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120" windowWidth="15360" windowHeight="6915" tabRatio="608" firstSheet="2" activeTab="2"/>
  </bookViews>
  <sheets>
    <sheet name="Customer Profitability Answers" sheetId="7" r:id="rId1"/>
    <sheet name="Sheet1" sheetId="10" state="hidden" r:id="rId2"/>
    <sheet name="Week 1.Healthcare Case" sheetId="3" r:id="rId3"/>
    <sheet name="Week 2.Amex Case" sheetId="5" r:id="rId4"/>
    <sheet name="Week 3.Subscriber Model" sheetId="4" r:id="rId5"/>
    <sheet name="Week 4.DCF" sheetId="9" state="hidden" r:id="rId6"/>
    <sheet name="4.0 DCF answers" sheetId="8" state="hidden" r:id="rId7"/>
    <sheet name="Customer Profitability" sheetId="6" r:id="rId8"/>
    <sheet name="random data generator" sheetId="2" state="hidden" r:id="rId9"/>
    <sheet name="named ranges" sheetId="1" state="hidden" r:id="rId10"/>
    <sheet name="Sheet2" sheetId="11" r:id="rId11"/>
  </sheets>
  <definedNames>
    <definedName name="_xlnm._FilterDatabase" localSheetId="7" hidden="1">'Customer Profitability'!$A$16:$D$19</definedName>
    <definedName name="_xlnm._FilterDatabase" localSheetId="0" hidden="1">'Customer Profitability Answers'!$A$16:$D$19</definedName>
    <definedName name="DispositionNum_to_DispositionLabel">'named ranges'!$A$36:$B$39</definedName>
    <definedName name="GenderNum_to_GenderLabel">'named ranges'!$A$24:$B$25</definedName>
    <definedName name="InsuranceNum_to_InsuranceCompany">'named ranges'!$A$28:$B$32</definedName>
    <definedName name="MonthNum_to_MonthName">'named ranges'!$A$10:$B$21</definedName>
  </definedNames>
  <calcPr calcId="145621" iterate="1" iterateCount="1"/>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0" i="6" l="1"/>
  <c r="P20" i="6"/>
  <c r="Q20" i="6"/>
  <c r="R20" i="6"/>
  <c r="S20" i="6"/>
  <c r="T20" i="6"/>
  <c r="U20" i="6"/>
  <c r="V20" i="6"/>
  <c r="W20" i="6"/>
  <c r="X20" i="6"/>
  <c r="Y20" i="6"/>
  <c r="Z20" i="6"/>
  <c r="AA20" i="6"/>
  <c r="AB20" i="6"/>
  <c r="AC20" i="6"/>
  <c r="AD20" i="6"/>
  <c r="AE20" i="6"/>
  <c r="AF20" i="6"/>
  <c r="AG20" i="6"/>
  <c r="AH20" i="6"/>
  <c r="AI20" i="6"/>
  <c r="AJ20" i="6"/>
  <c r="AK20" i="6"/>
  <c r="AL20" i="6"/>
  <c r="AM20" i="6"/>
  <c r="AN20" i="6"/>
  <c r="AO20" i="6"/>
  <c r="AP20" i="6"/>
  <c r="AQ20" i="6"/>
  <c r="AR20" i="6"/>
  <c r="AS20" i="6"/>
  <c r="AT20" i="6"/>
  <c r="N20" i="6"/>
  <c r="N27" i="6" s="1"/>
  <c r="AT27" i="6"/>
  <c r="AS27" i="6"/>
  <c r="AR27" i="6"/>
  <c r="AQ27" i="6"/>
  <c r="AP27" i="6"/>
  <c r="AO27" i="6"/>
  <c r="AN27" i="6"/>
  <c r="AM27" i="6"/>
  <c r="AL27" i="6"/>
  <c r="AK27" i="6"/>
  <c r="AJ27" i="6"/>
  <c r="AI27" i="6"/>
  <c r="AH27" i="6"/>
  <c r="AG27" i="6"/>
  <c r="AF27" i="6"/>
  <c r="AE27" i="6"/>
  <c r="AD27" i="6"/>
  <c r="AC27" i="6"/>
  <c r="AB27" i="6"/>
  <c r="AA27" i="6"/>
  <c r="Z27" i="6"/>
  <c r="Y27" i="6"/>
  <c r="X27" i="6"/>
  <c r="W27" i="6"/>
  <c r="V27" i="6"/>
  <c r="U27" i="6"/>
  <c r="T27" i="6"/>
  <c r="S27" i="6"/>
  <c r="R27" i="6"/>
  <c r="Q27" i="6"/>
  <c r="P27" i="6"/>
  <c r="O27" i="6"/>
  <c r="M27" i="6"/>
  <c r="L27" i="6"/>
  <c r="J30" i="6"/>
  <c r="L25" i="6"/>
  <c r="M25" i="6"/>
  <c r="N25" i="6"/>
  <c r="O25" i="6"/>
  <c r="P25" i="6"/>
  <c r="Q25" i="6"/>
  <c r="R25" i="6"/>
  <c r="S25" i="6"/>
  <c r="T25" i="6"/>
  <c r="U25" i="6"/>
  <c r="V25" i="6"/>
  <c r="L24" i="6"/>
  <c r="M24" i="6"/>
  <c r="N24" i="6"/>
  <c r="O24" i="6"/>
  <c r="P24" i="6"/>
  <c r="Q24" i="6"/>
  <c r="R24" i="6"/>
  <c r="S24" i="6"/>
  <c r="T24" i="6"/>
  <c r="U24" i="6"/>
  <c r="V24" i="6"/>
  <c r="W24" i="6"/>
  <c r="X24" i="6"/>
  <c r="Y24" i="6"/>
  <c r="Z24" i="6"/>
  <c r="AA24" i="6"/>
  <c r="AB24" i="6"/>
  <c r="AC24" i="6"/>
  <c r="AD24" i="6"/>
  <c r="AE24" i="6"/>
  <c r="AF24" i="6"/>
  <c r="AG24" i="6"/>
  <c r="AH24" i="6"/>
  <c r="AI24" i="6"/>
  <c r="AJ24" i="6"/>
  <c r="AK24" i="6"/>
  <c r="AL24" i="6"/>
  <c r="AM24" i="6"/>
  <c r="AN24" i="6"/>
  <c r="AO24" i="6"/>
  <c r="AP24" i="6"/>
  <c r="AQ24" i="6"/>
  <c r="AR24" i="6"/>
  <c r="AS24" i="6"/>
  <c r="AT24" i="6"/>
  <c r="L23" i="6"/>
  <c r="M23" i="6"/>
  <c r="N23" i="6"/>
  <c r="O23" i="6"/>
  <c r="P23" i="6"/>
  <c r="Q23" i="6"/>
  <c r="R23" i="6"/>
  <c r="S23" i="6"/>
  <c r="T23" i="6"/>
  <c r="U23" i="6"/>
  <c r="V23" i="6"/>
  <c r="W23" i="6"/>
  <c r="X23" i="6"/>
  <c r="Y23" i="6"/>
  <c r="Z23" i="6"/>
  <c r="AA23" i="6"/>
  <c r="AB23" i="6"/>
  <c r="AC23" i="6"/>
  <c r="AD23" i="6"/>
  <c r="AE23" i="6"/>
  <c r="AF23" i="6"/>
  <c r="AG23" i="6"/>
  <c r="AH23" i="6"/>
  <c r="AI23" i="6"/>
  <c r="AJ23" i="6"/>
  <c r="AK23" i="6"/>
  <c r="AL23" i="6"/>
  <c r="AM23" i="6"/>
  <c r="AN23" i="6"/>
  <c r="AO23" i="6"/>
  <c r="AP23" i="6"/>
  <c r="AQ23" i="6"/>
  <c r="AR23" i="6"/>
  <c r="AS23" i="6"/>
  <c r="AT23" i="6"/>
  <c r="M22" i="6"/>
  <c r="L22" i="6"/>
  <c r="K25" i="6"/>
  <c r="K24" i="6"/>
  <c r="K23" i="6"/>
  <c r="K22" i="6"/>
  <c r="K19" i="6"/>
  <c r="K29" i="6" l="1"/>
  <c r="F40" i="4"/>
  <c r="D40" i="4"/>
  <c r="C38" i="4"/>
  <c r="D61" i="4"/>
  <c r="D65" i="4"/>
  <c r="E65" i="4"/>
  <c r="F65" i="4"/>
  <c r="G65" i="4"/>
  <c r="H65" i="4"/>
  <c r="I65" i="4"/>
  <c r="J65" i="4"/>
  <c r="K65" i="4"/>
  <c r="L65" i="4"/>
  <c r="M65" i="4"/>
  <c r="N65" i="4"/>
  <c r="O65" i="4"/>
  <c r="P65" i="4"/>
  <c r="Q65" i="4"/>
  <c r="R65" i="4"/>
  <c r="S65" i="4"/>
  <c r="T65" i="4"/>
  <c r="U65" i="4"/>
  <c r="V65" i="4"/>
  <c r="W65" i="4"/>
  <c r="X65" i="4"/>
  <c r="Y65" i="4"/>
  <c r="Z65" i="4"/>
  <c r="D64" i="4"/>
  <c r="E64" i="4"/>
  <c r="F64" i="4"/>
  <c r="G64" i="4"/>
  <c r="H64" i="4"/>
  <c r="I64" i="4"/>
  <c r="J64" i="4"/>
  <c r="K64" i="4"/>
  <c r="L64" i="4"/>
  <c r="M64" i="4"/>
  <c r="N64" i="4"/>
  <c r="O64" i="4"/>
  <c r="P64" i="4"/>
  <c r="Q64" i="4"/>
  <c r="R64" i="4"/>
  <c r="S64" i="4"/>
  <c r="T64" i="4"/>
  <c r="U64" i="4"/>
  <c r="V64" i="4"/>
  <c r="W64" i="4"/>
  <c r="X64" i="4"/>
  <c r="Y64" i="4"/>
  <c r="Z64" i="4"/>
  <c r="D63" i="4"/>
  <c r="E63" i="4"/>
  <c r="F63" i="4"/>
  <c r="G63" i="4"/>
  <c r="H63" i="4"/>
  <c r="I63" i="4"/>
  <c r="J63" i="4"/>
  <c r="K63" i="4"/>
  <c r="L63" i="4"/>
  <c r="M63" i="4"/>
  <c r="N63" i="4"/>
  <c r="O63" i="4"/>
  <c r="P63" i="4"/>
  <c r="Q63" i="4"/>
  <c r="R63" i="4"/>
  <c r="S63" i="4"/>
  <c r="T63" i="4"/>
  <c r="U63" i="4"/>
  <c r="V63" i="4"/>
  <c r="W63" i="4"/>
  <c r="X63" i="4"/>
  <c r="Y63" i="4"/>
  <c r="Z63" i="4"/>
  <c r="D62" i="4"/>
  <c r="E62" i="4"/>
  <c r="F62" i="4"/>
  <c r="G62" i="4"/>
  <c r="H62" i="4"/>
  <c r="I62" i="4"/>
  <c r="J62" i="4"/>
  <c r="K62" i="4"/>
  <c r="L62" i="4"/>
  <c r="M62" i="4"/>
  <c r="N62" i="4"/>
  <c r="O62" i="4"/>
  <c r="P62" i="4"/>
  <c r="Q62" i="4"/>
  <c r="R62" i="4"/>
  <c r="S62" i="4"/>
  <c r="T62" i="4"/>
  <c r="U62" i="4"/>
  <c r="V62" i="4"/>
  <c r="W62" i="4"/>
  <c r="X62" i="4"/>
  <c r="Y62" i="4"/>
  <c r="Z62" i="4"/>
  <c r="E61" i="4"/>
  <c r="F61" i="4"/>
  <c r="G61" i="4"/>
  <c r="H61" i="4"/>
  <c r="I61" i="4"/>
  <c r="J61" i="4"/>
  <c r="K61" i="4"/>
  <c r="L61" i="4"/>
  <c r="M61" i="4"/>
  <c r="N61" i="4"/>
  <c r="O61" i="4"/>
  <c r="P61" i="4"/>
  <c r="Q61" i="4"/>
  <c r="R61" i="4"/>
  <c r="S61" i="4"/>
  <c r="T61" i="4"/>
  <c r="U61" i="4"/>
  <c r="V61" i="4"/>
  <c r="W61" i="4"/>
  <c r="X61" i="4"/>
  <c r="Y61" i="4"/>
  <c r="Z61" i="4"/>
  <c r="D60" i="4"/>
  <c r="E60" i="4"/>
  <c r="F60" i="4"/>
  <c r="G60" i="4"/>
  <c r="H60" i="4"/>
  <c r="I60" i="4"/>
  <c r="J60" i="4"/>
  <c r="K60" i="4"/>
  <c r="L60" i="4"/>
  <c r="M60" i="4"/>
  <c r="N60" i="4"/>
  <c r="O60" i="4"/>
  <c r="P60" i="4"/>
  <c r="Q60" i="4"/>
  <c r="R60" i="4"/>
  <c r="S60" i="4"/>
  <c r="T60" i="4"/>
  <c r="U60" i="4"/>
  <c r="V60" i="4"/>
  <c r="W60" i="4"/>
  <c r="X60" i="4"/>
  <c r="Y60" i="4"/>
  <c r="Z60" i="4"/>
  <c r="C60" i="4"/>
  <c r="D59" i="4"/>
  <c r="E59" i="4"/>
  <c r="F59" i="4"/>
  <c r="G59" i="4"/>
  <c r="H59" i="4"/>
  <c r="I59" i="4"/>
  <c r="J59" i="4"/>
  <c r="K59" i="4"/>
  <c r="L59" i="4"/>
  <c r="M59" i="4"/>
  <c r="N59" i="4"/>
  <c r="O59" i="4"/>
  <c r="P59" i="4"/>
  <c r="Q59" i="4"/>
  <c r="R59" i="4"/>
  <c r="S59" i="4"/>
  <c r="T59" i="4"/>
  <c r="U59" i="4"/>
  <c r="V59" i="4"/>
  <c r="W59" i="4"/>
  <c r="X59" i="4"/>
  <c r="Y59" i="4"/>
  <c r="Z59" i="4"/>
  <c r="C59" i="4"/>
  <c r="C64" i="4"/>
  <c r="C62" i="4"/>
  <c r="C61" i="4"/>
  <c r="AI55" i="4"/>
  <c r="O55" i="4"/>
  <c r="O56" i="4" s="1"/>
  <c r="P55" i="4"/>
  <c r="P56" i="4" s="1"/>
  <c r="Q55" i="4"/>
  <c r="Q56" i="4" s="1"/>
  <c r="R55" i="4"/>
  <c r="R56" i="4" s="1"/>
  <c r="S55" i="4"/>
  <c r="S56" i="4" s="1"/>
  <c r="T55" i="4"/>
  <c r="T56" i="4" s="1"/>
  <c r="U55" i="4"/>
  <c r="U56" i="4" s="1"/>
  <c r="V55" i="4"/>
  <c r="V56" i="4" s="1"/>
  <c r="W55" i="4"/>
  <c r="W56" i="4" s="1"/>
  <c r="X55" i="4"/>
  <c r="X56" i="4" s="1"/>
  <c r="Y55" i="4"/>
  <c r="Y56" i="4" s="1"/>
  <c r="Z55" i="4"/>
  <c r="Z56" i="4" s="1"/>
  <c r="AC55" i="4"/>
  <c r="AD55" i="4"/>
  <c r="AE55" i="4"/>
  <c r="AF55" i="4"/>
  <c r="AG55" i="4"/>
  <c r="AH55" i="4"/>
  <c r="F55" i="4"/>
  <c r="F56" i="4" s="1"/>
  <c r="G55" i="4"/>
  <c r="G56" i="4" s="1"/>
  <c r="H55" i="4"/>
  <c r="H56" i="4" s="1"/>
  <c r="I55" i="4"/>
  <c r="I56" i="4" s="1"/>
  <c r="J55" i="4"/>
  <c r="J56" i="4" s="1"/>
  <c r="K55" i="4"/>
  <c r="K56" i="4" s="1"/>
  <c r="L55" i="4"/>
  <c r="L56" i="4" s="1"/>
  <c r="M55" i="4"/>
  <c r="M56" i="4" s="1"/>
  <c r="N55" i="4"/>
  <c r="N56" i="4" s="1"/>
  <c r="E55" i="4"/>
  <c r="E56" i="4" s="1"/>
  <c r="D55" i="4"/>
  <c r="D56" i="4" s="1"/>
  <c r="D52" i="4"/>
  <c r="E52" i="4" s="1"/>
  <c r="F52" i="4" s="1"/>
  <c r="G52" i="4" s="1"/>
  <c r="H52" i="4" s="1"/>
  <c r="I52" i="4" s="1"/>
  <c r="J52" i="4" s="1"/>
  <c r="K52" i="4" s="1"/>
  <c r="L52" i="4" s="1"/>
  <c r="M52" i="4" s="1"/>
  <c r="N52" i="4" s="1"/>
  <c r="Q52" i="4" s="1"/>
  <c r="R52" i="4" s="1"/>
  <c r="S52" i="4" s="1"/>
  <c r="T52" i="4" s="1"/>
  <c r="U52" i="4" s="1"/>
  <c r="V52" i="4" s="1"/>
  <c r="W52" i="4" s="1"/>
  <c r="X52" i="4" s="1"/>
  <c r="Y52" i="4" s="1"/>
  <c r="Z52" i="4" s="1"/>
  <c r="AC52" i="4" s="1"/>
  <c r="AD52" i="4" s="1"/>
  <c r="AE52" i="4" s="1"/>
  <c r="AF52" i="4" s="1"/>
  <c r="AG52" i="4" s="1"/>
  <c r="AH52" i="4" s="1"/>
  <c r="C55" i="4"/>
  <c r="C56" i="4" s="1"/>
  <c r="C57" i="4" s="1"/>
  <c r="D54" i="4" s="1"/>
  <c r="C65" i="4" l="1"/>
  <c r="C63" i="4"/>
  <c r="D57" i="4"/>
  <c r="E54" i="4" s="1"/>
  <c r="N12" i="5"/>
  <c r="Q12" i="5" s="1"/>
  <c r="L13" i="5"/>
  <c r="M9" i="5"/>
  <c r="E6" i="5"/>
  <c r="N9" i="5" s="1"/>
  <c r="Q9" i="5" s="1"/>
  <c r="G14" i="5"/>
  <c r="M7" i="5"/>
  <c r="E57" i="4" l="1"/>
  <c r="F54" i="4" s="1"/>
  <c r="Q16" i="5"/>
  <c r="Q18" i="5" s="1"/>
  <c r="F11" i="3"/>
  <c r="G15" i="3"/>
  <c r="G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I3" i="3"/>
  <c r="H3" i="3"/>
  <c r="G3" i="3"/>
  <c r="J4" i="3"/>
  <c r="G5" i="3"/>
  <c r="G4" i="3"/>
  <c r="F57" i="4" l="1"/>
  <c r="G54" i="4" s="1"/>
  <c r="I4" i="3"/>
  <c r="AT31" i="6"/>
  <c r="AS31" i="6"/>
  <c r="AR31" i="6"/>
  <c r="AQ31" i="6"/>
  <c r="AP31" i="6"/>
  <c r="AO31" i="6"/>
  <c r="AN31" i="6"/>
  <c r="AM31" i="6"/>
  <c r="AL31" i="6"/>
  <c r="AK31" i="6"/>
  <c r="AJ31" i="6"/>
  <c r="AI31" i="6"/>
  <c r="AH31" i="6"/>
  <c r="AG31" i="6"/>
  <c r="AF31" i="6"/>
  <c r="AE31" i="6"/>
  <c r="AD31" i="6"/>
  <c r="AC31" i="6"/>
  <c r="AB31" i="6"/>
  <c r="AA31" i="6"/>
  <c r="Z31" i="6"/>
  <c r="Y31" i="6"/>
  <c r="X31" i="6"/>
  <c r="W31" i="6"/>
  <c r="V31" i="6"/>
  <c r="U31" i="6"/>
  <c r="T31" i="6"/>
  <c r="S31" i="6"/>
  <c r="R31" i="6"/>
  <c r="Q31" i="6"/>
  <c r="P31" i="6"/>
  <c r="O31" i="6"/>
  <c r="N31" i="6"/>
  <c r="M31" i="6"/>
  <c r="L31" i="6"/>
  <c r="K31" i="6"/>
  <c r="K27" i="6"/>
  <c r="L17" i="6"/>
  <c r="M17" i="6" s="1"/>
  <c r="N17" i="6" s="1"/>
  <c r="O17" i="6" s="1"/>
  <c r="P17" i="6" s="1"/>
  <c r="Q17" i="6" s="1"/>
  <c r="R17" i="6" s="1"/>
  <c r="S17" i="6" s="1"/>
  <c r="T17" i="6" s="1"/>
  <c r="U17" i="6" s="1"/>
  <c r="V17" i="6" s="1"/>
  <c r="W17" i="6" s="1"/>
  <c r="X17" i="6" s="1"/>
  <c r="Y17" i="6" s="1"/>
  <c r="Z17" i="6" s="1"/>
  <c r="AA17" i="6" s="1"/>
  <c r="AB17" i="6" s="1"/>
  <c r="AC17" i="6" s="1"/>
  <c r="AD17" i="6" s="1"/>
  <c r="AE17" i="6" s="1"/>
  <c r="AF17" i="6" s="1"/>
  <c r="AG17" i="6" s="1"/>
  <c r="AH17" i="6" s="1"/>
  <c r="AI17" i="6" s="1"/>
  <c r="AJ17" i="6" s="1"/>
  <c r="AK17" i="6" s="1"/>
  <c r="AL17" i="6" s="1"/>
  <c r="AM17" i="6" s="1"/>
  <c r="AN17" i="6" s="1"/>
  <c r="AO17" i="6" s="1"/>
  <c r="AP17" i="6" s="1"/>
  <c r="AQ17" i="6" s="1"/>
  <c r="AR17" i="6" s="1"/>
  <c r="AS17" i="6" s="1"/>
  <c r="AT17" i="6" s="1"/>
  <c r="I70" i="9"/>
  <c r="H70" i="9"/>
  <c r="G70" i="9"/>
  <c r="F70" i="9"/>
  <c r="E70" i="9"/>
  <c r="I69" i="9"/>
  <c r="H69" i="9"/>
  <c r="G69" i="9"/>
  <c r="F69" i="9"/>
  <c r="E69" i="9"/>
  <c r="I68" i="9"/>
  <c r="H68" i="9"/>
  <c r="G68" i="9"/>
  <c r="F68" i="9"/>
  <c r="E68" i="9"/>
  <c r="I67" i="9"/>
  <c r="H67" i="9"/>
  <c r="G67" i="9"/>
  <c r="F67" i="9"/>
  <c r="E67" i="9"/>
  <c r="I66" i="9"/>
  <c r="H66" i="9"/>
  <c r="G66" i="9"/>
  <c r="F66" i="9"/>
  <c r="E66" i="9"/>
  <c r="I65" i="9"/>
  <c r="H65" i="9"/>
  <c r="G65" i="9"/>
  <c r="F65" i="9"/>
  <c r="E65" i="9"/>
  <c r="F62" i="9"/>
  <c r="E62" i="9"/>
  <c r="F61" i="9"/>
  <c r="E61" i="9"/>
  <c r="F60" i="9"/>
  <c r="E60" i="9"/>
  <c r="F59" i="9"/>
  <c r="E59" i="9"/>
  <c r="F58" i="9"/>
  <c r="E58" i="9"/>
  <c r="F57" i="9"/>
  <c r="E57" i="9"/>
  <c r="I62" i="9"/>
  <c r="H62" i="9"/>
  <c r="G62" i="9"/>
  <c r="I61" i="9"/>
  <c r="H61" i="9"/>
  <c r="G61" i="9"/>
  <c r="I60" i="9"/>
  <c r="H60" i="9"/>
  <c r="G60" i="9"/>
  <c r="I59" i="9"/>
  <c r="H59" i="9"/>
  <c r="G59" i="9"/>
  <c r="I58" i="9"/>
  <c r="H58" i="9"/>
  <c r="G58" i="9"/>
  <c r="I57" i="9"/>
  <c r="H57" i="9"/>
  <c r="G57" i="9"/>
  <c r="I54" i="9"/>
  <c r="H54" i="9"/>
  <c r="G54" i="9"/>
  <c r="F54" i="9"/>
  <c r="E54" i="9"/>
  <c r="I53" i="9"/>
  <c r="H53" i="9"/>
  <c r="G53" i="9"/>
  <c r="F53" i="9"/>
  <c r="E53" i="9"/>
  <c r="I52" i="9"/>
  <c r="H52" i="9"/>
  <c r="G52" i="9"/>
  <c r="F52" i="9"/>
  <c r="E52" i="9"/>
  <c r="I51" i="9"/>
  <c r="H51" i="9"/>
  <c r="G51" i="9"/>
  <c r="F51" i="9"/>
  <c r="E51" i="9"/>
  <c r="I50" i="9"/>
  <c r="H50" i="9"/>
  <c r="G50" i="9"/>
  <c r="F50" i="9"/>
  <c r="E50" i="9"/>
  <c r="I49" i="9"/>
  <c r="H49" i="9"/>
  <c r="G49" i="9"/>
  <c r="F49" i="9"/>
  <c r="E49" i="9"/>
  <c r="E48" i="9"/>
  <c r="F48" i="9"/>
  <c r="I48" i="9"/>
  <c r="H48" i="9"/>
  <c r="G48" i="9"/>
  <c r="J34" i="6" l="1"/>
  <c r="G57" i="4"/>
  <c r="H54" i="4" s="1"/>
  <c r="N45" i="9"/>
  <c r="N44" i="9"/>
  <c r="N43" i="9"/>
  <c r="N42" i="9"/>
  <c r="N41" i="9"/>
  <c r="N40" i="9"/>
  <c r="I49" i="8"/>
  <c r="H49" i="8"/>
  <c r="G49" i="8"/>
  <c r="F49" i="8"/>
  <c r="E49" i="8"/>
  <c r="I48" i="8"/>
  <c r="H48" i="8"/>
  <c r="G48" i="8"/>
  <c r="F48" i="8"/>
  <c r="E48" i="8"/>
  <c r="I47" i="8"/>
  <c r="H47" i="8"/>
  <c r="G47" i="8"/>
  <c r="F47" i="8"/>
  <c r="E47" i="8"/>
  <c r="I46" i="8"/>
  <c r="H46" i="8"/>
  <c r="G46" i="8"/>
  <c r="F46" i="8"/>
  <c r="E46" i="8"/>
  <c r="I45" i="8"/>
  <c r="H45" i="8"/>
  <c r="G45" i="8"/>
  <c r="F45" i="8"/>
  <c r="E45" i="8"/>
  <c r="I44" i="8"/>
  <c r="H44" i="8"/>
  <c r="G44" i="8"/>
  <c r="F44" i="8"/>
  <c r="E44" i="8"/>
  <c r="E43" i="8"/>
  <c r="F43" i="8" s="1"/>
  <c r="G43" i="8" s="1"/>
  <c r="H43" i="8" s="1"/>
  <c r="I43" i="8" s="1"/>
  <c r="J33" i="6" l="1"/>
  <c r="J35" i="6" s="1"/>
  <c r="H57" i="4"/>
  <c r="I54" i="4" s="1"/>
  <c r="I57" i="4" s="1"/>
  <c r="J54" i="4" s="1"/>
  <c r="J57" i="4" s="1"/>
  <c r="K54" i="4" s="1"/>
  <c r="L40" i="8"/>
  <c r="L45" i="9"/>
  <c r="L44" i="9"/>
  <c r="L43" i="9"/>
  <c r="L42" i="9"/>
  <c r="L41" i="9"/>
  <c r="L40" i="9"/>
  <c r="J40" i="8"/>
  <c r="I40" i="8"/>
  <c r="H40" i="8"/>
  <c r="G40" i="8"/>
  <c r="F40" i="8"/>
  <c r="J45" i="9"/>
  <c r="I45" i="9"/>
  <c r="H45" i="9"/>
  <c r="G45" i="9"/>
  <c r="F45" i="9"/>
  <c r="E45" i="9"/>
  <c r="J44" i="9"/>
  <c r="I44" i="9"/>
  <c r="H44" i="9"/>
  <c r="G44" i="9"/>
  <c r="F44" i="9"/>
  <c r="E44" i="9"/>
  <c r="J43" i="9"/>
  <c r="I43" i="9"/>
  <c r="H43" i="9"/>
  <c r="G43" i="9"/>
  <c r="F43" i="9"/>
  <c r="E43" i="9"/>
  <c r="J42" i="9"/>
  <c r="I42" i="9"/>
  <c r="H42" i="9"/>
  <c r="G42" i="9"/>
  <c r="F42" i="9"/>
  <c r="E42" i="9"/>
  <c r="J41" i="9"/>
  <c r="I41" i="9"/>
  <c r="H41" i="9"/>
  <c r="G41" i="9"/>
  <c r="F41" i="9"/>
  <c r="E41" i="9"/>
  <c r="J40" i="9"/>
  <c r="I40" i="9"/>
  <c r="H40" i="9"/>
  <c r="G40" i="9"/>
  <c r="F40" i="9"/>
  <c r="E40" i="9"/>
  <c r="D45" i="9"/>
  <c r="D44" i="9"/>
  <c r="D43" i="9"/>
  <c r="D40" i="9"/>
  <c r="D41" i="9"/>
  <c r="D42" i="9"/>
  <c r="E35" i="8"/>
  <c r="L37" i="9"/>
  <c r="J35" i="9"/>
  <c r="I35" i="9"/>
  <c r="H35" i="9"/>
  <c r="G35" i="9"/>
  <c r="F35" i="9"/>
  <c r="J33" i="9"/>
  <c r="I33" i="9"/>
  <c r="H33" i="9"/>
  <c r="G33" i="9"/>
  <c r="F33" i="9"/>
  <c r="J32" i="9"/>
  <c r="J37" i="9" s="1"/>
  <c r="F32" i="9"/>
  <c r="F37" i="9" s="1"/>
  <c r="J30" i="9"/>
  <c r="I30" i="9"/>
  <c r="I32" i="9" s="1"/>
  <c r="I37" i="9" s="1"/>
  <c r="H30" i="9"/>
  <c r="H32" i="9" s="1"/>
  <c r="H37" i="9" s="1"/>
  <c r="G30" i="9"/>
  <c r="G32" i="9" s="1"/>
  <c r="G37" i="9" s="1"/>
  <c r="F30" i="9"/>
  <c r="E35" i="9"/>
  <c r="E33" i="9"/>
  <c r="E32" i="9"/>
  <c r="E37" i="9" s="1"/>
  <c r="E30" i="9"/>
  <c r="G27" i="9"/>
  <c r="H27" i="9" s="1"/>
  <c r="I27" i="9" s="1"/>
  <c r="J27" i="9" s="1"/>
  <c r="F27" i="9"/>
  <c r="K57" i="4" l="1"/>
  <c r="L54" i="4" s="1"/>
  <c r="L57" i="4" s="1"/>
  <c r="M54" i="4" s="1"/>
  <c r="M57" i="4" s="1"/>
  <c r="N54" i="4" s="1"/>
  <c r="D49" i="9"/>
  <c r="D50" i="9" s="1"/>
  <c r="D57" i="9"/>
  <c r="D65" i="9" s="1"/>
  <c r="J29" i="9"/>
  <c r="I29" i="9"/>
  <c r="H29" i="9"/>
  <c r="G29" i="9"/>
  <c r="F29" i="9"/>
  <c r="E29" i="9"/>
  <c r="F25" i="9"/>
  <c r="D60" i="8"/>
  <c r="D52" i="8"/>
  <c r="D46" i="8"/>
  <c r="D45" i="8"/>
  <c r="D53" i="8" s="1"/>
  <c r="D61" i="8" s="1"/>
  <c r="D37" i="8"/>
  <c r="D38" i="8" s="1"/>
  <c r="D39" i="8" s="1"/>
  <c r="D40" i="8" s="1"/>
  <c r="D36" i="8"/>
  <c r="G25" i="8"/>
  <c r="J24" i="8"/>
  <c r="I24" i="8"/>
  <c r="H24" i="8"/>
  <c r="G24" i="8"/>
  <c r="F24" i="8"/>
  <c r="E24" i="8"/>
  <c r="E25" i="8" s="1"/>
  <c r="E27" i="8" s="1"/>
  <c r="E32" i="8" s="1"/>
  <c r="I22" i="8"/>
  <c r="J22" i="8" s="1"/>
  <c r="G22" i="8"/>
  <c r="H22" i="8" s="1"/>
  <c r="F22" i="8"/>
  <c r="F25" i="8" s="1"/>
  <c r="I20" i="8"/>
  <c r="J20" i="8" s="1"/>
  <c r="L20" i="8" s="1"/>
  <c r="G20" i="8"/>
  <c r="H20" i="8" s="1"/>
  <c r="F20" i="8"/>
  <c r="N57" i="4" l="1"/>
  <c r="G25" i="9"/>
  <c r="D58" i="9"/>
  <c r="D66" i="9" s="1"/>
  <c r="D51" i="9"/>
  <c r="D59" i="9" s="1"/>
  <c r="D67" i="9" s="1"/>
  <c r="F56" i="9"/>
  <c r="F64" i="9" s="1"/>
  <c r="E56" i="9"/>
  <c r="E64" i="9" s="1"/>
  <c r="E37" i="8"/>
  <c r="E39" i="8"/>
  <c r="E38" i="8"/>
  <c r="E40" i="8"/>
  <c r="E36" i="8"/>
  <c r="J25" i="8"/>
  <c r="J27" i="8" s="1"/>
  <c r="J32" i="8" s="1"/>
  <c r="H25" i="8"/>
  <c r="H27" i="8" s="1"/>
  <c r="H32" i="8" s="1"/>
  <c r="G27" i="8"/>
  <c r="G32" i="8" s="1"/>
  <c r="E51" i="8"/>
  <c r="E59" i="8" s="1"/>
  <c r="I25" i="8"/>
  <c r="I27" i="8" s="1"/>
  <c r="I32" i="8" s="1"/>
  <c r="D54" i="8"/>
  <c r="D62" i="8" s="1"/>
  <c r="D47" i="8"/>
  <c r="F27" i="8"/>
  <c r="F32" i="8" s="1"/>
  <c r="N58" i="4" l="1"/>
  <c r="O54" i="4" s="1"/>
  <c r="C34" i="4"/>
  <c r="H25" i="9"/>
  <c r="D52" i="9"/>
  <c r="D60" i="9" s="1"/>
  <c r="D68" i="9" s="1"/>
  <c r="G56" i="9"/>
  <c r="G64" i="9" s="1"/>
  <c r="H38" i="8"/>
  <c r="H36" i="8"/>
  <c r="H39" i="8"/>
  <c r="H37" i="8"/>
  <c r="H35" i="8"/>
  <c r="G55" i="8"/>
  <c r="E54" i="8"/>
  <c r="E52" i="8"/>
  <c r="J36" i="8"/>
  <c r="E55" i="8"/>
  <c r="E53" i="8"/>
  <c r="G52" i="8"/>
  <c r="J38" i="8"/>
  <c r="F54" i="8"/>
  <c r="F52" i="8"/>
  <c r="J37" i="8"/>
  <c r="J39" i="8"/>
  <c r="F53" i="8"/>
  <c r="L32" i="8"/>
  <c r="F55" i="8"/>
  <c r="J35" i="8"/>
  <c r="I37" i="8"/>
  <c r="I39" i="8"/>
  <c r="I35" i="8"/>
  <c r="I38" i="8"/>
  <c r="I36" i="8"/>
  <c r="F36" i="8"/>
  <c r="F38" i="8"/>
  <c r="F35" i="8"/>
  <c r="F39" i="8"/>
  <c r="F37" i="8"/>
  <c r="G39" i="8"/>
  <c r="G35" i="8"/>
  <c r="G37" i="8"/>
  <c r="G36" i="8"/>
  <c r="G38" i="8"/>
  <c r="D48" i="8"/>
  <c r="D55" i="8"/>
  <c r="D63" i="8" s="1"/>
  <c r="F51" i="8"/>
  <c r="F59" i="8" s="1"/>
  <c r="O57" i="4" l="1"/>
  <c r="P54" i="4" s="1"/>
  <c r="I25" i="9"/>
  <c r="D53" i="9"/>
  <c r="D61" i="9" s="1"/>
  <c r="D69" i="9" s="1"/>
  <c r="I56" i="9"/>
  <c r="I64" i="9" s="1"/>
  <c r="H56" i="9"/>
  <c r="H64" i="9" s="1"/>
  <c r="D54" i="9"/>
  <c r="D62" i="9" s="1"/>
  <c r="D70" i="9" s="1"/>
  <c r="F63" i="8"/>
  <c r="G60" i="8"/>
  <c r="E63" i="8"/>
  <c r="E62" i="8"/>
  <c r="L39" i="8"/>
  <c r="N39" i="8" s="1"/>
  <c r="L35" i="8"/>
  <c r="N35" i="8" s="1"/>
  <c r="L37" i="8"/>
  <c r="N37" i="8" s="1"/>
  <c r="N40" i="8"/>
  <c r="L36" i="8"/>
  <c r="N36" i="8" s="1"/>
  <c r="L38" i="8"/>
  <c r="N38" i="8" s="1"/>
  <c r="F60" i="8"/>
  <c r="E61" i="8"/>
  <c r="E60" i="8"/>
  <c r="D56" i="8"/>
  <c r="D64" i="8" s="1"/>
  <c r="D49" i="8"/>
  <c r="F61" i="8"/>
  <c r="G63" i="8"/>
  <c r="G51" i="8"/>
  <c r="G59" i="8" s="1"/>
  <c r="F62" i="8"/>
  <c r="G54" i="8"/>
  <c r="G62" i="8" s="1"/>
  <c r="G53" i="8"/>
  <c r="G61" i="8" s="1"/>
  <c r="E56" i="8"/>
  <c r="E64" i="8" s="1"/>
  <c r="P57" i="4" l="1"/>
  <c r="Q54" i="4" s="1"/>
  <c r="J25" i="9"/>
  <c r="L25" i="9" s="1"/>
  <c r="G56" i="8"/>
  <c r="G64" i="8" s="1"/>
  <c r="H51" i="8"/>
  <c r="H59" i="8" s="1"/>
  <c r="H53" i="8"/>
  <c r="H61" i="8" s="1"/>
  <c r="H54" i="8"/>
  <c r="H62" i="8" s="1"/>
  <c r="H56" i="8"/>
  <c r="H64" i="8" s="1"/>
  <c r="H52" i="8"/>
  <c r="H60" i="8" s="1"/>
  <c r="H55" i="8"/>
  <c r="H63" i="8" s="1"/>
  <c r="D57" i="8"/>
  <c r="D65" i="8" s="1"/>
  <c r="F56" i="8"/>
  <c r="F64" i="8" s="1"/>
  <c r="Q57" i="4" l="1"/>
  <c r="E57" i="8"/>
  <c r="E65" i="8" s="1"/>
  <c r="I51" i="8"/>
  <c r="I59" i="8" s="1"/>
  <c r="I52" i="8"/>
  <c r="I60" i="8" s="1"/>
  <c r="I53" i="8"/>
  <c r="I61" i="8" s="1"/>
  <c r="I54" i="8"/>
  <c r="I62" i="8" s="1"/>
  <c r="I55" i="8"/>
  <c r="I63" i="8" s="1"/>
  <c r="I56" i="8"/>
  <c r="I64" i="8" s="1"/>
  <c r="I57" i="8"/>
  <c r="I65" i="8" s="1"/>
  <c r="G57" i="8"/>
  <c r="G65" i="8" s="1"/>
  <c r="F57" i="8"/>
  <c r="F65" i="8" s="1"/>
  <c r="H57" i="8"/>
  <c r="H65" i="8" s="1"/>
  <c r="R54" i="4" l="1"/>
  <c r="R57" i="4" s="1"/>
  <c r="S54" i="4" s="1"/>
  <c r="S57" i="4" s="1"/>
  <c r="T54" i="4" s="1"/>
  <c r="C36" i="4"/>
  <c r="T57" i="4"/>
  <c r="U54" i="4" s="1"/>
  <c r="U57" i="4" s="1"/>
  <c r="V54" i="4" s="1"/>
  <c r="C25" i="4"/>
  <c r="V57" i="4" l="1"/>
  <c r="W54" i="4" s="1"/>
  <c r="W57" i="4" s="1"/>
  <c r="X54" i="4" s="1"/>
  <c r="D23" i="4"/>
  <c r="X57" i="4" l="1"/>
  <c r="Y54" i="4" s="1"/>
  <c r="Y57" i="4" s="1"/>
  <c r="Z54" i="4" s="1"/>
  <c r="C10" i="5"/>
  <c r="D35" i="7"/>
  <c r="C35" i="7"/>
  <c r="B35" i="7"/>
  <c r="N33" i="7"/>
  <c r="M33" i="7"/>
  <c r="O32" i="7"/>
  <c r="N32" i="7"/>
  <c r="M32" i="7"/>
  <c r="O31" i="7"/>
  <c r="O33" i="7" s="1"/>
  <c r="N31" i="7"/>
  <c r="M31" i="7"/>
  <c r="D31" i="7"/>
  <c r="O21" i="7" s="1"/>
  <c r="C31" i="7"/>
  <c r="N21" i="7" s="1"/>
  <c r="D30" i="7"/>
  <c r="C30" i="7"/>
  <c r="B30" i="7"/>
  <c r="B31" i="7" s="1"/>
  <c r="M21" i="7" s="1"/>
  <c r="M23" i="7" s="1"/>
  <c r="O28" i="7"/>
  <c r="N28" i="7"/>
  <c r="M28" i="7"/>
  <c r="O20" i="7"/>
  <c r="N20" i="7"/>
  <c r="M20" i="7"/>
  <c r="O17" i="7"/>
  <c r="N17" i="7"/>
  <c r="N23" i="7" s="1"/>
  <c r="N25" i="7" s="1"/>
  <c r="N26" i="7" s="1"/>
  <c r="M17" i="7"/>
  <c r="O13" i="7"/>
  <c r="N13" i="7"/>
  <c r="M13" i="7"/>
  <c r="M25" i="7" s="1"/>
  <c r="M26" i="7" s="1"/>
  <c r="O10" i="7"/>
  <c r="N10" i="7"/>
  <c r="M10" i="7"/>
  <c r="N9" i="7"/>
  <c r="N11" i="7" s="1"/>
  <c r="M9" i="7"/>
  <c r="M11" i="7" s="1"/>
  <c r="M15" i="7" s="1"/>
  <c r="O8" i="7"/>
  <c r="N8" i="7"/>
  <c r="M8" i="7"/>
  <c r="O7" i="7"/>
  <c r="O9" i="7" s="1"/>
  <c r="N7" i="7"/>
  <c r="M7" i="7"/>
  <c r="O5" i="7"/>
  <c r="N5" i="7"/>
  <c r="M5" i="7"/>
  <c r="D35" i="6"/>
  <c r="C35" i="6"/>
  <c r="B35" i="6"/>
  <c r="D31" i="6"/>
  <c r="C31" i="6"/>
  <c r="B31" i="6"/>
  <c r="D30" i="6"/>
  <c r="C30" i="6"/>
  <c r="B30" i="6"/>
  <c r="Z57" i="4" l="1"/>
  <c r="AC54" i="4" s="1"/>
  <c r="N35" i="7"/>
  <c r="O23" i="7"/>
  <c r="O25" i="7" s="1"/>
  <c r="O26" i="7" s="1"/>
  <c r="M37" i="7"/>
  <c r="N37" i="7"/>
  <c r="O11" i="7"/>
  <c r="O15" i="7"/>
  <c r="O35" i="7"/>
  <c r="O37" i="7" s="1"/>
  <c r="M35" i="7"/>
  <c r="N15" i="7"/>
  <c r="AC56" i="4" l="1"/>
  <c r="AC57" i="4" s="1"/>
  <c r="AD54" i="4" s="1"/>
  <c r="AD56" i="4" s="1"/>
  <c r="AD57" i="4" s="1"/>
  <c r="AE54" i="4" s="1"/>
  <c r="G7100" i="2"/>
  <c r="K7100" i="2" s="1"/>
  <c r="F7100" i="2"/>
  <c r="J7100" i="2" s="1"/>
  <c r="E7100" i="2"/>
  <c r="I7100" i="2" s="1"/>
  <c r="D7100" i="2"/>
  <c r="C7100" i="2"/>
  <c r="B7100" i="2"/>
  <c r="G7099" i="2"/>
  <c r="K7099" i="2" s="1"/>
  <c r="F7099" i="2"/>
  <c r="J7099" i="2" s="1"/>
  <c r="E7099" i="2"/>
  <c r="I7099" i="2" s="1"/>
  <c r="D7099" i="2"/>
  <c r="C7099" i="2"/>
  <c r="B7099" i="2"/>
  <c r="G7098" i="2"/>
  <c r="K7098" i="2" s="1"/>
  <c r="F7098" i="2"/>
  <c r="J7098" i="2" s="1"/>
  <c r="E7098" i="2"/>
  <c r="I7098" i="2" s="1"/>
  <c r="D7098" i="2"/>
  <c r="C7098" i="2"/>
  <c r="B7098" i="2"/>
  <c r="G7097" i="2"/>
  <c r="K7097" i="2" s="1"/>
  <c r="F7097" i="2"/>
  <c r="J7097" i="2" s="1"/>
  <c r="E7097" i="2"/>
  <c r="I7097" i="2" s="1"/>
  <c r="D7097" i="2"/>
  <c r="C7097" i="2"/>
  <c r="B7097" i="2"/>
  <c r="G7096" i="2"/>
  <c r="K7096" i="2" s="1"/>
  <c r="F7096" i="2"/>
  <c r="J7096" i="2" s="1"/>
  <c r="E7096" i="2"/>
  <c r="I7096" i="2" s="1"/>
  <c r="D7096" i="2"/>
  <c r="C7096" i="2"/>
  <c r="B7096" i="2"/>
  <c r="G7095" i="2"/>
  <c r="K7095" i="2" s="1"/>
  <c r="F7095" i="2"/>
  <c r="J7095" i="2" s="1"/>
  <c r="E7095" i="2"/>
  <c r="I7095" i="2" s="1"/>
  <c r="D7095" i="2"/>
  <c r="C7095" i="2"/>
  <c r="B7095" i="2"/>
  <c r="G7094" i="2"/>
  <c r="K7094" i="2" s="1"/>
  <c r="F7094" i="2"/>
  <c r="J7094" i="2" s="1"/>
  <c r="E7094" i="2"/>
  <c r="I7094" i="2" s="1"/>
  <c r="D7094" i="2"/>
  <c r="C7094" i="2"/>
  <c r="B7094" i="2"/>
  <c r="G7093" i="2"/>
  <c r="K7093" i="2" s="1"/>
  <c r="F7093" i="2"/>
  <c r="J7093" i="2" s="1"/>
  <c r="E7093" i="2"/>
  <c r="I7093" i="2" s="1"/>
  <c r="D7093" i="2"/>
  <c r="C7093" i="2"/>
  <c r="B7093" i="2"/>
  <c r="G7092" i="2"/>
  <c r="K7092" i="2" s="1"/>
  <c r="F7092" i="2"/>
  <c r="J7092" i="2" s="1"/>
  <c r="E7092" i="2"/>
  <c r="I7092" i="2" s="1"/>
  <c r="D7092" i="2"/>
  <c r="C7092" i="2"/>
  <c r="B7092" i="2"/>
  <c r="G7091" i="2"/>
  <c r="K7091" i="2" s="1"/>
  <c r="F7091" i="2"/>
  <c r="J7091" i="2" s="1"/>
  <c r="E7091" i="2"/>
  <c r="I7091" i="2" s="1"/>
  <c r="D7091" i="2"/>
  <c r="C7091" i="2"/>
  <c r="B7091" i="2"/>
  <c r="G7090" i="2"/>
  <c r="K7090" i="2" s="1"/>
  <c r="F7090" i="2"/>
  <c r="J7090" i="2" s="1"/>
  <c r="E7090" i="2"/>
  <c r="I7090" i="2" s="1"/>
  <c r="D7090" i="2"/>
  <c r="C7090" i="2"/>
  <c r="B7090" i="2"/>
  <c r="G7089" i="2"/>
  <c r="K7089" i="2" s="1"/>
  <c r="F7089" i="2"/>
  <c r="J7089" i="2" s="1"/>
  <c r="E7089" i="2"/>
  <c r="I7089" i="2" s="1"/>
  <c r="D7089" i="2"/>
  <c r="C7089" i="2"/>
  <c r="B7089" i="2"/>
  <c r="G7088" i="2"/>
  <c r="K7088" i="2" s="1"/>
  <c r="F7088" i="2"/>
  <c r="J7088" i="2" s="1"/>
  <c r="E7088" i="2"/>
  <c r="I7088" i="2" s="1"/>
  <c r="D7088" i="2"/>
  <c r="C7088" i="2"/>
  <c r="B7088" i="2"/>
  <c r="G7087" i="2"/>
  <c r="K7087" i="2" s="1"/>
  <c r="F7087" i="2"/>
  <c r="J7087" i="2" s="1"/>
  <c r="E7087" i="2"/>
  <c r="I7087" i="2" s="1"/>
  <c r="D7087" i="2"/>
  <c r="C7087" i="2"/>
  <c r="B7087" i="2"/>
  <c r="G7086" i="2"/>
  <c r="K7086" i="2" s="1"/>
  <c r="F7086" i="2"/>
  <c r="J7086" i="2" s="1"/>
  <c r="E7086" i="2"/>
  <c r="I7086" i="2" s="1"/>
  <c r="D7086" i="2"/>
  <c r="C7086" i="2"/>
  <c r="B7086" i="2"/>
  <c r="G7085" i="2"/>
  <c r="K7085" i="2" s="1"/>
  <c r="F7085" i="2"/>
  <c r="J7085" i="2" s="1"/>
  <c r="E7085" i="2"/>
  <c r="I7085" i="2" s="1"/>
  <c r="D7085" i="2"/>
  <c r="C7085" i="2"/>
  <c r="B7085" i="2"/>
  <c r="G7084" i="2"/>
  <c r="K7084" i="2" s="1"/>
  <c r="F7084" i="2"/>
  <c r="J7084" i="2" s="1"/>
  <c r="E7084" i="2"/>
  <c r="I7084" i="2" s="1"/>
  <c r="D7084" i="2"/>
  <c r="C7084" i="2"/>
  <c r="B7084" i="2"/>
  <c r="G7083" i="2"/>
  <c r="K7083" i="2" s="1"/>
  <c r="F7083" i="2"/>
  <c r="J7083" i="2" s="1"/>
  <c r="E7083" i="2"/>
  <c r="I7083" i="2" s="1"/>
  <c r="D7083" i="2"/>
  <c r="C7083" i="2"/>
  <c r="B7083" i="2"/>
  <c r="G7082" i="2"/>
  <c r="K7082" i="2" s="1"/>
  <c r="F7082" i="2"/>
  <c r="J7082" i="2" s="1"/>
  <c r="E7082" i="2"/>
  <c r="I7082" i="2" s="1"/>
  <c r="D7082" i="2"/>
  <c r="C7082" i="2"/>
  <c r="B7082" i="2"/>
  <c r="G7081" i="2"/>
  <c r="K7081" i="2" s="1"/>
  <c r="F7081" i="2"/>
  <c r="J7081" i="2" s="1"/>
  <c r="E7081" i="2"/>
  <c r="I7081" i="2" s="1"/>
  <c r="D7081" i="2"/>
  <c r="C7081" i="2"/>
  <c r="B7081" i="2"/>
  <c r="G7080" i="2"/>
  <c r="K7080" i="2" s="1"/>
  <c r="F7080" i="2"/>
  <c r="J7080" i="2" s="1"/>
  <c r="E7080" i="2"/>
  <c r="I7080" i="2" s="1"/>
  <c r="D7080" i="2"/>
  <c r="C7080" i="2"/>
  <c r="B7080" i="2"/>
  <c r="G7079" i="2"/>
  <c r="K7079" i="2" s="1"/>
  <c r="F7079" i="2"/>
  <c r="J7079" i="2" s="1"/>
  <c r="E7079" i="2"/>
  <c r="I7079" i="2" s="1"/>
  <c r="D7079" i="2"/>
  <c r="C7079" i="2"/>
  <c r="B7079" i="2"/>
  <c r="G7078" i="2"/>
  <c r="K7078" i="2" s="1"/>
  <c r="F7078" i="2"/>
  <c r="J7078" i="2" s="1"/>
  <c r="E7078" i="2"/>
  <c r="I7078" i="2" s="1"/>
  <c r="D7078" i="2"/>
  <c r="C7078" i="2"/>
  <c r="B7078" i="2"/>
  <c r="G7077" i="2"/>
  <c r="K7077" i="2" s="1"/>
  <c r="F7077" i="2"/>
  <c r="J7077" i="2" s="1"/>
  <c r="E7077" i="2"/>
  <c r="I7077" i="2" s="1"/>
  <c r="D7077" i="2"/>
  <c r="C7077" i="2"/>
  <c r="B7077" i="2"/>
  <c r="G7076" i="2"/>
  <c r="K7076" i="2" s="1"/>
  <c r="F7076" i="2"/>
  <c r="J7076" i="2" s="1"/>
  <c r="E7076" i="2"/>
  <c r="I7076" i="2" s="1"/>
  <c r="D7076" i="2"/>
  <c r="C7076" i="2"/>
  <c r="B7076" i="2"/>
  <c r="G7075" i="2"/>
  <c r="K7075" i="2" s="1"/>
  <c r="F7075" i="2"/>
  <c r="J7075" i="2" s="1"/>
  <c r="E7075" i="2"/>
  <c r="I7075" i="2" s="1"/>
  <c r="D7075" i="2"/>
  <c r="C7075" i="2"/>
  <c r="B7075" i="2"/>
  <c r="G7074" i="2"/>
  <c r="K7074" i="2" s="1"/>
  <c r="F7074" i="2"/>
  <c r="J7074" i="2" s="1"/>
  <c r="E7074" i="2"/>
  <c r="I7074" i="2" s="1"/>
  <c r="D7074" i="2"/>
  <c r="C7074" i="2"/>
  <c r="B7074" i="2"/>
  <c r="G7073" i="2"/>
  <c r="K7073" i="2" s="1"/>
  <c r="F7073" i="2"/>
  <c r="J7073" i="2" s="1"/>
  <c r="E7073" i="2"/>
  <c r="I7073" i="2" s="1"/>
  <c r="D7073" i="2"/>
  <c r="C7073" i="2"/>
  <c r="B7073" i="2"/>
  <c r="G7072" i="2"/>
  <c r="K7072" i="2" s="1"/>
  <c r="F7072" i="2"/>
  <c r="J7072" i="2" s="1"/>
  <c r="E7072" i="2"/>
  <c r="I7072" i="2" s="1"/>
  <c r="D7072" i="2"/>
  <c r="C7072" i="2"/>
  <c r="B7072" i="2"/>
  <c r="G7071" i="2"/>
  <c r="K7071" i="2" s="1"/>
  <c r="F7071" i="2"/>
  <c r="J7071" i="2" s="1"/>
  <c r="E7071" i="2"/>
  <c r="I7071" i="2" s="1"/>
  <c r="D7071" i="2"/>
  <c r="C7071" i="2"/>
  <c r="B7071" i="2"/>
  <c r="G7070" i="2"/>
  <c r="K7070" i="2" s="1"/>
  <c r="F7070" i="2"/>
  <c r="J7070" i="2" s="1"/>
  <c r="E7070" i="2"/>
  <c r="I7070" i="2" s="1"/>
  <c r="D7070" i="2"/>
  <c r="C7070" i="2"/>
  <c r="B7070" i="2"/>
  <c r="G7069" i="2"/>
  <c r="K7069" i="2" s="1"/>
  <c r="F7069" i="2"/>
  <c r="J7069" i="2" s="1"/>
  <c r="E7069" i="2"/>
  <c r="I7069" i="2" s="1"/>
  <c r="D7069" i="2"/>
  <c r="C7069" i="2"/>
  <c r="B7069" i="2"/>
  <c r="G7068" i="2"/>
  <c r="K7068" i="2" s="1"/>
  <c r="F7068" i="2"/>
  <c r="J7068" i="2" s="1"/>
  <c r="E7068" i="2"/>
  <c r="I7068" i="2" s="1"/>
  <c r="D7068" i="2"/>
  <c r="C7068" i="2"/>
  <c r="B7068" i="2"/>
  <c r="G7067" i="2"/>
  <c r="K7067" i="2" s="1"/>
  <c r="F7067" i="2"/>
  <c r="J7067" i="2" s="1"/>
  <c r="E7067" i="2"/>
  <c r="I7067" i="2" s="1"/>
  <c r="D7067" i="2"/>
  <c r="C7067" i="2"/>
  <c r="B7067" i="2"/>
  <c r="G7066" i="2"/>
  <c r="K7066" i="2" s="1"/>
  <c r="F7066" i="2"/>
  <c r="J7066" i="2" s="1"/>
  <c r="E7066" i="2"/>
  <c r="I7066" i="2" s="1"/>
  <c r="D7066" i="2"/>
  <c r="C7066" i="2"/>
  <c r="B7066" i="2"/>
  <c r="G7065" i="2"/>
  <c r="K7065" i="2" s="1"/>
  <c r="F7065" i="2"/>
  <c r="J7065" i="2" s="1"/>
  <c r="E7065" i="2"/>
  <c r="I7065" i="2" s="1"/>
  <c r="D7065" i="2"/>
  <c r="C7065" i="2"/>
  <c r="B7065" i="2"/>
  <c r="G7064" i="2"/>
  <c r="K7064" i="2" s="1"/>
  <c r="F7064" i="2"/>
  <c r="J7064" i="2" s="1"/>
  <c r="E7064" i="2"/>
  <c r="I7064" i="2" s="1"/>
  <c r="D7064" i="2"/>
  <c r="C7064" i="2"/>
  <c r="B7064" i="2"/>
  <c r="G7063" i="2"/>
  <c r="K7063" i="2" s="1"/>
  <c r="F7063" i="2"/>
  <c r="J7063" i="2" s="1"/>
  <c r="E7063" i="2"/>
  <c r="I7063" i="2" s="1"/>
  <c r="D7063" i="2"/>
  <c r="C7063" i="2"/>
  <c r="B7063" i="2"/>
  <c r="G7062" i="2"/>
  <c r="K7062" i="2" s="1"/>
  <c r="F7062" i="2"/>
  <c r="J7062" i="2" s="1"/>
  <c r="E7062" i="2"/>
  <c r="I7062" i="2" s="1"/>
  <c r="D7062" i="2"/>
  <c r="C7062" i="2"/>
  <c r="B7062" i="2"/>
  <c r="G7061" i="2"/>
  <c r="K7061" i="2" s="1"/>
  <c r="F7061" i="2"/>
  <c r="J7061" i="2" s="1"/>
  <c r="E7061" i="2"/>
  <c r="I7061" i="2" s="1"/>
  <c r="D7061" i="2"/>
  <c r="C7061" i="2"/>
  <c r="B7061" i="2"/>
  <c r="G7060" i="2"/>
  <c r="K7060" i="2" s="1"/>
  <c r="F7060" i="2"/>
  <c r="J7060" i="2" s="1"/>
  <c r="E7060" i="2"/>
  <c r="I7060" i="2" s="1"/>
  <c r="D7060" i="2"/>
  <c r="C7060" i="2"/>
  <c r="B7060" i="2"/>
  <c r="G7059" i="2"/>
  <c r="K7059" i="2" s="1"/>
  <c r="F7059" i="2"/>
  <c r="J7059" i="2" s="1"/>
  <c r="E7059" i="2"/>
  <c r="I7059" i="2" s="1"/>
  <c r="D7059" i="2"/>
  <c r="C7059" i="2"/>
  <c r="B7059" i="2"/>
  <c r="G7058" i="2"/>
  <c r="K7058" i="2" s="1"/>
  <c r="F7058" i="2"/>
  <c r="J7058" i="2" s="1"/>
  <c r="E7058" i="2"/>
  <c r="I7058" i="2" s="1"/>
  <c r="D7058" i="2"/>
  <c r="C7058" i="2"/>
  <c r="B7058" i="2"/>
  <c r="G7057" i="2"/>
  <c r="K7057" i="2" s="1"/>
  <c r="F7057" i="2"/>
  <c r="J7057" i="2" s="1"/>
  <c r="E7057" i="2"/>
  <c r="I7057" i="2" s="1"/>
  <c r="D7057" i="2"/>
  <c r="C7057" i="2"/>
  <c r="B7057" i="2"/>
  <c r="G7056" i="2"/>
  <c r="K7056" i="2" s="1"/>
  <c r="F7056" i="2"/>
  <c r="J7056" i="2" s="1"/>
  <c r="E7056" i="2"/>
  <c r="I7056" i="2" s="1"/>
  <c r="D7056" i="2"/>
  <c r="C7056" i="2"/>
  <c r="B7056" i="2"/>
  <c r="G7055" i="2"/>
  <c r="K7055" i="2" s="1"/>
  <c r="F7055" i="2"/>
  <c r="J7055" i="2" s="1"/>
  <c r="E7055" i="2"/>
  <c r="I7055" i="2" s="1"/>
  <c r="D7055" i="2"/>
  <c r="C7055" i="2"/>
  <c r="B7055" i="2"/>
  <c r="G7054" i="2"/>
  <c r="K7054" i="2" s="1"/>
  <c r="F7054" i="2"/>
  <c r="J7054" i="2" s="1"/>
  <c r="E7054" i="2"/>
  <c r="I7054" i="2" s="1"/>
  <c r="D7054" i="2"/>
  <c r="C7054" i="2"/>
  <c r="B7054" i="2"/>
  <c r="G7053" i="2"/>
  <c r="K7053" i="2" s="1"/>
  <c r="F7053" i="2"/>
  <c r="J7053" i="2" s="1"/>
  <c r="E7053" i="2"/>
  <c r="I7053" i="2" s="1"/>
  <c r="D7053" i="2"/>
  <c r="C7053" i="2"/>
  <c r="B7053" i="2"/>
  <c r="G7052" i="2"/>
  <c r="K7052" i="2" s="1"/>
  <c r="F7052" i="2"/>
  <c r="J7052" i="2" s="1"/>
  <c r="E7052" i="2"/>
  <c r="I7052" i="2" s="1"/>
  <c r="D7052" i="2"/>
  <c r="C7052" i="2"/>
  <c r="B7052" i="2"/>
  <c r="G7051" i="2"/>
  <c r="K7051" i="2" s="1"/>
  <c r="F7051" i="2"/>
  <c r="J7051" i="2" s="1"/>
  <c r="E7051" i="2"/>
  <c r="I7051" i="2" s="1"/>
  <c r="D7051" i="2"/>
  <c r="C7051" i="2"/>
  <c r="B7051" i="2"/>
  <c r="G7050" i="2"/>
  <c r="K7050" i="2" s="1"/>
  <c r="F7050" i="2"/>
  <c r="J7050" i="2" s="1"/>
  <c r="E7050" i="2"/>
  <c r="I7050" i="2" s="1"/>
  <c r="D7050" i="2"/>
  <c r="C7050" i="2"/>
  <c r="B7050" i="2"/>
  <c r="G7049" i="2"/>
  <c r="K7049" i="2" s="1"/>
  <c r="F7049" i="2"/>
  <c r="J7049" i="2" s="1"/>
  <c r="E7049" i="2"/>
  <c r="I7049" i="2" s="1"/>
  <c r="D7049" i="2"/>
  <c r="C7049" i="2"/>
  <c r="B7049" i="2"/>
  <c r="G7048" i="2"/>
  <c r="K7048" i="2" s="1"/>
  <c r="F7048" i="2"/>
  <c r="J7048" i="2" s="1"/>
  <c r="E7048" i="2"/>
  <c r="I7048" i="2" s="1"/>
  <c r="D7048" i="2"/>
  <c r="C7048" i="2"/>
  <c r="B7048" i="2"/>
  <c r="G7047" i="2"/>
  <c r="K7047" i="2" s="1"/>
  <c r="F7047" i="2"/>
  <c r="J7047" i="2" s="1"/>
  <c r="E7047" i="2"/>
  <c r="I7047" i="2" s="1"/>
  <c r="D7047" i="2"/>
  <c r="C7047" i="2"/>
  <c r="B7047" i="2"/>
  <c r="G7046" i="2"/>
  <c r="K7046" i="2" s="1"/>
  <c r="F7046" i="2"/>
  <c r="J7046" i="2" s="1"/>
  <c r="E7046" i="2"/>
  <c r="I7046" i="2" s="1"/>
  <c r="D7046" i="2"/>
  <c r="C7046" i="2"/>
  <c r="B7046" i="2"/>
  <c r="G7045" i="2"/>
  <c r="K7045" i="2" s="1"/>
  <c r="F7045" i="2"/>
  <c r="J7045" i="2" s="1"/>
  <c r="E7045" i="2"/>
  <c r="I7045" i="2" s="1"/>
  <c r="D7045" i="2"/>
  <c r="C7045" i="2"/>
  <c r="B7045" i="2"/>
  <c r="G7044" i="2"/>
  <c r="K7044" i="2" s="1"/>
  <c r="F7044" i="2"/>
  <c r="J7044" i="2" s="1"/>
  <c r="E7044" i="2"/>
  <c r="I7044" i="2" s="1"/>
  <c r="D7044" i="2"/>
  <c r="C7044" i="2"/>
  <c r="B7044" i="2"/>
  <c r="G7043" i="2"/>
  <c r="K7043" i="2" s="1"/>
  <c r="F7043" i="2"/>
  <c r="J7043" i="2" s="1"/>
  <c r="E7043" i="2"/>
  <c r="I7043" i="2" s="1"/>
  <c r="D7043" i="2"/>
  <c r="C7043" i="2"/>
  <c r="B7043" i="2"/>
  <c r="G7042" i="2"/>
  <c r="K7042" i="2" s="1"/>
  <c r="F7042" i="2"/>
  <c r="J7042" i="2" s="1"/>
  <c r="E7042" i="2"/>
  <c r="I7042" i="2" s="1"/>
  <c r="D7042" i="2"/>
  <c r="C7042" i="2"/>
  <c r="B7042" i="2"/>
  <c r="G7041" i="2"/>
  <c r="K7041" i="2" s="1"/>
  <c r="F7041" i="2"/>
  <c r="J7041" i="2" s="1"/>
  <c r="E7041" i="2"/>
  <c r="I7041" i="2" s="1"/>
  <c r="D7041" i="2"/>
  <c r="C7041" i="2"/>
  <c r="B7041" i="2"/>
  <c r="G7040" i="2"/>
  <c r="K7040" i="2" s="1"/>
  <c r="F7040" i="2"/>
  <c r="J7040" i="2" s="1"/>
  <c r="E7040" i="2"/>
  <c r="I7040" i="2" s="1"/>
  <c r="D7040" i="2"/>
  <c r="C7040" i="2"/>
  <c r="B7040" i="2"/>
  <c r="G7039" i="2"/>
  <c r="K7039" i="2" s="1"/>
  <c r="F7039" i="2"/>
  <c r="J7039" i="2" s="1"/>
  <c r="E7039" i="2"/>
  <c r="I7039" i="2" s="1"/>
  <c r="D7039" i="2"/>
  <c r="C7039" i="2"/>
  <c r="B7039" i="2"/>
  <c r="G7038" i="2"/>
  <c r="K7038" i="2" s="1"/>
  <c r="F7038" i="2"/>
  <c r="J7038" i="2" s="1"/>
  <c r="E7038" i="2"/>
  <c r="I7038" i="2" s="1"/>
  <c r="D7038" i="2"/>
  <c r="C7038" i="2"/>
  <c r="B7038" i="2"/>
  <c r="G7037" i="2"/>
  <c r="K7037" i="2" s="1"/>
  <c r="F7037" i="2"/>
  <c r="J7037" i="2" s="1"/>
  <c r="E7037" i="2"/>
  <c r="I7037" i="2" s="1"/>
  <c r="D7037" i="2"/>
  <c r="C7037" i="2"/>
  <c r="B7037" i="2"/>
  <c r="G7036" i="2"/>
  <c r="K7036" i="2" s="1"/>
  <c r="F7036" i="2"/>
  <c r="J7036" i="2" s="1"/>
  <c r="E7036" i="2"/>
  <c r="I7036" i="2" s="1"/>
  <c r="D7036" i="2"/>
  <c r="C7036" i="2"/>
  <c r="B7036" i="2"/>
  <c r="G7035" i="2"/>
  <c r="K7035" i="2" s="1"/>
  <c r="F7035" i="2"/>
  <c r="J7035" i="2" s="1"/>
  <c r="E7035" i="2"/>
  <c r="I7035" i="2" s="1"/>
  <c r="D7035" i="2"/>
  <c r="C7035" i="2"/>
  <c r="B7035" i="2"/>
  <c r="G7034" i="2"/>
  <c r="K7034" i="2" s="1"/>
  <c r="F7034" i="2"/>
  <c r="J7034" i="2" s="1"/>
  <c r="E7034" i="2"/>
  <c r="I7034" i="2" s="1"/>
  <c r="D7034" i="2"/>
  <c r="C7034" i="2"/>
  <c r="B7034" i="2"/>
  <c r="G7033" i="2"/>
  <c r="K7033" i="2" s="1"/>
  <c r="F7033" i="2"/>
  <c r="J7033" i="2" s="1"/>
  <c r="E7033" i="2"/>
  <c r="I7033" i="2" s="1"/>
  <c r="D7033" i="2"/>
  <c r="C7033" i="2"/>
  <c r="B7033" i="2"/>
  <c r="G7032" i="2"/>
  <c r="K7032" i="2" s="1"/>
  <c r="F7032" i="2"/>
  <c r="J7032" i="2" s="1"/>
  <c r="E7032" i="2"/>
  <c r="I7032" i="2" s="1"/>
  <c r="D7032" i="2"/>
  <c r="C7032" i="2"/>
  <c r="B7032" i="2"/>
  <c r="G7031" i="2"/>
  <c r="K7031" i="2" s="1"/>
  <c r="F7031" i="2"/>
  <c r="J7031" i="2" s="1"/>
  <c r="E7031" i="2"/>
  <c r="I7031" i="2" s="1"/>
  <c r="D7031" i="2"/>
  <c r="C7031" i="2"/>
  <c r="B7031" i="2"/>
  <c r="G7030" i="2"/>
  <c r="K7030" i="2" s="1"/>
  <c r="F7030" i="2"/>
  <c r="J7030" i="2" s="1"/>
  <c r="E7030" i="2"/>
  <c r="I7030" i="2" s="1"/>
  <c r="D7030" i="2"/>
  <c r="C7030" i="2"/>
  <c r="B7030" i="2"/>
  <c r="G7029" i="2"/>
  <c r="K7029" i="2" s="1"/>
  <c r="F7029" i="2"/>
  <c r="J7029" i="2" s="1"/>
  <c r="E7029" i="2"/>
  <c r="I7029" i="2" s="1"/>
  <c r="D7029" i="2"/>
  <c r="C7029" i="2"/>
  <c r="B7029" i="2"/>
  <c r="G7028" i="2"/>
  <c r="K7028" i="2" s="1"/>
  <c r="F7028" i="2"/>
  <c r="J7028" i="2" s="1"/>
  <c r="E7028" i="2"/>
  <c r="I7028" i="2" s="1"/>
  <c r="D7028" i="2"/>
  <c r="C7028" i="2"/>
  <c r="B7028" i="2"/>
  <c r="G7027" i="2"/>
  <c r="K7027" i="2" s="1"/>
  <c r="F7027" i="2"/>
  <c r="J7027" i="2" s="1"/>
  <c r="E7027" i="2"/>
  <c r="I7027" i="2" s="1"/>
  <c r="D7027" i="2"/>
  <c r="C7027" i="2"/>
  <c r="B7027" i="2"/>
  <c r="G7026" i="2"/>
  <c r="K7026" i="2" s="1"/>
  <c r="F7026" i="2"/>
  <c r="J7026" i="2" s="1"/>
  <c r="E7026" i="2"/>
  <c r="I7026" i="2" s="1"/>
  <c r="D7026" i="2"/>
  <c r="C7026" i="2"/>
  <c r="B7026" i="2"/>
  <c r="G7025" i="2"/>
  <c r="K7025" i="2" s="1"/>
  <c r="F7025" i="2"/>
  <c r="J7025" i="2" s="1"/>
  <c r="E7025" i="2"/>
  <c r="I7025" i="2" s="1"/>
  <c r="D7025" i="2"/>
  <c r="C7025" i="2"/>
  <c r="B7025" i="2"/>
  <c r="G7024" i="2"/>
  <c r="K7024" i="2" s="1"/>
  <c r="F7024" i="2"/>
  <c r="J7024" i="2" s="1"/>
  <c r="E7024" i="2"/>
  <c r="I7024" i="2" s="1"/>
  <c r="D7024" i="2"/>
  <c r="C7024" i="2"/>
  <c r="B7024" i="2"/>
  <c r="G7023" i="2"/>
  <c r="K7023" i="2" s="1"/>
  <c r="F7023" i="2"/>
  <c r="J7023" i="2" s="1"/>
  <c r="E7023" i="2"/>
  <c r="I7023" i="2" s="1"/>
  <c r="D7023" i="2"/>
  <c r="C7023" i="2"/>
  <c r="B7023" i="2"/>
  <c r="G7022" i="2"/>
  <c r="K7022" i="2" s="1"/>
  <c r="F7022" i="2"/>
  <c r="J7022" i="2" s="1"/>
  <c r="E7022" i="2"/>
  <c r="I7022" i="2" s="1"/>
  <c r="D7022" i="2"/>
  <c r="C7022" i="2"/>
  <c r="B7022" i="2"/>
  <c r="G7021" i="2"/>
  <c r="K7021" i="2" s="1"/>
  <c r="F7021" i="2"/>
  <c r="J7021" i="2" s="1"/>
  <c r="E7021" i="2"/>
  <c r="I7021" i="2" s="1"/>
  <c r="D7021" i="2"/>
  <c r="C7021" i="2"/>
  <c r="B7021" i="2"/>
  <c r="G7020" i="2"/>
  <c r="K7020" i="2" s="1"/>
  <c r="F7020" i="2"/>
  <c r="J7020" i="2" s="1"/>
  <c r="E7020" i="2"/>
  <c r="I7020" i="2" s="1"/>
  <c r="D7020" i="2"/>
  <c r="C7020" i="2"/>
  <c r="B7020" i="2"/>
  <c r="G7019" i="2"/>
  <c r="K7019" i="2" s="1"/>
  <c r="F7019" i="2"/>
  <c r="J7019" i="2" s="1"/>
  <c r="E7019" i="2"/>
  <c r="I7019" i="2" s="1"/>
  <c r="D7019" i="2"/>
  <c r="C7019" i="2"/>
  <c r="B7019" i="2"/>
  <c r="G7018" i="2"/>
  <c r="K7018" i="2" s="1"/>
  <c r="F7018" i="2"/>
  <c r="J7018" i="2" s="1"/>
  <c r="E7018" i="2"/>
  <c r="I7018" i="2" s="1"/>
  <c r="D7018" i="2"/>
  <c r="C7018" i="2"/>
  <c r="B7018" i="2"/>
  <c r="G7017" i="2"/>
  <c r="K7017" i="2" s="1"/>
  <c r="F7017" i="2"/>
  <c r="J7017" i="2" s="1"/>
  <c r="E7017" i="2"/>
  <c r="I7017" i="2" s="1"/>
  <c r="D7017" i="2"/>
  <c r="C7017" i="2"/>
  <c r="B7017" i="2"/>
  <c r="G7016" i="2"/>
  <c r="K7016" i="2" s="1"/>
  <c r="F7016" i="2"/>
  <c r="J7016" i="2" s="1"/>
  <c r="E7016" i="2"/>
  <c r="I7016" i="2" s="1"/>
  <c r="D7016" i="2"/>
  <c r="C7016" i="2"/>
  <c r="B7016" i="2"/>
  <c r="G7015" i="2"/>
  <c r="K7015" i="2" s="1"/>
  <c r="F7015" i="2"/>
  <c r="J7015" i="2" s="1"/>
  <c r="E7015" i="2"/>
  <c r="I7015" i="2" s="1"/>
  <c r="D7015" i="2"/>
  <c r="C7015" i="2"/>
  <c r="B7015" i="2"/>
  <c r="G7014" i="2"/>
  <c r="K7014" i="2" s="1"/>
  <c r="F7014" i="2"/>
  <c r="J7014" i="2" s="1"/>
  <c r="E7014" i="2"/>
  <c r="I7014" i="2" s="1"/>
  <c r="D7014" i="2"/>
  <c r="C7014" i="2"/>
  <c r="B7014" i="2"/>
  <c r="G7013" i="2"/>
  <c r="K7013" i="2" s="1"/>
  <c r="F7013" i="2"/>
  <c r="J7013" i="2" s="1"/>
  <c r="E7013" i="2"/>
  <c r="I7013" i="2" s="1"/>
  <c r="D7013" i="2"/>
  <c r="C7013" i="2"/>
  <c r="B7013" i="2"/>
  <c r="G7012" i="2"/>
  <c r="K7012" i="2" s="1"/>
  <c r="F7012" i="2"/>
  <c r="J7012" i="2" s="1"/>
  <c r="E7012" i="2"/>
  <c r="I7012" i="2" s="1"/>
  <c r="D7012" i="2"/>
  <c r="C7012" i="2"/>
  <c r="B7012" i="2"/>
  <c r="G7011" i="2"/>
  <c r="K7011" i="2" s="1"/>
  <c r="F7011" i="2"/>
  <c r="J7011" i="2" s="1"/>
  <c r="E7011" i="2"/>
  <c r="I7011" i="2" s="1"/>
  <c r="D7011" i="2"/>
  <c r="C7011" i="2"/>
  <c r="B7011" i="2"/>
  <c r="G7010" i="2"/>
  <c r="K7010" i="2" s="1"/>
  <c r="F7010" i="2"/>
  <c r="J7010" i="2" s="1"/>
  <c r="E7010" i="2"/>
  <c r="I7010" i="2" s="1"/>
  <c r="D7010" i="2"/>
  <c r="C7010" i="2"/>
  <c r="B7010" i="2"/>
  <c r="G7009" i="2"/>
  <c r="K7009" i="2" s="1"/>
  <c r="F7009" i="2"/>
  <c r="J7009" i="2" s="1"/>
  <c r="E7009" i="2"/>
  <c r="I7009" i="2" s="1"/>
  <c r="D7009" i="2"/>
  <c r="C7009" i="2"/>
  <c r="B7009" i="2"/>
  <c r="G7008" i="2"/>
  <c r="K7008" i="2" s="1"/>
  <c r="F7008" i="2"/>
  <c r="J7008" i="2" s="1"/>
  <c r="E7008" i="2"/>
  <c r="I7008" i="2" s="1"/>
  <c r="D7008" i="2"/>
  <c r="C7008" i="2"/>
  <c r="B7008" i="2"/>
  <c r="G7007" i="2"/>
  <c r="K7007" i="2" s="1"/>
  <c r="F7007" i="2"/>
  <c r="J7007" i="2" s="1"/>
  <c r="E7007" i="2"/>
  <c r="I7007" i="2" s="1"/>
  <c r="D7007" i="2"/>
  <c r="C7007" i="2"/>
  <c r="B7007" i="2"/>
  <c r="G7006" i="2"/>
  <c r="K7006" i="2" s="1"/>
  <c r="F7006" i="2"/>
  <c r="J7006" i="2" s="1"/>
  <c r="E7006" i="2"/>
  <c r="I7006" i="2" s="1"/>
  <c r="D7006" i="2"/>
  <c r="C7006" i="2"/>
  <c r="B7006" i="2"/>
  <c r="G7005" i="2"/>
  <c r="K7005" i="2" s="1"/>
  <c r="F7005" i="2"/>
  <c r="J7005" i="2" s="1"/>
  <c r="E7005" i="2"/>
  <c r="I7005" i="2" s="1"/>
  <c r="D7005" i="2"/>
  <c r="C7005" i="2"/>
  <c r="B7005" i="2"/>
  <c r="G7004" i="2"/>
  <c r="K7004" i="2" s="1"/>
  <c r="F7004" i="2"/>
  <c r="J7004" i="2" s="1"/>
  <c r="E7004" i="2"/>
  <c r="I7004" i="2" s="1"/>
  <c r="D7004" i="2"/>
  <c r="C7004" i="2"/>
  <c r="B7004" i="2"/>
  <c r="G7003" i="2"/>
  <c r="K7003" i="2" s="1"/>
  <c r="F7003" i="2"/>
  <c r="J7003" i="2" s="1"/>
  <c r="E7003" i="2"/>
  <c r="I7003" i="2" s="1"/>
  <c r="D7003" i="2"/>
  <c r="C7003" i="2"/>
  <c r="B7003" i="2"/>
  <c r="G7002" i="2"/>
  <c r="K7002" i="2" s="1"/>
  <c r="F7002" i="2"/>
  <c r="J7002" i="2" s="1"/>
  <c r="E7002" i="2"/>
  <c r="I7002" i="2" s="1"/>
  <c r="D7002" i="2"/>
  <c r="C7002" i="2"/>
  <c r="B7002" i="2"/>
  <c r="G7001" i="2"/>
  <c r="K7001" i="2" s="1"/>
  <c r="F7001" i="2"/>
  <c r="J7001" i="2" s="1"/>
  <c r="E7001" i="2"/>
  <c r="I7001" i="2" s="1"/>
  <c r="D7001" i="2"/>
  <c r="C7001" i="2"/>
  <c r="B7001" i="2"/>
  <c r="G7000" i="2"/>
  <c r="K7000" i="2" s="1"/>
  <c r="F7000" i="2"/>
  <c r="J7000" i="2" s="1"/>
  <c r="E7000" i="2"/>
  <c r="I7000" i="2" s="1"/>
  <c r="D7000" i="2"/>
  <c r="C7000" i="2"/>
  <c r="B7000" i="2"/>
  <c r="G6999" i="2"/>
  <c r="K6999" i="2" s="1"/>
  <c r="F6999" i="2"/>
  <c r="J6999" i="2" s="1"/>
  <c r="E6999" i="2"/>
  <c r="I6999" i="2" s="1"/>
  <c r="D6999" i="2"/>
  <c r="C6999" i="2"/>
  <c r="B6999" i="2"/>
  <c r="G6998" i="2"/>
  <c r="K6998" i="2" s="1"/>
  <c r="F6998" i="2"/>
  <c r="J6998" i="2" s="1"/>
  <c r="E6998" i="2"/>
  <c r="I6998" i="2" s="1"/>
  <c r="D6998" i="2"/>
  <c r="C6998" i="2"/>
  <c r="B6998" i="2"/>
  <c r="G6997" i="2"/>
  <c r="K6997" i="2" s="1"/>
  <c r="F6997" i="2"/>
  <c r="J6997" i="2" s="1"/>
  <c r="E6997" i="2"/>
  <c r="I6997" i="2" s="1"/>
  <c r="D6997" i="2"/>
  <c r="C6997" i="2"/>
  <c r="B6997" i="2"/>
  <c r="G6996" i="2"/>
  <c r="K6996" i="2" s="1"/>
  <c r="F6996" i="2"/>
  <c r="J6996" i="2" s="1"/>
  <c r="E6996" i="2"/>
  <c r="I6996" i="2" s="1"/>
  <c r="D6996" i="2"/>
  <c r="C6996" i="2"/>
  <c r="B6996" i="2"/>
  <c r="G6995" i="2"/>
  <c r="K6995" i="2" s="1"/>
  <c r="F6995" i="2"/>
  <c r="J6995" i="2" s="1"/>
  <c r="E6995" i="2"/>
  <c r="I6995" i="2" s="1"/>
  <c r="D6995" i="2"/>
  <c r="C6995" i="2"/>
  <c r="B6995" i="2"/>
  <c r="G6994" i="2"/>
  <c r="K6994" i="2" s="1"/>
  <c r="F6994" i="2"/>
  <c r="J6994" i="2" s="1"/>
  <c r="E6994" i="2"/>
  <c r="I6994" i="2" s="1"/>
  <c r="D6994" i="2"/>
  <c r="C6994" i="2"/>
  <c r="B6994" i="2"/>
  <c r="G6993" i="2"/>
  <c r="K6993" i="2" s="1"/>
  <c r="F6993" i="2"/>
  <c r="J6993" i="2" s="1"/>
  <c r="E6993" i="2"/>
  <c r="I6993" i="2" s="1"/>
  <c r="D6993" i="2"/>
  <c r="C6993" i="2"/>
  <c r="B6993" i="2"/>
  <c r="G6992" i="2"/>
  <c r="K6992" i="2" s="1"/>
  <c r="F6992" i="2"/>
  <c r="J6992" i="2" s="1"/>
  <c r="E6992" i="2"/>
  <c r="I6992" i="2" s="1"/>
  <c r="D6992" i="2"/>
  <c r="C6992" i="2"/>
  <c r="B6992" i="2"/>
  <c r="G6991" i="2"/>
  <c r="K6991" i="2" s="1"/>
  <c r="F6991" i="2"/>
  <c r="J6991" i="2" s="1"/>
  <c r="E6991" i="2"/>
  <c r="I6991" i="2" s="1"/>
  <c r="D6991" i="2"/>
  <c r="C6991" i="2"/>
  <c r="B6991" i="2"/>
  <c r="G6990" i="2"/>
  <c r="K6990" i="2" s="1"/>
  <c r="F6990" i="2"/>
  <c r="J6990" i="2" s="1"/>
  <c r="E6990" i="2"/>
  <c r="I6990" i="2" s="1"/>
  <c r="D6990" i="2"/>
  <c r="C6990" i="2"/>
  <c r="B6990" i="2"/>
  <c r="G6989" i="2"/>
  <c r="K6989" i="2" s="1"/>
  <c r="F6989" i="2"/>
  <c r="J6989" i="2" s="1"/>
  <c r="E6989" i="2"/>
  <c r="I6989" i="2" s="1"/>
  <c r="D6989" i="2"/>
  <c r="C6989" i="2"/>
  <c r="B6989" i="2"/>
  <c r="G6988" i="2"/>
  <c r="K6988" i="2" s="1"/>
  <c r="F6988" i="2"/>
  <c r="J6988" i="2" s="1"/>
  <c r="E6988" i="2"/>
  <c r="I6988" i="2" s="1"/>
  <c r="D6988" i="2"/>
  <c r="C6988" i="2"/>
  <c r="B6988" i="2"/>
  <c r="G6987" i="2"/>
  <c r="K6987" i="2" s="1"/>
  <c r="F6987" i="2"/>
  <c r="J6987" i="2" s="1"/>
  <c r="E6987" i="2"/>
  <c r="I6987" i="2" s="1"/>
  <c r="D6987" i="2"/>
  <c r="C6987" i="2"/>
  <c r="B6987" i="2"/>
  <c r="G6986" i="2"/>
  <c r="K6986" i="2" s="1"/>
  <c r="F6986" i="2"/>
  <c r="J6986" i="2" s="1"/>
  <c r="E6986" i="2"/>
  <c r="I6986" i="2" s="1"/>
  <c r="D6986" i="2"/>
  <c r="C6986" i="2"/>
  <c r="B6986" i="2"/>
  <c r="G6985" i="2"/>
  <c r="K6985" i="2" s="1"/>
  <c r="F6985" i="2"/>
  <c r="J6985" i="2" s="1"/>
  <c r="E6985" i="2"/>
  <c r="I6985" i="2" s="1"/>
  <c r="D6985" i="2"/>
  <c r="C6985" i="2"/>
  <c r="B6985" i="2"/>
  <c r="G6984" i="2"/>
  <c r="K6984" i="2" s="1"/>
  <c r="F6984" i="2"/>
  <c r="J6984" i="2" s="1"/>
  <c r="E6984" i="2"/>
  <c r="I6984" i="2" s="1"/>
  <c r="D6984" i="2"/>
  <c r="C6984" i="2"/>
  <c r="B6984" i="2"/>
  <c r="G6983" i="2"/>
  <c r="K6983" i="2" s="1"/>
  <c r="F6983" i="2"/>
  <c r="J6983" i="2" s="1"/>
  <c r="E6983" i="2"/>
  <c r="I6983" i="2" s="1"/>
  <c r="D6983" i="2"/>
  <c r="C6983" i="2"/>
  <c r="B6983" i="2"/>
  <c r="G6982" i="2"/>
  <c r="K6982" i="2" s="1"/>
  <c r="F6982" i="2"/>
  <c r="J6982" i="2" s="1"/>
  <c r="E6982" i="2"/>
  <c r="I6982" i="2" s="1"/>
  <c r="D6982" i="2"/>
  <c r="C6982" i="2"/>
  <c r="B6982" i="2"/>
  <c r="G6981" i="2"/>
  <c r="K6981" i="2" s="1"/>
  <c r="F6981" i="2"/>
  <c r="J6981" i="2" s="1"/>
  <c r="E6981" i="2"/>
  <c r="I6981" i="2" s="1"/>
  <c r="D6981" i="2"/>
  <c r="C6981" i="2"/>
  <c r="B6981" i="2"/>
  <c r="G6980" i="2"/>
  <c r="K6980" i="2" s="1"/>
  <c r="F6980" i="2"/>
  <c r="J6980" i="2" s="1"/>
  <c r="E6980" i="2"/>
  <c r="I6980" i="2" s="1"/>
  <c r="D6980" i="2"/>
  <c r="C6980" i="2"/>
  <c r="B6980" i="2"/>
  <c r="G6979" i="2"/>
  <c r="K6979" i="2" s="1"/>
  <c r="F6979" i="2"/>
  <c r="J6979" i="2" s="1"/>
  <c r="E6979" i="2"/>
  <c r="I6979" i="2" s="1"/>
  <c r="D6979" i="2"/>
  <c r="C6979" i="2"/>
  <c r="B6979" i="2"/>
  <c r="G6978" i="2"/>
  <c r="K6978" i="2" s="1"/>
  <c r="F6978" i="2"/>
  <c r="J6978" i="2" s="1"/>
  <c r="E6978" i="2"/>
  <c r="I6978" i="2" s="1"/>
  <c r="D6978" i="2"/>
  <c r="C6978" i="2"/>
  <c r="B6978" i="2"/>
  <c r="G6977" i="2"/>
  <c r="K6977" i="2" s="1"/>
  <c r="F6977" i="2"/>
  <c r="J6977" i="2" s="1"/>
  <c r="E6977" i="2"/>
  <c r="I6977" i="2" s="1"/>
  <c r="D6977" i="2"/>
  <c r="C6977" i="2"/>
  <c r="B6977" i="2"/>
  <c r="G6976" i="2"/>
  <c r="K6976" i="2" s="1"/>
  <c r="F6976" i="2"/>
  <c r="J6976" i="2" s="1"/>
  <c r="E6976" i="2"/>
  <c r="I6976" i="2" s="1"/>
  <c r="D6976" i="2"/>
  <c r="C6976" i="2"/>
  <c r="B6976" i="2"/>
  <c r="G6975" i="2"/>
  <c r="K6975" i="2" s="1"/>
  <c r="F6975" i="2"/>
  <c r="J6975" i="2" s="1"/>
  <c r="E6975" i="2"/>
  <c r="I6975" i="2" s="1"/>
  <c r="D6975" i="2"/>
  <c r="C6975" i="2"/>
  <c r="B6975" i="2"/>
  <c r="G6974" i="2"/>
  <c r="K6974" i="2" s="1"/>
  <c r="F6974" i="2"/>
  <c r="J6974" i="2" s="1"/>
  <c r="E6974" i="2"/>
  <c r="I6974" i="2" s="1"/>
  <c r="D6974" i="2"/>
  <c r="C6974" i="2"/>
  <c r="B6974" i="2"/>
  <c r="G6973" i="2"/>
  <c r="K6973" i="2" s="1"/>
  <c r="F6973" i="2"/>
  <c r="J6973" i="2" s="1"/>
  <c r="E6973" i="2"/>
  <c r="I6973" i="2" s="1"/>
  <c r="D6973" i="2"/>
  <c r="C6973" i="2"/>
  <c r="B6973" i="2"/>
  <c r="G6972" i="2"/>
  <c r="K6972" i="2" s="1"/>
  <c r="F6972" i="2"/>
  <c r="J6972" i="2" s="1"/>
  <c r="E6972" i="2"/>
  <c r="I6972" i="2" s="1"/>
  <c r="D6972" i="2"/>
  <c r="C6972" i="2"/>
  <c r="B6972" i="2"/>
  <c r="G6971" i="2"/>
  <c r="K6971" i="2" s="1"/>
  <c r="F6971" i="2"/>
  <c r="J6971" i="2" s="1"/>
  <c r="E6971" i="2"/>
  <c r="I6971" i="2" s="1"/>
  <c r="D6971" i="2"/>
  <c r="C6971" i="2"/>
  <c r="B6971" i="2"/>
  <c r="G6970" i="2"/>
  <c r="K6970" i="2" s="1"/>
  <c r="F6970" i="2"/>
  <c r="J6970" i="2" s="1"/>
  <c r="E6970" i="2"/>
  <c r="I6970" i="2" s="1"/>
  <c r="D6970" i="2"/>
  <c r="C6970" i="2"/>
  <c r="B6970" i="2"/>
  <c r="G6969" i="2"/>
  <c r="K6969" i="2" s="1"/>
  <c r="F6969" i="2"/>
  <c r="J6969" i="2" s="1"/>
  <c r="E6969" i="2"/>
  <c r="I6969" i="2" s="1"/>
  <c r="D6969" i="2"/>
  <c r="C6969" i="2"/>
  <c r="B6969" i="2"/>
  <c r="G6968" i="2"/>
  <c r="K6968" i="2" s="1"/>
  <c r="F6968" i="2"/>
  <c r="J6968" i="2" s="1"/>
  <c r="E6968" i="2"/>
  <c r="I6968" i="2" s="1"/>
  <c r="D6968" i="2"/>
  <c r="C6968" i="2"/>
  <c r="B6968" i="2"/>
  <c r="G6967" i="2"/>
  <c r="K6967" i="2" s="1"/>
  <c r="F6967" i="2"/>
  <c r="J6967" i="2" s="1"/>
  <c r="E6967" i="2"/>
  <c r="I6967" i="2" s="1"/>
  <c r="D6967" i="2"/>
  <c r="C6967" i="2"/>
  <c r="B6967" i="2"/>
  <c r="G6966" i="2"/>
  <c r="K6966" i="2" s="1"/>
  <c r="F6966" i="2"/>
  <c r="J6966" i="2" s="1"/>
  <c r="E6966" i="2"/>
  <c r="I6966" i="2" s="1"/>
  <c r="D6966" i="2"/>
  <c r="C6966" i="2"/>
  <c r="B6966" i="2"/>
  <c r="G6965" i="2"/>
  <c r="K6965" i="2" s="1"/>
  <c r="F6965" i="2"/>
  <c r="J6965" i="2" s="1"/>
  <c r="E6965" i="2"/>
  <c r="I6965" i="2" s="1"/>
  <c r="D6965" i="2"/>
  <c r="C6965" i="2"/>
  <c r="B6965" i="2"/>
  <c r="G6964" i="2"/>
  <c r="K6964" i="2" s="1"/>
  <c r="F6964" i="2"/>
  <c r="J6964" i="2" s="1"/>
  <c r="E6964" i="2"/>
  <c r="I6964" i="2" s="1"/>
  <c r="D6964" i="2"/>
  <c r="C6964" i="2"/>
  <c r="B6964" i="2"/>
  <c r="G6963" i="2"/>
  <c r="K6963" i="2" s="1"/>
  <c r="F6963" i="2"/>
  <c r="J6963" i="2" s="1"/>
  <c r="E6963" i="2"/>
  <c r="I6963" i="2" s="1"/>
  <c r="D6963" i="2"/>
  <c r="C6963" i="2"/>
  <c r="B6963" i="2"/>
  <c r="G6962" i="2"/>
  <c r="K6962" i="2" s="1"/>
  <c r="F6962" i="2"/>
  <c r="J6962" i="2" s="1"/>
  <c r="E6962" i="2"/>
  <c r="I6962" i="2" s="1"/>
  <c r="D6962" i="2"/>
  <c r="C6962" i="2"/>
  <c r="B6962" i="2"/>
  <c r="G6961" i="2"/>
  <c r="K6961" i="2" s="1"/>
  <c r="F6961" i="2"/>
  <c r="J6961" i="2" s="1"/>
  <c r="E6961" i="2"/>
  <c r="I6961" i="2" s="1"/>
  <c r="D6961" i="2"/>
  <c r="C6961" i="2"/>
  <c r="B6961" i="2"/>
  <c r="G6960" i="2"/>
  <c r="K6960" i="2" s="1"/>
  <c r="F6960" i="2"/>
  <c r="J6960" i="2" s="1"/>
  <c r="E6960" i="2"/>
  <c r="I6960" i="2" s="1"/>
  <c r="D6960" i="2"/>
  <c r="C6960" i="2"/>
  <c r="B6960" i="2"/>
  <c r="G6959" i="2"/>
  <c r="K6959" i="2" s="1"/>
  <c r="F6959" i="2"/>
  <c r="J6959" i="2" s="1"/>
  <c r="E6959" i="2"/>
  <c r="I6959" i="2" s="1"/>
  <c r="D6959" i="2"/>
  <c r="C6959" i="2"/>
  <c r="B6959" i="2"/>
  <c r="G6958" i="2"/>
  <c r="K6958" i="2" s="1"/>
  <c r="F6958" i="2"/>
  <c r="J6958" i="2" s="1"/>
  <c r="E6958" i="2"/>
  <c r="I6958" i="2" s="1"/>
  <c r="D6958" i="2"/>
  <c r="C6958" i="2"/>
  <c r="B6958" i="2"/>
  <c r="G6957" i="2"/>
  <c r="K6957" i="2" s="1"/>
  <c r="F6957" i="2"/>
  <c r="J6957" i="2" s="1"/>
  <c r="E6957" i="2"/>
  <c r="I6957" i="2" s="1"/>
  <c r="D6957" i="2"/>
  <c r="C6957" i="2"/>
  <c r="B6957" i="2"/>
  <c r="G6956" i="2"/>
  <c r="K6956" i="2" s="1"/>
  <c r="F6956" i="2"/>
  <c r="J6956" i="2" s="1"/>
  <c r="E6956" i="2"/>
  <c r="I6956" i="2" s="1"/>
  <c r="D6956" i="2"/>
  <c r="C6956" i="2"/>
  <c r="B6956" i="2"/>
  <c r="G6955" i="2"/>
  <c r="K6955" i="2" s="1"/>
  <c r="F6955" i="2"/>
  <c r="J6955" i="2" s="1"/>
  <c r="E6955" i="2"/>
  <c r="I6955" i="2" s="1"/>
  <c r="D6955" i="2"/>
  <c r="C6955" i="2"/>
  <c r="B6955" i="2"/>
  <c r="G6954" i="2"/>
  <c r="K6954" i="2" s="1"/>
  <c r="F6954" i="2"/>
  <c r="J6954" i="2" s="1"/>
  <c r="E6954" i="2"/>
  <c r="I6954" i="2" s="1"/>
  <c r="D6954" i="2"/>
  <c r="C6954" i="2"/>
  <c r="B6954" i="2"/>
  <c r="G6953" i="2"/>
  <c r="K6953" i="2" s="1"/>
  <c r="F6953" i="2"/>
  <c r="J6953" i="2" s="1"/>
  <c r="E6953" i="2"/>
  <c r="I6953" i="2" s="1"/>
  <c r="D6953" i="2"/>
  <c r="C6953" i="2"/>
  <c r="B6953" i="2"/>
  <c r="G6952" i="2"/>
  <c r="K6952" i="2" s="1"/>
  <c r="F6952" i="2"/>
  <c r="J6952" i="2" s="1"/>
  <c r="E6952" i="2"/>
  <c r="I6952" i="2" s="1"/>
  <c r="D6952" i="2"/>
  <c r="C6952" i="2"/>
  <c r="B6952" i="2"/>
  <c r="G6951" i="2"/>
  <c r="K6951" i="2" s="1"/>
  <c r="F6951" i="2"/>
  <c r="J6951" i="2" s="1"/>
  <c r="E6951" i="2"/>
  <c r="I6951" i="2" s="1"/>
  <c r="D6951" i="2"/>
  <c r="C6951" i="2"/>
  <c r="B6951" i="2"/>
  <c r="G6950" i="2"/>
  <c r="K6950" i="2" s="1"/>
  <c r="F6950" i="2"/>
  <c r="J6950" i="2" s="1"/>
  <c r="E6950" i="2"/>
  <c r="I6950" i="2" s="1"/>
  <c r="D6950" i="2"/>
  <c r="C6950" i="2"/>
  <c r="B6950" i="2"/>
  <c r="G6949" i="2"/>
  <c r="K6949" i="2" s="1"/>
  <c r="F6949" i="2"/>
  <c r="J6949" i="2" s="1"/>
  <c r="E6949" i="2"/>
  <c r="I6949" i="2" s="1"/>
  <c r="D6949" i="2"/>
  <c r="C6949" i="2"/>
  <c r="B6949" i="2"/>
  <c r="G6948" i="2"/>
  <c r="K6948" i="2" s="1"/>
  <c r="F6948" i="2"/>
  <c r="J6948" i="2" s="1"/>
  <c r="E6948" i="2"/>
  <c r="I6948" i="2" s="1"/>
  <c r="D6948" i="2"/>
  <c r="C6948" i="2"/>
  <c r="B6948" i="2"/>
  <c r="G6947" i="2"/>
  <c r="K6947" i="2" s="1"/>
  <c r="F6947" i="2"/>
  <c r="J6947" i="2" s="1"/>
  <c r="E6947" i="2"/>
  <c r="I6947" i="2" s="1"/>
  <c r="D6947" i="2"/>
  <c r="C6947" i="2"/>
  <c r="B6947" i="2"/>
  <c r="G6946" i="2"/>
  <c r="K6946" i="2" s="1"/>
  <c r="F6946" i="2"/>
  <c r="J6946" i="2" s="1"/>
  <c r="E6946" i="2"/>
  <c r="I6946" i="2" s="1"/>
  <c r="D6946" i="2"/>
  <c r="C6946" i="2"/>
  <c r="B6946" i="2"/>
  <c r="G6945" i="2"/>
  <c r="K6945" i="2" s="1"/>
  <c r="F6945" i="2"/>
  <c r="J6945" i="2" s="1"/>
  <c r="E6945" i="2"/>
  <c r="I6945" i="2" s="1"/>
  <c r="D6945" i="2"/>
  <c r="C6945" i="2"/>
  <c r="B6945" i="2"/>
  <c r="G6944" i="2"/>
  <c r="K6944" i="2" s="1"/>
  <c r="F6944" i="2"/>
  <c r="J6944" i="2" s="1"/>
  <c r="E6944" i="2"/>
  <c r="I6944" i="2" s="1"/>
  <c r="D6944" i="2"/>
  <c r="C6944" i="2"/>
  <c r="B6944" i="2"/>
  <c r="G6943" i="2"/>
  <c r="K6943" i="2" s="1"/>
  <c r="F6943" i="2"/>
  <c r="J6943" i="2" s="1"/>
  <c r="E6943" i="2"/>
  <c r="I6943" i="2" s="1"/>
  <c r="D6943" i="2"/>
  <c r="C6943" i="2"/>
  <c r="B6943" i="2"/>
  <c r="G6942" i="2"/>
  <c r="K6942" i="2" s="1"/>
  <c r="F6942" i="2"/>
  <c r="J6942" i="2" s="1"/>
  <c r="E6942" i="2"/>
  <c r="I6942" i="2" s="1"/>
  <c r="D6942" i="2"/>
  <c r="C6942" i="2"/>
  <c r="B6942" i="2"/>
  <c r="G6941" i="2"/>
  <c r="K6941" i="2" s="1"/>
  <c r="F6941" i="2"/>
  <c r="J6941" i="2" s="1"/>
  <c r="E6941" i="2"/>
  <c r="I6941" i="2" s="1"/>
  <c r="D6941" i="2"/>
  <c r="C6941" i="2"/>
  <c r="B6941" i="2"/>
  <c r="G6940" i="2"/>
  <c r="K6940" i="2" s="1"/>
  <c r="F6940" i="2"/>
  <c r="J6940" i="2" s="1"/>
  <c r="E6940" i="2"/>
  <c r="I6940" i="2" s="1"/>
  <c r="D6940" i="2"/>
  <c r="C6940" i="2"/>
  <c r="B6940" i="2"/>
  <c r="G6939" i="2"/>
  <c r="K6939" i="2" s="1"/>
  <c r="F6939" i="2"/>
  <c r="J6939" i="2" s="1"/>
  <c r="E6939" i="2"/>
  <c r="I6939" i="2" s="1"/>
  <c r="D6939" i="2"/>
  <c r="C6939" i="2"/>
  <c r="B6939" i="2"/>
  <c r="G6938" i="2"/>
  <c r="K6938" i="2" s="1"/>
  <c r="F6938" i="2"/>
  <c r="J6938" i="2" s="1"/>
  <c r="E6938" i="2"/>
  <c r="I6938" i="2" s="1"/>
  <c r="D6938" i="2"/>
  <c r="C6938" i="2"/>
  <c r="B6938" i="2"/>
  <c r="G6937" i="2"/>
  <c r="K6937" i="2" s="1"/>
  <c r="F6937" i="2"/>
  <c r="J6937" i="2" s="1"/>
  <c r="E6937" i="2"/>
  <c r="I6937" i="2" s="1"/>
  <c r="D6937" i="2"/>
  <c r="C6937" i="2"/>
  <c r="B6937" i="2"/>
  <c r="G6936" i="2"/>
  <c r="K6936" i="2" s="1"/>
  <c r="F6936" i="2"/>
  <c r="J6936" i="2" s="1"/>
  <c r="E6936" i="2"/>
  <c r="I6936" i="2" s="1"/>
  <c r="D6936" i="2"/>
  <c r="C6936" i="2"/>
  <c r="B6936" i="2"/>
  <c r="G6935" i="2"/>
  <c r="K6935" i="2" s="1"/>
  <c r="F6935" i="2"/>
  <c r="J6935" i="2" s="1"/>
  <c r="E6935" i="2"/>
  <c r="I6935" i="2" s="1"/>
  <c r="D6935" i="2"/>
  <c r="C6935" i="2"/>
  <c r="B6935" i="2"/>
  <c r="G6934" i="2"/>
  <c r="K6934" i="2" s="1"/>
  <c r="F6934" i="2"/>
  <c r="J6934" i="2" s="1"/>
  <c r="E6934" i="2"/>
  <c r="I6934" i="2" s="1"/>
  <c r="D6934" i="2"/>
  <c r="C6934" i="2"/>
  <c r="B6934" i="2"/>
  <c r="G6933" i="2"/>
  <c r="K6933" i="2" s="1"/>
  <c r="F6933" i="2"/>
  <c r="J6933" i="2" s="1"/>
  <c r="E6933" i="2"/>
  <c r="I6933" i="2" s="1"/>
  <c r="D6933" i="2"/>
  <c r="C6933" i="2"/>
  <c r="B6933" i="2"/>
  <c r="G6932" i="2"/>
  <c r="K6932" i="2" s="1"/>
  <c r="F6932" i="2"/>
  <c r="J6932" i="2" s="1"/>
  <c r="E6932" i="2"/>
  <c r="I6932" i="2" s="1"/>
  <c r="D6932" i="2"/>
  <c r="C6932" i="2"/>
  <c r="B6932" i="2"/>
  <c r="G6931" i="2"/>
  <c r="K6931" i="2" s="1"/>
  <c r="F6931" i="2"/>
  <c r="J6931" i="2" s="1"/>
  <c r="E6931" i="2"/>
  <c r="I6931" i="2" s="1"/>
  <c r="D6931" i="2"/>
  <c r="C6931" i="2"/>
  <c r="B6931" i="2"/>
  <c r="G6930" i="2"/>
  <c r="K6930" i="2" s="1"/>
  <c r="F6930" i="2"/>
  <c r="J6930" i="2" s="1"/>
  <c r="E6930" i="2"/>
  <c r="I6930" i="2" s="1"/>
  <c r="D6930" i="2"/>
  <c r="C6930" i="2"/>
  <c r="B6930" i="2"/>
  <c r="G6929" i="2"/>
  <c r="K6929" i="2" s="1"/>
  <c r="F6929" i="2"/>
  <c r="J6929" i="2" s="1"/>
  <c r="E6929" i="2"/>
  <c r="I6929" i="2" s="1"/>
  <c r="D6929" i="2"/>
  <c r="C6929" i="2"/>
  <c r="B6929" i="2"/>
  <c r="G6928" i="2"/>
  <c r="K6928" i="2" s="1"/>
  <c r="F6928" i="2"/>
  <c r="J6928" i="2" s="1"/>
  <c r="E6928" i="2"/>
  <c r="I6928" i="2" s="1"/>
  <c r="D6928" i="2"/>
  <c r="C6928" i="2"/>
  <c r="B6928" i="2"/>
  <c r="G6927" i="2"/>
  <c r="K6927" i="2" s="1"/>
  <c r="F6927" i="2"/>
  <c r="J6927" i="2" s="1"/>
  <c r="E6927" i="2"/>
  <c r="I6927" i="2" s="1"/>
  <c r="D6927" i="2"/>
  <c r="C6927" i="2"/>
  <c r="B6927" i="2"/>
  <c r="G6926" i="2"/>
  <c r="K6926" i="2" s="1"/>
  <c r="F6926" i="2"/>
  <c r="J6926" i="2" s="1"/>
  <c r="E6926" i="2"/>
  <c r="I6926" i="2" s="1"/>
  <c r="D6926" i="2"/>
  <c r="C6926" i="2"/>
  <c r="B6926" i="2"/>
  <c r="G6925" i="2"/>
  <c r="K6925" i="2" s="1"/>
  <c r="F6925" i="2"/>
  <c r="J6925" i="2" s="1"/>
  <c r="E6925" i="2"/>
  <c r="I6925" i="2" s="1"/>
  <c r="D6925" i="2"/>
  <c r="C6925" i="2"/>
  <c r="B6925" i="2"/>
  <c r="G6924" i="2"/>
  <c r="K6924" i="2" s="1"/>
  <c r="F6924" i="2"/>
  <c r="J6924" i="2" s="1"/>
  <c r="E6924" i="2"/>
  <c r="I6924" i="2" s="1"/>
  <c r="D6924" i="2"/>
  <c r="C6924" i="2"/>
  <c r="B6924" i="2"/>
  <c r="G6923" i="2"/>
  <c r="K6923" i="2" s="1"/>
  <c r="F6923" i="2"/>
  <c r="J6923" i="2" s="1"/>
  <c r="E6923" i="2"/>
  <c r="I6923" i="2" s="1"/>
  <c r="D6923" i="2"/>
  <c r="C6923" i="2"/>
  <c r="B6923" i="2"/>
  <c r="G6922" i="2"/>
  <c r="K6922" i="2" s="1"/>
  <c r="F6922" i="2"/>
  <c r="J6922" i="2" s="1"/>
  <c r="E6922" i="2"/>
  <c r="I6922" i="2" s="1"/>
  <c r="D6922" i="2"/>
  <c r="C6922" i="2"/>
  <c r="B6922" i="2"/>
  <c r="G6921" i="2"/>
  <c r="K6921" i="2" s="1"/>
  <c r="F6921" i="2"/>
  <c r="J6921" i="2" s="1"/>
  <c r="E6921" i="2"/>
  <c r="I6921" i="2" s="1"/>
  <c r="D6921" i="2"/>
  <c r="C6921" i="2"/>
  <c r="B6921" i="2"/>
  <c r="G6920" i="2"/>
  <c r="K6920" i="2" s="1"/>
  <c r="F6920" i="2"/>
  <c r="J6920" i="2" s="1"/>
  <c r="E6920" i="2"/>
  <c r="I6920" i="2" s="1"/>
  <c r="D6920" i="2"/>
  <c r="C6920" i="2"/>
  <c r="B6920" i="2"/>
  <c r="G6919" i="2"/>
  <c r="K6919" i="2" s="1"/>
  <c r="F6919" i="2"/>
  <c r="J6919" i="2" s="1"/>
  <c r="E6919" i="2"/>
  <c r="I6919" i="2" s="1"/>
  <c r="D6919" i="2"/>
  <c r="C6919" i="2"/>
  <c r="B6919" i="2"/>
  <c r="G6918" i="2"/>
  <c r="K6918" i="2" s="1"/>
  <c r="F6918" i="2"/>
  <c r="J6918" i="2" s="1"/>
  <c r="E6918" i="2"/>
  <c r="I6918" i="2" s="1"/>
  <c r="D6918" i="2"/>
  <c r="C6918" i="2"/>
  <c r="B6918" i="2"/>
  <c r="G6917" i="2"/>
  <c r="K6917" i="2" s="1"/>
  <c r="F6917" i="2"/>
  <c r="J6917" i="2" s="1"/>
  <c r="E6917" i="2"/>
  <c r="I6917" i="2" s="1"/>
  <c r="D6917" i="2"/>
  <c r="C6917" i="2"/>
  <c r="B6917" i="2"/>
  <c r="G6916" i="2"/>
  <c r="K6916" i="2" s="1"/>
  <c r="F6916" i="2"/>
  <c r="J6916" i="2" s="1"/>
  <c r="E6916" i="2"/>
  <c r="I6916" i="2" s="1"/>
  <c r="D6916" i="2"/>
  <c r="C6916" i="2"/>
  <c r="B6916" i="2"/>
  <c r="G6915" i="2"/>
  <c r="K6915" i="2" s="1"/>
  <c r="F6915" i="2"/>
  <c r="J6915" i="2" s="1"/>
  <c r="E6915" i="2"/>
  <c r="I6915" i="2" s="1"/>
  <c r="D6915" i="2"/>
  <c r="C6915" i="2"/>
  <c r="B6915" i="2"/>
  <c r="G6914" i="2"/>
  <c r="K6914" i="2" s="1"/>
  <c r="F6914" i="2"/>
  <c r="J6914" i="2" s="1"/>
  <c r="E6914" i="2"/>
  <c r="I6914" i="2" s="1"/>
  <c r="D6914" i="2"/>
  <c r="C6914" i="2"/>
  <c r="B6914" i="2"/>
  <c r="G6913" i="2"/>
  <c r="K6913" i="2" s="1"/>
  <c r="F6913" i="2"/>
  <c r="J6913" i="2" s="1"/>
  <c r="E6913" i="2"/>
  <c r="I6913" i="2" s="1"/>
  <c r="D6913" i="2"/>
  <c r="C6913" i="2"/>
  <c r="B6913" i="2"/>
  <c r="G6912" i="2"/>
  <c r="K6912" i="2" s="1"/>
  <c r="F6912" i="2"/>
  <c r="J6912" i="2" s="1"/>
  <c r="E6912" i="2"/>
  <c r="I6912" i="2" s="1"/>
  <c r="D6912" i="2"/>
  <c r="C6912" i="2"/>
  <c r="B6912" i="2"/>
  <c r="G6911" i="2"/>
  <c r="K6911" i="2" s="1"/>
  <c r="F6911" i="2"/>
  <c r="J6911" i="2" s="1"/>
  <c r="E6911" i="2"/>
  <c r="I6911" i="2" s="1"/>
  <c r="D6911" i="2"/>
  <c r="C6911" i="2"/>
  <c r="B6911" i="2"/>
  <c r="G6910" i="2"/>
  <c r="K6910" i="2" s="1"/>
  <c r="F6910" i="2"/>
  <c r="J6910" i="2" s="1"/>
  <c r="E6910" i="2"/>
  <c r="I6910" i="2" s="1"/>
  <c r="D6910" i="2"/>
  <c r="C6910" i="2"/>
  <c r="B6910" i="2"/>
  <c r="G6909" i="2"/>
  <c r="K6909" i="2" s="1"/>
  <c r="F6909" i="2"/>
  <c r="J6909" i="2" s="1"/>
  <c r="E6909" i="2"/>
  <c r="I6909" i="2" s="1"/>
  <c r="D6909" i="2"/>
  <c r="C6909" i="2"/>
  <c r="B6909" i="2"/>
  <c r="G6908" i="2"/>
  <c r="K6908" i="2" s="1"/>
  <c r="F6908" i="2"/>
  <c r="J6908" i="2" s="1"/>
  <c r="E6908" i="2"/>
  <c r="I6908" i="2" s="1"/>
  <c r="D6908" i="2"/>
  <c r="C6908" i="2"/>
  <c r="B6908" i="2"/>
  <c r="G6907" i="2"/>
  <c r="K6907" i="2" s="1"/>
  <c r="F6907" i="2"/>
  <c r="J6907" i="2" s="1"/>
  <c r="E6907" i="2"/>
  <c r="I6907" i="2" s="1"/>
  <c r="D6907" i="2"/>
  <c r="C6907" i="2"/>
  <c r="B6907" i="2"/>
  <c r="G6906" i="2"/>
  <c r="K6906" i="2" s="1"/>
  <c r="F6906" i="2"/>
  <c r="J6906" i="2" s="1"/>
  <c r="E6906" i="2"/>
  <c r="I6906" i="2" s="1"/>
  <c r="D6906" i="2"/>
  <c r="C6906" i="2"/>
  <c r="B6906" i="2"/>
  <c r="G6905" i="2"/>
  <c r="K6905" i="2" s="1"/>
  <c r="F6905" i="2"/>
  <c r="J6905" i="2" s="1"/>
  <c r="E6905" i="2"/>
  <c r="I6905" i="2" s="1"/>
  <c r="D6905" i="2"/>
  <c r="C6905" i="2"/>
  <c r="B6905" i="2"/>
  <c r="G6904" i="2"/>
  <c r="K6904" i="2" s="1"/>
  <c r="F6904" i="2"/>
  <c r="J6904" i="2" s="1"/>
  <c r="E6904" i="2"/>
  <c r="I6904" i="2" s="1"/>
  <c r="D6904" i="2"/>
  <c r="C6904" i="2"/>
  <c r="B6904" i="2"/>
  <c r="G6903" i="2"/>
  <c r="K6903" i="2" s="1"/>
  <c r="F6903" i="2"/>
  <c r="J6903" i="2" s="1"/>
  <c r="E6903" i="2"/>
  <c r="I6903" i="2" s="1"/>
  <c r="D6903" i="2"/>
  <c r="C6903" i="2"/>
  <c r="B6903" i="2"/>
  <c r="G6902" i="2"/>
  <c r="K6902" i="2" s="1"/>
  <c r="F6902" i="2"/>
  <c r="J6902" i="2" s="1"/>
  <c r="E6902" i="2"/>
  <c r="I6902" i="2" s="1"/>
  <c r="D6902" i="2"/>
  <c r="C6902" i="2"/>
  <c r="B6902" i="2"/>
  <c r="G6901" i="2"/>
  <c r="K6901" i="2" s="1"/>
  <c r="F6901" i="2"/>
  <c r="J6901" i="2" s="1"/>
  <c r="E6901" i="2"/>
  <c r="I6901" i="2" s="1"/>
  <c r="D6901" i="2"/>
  <c r="C6901" i="2"/>
  <c r="B6901" i="2"/>
  <c r="G6900" i="2"/>
  <c r="K6900" i="2" s="1"/>
  <c r="F6900" i="2"/>
  <c r="J6900" i="2" s="1"/>
  <c r="E6900" i="2"/>
  <c r="I6900" i="2" s="1"/>
  <c r="D6900" i="2"/>
  <c r="C6900" i="2"/>
  <c r="B6900" i="2"/>
  <c r="G6899" i="2"/>
  <c r="K6899" i="2" s="1"/>
  <c r="F6899" i="2"/>
  <c r="J6899" i="2" s="1"/>
  <c r="E6899" i="2"/>
  <c r="I6899" i="2" s="1"/>
  <c r="D6899" i="2"/>
  <c r="C6899" i="2"/>
  <c r="B6899" i="2"/>
  <c r="G6898" i="2"/>
  <c r="K6898" i="2" s="1"/>
  <c r="F6898" i="2"/>
  <c r="J6898" i="2" s="1"/>
  <c r="E6898" i="2"/>
  <c r="I6898" i="2" s="1"/>
  <c r="D6898" i="2"/>
  <c r="C6898" i="2"/>
  <c r="B6898" i="2"/>
  <c r="G6897" i="2"/>
  <c r="K6897" i="2" s="1"/>
  <c r="F6897" i="2"/>
  <c r="J6897" i="2" s="1"/>
  <c r="E6897" i="2"/>
  <c r="I6897" i="2" s="1"/>
  <c r="D6897" i="2"/>
  <c r="C6897" i="2"/>
  <c r="B6897" i="2"/>
  <c r="G6896" i="2"/>
  <c r="K6896" i="2" s="1"/>
  <c r="F6896" i="2"/>
  <c r="J6896" i="2" s="1"/>
  <c r="E6896" i="2"/>
  <c r="I6896" i="2" s="1"/>
  <c r="D6896" i="2"/>
  <c r="C6896" i="2"/>
  <c r="B6896" i="2"/>
  <c r="G6895" i="2"/>
  <c r="K6895" i="2" s="1"/>
  <c r="F6895" i="2"/>
  <c r="J6895" i="2" s="1"/>
  <c r="E6895" i="2"/>
  <c r="I6895" i="2" s="1"/>
  <c r="D6895" i="2"/>
  <c r="C6895" i="2"/>
  <c r="B6895" i="2"/>
  <c r="G6894" i="2"/>
  <c r="K6894" i="2" s="1"/>
  <c r="F6894" i="2"/>
  <c r="J6894" i="2" s="1"/>
  <c r="E6894" i="2"/>
  <c r="I6894" i="2" s="1"/>
  <c r="D6894" i="2"/>
  <c r="C6894" i="2"/>
  <c r="B6894" i="2"/>
  <c r="G6893" i="2"/>
  <c r="K6893" i="2" s="1"/>
  <c r="F6893" i="2"/>
  <c r="J6893" i="2" s="1"/>
  <c r="E6893" i="2"/>
  <c r="I6893" i="2" s="1"/>
  <c r="D6893" i="2"/>
  <c r="C6893" i="2"/>
  <c r="B6893" i="2"/>
  <c r="G6892" i="2"/>
  <c r="K6892" i="2" s="1"/>
  <c r="F6892" i="2"/>
  <c r="J6892" i="2" s="1"/>
  <c r="E6892" i="2"/>
  <c r="I6892" i="2" s="1"/>
  <c r="D6892" i="2"/>
  <c r="C6892" i="2"/>
  <c r="B6892" i="2"/>
  <c r="G6891" i="2"/>
  <c r="K6891" i="2" s="1"/>
  <c r="F6891" i="2"/>
  <c r="J6891" i="2" s="1"/>
  <c r="E6891" i="2"/>
  <c r="I6891" i="2" s="1"/>
  <c r="D6891" i="2"/>
  <c r="C6891" i="2"/>
  <c r="B6891" i="2"/>
  <c r="G6890" i="2"/>
  <c r="K6890" i="2" s="1"/>
  <c r="F6890" i="2"/>
  <c r="J6890" i="2" s="1"/>
  <c r="E6890" i="2"/>
  <c r="I6890" i="2" s="1"/>
  <c r="D6890" i="2"/>
  <c r="C6890" i="2"/>
  <c r="B6890" i="2"/>
  <c r="G6889" i="2"/>
  <c r="K6889" i="2" s="1"/>
  <c r="F6889" i="2"/>
  <c r="J6889" i="2" s="1"/>
  <c r="E6889" i="2"/>
  <c r="I6889" i="2" s="1"/>
  <c r="D6889" i="2"/>
  <c r="C6889" i="2"/>
  <c r="B6889" i="2"/>
  <c r="G6888" i="2"/>
  <c r="K6888" i="2" s="1"/>
  <c r="F6888" i="2"/>
  <c r="J6888" i="2" s="1"/>
  <c r="E6888" i="2"/>
  <c r="I6888" i="2" s="1"/>
  <c r="D6888" i="2"/>
  <c r="C6888" i="2"/>
  <c r="B6888" i="2"/>
  <c r="G6887" i="2"/>
  <c r="K6887" i="2" s="1"/>
  <c r="F6887" i="2"/>
  <c r="J6887" i="2" s="1"/>
  <c r="E6887" i="2"/>
  <c r="I6887" i="2" s="1"/>
  <c r="D6887" i="2"/>
  <c r="C6887" i="2"/>
  <c r="B6887" i="2"/>
  <c r="G6886" i="2"/>
  <c r="K6886" i="2" s="1"/>
  <c r="F6886" i="2"/>
  <c r="J6886" i="2" s="1"/>
  <c r="E6886" i="2"/>
  <c r="I6886" i="2" s="1"/>
  <c r="D6886" i="2"/>
  <c r="C6886" i="2"/>
  <c r="B6886" i="2"/>
  <c r="G6885" i="2"/>
  <c r="K6885" i="2" s="1"/>
  <c r="F6885" i="2"/>
  <c r="J6885" i="2" s="1"/>
  <c r="E6885" i="2"/>
  <c r="I6885" i="2" s="1"/>
  <c r="D6885" i="2"/>
  <c r="C6885" i="2"/>
  <c r="B6885" i="2"/>
  <c r="G6884" i="2"/>
  <c r="K6884" i="2" s="1"/>
  <c r="F6884" i="2"/>
  <c r="J6884" i="2" s="1"/>
  <c r="E6884" i="2"/>
  <c r="I6884" i="2" s="1"/>
  <c r="D6884" i="2"/>
  <c r="C6884" i="2"/>
  <c r="B6884" i="2"/>
  <c r="G6883" i="2"/>
  <c r="K6883" i="2" s="1"/>
  <c r="F6883" i="2"/>
  <c r="J6883" i="2" s="1"/>
  <c r="E6883" i="2"/>
  <c r="I6883" i="2" s="1"/>
  <c r="D6883" i="2"/>
  <c r="C6883" i="2"/>
  <c r="B6883" i="2"/>
  <c r="G6882" i="2"/>
  <c r="K6882" i="2" s="1"/>
  <c r="F6882" i="2"/>
  <c r="J6882" i="2" s="1"/>
  <c r="E6882" i="2"/>
  <c r="I6882" i="2" s="1"/>
  <c r="D6882" i="2"/>
  <c r="C6882" i="2"/>
  <c r="B6882" i="2"/>
  <c r="G6881" i="2"/>
  <c r="K6881" i="2" s="1"/>
  <c r="F6881" i="2"/>
  <c r="J6881" i="2" s="1"/>
  <c r="E6881" i="2"/>
  <c r="I6881" i="2" s="1"/>
  <c r="D6881" i="2"/>
  <c r="C6881" i="2"/>
  <c r="B6881" i="2"/>
  <c r="G6880" i="2"/>
  <c r="K6880" i="2" s="1"/>
  <c r="F6880" i="2"/>
  <c r="J6880" i="2" s="1"/>
  <c r="E6880" i="2"/>
  <c r="I6880" i="2" s="1"/>
  <c r="D6880" i="2"/>
  <c r="C6880" i="2"/>
  <c r="B6880" i="2"/>
  <c r="G6879" i="2"/>
  <c r="K6879" i="2" s="1"/>
  <c r="F6879" i="2"/>
  <c r="J6879" i="2" s="1"/>
  <c r="E6879" i="2"/>
  <c r="I6879" i="2" s="1"/>
  <c r="D6879" i="2"/>
  <c r="C6879" i="2"/>
  <c r="B6879" i="2"/>
  <c r="G6878" i="2"/>
  <c r="K6878" i="2" s="1"/>
  <c r="F6878" i="2"/>
  <c r="J6878" i="2" s="1"/>
  <c r="E6878" i="2"/>
  <c r="I6878" i="2" s="1"/>
  <c r="D6878" i="2"/>
  <c r="C6878" i="2"/>
  <c r="B6878" i="2"/>
  <c r="G6877" i="2"/>
  <c r="K6877" i="2" s="1"/>
  <c r="F6877" i="2"/>
  <c r="J6877" i="2" s="1"/>
  <c r="E6877" i="2"/>
  <c r="I6877" i="2" s="1"/>
  <c r="D6877" i="2"/>
  <c r="C6877" i="2"/>
  <c r="B6877" i="2"/>
  <c r="G6876" i="2"/>
  <c r="K6876" i="2" s="1"/>
  <c r="F6876" i="2"/>
  <c r="J6876" i="2" s="1"/>
  <c r="E6876" i="2"/>
  <c r="I6876" i="2" s="1"/>
  <c r="D6876" i="2"/>
  <c r="C6876" i="2"/>
  <c r="B6876" i="2"/>
  <c r="G6875" i="2"/>
  <c r="K6875" i="2" s="1"/>
  <c r="F6875" i="2"/>
  <c r="J6875" i="2" s="1"/>
  <c r="E6875" i="2"/>
  <c r="I6875" i="2" s="1"/>
  <c r="D6875" i="2"/>
  <c r="C6875" i="2"/>
  <c r="B6875" i="2"/>
  <c r="G6874" i="2"/>
  <c r="K6874" i="2" s="1"/>
  <c r="F6874" i="2"/>
  <c r="J6874" i="2" s="1"/>
  <c r="E6874" i="2"/>
  <c r="I6874" i="2" s="1"/>
  <c r="D6874" i="2"/>
  <c r="C6874" i="2"/>
  <c r="B6874" i="2"/>
  <c r="G6873" i="2"/>
  <c r="K6873" i="2" s="1"/>
  <c r="F6873" i="2"/>
  <c r="J6873" i="2" s="1"/>
  <c r="E6873" i="2"/>
  <c r="I6873" i="2" s="1"/>
  <c r="D6873" i="2"/>
  <c r="C6873" i="2"/>
  <c r="B6873" i="2"/>
  <c r="G6872" i="2"/>
  <c r="K6872" i="2" s="1"/>
  <c r="F6872" i="2"/>
  <c r="J6872" i="2" s="1"/>
  <c r="E6872" i="2"/>
  <c r="I6872" i="2" s="1"/>
  <c r="D6872" i="2"/>
  <c r="C6872" i="2"/>
  <c r="B6872" i="2"/>
  <c r="G6871" i="2"/>
  <c r="K6871" i="2" s="1"/>
  <c r="F6871" i="2"/>
  <c r="J6871" i="2" s="1"/>
  <c r="E6871" i="2"/>
  <c r="I6871" i="2" s="1"/>
  <c r="D6871" i="2"/>
  <c r="C6871" i="2"/>
  <c r="B6871" i="2"/>
  <c r="G6870" i="2"/>
  <c r="K6870" i="2" s="1"/>
  <c r="F6870" i="2"/>
  <c r="J6870" i="2" s="1"/>
  <c r="E6870" i="2"/>
  <c r="I6870" i="2" s="1"/>
  <c r="D6870" i="2"/>
  <c r="C6870" i="2"/>
  <c r="B6870" i="2"/>
  <c r="G6869" i="2"/>
  <c r="K6869" i="2" s="1"/>
  <c r="F6869" i="2"/>
  <c r="J6869" i="2" s="1"/>
  <c r="E6869" i="2"/>
  <c r="I6869" i="2" s="1"/>
  <c r="D6869" i="2"/>
  <c r="C6869" i="2"/>
  <c r="B6869" i="2"/>
  <c r="G6868" i="2"/>
  <c r="K6868" i="2" s="1"/>
  <c r="F6868" i="2"/>
  <c r="J6868" i="2" s="1"/>
  <c r="E6868" i="2"/>
  <c r="I6868" i="2" s="1"/>
  <c r="D6868" i="2"/>
  <c r="C6868" i="2"/>
  <c r="B6868" i="2"/>
  <c r="G6867" i="2"/>
  <c r="K6867" i="2" s="1"/>
  <c r="F6867" i="2"/>
  <c r="J6867" i="2" s="1"/>
  <c r="E6867" i="2"/>
  <c r="I6867" i="2" s="1"/>
  <c r="D6867" i="2"/>
  <c r="C6867" i="2"/>
  <c r="B6867" i="2"/>
  <c r="G6866" i="2"/>
  <c r="K6866" i="2" s="1"/>
  <c r="F6866" i="2"/>
  <c r="J6866" i="2" s="1"/>
  <c r="E6866" i="2"/>
  <c r="I6866" i="2" s="1"/>
  <c r="D6866" i="2"/>
  <c r="C6866" i="2"/>
  <c r="B6866" i="2"/>
  <c r="G6865" i="2"/>
  <c r="K6865" i="2" s="1"/>
  <c r="F6865" i="2"/>
  <c r="J6865" i="2" s="1"/>
  <c r="E6865" i="2"/>
  <c r="I6865" i="2" s="1"/>
  <c r="D6865" i="2"/>
  <c r="C6865" i="2"/>
  <c r="B6865" i="2"/>
  <c r="G6864" i="2"/>
  <c r="K6864" i="2" s="1"/>
  <c r="F6864" i="2"/>
  <c r="J6864" i="2" s="1"/>
  <c r="E6864" i="2"/>
  <c r="I6864" i="2" s="1"/>
  <c r="D6864" i="2"/>
  <c r="C6864" i="2"/>
  <c r="B6864" i="2"/>
  <c r="G6863" i="2"/>
  <c r="K6863" i="2" s="1"/>
  <c r="F6863" i="2"/>
  <c r="J6863" i="2" s="1"/>
  <c r="E6863" i="2"/>
  <c r="I6863" i="2" s="1"/>
  <c r="D6863" i="2"/>
  <c r="C6863" i="2"/>
  <c r="B6863" i="2"/>
  <c r="G6862" i="2"/>
  <c r="K6862" i="2" s="1"/>
  <c r="F6862" i="2"/>
  <c r="J6862" i="2" s="1"/>
  <c r="E6862" i="2"/>
  <c r="I6862" i="2" s="1"/>
  <c r="D6862" i="2"/>
  <c r="C6862" i="2"/>
  <c r="B6862" i="2"/>
  <c r="G6861" i="2"/>
  <c r="K6861" i="2" s="1"/>
  <c r="F6861" i="2"/>
  <c r="J6861" i="2" s="1"/>
  <c r="E6861" i="2"/>
  <c r="I6861" i="2" s="1"/>
  <c r="D6861" i="2"/>
  <c r="C6861" i="2"/>
  <c r="B6861" i="2"/>
  <c r="G6860" i="2"/>
  <c r="K6860" i="2" s="1"/>
  <c r="F6860" i="2"/>
  <c r="J6860" i="2" s="1"/>
  <c r="E6860" i="2"/>
  <c r="I6860" i="2" s="1"/>
  <c r="D6860" i="2"/>
  <c r="C6860" i="2"/>
  <c r="B6860" i="2"/>
  <c r="G6859" i="2"/>
  <c r="K6859" i="2" s="1"/>
  <c r="F6859" i="2"/>
  <c r="J6859" i="2" s="1"/>
  <c r="E6859" i="2"/>
  <c r="I6859" i="2" s="1"/>
  <c r="D6859" i="2"/>
  <c r="C6859" i="2"/>
  <c r="B6859" i="2"/>
  <c r="G6858" i="2"/>
  <c r="K6858" i="2" s="1"/>
  <c r="F6858" i="2"/>
  <c r="J6858" i="2" s="1"/>
  <c r="E6858" i="2"/>
  <c r="I6858" i="2" s="1"/>
  <c r="D6858" i="2"/>
  <c r="C6858" i="2"/>
  <c r="B6858" i="2"/>
  <c r="G6857" i="2"/>
  <c r="K6857" i="2" s="1"/>
  <c r="F6857" i="2"/>
  <c r="J6857" i="2" s="1"/>
  <c r="E6857" i="2"/>
  <c r="I6857" i="2" s="1"/>
  <c r="D6857" i="2"/>
  <c r="C6857" i="2"/>
  <c r="B6857" i="2"/>
  <c r="G6856" i="2"/>
  <c r="K6856" i="2" s="1"/>
  <c r="F6856" i="2"/>
  <c r="J6856" i="2" s="1"/>
  <c r="E6856" i="2"/>
  <c r="I6856" i="2" s="1"/>
  <c r="D6856" i="2"/>
  <c r="C6856" i="2"/>
  <c r="B6856" i="2"/>
  <c r="G6855" i="2"/>
  <c r="K6855" i="2" s="1"/>
  <c r="F6855" i="2"/>
  <c r="J6855" i="2" s="1"/>
  <c r="E6855" i="2"/>
  <c r="I6855" i="2" s="1"/>
  <c r="D6855" i="2"/>
  <c r="C6855" i="2"/>
  <c r="B6855" i="2"/>
  <c r="G6854" i="2"/>
  <c r="K6854" i="2" s="1"/>
  <c r="F6854" i="2"/>
  <c r="J6854" i="2" s="1"/>
  <c r="E6854" i="2"/>
  <c r="I6854" i="2" s="1"/>
  <c r="D6854" i="2"/>
  <c r="C6854" i="2"/>
  <c r="B6854" i="2"/>
  <c r="G6853" i="2"/>
  <c r="K6853" i="2" s="1"/>
  <c r="F6853" i="2"/>
  <c r="J6853" i="2" s="1"/>
  <c r="E6853" i="2"/>
  <c r="I6853" i="2" s="1"/>
  <c r="D6853" i="2"/>
  <c r="C6853" i="2"/>
  <c r="B6853" i="2"/>
  <c r="G6852" i="2"/>
  <c r="K6852" i="2" s="1"/>
  <c r="F6852" i="2"/>
  <c r="J6852" i="2" s="1"/>
  <c r="E6852" i="2"/>
  <c r="I6852" i="2" s="1"/>
  <c r="D6852" i="2"/>
  <c r="C6852" i="2"/>
  <c r="B6852" i="2"/>
  <c r="G6851" i="2"/>
  <c r="K6851" i="2" s="1"/>
  <c r="F6851" i="2"/>
  <c r="J6851" i="2" s="1"/>
  <c r="E6851" i="2"/>
  <c r="I6851" i="2" s="1"/>
  <c r="D6851" i="2"/>
  <c r="C6851" i="2"/>
  <c r="B6851" i="2"/>
  <c r="G6850" i="2"/>
  <c r="K6850" i="2" s="1"/>
  <c r="F6850" i="2"/>
  <c r="J6850" i="2" s="1"/>
  <c r="E6850" i="2"/>
  <c r="I6850" i="2" s="1"/>
  <c r="D6850" i="2"/>
  <c r="C6850" i="2"/>
  <c r="B6850" i="2"/>
  <c r="G6849" i="2"/>
  <c r="K6849" i="2" s="1"/>
  <c r="F6849" i="2"/>
  <c r="J6849" i="2" s="1"/>
  <c r="E6849" i="2"/>
  <c r="I6849" i="2" s="1"/>
  <c r="D6849" i="2"/>
  <c r="C6849" i="2"/>
  <c r="B6849" i="2"/>
  <c r="G6848" i="2"/>
  <c r="K6848" i="2" s="1"/>
  <c r="F6848" i="2"/>
  <c r="J6848" i="2" s="1"/>
  <c r="E6848" i="2"/>
  <c r="I6848" i="2" s="1"/>
  <c r="D6848" i="2"/>
  <c r="C6848" i="2"/>
  <c r="B6848" i="2"/>
  <c r="G6847" i="2"/>
  <c r="K6847" i="2" s="1"/>
  <c r="F6847" i="2"/>
  <c r="J6847" i="2" s="1"/>
  <c r="E6847" i="2"/>
  <c r="I6847" i="2" s="1"/>
  <c r="D6847" i="2"/>
  <c r="C6847" i="2"/>
  <c r="B6847" i="2"/>
  <c r="G6846" i="2"/>
  <c r="K6846" i="2" s="1"/>
  <c r="F6846" i="2"/>
  <c r="J6846" i="2" s="1"/>
  <c r="E6846" i="2"/>
  <c r="I6846" i="2" s="1"/>
  <c r="D6846" i="2"/>
  <c r="C6846" i="2"/>
  <c r="B6846" i="2"/>
  <c r="G6845" i="2"/>
  <c r="K6845" i="2" s="1"/>
  <c r="F6845" i="2"/>
  <c r="J6845" i="2" s="1"/>
  <c r="E6845" i="2"/>
  <c r="I6845" i="2" s="1"/>
  <c r="D6845" i="2"/>
  <c r="C6845" i="2"/>
  <c r="B6845" i="2"/>
  <c r="G6844" i="2"/>
  <c r="K6844" i="2" s="1"/>
  <c r="F6844" i="2"/>
  <c r="J6844" i="2" s="1"/>
  <c r="E6844" i="2"/>
  <c r="I6844" i="2" s="1"/>
  <c r="D6844" i="2"/>
  <c r="C6844" i="2"/>
  <c r="B6844" i="2"/>
  <c r="G6843" i="2"/>
  <c r="K6843" i="2" s="1"/>
  <c r="F6843" i="2"/>
  <c r="J6843" i="2" s="1"/>
  <c r="E6843" i="2"/>
  <c r="I6843" i="2" s="1"/>
  <c r="D6843" i="2"/>
  <c r="C6843" i="2"/>
  <c r="B6843" i="2"/>
  <c r="G6842" i="2"/>
  <c r="K6842" i="2" s="1"/>
  <c r="F6842" i="2"/>
  <c r="J6842" i="2" s="1"/>
  <c r="E6842" i="2"/>
  <c r="I6842" i="2" s="1"/>
  <c r="D6842" i="2"/>
  <c r="C6842" i="2"/>
  <c r="B6842" i="2"/>
  <c r="G6841" i="2"/>
  <c r="K6841" i="2" s="1"/>
  <c r="F6841" i="2"/>
  <c r="J6841" i="2" s="1"/>
  <c r="E6841" i="2"/>
  <c r="I6841" i="2" s="1"/>
  <c r="D6841" i="2"/>
  <c r="C6841" i="2"/>
  <c r="B6841" i="2"/>
  <c r="G6840" i="2"/>
  <c r="K6840" i="2" s="1"/>
  <c r="F6840" i="2"/>
  <c r="J6840" i="2" s="1"/>
  <c r="E6840" i="2"/>
  <c r="I6840" i="2" s="1"/>
  <c r="D6840" i="2"/>
  <c r="C6840" i="2"/>
  <c r="B6840" i="2"/>
  <c r="G6839" i="2"/>
  <c r="K6839" i="2" s="1"/>
  <c r="F6839" i="2"/>
  <c r="J6839" i="2" s="1"/>
  <c r="E6839" i="2"/>
  <c r="I6839" i="2" s="1"/>
  <c r="D6839" i="2"/>
  <c r="C6839" i="2"/>
  <c r="B6839" i="2"/>
  <c r="G6838" i="2"/>
  <c r="K6838" i="2" s="1"/>
  <c r="F6838" i="2"/>
  <c r="J6838" i="2" s="1"/>
  <c r="E6838" i="2"/>
  <c r="I6838" i="2" s="1"/>
  <c r="D6838" i="2"/>
  <c r="C6838" i="2"/>
  <c r="B6838" i="2"/>
  <c r="G6837" i="2"/>
  <c r="K6837" i="2" s="1"/>
  <c r="F6837" i="2"/>
  <c r="J6837" i="2" s="1"/>
  <c r="E6837" i="2"/>
  <c r="I6837" i="2" s="1"/>
  <c r="D6837" i="2"/>
  <c r="C6837" i="2"/>
  <c r="B6837" i="2"/>
  <c r="G6836" i="2"/>
  <c r="K6836" i="2" s="1"/>
  <c r="F6836" i="2"/>
  <c r="J6836" i="2" s="1"/>
  <c r="E6836" i="2"/>
  <c r="I6836" i="2" s="1"/>
  <c r="D6836" i="2"/>
  <c r="C6836" i="2"/>
  <c r="B6836" i="2"/>
  <c r="G6835" i="2"/>
  <c r="K6835" i="2" s="1"/>
  <c r="F6835" i="2"/>
  <c r="J6835" i="2" s="1"/>
  <c r="E6835" i="2"/>
  <c r="I6835" i="2" s="1"/>
  <c r="D6835" i="2"/>
  <c r="C6835" i="2"/>
  <c r="B6835" i="2"/>
  <c r="G6834" i="2"/>
  <c r="K6834" i="2" s="1"/>
  <c r="F6834" i="2"/>
  <c r="J6834" i="2" s="1"/>
  <c r="E6834" i="2"/>
  <c r="I6834" i="2" s="1"/>
  <c r="D6834" i="2"/>
  <c r="C6834" i="2"/>
  <c r="B6834" i="2"/>
  <c r="G6833" i="2"/>
  <c r="K6833" i="2" s="1"/>
  <c r="F6833" i="2"/>
  <c r="J6833" i="2" s="1"/>
  <c r="E6833" i="2"/>
  <c r="I6833" i="2" s="1"/>
  <c r="D6833" i="2"/>
  <c r="C6833" i="2"/>
  <c r="B6833" i="2"/>
  <c r="G6832" i="2"/>
  <c r="K6832" i="2" s="1"/>
  <c r="F6832" i="2"/>
  <c r="J6832" i="2" s="1"/>
  <c r="E6832" i="2"/>
  <c r="I6832" i="2" s="1"/>
  <c r="D6832" i="2"/>
  <c r="C6832" i="2"/>
  <c r="B6832" i="2"/>
  <c r="G6831" i="2"/>
  <c r="K6831" i="2" s="1"/>
  <c r="F6831" i="2"/>
  <c r="J6831" i="2" s="1"/>
  <c r="E6831" i="2"/>
  <c r="I6831" i="2" s="1"/>
  <c r="D6831" i="2"/>
  <c r="C6831" i="2"/>
  <c r="B6831" i="2"/>
  <c r="G6830" i="2"/>
  <c r="K6830" i="2" s="1"/>
  <c r="F6830" i="2"/>
  <c r="J6830" i="2" s="1"/>
  <c r="E6830" i="2"/>
  <c r="I6830" i="2" s="1"/>
  <c r="D6830" i="2"/>
  <c r="C6830" i="2"/>
  <c r="B6830" i="2"/>
  <c r="G6829" i="2"/>
  <c r="K6829" i="2" s="1"/>
  <c r="F6829" i="2"/>
  <c r="J6829" i="2" s="1"/>
  <c r="E6829" i="2"/>
  <c r="I6829" i="2" s="1"/>
  <c r="D6829" i="2"/>
  <c r="C6829" i="2"/>
  <c r="B6829" i="2"/>
  <c r="G6828" i="2"/>
  <c r="K6828" i="2" s="1"/>
  <c r="F6828" i="2"/>
  <c r="J6828" i="2" s="1"/>
  <c r="E6828" i="2"/>
  <c r="I6828" i="2" s="1"/>
  <c r="D6828" i="2"/>
  <c r="C6828" i="2"/>
  <c r="B6828" i="2"/>
  <c r="G6827" i="2"/>
  <c r="K6827" i="2" s="1"/>
  <c r="F6827" i="2"/>
  <c r="J6827" i="2" s="1"/>
  <c r="E6827" i="2"/>
  <c r="I6827" i="2" s="1"/>
  <c r="D6827" i="2"/>
  <c r="C6827" i="2"/>
  <c r="B6827" i="2"/>
  <c r="G6826" i="2"/>
  <c r="K6826" i="2" s="1"/>
  <c r="F6826" i="2"/>
  <c r="J6826" i="2" s="1"/>
  <c r="E6826" i="2"/>
  <c r="I6826" i="2" s="1"/>
  <c r="D6826" i="2"/>
  <c r="C6826" i="2"/>
  <c r="B6826" i="2"/>
  <c r="G6825" i="2"/>
  <c r="K6825" i="2" s="1"/>
  <c r="F6825" i="2"/>
  <c r="J6825" i="2" s="1"/>
  <c r="E6825" i="2"/>
  <c r="I6825" i="2" s="1"/>
  <c r="D6825" i="2"/>
  <c r="C6825" i="2"/>
  <c r="B6825" i="2"/>
  <c r="G6824" i="2"/>
  <c r="K6824" i="2" s="1"/>
  <c r="F6824" i="2"/>
  <c r="J6824" i="2" s="1"/>
  <c r="E6824" i="2"/>
  <c r="I6824" i="2" s="1"/>
  <c r="D6824" i="2"/>
  <c r="C6824" i="2"/>
  <c r="B6824" i="2"/>
  <c r="G6823" i="2"/>
  <c r="K6823" i="2" s="1"/>
  <c r="F6823" i="2"/>
  <c r="J6823" i="2" s="1"/>
  <c r="E6823" i="2"/>
  <c r="I6823" i="2" s="1"/>
  <c r="D6823" i="2"/>
  <c r="C6823" i="2"/>
  <c r="B6823" i="2"/>
  <c r="G6822" i="2"/>
  <c r="K6822" i="2" s="1"/>
  <c r="F6822" i="2"/>
  <c r="J6822" i="2" s="1"/>
  <c r="E6822" i="2"/>
  <c r="I6822" i="2" s="1"/>
  <c r="D6822" i="2"/>
  <c r="C6822" i="2"/>
  <c r="B6822" i="2"/>
  <c r="G6821" i="2"/>
  <c r="K6821" i="2" s="1"/>
  <c r="F6821" i="2"/>
  <c r="J6821" i="2" s="1"/>
  <c r="E6821" i="2"/>
  <c r="I6821" i="2" s="1"/>
  <c r="D6821" i="2"/>
  <c r="C6821" i="2"/>
  <c r="B6821" i="2"/>
  <c r="G6820" i="2"/>
  <c r="K6820" i="2" s="1"/>
  <c r="F6820" i="2"/>
  <c r="J6820" i="2" s="1"/>
  <c r="E6820" i="2"/>
  <c r="I6820" i="2" s="1"/>
  <c r="D6820" i="2"/>
  <c r="C6820" i="2"/>
  <c r="B6820" i="2"/>
  <c r="G6819" i="2"/>
  <c r="K6819" i="2" s="1"/>
  <c r="F6819" i="2"/>
  <c r="J6819" i="2" s="1"/>
  <c r="E6819" i="2"/>
  <c r="I6819" i="2" s="1"/>
  <c r="D6819" i="2"/>
  <c r="C6819" i="2"/>
  <c r="B6819" i="2"/>
  <c r="G6818" i="2"/>
  <c r="K6818" i="2" s="1"/>
  <c r="F6818" i="2"/>
  <c r="J6818" i="2" s="1"/>
  <c r="E6818" i="2"/>
  <c r="I6818" i="2" s="1"/>
  <c r="D6818" i="2"/>
  <c r="C6818" i="2"/>
  <c r="B6818" i="2"/>
  <c r="G6817" i="2"/>
  <c r="K6817" i="2" s="1"/>
  <c r="F6817" i="2"/>
  <c r="J6817" i="2" s="1"/>
  <c r="E6817" i="2"/>
  <c r="I6817" i="2" s="1"/>
  <c r="D6817" i="2"/>
  <c r="C6817" i="2"/>
  <c r="B6817" i="2"/>
  <c r="G6816" i="2"/>
  <c r="K6816" i="2" s="1"/>
  <c r="F6816" i="2"/>
  <c r="J6816" i="2" s="1"/>
  <c r="E6816" i="2"/>
  <c r="I6816" i="2" s="1"/>
  <c r="D6816" i="2"/>
  <c r="C6816" i="2"/>
  <c r="B6816" i="2"/>
  <c r="G6815" i="2"/>
  <c r="K6815" i="2" s="1"/>
  <c r="F6815" i="2"/>
  <c r="J6815" i="2" s="1"/>
  <c r="E6815" i="2"/>
  <c r="I6815" i="2" s="1"/>
  <c r="D6815" i="2"/>
  <c r="C6815" i="2"/>
  <c r="B6815" i="2"/>
  <c r="G6814" i="2"/>
  <c r="K6814" i="2" s="1"/>
  <c r="F6814" i="2"/>
  <c r="J6814" i="2" s="1"/>
  <c r="E6814" i="2"/>
  <c r="I6814" i="2" s="1"/>
  <c r="D6814" i="2"/>
  <c r="C6814" i="2"/>
  <c r="B6814" i="2"/>
  <c r="G6813" i="2"/>
  <c r="K6813" i="2" s="1"/>
  <c r="F6813" i="2"/>
  <c r="J6813" i="2" s="1"/>
  <c r="E6813" i="2"/>
  <c r="I6813" i="2" s="1"/>
  <c r="D6813" i="2"/>
  <c r="C6813" i="2"/>
  <c r="B6813" i="2"/>
  <c r="G6812" i="2"/>
  <c r="K6812" i="2" s="1"/>
  <c r="F6812" i="2"/>
  <c r="J6812" i="2" s="1"/>
  <c r="E6812" i="2"/>
  <c r="I6812" i="2" s="1"/>
  <c r="D6812" i="2"/>
  <c r="C6812" i="2"/>
  <c r="B6812" i="2"/>
  <c r="G6811" i="2"/>
  <c r="K6811" i="2" s="1"/>
  <c r="F6811" i="2"/>
  <c r="J6811" i="2" s="1"/>
  <c r="E6811" i="2"/>
  <c r="I6811" i="2" s="1"/>
  <c r="D6811" i="2"/>
  <c r="C6811" i="2"/>
  <c r="B6811" i="2"/>
  <c r="G6810" i="2"/>
  <c r="K6810" i="2" s="1"/>
  <c r="F6810" i="2"/>
  <c r="J6810" i="2" s="1"/>
  <c r="E6810" i="2"/>
  <c r="I6810" i="2" s="1"/>
  <c r="D6810" i="2"/>
  <c r="C6810" i="2"/>
  <c r="B6810" i="2"/>
  <c r="G6809" i="2"/>
  <c r="K6809" i="2" s="1"/>
  <c r="F6809" i="2"/>
  <c r="J6809" i="2" s="1"/>
  <c r="E6809" i="2"/>
  <c r="I6809" i="2" s="1"/>
  <c r="D6809" i="2"/>
  <c r="C6809" i="2"/>
  <c r="B6809" i="2"/>
  <c r="G6808" i="2"/>
  <c r="K6808" i="2" s="1"/>
  <c r="F6808" i="2"/>
  <c r="J6808" i="2" s="1"/>
  <c r="E6808" i="2"/>
  <c r="I6808" i="2" s="1"/>
  <c r="D6808" i="2"/>
  <c r="C6808" i="2"/>
  <c r="B6808" i="2"/>
  <c r="G6807" i="2"/>
  <c r="K6807" i="2" s="1"/>
  <c r="F6807" i="2"/>
  <c r="J6807" i="2" s="1"/>
  <c r="E6807" i="2"/>
  <c r="I6807" i="2" s="1"/>
  <c r="D6807" i="2"/>
  <c r="C6807" i="2"/>
  <c r="B6807" i="2"/>
  <c r="G6806" i="2"/>
  <c r="K6806" i="2" s="1"/>
  <c r="F6806" i="2"/>
  <c r="J6806" i="2" s="1"/>
  <c r="E6806" i="2"/>
  <c r="I6806" i="2" s="1"/>
  <c r="D6806" i="2"/>
  <c r="C6806" i="2"/>
  <c r="B6806" i="2"/>
  <c r="G6805" i="2"/>
  <c r="K6805" i="2" s="1"/>
  <c r="F6805" i="2"/>
  <c r="J6805" i="2" s="1"/>
  <c r="E6805" i="2"/>
  <c r="I6805" i="2" s="1"/>
  <c r="D6805" i="2"/>
  <c r="C6805" i="2"/>
  <c r="B6805" i="2"/>
  <c r="G6804" i="2"/>
  <c r="K6804" i="2" s="1"/>
  <c r="F6804" i="2"/>
  <c r="J6804" i="2" s="1"/>
  <c r="E6804" i="2"/>
  <c r="I6804" i="2" s="1"/>
  <c r="D6804" i="2"/>
  <c r="C6804" i="2"/>
  <c r="B6804" i="2"/>
  <c r="G6803" i="2"/>
  <c r="K6803" i="2" s="1"/>
  <c r="F6803" i="2"/>
  <c r="J6803" i="2" s="1"/>
  <c r="E6803" i="2"/>
  <c r="I6803" i="2" s="1"/>
  <c r="D6803" i="2"/>
  <c r="C6803" i="2"/>
  <c r="B6803" i="2"/>
  <c r="G6802" i="2"/>
  <c r="K6802" i="2" s="1"/>
  <c r="F6802" i="2"/>
  <c r="J6802" i="2" s="1"/>
  <c r="E6802" i="2"/>
  <c r="I6802" i="2" s="1"/>
  <c r="D6802" i="2"/>
  <c r="C6802" i="2"/>
  <c r="B6802" i="2"/>
  <c r="G6801" i="2"/>
  <c r="K6801" i="2" s="1"/>
  <c r="F6801" i="2"/>
  <c r="J6801" i="2" s="1"/>
  <c r="E6801" i="2"/>
  <c r="I6801" i="2" s="1"/>
  <c r="D6801" i="2"/>
  <c r="C6801" i="2"/>
  <c r="B6801" i="2"/>
  <c r="G6800" i="2"/>
  <c r="K6800" i="2" s="1"/>
  <c r="F6800" i="2"/>
  <c r="J6800" i="2" s="1"/>
  <c r="E6800" i="2"/>
  <c r="I6800" i="2" s="1"/>
  <c r="D6800" i="2"/>
  <c r="C6800" i="2"/>
  <c r="B6800" i="2"/>
  <c r="G6799" i="2"/>
  <c r="K6799" i="2" s="1"/>
  <c r="F6799" i="2"/>
  <c r="J6799" i="2" s="1"/>
  <c r="E6799" i="2"/>
  <c r="I6799" i="2" s="1"/>
  <c r="D6799" i="2"/>
  <c r="C6799" i="2"/>
  <c r="B6799" i="2"/>
  <c r="G6798" i="2"/>
  <c r="K6798" i="2" s="1"/>
  <c r="F6798" i="2"/>
  <c r="J6798" i="2" s="1"/>
  <c r="E6798" i="2"/>
  <c r="I6798" i="2" s="1"/>
  <c r="D6798" i="2"/>
  <c r="C6798" i="2"/>
  <c r="B6798" i="2"/>
  <c r="G6797" i="2"/>
  <c r="K6797" i="2" s="1"/>
  <c r="F6797" i="2"/>
  <c r="J6797" i="2" s="1"/>
  <c r="E6797" i="2"/>
  <c r="I6797" i="2" s="1"/>
  <c r="D6797" i="2"/>
  <c r="C6797" i="2"/>
  <c r="B6797" i="2"/>
  <c r="G6796" i="2"/>
  <c r="K6796" i="2" s="1"/>
  <c r="F6796" i="2"/>
  <c r="J6796" i="2" s="1"/>
  <c r="E6796" i="2"/>
  <c r="I6796" i="2" s="1"/>
  <c r="D6796" i="2"/>
  <c r="C6796" i="2"/>
  <c r="B6796" i="2"/>
  <c r="G6795" i="2"/>
  <c r="K6795" i="2" s="1"/>
  <c r="F6795" i="2"/>
  <c r="J6795" i="2" s="1"/>
  <c r="E6795" i="2"/>
  <c r="I6795" i="2" s="1"/>
  <c r="D6795" i="2"/>
  <c r="C6795" i="2"/>
  <c r="B6795" i="2"/>
  <c r="G6794" i="2"/>
  <c r="K6794" i="2" s="1"/>
  <c r="F6794" i="2"/>
  <c r="J6794" i="2" s="1"/>
  <c r="E6794" i="2"/>
  <c r="I6794" i="2" s="1"/>
  <c r="D6794" i="2"/>
  <c r="C6794" i="2"/>
  <c r="B6794" i="2"/>
  <c r="G6793" i="2"/>
  <c r="K6793" i="2" s="1"/>
  <c r="F6793" i="2"/>
  <c r="J6793" i="2" s="1"/>
  <c r="E6793" i="2"/>
  <c r="I6793" i="2" s="1"/>
  <c r="D6793" i="2"/>
  <c r="C6793" i="2"/>
  <c r="B6793" i="2"/>
  <c r="G6792" i="2"/>
  <c r="K6792" i="2" s="1"/>
  <c r="F6792" i="2"/>
  <c r="J6792" i="2" s="1"/>
  <c r="E6792" i="2"/>
  <c r="I6792" i="2" s="1"/>
  <c r="D6792" i="2"/>
  <c r="C6792" i="2"/>
  <c r="B6792" i="2"/>
  <c r="G6791" i="2"/>
  <c r="K6791" i="2" s="1"/>
  <c r="F6791" i="2"/>
  <c r="J6791" i="2" s="1"/>
  <c r="E6791" i="2"/>
  <c r="I6791" i="2" s="1"/>
  <c r="D6791" i="2"/>
  <c r="C6791" i="2"/>
  <c r="B6791" i="2"/>
  <c r="G6790" i="2"/>
  <c r="K6790" i="2" s="1"/>
  <c r="F6790" i="2"/>
  <c r="J6790" i="2" s="1"/>
  <c r="E6790" i="2"/>
  <c r="I6790" i="2" s="1"/>
  <c r="D6790" i="2"/>
  <c r="C6790" i="2"/>
  <c r="B6790" i="2"/>
  <c r="G6789" i="2"/>
  <c r="K6789" i="2" s="1"/>
  <c r="F6789" i="2"/>
  <c r="J6789" i="2" s="1"/>
  <c r="E6789" i="2"/>
  <c r="I6789" i="2" s="1"/>
  <c r="D6789" i="2"/>
  <c r="C6789" i="2"/>
  <c r="B6789" i="2"/>
  <c r="G6788" i="2"/>
  <c r="K6788" i="2" s="1"/>
  <c r="F6788" i="2"/>
  <c r="J6788" i="2" s="1"/>
  <c r="E6788" i="2"/>
  <c r="I6788" i="2" s="1"/>
  <c r="D6788" i="2"/>
  <c r="C6788" i="2"/>
  <c r="B6788" i="2"/>
  <c r="G6787" i="2"/>
  <c r="K6787" i="2" s="1"/>
  <c r="F6787" i="2"/>
  <c r="J6787" i="2" s="1"/>
  <c r="E6787" i="2"/>
  <c r="I6787" i="2" s="1"/>
  <c r="D6787" i="2"/>
  <c r="C6787" i="2"/>
  <c r="B6787" i="2"/>
  <c r="G6786" i="2"/>
  <c r="K6786" i="2" s="1"/>
  <c r="F6786" i="2"/>
  <c r="J6786" i="2" s="1"/>
  <c r="E6786" i="2"/>
  <c r="I6786" i="2" s="1"/>
  <c r="D6786" i="2"/>
  <c r="C6786" i="2"/>
  <c r="B6786" i="2"/>
  <c r="G6785" i="2"/>
  <c r="K6785" i="2" s="1"/>
  <c r="F6785" i="2"/>
  <c r="J6785" i="2" s="1"/>
  <c r="E6785" i="2"/>
  <c r="I6785" i="2" s="1"/>
  <c r="D6785" i="2"/>
  <c r="C6785" i="2"/>
  <c r="B6785" i="2"/>
  <c r="G6784" i="2"/>
  <c r="K6784" i="2" s="1"/>
  <c r="F6784" i="2"/>
  <c r="J6784" i="2" s="1"/>
  <c r="E6784" i="2"/>
  <c r="I6784" i="2" s="1"/>
  <c r="D6784" i="2"/>
  <c r="C6784" i="2"/>
  <c r="B6784" i="2"/>
  <c r="G6783" i="2"/>
  <c r="K6783" i="2" s="1"/>
  <c r="F6783" i="2"/>
  <c r="J6783" i="2" s="1"/>
  <c r="E6783" i="2"/>
  <c r="I6783" i="2" s="1"/>
  <c r="D6783" i="2"/>
  <c r="C6783" i="2"/>
  <c r="B6783" i="2"/>
  <c r="G6782" i="2"/>
  <c r="K6782" i="2" s="1"/>
  <c r="F6782" i="2"/>
  <c r="J6782" i="2" s="1"/>
  <c r="E6782" i="2"/>
  <c r="I6782" i="2" s="1"/>
  <c r="D6782" i="2"/>
  <c r="C6782" i="2"/>
  <c r="B6782" i="2"/>
  <c r="G6781" i="2"/>
  <c r="K6781" i="2" s="1"/>
  <c r="F6781" i="2"/>
  <c r="J6781" i="2" s="1"/>
  <c r="E6781" i="2"/>
  <c r="I6781" i="2" s="1"/>
  <c r="D6781" i="2"/>
  <c r="C6781" i="2"/>
  <c r="B6781" i="2"/>
  <c r="G6780" i="2"/>
  <c r="K6780" i="2" s="1"/>
  <c r="F6780" i="2"/>
  <c r="J6780" i="2" s="1"/>
  <c r="E6780" i="2"/>
  <c r="I6780" i="2" s="1"/>
  <c r="D6780" i="2"/>
  <c r="C6780" i="2"/>
  <c r="B6780" i="2"/>
  <c r="G6779" i="2"/>
  <c r="K6779" i="2" s="1"/>
  <c r="F6779" i="2"/>
  <c r="J6779" i="2" s="1"/>
  <c r="E6779" i="2"/>
  <c r="I6779" i="2" s="1"/>
  <c r="D6779" i="2"/>
  <c r="C6779" i="2"/>
  <c r="B6779" i="2"/>
  <c r="G6778" i="2"/>
  <c r="K6778" i="2" s="1"/>
  <c r="F6778" i="2"/>
  <c r="J6778" i="2" s="1"/>
  <c r="E6778" i="2"/>
  <c r="I6778" i="2" s="1"/>
  <c r="D6778" i="2"/>
  <c r="C6778" i="2"/>
  <c r="B6778" i="2"/>
  <c r="G6777" i="2"/>
  <c r="K6777" i="2" s="1"/>
  <c r="F6777" i="2"/>
  <c r="J6777" i="2" s="1"/>
  <c r="E6777" i="2"/>
  <c r="I6777" i="2" s="1"/>
  <c r="D6777" i="2"/>
  <c r="C6777" i="2"/>
  <c r="B6777" i="2"/>
  <c r="G6776" i="2"/>
  <c r="K6776" i="2" s="1"/>
  <c r="F6776" i="2"/>
  <c r="J6776" i="2" s="1"/>
  <c r="E6776" i="2"/>
  <c r="I6776" i="2" s="1"/>
  <c r="D6776" i="2"/>
  <c r="C6776" i="2"/>
  <c r="B6776" i="2"/>
  <c r="G6775" i="2"/>
  <c r="K6775" i="2" s="1"/>
  <c r="F6775" i="2"/>
  <c r="J6775" i="2" s="1"/>
  <c r="E6775" i="2"/>
  <c r="I6775" i="2" s="1"/>
  <c r="D6775" i="2"/>
  <c r="C6775" i="2"/>
  <c r="B6775" i="2"/>
  <c r="G6774" i="2"/>
  <c r="K6774" i="2" s="1"/>
  <c r="F6774" i="2"/>
  <c r="J6774" i="2" s="1"/>
  <c r="E6774" i="2"/>
  <c r="I6774" i="2" s="1"/>
  <c r="D6774" i="2"/>
  <c r="C6774" i="2"/>
  <c r="B6774" i="2"/>
  <c r="G6773" i="2"/>
  <c r="K6773" i="2" s="1"/>
  <c r="F6773" i="2"/>
  <c r="J6773" i="2" s="1"/>
  <c r="E6773" i="2"/>
  <c r="I6773" i="2" s="1"/>
  <c r="D6773" i="2"/>
  <c r="C6773" i="2"/>
  <c r="B6773" i="2"/>
  <c r="G6772" i="2"/>
  <c r="K6772" i="2" s="1"/>
  <c r="F6772" i="2"/>
  <c r="J6772" i="2" s="1"/>
  <c r="E6772" i="2"/>
  <c r="I6772" i="2" s="1"/>
  <c r="D6772" i="2"/>
  <c r="C6772" i="2"/>
  <c r="B6772" i="2"/>
  <c r="G6771" i="2"/>
  <c r="K6771" i="2" s="1"/>
  <c r="F6771" i="2"/>
  <c r="J6771" i="2" s="1"/>
  <c r="E6771" i="2"/>
  <c r="I6771" i="2" s="1"/>
  <c r="D6771" i="2"/>
  <c r="C6771" i="2"/>
  <c r="B6771" i="2"/>
  <c r="G6770" i="2"/>
  <c r="K6770" i="2" s="1"/>
  <c r="F6770" i="2"/>
  <c r="J6770" i="2" s="1"/>
  <c r="E6770" i="2"/>
  <c r="I6770" i="2" s="1"/>
  <c r="D6770" i="2"/>
  <c r="C6770" i="2"/>
  <c r="B6770" i="2"/>
  <c r="G6769" i="2"/>
  <c r="K6769" i="2" s="1"/>
  <c r="F6769" i="2"/>
  <c r="J6769" i="2" s="1"/>
  <c r="E6769" i="2"/>
  <c r="I6769" i="2" s="1"/>
  <c r="D6769" i="2"/>
  <c r="C6769" i="2"/>
  <c r="B6769" i="2"/>
  <c r="G6768" i="2"/>
  <c r="K6768" i="2" s="1"/>
  <c r="F6768" i="2"/>
  <c r="J6768" i="2" s="1"/>
  <c r="E6768" i="2"/>
  <c r="I6768" i="2" s="1"/>
  <c r="D6768" i="2"/>
  <c r="C6768" i="2"/>
  <c r="B6768" i="2"/>
  <c r="G6767" i="2"/>
  <c r="K6767" i="2" s="1"/>
  <c r="F6767" i="2"/>
  <c r="J6767" i="2" s="1"/>
  <c r="E6767" i="2"/>
  <c r="I6767" i="2" s="1"/>
  <c r="D6767" i="2"/>
  <c r="C6767" i="2"/>
  <c r="B6767" i="2"/>
  <c r="G6766" i="2"/>
  <c r="K6766" i="2" s="1"/>
  <c r="F6766" i="2"/>
  <c r="J6766" i="2" s="1"/>
  <c r="E6766" i="2"/>
  <c r="I6766" i="2" s="1"/>
  <c r="D6766" i="2"/>
  <c r="C6766" i="2"/>
  <c r="B6766" i="2"/>
  <c r="G6765" i="2"/>
  <c r="K6765" i="2" s="1"/>
  <c r="F6765" i="2"/>
  <c r="J6765" i="2" s="1"/>
  <c r="E6765" i="2"/>
  <c r="I6765" i="2" s="1"/>
  <c r="D6765" i="2"/>
  <c r="C6765" i="2"/>
  <c r="B6765" i="2"/>
  <c r="G6764" i="2"/>
  <c r="K6764" i="2" s="1"/>
  <c r="F6764" i="2"/>
  <c r="J6764" i="2" s="1"/>
  <c r="E6764" i="2"/>
  <c r="I6764" i="2" s="1"/>
  <c r="D6764" i="2"/>
  <c r="C6764" i="2"/>
  <c r="B6764" i="2"/>
  <c r="G6763" i="2"/>
  <c r="K6763" i="2" s="1"/>
  <c r="F6763" i="2"/>
  <c r="J6763" i="2" s="1"/>
  <c r="E6763" i="2"/>
  <c r="I6763" i="2" s="1"/>
  <c r="D6763" i="2"/>
  <c r="C6763" i="2"/>
  <c r="B6763" i="2"/>
  <c r="G6762" i="2"/>
  <c r="K6762" i="2" s="1"/>
  <c r="F6762" i="2"/>
  <c r="J6762" i="2" s="1"/>
  <c r="E6762" i="2"/>
  <c r="I6762" i="2" s="1"/>
  <c r="D6762" i="2"/>
  <c r="C6762" i="2"/>
  <c r="B6762" i="2"/>
  <c r="G6761" i="2"/>
  <c r="K6761" i="2" s="1"/>
  <c r="F6761" i="2"/>
  <c r="J6761" i="2" s="1"/>
  <c r="E6761" i="2"/>
  <c r="I6761" i="2" s="1"/>
  <c r="D6761" i="2"/>
  <c r="C6761" i="2"/>
  <c r="B6761" i="2"/>
  <c r="G6760" i="2"/>
  <c r="K6760" i="2" s="1"/>
  <c r="F6760" i="2"/>
  <c r="J6760" i="2" s="1"/>
  <c r="E6760" i="2"/>
  <c r="I6760" i="2" s="1"/>
  <c r="D6760" i="2"/>
  <c r="C6760" i="2"/>
  <c r="B6760" i="2"/>
  <c r="G6759" i="2"/>
  <c r="K6759" i="2" s="1"/>
  <c r="F6759" i="2"/>
  <c r="J6759" i="2" s="1"/>
  <c r="E6759" i="2"/>
  <c r="I6759" i="2" s="1"/>
  <c r="D6759" i="2"/>
  <c r="C6759" i="2"/>
  <c r="B6759" i="2"/>
  <c r="G6758" i="2"/>
  <c r="K6758" i="2" s="1"/>
  <c r="F6758" i="2"/>
  <c r="J6758" i="2" s="1"/>
  <c r="E6758" i="2"/>
  <c r="I6758" i="2" s="1"/>
  <c r="D6758" i="2"/>
  <c r="C6758" i="2"/>
  <c r="B6758" i="2"/>
  <c r="G6757" i="2"/>
  <c r="K6757" i="2" s="1"/>
  <c r="F6757" i="2"/>
  <c r="J6757" i="2" s="1"/>
  <c r="E6757" i="2"/>
  <c r="I6757" i="2" s="1"/>
  <c r="D6757" i="2"/>
  <c r="C6757" i="2"/>
  <c r="B6757" i="2"/>
  <c r="G6756" i="2"/>
  <c r="K6756" i="2" s="1"/>
  <c r="F6756" i="2"/>
  <c r="J6756" i="2" s="1"/>
  <c r="E6756" i="2"/>
  <c r="I6756" i="2" s="1"/>
  <c r="D6756" i="2"/>
  <c r="C6756" i="2"/>
  <c r="B6756" i="2"/>
  <c r="G6755" i="2"/>
  <c r="K6755" i="2" s="1"/>
  <c r="F6755" i="2"/>
  <c r="J6755" i="2" s="1"/>
  <c r="E6755" i="2"/>
  <c r="I6755" i="2" s="1"/>
  <c r="D6755" i="2"/>
  <c r="C6755" i="2"/>
  <c r="B6755" i="2"/>
  <c r="G6754" i="2"/>
  <c r="K6754" i="2" s="1"/>
  <c r="F6754" i="2"/>
  <c r="J6754" i="2" s="1"/>
  <c r="E6754" i="2"/>
  <c r="I6754" i="2" s="1"/>
  <c r="D6754" i="2"/>
  <c r="C6754" i="2"/>
  <c r="B6754" i="2"/>
  <c r="G6753" i="2"/>
  <c r="K6753" i="2" s="1"/>
  <c r="F6753" i="2"/>
  <c r="J6753" i="2" s="1"/>
  <c r="E6753" i="2"/>
  <c r="I6753" i="2" s="1"/>
  <c r="D6753" i="2"/>
  <c r="C6753" i="2"/>
  <c r="B6753" i="2"/>
  <c r="G6752" i="2"/>
  <c r="K6752" i="2" s="1"/>
  <c r="F6752" i="2"/>
  <c r="J6752" i="2" s="1"/>
  <c r="E6752" i="2"/>
  <c r="I6752" i="2" s="1"/>
  <c r="D6752" i="2"/>
  <c r="C6752" i="2"/>
  <c r="B6752" i="2"/>
  <c r="G6751" i="2"/>
  <c r="K6751" i="2" s="1"/>
  <c r="F6751" i="2"/>
  <c r="J6751" i="2" s="1"/>
  <c r="E6751" i="2"/>
  <c r="I6751" i="2" s="1"/>
  <c r="D6751" i="2"/>
  <c r="C6751" i="2"/>
  <c r="B6751" i="2"/>
  <c r="G6750" i="2"/>
  <c r="K6750" i="2" s="1"/>
  <c r="F6750" i="2"/>
  <c r="J6750" i="2" s="1"/>
  <c r="E6750" i="2"/>
  <c r="I6750" i="2" s="1"/>
  <c r="D6750" i="2"/>
  <c r="C6750" i="2"/>
  <c r="B6750" i="2"/>
  <c r="G6749" i="2"/>
  <c r="K6749" i="2" s="1"/>
  <c r="F6749" i="2"/>
  <c r="J6749" i="2" s="1"/>
  <c r="E6749" i="2"/>
  <c r="I6749" i="2" s="1"/>
  <c r="D6749" i="2"/>
  <c r="C6749" i="2"/>
  <c r="B6749" i="2"/>
  <c r="G6748" i="2"/>
  <c r="K6748" i="2" s="1"/>
  <c r="F6748" i="2"/>
  <c r="J6748" i="2" s="1"/>
  <c r="E6748" i="2"/>
  <c r="I6748" i="2" s="1"/>
  <c r="D6748" i="2"/>
  <c r="C6748" i="2"/>
  <c r="B6748" i="2"/>
  <c r="G6747" i="2"/>
  <c r="K6747" i="2" s="1"/>
  <c r="F6747" i="2"/>
  <c r="J6747" i="2" s="1"/>
  <c r="E6747" i="2"/>
  <c r="I6747" i="2" s="1"/>
  <c r="D6747" i="2"/>
  <c r="C6747" i="2"/>
  <c r="B6747" i="2"/>
  <c r="G6746" i="2"/>
  <c r="K6746" i="2" s="1"/>
  <c r="F6746" i="2"/>
  <c r="J6746" i="2" s="1"/>
  <c r="E6746" i="2"/>
  <c r="I6746" i="2" s="1"/>
  <c r="D6746" i="2"/>
  <c r="C6746" i="2"/>
  <c r="B6746" i="2"/>
  <c r="G6745" i="2"/>
  <c r="K6745" i="2" s="1"/>
  <c r="F6745" i="2"/>
  <c r="J6745" i="2" s="1"/>
  <c r="E6745" i="2"/>
  <c r="I6745" i="2" s="1"/>
  <c r="D6745" i="2"/>
  <c r="C6745" i="2"/>
  <c r="B6745" i="2"/>
  <c r="G6744" i="2"/>
  <c r="K6744" i="2" s="1"/>
  <c r="F6744" i="2"/>
  <c r="J6744" i="2" s="1"/>
  <c r="E6744" i="2"/>
  <c r="I6744" i="2" s="1"/>
  <c r="D6744" i="2"/>
  <c r="C6744" i="2"/>
  <c r="B6744" i="2"/>
  <c r="G6743" i="2"/>
  <c r="K6743" i="2" s="1"/>
  <c r="F6743" i="2"/>
  <c r="J6743" i="2" s="1"/>
  <c r="E6743" i="2"/>
  <c r="I6743" i="2" s="1"/>
  <c r="D6743" i="2"/>
  <c r="C6743" i="2"/>
  <c r="B6743" i="2"/>
  <c r="G6742" i="2"/>
  <c r="K6742" i="2" s="1"/>
  <c r="F6742" i="2"/>
  <c r="J6742" i="2" s="1"/>
  <c r="E6742" i="2"/>
  <c r="I6742" i="2" s="1"/>
  <c r="D6742" i="2"/>
  <c r="C6742" i="2"/>
  <c r="B6742" i="2"/>
  <c r="G6741" i="2"/>
  <c r="K6741" i="2" s="1"/>
  <c r="F6741" i="2"/>
  <c r="J6741" i="2" s="1"/>
  <c r="E6741" i="2"/>
  <c r="I6741" i="2" s="1"/>
  <c r="D6741" i="2"/>
  <c r="C6741" i="2"/>
  <c r="B6741" i="2"/>
  <c r="G6740" i="2"/>
  <c r="K6740" i="2" s="1"/>
  <c r="F6740" i="2"/>
  <c r="J6740" i="2" s="1"/>
  <c r="E6740" i="2"/>
  <c r="I6740" i="2" s="1"/>
  <c r="D6740" i="2"/>
  <c r="C6740" i="2"/>
  <c r="B6740" i="2"/>
  <c r="G6739" i="2"/>
  <c r="K6739" i="2" s="1"/>
  <c r="F6739" i="2"/>
  <c r="J6739" i="2" s="1"/>
  <c r="E6739" i="2"/>
  <c r="I6739" i="2" s="1"/>
  <c r="D6739" i="2"/>
  <c r="C6739" i="2"/>
  <c r="B6739" i="2"/>
  <c r="G6738" i="2"/>
  <c r="K6738" i="2" s="1"/>
  <c r="F6738" i="2"/>
  <c r="J6738" i="2" s="1"/>
  <c r="E6738" i="2"/>
  <c r="I6738" i="2" s="1"/>
  <c r="D6738" i="2"/>
  <c r="C6738" i="2"/>
  <c r="B6738" i="2"/>
  <c r="G6737" i="2"/>
  <c r="K6737" i="2" s="1"/>
  <c r="F6737" i="2"/>
  <c r="J6737" i="2" s="1"/>
  <c r="E6737" i="2"/>
  <c r="I6737" i="2" s="1"/>
  <c r="D6737" i="2"/>
  <c r="C6737" i="2"/>
  <c r="B6737" i="2"/>
  <c r="G6736" i="2"/>
  <c r="K6736" i="2" s="1"/>
  <c r="F6736" i="2"/>
  <c r="J6736" i="2" s="1"/>
  <c r="E6736" i="2"/>
  <c r="I6736" i="2" s="1"/>
  <c r="D6736" i="2"/>
  <c r="C6736" i="2"/>
  <c r="B6736" i="2"/>
  <c r="G6735" i="2"/>
  <c r="K6735" i="2" s="1"/>
  <c r="F6735" i="2"/>
  <c r="J6735" i="2" s="1"/>
  <c r="E6735" i="2"/>
  <c r="I6735" i="2" s="1"/>
  <c r="D6735" i="2"/>
  <c r="C6735" i="2"/>
  <c r="B6735" i="2"/>
  <c r="G6734" i="2"/>
  <c r="K6734" i="2" s="1"/>
  <c r="F6734" i="2"/>
  <c r="J6734" i="2" s="1"/>
  <c r="E6734" i="2"/>
  <c r="I6734" i="2" s="1"/>
  <c r="D6734" i="2"/>
  <c r="C6734" i="2"/>
  <c r="B6734" i="2"/>
  <c r="G6733" i="2"/>
  <c r="K6733" i="2" s="1"/>
  <c r="F6733" i="2"/>
  <c r="J6733" i="2" s="1"/>
  <c r="E6733" i="2"/>
  <c r="I6733" i="2" s="1"/>
  <c r="D6733" i="2"/>
  <c r="C6733" i="2"/>
  <c r="B6733" i="2"/>
  <c r="G6732" i="2"/>
  <c r="K6732" i="2" s="1"/>
  <c r="F6732" i="2"/>
  <c r="J6732" i="2" s="1"/>
  <c r="E6732" i="2"/>
  <c r="I6732" i="2" s="1"/>
  <c r="D6732" i="2"/>
  <c r="C6732" i="2"/>
  <c r="B6732" i="2"/>
  <c r="G6731" i="2"/>
  <c r="K6731" i="2" s="1"/>
  <c r="F6731" i="2"/>
  <c r="J6731" i="2" s="1"/>
  <c r="E6731" i="2"/>
  <c r="I6731" i="2" s="1"/>
  <c r="D6731" i="2"/>
  <c r="C6731" i="2"/>
  <c r="B6731" i="2"/>
  <c r="G6730" i="2"/>
  <c r="K6730" i="2" s="1"/>
  <c r="F6730" i="2"/>
  <c r="J6730" i="2" s="1"/>
  <c r="E6730" i="2"/>
  <c r="I6730" i="2" s="1"/>
  <c r="D6730" i="2"/>
  <c r="C6730" i="2"/>
  <c r="B6730" i="2"/>
  <c r="G6729" i="2"/>
  <c r="K6729" i="2" s="1"/>
  <c r="F6729" i="2"/>
  <c r="J6729" i="2" s="1"/>
  <c r="E6729" i="2"/>
  <c r="I6729" i="2" s="1"/>
  <c r="D6729" i="2"/>
  <c r="C6729" i="2"/>
  <c r="B6729" i="2"/>
  <c r="G6728" i="2"/>
  <c r="K6728" i="2" s="1"/>
  <c r="F6728" i="2"/>
  <c r="J6728" i="2" s="1"/>
  <c r="E6728" i="2"/>
  <c r="I6728" i="2" s="1"/>
  <c r="D6728" i="2"/>
  <c r="C6728" i="2"/>
  <c r="B6728" i="2"/>
  <c r="G6727" i="2"/>
  <c r="K6727" i="2" s="1"/>
  <c r="F6727" i="2"/>
  <c r="J6727" i="2" s="1"/>
  <c r="E6727" i="2"/>
  <c r="I6727" i="2" s="1"/>
  <c r="D6727" i="2"/>
  <c r="C6727" i="2"/>
  <c r="B6727" i="2"/>
  <c r="G6726" i="2"/>
  <c r="K6726" i="2" s="1"/>
  <c r="F6726" i="2"/>
  <c r="J6726" i="2" s="1"/>
  <c r="E6726" i="2"/>
  <c r="I6726" i="2" s="1"/>
  <c r="D6726" i="2"/>
  <c r="C6726" i="2"/>
  <c r="B6726" i="2"/>
  <c r="G6725" i="2"/>
  <c r="K6725" i="2" s="1"/>
  <c r="F6725" i="2"/>
  <c r="J6725" i="2" s="1"/>
  <c r="E6725" i="2"/>
  <c r="I6725" i="2" s="1"/>
  <c r="D6725" i="2"/>
  <c r="C6725" i="2"/>
  <c r="B6725" i="2"/>
  <c r="G6724" i="2"/>
  <c r="K6724" i="2" s="1"/>
  <c r="F6724" i="2"/>
  <c r="J6724" i="2" s="1"/>
  <c r="E6724" i="2"/>
  <c r="I6724" i="2" s="1"/>
  <c r="D6724" i="2"/>
  <c r="C6724" i="2"/>
  <c r="B6724" i="2"/>
  <c r="G6723" i="2"/>
  <c r="K6723" i="2" s="1"/>
  <c r="F6723" i="2"/>
  <c r="J6723" i="2" s="1"/>
  <c r="E6723" i="2"/>
  <c r="I6723" i="2" s="1"/>
  <c r="D6723" i="2"/>
  <c r="C6723" i="2"/>
  <c r="B6723" i="2"/>
  <c r="G6722" i="2"/>
  <c r="K6722" i="2" s="1"/>
  <c r="F6722" i="2"/>
  <c r="J6722" i="2" s="1"/>
  <c r="E6722" i="2"/>
  <c r="I6722" i="2" s="1"/>
  <c r="D6722" i="2"/>
  <c r="C6722" i="2"/>
  <c r="B6722" i="2"/>
  <c r="G6721" i="2"/>
  <c r="K6721" i="2" s="1"/>
  <c r="F6721" i="2"/>
  <c r="J6721" i="2" s="1"/>
  <c r="E6721" i="2"/>
  <c r="I6721" i="2" s="1"/>
  <c r="D6721" i="2"/>
  <c r="C6721" i="2"/>
  <c r="B6721" i="2"/>
  <c r="G6720" i="2"/>
  <c r="K6720" i="2" s="1"/>
  <c r="F6720" i="2"/>
  <c r="J6720" i="2" s="1"/>
  <c r="E6720" i="2"/>
  <c r="I6720" i="2" s="1"/>
  <c r="D6720" i="2"/>
  <c r="C6720" i="2"/>
  <c r="B6720" i="2"/>
  <c r="G6719" i="2"/>
  <c r="K6719" i="2" s="1"/>
  <c r="F6719" i="2"/>
  <c r="J6719" i="2" s="1"/>
  <c r="E6719" i="2"/>
  <c r="I6719" i="2" s="1"/>
  <c r="D6719" i="2"/>
  <c r="C6719" i="2"/>
  <c r="B6719" i="2"/>
  <c r="G6718" i="2"/>
  <c r="K6718" i="2" s="1"/>
  <c r="F6718" i="2"/>
  <c r="J6718" i="2" s="1"/>
  <c r="E6718" i="2"/>
  <c r="I6718" i="2" s="1"/>
  <c r="D6718" i="2"/>
  <c r="C6718" i="2"/>
  <c r="B6718" i="2"/>
  <c r="G6717" i="2"/>
  <c r="K6717" i="2" s="1"/>
  <c r="F6717" i="2"/>
  <c r="J6717" i="2" s="1"/>
  <c r="E6717" i="2"/>
  <c r="I6717" i="2" s="1"/>
  <c r="D6717" i="2"/>
  <c r="C6717" i="2"/>
  <c r="B6717" i="2"/>
  <c r="G6716" i="2"/>
  <c r="K6716" i="2" s="1"/>
  <c r="F6716" i="2"/>
  <c r="J6716" i="2" s="1"/>
  <c r="E6716" i="2"/>
  <c r="I6716" i="2" s="1"/>
  <c r="D6716" i="2"/>
  <c r="C6716" i="2"/>
  <c r="B6716" i="2"/>
  <c r="G6715" i="2"/>
  <c r="K6715" i="2" s="1"/>
  <c r="F6715" i="2"/>
  <c r="J6715" i="2" s="1"/>
  <c r="E6715" i="2"/>
  <c r="I6715" i="2" s="1"/>
  <c r="D6715" i="2"/>
  <c r="C6715" i="2"/>
  <c r="B6715" i="2"/>
  <c r="G6714" i="2"/>
  <c r="K6714" i="2" s="1"/>
  <c r="F6714" i="2"/>
  <c r="J6714" i="2" s="1"/>
  <c r="E6714" i="2"/>
  <c r="I6714" i="2" s="1"/>
  <c r="D6714" i="2"/>
  <c r="C6714" i="2"/>
  <c r="B6714" i="2"/>
  <c r="G6713" i="2"/>
  <c r="K6713" i="2" s="1"/>
  <c r="F6713" i="2"/>
  <c r="J6713" i="2" s="1"/>
  <c r="E6713" i="2"/>
  <c r="I6713" i="2" s="1"/>
  <c r="D6713" i="2"/>
  <c r="C6713" i="2"/>
  <c r="B6713" i="2"/>
  <c r="G6712" i="2"/>
  <c r="K6712" i="2" s="1"/>
  <c r="F6712" i="2"/>
  <c r="J6712" i="2" s="1"/>
  <c r="E6712" i="2"/>
  <c r="I6712" i="2" s="1"/>
  <c r="D6712" i="2"/>
  <c r="C6712" i="2"/>
  <c r="B6712" i="2"/>
  <c r="G6711" i="2"/>
  <c r="K6711" i="2" s="1"/>
  <c r="F6711" i="2"/>
  <c r="J6711" i="2" s="1"/>
  <c r="E6711" i="2"/>
  <c r="I6711" i="2" s="1"/>
  <c r="D6711" i="2"/>
  <c r="C6711" i="2"/>
  <c r="B6711" i="2"/>
  <c r="G6710" i="2"/>
  <c r="K6710" i="2" s="1"/>
  <c r="F6710" i="2"/>
  <c r="J6710" i="2" s="1"/>
  <c r="E6710" i="2"/>
  <c r="I6710" i="2" s="1"/>
  <c r="D6710" i="2"/>
  <c r="C6710" i="2"/>
  <c r="B6710" i="2"/>
  <c r="G6709" i="2"/>
  <c r="K6709" i="2" s="1"/>
  <c r="F6709" i="2"/>
  <c r="J6709" i="2" s="1"/>
  <c r="E6709" i="2"/>
  <c r="I6709" i="2" s="1"/>
  <c r="D6709" i="2"/>
  <c r="C6709" i="2"/>
  <c r="B6709" i="2"/>
  <c r="G6708" i="2"/>
  <c r="K6708" i="2" s="1"/>
  <c r="F6708" i="2"/>
  <c r="J6708" i="2" s="1"/>
  <c r="E6708" i="2"/>
  <c r="I6708" i="2" s="1"/>
  <c r="D6708" i="2"/>
  <c r="C6708" i="2"/>
  <c r="B6708" i="2"/>
  <c r="G6707" i="2"/>
  <c r="K6707" i="2" s="1"/>
  <c r="F6707" i="2"/>
  <c r="J6707" i="2" s="1"/>
  <c r="E6707" i="2"/>
  <c r="I6707" i="2" s="1"/>
  <c r="D6707" i="2"/>
  <c r="C6707" i="2"/>
  <c r="B6707" i="2"/>
  <c r="G6706" i="2"/>
  <c r="K6706" i="2" s="1"/>
  <c r="F6706" i="2"/>
  <c r="J6706" i="2" s="1"/>
  <c r="E6706" i="2"/>
  <c r="I6706" i="2" s="1"/>
  <c r="D6706" i="2"/>
  <c r="C6706" i="2"/>
  <c r="B6706" i="2"/>
  <c r="G6705" i="2"/>
  <c r="K6705" i="2" s="1"/>
  <c r="F6705" i="2"/>
  <c r="J6705" i="2" s="1"/>
  <c r="E6705" i="2"/>
  <c r="I6705" i="2" s="1"/>
  <c r="D6705" i="2"/>
  <c r="C6705" i="2"/>
  <c r="B6705" i="2"/>
  <c r="G6704" i="2"/>
  <c r="K6704" i="2" s="1"/>
  <c r="F6704" i="2"/>
  <c r="J6704" i="2" s="1"/>
  <c r="E6704" i="2"/>
  <c r="I6704" i="2" s="1"/>
  <c r="D6704" i="2"/>
  <c r="C6704" i="2"/>
  <c r="B6704" i="2"/>
  <c r="G6703" i="2"/>
  <c r="K6703" i="2" s="1"/>
  <c r="F6703" i="2"/>
  <c r="J6703" i="2" s="1"/>
  <c r="E6703" i="2"/>
  <c r="I6703" i="2" s="1"/>
  <c r="D6703" i="2"/>
  <c r="C6703" i="2"/>
  <c r="B6703" i="2"/>
  <c r="G6702" i="2"/>
  <c r="K6702" i="2" s="1"/>
  <c r="F6702" i="2"/>
  <c r="J6702" i="2" s="1"/>
  <c r="E6702" i="2"/>
  <c r="I6702" i="2" s="1"/>
  <c r="D6702" i="2"/>
  <c r="C6702" i="2"/>
  <c r="B6702" i="2"/>
  <c r="G6701" i="2"/>
  <c r="K6701" i="2" s="1"/>
  <c r="F6701" i="2"/>
  <c r="J6701" i="2" s="1"/>
  <c r="E6701" i="2"/>
  <c r="I6701" i="2" s="1"/>
  <c r="D6701" i="2"/>
  <c r="C6701" i="2"/>
  <c r="B6701" i="2"/>
  <c r="G6700" i="2"/>
  <c r="K6700" i="2" s="1"/>
  <c r="F6700" i="2"/>
  <c r="J6700" i="2" s="1"/>
  <c r="E6700" i="2"/>
  <c r="I6700" i="2" s="1"/>
  <c r="D6700" i="2"/>
  <c r="C6700" i="2"/>
  <c r="B6700" i="2"/>
  <c r="G6699" i="2"/>
  <c r="K6699" i="2" s="1"/>
  <c r="F6699" i="2"/>
  <c r="J6699" i="2" s="1"/>
  <c r="E6699" i="2"/>
  <c r="I6699" i="2" s="1"/>
  <c r="D6699" i="2"/>
  <c r="C6699" i="2"/>
  <c r="B6699" i="2"/>
  <c r="G6698" i="2"/>
  <c r="K6698" i="2" s="1"/>
  <c r="F6698" i="2"/>
  <c r="J6698" i="2" s="1"/>
  <c r="E6698" i="2"/>
  <c r="I6698" i="2" s="1"/>
  <c r="D6698" i="2"/>
  <c r="C6698" i="2"/>
  <c r="B6698" i="2"/>
  <c r="G6697" i="2"/>
  <c r="K6697" i="2" s="1"/>
  <c r="F6697" i="2"/>
  <c r="J6697" i="2" s="1"/>
  <c r="E6697" i="2"/>
  <c r="I6697" i="2" s="1"/>
  <c r="D6697" i="2"/>
  <c r="C6697" i="2"/>
  <c r="B6697" i="2"/>
  <c r="G6696" i="2"/>
  <c r="K6696" i="2" s="1"/>
  <c r="F6696" i="2"/>
  <c r="J6696" i="2" s="1"/>
  <c r="E6696" i="2"/>
  <c r="I6696" i="2" s="1"/>
  <c r="D6696" i="2"/>
  <c r="C6696" i="2"/>
  <c r="B6696" i="2"/>
  <c r="G6695" i="2"/>
  <c r="K6695" i="2" s="1"/>
  <c r="F6695" i="2"/>
  <c r="J6695" i="2" s="1"/>
  <c r="E6695" i="2"/>
  <c r="I6695" i="2" s="1"/>
  <c r="D6695" i="2"/>
  <c r="C6695" i="2"/>
  <c r="B6695" i="2"/>
  <c r="G6694" i="2"/>
  <c r="K6694" i="2" s="1"/>
  <c r="F6694" i="2"/>
  <c r="J6694" i="2" s="1"/>
  <c r="E6694" i="2"/>
  <c r="I6694" i="2" s="1"/>
  <c r="D6694" i="2"/>
  <c r="C6694" i="2"/>
  <c r="B6694" i="2"/>
  <c r="G6693" i="2"/>
  <c r="K6693" i="2" s="1"/>
  <c r="F6693" i="2"/>
  <c r="J6693" i="2" s="1"/>
  <c r="E6693" i="2"/>
  <c r="I6693" i="2" s="1"/>
  <c r="D6693" i="2"/>
  <c r="C6693" i="2"/>
  <c r="B6693" i="2"/>
  <c r="G6692" i="2"/>
  <c r="K6692" i="2" s="1"/>
  <c r="F6692" i="2"/>
  <c r="J6692" i="2" s="1"/>
  <c r="E6692" i="2"/>
  <c r="I6692" i="2" s="1"/>
  <c r="D6692" i="2"/>
  <c r="C6692" i="2"/>
  <c r="B6692" i="2"/>
  <c r="G6691" i="2"/>
  <c r="K6691" i="2" s="1"/>
  <c r="F6691" i="2"/>
  <c r="J6691" i="2" s="1"/>
  <c r="E6691" i="2"/>
  <c r="I6691" i="2" s="1"/>
  <c r="D6691" i="2"/>
  <c r="C6691" i="2"/>
  <c r="B6691" i="2"/>
  <c r="G6690" i="2"/>
  <c r="K6690" i="2" s="1"/>
  <c r="F6690" i="2"/>
  <c r="J6690" i="2" s="1"/>
  <c r="E6690" i="2"/>
  <c r="I6690" i="2" s="1"/>
  <c r="D6690" i="2"/>
  <c r="C6690" i="2"/>
  <c r="B6690" i="2"/>
  <c r="G6689" i="2"/>
  <c r="K6689" i="2" s="1"/>
  <c r="F6689" i="2"/>
  <c r="J6689" i="2" s="1"/>
  <c r="E6689" i="2"/>
  <c r="I6689" i="2" s="1"/>
  <c r="D6689" i="2"/>
  <c r="C6689" i="2"/>
  <c r="B6689" i="2"/>
  <c r="G6688" i="2"/>
  <c r="K6688" i="2" s="1"/>
  <c r="F6688" i="2"/>
  <c r="J6688" i="2" s="1"/>
  <c r="E6688" i="2"/>
  <c r="I6688" i="2" s="1"/>
  <c r="D6688" i="2"/>
  <c r="C6688" i="2"/>
  <c r="B6688" i="2"/>
  <c r="G6687" i="2"/>
  <c r="K6687" i="2" s="1"/>
  <c r="F6687" i="2"/>
  <c r="J6687" i="2" s="1"/>
  <c r="E6687" i="2"/>
  <c r="I6687" i="2" s="1"/>
  <c r="D6687" i="2"/>
  <c r="C6687" i="2"/>
  <c r="B6687" i="2"/>
  <c r="G6686" i="2"/>
  <c r="K6686" i="2" s="1"/>
  <c r="F6686" i="2"/>
  <c r="J6686" i="2" s="1"/>
  <c r="E6686" i="2"/>
  <c r="I6686" i="2" s="1"/>
  <c r="D6686" i="2"/>
  <c r="C6686" i="2"/>
  <c r="B6686" i="2"/>
  <c r="G6685" i="2"/>
  <c r="K6685" i="2" s="1"/>
  <c r="F6685" i="2"/>
  <c r="J6685" i="2" s="1"/>
  <c r="E6685" i="2"/>
  <c r="I6685" i="2" s="1"/>
  <c r="D6685" i="2"/>
  <c r="C6685" i="2"/>
  <c r="B6685" i="2"/>
  <c r="G6684" i="2"/>
  <c r="K6684" i="2" s="1"/>
  <c r="F6684" i="2"/>
  <c r="J6684" i="2" s="1"/>
  <c r="E6684" i="2"/>
  <c r="I6684" i="2" s="1"/>
  <c r="D6684" i="2"/>
  <c r="C6684" i="2"/>
  <c r="B6684" i="2"/>
  <c r="G6683" i="2"/>
  <c r="K6683" i="2" s="1"/>
  <c r="F6683" i="2"/>
  <c r="J6683" i="2" s="1"/>
  <c r="E6683" i="2"/>
  <c r="I6683" i="2" s="1"/>
  <c r="D6683" i="2"/>
  <c r="C6683" i="2"/>
  <c r="B6683" i="2"/>
  <c r="G6682" i="2"/>
  <c r="K6682" i="2" s="1"/>
  <c r="F6682" i="2"/>
  <c r="J6682" i="2" s="1"/>
  <c r="E6682" i="2"/>
  <c r="I6682" i="2" s="1"/>
  <c r="D6682" i="2"/>
  <c r="C6682" i="2"/>
  <c r="B6682" i="2"/>
  <c r="G6681" i="2"/>
  <c r="K6681" i="2" s="1"/>
  <c r="F6681" i="2"/>
  <c r="J6681" i="2" s="1"/>
  <c r="E6681" i="2"/>
  <c r="I6681" i="2" s="1"/>
  <c r="D6681" i="2"/>
  <c r="C6681" i="2"/>
  <c r="B6681" i="2"/>
  <c r="G6680" i="2"/>
  <c r="K6680" i="2" s="1"/>
  <c r="F6680" i="2"/>
  <c r="J6680" i="2" s="1"/>
  <c r="E6680" i="2"/>
  <c r="I6680" i="2" s="1"/>
  <c r="D6680" i="2"/>
  <c r="C6680" i="2"/>
  <c r="B6680" i="2"/>
  <c r="G6679" i="2"/>
  <c r="K6679" i="2" s="1"/>
  <c r="F6679" i="2"/>
  <c r="J6679" i="2" s="1"/>
  <c r="E6679" i="2"/>
  <c r="I6679" i="2" s="1"/>
  <c r="D6679" i="2"/>
  <c r="C6679" i="2"/>
  <c r="B6679" i="2"/>
  <c r="G6678" i="2"/>
  <c r="K6678" i="2" s="1"/>
  <c r="F6678" i="2"/>
  <c r="J6678" i="2" s="1"/>
  <c r="E6678" i="2"/>
  <c r="I6678" i="2" s="1"/>
  <c r="D6678" i="2"/>
  <c r="C6678" i="2"/>
  <c r="B6678" i="2"/>
  <c r="G6677" i="2"/>
  <c r="K6677" i="2" s="1"/>
  <c r="F6677" i="2"/>
  <c r="J6677" i="2" s="1"/>
  <c r="E6677" i="2"/>
  <c r="I6677" i="2" s="1"/>
  <c r="D6677" i="2"/>
  <c r="C6677" i="2"/>
  <c r="B6677" i="2"/>
  <c r="G6676" i="2"/>
  <c r="K6676" i="2" s="1"/>
  <c r="F6676" i="2"/>
  <c r="J6676" i="2" s="1"/>
  <c r="E6676" i="2"/>
  <c r="I6676" i="2" s="1"/>
  <c r="D6676" i="2"/>
  <c r="C6676" i="2"/>
  <c r="B6676" i="2"/>
  <c r="G6675" i="2"/>
  <c r="K6675" i="2" s="1"/>
  <c r="F6675" i="2"/>
  <c r="J6675" i="2" s="1"/>
  <c r="E6675" i="2"/>
  <c r="I6675" i="2" s="1"/>
  <c r="D6675" i="2"/>
  <c r="C6675" i="2"/>
  <c r="B6675" i="2"/>
  <c r="G6674" i="2"/>
  <c r="K6674" i="2" s="1"/>
  <c r="F6674" i="2"/>
  <c r="J6674" i="2" s="1"/>
  <c r="E6674" i="2"/>
  <c r="I6674" i="2" s="1"/>
  <c r="D6674" i="2"/>
  <c r="C6674" i="2"/>
  <c r="B6674" i="2"/>
  <c r="G6673" i="2"/>
  <c r="K6673" i="2" s="1"/>
  <c r="F6673" i="2"/>
  <c r="J6673" i="2" s="1"/>
  <c r="E6673" i="2"/>
  <c r="I6673" i="2" s="1"/>
  <c r="D6673" i="2"/>
  <c r="C6673" i="2"/>
  <c r="B6673" i="2"/>
  <c r="G6672" i="2"/>
  <c r="K6672" i="2" s="1"/>
  <c r="F6672" i="2"/>
  <c r="J6672" i="2" s="1"/>
  <c r="E6672" i="2"/>
  <c r="I6672" i="2" s="1"/>
  <c r="D6672" i="2"/>
  <c r="C6672" i="2"/>
  <c r="B6672" i="2"/>
  <c r="G6671" i="2"/>
  <c r="K6671" i="2" s="1"/>
  <c r="F6671" i="2"/>
  <c r="J6671" i="2" s="1"/>
  <c r="E6671" i="2"/>
  <c r="I6671" i="2" s="1"/>
  <c r="D6671" i="2"/>
  <c r="C6671" i="2"/>
  <c r="B6671" i="2"/>
  <c r="G6670" i="2"/>
  <c r="K6670" i="2" s="1"/>
  <c r="F6670" i="2"/>
  <c r="J6670" i="2" s="1"/>
  <c r="E6670" i="2"/>
  <c r="I6670" i="2" s="1"/>
  <c r="D6670" i="2"/>
  <c r="C6670" i="2"/>
  <c r="B6670" i="2"/>
  <c r="G6669" i="2"/>
  <c r="K6669" i="2" s="1"/>
  <c r="F6669" i="2"/>
  <c r="J6669" i="2" s="1"/>
  <c r="E6669" i="2"/>
  <c r="I6669" i="2" s="1"/>
  <c r="D6669" i="2"/>
  <c r="C6669" i="2"/>
  <c r="B6669" i="2"/>
  <c r="G6668" i="2"/>
  <c r="K6668" i="2" s="1"/>
  <c r="F6668" i="2"/>
  <c r="J6668" i="2" s="1"/>
  <c r="E6668" i="2"/>
  <c r="I6668" i="2" s="1"/>
  <c r="D6668" i="2"/>
  <c r="C6668" i="2"/>
  <c r="B6668" i="2"/>
  <c r="G6667" i="2"/>
  <c r="K6667" i="2" s="1"/>
  <c r="F6667" i="2"/>
  <c r="J6667" i="2" s="1"/>
  <c r="E6667" i="2"/>
  <c r="I6667" i="2" s="1"/>
  <c r="D6667" i="2"/>
  <c r="C6667" i="2"/>
  <c r="B6667" i="2"/>
  <c r="G6666" i="2"/>
  <c r="K6666" i="2" s="1"/>
  <c r="F6666" i="2"/>
  <c r="J6666" i="2" s="1"/>
  <c r="E6666" i="2"/>
  <c r="I6666" i="2" s="1"/>
  <c r="D6666" i="2"/>
  <c r="C6666" i="2"/>
  <c r="B6666" i="2"/>
  <c r="G6665" i="2"/>
  <c r="K6665" i="2" s="1"/>
  <c r="F6665" i="2"/>
  <c r="J6665" i="2" s="1"/>
  <c r="E6665" i="2"/>
  <c r="I6665" i="2" s="1"/>
  <c r="D6665" i="2"/>
  <c r="C6665" i="2"/>
  <c r="B6665" i="2"/>
  <c r="G6664" i="2"/>
  <c r="K6664" i="2" s="1"/>
  <c r="F6664" i="2"/>
  <c r="J6664" i="2" s="1"/>
  <c r="E6664" i="2"/>
  <c r="I6664" i="2" s="1"/>
  <c r="D6664" i="2"/>
  <c r="C6664" i="2"/>
  <c r="B6664" i="2"/>
  <c r="G6663" i="2"/>
  <c r="K6663" i="2" s="1"/>
  <c r="F6663" i="2"/>
  <c r="J6663" i="2" s="1"/>
  <c r="E6663" i="2"/>
  <c r="I6663" i="2" s="1"/>
  <c r="D6663" i="2"/>
  <c r="C6663" i="2"/>
  <c r="B6663" i="2"/>
  <c r="G6662" i="2"/>
  <c r="K6662" i="2" s="1"/>
  <c r="F6662" i="2"/>
  <c r="J6662" i="2" s="1"/>
  <c r="E6662" i="2"/>
  <c r="I6662" i="2" s="1"/>
  <c r="D6662" i="2"/>
  <c r="C6662" i="2"/>
  <c r="B6662" i="2"/>
  <c r="G6661" i="2"/>
  <c r="K6661" i="2" s="1"/>
  <c r="F6661" i="2"/>
  <c r="J6661" i="2" s="1"/>
  <c r="E6661" i="2"/>
  <c r="I6661" i="2" s="1"/>
  <c r="D6661" i="2"/>
  <c r="C6661" i="2"/>
  <c r="B6661" i="2"/>
  <c r="G6660" i="2"/>
  <c r="K6660" i="2" s="1"/>
  <c r="F6660" i="2"/>
  <c r="J6660" i="2" s="1"/>
  <c r="E6660" i="2"/>
  <c r="I6660" i="2" s="1"/>
  <c r="D6660" i="2"/>
  <c r="C6660" i="2"/>
  <c r="B6660" i="2"/>
  <c r="G6659" i="2"/>
  <c r="K6659" i="2" s="1"/>
  <c r="F6659" i="2"/>
  <c r="J6659" i="2" s="1"/>
  <c r="E6659" i="2"/>
  <c r="I6659" i="2" s="1"/>
  <c r="D6659" i="2"/>
  <c r="C6659" i="2"/>
  <c r="B6659" i="2"/>
  <c r="G6658" i="2"/>
  <c r="K6658" i="2" s="1"/>
  <c r="F6658" i="2"/>
  <c r="J6658" i="2" s="1"/>
  <c r="E6658" i="2"/>
  <c r="I6658" i="2" s="1"/>
  <c r="D6658" i="2"/>
  <c r="C6658" i="2"/>
  <c r="B6658" i="2"/>
  <c r="G6657" i="2"/>
  <c r="K6657" i="2" s="1"/>
  <c r="F6657" i="2"/>
  <c r="J6657" i="2" s="1"/>
  <c r="E6657" i="2"/>
  <c r="I6657" i="2" s="1"/>
  <c r="D6657" i="2"/>
  <c r="C6657" i="2"/>
  <c r="B6657" i="2"/>
  <c r="G6656" i="2"/>
  <c r="K6656" i="2" s="1"/>
  <c r="F6656" i="2"/>
  <c r="J6656" i="2" s="1"/>
  <c r="E6656" i="2"/>
  <c r="I6656" i="2" s="1"/>
  <c r="D6656" i="2"/>
  <c r="C6656" i="2"/>
  <c r="B6656" i="2"/>
  <c r="G6655" i="2"/>
  <c r="K6655" i="2" s="1"/>
  <c r="F6655" i="2"/>
  <c r="J6655" i="2" s="1"/>
  <c r="E6655" i="2"/>
  <c r="I6655" i="2" s="1"/>
  <c r="D6655" i="2"/>
  <c r="C6655" i="2"/>
  <c r="B6655" i="2"/>
  <c r="G6654" i="2"/>
  <c r="K6654" i="2" s="1"/>
  <c r="F6654" i="2"/>
  <c r="J6654" i="2" s="1"/>
  <c r="E6654" i="2"/>
  <c r="I6654" i="2" s="1"/>
  <c r="D6654" i="2"/>
  <c r="C6654" i="2"/>
  <c r="B6654" i="2"/>
  <c r="G6653" i="2"/>
  <c r="K6653" i="2" s="1"/>
  <c r="F6653" i="2"/>
  <c r="J6653" i="2" s="1"/>
  <c r="E6653" i="2"/>
  <c r="I6653" i="2" s="1"/>
  <c r="D6653" i="2"/>
  <c r="C6653" i="2"/>
  <c r="B6653" i="2"/>
  <c r="G6652" i="2"/>
  <c r="K6652" i="2" s="1"/>
  <c r="F6652" i="2"/>
  <c r="J6652" i="2" s="1"/>
  <c r="E6652" i="2"/>
  <c r="I6652" i="2" s="1"/>
  <c r="D6652" i="2"/>
  <c r="C6652" i="2"/>
  <c r="B6652" i="2"/>
  <c r="G6651" i="2"/>
  <c r="K6651" i="2" s="1"/>
  <c r="F6651" i="2"/>
  <c r="J6651" i="2" s="1"/>
  <c r="E6651" i="2"/>
  <c r="I6651" i="2" s="1"/>
  <c r="D6651" i="2"/>
  <c r="C6651" i="2"/>
  <c r="B6651" i="2"/>
  <c r="G6650" i="2"/>
  <c r="K6650" i="2" s="1"/>
  <c r="F6650" i="2"/>
  <c r="J6650" i="2" s="1"/>
  <c r="E6650" i="2"/>
  <c r="I6650" i="2" s="1"/>
  <c r="D6650" i="2"/>
  <c r="C6650" i="2"/>
  <c r="B6650" i="2"/>
  <c r="G6649" i="2"/>
  <c r="K6649" i="2" s="1"/>
  <c r="F6649" i="2"/>
  <c r="J6649" i="2" s="1"/>
  <c r="E6649" i="2"/>
  <c r="I6649" i="2" s="1"/>
  <c r="D6649" i="2"/>
  <c r="C6649" i="2"/>
  <c r="B6649" i="2"/>
  <c r="G6648" i="2"/>
  <c r="K6648" i="2" s="1"/>
  <c r="F6648" i="2"/>
  <c r="J6648" i="2" s="1"/>
  <c r="E6648" i="2"/>
  <c r="I6648" i="2" s="1"/>
  <c r="D6648" i="2"/>
  <c r="C6648" i="2"/>
  <c r="B6648" i="2"/>
  <c r="G6647" i="2"/>
  <c r="K6647" i="2" s="1"/>
  <c r="F6647" i="2"/>
  <c r="J6647" i="2" s="1"/>
  <c r="E6647" i="2"/>
  <c r="I6647" i="2" s="1"/>
  <c r="D6647" i="2"/>
  <c r="C6647" i="2"/>
  <c r="B6647" i="2"/>
  <c r="G6646" i="2"/>
  <c r="K6646" i="2" s="1"/>
  <c r="F6646" i="2"/>
  <c r="J6646" i="2" s="1"/>
  <c r="E6646" i="2"/>
  <c r="I6646" i="2" s="1"/>
  <c r="D6646" i="2"/>
  <c r="C6646" i="2"/>
  <c r="B6646" i="2"/>
  <c r="G6645" i="2"/>
  <c r="K6645" i="2" s="1"/>
  <c r="F6645" i="2"/>
  <c r="J6645" i="2" s="1"/>
  <c r="E6645" i="2"/>
  <c r="I6645" i="2" s="1"/>
  <c r="D6645" i="2"/>
  <c r="C6645" i="2"/>
  <c r="B6645" i="2"/>
  <c r="G6644" i="2"/>
  <c r="K6644" i="2" s="1"/>
  <c r="F6644" i="2"/>
  <c r="J6644" i="2" s="1"/>
  <c r="E6644" i="2"/>
  <c r="I6644" i="2" s="1"/>
  <c r="D6644" i="2"/>
  <c r="C6644" i="2"/>
  <c r="B6644" i="2"/>
  <c r="G6643" i="2"/>
  <c r="K6643" i="2" s="1"/>
  <c r="F6643" i="2"/>
  <c r="J6643" i="2" s="1"/>
  <c r="E6643" i="2"/>
  <c r="I6643" i="2" s="1"/>
  <c r="D6643" i="2"/>
  <c r="C6643" i="2"/>
  <c r="B6643" i="2"/>
  <c r="G6642" i="2"/>
  <c r="K6642" i="2" s="1"/>
  <c r="F6642" i="2"/>
  <c r="J6642" i="2" s="1"/>
  <c r="E6642" i="2"/>
  <c r="I6642" i="2" s="1"/>
  <c r="D6642" i="2"/>
  <c r="C6642" i="2"/>
  <c r="B6642" i="2"/>
  <c r="G6641" i="2"/>
  <c r="K6641" i="2" s="1"/>
  <c r="F6641" i="2"/>
  <c r="J6641" i="2" s="1"/>
  <c r="E6641" i="2"/>
  <c r="I6641" i="2" s="1"/>
  <c r="D6641" i="2"/>
  <c r="C6641" i="2"/>
  <c r="B6641" i="2"/>
  <c r="G6640" i="2"/>
  <c r="K6640" i="2" s="1"/>
  <c r="F6640" i="2"/>
  <c r="J6640" i="2" s="1"/>
  <c r="E6640" i="2"/>
  <c r="I6640" i="2" s="1"/>
  <c r="D6640" i="2"/>
  <c r="C6640" i="2"/>
  <c r="B6640" i="2"/>
  <c r="G6639" i="2"/>
  <c r="K6639" i="2" s="1"/>
  <c r="F6639" i="2"/>
  <c r="J6639" i="2" s="1"/>
  <c r="E6639" i="2"/>
  <c r="I6639" i="2" s="1"/>
  <c r="D6639" i="2"/>
  <c r="C6639" i="2"/>
  <c r="B6639" i="2"/>
  <c r="G6638" i="2"/>
  <c r="K6638" i="2" s="1"/>
  <c r="F6638" i="2"/>
  <c r="J6638" i="2" s="1"/>
  <c r="E6638" i="2"/>
  <c r="I6638" i="2" s="1"/>
  <c r="D6638" i="2"/>
  <c r="C6638" i="2"/>
  <c r="B6638" i="2"/>
  <c r="G6637" i="2"/>
  <c r="K6637" i="2" s="1"/>
  <c r="F6637" i="2"/>
  <c r="J6637" i="2" s="1"/>
  <c r="E6637" i="2"/>
  <c r="I6637" i="2" s="1"/>
  <c r="D6637" i="2"/>
  <c r="C6637" i="2"/>
  <c r="B6637" i="2"/>
  <c r="G6636" i="2"/>
  <c r="K6636" i="2" s="1"/>
  <c r="F6636" i="2"/>
  <c r="J6636" i="2" s="1"/>
  <c r="E6636" i="2"/>
  <c r="I6636" i="2" s="1"/>
  <c r="D6636" i="2"/>
  <c r="C6636" i="2"/>
  <c r="B6636" i="2"/>
  <c r="G6635" i="2"/>
  <c r="K6635" i="2" s="1"/>
  <c r="F6635" i="2"/>
  <c r="J6635" i="2" s="1"/>
  <c r="E6635" i="2"/>
  <c r="I6635" i="2" s="1"/>
  <c r="D6635" i="2"/>
  <c r="C6635" i="2"/>
  <c r="B6635" i="2"/>
  <c r="G6634" i="2"/>
  <c r="K6634" i="2" s="1"/>
  <c r="F6634" i="2"/>
  <c r="J6634" i="2" s="1"/>
  <c r="E6634" i="2"/>
  <c r="I6634" i="2" s="1"/>
  <c r="D6634" i="2"/>
  <c r="C6634" i="2"/>
  <c r="B6634" i="2"/>
  <c r="G6633" i="2"/>
  <c r="K6633" i="2" s="1"/>
  <c r="F6633" i="2"/>
  <c r="J6633" i="2" s="1"/>
  <c r="E6633" i="2"/>
  <c r="I6633" i="2" s="1"/>
  <c r="D6633" i="2"/>
  <c r="C6633" i="2"/>
  <c r="B6633" i="2"/>
  <c r="G6632" i="2"/>
  <c r="K6632" i="2" s="1"/>
  <c r="F6632" i="2"/>
  <c r="J6632" i="2" s="1"/>
  <c r="E6632" i="2"/>
  <c r="I6632" i="2" s="1"/>
  <c r="D6632" i="2"/>
  <c r="C6632" i="2"/>
  <c r="B6632" i="2"/>
  <c r="G6631" i="2"/>
  <c r="K6631" i="2" s="1"/>
  <c r="F6631" i="2"/>
  <c r="J6631" i="2" s="1"/>
  <c r="E6631" i="2"/>
  <c r="I6631" i="2" s="1"/>
  <c r="D6631" i="2"/>
  <c r="C6631" i="2"/>
  <c r="B6631" i="2"/>
  <c r="G6630" i="2"/>
  <c r="K6630" i="2" s="1"/>
  <c r="F6630" i="2"/>
  <c r="J6630" i="2" s="1"/>
  <c r="E6630" i="2"/>
  <c r="I6630" i="2" s="1"/>
  <c r="D6630" i="2"/>
  <c r="C6630" i="2"/>
  <c r="B6630" i="2"/>
  <c r="G6629" i="2"/>
  <c r="K6629" i="2" s="1"/>
  <c r="F6629" i="2"/>
  <c r="J6629" i="2" s="1"/>
  <c r="E6629" i="2"/>
  <c r="I6629" i="2" s="1"/>
  <c r="D6629" i="2"/>
  <c r="C6629" i="2"/>
  <c r="B6629" i="2"/>
  <c r="G6628" i="2"/>
  <c r="K6628" i="2" s="1"/>
  <c r="F6628" i="2"/>
  <c r="J6628" i="2" s="1"/>
  <c r="E6628" i="2"/>
  <c r="I6628" i="2" s="1"/>
  <c r="D6628" i="2"/>
  <c r="C6628" i="2"/>
  <c r="B6628" i="2"/>
  <c r="G6627" i="2"/>
  <c r="K6627" i="2" s="1"/>
  <c r="F6627" i="2"/>
  <c r="J6627" i="2" s="1"/>
  <c r="E6627" i="2"/>
  <c r="I6627" i="2" s="1"/>
  <c r="D6627" i="2"/>
  <c r="C6627" i="2"/>
  <c r="B6627" i="2"/>
  <c r="G6626" i="2"/>
  <c r="K6626" i="2" s="1"/>
  <c r="F6626" i="2"/>
  <c r="J6626" i="2" s="1"/>
  <c r="E6626" i="2"/>
  <c r="I6626" i="2" s="1"/>
  <c r="D6626" i="2"/>
  <c r="C6626" i="2"/>
  <c r="B6626" i="2"/>
  <c r="G6625" i="2"/>
  <c r="K6625" i="2" s="1"/>
  <c r="F6625" i="2"/>
  <c r="J6625" i="2" s="1"/>
  <c r="E6625" i="2"/>
  <c r="I6625" i="2" s="1"/>
  <c r="D6625" i="2"/>
  <c r="C6625" i="2"/>
  <c r="B6625" i="2"/>
  <c r="G6624" i="2"/>
  <c r="K6624" i="2" s="1"/>
  <c r="F6624" i="2"/>
  <c r="J6624" i="2" s="1"/>
  <c r="E6624" i="2"/>
  <c r="I6624" i="2" s="1"/>
  <c r="D6624" i="2"/>
  <c r="C6624" i="2"/>
  <c r="B6624" i="2"/>
  <c r="G6623" i="2"/>
  <c r="K6623" i="2" s="1"/>
  <c r="F6623" i="2"/>
  <c r="J6623" i="2" s="1"/>
  <c r="E6623" i="2"/>
  <c r="I6623" i="2" s="1"/>
  <c r="D6623" i="2"/>
  <c r="C6623" i="2"/>
  <c r="B6623" i="2"/>
  <c r="G6622" i="2"/>
  <c r="K6622" i="2" s="1"/>
  <c r="F6622" i="2"/>
  <c r="J6622" i="2" s="1"/>
  <c r="E6622" i="2"/>
  <c r="I6622" i="2" s="1"/>
  <c r="D6622" i="2"/>
  <c r="C6622" i="2"/>
  <c r="B6622" i="2"/>
  <c r="G6621" i="2"/>
  <c r="K6621" i="2" s="1"/>
  <c r="F6621" i="2"/>
  <c r="J6621" i="2" s="1"/>
  <c r="E6621" i="2"/>
  <c r="I6621" i="2" s="1"/>
  <c r="D6621" i="2"/>
  <c r="C6621" i="2"/>
  <c r="B6621" i="2"/>
  <c r="G6620" i="2"/>
  <c r="K6620" i="2" s="1"/>
  <c r="F6620" i="2"/>
  <c r="J6620" i="2" s="1"/>
  <c r="E6620" i="2"/>
  <c r="I6620" i="2" s="1"/>
  <c r="D6620" i="2"/>
  <c r="C6620" i="2"/>
  <c r="B6620" i="2"/>
  <c r="G6619" i="2"/>
  <c r="K6619" i="2" s="1"/>
  <c r="F6619" i="2"/>
  <c r="J6619" i="2" s="1"/>
  <c r="E6619" i="2"/>
  <c r="I6619" i="2" s="1"/>
  <c r="D6619" i="2"/>
  <c r="C6619" i="2"/>
  <c r="B6619" i="2"/>
  <c r="G6618" i="2"/>
  <c r="K6618" i="2" s="1"/>
  <c r="F6618" i="2"/>
  <c r="J6618" i="2" s="1"/>
  <c r="E6618" i="2"/>
  <c r="I6618" i="2" s="1"/>
  <c r="D6618" i="2"/>
  <c r="C6618" i="2"/>
  <c r="B6618" i="2"/>
  <c r="G6617" i="2"/>
  <c r="K6617" i="2" s="1"/>
  <c r="F6617" i="2"/>
  <c r="J6617" i="2" s="1"/>
  <c r="E6617" i="2"/>
  <c r="I6617" i="2" s="1"/>
  <c r="D6617" i="2"/>
  <c r="C6617" i="2"/>
  <c r="B6617" i="2"/>
  <c r="G6616" i="2"/>
  <c r="K6616" i="2" s="1"/>
  <c r="F6616" i="2"/>
  <c r="J6616" i="2" s="1"/>
  <c r="E6616" i="2"/>
  <c r="I6616" i="2" s="1"/>
  <c r="D6616" i="2"/>
  <c r="C6616" i="2"/>
  <c r="B6616" i="2"/>
  <c r="G6615" i="2"/>
  <c r="K6615" i="2" s="1"/>
  <c r="F6615" i="2"/>
  <c r="J6615" i="2" s="1"/>
  <c r="E6615" i="2"/>
  <c r="I6615" i="2" s="1"/>
  <c r="D6615" i="2"/>
  <c r="C6615" i="2"/>
  <c r="B6615" i="2"/>
  <c r="G6614" i="2"/>
  <c r="K6614" i="2" s="1"/>
  <c r="F6614" i="2"/>
  <c r="J6614" i="2" s="1"/>
  <c r="E6614" i="2"/>
  <c r="I6614" i="2" s="1"/>
  <c r="D6614" i="2"/>
  <c r="C6614" i="2"/>
  <c r="B6614" i="2"/>
  <c r="G6613" i="2"/>
  <c r="K6613" i="2" s="1"/>
  <c r="F6613" i="2"/>
  <c r="J6613" i="2" s="1"/>
  <c r="E6613" i="2"/>
  <c r="I6613" i="2" s="1"/>
  <c r="D6613" i="2"/>
  <c r="C6613" i="2"/>
  <c r="B6613" i="2"/>
  <c r="G6612" i="2"/>
  <c r="K6612" i="2" s="1"/>
  <c r="F6612" i="2"/>
  <c r="J6612" i="2" s="1"/>
  <c r="E6612" i="2"/>
  <c r="I6612" i="2" s="1"/>
  <c r="D6612" i="2"/>
  <c r="C6612" i="2"/>
  <c r="B6612" i="2"/>
  <c r="G6611" i="2"/>
  <c r="K6611" i="2" s="1"/>
  <c r="F6611" i="2"/>
  <c r="J6611" i="2" s="1"/>
  <c r="E6611" i="2"/>
  <c r="I6611" i="2" s="1"/>
  <c r="D6611" i="2"/>
  <c r="C6611" i="2"/>
  <c r="B6611" i="2"/>
  <c r="G6610" i="2"/>
  <c r="K6610" i="2" s="1"/>
  <c r="F6610" i="2"/>
  <c r="J6610" i="2" s="1"/>
  <c r="E6610" i="2"/>
  <c r="I6610" i="2" s="1"/>
  <c r="D6610" i="2"/>
  <c r="C6610" i="2"/>
  <c r="B6610" i="2"/>
  <c r="G6609" i="2"/>
  <c r="K6609" i="2" s="1"/>
  <c r="F6609" i="2"/>
  <c r="J6609" i="2" s="1"/>
  <c r="E6609" i="2"/>
  <c r="I6609" i="2" s="1"/>
  <c r="D6609" i="2"/>
  <c r="C6609" i="2"/>
  <c r="B6609" i="2"/>
  <c r="G6608" i="2"/>
  <c r="K6608" i="2" s="1"/>
  <c r="F6608" i="2"/>
  <c r="J6608" i="2" s="1"/>
  <c r="E6608" i="2"/>
  <c r="I6608" i="2" s="1"/>
  <c r="D6608" i="2"/>
  <c r="C6608" i="2"/>
  <c r="B6608" i="2"/>
  <c r="G6607" i="2"/>
  <c r="K6607" i="2" s="1"/>
  <c r="F6607" i="2"/>
  <c r="J6607" i="2" s="1"/>
  <c r="E6607" i="2"/>
  <c r="I6607" i="2" s="1"/>
  <c r="D6607" i="2"/>
  <c r="C6607" i="2"/>
  <c r="B6607" i="2"/>
  <c r="G6606" i="2"/>
  <c r="K6606" i="2" s="1"/>
  <c r="F6606" i="2"/>
  <c r="J6606" i="2" s="1"/>
  <c r="E6606" i="2"/>
  <c r="I6606" i="2" s="1"/>
  <c r="D6606" i="2"/>
  <c r="C6606" i="2"/>
  <c r="B6606" i="2"/>
  <c r="G6605" i="2"/>
  <c r="K6605" i="2" s="1"/>
  <c r="F6605" i="2"/>
  <c r="J6605" i="2" s="1"/>
  <c r="E6605" i="2"/>
  <c r="I6605" i="2" s="1"/>
  <c r="D6605" i="2"/>
  <c r="C6605" i="2"/>
  <c r="B6605" i="2"/>
  <c r="G6604" i="2"/>
  <c r="K6604" i="2" s="1"/>
  <c r="F6604" i="2"/>
  <c r="J6604" i="2" s="1"/>
  <c r="E6604" i="2"/>
  <c r="I6604" i="2" s="1"/>
  <c r="D6604" i="2"/>
  <c r="C6604" i="2"/>
  <c r="B6604" i="2"/>
  <c r="G6603" i="2"/>
  <c r="K6603" i="2" s="1"/>
  <c r="F6603" i="2"/>
  <c r="J6603" i="2" s="1"/>
  <c r="E6603" i="2"/>
  <c r="I6603" i="2" s="1"/>
  <c r="D6603" i="2"/>
  <c r="C6603" i="2"/>
  <c r="B6603" i="2"/>
  <c r="G6602" i="2"/>
  <c r="K6602" i="2" s="1"/>
  <c r="F6602" i="2"/>
  <c r="J6602" i="2" s="1"/>
  <c r="E6602" i="2"/>
  <c r="I6602" i="2" s="1"/>
  <c r="D6602" i="2"/>
  <c r="C6602" i="2"/>
  <c r="B6602" i="2"/>
  <c r="G6601" i="2"/>
  <c r="K6601" i="2" s="1"/>
  <c r="F6601" i="2"/>
  <c r="J6601" i="2" s="1"/>
  <c r="E6601" i="2"/>
  <c r="I6601" i="2" s="1"/>
  <c r="D6601" i="2"/>
  <c r="C6601" i="2"/>
  <c r="B6601" i="2"/>
  <c r="G6600" i="2"/>
  <c r="K6600" i="2" s="1"/>
  <c r="F6600" i="2"/>
  <c r="J6600" i="2" s="1"/>
  <c r="E6600" i="2"/>
  <c r="I6600" i="2" s="1"/>
  <c r="D6600" i="2"/>
  <c r="C6600" i="2"/>
  <c r="B6600" i="2"/>
  <c r="G6599" i="2"/>
  <c r="K6599" i="2" s="1"/>
  <c r="F6599" i="2"/>
  <c r="J6599" i="2" s="1"/>
  <c r="E6599" i="2"/>
  <c r="I6599" i="2" s="1"/>
  <c r="D6599" i="2"/>
  <c r="C6599" i="2"/>
  <c r="B6599" i="2"/>
  <c r="G6598" i="2"/>
  <c r="K6598" i="2" s="1"/>
  <c r="F6598" i="2"/>
  <c r="J6598" i="2" s="1"/>
  <c r="E6598" i="2"/>
  <c r="I6598" i="2" s="1"/>
  <c r="D6598" i="2"/>
  <c r="C6598" i="2"/>
  <c r="B6598" i="2"/>
  <c r="G6597" i="2"/>
  <c r="K6597" i="2" s="1"/>
  <c r="F6597" i="2"/>
  <c r="J6597" i="2" s="1"/>
  <c r="E6597" i="2"/>
  <c r="I6597" i="2" s="1"/>
  <c r="D6597" i="2"/>
  <c r="C6597" i="2"/>
  <c r="B6597" i="2"/>
  <c r="G6596" i="2"/>
  <c r="K6596" i="2" s="1"/>
  <c r="F6596" i="2"/>
  <c r="J6596" i="2" s="1"/>
  <c r="E6596" i="2"/>
  <c r="I6596" i="2" s="1"/>
  <c r="D6596" i="2"/>
  <c r="C6596" i="2"/>
  <c r="B6596" i="2"/>
  <c r="G6595" i="2"/>
  <c r="K6595" i="2" s="1"/>
  <c r="F6595" i="2"/>
  <c r="J6595" i="2" s="1"/>
  <c r="E6595" i="2"/>
  <c r="I6595" i="2" s="1"/>
  <c r="D6595" i="2"/>
  <c r="C6595" i="2"/>
  <c r="B6595" i="2"/>
  <c r="G6594" i="2"/>
  <c r="K6594" i="2" s="1"/>
  <c r="F6594" i="2"/>
  <c r="J6594" i="2" s="1"/>
  <c r="E6594" i="2"/>
  <c r="I6594" i="2" s="1"/>
  <c r="D6594" i="2"/>
  <c r="C6594" i="2"/>
  <c r="B6594" i="2"/>
  <c r="G6593" i="2"/>
  <c r="K6593" i="2" s="1"/>
  <c r="F6593" i="2"/>
  <c r="J6593" i="2" s="1"/>
  <c r="E6593" i="2"/>
  <c r="I6593" i="2" s="1"/>
  <c r="D6593" i="2"/>
  <c r="C6593" i="2"/>
  <c r="B6593" i="2"/>
  <c r="G6592" i="2"/>
  <c r="K6592" i="2" s="1"/>
  <c r="F6592" i="2"/>
  <c r="J6592" i="2" s="1"/>
  <c r="E6592" i="2"/>
  <c r="I6592" i="2" s="1"/>
  <c r="D6592" i="2"/>
  <c r="C6592" i="2"/>
  <c r="B6592" i="2"/>
  <c r="G6591" i="2"/>
  <c r="K6591" i="2" s="1"/>
  <c r="F6591" i="2"/>
  <c r="J6591" i="2" s="1"/>
  <c r="E6591" i="2"/>
  <c r="I6591" i="2" s="1"/>
  <c r="D6591" i="2"/>
  <c r="C6591" i="2"/>
  <c r="B6591" i="2"/>
  <c r="G6590" i="2"/>
  <c r="K6590" i="2" s="1"/>
  <c r="F6590" i="2"/>
  <c r="J6590" i="2" s="1"/>
  <c r="E6590" i="2"/>
  <c r="I6590" i="2" s="1"/>
  <c r="D6590" i="2"/>
  <c r="C6590" i="2"/>
  <c r="B6590" i="2"/>
  <c r="G6589" i="2"/>
  <c r="K6589" i="2" s="1"/>
  <c r="F6589" i="2"/>
  <c r="J6589" i="2" s="1"/>
  <c r="E6589" i="2"/>
  <c r="I6589" i="2" s="1"/>
  <c r="D6589" i="2"/>
  <c r="C6589" i="2"/>
  <c r="B6589" i="2"/>
  <c r="G6588" i="2"/>
  <c r="K6588" i="2" s="1"/>
  <c r="F6588" i="2"/>
  <c r="J6588" i="2" s="1"/>
  <c r="E6588" i="2"/>
  <c r="I6588" i="2" s="1"/>
  <c r="D6588" i="2"/>
  <c r="C6588" i="2"/>
  <c r="B6588" i="2"/>
  <c r="G6587" i="2"/>
  <c r="K6587" i="2" s="1"/>
  <c r="F6587" i="2"/>
  <c r="J6587" i="2" s="1"/>
  <c r="E6587" i="2"/>
  <c r="I6587" i="2" s="1"/>
  <c r="D6587" i="2"/>
  <c r="C6587" i="2"/>
  <c r="B6587" i="2"/>
  <c r="G6586" i="2"/>
  <c r="K6586" i="2" s="1"/>
  <c r="F6586" i="2"/>
  <c r="J6586" i="2" s="1"/>
  <c r="E6586" i="2"/>
  <c r="I6586" i="2" s="1"/>
  <c r="D6586" i="2"/>
  <c r="C6586" i="2"/>
  <c r="B6586" i="2"/>
  <c r="G6585" i="2"/>
  <c r="K6585" i="2" s="1"/>
  <c r="F6585" i="2"/>
  <c r="J6585" i="2" s="1"/>
  <c r="E6585" i="2"/>
  <c r="I6585" i="2" s="1"/>
  <c r="D6585" i="2"/>
  <c r="C6585" i="2"/>
  <c r="B6585" i="2"/>
  <c r="G6584" i="2"/>
  <c r="K6584" i="2" s="1"/>
  <c r="F6584" i="2"/>
  <c r="J6584" i="2" s="1"/>
  <c r="E6584" i="2"/>
  <c r="I6584" i="2" s="1"/>
  <c r="D6584" i="2"/>
  <c r="C6584" i="2"/>
  <c r="B6584" i="2"/>
  <c r="G6583" i="2"/>
  <c r="K6583" i="2" s="1"/>
  <c r="F6583" i="2"/>
  <c r="J6583" i="2" s="1"/>
  <c r="E6583" i="2"/>
  <c r="I6583" i="2" s="1"/>
  <c r="D6583" i="2"/>
  <c r="C6583" i="2"/>
  <c r="B6583" i="2"/>
  <c r="G6582" i="2"/>
  <c r="K6582" i="2" s="1"/>
  <c r="F6582" i="2"/>
  <c r="J6582" i="2" s="1"/>
  <c r="E6582" i="2"/>
  <c r="I6582" i="2" s="1"/>
  <c r="D6582" i="2"/>
  <c r="C6582" i="2"/>
  <c r="B6582" i="2"/>
  <c r="G6581" i="2"/>
  <c r="K6581" i="2" s="1"/>
  <c r="F6581" i="2"/>
  <c r="J6581" i="2" s="1"/>
  <c r="E6581" i="2"/>
  <c r="I6581" i="2" s="1"/>
  <c r="D6581" i="2"/>
  <c r="C6581" i="2"/>
  <c r="B6581" i="2"/>
  <c r="G6580" i="2"/>
  <c r="K6580" i="2" s="1"/>
  <c r="F6580" i="2"/>
  <c r="J6580" i="2" s="1"/>
  <c r="E6580" i="2"/>
  <c r="I6580" i="2" s="1"/>
  <c r="D6580" i="2"/>
  <c r="C6580" i="2"/>
  <c r="B6580" i="2"/>
  <c r="G6579" i="2"/>
  <c r="K6579" i="2" s="1"/>
  <c r="F6579" i="2"/>
  <c r="J6579" i="2" s="1"/>
  <c r="E6579" i="2"/>
  <c r="I6579" i="2" s="1"/>
  <c r="D6579" i="2"/>
  <c r="C6579" i="2"/>
  <c r="B6579" i="2"/>
  <c r="G6578" i="2"/>
  <c r="K6578" i="2" s="1"/>
  <c r="F6578" i="2"/>
  <c r="J6578" i="2" s="1"/>
  <c r="E6578" i="2"/>
  <c r="I6578" i="2" s="1"/>
  <c r="D6578" i="2"/>
  <c r="C6578" i="2"/>
  <c r="B6578" i="2"/>
  <c r="G6577" i="2"/>
  <c r="K6577" i="2" s="1"/>
  <c r="F6577" i="2"/>
  <c r="J6577" i="2" s="1"/>
  <c r="E6577" i="2"/>
  <c r="I6577" i="2" s="1"/>
  <c r="D6577" i="2"/>
  <c r="C6577" i="2"/>
  <c r="B6577" i="2"/>
  <c r="G6576" i="2"/>
  <c r="K6576" i="2" s="1"/>
  <c r="F6576" i="2"/>
  <c r="J6576" i="2" s="1"/>
  <c r="E6576" i="2"/>
  <c r="I6576" i="2" s="1"/>
  <c r="D6576" i="2"/>
  <c r="C6576" i="2"/>
  <c r="B6576" i="2"/>
  <c r="G6575" i="2"/>
  <c r="K6575" i="2" s="1"/>
  <c r="F6575" i="2"/>
  <c r="J6575" i="2" s="1"/>
  <c r="E6575" i="2"/>
  <c r="I6575" i="2" s="1"/>
  <c r="D6575" i="2"/>
  <c r="C6575" i="2"/>
  <c r="B6575" i="2"/>
  <c r="G6574" i="2"/>
  <c r="K6574" i="2" s="1"/>
  <c r="F6574" i="2"/>
  <c r="J6574" i="2" s="1"/>
  <c r="E6574" i="2"/>
  <c r="I6574" i="2" s="1"/>
  <c r="D6574" i="2"/>
  <c r="C6574" i="2"/>
  <c r="B6574" i="2"/>
  <c r="G6573" i="2"/>
  <c r="K6573" i="2" s="1"/>
  <c r="F6573" i="2"/>
  <c r="J6573" i="2" s="1"/>
  <c r="E6573" i="2"/>
  <c r="I6573" i="2" s="1"/>
  <c r="D6573" i="2"/>
  <c r="C6573" i="2"/>
  <c r="B6573" i="2"/>
  <c r="G6572" i="2"/>
  <c r="K6572" i="2" s="1"/>
  <c r="F6572" i="2"/>
  <c r="J6572" i="2" s="1"/>
  <c r="E6572" i="2"/>
  <c r="I6572" i="2" s="1"/>
  <c r="D6572" i="2"/>
  <c r="C6572" i="2"/>
  <c r="B6572" i="2"/>
  <c r="G6571" i="2"/>
  <c r="K6571" i="2" s="1"/>
  <c r="F6571" i="2"/>
  <c r="J6571" i="2" s="1"/>
  <c r="E6571" i="2"/>
  <c r="I6571" i="2" s="1"/>
  <c r="D6571" i="2"/>
  <c r="C6571" i="2"/>
  <c r="B6571" i="2"/>
  <c r="G6570" i="2"/>
  <c r="K6570" i="2" s="1"/>
  <c r="F6570" i="2"/>
  <c r="J6570" i="2" s="1"/>
  <c r="E6570" i="2"/>
  <c r="I6570" i="2" s="1"/>
  <c r="D6570" i="2"/>
  <c r="C6570" i="2"/>
  <c r="B6570" i="2"/>
  <c r="G6569" i="2"/>
  <c r="K6569" i="2" s="1"/>
  <c r="F6569" i="2"/>
  <c r="J6569" i="2" s="1"/>
  <c r="E6569" i="2"/>
  <c r="I6569" i="2" s="1"/>
  <c r="D6569" i="2"/>
  <c r="C6569" i="2"/>
  <c r="B6569" i="2"/>
  <c r="G6568" i="2"/>
  <c r="K6568" i="2" s="1"/>
  <c r="F6568" i="2"/>
  <c r="J6568" i="2" s="1"/>
  <c r="E6568" i="2"/>
  <c r="I6568" i="2" s="1"/>
  <c r="D6568" i="2"/>
  <c r="C6568" i="2"/>
  <c r="B6568" i="2"/>
  <c r="G6567" i="2"/>
  <c r="K6567" i="2" s="1"/>
  <c r="F6567" i="2"/>
  <c r="J6567" i="2" s="1"/>
  <c r="E6567" i="2"/>
  <c r="I6567" i="2" s="1"/>
  <c r="D6567" i="2"/>
  <c r="C6567" i="2"/>
  <c r="B6567" i="2"/>
  <c r="G6566" i="2"/>
  <c r="K6566" i="2" s="1"/>
  <c r="F6566" i="2"/>
  <c r="J6566" i="2" s="1"/>
  <c r="E6566" i="2"/>
  <c r="I6566" i="2" s="1"/>
  <c r="D6566" i="2"/>
  <c r="C6566" i="2"/>
  <c r="B6566" i="2"/>
  <c r="G6565" i="2"/>
  <c r="K6565" i="2" s="1"/>
  <c r="F6565" i="2"/>
  <c r="J6565" i="2" s="1"/>
  <c r="E6565" i="2"/>
  <c r="I6565" i="2" s="1"/>
  <c r="D6565" i="2"/>
  <c r="C6565" i="2"/>
  <c r="B6565" i="2"/>
  <c r="G6564" i="2"/>
  <c r="K6564" i="2" s="1"/>
  <c r="F6564" i="2"/>
  <c r="J6564" i="2" s="1"/>
  <c r="E6564" i="2"/>
  <c r="I6564" i="2" s="1"/>
  <c r="D6564" i="2"/>
  <c r="C6564" i="2"/>
  <c r="B6564" i="2"/>
  <c r="G6563" i="2"/>
  <c r="K6563" i="2" s="1"/>
  <c r="F6563" i="2"/>
  <c r="J6563" i="2" s="1"/>
  <c r="E6563" i="2"/>
  <c r="I6563" i="2" s="1"/>
  <c r="D6563" i="2"/>
  <c r="C6563" i="2"/>
  <c r="B6563" i="2"/>
  <c r="G6562" i="2"/>
  <c r="K6562" i="2" s="1"/>
  <c r="F6562" i="2"/>
  <c r="J6562" i="2" s="1"/>
  <c r="E6562" i="2"/>
  <c r="I6562" i="2" s="1"/>
  <c r="D6562" i="2"/>
  <c r="C6562" i="2"/>
  <c r="B6562" i="2"/>
  <c r="G6561" i="2"/>
  <c r="K6561" i="2" s="1"/>
  <c r="F6561" i="2"/>
  <c r="J6561" i="2" s="1"/>
  <c r="E6561" i="2"/>
  <c r="I6561" i="2" s="1"/>
  <c r="D6561" i="2"/>
  <c r="C6561" i="2"/>
  <c r="B6561" i="2"/>
  <c r="G6560" i="2"/>
  <c r="K6560" i="2" s="1"/>
  <c r="F6560" i="2"/>
  <c r="J6560" i="2" s="1"/>
  <c r="E6560" i="2"/>
  <c r="I6560" i="2" s="1"/>
  <c r="D6560" i="2"/>
  <c r="C6560" i="2"/>
  <c r="B6560" i="2"/>
  <c r="G6559" i="2"/>
  <c r="K6559" i="2" s="1"/>
  <c r="F6559" i="2"/>
  <c r="J6559" i="2" s="1"/>
  <c r="E6559" i="2"/>
  <c r="I6559" i="2" s="1"/>
  <c r="D6559" i="2"/>
  <c r="C6559" i="2"/>
  <c r="B6559" i="2"/>
  <c r="G6558" i="2"/>
  <c r="K6558" i="2" s="1"/>
  <c r="F6558" i="2"/>
  <c r="J6558" i="2" s="1"/>
  <c r="E6558" i="2"/>
  <c r="I6558" i="2" s="1"/>
  <c r="D6558" i="2"/>
  <c r="C6558" i="2"/>
  <c r="B6558" i="2"/>
  <c r="G6557" i="2"/>
  <c r="K6557" i="2" s="1"/>
  <c r="F6557" i="2"/>
  <c r="J6557" i="2" s="1"/>
  <c r="E6557" i="2"/>
  <c r="I6557" i="2" s="1"/>
  <c r="D6557" i="2"/>
  <c r="C6557" i="2"/>
  <c r="B6557" i="2"/>
  <c r="G6556" i="2"/>
  <c r="K6556" i="2" s="1"/>
  <c r="F6556" i="2"/>
  <c r="J6556" i="2" s="1"/>
  <c r="E6556" i="2"/>
  <c r="I6556" i="2" s="1"/>
  <c r="D6556" i="2"/>
  <c r="C6556" i="2"/>
  <c r="B6556" i="2"/>
  <c r="G6555" i="2"/>
  <c r="K6555" i="2" s="1"/>
  <c r="F6555" i="2"/>
  <c r="J6555" i="2" s="1"/>
  <c r="E6555" i="2"/>
  <c r="I6555" i="2" s="1"/>
  <c r="D6555" i="2"/>
  <c r="C6555" i="2"/>
  <c r="B6555" i="2"/>
  <c r="G6554" i="2"/>
  <c r="K6554" i="2" s="1"/>
  <c r="F6554" i="2"/>
  <c r="J6554" i="2" s="1"/>
  <c r="E6554" i="2"/>
  <c r="I6554" i="2" s="1"/>
  <c r="D6554" i="2"/>
  <c r="C6554" i="2"/>
  <c r="B6554" i="2"/>
  <c r="G6553" i="2"/>
  <c r="K6553" i="2" s="1"/>
  <c r="F6553" i="2"/>
  <c r="J6553" i="2" s="1"/>
  <c r="E6553" i="2"/>
  <c r="I6553" i="2" s="1"/>
  <c r="D6553" i="2"/>
  <c r="C6553" i="2"/>
  <c r="B6553" i="2"/>
  <c r="G6552" i="2"/>
  <c r="K6552" i="2" s="1"/>
  <c r="F6552" i="2"/>
  <c r="J6552" i="2" s="1"/>
  <c r="E6552" i="2"/>
  <c r="I6552" i="2" s="1"/>
  <c r="D6552" i="2"/>
  <c r="C6552" i="2"/>
  <c r="B6552" i="2"/>
  <c r="G6551" i="2"/>
  <c r="K6551" i="2" s="1"/>
  <c r="F6551" i="2"/>
  <c r="J6551" i="2" s="1"/>
  <c r="E6551" i="2"/>
  <c r="I6551" i="2" s="1"/>
  <c r="D6551" i="2"/>
  <c r="C6551" i="2"/>
  <c r="B6551" i="2"/>
  <c r="G6550" i="2"/>
  <c r="K6550" i="2" s="1"/>
  <c r="F6550" i="2"/>
  <c r="J6550" i="2" s="1"/>
  <c r="E6550" i="2"/>
  <c r="I6550" i="2" s="1"/>
  <c r="D6550" i="2"/>
  <c r="C6550" i="2"/>
  <c r="B6550" i="2"/>
  <c r="G6549" i="2"/>
  <c r="K6549" i="2" s="1"/>
  <c r="F6549" i="2"/>
  <c r="J6549" i="2" s="1"/>
  <c r="E6549" i="2"/>
  <c r="I6549" i="2" s="1"/>
  <c r="D6549" i="2"/>
  <c r="C6549" i="2"/>
  <c r="B6549" i="2"/>
  <c r="G6548" i="2"/>
  <c r="K6548" i="2" s="1"/>
  <c r="F6548" i="2"/>
  <c r="J6548" i="2" s="1"/>
  <c r="E6548" i="2"/>
  <c r="I6548" i="2" s="1"/>
  <c r="D6548" i="2"/>
  <c r="C6548" i="2"/>
  <c r="B6548" i="2"/>
  <c r="G6547" i="2"/>
  <c r="K6547" i="2" s="1"/>
  <c r="F6547" i="2"/>
  <c r="J6547" i="2" s="1"/>
  <c r="E6547" i="2"/>
  <c r="I6547" i="2" s="1"/>
  <c r="D6547" i="2"/>
  <c r="C6547" i="2"/>
  <c r="B6547" i="2"/>
  <c r="G6546" i="2"/>
  <c r="K6546" i="2" s="1"/>
  <c r="F6546" i="2"/>
  <c r="J6546" i="2" s="1"/>
  <c r="E6546" i="2"/>
  <c r="I6546" i="2" s="1"/>
  <c r="D6546" i="2"/>
  <c r="C6546" i="2"/>
  <c r="B6546" i="2"/>
  <c r="G6545" i="2"/>
  <c r="K6545" i="2" s="1"/>
  <c r="F6545" i="2"/>
  <c r="J6545" i="2" s="1"/>
  <c r="E6545" i="2"/>
  <c r="I6545" i="2" s="1"/>
  <c r="D6545" i="2"/>
  <c r="C6545" i="2"/>
  <c r="B6545" i="2"/>
  <c r="G6544" i="2"/>
  <c r="K6544" i="2" s="1"/>
  <c r="F6544" i="2"/>
  <c r="J6544" i="2" s="1"/>
  <c r="E6544" i="2"/>
  <c r="I6544" i="2" s="1"/>
  <c r="D6544" i="2"/>
  <c r="C6544" i="2"/>
  <c r="B6544" i="2"/>
  <c r="G6543" i="2"/>
  <c r="K6543" i="2" s="1"/>
  <c r="F6543" i="2"/>
  <c r="J6543" i="2" s="1"/>
  <c r="E6543" i="2"/>
  <c r="I6543" i="2" s="1"/>
  <c r="D6543" i="2"/>
  <c r="C6543" i="2"/>
  <c r="B6543" i="2"/>
  <c r="G6542" i="2"/>
  <c r="K6542" i="2" s="1"/>
  <c r="F6542" i="2"/>
  <c r="J6542" i="2" s="1"/>
  <c r="E6542" i="2"/>
  <c r="I6542" i="2" s="1"/>
  <c r="D6542" i="2"/>
  <c r="C6542" i="2"/>
  <c r="B6542" i="2"/>
  <c r="G6541" i="2"/>
  <c r="K6541" i="2" s="1"/>
  <c r="F6541" i="2"/>
  <c r="J6541" i="2" s="1"/>
  <c r="E6541" i="2"/>
  <c r="I6541" i="2" s="1"/>
  <c r="D6541" i="2"/>
  <c r="C6541" i="2"/>
  <c r="B6541" i="2"/>
  <c r="G6540" i="2"/>
  <c r="K6540" i="2" s="1"/>
  <c r="F6540" i="2"/>
  <c r="J6540" i="2" s="1"/>
  <c r="E6540" i="2"/>
  <c r="I6540" i="2" s="1"/>
  <c r="D6540" i="2"/>
  <c r="C6540" i="2"/>
  <c r="B6540" i="2"/>
  <c r="G6539" i="2"/>
  <c r="K6539" i="2" s="1"/>
  <c r="F6539" i="2"/>
  <c r="J6539" i="2" s="1"/>
  <c r="E6539" i="2"/>
  <c r="I6539" i="2" s="1"/>
  <c r="D6539" i="2"/>
  <c r="C6539" i="2"/>
  <c r="B6539" i="2"/>
  <c r="G6538" i="2"/>
  <c r="K6538" i="2" s="1"/>
  <c r="F6538" i="2"/>
  <c r="J6538" i="2" s="1"/>
  <c r="E6538" i="2"/>
  <c r="I6538" i="2" s="1"/>
  <c r="D6538" i="2"/>
  <c r="C6538" i="2"/>
  <c r="B6538" i="2"/>
  <c r="G6537" i="2"/>
  <c r="K6537" i="2" s="1"/>
  <c r="F6537" i="2"/>
  <c r="J6537" i="2" s="1"/>
  <c r="E6537" i="2"/>
  <c r="I6537" i="2" s="1"/>
  <c r="D6537" i="2"/>
  <c r="C6537" i="2"/>
  <c r="B6537" i="2"/>
  <c r="G6536" i="2"/>
  <c r="K6536" i="2" s="1"/>
  <c r="F6536" i="2"/>
  <c r="J6536" i="2" s="1"/>
  <c r="E6536" i="2"/>
  <c r="I6536" i="2" s="1"/>
  <c r="D6536" i="2"/>
  <c r="C6536" i="2"/>
  <c r="B6536" i="2"/>
  <c r="G6535" i="2"/>
  <c r="K6535" i="2" s="1"/>
  <c r="F6535" i="2"/>
  <c r="J6535" i="2" s="1"/>
  <c r="E6535" i="2"/>
  <c r="I6535" i="2" s="1"/>
  <c r="D6535" i="2"/>
  <c r="C6535" i="2"/>
  <c r="B6535" i="2"/>
  <c r="G6534" i="2"/>
  <c r="K6534" i="2" s="1"/>
  <c r="F6534" i="2"/>
  <c r="J6534" i="2" s="1"/>
  <c r="E6534" i="2"/>
  <c r="I6534" i="2" s="1"/>
  <c r="D6534" i="2"/>
  <c r="C6534" i="2"/>
  <c r="B6534" i="2"/>
  <c r="G6533" i="2"/>
  <c r="K6533" i="2" s="1"/>
  <c r="F6533" i="2"/>
  <c r="J6533" i="2" s="1"/>
  <c r="E6533" i="2"/>
  <c r="I6533" i="2" s="1"/>
  <c r="D6533" i="2"/>
  <c r="C6533" i="2"/>
  <c r="B6533" i="2"/>
  <c r="G6532" i="2"/>
  <c r="K6532" i="2" s="1"/>
  <c r="F6532" i="2"/>
  <c r="J6532" i="2" s="1"/>
  <c r="E6532" i="2"/>
  <c r="I6532" i="2" s="1"/>
  <c r="D6532" i="2"/>
  <c r="C6532" i="2"/>
  <c r="B6532" i="2"/>
  <c r="G6531" i="2"/>
  <c r="K6531" i="2" s="1"/>
  <c r="F6531" i="2"/>
  <c r="J6531" i="2" s="1"/>
  <c r="E6531" i="2"/>
  <c r="I6531" i="2" s="1"/>
  <c r="D6531" i="2"/>
  <c r="C6531" i="2"/>
  <c r="B6531" i="2"/>
  <c r="G6530" i="2"/>
  <c r="K6530" i="2" s="1"/>
  <c r="F6530" i="2"/>
  <c r="J6530" i="2" s="1"/>
  <c r="E6530" i="2"/>
  <c r="I6530" i="2" s="1"/>
  <c r="D6530" i="2"/>
  <c r="C6530" i="2"/>
  <c r="B6530" i="2"/>
  <c r="G6529" i="2"/>
  <c r="K6529" i="2" s="1"/>
  <c r="F6529" i="2"/>
  <c r="J6529" i="2" s="1"/>
  <c r="E6529" i="2"/>
  <c r="I6529" i="2" s="1"/>
  <c r="D6529" i="2"/>
  <c r="C6529" i="2"/>
  <c r="B6529" i="2"/>
  <c r="G6528" i="2"/>
  <c r="K6528" i="2" s="1"/>
  <c r="F6528" i="2"/>
  <c r="J6528" i="2" s="1"/>
  <c r="E6528" i="2"/>
  <c r="I6528" i="2" s="1"/>
  <c r="D6528" i="2"/>
  <c r="C6528" i="2"/>
  <c r="B6528" i="2"/>
  <c r="G6527" i="2"/>
  <c r="K6527" i="2" s="1"/>
  <c r="F6527" i="2"/>
  <c r="J6527" i="2" s="1"/>
  <c r="E6527" i="2"/>
  <c r="I6527" i="2" s="1"/>
  <c r="D6527" i="2"/>
  <c r="C6527" i="2"/>
  <c r="B6527" i="2"/>
  <c r="G6526" i="2"/>
  <c r="K6526" i="2" s="1"/>
  <c r="F6526" i="2"/>
  <c r="J6526" i="2" s="1"/>
  <c r="E6526" i="2"/>
  <c r="I6526" i="2" s="1"/>
  <c r="D6526" i="2"/>
  <c r="C6526" i="2"/>
  <c r="B6526" i="2"/>
  <c r="G6525" i="2"/>
  <c r="K6525" i="2" s="1"/>
  <c r="F6525" i="2"/>
  <c r="J6525" i="2" s="1"/>
  <c r="E6525" i="2"/>
  <c r="I6525" i="2" s="1"/>
  <c r="D6525" i="2"/>
  <c r="C6525" i="2"/>
  <c r="B6525" i="2"/>
  <c r="G6524" i="2"/>
  <c r="K6524" i="2" s="1"/>
  <c r="F6524" i="2"/>
  <c r="J6524" i="2" s="1"/>
  <c r="E6524" i="2"/>
  <c r="I6524" i="2" s="1"/>
  <c r="D6524" i="2"/>
  <c r="C6524" i="2"/>
  <c r="B6524" i="2"/>
  <c r="G6523" i="2"/>
  <c r="K6523" i="2" s="1"/>
  <c r="F6523" i="2"/>
  <c r="J6523" i="2" s="1"/>
  <c r="E6523" i="2"/>
  <c r="I6523" i="2" s="1"/>
  <c r="D6523" i="2"/>
  <c r="C6523" i="2"/>
  <c r="B6523" i="2"/>
  <c r="G6522" i="2"/>
  <c r="K6522" i="2" s="1"/>
  <c r="F6522" i="2"/>
  <c r="J6522" i="2" s="1"/>
  <c r="E6522" i="2"/>
  <c r="I6522" i="2" s="1"/>
  <c r="D6522" i="2"/>
  <c r="C6522" i="2"/>
  <c r="B6522" i="2"/>
  <c r="G6521" i="2"/>
  <c r="K6521" i="2" s="1"/>
  <c r="F6521" i="2"/>
  <c r="J6521" i="2" s="1"/>
  <c r="E6521" i="2"/>
  <c r="I6521" i="2" s="1"/>
  <c r="D6521" i="2"/>
  <c r="C6521" i="2"/>
  <c r="B6521" i="2"/>
  <c r="G6520" i="2"/>
  <c r="K6520" i="2" s="1"/>
  <c r="F6520" i="2"/>
  <c r="J6520" i="2" s="1"/>
  <c r="E6520" i="2"/>
  <c r="I6520" i="2" s="1"/>
  <c r="D6520" i="2"/>
  <c r="C6520" i="2"/>
  <c r="B6520" i="2"/>
  <c r="G6519" i="2"/>
  <c r="K6519" i="2" s="1"/>
  <c r="F6519" i="2"/>
  <c r="J6519" i="2" s="1"/>
  <c r="E6519" i="2"/>
  <c r="I6519" i="2" s="1"/>
  <c r="D6519" i="2"/>
  <c r="C6519" i="2"/>
  <c r="B6519" i="2"/>
  <c r="G6518" i="2"/>
  <c r="K6518" i="2" s="1"/>
  <c r="F6518" i="2"/>
  <c r="J6518" i="2" s="1"/>
  <c r="E6518" i="2"/>
  <c r="I6518" i="2" s="1"/>
  <c r="D6518" i="2"/>
  <c r="C6518" i="2"/>
  <c r="B6518" i="2"/>
  <c r="G6517" i="2"/>
  <c r="K6517" i="2" s="1"/>
  <c r="F6517" i="2"/>
  <c r="J6517" i="2" s="1"/>
  <c r="E6517" i="2"/>
  <c r="I6517" i="2" s="1"/>
  <c r="D6517" i="2"/>
  <c r="C6517" i="2"/>
  <c r="B6517" i="2"/>
  <c r="G6516" i="2"/>
  <c r="K6516" i="2" s="1"/>
  <c r="F6516" i="2"/>
  <c r="J6516" i="2" s="1"/>
  <c r="E6516" i="2"/>
  <c r="I6516" i="2" s="1"/>
  <c r="D6516" i="2"/>
  <c r="C6516" i="2"/>
  <c r="B6516" i="2"/>
  <c r="G6515" i="2"/>
  <c r="K6515" i="2" s="1"/>
  <c r="F6515" i="2"/>
  <c r="J6515" i="2" s="1"/>
  <c r="E6515" i="2"/>
  <c r="I6515" i="2" s="1"/>
  <c r="D6515" i="2"/>
  <c r="C6515" i="2"/>
  <c r="B6515" i="2"/>
  <c r="G6514" i="2"/>
  <c r="K6514" i="2" s="1"/>
  <c r="F6514" i="2"/>
  <c r="J6514" i="2" s="1"/>
  <c r="E6514" i="2"/>
  <c r="I6514" i="2" s="1"/>
  <c r="D6514" i="2"/>
  <c r="C6514" i="2"/>
  <c r="B6514" i="2"/>
  <c r="G6513" i="2"/>
  <c r="K6513" i="2" s="1"/>
  <c r="F6513" i="2"/>
  <c r="J6513" i="2" s="1"/>
  <c r="E6513" i="2"/>
  <c r="I6513" i="2" s="1"/>
  <c r="D6513" i="2"/>
  <c r="C6513" i="2"/>
  <c r="B6513" i="2"/>
  <c r="G6512" i="2"/>
  <c r="K6512" i="2" s="1"/>
  <c r="F6512" i="2"/>
  <c r="J6512" i="2" s="1"/>
  <c r="E6512" i="2"/>
  <c r="I6512" i="2" s="1"/>
  <c r="D6512" i="2"/>
  <c r="C6512" i="2"/>
  <c r="B6512" i="2"/>
  <c r="G6511" i="2"/>
  <c r="K6511" i="2" s="1"/>
  <c r="F6511" i="2"/>
  <c r="J6511" i="2" s="1"/>
  <c r="E6511" i="2"/>
  <c r="I6511" i="2" s="1"/>
  <c r="D6511" i="2"/>
  <c r="C6511" i="2"/>
  <c r="B6511" i="2"/>
  <c r="G6510" i="2"/>
  <c r="K6510" i="2" s="1"/>
  <c r="F6510" i="2"/>
  <c r="J6510" i="2" s="1"/>
  <c r="E6510" i="2"/>
  <c r="I6510" i="2" s="1"/>
  <c r="D6510" i="2"/>
  <c r="C6510" i="2"/>
  <c r="B6510" i="2"/>
  <c r="G6509" i="2"/>
  <c r="K6509" i="2" s="1"/>
  <c r="F6509" i="2"/>
  <c r="J6509" i="2" s="1"/>
  <c r="E6509" i="2"/>
  <c r="I6509" i="2" s="1"/>
  <c r="D6509" i="2"/>
  <c r="C6509" i="2"/>
  <c r="B6509" i="2"/>
  <c r="G6508" i="2"/>
  <c r="K6508" i="2" s="1"/>
  <c r="F6508" i="2"/>
  <c r="J6508" i="2" s="1"/>
  <c r="E6508" i="2"/>
  <c r="I6508" i="2" s="1"/>
  <c r="D6508" i="2"/>
  <c r="C6508" i="2"/>
  <c r="B6508" i="2"/>
  <c r="G6507" i="2"/>
  <c r="K6507" i="2" s="1"/>
  <c r="F6507" i="2"/>
  <c r="J6507" i="2" s="1"/>
  <c r="E6507" i="2"/>
  <c r="I6507" i="2" s="1"/>
  <c r="D6507" i="2"/>
  <c r="C6507" i="2"/>
  <c r="B6507" i="2"/>
  <c r="G6506" i="2"/>
  <c r="K6506" i="2" s="1"/>
  <c r="F6506" i="2"/>
  <c r="J6506" i="2" s="1"/>
  <c r="E6506" i="2"/>
  <c r="I6506" i="2" s="1"/>
  <c r="D6506" i="2"/>
  <c r="C6506" i="2"/>
  <c r="B6506" i="2"/>
  <c r="G6505" i="2"/>
  <c r="K6505" i="2" s="1"/>
  <c r="F6505" i="2"/>
  <c r="J6505" i="2" s="1"/>
  <c r="E6505" i="2"/>
  <c r="I6505" i="2" s="1"/>
  <c r="D6505" i="2"/>
  <c r="C6505" i="2"/>
  <c r="B6505" i="2"/>
  <c r="G6504" i="2"/>
  <c r="K6504" i="2" s="1"/>
  <c r="F6504" i="2"/>
  <c r="J6504" i="2" s="1"/>
  <c r="E6504" i="2"/>
  <c r="I6504" i="2" s="1"/>
  <c r="D6504" i="2"/>
  <c r="C6504" i="2"/>
  <c r="B6504" i="2"/>
  <c r="G6503" i="2"/>
  <c r="K6503" i="2" s="1"/>
  <c r="F6503" i="2"/>
  <c r="J6503" i="2" s="1"/>
  <c r="E6503" i="2"/>
  <c r="I6503" i="2" s="1"/>
  <c r="D6503" i="2"/>
  <c r="C6503" i="2"/>
  <c r="B6503" i="2"/>
  <c r="G6502" i="2"/>
  <c r="K6502" i="2" s="1"/>
  <c r="F6502" i="2"/>
  <c r="J6502" i="2" s="1"/>
  <c r="E6502" i="2"/>
  <c r="I6502" i="2" s="1"/>
  <c r="D6502" i="2"/>
  <c r="C6502" i="2"/>
  <c r="B6502" i="2"/>
  <c r="G6501" i="2"/>
  <c r="K6501" i="2" s="1"/>
  <c r="F6501" i="2"/>
  <c r="J6501" i="2" s="1"/>
  <c r="E6501" i="2"/>
  <c r="I6501" i="2" s="1"/>
  <c r="D6501" i="2"/>
  <c r="C6501" i="2"/>
  <c r="B6501" i="2"/>
  <c r="G6500" i="2"/>
  <c r="K6500" i="2" s="1"/>
  <c r="F6500" i="2"/>
  <c r="J6500" i="2" s="1"/>
  <c r="E6500" i="2"/>
  <c r="I6500" i="2" s="1"/>
  <c r="D6500" i="2"/>
  <c r="C6500" i="2"/>
  <c r="B6500" i="2"/>
  <c r="G6499" i="2"/>
  <c r="K6499" i="2" s="1"/>
  <c r="F6499" i="2"/>
  <c r="J6499" i="2" s="1"/>
  <c r="E6499" i="2"/>
  <c r="I6499" i="2" s="1"/>
  <c r="D6499" i="2"/>
  <c r="C6499" i="2"/>
  <c r="B6499" i="2"/>
  <c r="G6498" i="2"/>
  <c r="K6498" i="2" s="1"/>
  <c r="F6498" i="2"/>
  <c r="J6498" i="2" s="1"/>
  <c r="E6498" i="2"/>
  <c r="I6498" i="2" s="1"/>
  <c r="D6498" i="2"/>
  <c r="C6498" i="2"/>
  <c r="B6498" i="2"/>
  <c r="G6497" i="2"/>
  <c r="K6497" i="2" s="1"/>
  <c r="F6497" i="2"/>
  <c r="J6497" i="2" s="1"/>
  <c r="E6497" i="2"/>
  <c r="I6497" i="2" s="1"/>
  <c r="D6497" i="2"/>
  <c r="C6497" i="2"/>
  <c r="B6497" i="2"/>
  <c r="G6496" i="2"/>
  <c r="K6496" i="2" s="1"/>
  <c r="F6496" i="2"/>
  <c r="J6496" i="2" s="1"/>
  <c r="E6496" i="2"/>
  <c r="I6496" i="2" s="1"/>
  <c r="D6496" i="2"/>
  <c r="C6496" i="2"/>
  <c r="B6496" i="2"/>
  <c r="G6495" i="2"/>
  <c r="K6495" i="2" s="1"/>
  <c r="F6495" i="2"/>
  <c r="J6495" i="2" s="1"/>
  <c r="E6495" i="2"/>
  <c r="I6495" i="2" s="1"/>
  <c r="D6495" i="2"/>
  <c r="C6495" i="2"/>
  <c r="B6495" i="2"/>
  <c r="G6494" i="2"/>
  <c r="K6494" i="2" s="1"/>
  <c r="F6494" i="2"/>
  <c r="J6494" i="2" s="1"/>
  <c r="E6494" i="2"/>
  <c r="I6494" i="2" s="1"/>
  <c r="D6494" i="2"/>
  <c r="C6494" i="2"/>
  <c r="B6494" i="2"/>
  <c r="G6493" i="2"/>
  <c r="K6493" i="2" s="1"/>
  <c r="F6493" i="2"/>
  <c r="J6493" i="2" s="1"/>
  <c r="E6493" i="2"/>
  <c r="I6493" i="2" s="1"/>
  <c r="D6493" i="2"/>
  <c r="C6493" i="2"/>
  <c r="B6493" i="2"/>
  <c r="G6492" i="2"/>
  <c r="K6492" i="2" s="1"/>
  <c r="F6492" i="2"/>
  <c r="J6492" i="2" s="1"/>
  <c r="E6492" i="2"/>
  <c r="I6492" i="2" s="1"/>
  <c r="D6492" i="2"/>
  <c r="C6492" i="2"/>
  <c r="B6492" i="2"/>
  <c r="G6491" i="2"/>
  <c r="K6491" i="2" s="1"/>
  <c r="F6491" i="2"/>
  <c r="J6491" i="2" s="1"/>
  <c r="E6491" i="2"/>
  <c r="I6491" i="2" s="1"/>
  <c r="D6491" i="2"/>
  <c r="C6491" i="2"/>
  <c r="B6491" i="2"/>
  <c r="G6490" i="2"/>
  <c r="K6490" i="2" s="1"/>
  <c r="F6490" i="2"/>
  <c r="J6490" i="2" s="1"/>
  <c r="E6490" i="2"/>
  <c r="I6490" i="2" s="1"/>
  <c r="D6490" i="2"/>
  <c r="C6490" i="2"/>
  <c r="B6490" i="2"/>
  <c r="G6489" i="2"/>
  <c r="K6489" i="2" s="1"/>
  <c r="F6489" i="2"/>
  <c r="J6489" i="2" s="1"/>
  <c r="E6489" i="2"/>
  <c r="I6489" i="2" s="1"/>
  <c r="D6489" i="2"/>
  <c r="C6489" i="2"/>
  <c r="B6489" i="2"/>
  <c r="G6488" i="2"/>
  <c r="K6488" i="2" s="1"/>
  <c r="F6488" i="2"/>
  <c r="J6488" i="2" s="1"/>
  <c r="E6488" i="2"/>
  <c r="I6488" i="2" s="1"/>
  <c r="D6488" i="2"/>
  <c r="C6488" i="2"/>
  <c r="B6488" i="2"/>
  <c r="G6487" i="2"/>
  <c r="K6487" i="2" s="1"/>
  <c r="F6487" i="2"/>
  <c r="J6487" i="2" s="1"/>
  <c r="E6487" i="2"/>
  <c r="I6487" i="2" s="1"/>
  <c r="D6487" i="2"/>
  <c r="C6487" i="2"/>
  <c r="B6487" i="2"/>
  <c r="G6486" i="2"/>
  <c r="K6486" i="2" s="1"/>
  <c r="F6486" i="2"/>
  <c r="J6486" i="2" s="1"/>
  <c r="E6486" i="2"/>
  <c r="I6486" i="2" s="1"/>
  <c r="D6486" i="2"/>
  <c r="C6486" i="2"/>
  <c r="B6486" i="2"/>
  <c r="G6485" i="2"/>
  <c r="K6485" i="2" s="1"/>
  <c r="F6485" i="2"/>
  <c r="J6485" i="2" s="1"/>
  <c r="E6485" i="2"/>
  <c r="I6485" i="2" s="1"/>
  <c r="D6485" i="2"/>
  <c r="C6485" i="2"/>
  <c r="B6485" i="2"/>
  <c r="G6484" i="2"/>
  <c r="K6484" i="2" s="1"/>
  <c r="F6484" i="2"/>
  <c r="J6484" i="2" s="1"/>
  <c r="E6484" i="2"/>
  <c r="I6484" i="2" s="1"/>
  <c r="D6484" i="2"/>
  <c r="C6484" i="2"/>
  <c r="B6484" i="2"/>
  <c r="G6483" i="2"/>
  <c r="K6483" i="2" s="1"/>
  <c r="F6483" i="2"/>
  <c r="J6483" i="2" s="1"/>
  <c r="E6483" i="2"/>
  <c r="I6483" i="2" s="1"/>
  <c r="D6483" i="2"/>
  <c r="C6483" i="2"/>
  <c r="B6483" i="2"/>
  <c r="G6482" i="2"/>
  <c r="K6482" i="2" s="1"/>
  <c r="F6482" i="2"/>
  <c r="J6482" i="2" s="1"/>
  <c r="E6482" i="2"/>
  <c r="I6482" i="2" s="1"/>
  <c r="D6482" i="2"/>
  <c r="C6482" i="2"/>
  <c r="B6482" i="2"/>
  <c r="G6481" i="2"/>
  <c r="K6481" i="2" s="1"/>
  <c r="F6481" i="2"/>
  <c r="J6481" i="2" s="1"/>
  <c r="E6481" i="2"/>
  <c r="I6481" i="2" s="1"/>
  <c r="D6481" i="2"/>
  <c r="C6481" i="2"/>
  <c r="B6481" i="2"/>
  <c r="G6480" i="2"/>
  <c r="K6480" i="2" s="1"/>
  <c r="F6480" i="2"/>
  <c r="J6480" i="2" s="1"/>
  <c r="E6480" i="2"/>
  <c r="I6480" i="2" s="1"/>
  <c r="D6480" i="2"/>
  <c r="C6480" i="2"/>
  <c r="B6480" i="2"/>
  <c r="G6479" i="2"/>
  <c r="K6479" i="2" s="1"/>
  <c r="F6479" i="2"/>
  <c r="J6479" i="2" s="1"/>
  <c r="E6479" i="2"/>
  <c r="I6479" i="2" s="1"/>
  <c r="D6479" i="2"/>
  <c r="C6479" i="2"/>
  <c r="B6479" i="2"/>
  <c r="G6478" i="2"/>
  <c r="K6478" i="2" s="1"/>
  <c r="F6478" i="2"/>
  <c r="J6478" i="2" s="1"/>
  <c r="E6478" i="2"/>
  <c r="I6478" i="2" s="1"/>
  <c r="D6478" i="2"/>
  <c r="C6478" i="2"/>
  <c r="B6478" i="2"/>
  <c r="G6477" i="2"/>
  <c r="K6477" i="2" s="1"/>
  <c r="F6477" i="2"/>
  <c r="J6477" i="2" s="1"/>
  <c r="E6477" i="2"/>
  <c r="I6477" i="2" s="1"/>
  <c r="D6477" i="2"/>
  <c r="C6477" i="2"/>
  <c r="B6477" i="2"/>
  <c r="G6476" i="2"/>
  <c r="K6476" i="2" s="1"/>
  <c r="F6476" i="2"/>
  <c r="J6476" i="2" s="1"/>
  <c r="E6476" i="2"/>
  <c r="I6476" i="2" s="1"/>
  <c r="D6476" i="2"/>
  <c r="C6476" i="2"/>
  <c r="B6476" i="2"/>
  <c r="G6475" i="2"/>
  <c r="K6475" i="2" s="1"/>
  <c r="F6475" i="2"/>
  <c r="J6475" i="2" s="1"/>
  <c r="E6475" i="2"/>
  <c r="I6475" i="2" s="1"/>
  <c r="D6475" i="2"/>
  <c r="C6475" i="2"/>
  <c r="B6475" i="2"/>
  <c r="G6474" i="2"/>
  <c r="K6474" i="2" s="1"/>
  <c r="F6474" i="2"/>
  <c r="J6474" i="2" s="1"/>
  <c r="E6474" i="2"/>
  <c r="I6474" i="2" s="1"/>
  <c r="D6474" i="2"/>
  <c r="C6474" i="2"/>
  <c r="B6474" i="2"/>
  <c r="G6473" i="2"/>
  <c r="K6473" i="2" s="1"/>
  <c r="F6473" i="2"/>
  <c r="J6473" i="2" s="1"/>
  <c r="E6473" i="2"/>
  <c r="I6473" i="2" s="1"/>
  <c r="D6473" i="2"/>
  <c r="C6473" i="2"/>
  <c r="B6473" i="2"/>
  <c r="G6472" i="2"/>
  <c r="K6472" i="2" s="1"/>
  <c r="F6472" i="2"/>
  <c r="J6472" i="2" s="1"/>
  <c r="E6472" i="2"/>
  <c r="I6472" i="2" s="1"/>
  <c r="D6472" i="2"/>
  <c r="C6472" i="2"/>
  <c r="B6472" i="2"/>
  <c r="G6471" i="2"/>
  <c r="K6471" i="2" s="1"/>
  <c r="F6471" i="2"/>
  <c r="J6471" i="2" s="1"/>
  <c r="E6471" i="2"/>
  <c r="I6471" i="2" s="1"/>
  <c r="D6471" i="2"/>
  <c r="C6471" i="2"/>
  <c r="B6471" i="2"/>
  <c r="G6470" i="2"/>
  <c r="K6470" i="2" s="1"/>
  <c r="F6470" i="2"/>
  <c r="J6470" i="2" s="1"/>
  <c r="E6470" i="2"/>
  <c r="I6470" i="2" s="1"/>
  <c r="D6470" i="2"/>
  <c r="C6470" i="2"/>
  <c r="B6470" i="2"/>
  <c r="G6469" i="2"/>
  <c r="K6469" i="2" s="1"/>
  <c r="F6469" i="2"/>
  <c r="J6469" i="2" s="1"/>
  <c r="E6469" i="2"/>
  <c r="I6469" i="2" s="1"/>
  <c r="D6469" i="2"/>
  <c r="C6469" i="2"/>
  <c r="B6469" i="2"/>
  <c r="G6468" i="2"/>
  <c r="K6468" i="2" s="1"/>
  <c r="F6468" i="2"/>
  <c r="J6468" i="2" s="1"/>
  <c r="E6468" i="2"/>
  <c r="I6468" i="2" s="1"/>
  <c r="D6468" i="2"/>
  <c r="C6468" i="2"/>
  <c r="B6468" i="2"/>
  <c r="G6467" i="2"/>
  <c r="K6467" i="2" s="1"/>
  <c r="F6467" i="2"/>
  <c r="J6467" i="2" s="1"/>
  <c r="E6467" i="2"/>
  <c r="I6467" i="2" s="1"/>
  <c r="D6467" i="2"/>
  <c r="C6467" i="2"/>
  <c r="B6467" i="2"/>
  <c r="G6466" i="2"/>
  <c r="K6466" i="2" s="1"/>
  <c r="F6466" i="2"/>
  <c r="J6466" i="2" s="1"/>
  <c r="E6466" i="2"/>
  <c r="I6466" i="2" s="1"/>
  <c r="D6466" i="2"/>
  <c r="C6466" i="2"/>
  <c r="B6466" i="2"/>
  <c r="G6465" i="2"/>
  <c r="K6465" i="2" s="1"/>
  <c r="F6465" i="2"/>
  <c r="J6465" i="2" s="1"/>
  <c r="E6465" i="2"/>
  <c r="I6465" i="2" s="1"/>
  <c r="D6465" i="2"/>
  <c r="C6465" i="2"/>
  <c r="B6465" i="2"/>
  <c r="G6464" i="2"/>
  <c r="K6464" i="2" s="1"/>
  <c r="F6464" i="2"/>
  <c r="J6464" i="2" s="1"/>
  <c r="E6464" i="2"/>
  <c r="I6464" i="2" s="1"/>
  <c r="D6464" i="2"/>
  <c r="C6464" i="2"/>
  <c r="B6464" i="2"/>
  <c r="G6463" i="2"/>
  <c r="K6463" i="2" s="1"/>
  <c r="F6463" i="2"/>
  <c r="J6463" i="2" s="1"/>
  <c r="E6463" i="2"/>
  <c r="I6463" i="2" s="1"/>
  <c r="D6463" i="2"/>
  <c r="C6463" i="2"/>
  <c r="B6463" i="2"/>
  <c r="G6462" i="2"/>
  <c r="K6462" i="2" s="1"/>
  <c r="F6462" i="2"/>
  <c r="J6462" i="2" s="1"/>
  <c r="E6462" i="2"/>
  <c r="I6462" i="2" s="1"/>
  <c r="D6462" i="2"/>
  <c r="C6462" i="2"/>
  <c r="B6462" i="2"/>
  <c r="G6461" i="2"/>
  <c r="K6461" i="2" s="1"/>
  <c r="F6461" i="2"/>
  <c r="J6461" i="2" s="1"/>
  <c r="E6461" i="2"/>
  <c r="I6461" i="2" s="1"/>
  <c r="D6461" i="2"/>
  <c r="C6461" i="2"/>
  <c r="B6461" i="2"/>
  <c r="G6460" i="2"/>
  <c r="K6460" i="2" s="1"/>
  <c r="F6460" i="2"/>
  <c r="J6460" i="2" s="1"/>
  <c r="E6460" i="2"/>
  <c r="I6460" i="2" s="1"/>
  <c r="D6460" i="2"/>
  <c r="C6460" i="2"/>
  <c r="B6460" i="2"/>
  <c r="G6459" i="2"/>
  <c r="K6459" i="2" s="1"/>
  <c r="F6459" i="2"/>
  <c r="J6459" i="2" s="1"/>
  <c r="E6459" i="2"/>
  <c r="I6459" i="2" s="1"/>
  <c r="D6459" i="2"/>
  <c r="C6459" i="2"/>
  <c r="B6459" i="2"/>
  <c r="G6458" i="2"/>
  <c r="K6458" i="2" s="1"/>
  <c r="F6458" i="2"/>
  <c r="J6458" i="2" s="1"/>
  <c r="E6458" i="2"/>
  <c r="I6458" i="2" s="1"/>
  <c r="D6458" i="2"/>
  <c r="C6458" i="2"/>
  <c r="B6458" i="2"/>
  <c r="G6457" i="2"/>
  <c r="K6457" i="2" s="1"/>
  <c r="F6457" i="2"/>
  <c r="J6457" i="2" s="1"/>
  <c r="E6457" i="2"/>
  <c r="I6457" i="2" s="1"/>
  <c r="D6457" i="2"/>
  <c r="C6457" i="2"/>
  <c r="B6457" i="2"/>
  <c r="G6456" i="2"/>
  <c r="K6456" i="2" s="1"/>
  <c r="F6456" i="2"/>
  <c r="J6456" i="2" s="1"/>
  <c r="E6456" i="2"/>
  <c r="I6456" i="2" s="1"/>
  <c r="D6456" i="2"/>
  <c r="C6456" i="2"/>
  <c r="B6456" i="2"/>
  <c r="G6455" i="2"/>
  <c r="K6455" i="2" s="1"/>
  <c r="F6455" i="2"/>
  <c r="J6455" i="2" s="1"/>
  <c r="E6455" i="2"/>
  <c r="I6455" i="2" s="1"/>
  <c r="D6455" i="2"/>
  <c r="C6455" i="2"/>
  <c r="B6455" i="2"/>
  <c r="G6454" i="2"/>
  <c r="K6454" i="2" s="1"/>
  <c r="F6454" i="2"/>
  <c r="J6454" i="2" s="1"/>
  <c r="E6454" i="2"/>
  <c r="I6454" i="2" s="1"/>
  <c r="D6454" i="2"/>
  <c r="C6454" i="2"/>
  <c r="B6454" i="2"/>
  <c r="G6453" i="2"/>
  <c r="K6453" i="2" s="1"/>
  <c r="F6453" i="2"/>
  <c r="J6453" i="2" s="1"/>
  <c r="E6453" i="2"/>
  <c r="I6453" i="2" s="1"/>
  <c r="D6453" i="2"/>
  <c r="C6453" i="2"/>
  <c r="B6453" i="2"/>
  <c r="G6452" i="2"/>
  <c r="K6452" i="2" s="1"/>
  <c r="F6452" i="2"/>
  <c r="J6452" i="2" s="1"/>
  <c r="E6452" i="2"/>
  <c r="I6452" i="2" s="1"/>
  <c r="D6452" i="2"/>
  <c r="C6452" i="2"/>
  <c r="B6452" i="2"/>
  <c r="G6451" i="2"/>
  <c r="K6451" i="2" s="1"/>
  <c r="F6451" i="2"/>
  <c r="J6451" i="2" s="1"/>
  <c r="E6451" i="2"/>
  <c r="I6451" i="2" s="1"/>
  <c r="D6451" i="2"/>
  <c r="C6451" i="2"/>
  <c r="B6451" i="2"/>
  <c r="G6450" i="2"/>
  <c r="K6450" i="2" s="1"/>
  <c r="F6450" i="2"/>
  <c r="J6450" i="2" s="1"/>
  <c r="E6450" i="2"/>
  <c r="I6450" i="2" s="1"/>
  <c r="D6450" i="2"/>
  <c r="C6450" i="2"/>
  <c r="B6450" i="2"/>
  <c r="G6449" i="2"/>
  <c r="K6449" i="2" s="1"/>
  <c r="F6449" i="2"/>
  <c r="J6449" i="2" s="1"/>
  <c r="E6449" i="2"/>
  <c r="I6449" i="2" s="1"/>
  <c r="D6449" i="2"/>
  <c r="C6449" i="2"/>
  <c r="B6449" i="2"/>
  <c r="G6448" i="2"/>
  <c r="K6448" i="2" s="1"/>
  <c r="F6448" i="2"/>
  <c r="J6448" i="2" s="1"/>
  <c r="E6448" i="2"/>
  <c r="I6448" i="2" s="1"/>
  <c r="D6448" i="2"/>
  <c r="C6448" i="2"/>
  <c r="B6448" i="2"/>
  <c r="G6447" i="2"/>
  <c r="K6447" i="2" s="1"/>
  <c r="F6447" i="2"/>
  <c r="J6447" i="2" s="1"/>
  <c r="E6447" i="2"/>
  <c r="I6447" i="2" s="1"/>
  <c r="D6447" i="2"/>
  <c r="C6447" i="2"/>
  <c r="B6447" i="2"/>
  <c r="G6446" i="2"/>
  <c r="K6446" i="2" s="1"/>
  <c r="F6446" i="2"/>
  <c r="J6446" i="2" s="1"/>
  <c r="E6446" i="2"/>
  <c r="I6446" i="2" s="1"/>
  <c r="D6446" i="2"/>
  <c r="C6446" i="2"/>
  <c r="B6446" i="2"/>
  <c r="G6445" i="2"/>
  <c r="K6445" i="2" s="1"/>
  <c r="F6445" i="2"/>
  <c r="J6445" i="2" s="1"/>
  <c r="E6445" i="2"/>
  <c r="I6445" i="2" s="1"/>
  <c r="D6445" i="2"/>
  <c r="C6445" i="2"/>
  <c r="B6445" i="2"/>
  <c r="G6444" i="2"/>
  <c r="K6444" i="2" s="1"/>
  <c r="F6444" i="2"/>
  <c r="J6444" i="2" s="1"/>
  <c r="E6444" i="2"/>
  <c r="I6444" i="2" s="1"/>
  <c r="D6444" i="2"/>
  <c r="C6444" i="2"/>
  <c r="B6444" i="2"/>
  <c r="G6443" i="2"/>
  <c r="K6443" i="2" s="1"/>
  <c r="F6443" i="2"/>
  <c r="J6443" i="2" s="1"/>
  <c r="E6443" i="2"/>
  <c r="I6443" i="2" s="1"/>
  <c r="D6443" i="2"/>
  <c r="C6443" i="2"/>
  <c r="B6443" i="2"/>
  <c r="G6442" i="2"/>
  <c r="K6442" i="2" s="1"/>
  <c r="F6442" i="2"/>
  <c r="J6442" i="2" s="1"/>
  <c r="E6442" i="2"/>
  <c r="I6442" i="2" s="1"/>
  <c r="D6442" i="2"/>
  <c r="C6442" i="2"/>
  <c r="B6442" i="2"/>
  <c r="G6441" i="2"/>
  <c r="K6441" i="2" s="1"/>
  <c r="F6441" i="2"/>
  <c r="J6441" i="2" s="1"/>
  <c r="E6441" i="2"/>
  <c r="I6441" i="2" s="1"/>
  <c r="D6441" i="2"/>
  <c r="C6441" i="2"/>
  <c r="B6441" i="2"/>
  <c r="G6440" i="2"/>
  <c r="K6440" i="2" s="1"/>
  <c r="F6440" i="2"/>
  <c r="J6440" i="2" s="1"/>
  <c r="E6440" i="2"/>
  <c r="I6440" i="2" s="1"/>
  <c r="D6440" i="2"/>
  <c r="C6440" i="2"/>
  <c r="B6440" i="2"/>
  <c r="G6439" i="2"/>
  <c r="K6439" i="2" s="1"/>
  <c r="F6439" i="2"/>
  <c r="J6439" i="2" s="1"/>
  <c r="E6439" i="2"/>
  <c r="I6439" i="2" s="1"/>
  <c r="D6439" i="2"/>
  <c r="C6439" i="2"/>
  <c r="B6439" i="2"/>
  <c r="G6438" i="2"/>
  <c r="K6438" i="2" s="1"/>
  <c r="F6438" i="2"/>
  <c r="J6438" i="2" s="1"/>
  <c r="E6438" i="2"/>
  <c r="I6438" i="2" s="1"/>
  <c r="D6438" i="2"/>
  <c r="C6438" i="2"/>
  <c r="B6438" i="2"/>
  <c r="G6437" i="2"/>
  <c r="K6437" i="2" s="1"/>
  <c r="F6437" i="2"/>
  <c r="J6437" i="2" s="1"/>
  <c r="E6437" i="2"/>
  <c r="I6437" i="2" s="1"/>
  <c r="D6437" i="2"/>
  <c r="C6437" i="2"/>
  <c r="B6437" i="2"/>
  <c r="G6436" i="2"/>
  <c r="K6436" i="2" s="1"/>
  <c r="F6436" i="2"/>
  <c r="J6436" i="2" s="1"/>
  <c r="E6436" i="2"/>
  <c r="I6436" i="2" s="1"/>
  <c r="D6436" i="2"/>
  <c r="C6436" i="2"/>
  <c r="B6436" i="2"/>
  <c r="G6435" i="2"/>
  <c r="K6435" i="2" s="1"/>
  <c r="F6435" i="2"/>
  <c r="J6435" i="2" s="1"/>
  <c r="E6435" i="2"/>
  <c r="I6435" i="2" s="1"/>
  <c r="D6435" i="2"/>
  <c r="C6435" i="2"/>
  <c r="B6435" i="2"/>
  <c r="G6434" i="2"/>
  <c r="K6434" i="2" s="1"/>
  <c r="F6434" i="2"/>
  <c r="J6434" i="2" s="1"/>
  <c r="E6434" i="2"/>
  <c r="I6434" i="2" s="1"/>
  <c r="D6434" i="2"/>
  <c r="C6434" i="2"/>
  <c r="B6434" i="2"/>
  <c r="G6433" i="2"/>
  <c r="K6433" i="2" s="1"/>
  <c r="F6433" i="2"/>
  <c r="J6433" i="2" s="1"/>
  <c r="E6433" i="2"/>
  <c r="I6433" i="2" s="1"/>
  <c r="D6433" i="2"/>
  <c r="C6433" i="2"/>
  <c r="B6433" i="2"/>
  <c r="G6432" i="2"/>
  <c r="K6432" i="2" s="1"/>
  <c r="F6432" i="2"/>
  <c r="J6432" i="2" s="1"/>
  <c r="E6432" i="2"/>
  <c r="I6432" i="2" s="1"/>
  <c r="D6432" i="2"/>
  <c r="C6432" i="2"/>
  <c r="B6432" i="2"/>
  <c r="G6431" i="2"/>
  <c r="K6431" i="2" s="1"/>
  <c r="F6431" i="2"/>
  <c r="J6431" i="2" s="1"/>
  <c r="E6431" i="2"/>
  <c r="I6431" i="2" s="1"/>
  <c r="D6431" i="2"/>
  <c r="C6431" i="2"/>
  <c r="B6431" i="2"/>
  <c r="G6430" i="2"/>
  <c r="K6430" i="2" s="1"/>
  <c r="F6430" i="2"/>
  <c r="J6430" i="2" s="1"/>
  <c r="E6430" i="2"/>
  <c r="I6430" i="2" s="1"/>
  <c r="D6430" i="2"/>
  <c r="C6430" i="2"/>
  <c r="B6430" i="2"/>
  <c r="G6429" i="2"/>
  <c r="K6429" i="2" s="1"/>
  <c r="F6429" i="2"/>
  <c r="J6429" i="2" s="1"/>
  <c r="E6429" i="2"/>
  <c r="I6429" i="2" s="1"/>
  <c r="D6429" i="2"/>
  <c r="C6429" i="2"/>
  <c r="B6429" i="2"/>
  <c r="G6428" i="2"/>
  <c r="K6428" i="2" s="1"/>
  <c r="F6428" i="2"/>
  <c r="J6428" i="2" s="1"/>
  <c r="E6428" i="2"/>
  <c r="I6428" i="2" s="1"/>
  <c r="D6428" i="2"/>
  <c r="C6428" i="2"/>
  <c r="B6428" i="2"/>
  <c r="G6427" i="2"/>
  <c r="K6427" i="2" s="1"/>
  <c r="F6427" i="2"/>
  <c r="J6427" i="2" s="1"/>
  <c r="E6427" i="2"/>
  <c r="I6427" i="2" s="1"/>
  <c r="D6427" i="2"/>
  <c r="C6427" i="2"/>
  <c r="B6427" i="2"/>
  <c r="G6426" i="2"/>
  <c r="K6426" i="2" s="1"/>
  <c r="F6426" i="2"/>
  <c r="J6426" i="2" s="1"/>
  <c r="E6426" i="2"/>
  <c r="I6426" i="2" s="1"/>
  <c r="D6426" i="2"/>
  <c r="C6426" i="2"/>
  <c r="B6426" i="2"/>
  <c r="G6425" i="2"/>
  <c r="K6425" i="2" s="1"/>
  <c r="F6425" i="2"/>
  <c r="J6425" i="2" s="1"/>
  <c r="E6425" i="2"/>
  <c r="I6425" i="2" s="1"/>
  <c r="D6425" i="2"/>
  <c r="C6425" i="2"/>
  <c r="B6425" i="2"/>
  <c r="G6424" i="2"/>
  <c r="K6424" i="2" s="1"/>
  <c r="F6424" i="2"/>
  <c r="J6424" i="2" s="1"/>
  <c r="E6424" i="2"/>
  <c r="I6424" i="2" s="1"/>
  <c r="D6424" i="2"/>
  <c r="C6424" i="2"/>
  <c r="B6424" i="2"/>
  <c r="G6423" i="2"/>
  <c r="K6423" i="2" s="1"/>
  <c r="F6423" i="2"/>
  <c r="J6423" i="2" s="1"/>
  <c r="E6423" i="2"/>
  <c r="I6423" i="2" s="1"/>
  <c r="D6423" i="2"/>
  <c r="C6423" i="2"/>
  <c r="B6423" i="2"/>
  <c r="G6422" i="2"/>
  <c r="K6422" i="2" s="1"/>
  <c r="F6422" i="2"/>
  <c r="J6422" i="2" s="1"/>
  <c r="E6422" i="2"/>
  <c r="I6422" i="2" s="1"/>
  <c r="D6422" i="2"/>
  <c r="C6422" i="2"/>
  <c r="B6422" i="2"/>
  <c r="G6421" i="2"/>
  <c r="K6421" i="2" s="1"/>
  <c r="F6421" i="2"/>
  <c r="J6421" i="2" s="1"/>
  <c r="E6421" i="2"/>
  <c r="I6421" i="2" s="1"/>
  <c r="D6421" i="2"/>
  <c r="C6421" i="2"/>
  <c r="B6421" i="2"/>
  <c r="G6420" i="2"/>
  <c r="K6420" i="2" s="1"/>
  <c r="F6420" i="2"/>
  <c r="J6420" i="2" s="1"/>
  <c r="E6420" i="2"/>
  <c r="I6420" i="2" s="1"/>
  <c r="D6420" i="2"/>
  <c r="C6420" i="2"/>
  <c r="B6420" i="2"/>
  <c r="G6419" i="2"/>
  <c r="K6419" i="2" s="1"/>
  <c r="F6419" i="2"/>
  <c r="J6419" i="2" s="1"/>
  <c r="E6419" i="2"/>
  <c r="I6419" i="2" s="1"/>
  <c r="D6419" i="2"/>
  <c r="C6419" i="2"/>
  <c r="B6419" i="2"/>
  <c r="G6418" i="2"/>
  <c r="K6418" i="2" s="1"/>
  <c r="F6418" i="2"/>
  <c r="J6418" i="2" s="1"/>
  <c r="E6418" i="2"/>
  <c r="I6418" i="2" s="1"/>
  <c r="D6418" i="2"/>
  <c r="C6418" i="2"/>
  <c r="B6418" i="2"/>
  <c r="G6417" i="2"/>
  <c r="K6417" i="2" s="1"/>
  <c r="F6417" i="2"/>
  <c r="J6417" i="2" s="1"/>
  <c r="E6417" i="2"/>
  <c r="I6417" i="2" s="1"/>
  <c r="D6417" i="2"/>
  <c r="C6417" i="2"/>
  <c r="B6417" i="2"/>
  <c r="G6416" i="2"/>
  <c r="K6416" i="2" s="1"/>
  <c r="F6416" i="2"/>
  <c r="J6416" i="2" s="1"/>
  <c r="E6416" i="2"/>
  <c r="I6416" i="2" s="1"/>
  <c r="D6416" i="2"/>
  <c r="C6416" i="2"/>
  <c r="B6416" i="2"/>
  <c r="G6415" i="2"/>
  <c r="K6415" i="2" s="1"/>
  <c r="F6415" i="2"/>
  <c r="J6415" i="2" s="1"/>
  <c r="E6415" i="2"/>
  <c r="I6415" i="2" s="1"/>
  <c r="D6415" i="2"/>
  <c r="C6415" i="2"/>
  <c r="B6415" i="2"/>
  <c r="G6414" i="2"/>
  <c r="K6414" i="2" s="1"/>
  <c r="F6414" i="2"/>
  <c r="J6414" i="2" s="1"/>
  <c r="E6414" i="2"/>
  <c r="I6414" i="2" s="1"/>
  <c r="D6414" i="2"/>
  <c r="C6414" i="2"/>
  <c r="B6414" i="2"/>
  <c r="G6413" i="2"/>
  <c r="K6413" i="2" s="1"/>
  <c r="F6413" i="2"/>
  <c r="J6413" i="2" s="1"/>
  <c r="E6413" i="2"/>
  <c r="I6413" i="2" s="1"/>
  <c r="D6413" i="2"/>
  <c r="C6413" i="2"/>
  <c r="B6413" i="2"/>
  <c r="G6412" i="2"/>
  <c r="K6412" i="2" s="1"/>
  <c r="F6412" i="2"/>
  <c r="J6412" i="2" s="1"/>
  <c r="E6412" i="2"/>
  <c r="I6412" i="2" s="1"/>
  <c r="D6412" i="2"/>
  <c r="C6412" i="2"/>
  <c r="B6412" i="2"/>
  <c r="G6411" i="2"/>
  <c r="K6411" i="2" s="1"/>
  <c r="F6411" i="2"/>
  <c r="J6411" i="2" s="1"/>
  <c r="E6411" i="2"/>
  <c r="I6411" i="2" s="1"/>
  <c r="D6411" i="2"/>
  <c r="C6411" i="2"/>
  <c r="B6411" i="2"/>
  <c r="G6410" i="2"/>
  <c r="K6410" i="2" s="1"/>
  <c r="F6410" i="2"/>
  <c r="J6410" i="2" s="1"/>
  <c r="E6410" i="2"/>
  <c r="I6410" i="2" s="1"/>
  <c r="D6410" i="2"/>
  <c r="C6410" i="2"/>
  <c r="B6410" i="2"/>
  <c r="G6409" i="2"/>
  <c r="K6409" i="2" s="1"/>
  <c r="F6409" i="2"/>
  <c r="J6409" i="2" s="1"/>
  <c r="E6409" i="2"/>
  <c r="I6409" i="2" s="1"/>
  <c r="D6409" i="2"/>
  <c r="C6409" i="2"/>
  <c r="B6409" i="2"/>
  <c r="G6408" i="2"/>
  <c r="K6408" i="2" s="1"/>
  <c r="F6408" i="2"/>
  <c r="J6408" i="2" s="1"/>
  <c r="E6408" i="2"/>
  <c r="I6408" i="2" s="1"/>
  <c r="D6408" i="2"/>
  <c r="C6408" i="2"/>
  <c r="B6408" i="2"/>
  <c r="G6407" i="2"/>
  <c r="K6407" i="2" s="1"/>
  <c r="F6407" i="2"/>
  <c r="J6407" i="2" s="1"/>
  <c r="E6407" i="2"/>
  <c r="I6407" i="2" s="1"/>
  <c r="D6407" i="2"/>
  <c r="C6407" i="2"/>
  <c r="B6407" i="2"/>
  <c r="G6406" i="2"/>
  <c r="K6406" i="2" s="1"/>
  <c r="F6406" i="2"/>
  <c r="J6406" i="2" s="1"/>
  <c r="E6406" i="2"/>
  <c r="I6406" i="2" s="1"/>
  <c r="D6406" i="2"/>
  <c r="C6406" i="2"/>
  <c r="B6406" i="2"/>
  <c r="G6405" i="2"/>
  <c r="K6405" i="2" s="1"/>
  <c r="F6405" i="2"/>
  <c r="J6405" i="2" s="1"/>
  <c r="E6405" i="2"/>
  <c r="I6405" i="2" s="1"/>
  <c r="D6405" i="2"/>
  <c r="C6405" i="2"/>
  <c r="B6405" i="2"/>
  <c r="G6404" i="2"/>
  <c r="K6404" i="2" s="1"/>
  <c r="F6404" i="2"/>
  <c r="J6404" i="2" s="1"/>
  <c r="E6404" i="2"/>
  <c r="I6404" i="2" s="1"/>
  <c r="D6404" i="2"/>
  <c r="C6404" i="2"/>
  <c r="B6404" i="2"/>
  <c r="G6403" i="2"/>
  <c r="K6403" i="2" s="1"/>
  <c r="F6403" i="2"/>
  <c r="J6403" i="2" s="1"/>
  <c r="E6403" i="2"/>
  <c r="I6403" i="2" s="1"/>
  <c r="D6403" i="2"/>
  <c r="C6403" i="2"/>
  <c r="B6403" i="2"/>
  <c r="G6402" i="2"/>
  <c r="K6402" i="2" s="1"/>
  <c r="F6402" i="2"/>
  <c r="J6402" i="2" s="1"/>
  <c r="E6402" i="2"/>
  <c r="I6402" i="2" s="1"/>
  <c r="D6402" i="2"/>
  <c r="C6402" i="2"/>
  <c r="B6402" i="2"/>
  <c r="G6401" i="2"/>
  <c r="K6401" i="2" s="1"/>
  <c r="F6401" i="2"/>
  <c r="J6401" i="2" s="1"/>
  <c r="E6401" i="2"/>
  <c r="I6401" i="2" s="1"/>
  <c r="D6401" i="2"/>
  <c r="C6401" i="2"/>
  <c r="B6401" i="2"/>
  <c r="G6400" i="2"/>
  <c r="K6400" i="2" s="1"/>
  <c r="F6400" i="2"/>
  <c r="J6400" i="2" s="1"/>
  <c r="E6400" i="2"/>
  <c r="I6400" i="2" s="1"/>
  <c r="D6400" i="2"/>
  <c r="C6400" i="2"/>
  <c r="B6400" i="2"/>
  <c r="G6399" i="2"/>
  <c r="K6399" i="2" s="1"/>
  <c r="F6399" i="2"/>
  <c r="J6399" i="2" s="1"/>
  <c r="E6399" i="2"/>
  <c r="I6399" i="2" s="1"/>
  <c r="D6399" i="2"/>
  <c r="C6399" i="2"/>
  <c r="B6399" i="2"/>
  <c r="G6398" i="2"/>
  <c r="K6398" i="2" s="1"/>
  <c r="F6398" i="2"/>
  <c r="J6398" i="2" s="1"/>
  <c r="E6398" i="2"/>
  <c r="I6398" i="2" s="1"/>
  <c r="D6398" i="2"/>
  <c r="C6398" i="2"/>
  <c r="B6398" i="2"/>
  <c r="G6397" i="2"/>
  <c r="K6397" i="2" s="1"/>
  <c r="F6397" i="2"/>
  <c r="J6397" i="2" s="1"/>
  <c r="E6397" i="2"/>
  <c r="I6397" i="2" s="1"/>
  <c r="D6397" i="2"/>
  <c r="C6397" i="2"/>
  <c r="B6397" i="2"/>
  <c r="G6396" i="2"/>
  <c r="K6396" i="2" s="1"/>
  <c r="F6396" i="2"/>
  <c r="J6396" i="2" s="1"/>
  <c r="E6396" i="2"/>
  <c r="I6396" i="2" s="1"/>
  <c r="D6396" i="2"/>
  <c r="C6396" i="2"/>
  <c r="B6396" i="2"/>
  <c r="G6395" i="2"/>
  <c r="K6395" i="2" s="1"/>
  <c r="F6395" i="2"/>
  <c r="J6395" i="2" s="1"/>
  <c r="E6395" i="2"/>
  <c r="I6395" i="2" s="1"/>
  <c r="D6395" i="2"/>
  <c r="C6395" i="2"/>
  <c r="B6395" i="2"/>
  <c r="G6394" i="2"/>
  <c r="K6394" i="2" s="1"/>
  <c r="F6394" i="2"/>
  <c r="J6394" i="2" s="1"/>
  <c r="E6394" i="2"/>
  <c r="I6394" i="2" s="1"/>
  <c r="D6394" i="2"/>
  <c r="C6394" i="2"/>
  <c r="B6394" i="2"/>
  <c r="G6393" i="2"/>
  <c r="K6393" i="2" s="1"/>
  <c r="F6393" i="2"/>
  <c r="J6393" i="2" s="1"/>
  <c r="E6393" i="2"/>
  <c r="I6393" i="2" s="1"/>
  <c r="D6393" i="2"/>
  <c r="C6393" i="2"/>
  <c r="B6393" i="2"/>
  <c r="G6392" i="2"/>
  <c r="K6392" i="2" s="1"/>
  <c r="F6392" i="2"/>
  <c r="J6392" i="2" s="1"/>
  <c r="E6392" i="2"/>
  <c r="I6392" i="2" s="1"/>
  <c r="D6392" i="2"/>
  <c r="C6392" i="2"/>
  <c r="B6392" i="2"/>
  <c r="G6391" i="2"/>
  <c r="K6391" i="2" s="1"/>
  <c r="F6391" i="2"/>
  <c r="J6391" i="2" s="1"/>
  <c r="E6391" i="2"/>
  <c r="I6391" i="2" s="1"/>
  <c r="D6391" i="2"/>
  <c r="C6391" i="2"/>
  <c r="B6391" i="2"/>
  <c r="G6390" i="2"/>
  <c r="K6390" i="2" s="1"/>
  <c r="F6390" i="2"/>
  <c r="J6390" i="2" s="1"/>
  <c r="E6390" i="2"/>
  <c r="I6390" i="2" s="1"/>
  <c r="D6390" i="2"/>
  <c r="C6390" i="2"/>
  <c r="B6390" i="2"/>
  <c r="G6389" i="2"/>
  <c r="K6389" i="2" s="1"/>
  <c r="F6389" i="2"/>
  <c r="J6389" i="2" s="1"/>
  <c r="E6389" i="2"/>
  <c r="I6389" i="2" s="1"/>
  <c r="D6389" i="2"/>
  <c r="C6389" i="2"/>
  <c r="B6389" i="2"/>
  <c r="G6388" i="2"/>
  <c r="K6388" i="2" s="1"/>
  <c r="F6388" i="2"/>
  <c r="J6388" i="2" s="1"/>
  <c r="E6388" i="2"/>
  <c r="I6388" i="2" s="1"/>
  <c r="D6388" i="2"/>
  <c r="C6388" i="2"/>
  <c r="B6388" i="2"/>
  <c r="G6387" i="2"/>
  <c r="K6387" i="2" s="1"/>
  <c r="F6387" i="2"/>
  <c r="J6387" i="2" s="1"/>
  <c r="E6387" i="2"/>
  <c r="I6387" i="2" s="1"/>
  <c r="D6387" i="2"/>
  <c r="C6387" i="2"/>
  <c r="B6387" i="2"/>
  <c r="G6386" i="2"/>
  <c r="K6386" i="2" s="1"/>
  <c r="F6386" i="2"/>
  <c r="J6386" i="2" s="1"/>
  <c r="E6386" i="2"/>
  <c r="I6386" i="2" s="1"/>
  <c r="D6386" i="2"/>
  <c r="C6386" i="2"/>
  <c r="B6386" i="2"/>
  <c r="G6385" i="2"/>
  <c r="K6385" i="2" s="1"/>
  <c r="F6385" i="2"/>
  <c r="J6385" i="2" s="1"/>
  <c r="E6385" i="2"/>
  <c r="I6385" i="2" s="1"/>
  <c r="D6385" i="2"/>
  <c r="C6385" i="2"/>
  <c r="B6385" i="2"/>
  <c r="G6384" i="2"/>
  <c r="K6384" i="2" s="1"/>
  <c r="F6384" i="2"/>
  <c r="J6384" i="2" s="1"/>
  <c r="E6384" i="2"/>
  <c r="I6384" i="2" s="1"/>
  <c r="D6384" i="2"/>
  <c r="C6384" i="2"/>
  <c r="B6384" i="2"/>
  <c r="G6383" i="2"/>
  <c r="K6383" i="2" s="1"/>
  <c r="F6383" i="2"/>
  <c r="J6383" i="2" s="1"/>
  <c r="E6383" i="2"/>
  <c r="I6383" i="2" s="1"/>
  <c r="D6383" i="2"/>
  <c r="C6383" i="2"/>
  <c r="B6383" i="2"/>
  <c r="G6382" i="2"/>
  <c r="K6382" i="2" s="1"/>
  <c r="F6382" i="2"/>
  <c r="J6382" i="2" s="1"/>
  <c r="E6382" i="2"/>
  <c r="I6382" i="2" s="1"/>
  <c r="D6382" i="2"/>
  <c r="C6382" i="2"/>
  <c r="B6382" i="2"/>
  <c r="G6381" i="2"/>
  <c r="K6381" i="2" s="1"/>
  <c r="F6381" i="2"/>
  <c r="J6381" i="2" s="1"/>
  <c r="E6381" i="2"/>
  <c r="I6381" i="2" s="1"/>
  <c r="D6381" i="2"/>
  <c r="C6381" i="2"/>
  <c r="B6381" i="2"/>
  <c r="G6380" i="2"/>
  <c r="K6380" i="2" s="1"/>
  <c r="F6380" i="2"/>
  <c r="J6380" i="2" s="1"/>
  <c r="E6380" i="2"/>
  <c r="I6380" i="2" s="1"/>
  <c r="D6380" i="2"/>
  <c r="C6380" i="2"/>
  <c r="B6380" i="2"/>
  <c r="G6379" i="2"/>
  <c r="K6379" i="2" s="1"/>
  <c r="F6379" i="2"/>
  <c r="J6379" i="2" s="1"/>
  <c r="E6379" i="2"/>
  <c r="I6379" i="2" s="1"/>
  <c r="D6379" i="2"/>
  <c r="C6379" i="2"/>
  <c r="B6379" i="2"/>
  <c r="G6378" i="2"/>
  <c r="K6378" i="2" s="1"/>
  <c r="F6378" i="2"/>
  <c r="J6378" i="2" s="1"/>
  <c r="E6378" i="2"/>
  <c r="I6378" i="2" s="1"/>
  <c r="D6378" i="2"/>
  <c r="C6378" i="2"/>
  <c r="B6378" i="2"/>
  <c r="G6377" i="2"/>
  <c r="K6377" i="2" s="1"/>
  <c r="F6377" i="2"/>
  <c r="J6377" i="2" s="1"/>
  <c r="E6377" i="2"/>
  <c r="I6377" i="2" s="1"/>
  <c r="D6377" i="2"/>
  <c r="C6377" i="2"/>
  <c r="B6377" i="2"/>
  <c r="G6376" i="2"/>
  <c r="K6376" i="2" s="1"/>
  <c r="F6376" i="2"/>
  <c r="J6376" i="2" s="1"/>
  <c r="E6376" i="2"/>
  <c r="I6376" i="2" s="1"/>
  <c r="D6376" i="2"/>
  <c r="C6376" i="2"/>
  <c r="B6376" i="2"/>
  <c r="G6375" i="2"/>
  <c r="K6375" i="2" s="1"/>
  <c r="F6375" i="2"/>
  <c r="J6375" i="2" s="1"/>
  <c r="E6375" i="2"/>
  <c r="I6375" i="2" s="1"/>
  <c r="D6375" i="2"/>
  <c r="C6375" i="2"/>
  <c r="B6375" i="2"/>
  <c r="G6374" i="2"/>
  <c r="K6374" i="2" s="1"/>
  <c r="F6374" i="2"/>
  <c r="J6374" i="2" s="1"/>
  <c r="E6374" i="2"/>
  <c r="I6374" i="2" s="1"/>
  <c r="D6374" i="2"/>
  <c r="C6374" i="2"/>
  <c r="B6374" i="2"/>
  <c r="G6373" i="2"/>
  <c r="K6373" i="2" s="1"/>
  <c r="F6373" i="2"/>
  <c r="J6373" i="2" s="1"/>
  <c r="E6373" i="2"/>
  <c r="I6373" i="2" s="1"/>
  <c r="D6373" i="2"/>
  <c r="C6373" i="2"/>
  <c r="B6373" i="2"/>
  <c r="G6372" i="2"/>
  <c r="K6372" i="2" s="1"/>
  <c r="F6372" i="2"/>
  <c r="J6372" i="2" s="1"/>
  <c r="E6372" i="2"/>
  <c r="I6372" i="2" s="1"/>
  <c r="D6372" i="2"/>
  <c r="C6372" i="2"/>
  <c r="B6372" i="2"/>
  <c r="G6371" i="2"/>
  <c r="K6371" i="2" s="1"/>
  <c r="F6371" i="2"/>
  <c r="J6371" i="2" s="1"/>
  <c r="E6371" i="2"/>
  <c r="I6371" i="2" s="1"/>
  <c r="D6371" i="2"/>
  <c r="C6371" i="2"/>
  <c r="B6371" i="2"/>
  <c r="G6370" i="2"/>
  <c r="K6370" i="2" s="1"/>
  <c r="F6370" i="2"/>
  <c r="J6370" i="2" s="1"/>
  <c r="E6370" i="2"/>
  <c r="I6370" i="2" s="1"/>
  <c r="D6370" i="2"/>
  <c r="C6370" i="2"/>
  <c r="B6370" i="2"/>
  <c r="G6369" i="2"/>
  <c r="K6369" i="2" s="1"/>
  <c r="F6369" i="2"/>
  <c r="J6369" i="2" s="1"/>
  <c r="E6369" i="2"/>
  <c r="I6369" i="2" s="1"/>
  <c r="D6369" i="2"/>
  <c r="C6369" i="2"/>
  <c r="B6369" i="2"/>
  <c r="G6368" i="2"/>
  <c r="K6368" i="2" s="1"/>
  <c r="F6368" i="2"/>
  <c r="J6368" i="2" s="1"/>
  <c r="E6368" i="2"/>
  <c r="I6368" i="2" s="1"/>
  <c r="D6368" i="2"/>
  <c r="C6368" i="2"/>
  <c r="B6368" i="2"/>
  <c r="G6367" i="2"/>
  <c r="K6367" i="2" s="1"/>
  <c r="F6367" i="2"/>
  <c r="J6367" i="2" s="1"/>
  <c r="E6367" i="2"/>
  <c r="I6367" i="2" s="1"/>
  <c r="D6367" i="2"/>
  <c r="C6367" i="2"/>
  <c r="B6367" i="2"/>
  <c r="G6366" i="2"/>
  <c r="K6366" i="2" s="1"/>
  <c r="F6366" i="2"/>
  <c r="J6366" i="2" s="1"/>
  <c r="E6366" i="2"/>
  <c r="I6366" i="2" s="1"/>
  <c r="D6366" i="2"/>
  <c r="C6366" i="2"/>
  <c r="B6366" i="2"/>
  <c r="G6365" i="2"/>
  <c r="K6365" i="2" s="1"/>
  <c r="F6365" i="2"/>
  <c r="J6365" i="2" s="1"/>
  <c r="E6365" i="2"/>
  <c r="I6365" i="2" s="1"/>
  <c r="D6365" i="2"/>
  <c r="C6365" i="2"/>
  <c r="B6365" i="2"/>
  <c r="G6364" i="2"/>
  <c r="K6364" i="2" s="1"/>
  <c r="F6364" i="2"/>
  <c r="J6364" i="2" s="1"/>
  <c r="E6364" i="2"/>
  <c r="I6364" i="2" s="1"/>
  <c r="D6364" i="2"/>
  <c r="C6364" i="2"/>
  <c r="B6364" i="2"/>
  <c r="G6363" i="2"/>
  <c r="K6363" i="2" s="1"/>
  <c r="F6363" i="2"/>
  <c r="J6363" i="2" s="1"/>
  <c r="E6363" i="2"/>
  <c r="I6363" i="2" s="1"/>
  <c r="D6363" i="2"/>
  <c r="C6363" i="2"/>
  <c r="B6363" i="2"/>
  <c r="G6362" i="2"/>
  <c r="K6362" i="2" s="1"/>
  <c r="F6362" i="2"/>
  <c r="J6362" i="2" s="1"/>
  <c r="E6362" i="2"/>
  <c r="I6362" i="2" s="1"/>
  <c r="D6362" i="2"/>
  <c r="C6362" i="2"/>
  <c r="B6362" i="2"/>
  <c r="G6361" i="2"/>
  <c r="K6361" i="2" s="1"/>
  <c r="F6361" i="2"/>
  <c r="J6361" i="2" s="1"/>
  <c r="E6361" i="2"/>
  <c r="I6361" i="2" s="1"/>
  <c r="D6361" i="2"/>
  <c r="C6361" i="2"/>
  <c r="B6361" i="2"/>
  <c r="G6360" i="2"/>
  <c r="K6360" i="2" s="1"/>
  <c r="F6360" i="2"/>
  <c r="J6360" i="2" s="1"/>
  <c r="E6360" i="2"/>
  <c r="I6360" i="2" s="1"/>
  <c r="D6360" i="2"/>
  <c r="C6360" i="2"/>
  <c r="B6360" i="2"/>
  <c r="G6359" i="2"/>
  <c r="K6359" i="2" s="1"/>
  <c r="F6359" i="2"/>
  <c r="J6359" i="2" s="1"/>
  <c r="E6359" i="2"/>
  <c r="I6359" i="2" s="1"/>
  <c r="D6359" i="2"/>
  <c r="C6359" i="2"/>
  <c r="B6359" i="2"/>
  <c r="G6358" i="2"/>
  <c r="K6358" i="2" s="1"/>
  <c r="F6358" i="2"/>
  <c r="J6358" i="2" s="1"/>
  <c r="E6358" i="2"/>
  <c r="I6358" i="2" s="1"/>
  <c r="D6358" i="2"/>
  <c r="C6358" i="2"/>
  <c r="B6358" i="2"/>
  <c r="G6357" i="2"/>
  <c r="K6357" i="2" s="1"/>
  <c r="F6357" i="2"/>
  <c r="J6357" i="2" s="1"/>
  <c r="E6357" i="2"/>
  <c r="I6357" i="2" s="1"/>
  <c r="D6357" i="2"/>
  <c r="C6357" i="2"/>
  <c r="B6357" i="2"/>
  <c r="G6356" i="2"/>
  <c r="K6356" i="2" s="1"/>
  <c r="F6356" i="2"/>
  <c r="J6356" i="2" s="1"/>
  <c r="E6356" i="2"/>
  <c r="I6356" i="2" s="1"/>
  <c r="D6356" i="2"/>
  <c r="C6356" i="2"/>
  <c r="B6356" i="2"/>
  <c r="G6355" i="2"/>
  <c r="K6355" i="2" s="1"/>
  <c r="F6355" i="2"/>
  <c r="J6355" i="2" s="1"/>
  <c r="E6355" i="2"/>
  <c r="I6355" i="2" s="1"/>
  <c r="D6355" i="2"/>
  <c r="C6355" i="2"/>
  <c r="B6355" i="2"/>
  <c r="G6354" i="2"/>
  <c r="K6354" i="2" s="1"/>
  <c r="F6354" i="2"/>
  <c r="J6354" i="2" s="1"/>
  <c r="E6354" i="2"/>
  <c r="I6354" i="2" s="1"/>
  <c r="D6354" i="2"/>
  <c r="C6354" i="2"/>
  <c r="B6354" i="2"/>
  <c r="G6353" i="2"/>
  <c r="K6353" i="2" s="1"/>
  <c r="F6353" i="2"/>
  <c r="J6353" i="2" s="1"/>
  <c r="E6353" i="2"/>
  <c r="I6353" i="2" s="1"/>
  <c r="D6353" i="2"/>
  <c r="C6353" i="2"/>
  <c r="B6353" i="2"/>
  <c r="G6352" i="2"/>
  <c r="K6352" i="2" s="1"/>
  <c r="F6352" i="2"/>
  <c r="J6352" i="2" s="1"/>
  <c r="E6352" i="2"/>
  <c r="I6352" i="2" s="1"/>
  <c r="D6352" i="2"/>
  <c r="C6352" i="2"/>
  <c r="B6352" i="2"/>
  <c r="G6351" i="2"/>
  <c r="K6351" i="2" s="1"/>
  <c r="F6351" i="2"/>
  <c r="J6351" i="2" s="1"/>
  <c r="E6351" i="2"/>
  <c r="I6351" i="2" s="1"/>
  <c r="D6351" i="2"/>
  <c r="C6351" i="2"/>
  <c r="B6351" i="2"/>
  <c r="G6350" i="2"/>
  <c r="K6350" i="2" s="1"/>
  <c r="F6350" i="2"/>
  <c r="J6350" i="2" s="1"/>
  <c r="E6350" i="2"/>
  <c r="I6350" i="2" s="1"/>
  <c r="D6350" i="2"/>
  <c r="C6350" i="2"/>
  <c r="B6350" i="2"/>
  <c r="G6349" i="2"/>
  <c r="K6349" i="2" s="1"/>
  <c r="F6349" i="2"/>
  <c r="J6349" i="2" s="1"/>
  <c r="E6349" i="2"/>
  <c r="I6349" i="2" s="1"/>
  <c r="D6349" i="2"/>
  <c r="C6349" i="2"/>
  <c r="B6349" i="2"/>
  <c r="G6348" i="2"/>
  <c r="K6348" i="2" s="1"/>
  <c r="F6348" i="2"/>
  <c r="J6348" i="2" s="1"/>
  <c r="E6348" i="2"/>
  <c r="I6348" i="2" s="1"/>
  <c r="D6348" i="2"/>
  <c r="C6348" i="2"/>
  <c r="B6348" i="2"/>
  <c r="G6347" i="2"/>
  <c r="K6347" i="2" s="1"/>
  <c r="F6347" i="2"/>
  <c r="J6347" i="2" s="1"/>
  <c r="E6347" i="2"/>
  <c r="I6347" i="2" s="1"/>
  <c r="D6347" i="2"/>
  <c r="C6347" i="2"/>
  <c r="B6347" i="2"/>
  <c r="G6346" i="2"/>
  <c r="K6346" i="2" s="1"/>
  <c r="F6346" i="2"/>
  <c r="J6346" i="2" s="1"/>
  <c r="E6346" i="2"/>
  <c r="I6346" i="2" s="1"/>
  <c r="D6346" i="2"/>
  <c r="C6346" i="2"/>
  <c r="B6346" i="2"/>
  <c r="G6345" i="2"/>
  <c r="K6345" i="2" s="1"/>
  <c r="F6345" i="2"/>
  <c r="J6345" i="2" s="1"/>
  <c r="E6345" i="2"/>
  <c r="I6345" i="2" s="1"/>
  <c r="D6345" i="2"/>
  <c r="C6345" i="2"/>
  <c r="B6345" i="2"/>
  <c r="G6344" i="2"/>
  <c r="K6344" i="2" s="1"/>
  <c r="F6344" i="2"/>
  <c r="J6344" i="2" s="1"/>
  <c r="E6344" i="2"/>
  <c r="I6344" i="2" s="1"/>
  <c r="D6344" i="2"/>
  <c r="C6344" i="2"/>
  <c r="B6344" i="2"/>
  <c r="G6343" i="2"/>
  <c r="K6343" i="2" s="1"/>
  <c r="F6343" i="2"/>
  <c r="J6343" i="2" s="1"/>
  <c r="E6343" i="2"/>
  <c r="I6343" i="2" s="1"/>
  <c r="D6343" i="2"/>
  <c r="C6343" i="2"/>
  <c r="B6343" i="2"/>
  <c r="G6342" i="2"/>
  <c r="K6342" i="2" s="1"/>
  <c r="F6342" i="2"/>
  <c r="J6342" i="2" s="1"/>
  <c r="E6342" i="2"/>
  <c r="I6342" i="2" s="1"/>
  <c r="D6342" i="2"/>
  <c r="C6342" i="2"/>
  <c r="B6342" i="2"/>
  <c r="G6341" i="2"/>
  <c r="K6341" i="2" s="1"/>
  <c r="F6341" i="2"/>
  <c r="J6341" i="2" s="1"/>
  <c r="E6341" i="2"/>
  <c r="I6341" i="2" s="1"/>
  <c r="D6341" i="2"/>
  <c r="C6341" i="2"/>
  <c r="B6341" i="2"/>
  <c r="G6340" i="2"/>
  <c r="K6340" i="2" s="1"/>
  <c r="F6340" i="2"/>
  <c r="J6340" i="2" s="1"/>
  <c r="E6340" i="2"/>
  <c r="I6340" i="2" s="1"/>
  <c r="D6340" i="2"/>
  <c r="C6340" i="2"/>
  <c r="B6340" i="2"/>
  <c r="G6339" i="2"/>
  <c r="K6339" i="2" s="1"/>
  <c r="F6339" i="2"/>
  <c r="J6339" i="2" s="1"/>
  <c r="E6339" i="2"/>
  <c r="I6339" i="2" s="1"/>
  <c r="D6339" i="2"/>
  <c r="C6339" i="2"/>
  <c r="B6339" i="2"/>
  <c r="G6338" i="2"/>
  <c r="K6338" i="2" s="1"/>
  <c r="F6338" i="2"/>
  <c r="J6338" i="2" s="1"/>
  <c r="E6338" i="2"/>
  <c r="I6338" i="2" s="1"/>
  <c r="D6338" i="2"/>
  <c r="C6338" i="2"/>
  <c r="B6338" i="2"/>
  <c r="G6337" i="2"/>
  <c r="K6337" i="2" s="1"/>
  <c r="F6337" i="2"/>
  <c r="J6337" i="2" s="1"/>
  <c r="E6337" i="2"/>
  <c r="I6337" i="2" s="1"/>
  <c r="D6337" i="2"/>
  <c r="C6337" i="2"/>
  <c r="B6337" i="2"/>
  <c r="G6336" i="2"/>
  <c r="K6336" i="2" s="1"/>
  <c r="F6336" i="2"/>
  <c r="J6336" i="2" s="1"/>
  <c r="E6336" i="2"/>
  <c r="I6336" i="2" s="1"/>
  <c r="D6336" i="2"/>
  <c r="C6336" i="2"/>
  <c r="B6336" i="2"/>
  <c r="G6335" i="2"/>
  <c r="K6335" i="2" s="1"/>
  <c r="F6335" i="2"/>
  <c r="J6335" i="2" s="1"/>
  <c r="E6335" i="2"/>
  <c r="I6335" i="2" s="1"/>
  <c r="D6335" i="2"/>
  <c r="C6335" i="2"/>
  <c r="B6335" i="2"/>
  <c r="G6334" i="2"/>
  <c r="K6334" i="2" s="1"/>
  <c r="F6334" i="2"/>
  <c r="J6334" i="2" s="1"/>
  <c r="E6334" i="2"/>
  <c r="I6334" i="2" s="1"/>
  <c r="D6334" i="2"/>
  <c r="C6334" i="2"/>
  <c r="B6334" i="2"/>
  <c r="G6333" i="2"/>
  <c r="K6333" i="2" s="1"/>
  <c r="F6333" i="2"/>
  <c r="J6333" i="2" s="1"/>
  <c r="E6333" i="2"/>
  <c r="I6333" i="2" s="1"/>
  <c r="D6333" i="2"/>
  <c r="C6333" i="2"/>
  <c r="B6333" i="2"/>
  <c r="G6332" i="2"/>
  <c r="K6332" i="2" s="1"/>
  <c r="F6332" i="2"/>
  <c r="J6332" i="2" s="1"/>
  <c r="E6332" i="2"/>
  <c r="I6332" i="2" s="1"/>
  <c r="D6332" i="2"/>
  <c r="C6332" i="2"/>
  <c r="B6332" i="2"/>
  <c r="G6331" i="2"/>
  <c r="K6331" i="2" s="1"/>
  <c r="F6331" i="2"/>
  <c r="J6331" i="2" s="1"/>
  <c r="E6331" i="2"/>
  <c r="I6331" i="2" s="1"/>
  <c r="D6331" i="2"/>
  <c r="C6331" i="2"/>
  <c r="B6331" i="2"/>
  <c r="G6330" i="2"/>
  <c r="K6330" i="2" s="1"/>
  <c r="F6330" i="2"/>
  <c r="J6330" i="2" s="1"/>
  <c r="E6330" i="2"/>
  <c r="I6330" i="2" s="1"/>
  <c r="D6330" i="2"/>
  <c r="C6330" i="2"/>
  <c r="B6330" i="2"/>
  <c r="G6329" i="2"/>
  <c r="K6329" i="2" s="1"/>
  <c r="F6329" i="2"/>
  <c r="J6329" i="2" s="1"/>
  <c r="E6329" i="2"/>
  <c r="I6329" i="2" s="1"/>
  <c r="D6329" i="2"/>
  <c r="C6329" i="2"/>
  <c r="B6329" i="2"/>
  <c r="G6328" i="2"/>
  <c r="K6328" i="2" s="1"/>
  <c r="F6328" i="2"/>
  <c r="J6328" i="2" s="1"/>
  <c r="E6328" i="2"/>
  <c r="I6328" i="2" s="1"/>
  <c r="D6328" i="2"/>
  <c r="C6328" i="2"/>
  <c r="B6328" i="2"/>
  <c r="G6327" i="2"/>
  <c r="K6327" i="2" s="1"/>
  <c r="F6327" i="2"/>
  <c r="J6327" i="2" s="1"/>
  <c r="E6327" i="2"/>
  <c r="I6327" i="2" s="1"/>
  <c r="D6327" i="2"/>
  <c r="C6327" i="2"/>
  <c r="B6327" i="2"/>
  <c r="G6326" i="2"/>
  <c r="K6326" i="2" s="1"/>
  <c r="F6326" i="2"/>
  <c r="J6326" i="2" s="1"/>
  <c r="E6326" i="2"/>
  <c r="I6326" i="2" s="1"/>
  <c r="D6326" i="2"/>
  <c r="C6326" i="2"/>
  <c r="B6326" i="2"/>
  <c r="G6325" i="2"/>
  <c r="K6325" i="2" s="1"/>
  <c r="F6325" i="2"/>
  <c r="J6325" i="2" s="1"/>
  <c r="E6325" i="2"/>
  <c r="I6325" i="2" s="1"/>
  <c r="D6325" i="2"/>
  <c r="C6325" i="2"/>
  <c r="B6325" i="2"/>
  <c r="G6324" i="2"/>
  <c r="K6324" i="2" s="1"/>
  <c r="F6324" i="2"/>
  <c r="J6324" i="2" s="1"/>
  <c r="E6324" i="2"/>
  <c r="I6324" i="2" s="1"/>
  <c r="D6324" i="2"/>
  <c r="C6324" i="2"/>
  <c r="B6324" i="2"/>
  <c r="G6323" i="2"/>
  <c r="K6323" i="2" s="1"/>
  <c r="F6323" i="2"/>
  <c r="J6323" i="2" s="1"/>
  <c r="E6323" i="2"/>
  <c r="I6323" i="2" s="1"/>
  <c r="D6323" i="2"/>
  <c r="C6323" i="2"/>
  <c r="B6323" i="2"/>
  <c r="G6322" i="2"/>
  <c r="K6322" i="2" s="1"/>
  <c r="F6322" i="2"/>
  <c r="J6322" i="2" s="1"/>
  <c r="E6322" i="2"/>
  <c r="I6322" i="2" s="1"/>
  <c r="D6322" i="2"/>
  <c r="C6322" i="2"/>
  <c r="B6322" i="2"/>
  <c r="G6321" i="2"/>
  <c r="K6321" i="2" s="1"/>
  <c r="F6321" i="2"/>
  <c r="J6321" i="2" s="1"/>
  <c r="E6321" i="2"/>
  <c r="I6321" i="2" s="1"/>
  <c r="D6321" i="2"/>
  <c r="C6321" i="2"/>
  <c r="B6321" i="2"/>
  <c r="G6320" i="2"/>
  <c r="K6320" i="2" s="1"/>
  <c r="F6320" i="2"/>
  <c r="J6320" i="2" s="1"/>
  <c r="E6320" i="2"/>
  <c r="I6320" i="2" s="1"/>
  <c r="D6320" i="2"/>
  <c r="C6320" i="2"/>
  <c r="B6320" i="2"/>
  <c r="G6319" i="2"/>
  <c r="K6319" i="2" s="1"/>
  <c r="F6319" i="2"/>
  <c r="J6319" i="2" s="1"/>
  <c r="E6319" i="2"/>
  <c r="I6319" i="2" s="1"/>
  <c r="D6319" i="2"/>
  <c r="C6319" i="2"/>
  <c r="B6319" i="2"/>
  <c r="G6318" i="2"/>
  <c r="K6318" i="2" s="1"/>
  <c r="F6318" i="2"/>
  <c r="J6318" i="2" s="1"/>
  <c r="E6318" i="2"/>
  <c r="I6318" i="2" s="1"/>
  <c r="D6318" i="2"/>
  <c r="C6318" i="2"/>
  <c r="B6318" i="2"/>
  <c r="G6317" i="2"/>
  <c r="K6317" i="2" s="1"/>
  <c r="F6317" i="2"/>
  <c r="J6317" i="2" s="1"/>
  <c r="E6317" i="2"/>
  <c r="I6317" i="2" s="1"/>
  <c r="D6317" i="2"/>
  <c r="C6317" i="2"/>
  <c r="B6317" i="2"/>
  <c r="G6316" i="2"/>
  <c r="K6316" i="2" s="1"/>
  <c r="F6316" i="2"/>
  <c r="J6316" i="2" s="1"/>
  <c r="E6316" i="2"/>
  <c r="I6316" i="2" s="1"/>
  <c r="D6316" i="2"/>
  <c r="C6316" i="2"/>
  <c r="B6316" i="2"/>
  <c r="G6315" i="2"/>
  <c r="K6315" i="2" s="1"/>
  <c r="F6315" i="2"/>
  <c r="J6315" i="2" s="1"/>
  <c r="E6315" i="2"/>
  <c r="I6315" i="2" s="1"/>
  <c r="D6315" i="2"/>
  <c r="C6315" i="2"/>
  <c r="B6315" i="2"/>
  <c r="G6314" i="2"/>
  <c r="K6314" i="2" s="1"/>
  <c r="F6314" i="2"/>
  <c r="J6314" i="2" s="1"/>
  <c r="E6314" i="2"/>
  <c r="I6314" i="2" s="1"/>
  <c r="D6314" i="2"/>
  <c r="C6314" i="2"/>
  <c r="B6314" i="2"/>
  <c r="G6313" i="2"/>
  <c r="K6313" i="2" s="1"/>
  <c r="F6313" i="2"/>
  <c r="J6313" i="2" s="1"/>
  <c r="E6313" i="2"/>
  <c r="I6313" i="2" s="1"/>
  <c r="D6313" i="2"/>
  <c r="C6313" i="2"/>
  <c r="B6313" i="2"/>
  <c r="G6312" i="2"/>
  <c r="K6312" i="2" s="1"/>
  <c r="F6312" i="2"/>
  <c r="J6312" i="2" s="1"/>
  <c r="E6312" i="2"/>
  <c r="I6312" i="2" s="1"/>
  <c r="D6312" i="2"/>
  <c r="C6312" i="2"/>
  <c r="B6312" i="2"/>
  <c r="G6311" i="2"/>
  <c r="K6311" i="2" s="1"/>
  <c r="F6311" i="2"/>
  <c r="J6311" i="2" s="1"/>
  <c r="E6311" i="2"/>
  <c r="I6311" i="2" s="1"/>
  <c r="D6311" i="2"/>
  <c r="C6311" i="2"/>
  <c r="B6311" i="2"/>
  <c r="G6310" i="2"/>
  <c r="K6310" i="2" s="1"/>
  <c r="F6310" i="2"/>
  <c r="J6310" i="2" s="1"/>
  <c r="E6310" i="2"/>
  <c r="I6310" i="2" s="1"/>
  <c r="D6310" i="2"/>
  <c r="C6310" i="2"/>
  <c r="B6310" i="2"/>
  <c r="G6309" i="2"/>
  <c r="K6309" i="2" s="1"/>
  <c r="F6309" i="2"/>
  <c r="J6309" i="2" s="1"/>
  <c r="E6309" i="2"/>
  <c r="I6309" i="2" s="1"/>
  <c r="D6309" i="2"/>
  <c r="C6309" i="2"/>
  <c r="B6309" i="2"/>
  <c r="G6308" i="2"/>
  <c r="K6308" i="2" s="1"/>
  <c r="F6308" i="2"/>
  <c r="J6308" i="2" s="1"/>
  <c r="E6308" i="2"/>
  <c r="I6308" i="2" s="1"/>
  <c r="D6308" i="2"/>
  <c r="C6308" i="2"/>
  <c r="B6308" i="2"/>
  <c r="G6307" i="2"/>
  <c r="K6307" i="2" s="1"/>
  <c r="F6307" i="2"/>
  <c r="J6307" i="2" s="1"/>
  <c r="E6307" i="2"/>
  <c r="I6307" i="2" s="1"/>
  <c r="D6307" i="2"/>
  <c r="C6307" i="2"/>
  <c r="B6307" i="2"/>
  <c r="G6306" i="2"/>
  <c r="K6306" i="2" s="1"/>
  <c r="F6306" i="2"/>
  <c r="J6306" i="2" s="1"/>
  <c r="E6306" i="2"/>
  <c r="I6306" i="2" s="1"/>
  <c r="D6306" i="2"/>
  <c r="C6306" i="2"/>
  <c r="B6306" i="2"/>
  <c r="G6305" i="2"/>
  <c r="K6305" i="2" s="1"/>
  <c r="F6305" i="2"/>
  <c r="J6305" i="2" s="1"/>
  <c r="E6305" i="2"/>
  <c r="I6305" i="2" s="1"/>
  <c r="D6305" i="2"/>
  <c r="C6305" i="2"/>
  <c r="B6305" i="2"/>
  <c r="G6304" i="2"/>
  <c r="K6304" i="2" s="1"/>
  <c r="F6304" i="2"/>
  <c r="J6304" i="2" s="1"/>
  <c r="E6304" i="2"/>
  <c r="I6304" i="2" s="1"/>
  <c r="D6304" i="2"/>
  <c r="C6304" i="2"/>
  <c r="B6304" i="2"/>
  <c r="G6303" i="2"/>
  <c r="K6303" i="2" s="1"/>
  <c r="F6303" i="2"/>
  <c r="J6303" i="2" s="1"/>
  <c r="E6303" i="2"/>
  <c r="I6303" i="2" s="1"/>
  <c r="D6303" i="2"/>
  <c r="C6303" i="2"/>
  <c r="B6303" i="2"/>
  <c r="G6302" i="2"/>
  <c r="K6302" i="2" s="1"/>
  <c r="F6302" i="2"/>
  <c r="J6302" i="2" s="1"/>
  <c r="E6302" i="2"/>
  <c r="I6302" i="2" s="1"/>
  <c r="D6302" i="2"/>
  <c r="C6302" i="2"/>
  <c r="B6302" i="2"/>
  <c r="G6301" i="2"/>
  <c r="K6301" i="2" s="1"/>
  <c r="F6301" i="2"/>
  <c r="J6301" i="2" s="1"/>
  <c r="E6301" i="2"/>
  <c r="I6301" i="2" s="1"/>
  <c r="D6301" i="2"/>
  <c r="C6301" i="2"/>
  <c r="B6301" i="2"/>
  <c r="G6300" i="2"/>
  <c r="K6300" i="2" s="1"/>
  <c r="F6300" i="2"/>
  <c r="J6300" i="2" s="1"/>
  <c r="E6300" i="2"/>
  <c r="I6300" i="2" s="1"/>
  <c r="D6300" i="2"/>
  <c r="C6300" i="2"/>
  <c r="B6300" i="2"/>
  <c r="G6299" i="2"/>
  <c r="K6299" i="2" s="1"/>
  <c r="F6299" i="2"/>
  <c r="J6299" i="2" s="1"/>
  <c r="E6299" i="2"/>
  <c r="I6299" i="2" s="1"/>
  <c r="D6299" i="2"/>
  <c r="C6299" i="2"/>
  <c r="B6299" i="2"/>
  <c r="G6298" i="2"/>
  <c r="K6298" i="2" s="1"/>
  <c r="F6298" i="2"/>
  <c r="J6298" i="2" s="1"/>
  <c r="E6298" i="2"/>
  <c r="I6298" i="2" s="1"/>
  <c r="D6298" i="2"/>
  <c r="C6298" i="2"/>
  <c r="B6298" i="2"/>
  <c r="G6297" i="2"/>
  <c r="K6297" i="2" s="1"/>
  <c r="F6297" i="2"/>
  <c r="J6297" i="2" s="1"/>
  <c r="E6297" i="2"/>
  <c r="I6297" i="2" s="1"/>
  <c r="D6297" i="2"/>
  <c r="C6297" i="2"/>
  <c r="B6297" i="2"/>
  <c r="G6296" i="2"/>
  <c r="K6296" i="2" s="1"/>
  <c r="F6296" i="2"/>
  <c r="J6296" i="2" s="1"/>
  <c r="E6296" i="2"/>
  <c r="I6296" i="2" s="1"/>
  <c r="D6296" i="2"/>
  <c r="C6296" i="2"/>
  <c r="B6296" i="2"/>
  <c r="G6295" i="2"/>
  <c r="K6295" i="2" s="1"/>
  <c r="F6295" i="2"/>
  <c r="J6295" i="2" s="1"/>
  <c r="E6295" i="2"/>
  <c r="I6295" i="2" s="1"/>
  <c r="D6295" i="2"/>
  <c r="C6295" i="2"/>
  <c r="B6295" i="2"/>
  <c r="G6294" i="2"/>
  <c r="K6294" i="2" s="1"/>
  <c r="F6294" i="2"/>
  <c r="J6294" i="2" s="1"/>
  <c r="E6294" i="2"/>
  <c r="I6294" i="2" s="1"/>
  <c r="D6294" i="2"/>
  <c r="C6294" i="2"/>
  <c r="B6294" i="2"/>
  <c r="G6293" i="2"/>
  <c r="K6293" i="2" s="1"/>
  <c r="F6293" i="2"/>
  <c r="J6293" i="2" s="1"/>
  <c r="E6293" i="2"/>
  <c r="I6293" i="2" s="1"/>
  <c r="D6293" i="2"/>
  <c r="C6293" i="2"/>
  <c r="B6293" i="2"/>
  <c r="G6292" i="2"/>
  <c r="K6292" i="2" s="1"/>
  <c r="F6292" i="2"/>
  <c r="J6292" i="2" s="1"/>
  <c r="E6292" i="2"/>
  <c r="I6292" i="2" s="1"/>
  <c r="D6292" i="2"/>
  <c r="C6292" i="2"/>
  <c r="B6292" i="2"/>
  <c r="G6291" i="2"/>
  <c r="K6291" i="2" s="1"/>
  <c r="F6291" i="2"/>
  <c r="J6291" i="2" s="1"/>
  <c r="E6291" i="2"/>
  <c r="I6291" i="2" s="1"/>
  <c r="D6291" i="2"/>
  <c r="C6291" i="2"/>
  <c r="B6291" i="2"/>
  <c r="G6290" i="2"/>
  <c r="K6290" i="2" s="1"/>
  <c r="F6290" i="2"/>
  <c r="J6290" i="2" s="1"/>
  <c r="E6290" i="2"/>
  <c r="I6290" i="2" s="1"/>
  <c r="D6290" i="2"/>
  <c r="C6290" i="2"/>
  <c r="B6290" i="2"/>
  <c r="G6289" i="2"/>
  <c r="K6289" i="2" s="1"/>
  <c r="F6289" i="2"/>
  <c r="J6289" i="2" s="1"/>
  <c r="E6289" i="2"/>
  <c r="I6289" i="2" s="1"/>
  <c r="D6289" i="2"/>
  <c r="C6289" i="2"/>
  <c r="B6289" i="2"/>
  <c r="G6288" i="2"/>
  <c r="K6288" i="2" s="1"/>
  <c r="F6288" i="2"/>
  <c r="J6288" i="2" s="1"/>
  <c r="E6288" i="2"/>
  <c r="I6288" i="2" s="1"/>
  <c r="D6288" i="2"/>
  <c r="C6288" i="2"/>
  <c r="B6288" i="2"/>
  <c r="G6287" i="2"/>
  <c r="K6287" i="2" s="1"/>
  <c r="F6287" i="2"/>
  <c r="J6287" i="2" s="1"/>
  <c r="E6287" i="2"/>
  <c r="I6287" i="2" s="1"/>
  <c r="D6287" i="2"/>
  <c r="C6287" i="2"/>
  <c r="B6287" i="2"/>
  <c r="G6286" i="2"/>
  <c r="K6286" i="2" s="1"/>
  <c r="F6286" i="2"/>
  <c r="J6286" i="2" s="1"/>
  <c r="E6286" i="2"/>
  <c r="I6286" i="2" s="1"/>
  <c r="D6286" i="2"/>
  <c r="C6286" i="2"/>
  <c r="B6286" i="2"/>
  <c r="G6285" i="2"/>
  <c r="K6285" i="2" s="1"/>
  <c r="F6285" i="2"/>
  <c r="J6285" i="2" s="1"/>
  <c r="E6285" i="2"/>
  <c r="I6285" i="2" s="1"/>
  <c r="D6285" i="2"/>
  <c r="C6285" i="2"/>
  <c r="B6285" i="2"/>
  <c r="G6284" i="2"/>
  <c r="K6284" i="2" s="1"/>
  <c r="F6284" i="2"/>
  <c r="J6284" i="2" s="1"/>
  <c r="E6284" i="2"/>
  <c r="I6284" i="2" s="1"/>
  <c r="D6284" i="2"/>
  <c r="C6284" i="2"/>
  <c r="B6284" i="2"/>
  <c r="G6283" i="2"/>
  <c r="K6283" i="2" s="1"/>
  <c r="F6283" i="2"/>
  <c r="J6283" i="2" s="1"/>
  <c r="E6283" i="2"/>
  <c r="I6283" i="2" s="1"/>
  <c r="D6283" i="2"/>
  <c r="C6283" i="2"/>
  <c r="B6283" i="2"/>
  <c r="G6282" i="2"/>
  <c r="K6282" i="2" s="1"/>
  <c r="F6282" i="2"/>
  <c r="J6282" i="2" s="1"/>
  <c r="E6282" i="2"/>
  <c r="I6282" i="2" s="1"/>
  <c r="D6282" i="2"/>
  <c r="C6282" i="2"/>
  <c r="B6282" i="2"/>
  <c r="G6281" i="2"/>
  <c r="K6281" i="2" s="1"/>
  <c r="F6281" i="2"/>
  <c r="J6281" i="2" s="1"/>
  <c r="E6281" i="2"/>
  <c r="I6281" i="2" s="1"/>
  <c r="D6281" i="2"/>
  <c r="C6281" i="2"/>
  <c r="B6281" i="2"/>
  <c r="G6280" i="2"/>
  <c r="K6280" i="2" s="1"/>
  <c r="F6280" i="2"/>
  <c r="J6280" i="2" s="1"/>
  <c r="E6280" i="2"/>
  <c r="I6280" i="2" s="1"/>
  <c r="D6280" i="2"/>
  <c r="C6280" i="2"/>
  <c r="B6280" i="2"/>
  <c r="G6279" i="2"/>
  <c r="K6279" i="2" s="1"/>
  <c r="F6279" i="2"/>
  <c r="J6279" i="2" s="1"/>
  <c r="E6279" i="2"/>
  <c r="I6279" i="2" s="1"/>
  <c r="D6279" i="2"/>
  <c r="C6279" i="2"/>
  <c r="B6279" i="2"/>
  <c r="G6278" i="2"/>
  <c r="K6278" i="2" s="1"/>
  <c r="F6278" i="2"/>
  <c r="J6278" i="2" s="1"/>
  <c r="E6278" i="2"/>
  <c r="I6278" i="2" s="1"/>
  <c r="D6278" i="2"/>
  <c r="C6278" i="2"/>
  <c r="B6278" i="2"/>
  <c r="G6277" i="2"/>
  <c r="K6277" i="2" s="1"/>
  <c r="F6277" i="2"/>
  <c r="J6277" i="2" s="1"/>
  <c r="E6277" i="2"/>
  <c r="I6277" i="2" s="1"/>
  <c r="D6277" i="2"/>
  <c r="C6277" i="2"/>
  <c r="B6277" i="2"/>
  <c r="G6276" i="2"/>
  <c r="K6276" i="2" s="1"/>
  <c r="F6276" i="2"/>
  <c r="J6276" i="2" s="1"/>
  <c r="E6276" i="2"/>
  <c r="I6276" i="2" s="1"/>
  <c r="D6276" i="2"/>
  <c r="C6276" i="2"/>
  <c r="B6276" i="2"/>
  <c r="G6275" i="2"/>
  <c r="K6275" i="2" s="1"/>
  <c r="F6275" i="2"/>
  <c r="J6275" i="2" s="1"/>
  <c r="E6275" i="2"/>
  <c r="I6275" i="2" s="1"/>
  <c r="D6275" i="2"/>
  <c r="C6275" i="2"/>
  <c r="B6275" i="2"/>
  <c r="G6274" i="2"/>
  <c r="K6274" i="2" s="1"/>
  <c r="F6274" i="2"/>
  <c r="J6274" i="2" s="1"/>
  <c r="E6274" i="2"/>
  <c r="I6274" i="2" s="1"/>
  <c r="D6274" i="2"/>
  <c r="C6274" i="2"/>
  <c r="B6274" i="2"/>
  <c r="G6273" i="2"/>
  <c r="K6273" i="2" s="1"/>
  <c r="F6273" i="2"/>
  <c r="J6273" i="2" s="1"/>
  <c r="E6273" i="2"/>
  <c r="I6273" i="2" s="1"/>
  <c r="D6273" i="2"/>
  <c r="C6273" i="2"/>
  <c r="B6273" i="2"/>
  <c r="G6272" i="2"/>
  <c r="K6272" i="2" s="1"/>
  <c r="F6272" i="2"/>
  <c r="J6272" i="2" s="1"/>
  <c r="E6272" i="2"/>
  <c r="I6272" i="2" s="1"/>
  <c r="D6272" i="2"/>
  <c r="C6272" i="2"/>
  <c r="B6272" i="2"/>
  <c r="G6271" i="2"/>
  <c r="K6271" i="2" s="1"/>
  <c r="F6271" i="2"/>
  <c r="J6271" i="2" s="1"/>
  <c r="E6271" i="2"/>
  <c r="I6271" i="2" s="1"/>
  <c r="D6271" i="2"/>
  <c r="C6271" i="2"/>
  <c r="B6271" i="2"/>
  <c r="G6270" i="2"/>
  <c r="K6270" i="2" s="1"/>
  <c r="F6270" i="2"/>
  <c r="J6270" i="2" s="1"/>
  <c r="E6270" i="2"/>
  <c r="I6270" i="2" s="1"/>
  <c r="D6270" i="2"/>
  <c r="C6270" i="2"/>
  <c r="B6270" i="2"/>
  <c r="G6269" i="2"/>
  <c r="K6269" i="2" s="1"/>
  <c r="F6269" i="2"/>
  <c r="J6269" i="2" s="1"/>
  <c r="E6269" i="2"/>
  <c r="I6269" i="2" s="1"/>
  <c r="D6269" i="2"/>
  <c r="C6269" i="2"/>
  <c r="B6269" i="2"/>
  <c r="G6268" i="2"/>
  <c r="K6268" i="2" s="1"/>
  <c r="F6268" i="2"/>
  <c r="J6268" i="2" s="1"/>
  <c r="E6268" i="2"/>
  <c r="I6268" i="2" s="1"/>
  <c r="D6268" i="2"/>
  <c r="C6268" i="2"/>
  <c r="B6268" i="2"/>
  <c r="G6267" i="2"/>
  <c r="K6267" i="2" s="1"/>
  <c r="F6267" i="2"/>
  <c r="J6267" i="2" s="1"/>
  <c r="E6267" i="2"/>
  <c r="I6267" i="2" s="1"/>
  <c r="D6267" i="2"/>
  <c r="C6267" i="2"/>
  <c r="B6267" i="2"/>
  <c r="G6266" i="2"/>
  <c r="K6266" i="2" s="1"/>
  <c r="F6266" i="2"/>
  <c r="J6266" i="2" s="1"/>
  <c r="E6266" i="2"/>
  <c r="I6266" i="2" s="1"/>
  <c r="D6266" i="2"/>
  <c r="C6266" i="2"/>
  <c r="B6266" i="2"/>
  <c r="G6265" i="2"/>
  <c r="K6265" i="2" s="1"/>
  <c r="F6265" i="2"/>
  <c r="J6265" i="2" s="1"/>
  <c r="E6265" i="2"/>
  <c r="I6265" i="2" s="1"/>
  <c r="D6265" i="2"/>
  <c r="C6265" i="2"/>
  <c r="B6265" i="2"/>
  <c r="G6264" i="2"/>
  <c r="K6264" i="2" s="1"/>
  <c r="F6264" i="2"/>
  <c r="J6264" i="2" s="1"/>
  <c r="E6264" i="2"/>
  <c r="I6264" i="2" s="1"/>
  <c r="D6264" i="2"/>
  <c r="C6264" i="2"/>
  <c r="B6264" i="2"/>
  <c r="G6263" i="2"/>
  <c r="K6263" i="2" s="1"/>
  <c r="F6263" i="2"/>
  <c r="J6263" i="2" s="1"/>
  <c r="E6263" i="2"/>
  <c r="I6263" i="2" s="1"/>
  <c r="D6263" i="2"/>
  <c r="C6263" i="2"/>
  <c r="B6263" i="2"/>
  <c r="G6262" i="2"/>
  <c r="K6262" i="2" s="1"/>
  <c r="F6262" i="2"/>
  <c r="J6262" i="2" s="1"/>
  <c r="E6262" i="2"/>
  <c r="I6262" i="2" s="1"/>
  <c r="D6262" i="2"/>
  <c r="C6262" i="2"/>
  <c r="B6262" i="2"/>
  <c r="G6261" i="2"/>
  <c r="K6261" i="2" s="1"/>
  <c r="F6261" i="2"/>
  <c r="J6261" i="2" s="1"/>
  <c r="E6261" i="2"/>
  <c r="I6261" i="2" s="1"/>
  <c r="D6261" i="2"/>
  <c r="C6261" i="2"/>
  <c r="B6261" i="2"/>
  <c r="G6260" i="2"/>
  <c r="K6260" i="2" s="1"/>
  <c r="F6260" i="2"/>
  <c r="J6260" i="2" s="1"/>
  <c r="E6260" i="2"/>
  <c r="I6260" i="2" s="1"/>
  <c r="D6260" i="2"/>
  <c r="C6260" i="2"/>
  <c r="B6260" i="2"/>
  <c r="G6259" i="2"/>
  <c r="K6259" i="2" s="1"/>
  <c r="F6259" i="2"/>
  <c r="J6259" i="2" s="1"/>
  <c r="E6259" i="2"/>
  <c r="I6259" i="2" s="1"/>
  <c r="D6259" i="2"/>
  <c r="C6259" i="2"/>
  <c r="B6259" i="2"/>
  <c r="G6258" i="2"/>
  <c r="K6258" i="2" s="1"/>
  <c r="F6258" i="2"/>
  <c r="J6258" i="2" s="1"/>
  <c r="E6258" i="2"/>
  <c r="I6258" i="2" s="1"/>
  <c r="D6258" i="2"/>
  <c r="C6258" i="2"/>
  <c r="B6258" i="2"/>
  <c r="G6257" i="2"/>
  <c r="K6257" i="2" s="1"/>
  <c r="F6257" i="2"/>
  <c r="J6257" i="2" s="1"/>
  <c r="E6257" i="2"/>
  <c r="I6257" i="2" s="1"/>
  <c r="D6257" i="2"/>
  <c r="C6257" i="2"/>
  <c r="B6257" i="2"/>
  <c r="G6256" i="2"/>
  <c r="K6256" i="2" s="1"/>
  <c r="F6256" i="2"/>
  <c r="J6256" i="2" s="1"/>
  <c r="E6256" i="2"/>
  <c r="I6256" i="2" s="1"/>
  <c r="D6256" i="2"/>
  <c r="C6256" i="2"/>
  <c r="B6256" i="2"/>
  <c r="G6255" i="2"/>
  <c r="K6255" i="2" s="1"/>
  <c r="F6255" i="2"/>
  <c r="J6255" i="2" s="1"/>
  <c r="E6255" i="2"/>
  <c r="I6255" i="2" s="1"/>
  <c r="D6255" i="2"/>
  <c r="C6255" i="2"/>
  <c r="B6255" i="2"/>
  <c r="G6254" i="2"/>
  <c r="K6254" i="2" s="1"/>
  <c r="F6254" i="2"/>
  <c r="J6254" i="2" s="1"/>
  <c r="E6254" i="2"/>
  <c r="I6254" i="2" s="1"/>
  <c r="D6254" i="2"/>
  <c r="C6254" i="2"/>
  <c r="B6254" i="2"/>
  <c r="G6253" i="2"/>
  <c r="K6253" i="2" s="1"/>
  <c r="F6253" i="2"/>
  <c r="J6253" i="2" s="1"/>
  <c r="E6253" i="2"/>
  <c r="I6253" i="2" s="1"/>
  <c r="D6253" i="2"/>
  <c r="C6253" i="2"/>
  <c r="B6253" i="2"/>
  <c r="G6252" i="2"/>
  <c r="K6252" i="2" s="1"/>
  <c r="F6252" i="2"/>
  <c r="J6252" i="2" s="1"/>
  <c r="E6252" i="2"/>
  <c r="I6252" i="2" s="1"/>
  <c r="D6252" i="2"/>
  <c r="C6252" i="2"/>
  <c r="B6252" i="2"/>
  <c r="G6251" i="2"/>
  <c r="K6251" i="2" s="1"/>
  <c r="F6251" i="2"/>
  <c r="J6251" i="2" s="1"/>
  <c r="E6251" i="2"/>
  <c r="I6251" i="2" s="1"/>
  <c r="D6251" i="2"/>
  <c r="C6251" i="2"/>
  <c r="B6251" i="2"/>
  <c r="G6250" i="2"/>
  <c r="K6250" i="2" s="1"/>
  <c r="F6250" i="2"/>
  <c r="J6250" i="2" s="1"/>
  <c r="E6250" i="2"/>
  <c r="I6250" i="2" s="1"/>
  <c r="D6250" i="2"/>
  <c r="C6250" i="2"/>
  <c r="B6250" i="2"/>
  <c r="G6249" i="2"/>
  <c r="K6249" i="2" s="1"/>
  <c r="F6249" i="2"/>
  <c r="J6249" i="2" s="1"/>
  <c r="E6249" i="2"/>
  <c r="I6249" i="2" s="1"/>
  <c r="D6249" i="2"/>
  <c r="C6249" i="2"/>
  <c r="B6249" i="2"/>
  <c r="G6248" i="2"/>
  <c r="K6248" i="2" s="1"/>
  <c r="F6248" i="2"/>
  <c r="J6248" i="2" s="1"/>
  <c r="E6248" i="2"/>
  <c r="I6248" i="2" s="1"/>
  <c r="D6248" i="2"/>
  <c r="C6248" i="2"/>
  <c r="B6248" i="2"/>
  <c r="G6247" i="2"/>
  <c r="K6247" i="2" s="1"/>
  <c r="F6247" i="2"/>
  <c r="J6247" i="2" s="1"/>
  <c r="E6247" i="2"/>
  <c r="I6247" i="2" s="1"/>
  <c r="D6247" i="2"/>
  <c r="C6247" i="2"/>
  <c r="B6247" i="2"/>
  <c r="G6246" i="2"/>
  <c r="K6246" i="2" s="1"/>
  <c r="F6246" i="2"/>
  <c r="J6246" i="2" s="1"/>
  <c r="E6246" i="2"/>
  <c r="I6246" i="2" s="1"/>
  <c r="D6246" i="2"/>
  <c r="C6246" i="2"/>
  <c r="B6246" i="2"/>
  <c r="G6245" i="2"/>
  <c r="K6245" i="2" s="1"/>
  <c r="F6245" i="2"/>
  <c r="J6245" i="2" s="1"/>
  <c r="E6245" i="2"/>
  <c r="I6245" i="2" s="1"/>
  <c r="D6245" i="2"/>
  <c r="C6245" i="2"/>
  <c r="B6245" i="2"/>
  <c r="G6244" i="2"/>
  <c r="K6244" i="2" s="1"/>
  <c r="F6244" i="2"/>
  <c r="J6244" i="2" s="1"/>
  <c r="E6244" i="2"/>
  <c r="I6244" i="2" s="1"/>
  <c r="D6244" i="2"/>
  <c r="C6244" i="2"/>
  <c r="B6244" i="2"/>
  <c r="G6243" i="2"/>
  <c r="K6243" i="2" s="1"/>
  <c r="F6243" i="2"/>
  <c r="J6243" i="2" s="1"/>
  <c r="E6243" i="2"/>
  <c r="I6243" i="2" s="1"/>
  <c r="D6243" i="2"/>
  <c r="C6243" i="2"/>
  <c r="B6243" i="2"/>
  <c r="G6242" i="2"/>
  <c r="K6242" i="2" s="1"/>
  <c r="F6242" i="2"/>
  <c r="J6242" i="2" s="1"/>
  <c r="E6242" i="2"/>
  <c r="I6242" i="2" s="1"/>
  <c r="D6242" i="2"/>
  <c r="C6242" i="2"/>
  <c r="B6242" i="2"/>
  <c r="G6241" i="2"/>
  <c r="K6241" i="2" s="1"/>
  <c r="F6241" i="2"/>
  <c r="J6241" i="2" s="1"/>
  <c r="E6241" i="2"/>
  <c r="I6241" i="2" s="1"/>
  <c r="D6241" i="2"/>
  <c r="C6241" i="2"/>
  <c r="B6241" i="2"/>
  <c r="G6240" i="2"/>
  <c r="K6240" i="2" s="1"/>
  <c r="F6240" i="2"/>
  <c r="J6240" i="2" s="1"/>
  <c r="E6240" i="2"/>
  <c r="I6240" i="2" s="1"/>
  <c r="D6240" i="2"/>
  <c r="C6240" i="2"/>
  <c r="B6240" i="2"/>
  <c r="G6239" i="2"/>
  <c r="K6239" i="2" s="1"/>
  <c r="F6239" i="2"/>
  <c r="J6239" i="2" s="1"/>
  <c r="E6239" i="2"/>
  <c r="I6239" i="2" s="1"/>
  <c r="D6239" i="2"/>
  <c r="C6239" i="2"/>
  <c r="B6239" i="2"/>
  <c r="G6238" i="2"/>
  <c r="K6238" i="2" s="1"/>
  <c r="F6238" i="2"/>
  <c r="J6238" i="2" s="1"/>
  <c r="E6238" i="2"/>
  <c r="I6238" i="2" s="1"/>
  <c r="D6238" i="2"/>
  <c r="C6238" i="2"/>
  <c r="B6238" i="2"/>
  <c r="G6237" i="2"/>
  <c r="K6237" i="2" s="1"/>
  <c r="F6237" i="2"/>
  <c r="J6237" i="2" s="1"/>
  <c r="E6237" i="2"/>
  <c r="I6237" i="2" s="1"/>
  <c r="D6237" i="2"/>
  <c r="C6237" i="2"/>
  <c r="B6237" i="2"/>
  <c r="G6236" i="2"/>
  <c r="K6236" i="2" s="1"/>
  <c r="F6236" i="2"/>
  <c r="J6236" i="2" s="1"/>
  <c r="E6236" i="2"/>
  <c r="I6236" i="2" s="1"/>
  <c r="D6236" i="2"/>
  <c r="C6236" i="2"/>
  <c r="B6236" i="2"/>
  <c r="G6235" i="2"/>
  <c r="K6235" i="2" s="1"/>
  <c r="F6235" i="2"/>
  <c r="J6235" i="2" s="1"/>
  <c r="E6235" i="2"/>
  <c r="I6235" i="2" s="1"/>
  <c r="D6235" i="2"/>
  <c r="C6235" i="2"/>
  <c r="B6235" i="2"/>
  <c r="G6234" i="2"/>
  <c r="K6234" i="2" s="1"/>
  <c r="F6234" i="2"/>
  <c r="J6234" i="2" s="1"/>
  <c r="E6234" i="2"/>
  <c r="I6234" i="2" s="1"/>
  <c r="D6234" i="2"/>
  <c r="C6234" i="2"/>
  <c r="B6234" i="2"/>
  <c r="G6233" i="2"/>
  <c r="K6233" i="2" s="1"/>
  <c r="F6233" i="2"/>
  <c r="J6233" i="2" s="1"/>
  <c r="E6233" i="2"/>
  <c r="I6233" i="2" s="1"/>
  <c r="D6233" i="2"/>
  <c r="C6233" i="2"/>
  <c r="B6233" i="2"/>
  <c r="G6232" i="2"/>
  <c r="K6232" i="2" s="1"/>
  <c r="F6232" i="2"/>
  <c r="J6232" i="2" s="1"/>
  <c r="E6232" i="2"/>
  <c r="I6232" i="2" s="1"/>
  <c r="D6232" i="2"/>
  <c r="C6232" i="2"/>
  <c r="B6232" i="2"/>
  <c r="G6231" i="2"/>
  <c r="K6231" i="2" s="1"/>
  <c r="F6231" i="2"/>
  <c r="J6231" i="2" s="1"/>
  <c r="E6231" i="2"/>
  <c r="I6231" i="2" s="1"/>
  <c r="D6231" i="2"/>
  <c r="C6231" i="2"/>
  <c r="B6231" i="2"/>
  <c r="G6230" i="2"/>
  <c r="K6230" i="2" s="1"/>
  <c r="F6230" i="2"/>
  <c r="J6230" i="2" s="1"/>
  <c r="E6230" i="2"/>
  <c r="I6230" i="2" s="1"/>
  <c r="D6230" i="2"/>
  <c r="C6230" i="2"/>
  <c r="B6230" i="2"/>
  <c r="G6229" i="2"/>
  <c r="K6229" i="2" s="1"/>
  <c r="F6229" i="2"/>
  <c r="J6229" i="2" s="1"/>
  <c r="E6229" i="2"/>
  <c r="I6229" i="2" s="1"/>
  <c r="D6229" i="2"/>
  <c r="C6229" i="2"/>
  <c r="B6229" i="2"/>
  <c r="G6228" i="2"/>
  <c r="K6228" i="2" s="1"/>
  <c r="F6228" i="2"/>
  <c r="J6228" i="2" s="1"/>
  <c r="E6228" i="2"/>
  <c r="I6228" i="2" s="1"/>
  <c r="D6228" i="2"/>
  <c r="C6228" i="2"/>
  <c r="B6228" i="2"/>
  <c r="G6227" i="2"/>
  <c r="K6227" i="2" s="1"/>
  <c r="F6227" i="2"/>
  <c r="J6227" i="2" s="1"/>
  <c r="E6227" i="2"/>
  <c r="I6227" i="2" s="1"/>
  <c r="D6227" i="2"/>
  <c r="C6227" i="2"/>
  <c r="B6227" i="2"/>
  <c r="G6226" i="2"/>
  <c r="K6226" i="2" s="1"/>
  <c r="F6226" i="2"/>
  <c r="J6226" i="2" s="1"/>
  <c r="E6226" i="2"/>
  <c r="I6226" i="2" s="1"/>
  <c r="D6226" i="2"/>
  <c r="C6226" i="2"/>
  <c r="B6226" i="2"/>
  <c r="G6225" i="2"/>
  <c r="K6225" i="2" s="1"/>
  <c r="F6225" i="2"/>
  <c r="J6225" i="2" s="1"/>
  <c r="E6225" i="2"/>
  <c r="I6225" i="2" s="1"/>
  <c r="D6225" i="2"/>
  <c r="C6225" i="2"/>
  <c r="B6225" i="2"/>
  <c r="G6224" i="2"/>
  <c r="K6224" i="2" s="1"/>
  <c r="F6224" i="2"/>
  <c r="J6224" i="2" s="1"/>
  <c r="E6224" i="2"/>
  <c r="I6224" i="2" s="1"/>
  <c r="D6224" i="2"/>
  <c r="C6224" i="2"/>
  <c r="B6224" i="2"/>
  <c r="G6223" i="2"/>
  <c r="K6223" i="2" s="1"/>
  <c r="F6223" i="2"/>
  <c r="J6223" i="2" s="1"/>
  <c r="E6223" i="2"/>
  <c r="I6223" i="2" s="1"/>
  <c r="D6223" i="2"/>
  <c r="C6223" i="2"/>
  <c r="B6223" i="2"/>
  <c r="G6222" i="2"/>
  <c r="K6222" i="2" s="1"/>
  <c r="F6222" i="2"/>
  <c r="J6222" i="2" s="1"/>
  <c r="E6222" i="2"/>
  <c r="I6222" i="2" s="1"/>
  <c r="D6222" i="2"/>
  <c r="C6222" i="2"/>
  <c r="B6222" i="2"/>
  <c r="G6221" i="2"/>
  <c r="K6221" i="2" s="1"/>
  <c r="F6221" i="2"/>
  <c r="J6221" i="2" s="1"/>
  <c r="E6221" i="2"/>
  <c r="I6221" i="2" s="1"/>
  <c r="D6221" i="2"/>
  <c r="C6221" i="2"/>
  <c r="B6221" i="2"/>
  <c r="G6220" i="2"/>
  <c r="K6220" i="2" s="1"/>
  <c r="F6220" i="2"/>
  <c r="J6220" i="2" s="1"/>
  <c r="E6220" i="2"/>
  <c r="I6220" i="2" s="1"/>
  <c r="D6220" i="2"/>
  <c r="C6220" i="2"/>
  <c r="B6220" i="2"/>
  <c r="G6219" i="2"/>
  <c r="K6219" i="2" s="1"/>
  <c r="F6219" i="2"/>
  <c r="J6219" i="2" s="1"/>
  <c r="E6219" i="2"/>
  <c r="I6219" i="2" s="1"/>
  <c r="D6219" i="2"/>
  <c r="C6219" i="2"/>
  <c r="B6219" i="2"/>
  <c r="G6218" i="2"/>
  <c r="K6218" i="2" s="1"/>
  <c r="F6218" i="2"/>
  <c r="J6218" i="2" s="1"/>
  <c r="E6218" i="2"/>
  <c r="I6218" i="2" s="1"/>
  <c r="D6218" i="2"/>
  <c r="C6218" i="2"/>
  <c r="B6218" i="2"/>
  <c r="G6217" i="2"/>
  <c r="K6217" i="2" s="1"/>
  <c r="F6217" i="2"/>
  <c r="J6217" i="2" s="1"/>
  <c r="E6217" i="2"/>
  <c r="I6217" i="2" s="1"/>
  <c r="D6217" i="2"/>
  <c r="C6217" i="2"/>
  <c r="B6217" i="2"/>
  <c r="G6216" i="2"/>
  <c r="K6216" i="2" s="1"/>
  <c r="F6216" i="2"/>
  <c r="J6216" i="2" s="1"/>
  <c r="E6216" i="2"/>
  <c r="I6216" i="2" s="1"/>
  <c r="D6216" i="2"/>
  <c r="C6216" i="2"/>
  <c r="B6216" i="2"/>
  <c r="G6215" i="2"/>
  <c r="K6215" i="2" s="1"/>
  <c r="F6215" i="2"/>
  <c r="J6215" i="2" s="1"/>
  <c r="E6215" i="2"/>
  <c r="I6215" i="2" s="1"/>
  <c r="D6215" i="2"/>
  <c r="C6215" i="2"/>
  <c r="B6215" i="2"/>
  <c r="G6214" i="2"/>
  <c r="K6214" i="2" s="1"/>
  <c r="F6214" i="2"/>
  <c r="J6214" i="2" s="1"/>
  <c r="E6214" i="2"/>
  <c r="I6214" i="2" s="1"/>
  <c r="D6214" i="2"/>
  <c r="C6214" i="2"/>
  <c r="B6214" i="2"/>
  <c r="G6213" i="2"/>
  <c r="K6213" i="2" s="1"/>
  <c r="F6213" i="2"/>
  <c r="J6213" i="2" s="1"/>
  <c r="E6213" i="2"/>
  <c r="I6213" i="2" s="1"/>
  <c r="D6213" i="2"/>
  <c r="C6213" i="2"/>
  <c r="B6213" i="2"/>
  <c r="G6212" i="2"/>
  <c r="K6212" i="2" s="1"/>
  <c r="F6212" i="2"/>
  <c r="J6212" i="2" s="1"/>
  <c r="E6212" i="2"/>
  <c r="I6212" i="2" s="1"/>
  <c r="D6212" i="2"/>
  <c r="C6212" i="2"/>
  <c r="B6212" i="2"/>
  <c r="G6211" i="2"/>
  <c r="K6211" i="2" s="1"/>
  <c r="F6211" i="2"/>
  <c r="J6211" i="2" s="1"/>
  <c r="E6211" i="2"/>
  <c r="I6211" i="2" s="1"/>
  <c r="D6211" i="2"/>
  <c r="C6211" i="2"/>
  <c r="B6211" i="2"/>
  <c r="G6210" i="2"/>
  <c r="K6210" i="2" s="1"/>
  <c r="F6210" i="2"/>
  <c r="J6210" i="2" s="1"/>
  <c r="E6210" i="2"/>
  <c r="I6210" i="2" s="1"/>
  <c r="D6210" i="2"/>
  <c r="C6210" i="2"/>
  <c r="B6210" i="2"/>
  <c r="G6209" i="2"/>
  <c r="K6209" i="2" s="1"/>
  <c r="F6209" i="2"/>
  <c r="J6209" i="2" s="1"/>
  <c r="E6209" i="2"/>
  <c r="I6209" i="2" s="1"/>
  <c r="D6209" i="2"/>
  <c r="C6209" i="2"/>
  <c r="B6209" i="2"/>
  <c r="G6208" i="2"/>
  <c r="K6208" i="2" s="1"/>
  <c r="F6208" i="2"/>
  <c r="J6208" i="2" s="1"/>
  <c r="E6208" i="2"/>
  <c r="I6208" i="2" s="1"/>
  <c r="D6208" i="2"/>
  <c r="C6208" i="2"/>
  <c r="B6208" i="2"/>
  <c r="G6207" i="2"/>
  <c r="K6207" i="2" s="1"/>
  <c r="F6207" i="2"/>
  <c r="J6207" i="2" s="1"/>
  <c r="E6207" i="2"/>
  <c r="I6207" i="2" s="1"/>
  <c r="D6207" i="2"/>
  <c r="C6207" i="2"/>
  <c r="B6207" i="2"/>
  <c r="G6206" i="2"/>
  <c r="K6206" i="2" s="1"/>
  <c r="F6206" i="2"/>
  <c r="J6206" i="2" s="1"/>
  <c r="E6206" i="2"/>
  <c r="I6206" i="2" s="1"/>
  <c r="D6206" i="2"/>
  <c r="C6206" i="2"/>
  <c r="B6206" i="2"/>
  <c r="G6205" i="2"/>
  <c r="K6205" i="2" s="1"/>
  <c r="F6205" i="2"/>
  <c r="J6205" i="2" s="1"/>
  <c r="E6205" i="2"/>
  <c r="I6205" i="2" s="1"/>
  <c r="D6205" i="2"/>
  <c r="C6205" i="2"/>
  <c r="B6205" i="2"/>
  <c r="G6204" i="2"/>
  <c r="K6204" i="2" s="1"/>
  <c r="F6204" i="2"/>
  <c r="J6204" i="2" s="1"/>
  <c r="E6204" i="2"/>
  <c r="I6204" i="2" s="1"/>
  <c r="D6204" i="2"/>
  <c r="C6204" i="2"/>
  <c r="B6204" i="2"/>
  <c r="G6203" i="2"/>
  <c r="K6203" i="2" s="1"/>
  <c r="F6203" i="2"/>
  <c r="J6203" i="2" s="1"/>
  <c r="E6203" i="2"/>
  <c r="I6203" i="2" s="1"/>
  <c r="D6203" i="2"/>
  <c r="C6203" i="2"/>
  <c r="B6203" i="2"/>
  <c r="G6202" i="2"/>
  <c r="K6202" i="2" s="1"/>
  <c r="F6202" i="2"/>
  <c r="J6202" i="2" s="1"/>
  <c r="E6202" i="2"/>
  <c r="I6202" i="2" s="1"/>
  <c r="D6202" i="2"/>
  <c r="C6202" i="2"/>
  <c r="B6202" i="2"/>
  <c r="G6201" i="2"/>
  <c r="K6201" i="2" s="1"/>
  <c r="F6201" i="2"/>
  <c r="J6201" i="2" s="1"/>
  <c r="E6201" i="2"/>
  <c r="I6201" i="2" s="1"/>
  <c r="D6201" i="2"/>
  <c r="C6201" i="2"/>
  <c r="B6201" i="2"/>
  <c r="G6200" i="2"/>
  <c r="K6200" i="2" s="1"/>
  <c r="F6200" i="2"/>
  <c r="J6200" i="2" s="1"/>
  <c r="E6200" i="2"/>
  <c r="I6200" i="2" s="1"/>
  <c r="D6200" i="2"/>
  <c r="C6200" i="2"/>
  <c r="B6200" i="2"/>
  <c r="G6199" i="2"/>
  <c r="K6199" i="2" s="1"/>
  <c r="F6199" i="2"/>
  <c r="J6199" i="2" s="1"/>
  <c r="E6199" i="2"/>
  <c r="I6199" i="2" s="1"/>
  <c r="D6199" i="2"/>
  <c r="C6199" i="2"/>
  <c r="B6199" i="2"/>
  <c r="G6198" i="2"/>
  <c r="K6198" i="2" s="1"/>
  <c r="F6198" i="2"/>
  <c r="J6198" i="2" s="1"/>
  <c r="E6198" i="2"/>
  <c r="I6198" i="2" s="1"/>
  <c r="D6198" i="2"/>
  <c r="C6198" i="2"/>
  <c r="B6198" i="2"/>
  <c r="G6197" i="2"/>
  <c r="K6197" i="2" s="1"/>
  <c r="F6197" i="2"/>
  <c r="J6197" i="2" s="1"/>
  <c r="E6197" i="2"/>
  <c r="I6197" i="2" s="1"/>
  <c r="D6197" i="2"/>
  <c r="C6197" i="2"/>
  <c r="B6197" i="2"/>
  <c r="G6196" i="2"/>
  <c r="K6196" i="2" s="1"/>
  <c r="F6196" i="2"/>
  <c r="J6196" i="2" s="1"/>
  <c r="E6196" i="2"/>
  <c r="I6196" i="2" s="1"/>
  <c r="D6196" i="2"/>
  <c r="C6196" i="2"/>
  <c r="B6196" i="2"/>
  <c r="G6195" i="2"/>
  <c r="K6195" i="2" s="1"/>
  <c r="F6195" i="2"/>
  <c r="J6195" i="2" s="1"/>
  <c r="E6195" i="2"/>
  <c r="I6195" i="2" s="1"/>
  <c r="D6195" i="2"/>
  <c r="C6195" i="2"/>
  <c r="B6195" i="2"/>
  <c r="G6194" i="2"/>
  <c r="K6194" i="2" s="1"/>
  <c r="F6194" i="2"/>
  <c r="J6194" i="2" s="1"/>
  <c r="E6194" i="2"/>
  <c r="I6194" i="2" s="1"/>
  <c r="D6194" i="2"/>
  <c r="C6194" i="2"/>
  <c r="B6194" i="2"/>
  <c r="G6193" i="2"/>
  <c r="K6193" i="2" s="1"/>
  <c r="F6193" i="2"/>
  <c r="J6193" i="2" s="1"/>
  <c r="E6193" i="2"/>
  <c r="I6193" i="2" s="1"/>
  <c r="D6193" i="2"/>
  <c r="C6193" i="2"/>
  <c r="B6193" i="2"/>
  <c r="G6192" i="2"/>
  <c r="K6192" i="2" s="1"/>
  <c r="F6192" i="2"/>
  <c r="J6192" i="2" s="1"/>
  <c r="E6192" i="2"/>
  <c r="I6192" i="2" s="1"/>
  <c r="D6192" i="2"/>
  <c r="C6192" i="2"/>
  <c r="B6192" i="2"/>
  <c r="G6191" i="2"/>
  <c r="K6191" i="2" s="1"/>
  <c r="F6191" i="2"/>
  <c r="J6191" i="2" s="1"/>
  <c r="E6191" i="2"/>
  <c r="I6191" i="2" s="1"/>
  <c r="D6191" i="2"/>
  <c r="C6191" i="2"/>
  <c r="B6191" i="2"/>
  <c r="G6190" i="2"/>
  <c r="K6190" i="2" s="1"/>
  <c r="F6190" i="2"/>
  <c r="J6190" i="2" s="1"/>
  <c r="E6190" i="2"/>
  <c r="I6190" i="2" s="1"/>
  <c r="D6190" i="2"/>
  <c r="C6190" i="2"/>
  <c r="B6190" i="2"/>
  <c r="G6189" i="2"/>
  <c r="K6189" i="2" s="1"/>
  <c r="F6189" i="2"/>
  <c r="J6189" i="2" s="1"/>
  <c r="E6189" i="2"/>
  <c r="I6189" i="2" s="1"/>
  <c r="D6189" i="2"/>
  <c r="C6189" i="2"/>
  <c r="B6189" i="2"/>
  <c r="G6188" i="2"/>
  <c r="K6188" i="2" s="1"/>
  <c r="F6188" i="2"/>
  <c r="J6188" i="2" s="1"/>
  <c r="E6188" i="2"/>
  <c r="I6188" i="2" s="1"/>
  <c r="D6188" i="2"/>
  <c r="C6188" i="2"/>
  <c r="B6188" i="2"/>
  <c r="G6187" i="2"/>
  <c r="K6187" i="2" s="1"/>
  <c r="F6187" i="2"/>
  <c r="J6187" i="2" s="1"/>
  <c r="E6187" i="2"/>
  <c r="I6187" i="2" s="1"/>
  <c r="D6187" i="2"/>
  <c r="C6187" i="2"/>
  <c r="B6187" i="2"/>
  <c r="G6186" i="2"/>
  <c r="K6186" i="2" s="1"/>
  <c r="F6186" i="2"/>
  <c r="J6186" i="2" s="1"/>
  <c r="E6186" i="2"/>
  <c r="I6186" i="2" s="1"/>
  <c r="D6186" i="2"/>
  <c r="C6186" i="2"/>
  <c r="B6186" i="2"/>
  <c r="G6185" i="2"/>
  <c r="K6185" i="2" s="1"/>
  <c r="F6185" i="2"/>
  <c r="J6185" i="2" s="1"/>
  <c r="E6185" i="2"/>
  <c r="I6185" i="2" s="1"/>
  <c r="D6185" i="2"/>
  <c r="C6185" i="2"/>
  <c r="B6185" i="2"/>
  <c r="G6184" i="2"/>
  <c r="K6184" i="2" s="1"/>
  <c r="F6184" i="2"/>
  <c r="J6184" i="2" s="1"/>
  <c r="E6184" i="2"/>
  <c r="I6184" i="2" s="1"/>
  <c r="D6184" i="2"/>
  <c r="C6184" i="2"/>
  <c r="B6184" i="2"/>
  <c r="G6183" i="2"/>
  <c r="K6183" i="2" s="1"/>
  <c r="F6183" i="2"/>
  <c r="J6183" i="2" s="1"/>
  <c r="E6183" i="2"/>
  <c r="I6183" i="2" s="1"/>
  <c r="D6183" i="2"/>
  <c r="C6183" i="2"/>
  <c r="B6183" i="2"/>
  <c r="G6182" i="2"/>
  <c r="K6182" i="2" s="1"/>
  <c r="F6182" i="2"/>
  <c r="J6182" i="2" s="1"/>
  <c r="E6182" i="2"/>
  <c r="I6182" i="2" s="1"/>
  <c r="D6182" i="2"/>
  <c r="C6182" i="2"/>
  <c r="B6182" i="2"/>
  <c r="G6181" i="2"/>
  <c r="K6181" i="2" s="1"/>
  <c r="F6181" i="2"/>
  <c r="J6181" i="2" s="1"/>
  <c r="E6181" i="2"/>
  <c r="I6181" i="2" s="1"/>
  <c r="D6181" i="2"/>
  <c r="C6181" i="2"/>
  <c r="B6181" i="2"/>
  <c r="G6180" i="2"/>
  <c r="K6180" i="2" s="1"/>
  <c r="F6180" i="2"/>
  <c r="J6180" i="2" s="1"/>
  <c r="E6180" i="2"/>
  <c r="I6180" i="2" s="1"/>
  <c r="D6180" i="2"/>
  <c r="C6180" i="2"/>
  <c r="B6180" i="2"/>
  <c r="G6179" i="2"/>
  <c r="K6179" i="2" s="1"/>
  <c r="F6179" i="2"/>
  <c r="J6179" i="2" s="1"/>
  <c r="E6179" i="2"/>
  <c r="I6179" i="2" s="1"/>
  <c r="D6179" i="2"/>
  <c r="C6179" i="2"/>
  <c r="B6179" i="2"/>
  <c r="G6178" i="2"/>
  <c r="K6178" i="2" s="1"/>
  <c r="F6178" i="2"/>
  <c r="J6178" i="2" s="1"/>
  <c r="E6178" i="2"/>
  <c r="I6178" i="2" s="1"/>
  <c r="D6178" i="2"/>
  <c r="C6178" i="2"/>
  <c r="B6178" i="2"/>
  <c r="G6177" i="2"/>
  <c r="K6177" i="2" s="1"/>
  <c r="F6177" i="2"/>
  <c r="J6177" i="2" s="1"/>
  <c r="E6177" i="2"/>
  <c r="I6177" i="2" s="1"/>
  <c r="D6177" i="2"/>
  <c r="C6177" i="2"/>
  <c r="B6177" i="2"/>
  <c r="G6176" i="2"/>
  <c r="K6176" i="2" s="1"/>
  <c r="F6176" i="2"/>
  <c r="J6176" i="2" s="1"/>
  <c r="E6176" i="2"/>
  <c r="I6176" i="2" s="1"/>
  <c r="D6176" i="2"/>
  <c r="C6176" i="2"/>
  <c r="B6176" i="2"/>
  <c r="G6175" i="2"/>
  <c r="K6175" i="2" s="1"/>
  <c r="F6175" i="2"/>
  <c r="J6175" i="2" s="1"/>
  <c r="E6175" i="2"/>
  <c r="I6175" i="2" s="1"/>
  <c r="D6175" i="2"/>
  <c r="C6175" i="2"/>
  <c r="B6175" i="2"/>
  <c r="G6174" i="2"/>
  <c r="K6174" i="2" s="1"/>
  <c r="F6174" i="2"/>
  <c r="J6174" i="2" s="1"/>
  <c r="E6174" i="2"/>
  <c r="I6174" i="2" s="1"/>
  <c r="D6174" i="2"/>
  <c r="C6174" i="2"/>
  <c r="B6174" i="2"/>
  <c r="G6173" i="2"/>
  <c r="K6173" i="2" s="1"/>
  <c r="F6173" i="2"/>
  <c r="J6173" i="2" s="1"/>
  <c r="E6173" i="2"/>
  <c r="I6173" i="2" s="1"/>
  <c r="D6173" i="2"/>
  <c r="C6173" i="2"/>
  <c r="B6173" i="2"/>
  <c r="G6172" i="2"/>
  <c r="K6172" i="2" s="1"/>
  <c r="F6172" i="2"/>
  <c r="J6172" i="2" s="1"/>
  <c r="E6172" i="2"/>
  <c r="I6172" i="2" s="1"/>
  <c r="D6172" i="2"/>
  <c r="C6172" i="2"/>
  <c r="B6172" i="2"/>
  <c r="G6171" i="2"/>
  <c r="K6171" i="2" s="1"/>
  <c r="F6171" i="2"/>
  <c r="J6171" i="2" s="1"/>
  <c r="E6171" i="2"/>
  <c r="I6171" i="2" s="1"/>
  <c r="D6171" i="2"/>
  <c r="C6171" i="2"/>
  <c r="B6171" i="2"/>
  <c r="G6170" i="2"/>
  <c r="K6170" i="2" s="1"/>
  <c r="F6170" i="2"/>
  <c r="J6170" i="2" s="1"/>
  <c r="E6170" i="2"/>
  <c r="I6170" i="2" s="1"/>
  <c r="D6170" i="2"/>
  <c r="C6170" i="2"/>
  <c r="B6170" i="2"/>
  <c r="G6169" i="2"/>
  <c r="K6169" i="2" s="1"/>
  <c r="F6169" i="2"/>
  <c r="J6169" i="2" s="1"/>
  <c r="E6169" i="2"/>
  <c r="I6169" i="2" s="1"/>
  <c r="D6169" i="2"/>
  <c r="C6169" i="2"/>
  <c r="B6169" i="2"/>
  <c r="G6168" i="2"/>
  <c r="K6168" i="2" s="1"/>
  <c r="F6168" i="2"/>
  <c r="J6168" i="2" s="1"/>
  <c r="E6168" i="2"/>
  <c r="I6168" i="2" s="1"/>
  <c r="D6168" i="2"/>
  <c r="C6168" i="2"/>
  <c r="B6168" i="2"/>
  <c r="G6167" i="2"/>
  <c r="K6167" i="2" s="1"/>
  <c r="F6167" i="2"/>
  <c r="J6167" i="2" s="1"/>
  <c r="E6167" i="2"/>
  <c r="I6167" i="2" s="1"/>
  <c r="D6167" i="2"/>
  <c r="C6167" i="2"/>
  <c r="B6167" i="2"/>
  <c r="G6166" i="2"/>
  <c r="K6166" i="2" s="1"/>
  <c r="F6166" i="2"/>
  <c r="J6166" i="2" s="1"/>
  <c r="E6166" i="2"/>
  <c r="I6166" i="2" s="1"/>
  <c r="D6166" i="2"/>
  <c r="C6166" i="2"/>
  <c r="B6166" i="2"/>
  <c r="G6165" i="2"/>
  <c r="K6165" i="2" s="1"/>
  <c r="F6165" i="2"/>
  <c r="J6165" i="2" s="1"/>
  <c r="E6165" i="2"/>
  <c r="I6165" i="2" s="1"/>
  <c r="D6165" i="2"/>
  <c r="C6165" i="2"/>
  <c r="B6165" i="2"/>
  <c r="G6164" i="2"/>
  <c r="K6164" i="2" s="1"/>
  <c r="F6164" i="2"/>
  <c r="J6164" i="2" s="1"/>
  <c r="E6164" i="2"/>
  <c r="I6164" i="2" s="1"/>
  <c r="D6164" i="2"/>
  <c r="C6164" i="2"/>
  <c r="B6164" i="2"/>
  <c r="G6163" i="2"/>
  <c r="K6163" i="2" s="1"/>
  <c r="F6163" i="2"/>
  <c r="J6163" i="2" s="1"/>
  <c r="E6163" i="2"/>
  <c r="I6163" i="2" s="1"/>
  <c r="D6163" i="2"/>
  <c r="C6163" i="2"/>
  <c r="B6163" i="2"/>
  <c r="G6162" i="2"/>
  <c r="K6162" i="2" s="1"/>
  <c r="F6162" i="2"/>
  <c r="J6162" i="2" s="1"/>
  <c r="E6162" i="2"/>
  <c r="I6162" i="2" s="1"/>
  <c r="D6162" i="2"/>
  <c r="C6162" i="2"/>
  <c r="B6162" i="2"/>
  <c r="G6161" i="2"/>
  <c r="K6161" i="2" s="1"/>
  <c r="F6161" i="2"/>
  <c r="J6161" i="2" s="1"/>
  <c r="E6161" i="2"/>
  <c r="I6161" i="2" s="1"/>
  <c r="D6161" i="2"/>
  <c r="C6161" i="2"/>
  <c r="B6161" i="2"/>
  <c r="G6160" i="2"/>
  <c r="K6160" i="2" s="1"/>
  <c r="F6160" i="2"/>
  <c r="J6160" i="2" s="1"/>
  <c r="E6160" i="2"/>
  <c r="I6160" i="2" s="1"/>
  <c r="D6160" i="2"/>
  <c r="C6160" i="2"/>
  <c r="B6160" i="2"/>
  <c r="G6159" i="2"/>
  <c r="K6159" i="2" s="1"/>
  <c r="F6159" i="2"/>
  <c r="J6159" i="2" s="1"/>
  <c r="E6159" i="2"/>
  <c r="I6159" i="2" s="1"/>
  <c r="D6159" i="2"/>
  <c r="C6159" i="2"/>
  <c r="B6159" i="2"/>
  <c r="G6158" i="2"/>
  <c r="K6158" i="2" s="1"/>
  <c r="F6158" i="2"/>
  <c r="J6158" i="2" s="1"/>
  <c r="E6158" i="2"/>
  <c r="I6158" i="2" s="1"/>
  <c r="D6158" i="2"/>
  <c r="C6158" i="2"/>
  <c r="B6158" i="2"/>
  <c r="G6157" i="2"/>
  <c r="K6157" i="2" s="1"/>
  <c r="F6157" i="2"/>
  <c r="J6157" i="2" s="1"/>
  <c r="E6157" i="2"/>
  <c r="I6157" i="2" s="1"/>
  <c r="D6157" i="2"/>
  <c r="C6157" i="2"/>
  <c r="B6157" i="2"/>
  <c r="G6156" i="2"/>
  <c r="K6156" i="2" s="1"/>
  <c r="F6156" i="2"/>
  <c r="J6156" i="2" s="1"/>
  <c r="E6156" i="2"/>
  <c r="I6156" i="2" s="1"/>
  <c r="D6156" i="2"/>
  <c r="C6156" i="2"/>
  <c r="B6156" i="2"/>
  <c r="G6155" i="2"/>
  <c r="K6155" i="2" s="1"/>
  <c r="F6155" i="2"/>
  <c r="J6155" i="2" s="1"/>
  <c r="E6155" i="2"/>
  <c r="I6155" i="2" s="1"/>
  <c r="D6155" i="2"/>
  <c r="C6155" i="2"/>
  <c r="B6155" i="2"/>
  <c r="G6154" i="2"/>
  <c r="K6154" i="2" s="1"/>
  <c r="F6154" i="2"/>
  <c r="J6154" i="2" s="1"/>
  <c r="E6154" i="2"/>
  <c r="I6154" i="2" s="1"/>
  <c r="D6154" i="2"/>
  <c r="C6154" i="2"/>
  <c r="B6154" i="2"/>
  <c r="G6153" i="2"/>
  <c r="K6153" i="2" s="1"/>
  <c r="F6153" i="2"/>
  <c r="J6153" i="2" s="1"/>
  <c r="E6153" i="2"/>
  <c r="I6153" i="2" s="1"/>
  <c r="D6153" i="2"/>
  <c r="C6153" i="2"/>
  <c r="B6153" i="2"/>
  <c r="G6152" i="2"/>
  <c r="K6152" i="2" s="1"/>
  <c r="F6152" i="2"/>
  <c r="J6152" i="2" s="1"/>
  <c r="E6152" i="2"/>
  <c r="I6152" i="2" s="1"/>
  <c r="D6152" i="2"/>
  <c r="C6152" i="2"/>
  <c r="B6152" i="2"/>
  <c r="G6151" i="2"/>
  <c r="K6151" i="2" s="1"/>
  <c r="F6151" i="2"/>
  <c r="J6151" i="2" s="1"/>
  <c r="E6151" i="2"/>
  <c r="I6151" i="2" s="1"/>
  <c r="D6151" i="2"/>
  <c r="C6151" i="2"/>
  <c r="B6151" i="2"/>
  <c r="G6150" i="2"/>
  <c r="K6150" i="2" s="1"/>
  <c r="F6150" i="2"/>
  <c r="J6150" i="2" s="1"/>
  <c r="E6150" i="2"/>
  <c r="I6150" i="2" s="1"/>
  <c r="D6150" i="2"/>
  <c r="C6150" i="2"/>
  <c r="B6150" i="2"/>
  <c r="G6149" i="2"/>
  <c r="K6149" i="2" s="1"/>
  <c r="F6149" i="2"/>
  <c r="J6149" i="2" s="1"/>
  <c r="E6149" i="2"/>
  <c r="I6149" i="2" s="1"/>
  <c r="D6149" i="2"/>
  <c r="C6149" i="2"/>
  <c r="B6149" i="2"/>
  <c r="G6148" i="2"/>
  <c r="K6148" i="2" s="1"/>
  <c r="F6148" i="2"/>
  <c r="J6148" i="2" s="1"/>
  <c r="E6148" i="2"/>
  <c r="I6148" i="2" s="1"/>
  <c r="D6148" i="2"/>
  <c r="C6148" i="2"/>
  <c r="B6148" i="2"/>
  <c r="G6147" i="2"/>
  <c r="K6147" i="2" s="1"/>
  <c r="F6147" i="2"/>
  <c r="J6147" i="2" s="1"/>
  <c r="E6147" i="2"/>
  <c r="I6147" i="2" s="1"/>
  <c r="D6147" i="2"/>
  <c r="C6147" i="2"/>
  <c r="B6147" i="2"/>
  <c r="G6146" i="2"/>
  <c r="K6146" i="2" s="1"/>
  <c r="F6146" i="2"/>
  <c r="J6146" i="2" s="1"/>
  <c r="E6146" i="2"/>
  <c r="I6146" i="2" s="1"/>
  <c r="D6146" i="2"/>
  <c r="C6146" i="2"/>
  <c r="B6146" i="2"/>
  <c r="G6145" i="2"/>
  <c r="K6145" i="2" s="1"/>
  <c r="F6145" i="2"/>
  <c r="J6145" i="2" s="1"/>
  <c r="E6145" i="2"/>
  <c r="I6145" i="2" s="1"/>
  <c r="D6145" i="2"/>
  <c r="C6145" i="2"/>
  <c r="B6145" i="2"/>
  <c r="G6144" i="2"/>
  <c r="K6144" i="2" s="1"/>
  <c r="F6144" i="2"/>
  <c r="J6144" i="2" s="1"/>
  <c r="E6144" i="2"/>
  <c r="I6144" i="2" s="1"/>
  <c r="D6144" i="2"/>
  <c r="C6144" i="2"/>
  <c r="B6144" i="2"/>
  <c r="G6143" i="2"/>
  <c r="K6143" i="2" s="1"/>
  <c r="F6143" i="2"/>
  <c r="J6143" i="2" s="1"/>
  <c r="E6143" i="2"/>
  <c r="I6143" i="2" s="1"/>
  <c r="D6143" i="2"/>
  <c r="C6143" i="2"/>
  <c r="B6143" i="2"/>
  <c r="G6142" i="2"/>
  <c r="K6142" i="2" s="1"/>
  <c r="F6142" i="2"/>
  <c r="J6142" i="2" s="1"/>
  <c r="E6142" i="2"/>
  <c r="I6142" i="2" s="1"/>
  <c r="D6142" i="2"/>
  <c r="C6142" i="2"/>
  <c r="B6142" i="2"/>
  <c r="G6141" i="2"/>
  <c r="K6141" i="2" s="1"/>
  <c r="F6141" i="2"/>
  <c r="J6141" i="2" s="1"/>
  <c r="E6141" i="2"/>
  <c r="I6141" i="2" s="1"/>
  <c r="D6141" i="2"/>
  <c r="C6141" i="2"/>
  <c r="B6141" i="2"/>
  <c r="G6140" i="2"/>
  <c r="K6140" i="2" s="1"/>
  <c r="F6140" i="2"/>
  <c r="J6140" i="2" s="1"/>
  <c r="E6140" i="2"/>
  <c r="I6140" i="2" s="1"/>
  <c r="D6140" i="2"/>
  <c r="C6140" i="2"/>
  <c r="B6140" i="2"/>
  <c r="G6139" i="2"/>
  <c r="K6139" i="2" s="1"/>
  <c r="F6139" i="2"/>
  <c r="J6139" i="2" s="1"/>
  <c r="E6139" i="2"/>
  <c r="I6139" i="2" s="1"/>
  <c r="D6139" i="2"/>
  <c r="C6139" i="2"/>
  <c r="B6139" i="2"/>
  <c r="G6138" i="2"/>
  <c r="K6138" i="2" s="1"/>
  <c r="F6138" i="2"/>
  <c r="J6138" i="2" s="1"/>
  <c r="E6138" i="2"/>
  <c r="I6138" i="2" s="1"/>
  <c r="D6138" i="2"/>
  <c r="C6138" i="2"/>
  <c r="B6138" i="2"/>
  <c r="G6137" i="2"/>
  <c r="K6137" i="2" s="1"/>
  <c r="F6137" i="2"/>
  <c r="J6137" i="2" s="1"/>
  <c r="E6137" i="2"/>
  <c r="I6137" i="2" s="1"/>
  <c r="D6137" i="2"/>
  <c r="C6137" i="2"/>
  <c r="B6137" i="2"/>
  <c r="G6136" i="2"/>
  <c r="K6136" i="2" s="1"/>
  <c r="F6136" i="2"/>
  <c r="J6136" i="2" s="1"/>
  <c r="E6136" i="2"/>
  <c r="I6136" i="2" s="1"/>
  <c r="D6136" i="2"/>
  <c r="C6136" i="2"/>
  <c r="B6136" i="2"/>
  <c r="G6135" i="2"/>
  <c r="K6135" i="2" s="1"/>
  <c r="F6135" i="2"/>
  <c r="J6135" i="2" s="1"/>
  <c r="E6135" i="2"/>
  <c r="I6135" i="2" s="1"/>
  <c r="D6135" i="2"/>
  <c r="C6135" i="2"/>
  <c r="B6135" i="2"/>
  <c r="G6134" i="2"/>
  <c r="K6134" i="2" s="1"/>
  <c r="F6134" i="2"/>
  <c r="J6134" i="2" s="1"/>
  <c r="E6134" i="2"/>
  <c r="I6134" i="2" s="1"/>
  <c r="D6134" i="2"/>
  <c r="C6134" i="2"/>
  <c r="B6134" i="2"/>
  <c r="G6133" i="2"/>
  <c r="K6133" i="2" s="1"/>
  <c r="F6133" i="2"/>
  <c r="J6133" i="2" s="1"/>
  <c r="E6133" i="2"/>
  <c r="I6133" i="2" s="1"/>
  <c r="D6133" i="2"/>
  <c r="C6133" i="2"/>
  <c r="B6133" i="2"/>
  <c r="G6132" i="2"/>
  <c r="K6132" i="2" s="1"/>
  <c r="F6132" i="2"/>
  <c r="J6132" i="2" s="1"/>
  <c r="E6132" i="2"/>
  <c r="I6132" i="2" s="1"/>
  <c r="D6132" i="2"/>
  <c r="C6132" i="2"/>
  <c r="B6132" i="2"/>
  <c r="G6131" i="2"/>
  <c r="K6131" i="2" s="1"/>
  <c r="F6131" i="2"/>
  <c r="J6131" i="2" s="1"/>
  <c r="E6131" i="2"/>
  <c r="I6131" i="2" s="1"/>
  <c r="D6131" i="2"/>
  <c r="C6131" i="2"/>
  <c r="B6131" i="2"/>
  <c r="G6130" i="2"/>
  <c r="K6130" i="2" s="1"/>
  <c r="F6130" i="2"/>
  <c r="J6130" i="2" s="1"/>
  <c r="E6130" i="2"/>
  <c r="I6130" i="2" s="1"/>
  <c r="D6130" i="2"/>
  <c r="C6130" i="2"/>
  <c r="B6130" i="2"/>
  <c r="G6129" i="2"/>
  <c r="K6129" i="2" s="1"/>
  <c r="F6129" i="2"/>
  <c r="J6129" i="2" s="1"/>
  <c r="E6129" i="2"/>
  <c r="I6129" i="2" s="1"/>
  <c r="D6129" i="2"/>
  <c r="C6129" i="2"/>
  <c r="B6129" i="2"/>
  <c r="G6128" i="2"/>
  <c r="K6128" i="2" s="1"/>
  <c r="F6128" i="2"/>
  <c r="J6128" i="2" s="1"/>
  <c r="E6128" i="2"/>
  <c r="I6128" i="2" s="1"/>
  <c r="D6128" i="2"/>
  <c r="C6128" i="2"/>
  <c r="B6128" i="2"/>
  <c r="G6127" i="2"/>
  <c r="K6127" i="2" s="1"/>
  <c r="F6127" i="2"/>
  <c r="J6127" i="2" s="1"/>
  <c r="E6127" i="2"/>
  <c r="I6127" i="2" s="1"/>
  <c r="D6127" i="2"/>
  <c r="C6127" i="2"/>
  <c r="B6127" i="2"/>
  <c r="G6126" i="2"/>
  <c r="K6126" i="2" s="1"/>
  <c r="F6126" i="2"/>
  <c r="J6126" i="2" s="1"/>
  <c r="E6126" i="2"/>
  <c r="I6126" i="2" s="1"/>
  <c r="D6126" i="2"/>
  <c r="C6126" i="2"/>
  <c r="B6126" i="2"/>
  <c r="G6125" i="2"/>
  <c r="K6125" i="2" s="1"/>
  <c r="F6125" i="2"/>
  <c r="J6125" i="2" s="1"/>
  <c r="E6125" i="2"/>
  <c r="I6125" i="2" s="1"/>
  <c r="D6125" i="2"/>
  <c r="C6125" i="2"/>
  <c r="B6125" i="2"/>
  <c r="G6124" i="2"/>
  <c r="K6124" i="2" s="1"/>
  <c r="F6124" i="2"/>
  <c r="J6124" i="2" s="1"/>
  <c r="E6124" i="2"/>
  <c r="I6124" i="2" s="1"/>
  <c r="D6124" i="2"/>
  <c r="C6124" i="2"/>
  <c r="B6124" i="2"/>
  <c r="G6123" i="2"/>
  <c r="K6123" i="2" s="1"/>
  <c r="F6123" i="2"/>
  <c r="J6123" i="2" s="1"/>
  <c r="E6123" i="2"/>
  <c r="I6123" i="2" s="1"/>
  <c r="D6123" i="2"/>
  <c r="C6123" i="2"/>
  <c r="B6123" i="2"/>
  <c r="G6122" i="2"/>
  <c r="K6122" i="2" s="1"/>
  <c r="F6122" i="2"/>
  <c r="J6122" i="2" s="1"/>
  <c r="E6122" i="2"/>
  <c r="I6122" i="2" s="1"/>
  <c r="D6122" i="2"/>
  <c r="C6122" i="2"/>
  <c r="B6122" i="2"/>
  <c r="G6121" i="2"/>
  <c r="K6121" i="2" s="1"/>
  <c r="F6121" i="2"/>
  <c r="J6121" i="2" s="1"/>
  <c r="E6121" i="2"/>
  <c r="I6121" i="2" s="1"/>
  <c r="D6121" i="2"/>
  <c r="C6121" i="2"/>
  <c r="B6121" i="2"/>
  <c r="G6120" i="2"/>
  <c r="K6120" i="2" s="1"/>
  <c r="F6120" i="2"/>
  <c r="J6120" i="2" s="1"/>
  <c r="E6120" i="2"/>
  <c r="I6120" i="2" s="1"/>
  <c r="D6120" i="2"/>
  <c r="C6120" i="2"/>
  <c r="B6120" i="2"/>
  <c r="G6119" i="2"/>
  <c r="K6119" i="2" s="1"/>
  <c r="F6119" i="2"/>
  <c r="J6119" i="2" s="1"/>
  <c r="E6119" i="2"/>
  <c r="I6119" i="2" s="1"/>
  <c r="D6119" i="2"/>
  <c r="C6119" i="2"/>
  <c r="B6119" i="2"/>
  <c r="G6118" i="2"/>
  <c r="K6118" i="2" s="1"/>
  <c r="F6118" i="2"/>
  <c r="J6118" i="2" s="1"/>
  <c r="E6118" i="2"/>
  <c r="I6118" i="2" s="1"/>
  <c r="D6118" i="2"/>
  <c r="C6118" i="2"/>
  <c r="B6118" i="2"/>
  <c r="G6117" i="2"/>
  <c r="K6117" i="2" s="1"/>
  <c r="F6117" i="2"/>
  <c r="J6117" i="2" s="1"/>
  <c r="E6117" i="2"/>
  <c r="I6117" i="2" s="1"/>
  <c r="D6117" i="2"/>
  <c r="C6117" i="2"/>
  <c r="B6117" i="2"/>
  <c r="G6116" i="2"/>
  <c r="K6116" i="2" s="1"/>
  <c r="F6116" i="2"/>
  <c r="J6116" i="2" s="1"/>
  <c r="E6116" i="2"/>
  <c r="I6116" i="2" s="1"/>
  <c r="D6116" i="2"/>
  <c r="C6116" i="2"/>
  <c r="B6116" i="2"/>
  <c r="G6115" i="2"/>
  <c r="K6115" i="2" s="1"/>
  <c r="F6115" i="2"/>
  <c r="J6115" i="2" s="1"/>
  <c r="E6115" i="2"/>
  <c r="I6115" i="2" s="1"/>
  <c r="D6115" i="2"/>
  <c r="C6115" i="2"/>
  <c r="B6115" i="2"/>
  <c r="G6114" i="2"/>
  <c r="K6114" i="2" s="1"/>
  <c r="F6114" i="2"/>
  <c r="J6114" i="2" s="1"/>
  <c r="E6114" i="2"/>
  <c r="I6114" i="2" s="1"/>
  <c r="D6114" i="2"/>
  <c r="C6114" i="2"/>
  <c r="B6114" i="2"/>
  <c r="G6113" i="2"/>
  <c r="K6113" i="2" s="1"/>
  <c r="F6113" i="2"/>
  <c r="J6113" i="2" s="1"/>
  <c r="E6113" i="2"/>
  <c r="I6113" i="2" s="1"/>
  <c r="D6113" i="2"/>
  <c r="C6113" i="2"/>
  <c r="B6113" i="2"/>
  <c r="G6112" i="2"/>
  <c r="K6112" i="2" s="1"/>
  <c r="F6112" i="2"/>
  <c r="J6112" i="2" s="1"/>
  <c r="E6112" i="2"/>
  <c r="I6112" i="2" s="1"/>
  <c r="D6112" i="2"/>
  <c r="C6112" i="2"/>
  <c r="B6112" i="2"/>
  <c r="G6111" i="2"/>
  <c r="K6111" i="2" s="1"/>
  <c r="F6111" i="2"/>
  <c r="J6111" i="2" s="1"/>
  <c r="E6111" i="2"/>
  <c r="I6111" i="2" s="1"/>
  <c r="D6111" i="2"/>
  <c r="C6111" i="2"/>
  <c r="B6111" i="2"/>
  <c r="G6110" i="2"/>
  <c r="K6110" i="2" s="1"/>
  <c r="F6110" i="2"/>
  <c r="J6110" i="2" s="1"/>
  <c r="E6110" i="2"/>
  <c r="I6110" i="2" s="1"/>
  <c r="D6110" i="2"/>
  <c r="C6110" i="2"/>
  <c r="B6110" i="2"/>
  <c r="G6109" i="2"/>
  <c r="K6109" i="2" s="1"/>
  <c r="F6109" i="2"/>
  <c r="J6109" i="2" s="1"/>
  <c r="E6109" i="2"/>
  <c r="I6109" i="2" s="1"/>
  <c r="D6109" i="2"/>
  <c r="C6109" i="2"/>
  <c r="B6109" i="2"/>
  <c r="G6108" i="2"/>
  <c r="K6108" i="2" s="1"/>
  <c r="F6108" i="2"/>
  <c r="J6108" i="2" s="1"/>
  <c r="E6108" i="2"/>
  <c r="I6108" i="2" s="1"/>
  <c r="D6108" i="2"/>
  <c r="C6108" i="2"/>
  <c r="B6108" i="2"/>
  <c r="G6107" i="2"/>
  <c r="K6107" i="2" s="1"/>
  <c r="F6107" i="2"/>
  <c r="J6107" i="2" s="1"/>
  <c r="E6107" i="2"/>
  <c r="I6107" i="2" s="1"/>
  <c r="D6107" i="2"/>
  <c r="C6107" i="2"/>
  <c r="B6107" i="2"/>
  <c r="G6106" i="2"/>
  <c r="K6106" i="2" s="1"/>
  <c r="F6106" i="2"/>
  <c r="J6106" i="2" s="1"/>
  <c r="E6106" i="2"/>
  <c r="I6106" i="2" s="1"/>
  <c r="D6106" i="2"/>
  <c r="C6106" i="2"/>
  <c r="B6106" i="2"/>
  <c r="G6105" i="2"/>
  <c r="K6105" i="2" s="1"/>
  <c r="F6105" i="2"/>
  <c r="J6105" i="2" s="1"/>
  <c r="E6105" i="2"/>
  <c r="I6105" i="2" s="1"/>
  <c r="D6105" i="2"/>
  <c r="C6105" i="2"/>
  <c r="B6105" i="2"/>
  <c r="G6104" i="2"/>
  <c r="K6104" i="2" s="1"/>
  <c r="F6104" i="2"/>
  <c r="J6104" i="2" s="1"/>
  <c r="E6104" i="2"/>
  <c r="I6104" i="2" s="1"/>
  <c r="D6104" i="2"/>
  <c r="C6104" i="2"/>
  <c r="B6104" i="2"/>
  <c r="G6103" i="2"/>
  <c r="K6103" i="2" s="1"/>
  <c r="F6103" i="2"/>
  <c r="J6103" i="2" s="1"/>
  <c r="E6103" i="2"/>
  <c r="I6103" i="2" s="1"/>
  <c r="D6103" i="2"/>
  <c r="C6103" i="2"/>
  <c r="B6103" i="2"/>
  <c r="G6102" i="2"/>
  <c r="K6102" i="2" s="1"/>
  <c r="F6102" i="2"/>
  <c r="J6102" i="2" s="1"/>
  <c r="E6102" i="2"/>
  <c r="I6102" i="2" s="1"/>
  <c r="D6102" i="2"/>
  <c r="C6102" i="2"/>
  <c r="B6102" i="2"/>
  <c r="G6101" i="2"/>
  <c r="K6101" i="2" s="1"/>
  <c r="F6101" i="2"/>
  <c r="J6101" i="2" s="1"/>
  <c r="E6101" i="2"/>
  <c r="I6101" i="2" s="1"/>
  <c r="D6101" i="2"/>
  <c r="C6101" i="2"/>
  <c r="B6101" i="2"/>
  <c r="G6100" i="2"/>
  <c r="K6100" i="2" s="1"/>
  <c r="F6100" i="2"/>
  <c r="J6100" i="2" s="1"/>
  <c r="E6100" i="2"/>
  <c r="I6100" i="2" s="1"/>
  <c r="D6100" i="2"/>
  <c r="C6100" i="2"/>
  <c r="B6100" i="2"/>
  <c r="G6099" i="2"/>
  <c r="K6099" i="2" s="1"/>
  <c r="F6099" i="2"/>
  <c r="J6099" i="2" s="1"/>
  <c r="E6099" i="2"/>
  <c r="I6099" i="2" s="1"/>
  <c r="D6099" i="2"/>
  <c r="C6099" i="2"/>
  <c r="B6099" i="2"/>
  <c r="G6098" i="2"/>
  <c r="K6098" i="2" s="1"/>
  <c r="F6098" i="2"/>
  <c r="J6098" i="2" s="1"/>
  <c r="E6098" i="2"/>
  <c r="I6098" i="2" s="1"/>
  <c r="D6098" i="2"/>
  <c r="C6098" i="2"/>
  <c r="B6098" i="2"/>
  <c r="G6097" i="2"/>
  <c r="K6097" i="2" s="1"/>
  <c r="F6097" i="2"/>
  <c r="J6097" i="2" s="1"/>
  <c r="E6097" i="2"/>
  <c r="I6097" i="2" s="1"/>
  <c r="D6097" i="2"/>
  <c r="C6097" i="2"/>
  <c r="B6097" i="2"/>
  <c r="G6096" i="2"/>
  <c r="K6096" i="2" s="1"/>
  <c r="F6096" i="2"/>
  <c r="J6096" i="2" s="1"/>
  <c r="E6096" i="2"/>
  <c r="I6096" i="2" s="1"/>
  <c r="D6096" i="2"/>
  <c r="C6096" i="2"/>
  <c r="B6096" i="2"/>
  <c r="G6095" i="2"/>
  <c r="K6095" i="2" s="1"/>
  <c r="F6095" i="2"/>
  <c r="J6095" i="2" s="1"/>
  <c r="E6095" i="2"/>
  <c r="I6095" i="2" s="1"/>
  <c r="D6095" i="2"/>
  <c r="C6095" i="2"/>
  <c r="B6095" i="2"/>
  <c r="G6094" i="2"/>
  <c r="K6094" i="2" s="1"/>
  <c r="F6094" i="2"/>
  <c r="J6094" i="2" s="1"/>
  <c r="E6094" i="2"/>
  <c r="I6094" i="2" s="1"/>
  <c r="D6094" i="2"/>
  <c r="C6094" i="2"/>
  <c r="B6094" i="2"/>
  <c r="G6093" i="2"/>
  <c r="K6093" i="2" s="1"/>
  <c r="F6093" i="2"/>
  <c r="J6093" i="2" s="1"/>
  <c r="E6093" i="2"/>
  <c r="I6093" i="2" s="1"/>
  <c r="D6093" i="2"/>
  <c r="C6093" i="2"/>
  <c r="B6093" i="2"/>
  <c r="G6092" i="2"/>
  <c r="K6092" i="2" s="1"/>
  <c r="F6092" i="2"/>
  <c r="J6092" i="2" s="1"/>
  <c r="E6092" i="2"/>
  <c r="I6092" i="2" s="1"/>
  <c r="D6092" i="2"/>
  <c r="C6092" i="2"/>
  <c r="B6092" i="2"/>
  <c r="G6091" i="2"/>
  <c r="K6091" i="2" s="1"/>
  <c r="F6091" i="2"/>
  <c r="J6091" i="2" s="1"/>
  <c r="E6091" i="2"/>
  <c r="I6091" i="2" s="1"/>
  <c r="D6091" i="2"/>
  <c r="C6091" i="2"/>
  <c r="B6091" i="2"/>
  <c r="G6090" i="2"/>
  <c r="K6090" i="2" s="1"/>
  <c r="F6090" i="2"/>
  <c r="J6090" i="2" s="1"/>
  <c r="E6090" i="2"/>
  <c r="I6090" i="2" s="1"/>
  <c r="D6090" i="2"/>
  <c r="C6090" i="2"/>
  <c r="B6090" i="2"/>
  <c r="G6089" i="2"/>
  <c r="K6089" i="2" s="1"/>
  <c r="F6089" i="2"/>
  <c r="J6089" i="2" s="1"/>
  <c r="E6089" i="2"/>
  <c r="I6089" i="2" s="1"/>
  <c r="D6089" i="2"/>
  <c r="C6089" i="2"/>
  <c r="B6089" i="2"/>
  <c r="G6088" i="2"/>
  <c r="K6088" i="2" s="1"/>
  <c r="F6088" i="2"/>
  <c r="J6088" i="2" s="1"/>
  <c r="E6088" i="2"/>
  <c r="I6088" i="2" s="1"/>
  <c r="D6088" i="2"/>
  <c r="C6088" i="2"/>
  <c r="B6088" i="2"/>
  <c r="G6087" i="2"/>
  <c r="K6087" i="2" s="1"/>
  <c r="F6087" i="2"/>
  <c r="J6087" i="2" s="1"/>
  <c r="E6087" i="2"/>
  <c r="I6087" i="2" s="1"/>
  <c r="D6087" i="2"/>
  <c r="C6087" i="2"/>
  <c r="B6087" i="2"/>
  <c r="G6086" i="2"/>
  <c r="K6086" i="2" s="1"/>
  <c r="F6086" i="2"/>
  <c r="J6086" i="2" s="1"/>
  <c r="E6086" i="2"/>
  <c r="I6086" i="2" s="1"/>
  <c r="D6086" i="2"/>
  <c r="C6086" i="2"/>
  <c r="B6086" i="2"/>
  <c r="G6085" i="2"/>
  <c r="K6085" i="2" s="1"/>
  <c r="F6085" i="2"/>
  <c r="J6085" i="2" s="1"/>
  <c r="E6085" i="2"/>
  <c r="I6085" i="2" s="1"/>
  <c r="D6085" i="2"/>
  <c r="C6085" i="2"/>
  <c r="B6085" i="2"/>
  <c r="G6084" i="2"/>
  <c r="K6084" i="2" s="1"/>
  <c r="F6084" i="2"/>
  <c r="J6084" i="2" s="1"/>
  <c r="E6084" i="2"/>
  <c r="I6084" i="2" s="1"/>
  <c r="D6084" i="2"/>
  <c r="C6084" i="2"/>
  <c r="B6084" i="2"/>
  <c r="G6083" i="2"/>
  <c r="K6083" i="2" s="1"/>
  <c r="F6083" i="2"/>
  <c r="J6083" i="2" s="1"/>
  <c r="E6083" i="2"/>
  <c r="I6083" i="2" s="1"/>
  <c r="D6083" i="2"/>
  <c r="C6083" i="2"/>
  <c r="B6083" i="2"/>
  <c r="G6082" i="2"/>
  <c r="K6082" i="2" s="1"/>
  <c r="F6082" i="2"/>
  <c r="J6082" i="2" s="1"/>
  <c r="E6082" i="2"/>
  <c r="I6082" i="2" s="1"/>
  <c r="D6082" i="2"/>
  <c r="C6082" i="2"/>
  <c r="B6082" i="2"/>
  <c r="G6081" i="2"/>
  <c r="K6081" i="2" s="1"/>
  <c r="F6081" i="2"/>
  <c r="J6081" i="2" s="1"/>
  <c r="E6081" i="2"/>
  <c r="I6081" i="2" s="1"/>
  <c r="D6081" i="2"/>
  <c r="C6081" i="2"/>
  <c r="B6081" i="2"/>
  <c r="G6080" i="2"/>
  <c r="K6080" i="2" s="1"/>
  <c r="F6080" i="2"/>
  <c r="J6080" i="2" s="1"/>
  <c r="E6080" i="2"/>
  <c r="I6080" i="2" s="1"/>
  <c r="D6080" i="2"/>
  <c r="C6080" i="2"/>
  <c r="B6080" i="2"/>
  <c r="G6079" i="2"/>
  <c r="K6079" i="2" s="1"/>
  <c r="F6079" i="2"/>
  <c r="J6079" i="2" s="1"/>
  <c r="E6079" i="2"/>
  <c r="I6079" i="2" s="1"/>
  <c r="D6079" i="2"/>
  <c r="C6079" i="2"/>
  <c r="B6079" i="2"/>
  <c r="G6078" i="2"/>
  <c r="K6078" i="2" s="1"/>
  <c r="F6078" i="2"/>
  <c r="J6078" i="2" s="1"/>
  <c r="E6078" i="2"/>
  <c r="I6078" i="2" s="1"/>
  <c r="D6078" i="2"/>
  <c r="C6078" i="2"/>
  <c r="B6078" i="2"/>
  <c r="G6077" i="2"/>
  <c r="K6077" i="2" s="1"/>
  <c r="F6077" i="2"/>
  <c r="J6077" i="2" s="1"/>
  <c r="E6077" i="2"/>
  <c r="I6077" i="2" s="1"/>
  <c r="D6077" i="2"/>
  <c r="C6077" i="2"/>
  <c r="B6077" i="2"/>
  <c r="G6076" i="2"/>
  <c r="K6076" i="2" s="1"/>
  <c r="F6076" i="2"/>
  <c r="J6076" i="2" s="1"/>
  <c r="E6076" i="2"/>
  <c r="I6076" i="2" s="1"/>
  <c r="D6076" i="2"/>
  <c r="C6076" i="2"/>
  <c r="B6076" i="2"/>
  <c r="G6075" i="2"/>
  <c r="K6075" i="2" s="1"/>
  <c r="F6075" i="2"/>
  <c r="J6075" i="2" s="1"/>
  <c r="E6075" i="2"/>
  <c r="I6075" i="2" s="1"/>
  <c r="D6075" i="2"/>
  <c r="C6075" i="2"/>
  <c r="B6075" i="2"/>
  <c r="G6074" i="2"/>
  <c r="K6074" i="2" s="1"/>
  <c r="F6074" i="2"/>
  <c r="J6074" i="2" s="1"/>
  <c r="E6074" i="2"/>
  <c r="I6074" i="2" s="1"/>
  <c r="D6074" i="2"/>
  <c r="C6074" i="2"/>
  <c r="B6074" i="2"/>
  <c r="G6073" i="2"/>
  <c r="K6073" i="2" s="1"/>
  <c r="F6073" i="2"/>
  <c r="J6073" i="2" s="1"/>
  <c r="E6073" i="2"/>
  <c r="I6073" i="2" s="1"/>
  <c r="D6073" i="2"/>
  <c r="C6073" i="2"/>
  <c r="B6073" i="2"/>
  <c r="G6072" i="2"/>
  <c r="K6072" i="2" s="1"/>
  <c r="F6072" i="2"/>
  <c r="J6072" i="2" s="1"/>
  <c r="E6072" i="2"/>
  <c r="I6072" i="2" s="1"/>
  <c r="D6072" i="2"/>
  <c r="C6072" i="2"/>
  <c r="B6072" i="2"/>
  <c r="G6071" i="2"/>
  <c r="K6071" i="2" s="1"/>
  <c r="F6071" i="2"/>
  <c r="J6071" i="2" s="1"/>
  <c r="E6071" i="2"/>
  <c r="I6071" i="2" s="1"/>
  <c r="D6071" i="2"/>
  <c r="C6071" i="2"/>
  <c r="B6071" i="2"/>
  <c r="G6070" i="2"/>
  <c r="K6070" i="2" s="1"/>
  <c r="F6070" i="2"/>
  <c r="J6070" i="2" s="1"/>
  <c r="E6070" i="2"/>
  <c r="I6070" i="2" s="1"/>
  <c r="D6070" i="2"/>
  <c r="C6070" i="2"/>
  <c r="B6070" i="2"/>
  <c r="G6069" i="2"/>
  <c r="K6069" i="2" s="1"/>
  <c r="F6069" i="2"/>
  <c r="J6069" i="2" s="1"/>
  <c r="E6069" i="2"/>
  <c r="I6069" i="2" s="1"/>
  <c r="D6069" i="2"/>
  <c r="C6069" i="2"/>
  <c r="B6069" i="2"/>
  <c r="G6068" i="2"/>
  <c r="K6068" i="2" s="1"/>
  <c r="F6068" i="2"/>
  <c r="J6068" i="2" s="1"/>
  <c r="E6068" i="2"/>
  <c r="I6068" i="2" s="1"/>
  <c r="D6068" i="2"/>
  <c r="C6068" i="2"/>
  <c r="B6068" i="2"/>
  <c r="G6067" i="2"/>
  <c r="K6067" i="2" s="1"/>
  <c r="F6067" i="2"/>
  <c r="J6067" i="2" s="1"/>
  <c r="E6067" i="2"/>
  <c r="I6067" i="2" s="1"/>
  <c r="D6067" i="2"/>
  <c r="C6067" i="2"/>
  <c r="B6067" i="2"/>
  <c r="G6066" i="2"/>
  <c r="K6066" i="2" s="1"/>
  <c r="F6066" i="2"/>
  <c r="J6066" i="2" s="1"/>
  <c r="E6066" i="2"/>
  <c r="I6066" i="2" s="1"/>
  <c r="D6066" i="2"/>
  <c r="C6066" i="2"/>
  <c r="B6066" i="2"/>
  <c r="G6065" i="2"/>
  <c r="K6065" i="2" s="1"/>
  <c r="F6065" i="2"/>
  <c r="J6065" i="2" s="1"/>
  <c r="E6065" i="2"/>
  <c r="I6065" i="2" s="1"/>
  <c r="D6065" i="2"/>
  <c r="C6065" i="2"/>
  <c r="B6065" i="2"/>
  <c r="G6064" i="2"/>
  <c r="K6064" i="2" s="1"/>
  <c r="F6064" i="2"/>
  <c r="J6064" i="2" s="1"/>
  <c r="E6064" i="2"/>
  <c r="I6064" i="2" s="1"/>
  <c r="D6064" i="2"/>
  <c r="C6064" i="2"/>
  <c r="B6064" i="2"/>
  <c r="G6063" i="2"/>
  <c r="K6063" i="2" s="1"/>
  <c r="F6063" i="2"/>
  <c r="J6063" i="2" s="1"/>
  <c r="E6063" i="2"/>
  <c r="I6063" i="2" s="1"/>
  <c r="D6063" i="2"/>
  <c r="C6063" i="2"/>
  <c r="B6063" i="2"/>
  <c r="G6062" i="2"/>
  <c r="K6062" i="2" s="1"/>
  <c r="F6062" i="2"/>
  <c r="J6062" i="2" s="1"/>
  <c r="E6062" i="2"/>
  <c r="I6062" i="2" s="1"/>
  <c r="D6062" i="2"/>
  <c r="C6062" i="2"/>
  <c r="B6062" i="2"/>
  <c r="G6061" i="2"/>
  <c r="K6061" i="2" s="1"/>
  <c r="F6061" i="2"/>
  <c r="J6061" i="2" s="1"/>
  <c r="E6061" i="2"/>
  <c r="I6061" i="2" s="1"/>
  <c r="D6061" i="2"/>
  <c r="C6061" i="2"/>
  <c r="B6061" i="2"/>
  <c r="G6060" i="2"/>
  <c r="K6060" i="2" s="1"/>
  <c r="F6060" i="2"/>
  <c r="J6060" i="2" s="1"/>
  <c r="E6060" i="2"/>
  <c r="I6060" i="2" s="1"/>
  <c r="D6060" i="2"/>
  <c r="C6060" i="2"/>
  <c r="B6060" i="2"/>
  <c r="G6059" i="2"/>
  <c r="K6059" i="2" s="1"/>
  <c r="F6059" i="2"/>
  <c r="J6059" i="2" s="1"/>
  <c r="E6059" i="2"/>
  <c r="I6059" i="2" s="1"/>
  <c r="D6059" i="2"/>
  <c r="C6059" i="2"/>
  <c r="B6059" i="2"/>
  <c r="G6058" i="2"/>
  <c r="K6058" i="2" s="1"/>
  <c r="F6058" i="2"/>
  <c r="J6058" i="2" s="1"/>
  <c r="E6058" i="2"/>
  <c r="I6058" i="2" s="1"/>
  <c r="D6058" i="2"/>
  <c r="C6058" i="2"/>
  <c r="B6058" i="2"/>
  <c r="G6057" i="2"/>
  <c r="K6057" i="2" s="1"/>
  <c r="F6057" i="2"/>
  <c r="J6057" i="2" s="1"/>
  <c r="E6057" i="2"/>
  <c r="I6057" i="2" s="1"/>
  <c r="D6057" i="2"/>
  <c r="C6057" i="2"/>
  <c r="B6057" i="2"/>
  <c r="G6056" i="2"/>
  <c r="K6056" i="2" s="1"/>
  <c r="F6056" i="2"/>
  <c r="J6056" i="2" s="1"/>
  <c r="E6056" i="2"/>
  <c r="I6056" i="2" s="1"/>
  <c r="D6056" i="2"/>
  <c r="C6056" i="2"/>
  <c r="B6056" i="2"/>
  <c r="G6055" i="2"/>
  <c r="K6055" i="2" s="1"/>
  <c r="F6055" i="2"/>
  <c r="J6055" i="2" s="1"/>
  <c r="E6055" i="2"/>
  <c r="I6055" i="2" s="1"/>
  <c r="D6055" i="2"/>
  <c r="C6055" i="2"/>
  <c r="B6055" i="2"/>
  <c r="G6054" i="2"/>
  <c r="K6054" i="2" s="1"/>
  <c r="F6054" i="2"/>
  <c r="J6054" i="2" s="1"/>
  <c r="E6054" i="2"/>
  <c r="I6054" i="2" s="1"/>
  <c r="D6054" i="2"/>
  <c r="C6054" i="2"/>
  <c r="B6054" i="2"/>
  <c r="G6053" i="2"/>
  <c r="K6053" i="2" s="1"/>
  <c r="F6053" i="2"/>
  <c r="J6053" i="2" s="1"/>
  <c r="E6053" i="2"/>
  <c r="I6053" i="2" s="1"/>
  <c r="D6053" i="2"/>
  <c r="C6053" i="2"/>
  <c r="B6053" i="2"/>
  <c r="G6052" i="2"/>
  <c r="K6052" i="2" s="1"/>
  <c r="F6052" i="2"/>
  <c r="J6052" i="2" s="1"/>
  <c r="E6052" i="2"/>
  <c r="I6052" i="2" s="1"/>
  <c r="D6052" i="2"/>
  <c r="C6052" i="2"/>
  <c r="B6052" i="2"/>
  <c r="G6051" i="2"/>
  <c r="K6051" i="2" s="1"/>
  <c r="F6051" i="2"/>
  <c r="J6051" i="2" s="1"/>
  <c r="E6051" i="2"/>
  <c r="I6051" i="2" s="1"/>
  <c r="D6051" i="2"/>
  <c r="C6051" i="2"/>
  <c r="B6051" i="2"/>
  <c r="G6050" i="2"/>
  <c r="K6050" i="2" s="1"/>
  <c r="F6050" i="2"/>
  <c r="J6050" i="2" s="1"/>
  <c r="E6050" i="2"/>
  <c r="I6050" i="2" s="1"/>
  <c r="D6050" i="2"/>
  <c r="C6050" i="2"/>
  <c r="B6050" i="2"/>
  <c r="G6049" i="2"/>
  <c r="K6049" i="2" s="1"/>
  <c r="F6049" i="2"/>
  <c r="J6049" i="2" s="1"/>
  <c r="E6049" i="2"/>
  <c r="I6049" i="2" s="1"/>
  <c r="D6049" i="2"/>
  <c r="C6049" i="2"/>
  <c r="B6049" i="2"/>
  <c r="G6048" i="2"/>
  <c r="K6048" i="2" s="1"/>
  <c r="F6048" i="2"/>
  <c r="J6048" i="2" s="1"/>
  <c r="E6048" i="2"/>
  <c r="I6048" i="2" s="1"/>
  <c r="D6048" i="2"/>
  <c r="C6048" i="2"/>
  <c r="B6048" i="2"/>
  <c r="G6047" i="2"/>
  <c r="K6047" i="2" s="1"/>
  <c r="F6047" i="2"/>
  <c r="J6047" i="2" s="1"/>
  <c r="E6047" i="2"/>
  <c r="I6047" i="2" s="1"/>
  <c r="D6047" i="2"/>
  <c r="C6047" i="2"/>
  <c r="B6047" i="2"/>
  <c r="G6046" i="2"/>
  <c r="K6046" i="2" s="1"/>
  <c r="F6046" i="2"/>
  <c r="J6046" i="2" s="1"/>
  <c r="E6046" i="2"/>
  <c r="I6046" i="2" s="1"/>
  <c r="D6046" i="2"/>
  <c r="C6046" i="2"/>
  <c r="B6046" i="2"/>
  <c r="G6045" i="2"/>
  <c r="K6045" i="2" s="1"/>
  <c r="F6045" i="2"/>
  <c r="J6045" i="2" s="1"/>
  <c r="E6045" i="2"/>
  <c r="I6045" i="2" s="1"/>
  <c r="D6045" i="2"/>
  <c r="C6045" i="2"/>
  <c r="B6045" i="2"/>
  <c r="G6044" i="2"/>
  <c r="K6044" i="2" s="1"/>
  <c r="F6044" i="2"/>
  <c r="J6044" i="2" s="1"/>
  <c r="E6044" i="2"/>
  <c r="I6044" i="2" s="1"/>
  <c r="D6044" i="2"/>
  <c r="C6044" i="2"/>
  <c r="B6044" i="2"/>
  <c r="G6043" i="2"/>
  <c r="K6043" i="2" s="1"/>
  <c r="F6043" i="2"/>
  <c r="J6043" i="2" s="1"/>
  <c r="E6043" i="2"/>
  <c r="I6043" i="2" s="1"/>
  <c r="D6043" i="2"/>
  <c r="C6043" i="2"/>
  <c r="B6043" i="2"/>
  <c r="G6042" i="2"/>
  <c r="K6042" i="2" s="1"/>
  <c r="F6042" i="2"/>
  <c r="J6042" i="2" s="1"/>
  <c r="E6042" i="2"/>
  <c r="I6042" i="2" s="1"/>
  <c r="D6042" i="2"/>
  <c r="C6042" i="2"/>
  <c r="B6042" i="2"/>
  <c r="G6041" i="2"/>
  <c r="K6041" i="2" s="1"/>
  <c r="F6041" i="2"/>
  <c r="J6041" i="2" s="1"/>
  <c r="E6041" i="2"/>
  <c r="I6041" i="2" s="1"/>
  <c r="D6041" i="2"/>
  <c r="C6041" i="2"/>
  <c r="B6041" i="2"/>
  <c r="G6040" i="2"/>
  <c r="K6040" i="2" s="1"/>
  <c r="F6040" i="2"/>
  <c r="J6040" i="2" s="1"/>
  <c r="E6040" i="2"/>
  <c r="I6040" i="2" s="1"/>
  <c r="D6040" i="2"/>
  <c r="C6040" i="2"/>
  <c r="B6040" i="2"/>
  <c r="G6039" i="2"/>
  <c r="K6039" i="2" s="1"/>
  <c r="F6039" i="2"/>
  <c r="J6039" i="2" s="1"/>
  <c r="E6039" i="2"/>
  <c r="I6039" i="2" s="1"/>
  <c r="D6039" i="2"/>
  <c r="C6039" i="2"/>
  <c r="B6039" i="2"/>
  <c r="G6038" i="2"/>
  <c r="K6038" i="2" s="1"/>
  <c r="F6038" i="2"/>
  <c r="J6038" i="2" s="1"/>
  <c r="E6038" i="2"/>
  <c r="I6038" i="2" s="1"/>
  <c r="D6038" i="2"/>
  <c r="C6038" i="2"/>
  <c r="B6038" i="2"/>
  <c r="G6037" i="2"/>
  <c r="K6037" i="2" s="1"/>
  <c r="F6037" i="2"/>
  <c r="J6037" i="2" s="1"/>
  <c r="E6037" i="2"/>
  <c r="I6037" i="2" s="1"/>
  <c r="D6037" i="2"/>
  <c r="C6037" i="2"/>
  <c r="B6037" i="2"/>
  <c r="G6036" i="2"/>
  <c r="K6036" i="2" s="1"/>
  <c r="F6036" i="2"/>
  <c r="J6036" i="2" s="1"/>
  <c r="E6036" i="2"/>
  <c r="I6036" i="2" s="1"/>
  <c r="D6036" i="2"/>
  <c r="C6036" i="2"/>
  <c r="B6036" i="2"/>
  <c r="G6035" i="2"/>
  <c r="K6035" i="2" s="1"/>
  <c r="F6035" i="2"/>
  <c r="J6035" i="2" s="1"/>
  <c r="E6035" i="2"/>
  <c r="I6035" i="2" s="1"/>
  <c r="D6035" i="2"/>
  <c r="C6035" i="2"/>
  <c r="B6035" i="2"/>
  <c r="G6034" i="2"/>
  <c r="K6034" i="2" s="1"/>
  <c r="F6034" i="2"/>
  <c r="J6034" i="2" s="1"/>
  <c r="E6034" i="2"/>
  <c r="I6034" i="2" s="1"/>
  <c r="D6034" i="2"/>
  <c r="C6034" i="2"/>
  <c r="B6034" i="2"/>
  <c r="G6033" i="2"/>
  <c r="K6033" i="2" s="1"/>
  <c r="F6033" i="2"/>
  <c r="J6033" i="2" s="1"/>
  <c r="E6033" i="2"/>
  <c r="I6033" i="2" s="1"/>
  <c r="D6033" i="2"/>
  <c r="C6033" i="2"/>
  <c r="B6033" i="2"/>
  <c r="G6032" i="2"/>
  <c r="K6032" i="2" s="1"/>
  <c r="F6032" i="2"/>
  <c r="J6032" i="2" s="1"/>
  <c r="E6032" i="2"/>
  <c r="I6032" i="2" s="1"/>
  <c r="D6032" i="2"/>
  <c r="C6032" i="2"/>
  <c r="B6032" i="2"/>
  <c r="G6031" i="2"/>
  <c r="K6031" i="2" s="1"/>
  <c r="F6031" i="2"/>
  <c r="J6031" i="2" s="1"/>
  <c r="E6031" i="2"/>
  <c r="I6031" i="2" s="1"/>
  <c r="D6031" i="2"/>
  <c r="C6031" i="2"/>
  <c r="B6031" i="2"/>
  <c r="G6030" i="2"/>
  <c r="K6030" i="2" s="1"/>
  <c r="F6030" i="2"/>
  <c r="J6030" i="2" s="1"/>
  <c r="E6030" i="2"/>
  <c r="I6030" i="2" s="1"/>
  <c r="D6030" i="2"/>
  <c r="C6030" i="2"/>
  <c r="B6030" i="2"/>
  <c r="G6029" i="2"/>
  <c r="K6029" i="2" s="1"/>
  <c r="F6029" i="2"/>
  <c r="J6029" i="2" s="1"/>
  <c r="E6029" i="2"/>
  <c r="I6029" i="2" s="1"/>
  <c r="D6029" i="2"/>
  <c r="C6029" i="2"/>
  <c r="B6029" i="2"/>
  <c r="G6028" i="2"/>
  <c r="K6028" i="2" s="1"/>
  <c r="F6028" i="2"/>
  <c r="J6028" i="2" s="1"/>
  <c r="E6028" i="2"/>
  <c r="I6028" i="2" s="1"/>
  <c r="D6028" i="2"/>
  <c r="C6028" i="2"/>
  <c r="B6028" i="2"/>
  <c r="G6027" i="2"/>
  <c r="K6027" i="2" s="1"/>
  <c r="F6027" i="2"/>
  <c r="J6027" i="2" s="1"/>
  <c r="E6027" i="2"/>
  <c r="I6027" i="2" s="1"/>
  <c r="D6027" i="2"/>
  <c r="C6027" i="2"/>
  <c r="B6027" i="2"/>
  <c r="G6026" i="2"/>
  <c r="K6026" i="2" s="1"/>
  <c r="F6026" i="2"/>
  <c r="J6026" i="2" s="1"/>
  <c r="E6026" i="2"/>
  <c r="I6026" i="2" s="1"/>
  <c r="D6026" i="2"/>
  <c r="C6026" i="2"/>
  <c r="B6026" i="2"/>
  <c r="G6025" i="2"/>
  <c r="K6025" i="2" s="1"/>
  <c r="F6025" i="2"/>
  <c r="J6025" i="2" s="1"/>
  <c r="E6025" i="2"/>
  <c r="I6025" i="2" s="1"/>
  <c r="D6025" i="2"/>
  <c r="C6025" i="2"/>
  <c r="B6025" i="2"/>
  <c r="G6024" i="2"/>
  <c r="K6024" i="2" s="1"/>
  <c r="F6024" i="2"/>
  <c r="J6024" i="2" s="1"/>
  <c r="E6024" i="2"/>
  <c r="I6024" i="2" s="1"/>
  <c r="D6024" i="2"/>
  <c r="C6024" i="2"/>
  <c r="B6024" i="2"/>
  <c r="G6023" i="2"/>
  <c r="K6023" i="2" s="1"/>
  <c r="F6023" i="2"/>
  <c r="J6023" i="2" s="1"/>
  <c r="E6023" i="2"/>
  <c r="I6023" i="2" s="1"/>
  <c r="D6023" i="2"/>
  <c r="C6023" i="2"/>
  <c r="B6023" i="2"/>
  <c r="G6022" i="2"/>
  <c r="K6022" i="2" s="1"/>
  <c r="F6022" i="2"/>
  <c r="J6022" i="2" s="1"/>
  <c r="E6022" i="2"/>
  <c r="I6022" i="2" s="1"/>
  <c r="D6022" i="2"/>
  <c r="C6022" i="2"/>
  <c r="B6022" i="2"/>
  <c r="G6021" i="2"/>
  <c r="K6021" i="2" s="1"/>
  <c r="F6021" i="2"/>
  <c r="J6021" i="2" s="1"/>
  <c r="E6021" i="2"/>
  <c r="I6021" i="2" s="1"/>
  <c r="D6021" i="2"/>
  <c r="C6021" i="2"/>
  <c r="B6021" i="2"/>
  <c r="G6020" i="2"/>
  <c r="K6020" i="2" s="1"/>
  <c r="F6020" i="2"/>
  <c r="J6020" i="2" s="1"/>
  <c r="E6020" i="2"/>
  <c r="I6020" i="2" s="1"/>
  <c r="D6020" i="2"/>
  <c r="C6020" i="2"/>
  <c r="B6020" i="2"/>
  <c r="G6019" i="2"/>
  <c r="K6019" i="2" s="1"/>
  <c r="F6019" i="2"/>
  <c r="J6019" i="2" s="1"/>
  <c r="E6019" i="2"/>
  <c r="I6019" i="2" s="1"/>
  <c r="D6019" i="2"/>
  <c r="C6019" i="2"/>
  <c r="B6019" i="2"/>
  <c r="G6018" i="2"/>
  <c r="K6018" i="2" s="1"/>
  <c r="F6018" i="2"/>
  <c r="J6018" i="2" s="1"/>
  <c r="E6018" i="2"/>
  <c r="I6018" i="2" s="1"/>
  <c r="D6018" i="2"/>
  <c r="C6018" i="2"/>
  <c r="B6018" i="2"/>
  <c r="G6017" i="2"/>
  <c r="K6017" i="2" s="1"/>
  <c r="F6017" i="2"/>
  <c r="J6017" i="2" s="1"/>
  <c r="E6017" i="2"/>
  <c r="I6017" i="2" s="1"/>
  <c r="D6017" i="2"/>
  <c r="C6017" i="2"/>
  <c r="B6017" i="2"/>
  <c r="G6016" i="2"/>
  <c r="K6016" i="2" s="1"/>
  <c r="F6016" i="2"/>
  <c r="J6016" i="2" s="1"/>
  <c r="E6016" i="2"/>
  <c r="I6016" i="2" s="1"/>
  <c r="D6016" i="2"/>
  <c r="C6016" i="2"/>
  <c r="B6016" i="2"/>
  <c r="G6015" i="2"/>
  <c r="K6015" i="2" s="1"/>
  <c r="F6015" i="2"/>
  <c r="J6015" i="2" s="1"/>
  <c r="E6015" i="2"/>
  <c r="I6015" i="2" s="1"/>
  <c r="D6015" i="2"/>
  <c r="C6015" i="2"/>
  <c r="B6015" i="2"/>
  <c r="G6014" i="2"/>
  <c r="K6014" i="2" s="1"/>
  <c r="F6014" i="2"/>
  <c r="J6014" i="2" s="1"/>
  <c r="E6014" i="2"/>
  <c r="I6014" i="2" s="1"/>
  <c r="D6014" i="2"/>
  <c r="C6014" i="2"/>
  <c r="B6014" i="2"/>
  <c r="G6013" i="2"/>
  <c r="K6013" i="2" s="1"/>
  <c r="F6013" i="2"/>
  <c r="J6013" i="2" s="1"/>
  <c r="E6013" i="2"/>
  <c r="I6013" i="2" s="1"/>
  <c r="D6013" i="2"/>
  <c r="C6013" i="2"/>
  <c r="B6013" i="2"/>
  <c r="G6012" i="2"/>
  <c r="K6012" i="2" s="1"/>
  <c r="F6012" i="2"/>
  <c r="J6012" i="2" s="1"/>
  <c r="E6012" i="2"/>
  <c r="I6012" i="2" s="1"/>
  <c r="D6012" i="2"/>
  <c r="C6012" i="2"/>
  <c r="B6012" i="2"/>
  <c r="G6011" i="2"/>
  <c r="K6011" i="2" s="1"/>
  <c r="F6011" i="2"/>
  <c r="J6011" i="2" s="1"/>
  <c r="E6011" i="2"/>
  <c r="I6011" i="2" s="1"/>
  <c r="D6011" i="2"/>
  <c r="C6011" i="2"/>
  <c r="B6011" i="2"/>
  <c r="G6010" i="2"/>
  <c r="K6010" i="2" s="1"/>
  <c r="F6010" i="2"/>
  <c r="J6010" i="2" s="1"/>
  <c r="E6010" i="2"/>
  <c r="I6010" i="2" s="1"/>
  <c r="D6010" i="2"/>
  <c r="C6010" i="2"/>
  <c r="B6010" i="2"/>
  <c r="G6009" i="2"/>
  <c r="K6009" i="2" s="1"/>
  <c r="F6009" i="2"/>
  <c r="J6009" i="2" s="1"/>
  <c r="E6009" i="2"/>
  <c r="I6009" i="2" s="1"/>
  <c r="D6009" i="2"/>
  <c r="C6009" i="2"/>
  <c r="B6009" i="2"/>
  <c r="G6008" i="2"/>
  <c r="K6008" i="2" s="1"/>
  <c r="F6008" i="2"/>
  <c r="J6008" i="2" s="1"/>
  <c r="E6008" i="2"/>
  <c r="I6008" i="2" s="1"/>
  <c r="D6008" i="2"/>
  <c r="C6008" i="2"/>
  <c r="B6008" i="2"/>
  <c r="G6007" i="2"/>
  <c r="K6007" i="2" s="1"/>
  <c r="F6007" i="2"/>
  <c r="J6007" i="2" s="1"/>
  <c r="E6007" i="2"/>
  <c r="I6007" i="2" s="1"/>
  <c r="D6007" i="2"/>
  <c r="C6007" i="2"/>
  <c r="B6007" i="2"/>
  <c r="G6006" i="2"/>
  <c r="K6006" i="2" s="1"/>
  <c r="F6006" i="2"/>
  <c r="J6006" i="2" s="1"/>
  <c r="E6006" i="2"/>
  <c r="I6006" i="2" s="1"/>
  <c r="D6006" i="2"/>
  <c r="C6006" i="2"/>
  <c r="B6006" i="2"/>
  <c r="G6005" i="2"/>
  <c r="K6005" i="2" s="1"/>
  <c r="F6005" i="2"/>
  <c r="J6005" i="2" s="1"/>
  <c r="E6005" i="2"/>
  <c r="I6005" i="2" s="1"/>
  <c r="D6005" i="2"/>
  <c r="C6005" i="2"/>
  <c r="B6005" i="2"/>
  <c r="G6004" i="2"/>
  <c r="K6004" i="2" s="1"/>
  <c r="F6004" i="2"/>
  <c r="J6004" i="2" s="1"/>
  <c r="E6004" i="2"/>
  <c r="I6004" i="2" s="1"/>
  <c r="D6004" i="2"/>
  <c r="C6004" i="2"/>
  <c r="B6004" i="2"/>
  <c r="G6003" i="2"/>
  <c r="K6003" i="2" s="1"/>
  <c r="F6003" i="2"/>
  <c r="J6003" i="2" s="1"/>
  <c r="E6003" i="2"/>
  <c r="I6003" i="2" s="1"/>
  <c r="D6003" i="2"/>
  <c r="C6003" i="2"/>
  <c r="B6003" i="2"/>
  <c r="G6002" i="2"/>
  <c r="K6002" i="2" s="1"/>
  <c r="F6002" i="2"/>
  <c r="J6002" i="2" s="1"/>
  <c r="E6002" i="2"/>
  <c r="I6002" i="2" s="1"/>
  <c r="D6002" i="2"/>
  <c r="C6002" i="2"/>
  <c r="B6002" i="2"/>
  <c r="G6001" i="2"/>
  <c r="K6001" i="2" s="1"/>
  <c r="F6001" i="2"/>
  <c r="J6001" i="2" s="1"/>
  <c r="E6001" i="2"/>
  <c r="I6001" i="2" s="1"/>
  <c r="D6001" i="2"/>
  <c r="C6001" i="2"/>
  <c r="B6001" i="2"/>
  <c r="G6000" i="2"/>
  <c r="K6000" i="2" s="1"/>
  <c r="F6000" i="2"/>
  <c r="J6000" i="2" s="1"/>
  <c r="E6000" i="2"/>
  <c r="I6000" i="2" s="1"/>
  <c r="D6000" i="2"/>
  <c r="C6000" i="2"/>
  <c r="B6000" i="2"/>
  <c r="G5999" i="2"/>
  <c r="K5999" i="2" s="1"/>
  <c r="F5999" i="2"/>
  <c r="J5999" i="2" s="1"/>
  <c r="E5999" i="2"/>
  <c r="I5999" i="2" s="1"/>
  <c r="D5999" i="2"/>
  <c r="C5999" i="2"/>
  <c r="B5999" i="2"/>
  <c r="G5998" i="2"/>
  <c r="K5998" i="2" s="1"/>
  <c r="F5998" i="2"/>
  <c r="J5998" i="2" s="1"/>
  <c r="E5998" i="2"/>
  <c r="I5998" i="2" s="1"/>
  <c r="D5998" i="2"/>
  <c r="C5998" i="2"/>
  <c r="B5998" i="2"/>
  <c r="G5997" i="2"/>
  <c r="K5997" i="2" s="1"/>
  <c r="F5997" i="2"/>
  <c r="J5997" i="2" s="1"/>
  <c r="E5997" i="2"/>
  <c r="I5997" i="2" s="1"/>
  <c r="D5997" i="2"/>
  <c r="C5997" i="2"/>
  <c r="B5997" i="2"/>
  <c r="G5996" i="2"/>
  <c r="K5996" i="2" s="1"/>
  <c r="F5996" i="2"/>
  <c r="J5996" i="2" s="1"/>
  <c r="E5996" i="2"/>
  <c r="I5996" i="2" s="1"/>
  <c r="D5996" i="2"/>
  <c r="C5996" i="2"/>
  <c r="B5996" i="2"/>
  <c r="G5995" i="2"/>
  <c r="K5995" i="2" s="1"/>
  <c r="F5995" i="2"/>
  <c r="J5995" i="2" s="1"/>
  <c r="E5995" i="2"/>
  <c r="I5995" i="2" s="1"/>
  <c r="D5995" i="2"/>
  <c r="C5995" i="2"/>
  <c r="B5995" i="2"/>
  <c r="G5994" i="2"/>
  <c r="K5994" i="2" s="1"/>
  <c r="F5994" i="2"/>
  <c r="J5994" i="2" s="1"/>
  <c r="E5994" i="2"/>
  <c r="I5994" i="2" s="1"/>
  <c r="D5994" i="2"/>
  <c r="C5994" i="2"/>
  <c r="B5994" i="2"/>
  <c r="G5993" i="2"/>
  <c r="K5993" i="2" s="1"/>
  <c r="F5993" i="2"/>
  <c r="J5993" i="2" s="1"/>
  <c r="E5993" i="2"/>
  <c r="I5993" i="2" s="1"/>
  <c r="D5993" i="2"/>
  <c r="C5993" i="2"/>
  <c r="B5993" i="2"/>
  <c r="G5992" i="2"/>
  <c r="K5992" i="2" s="1"/>
  <c r="F5992" i="2"/>
  <c r="J5992" i="2" s="1"/>
  <c r="E5992" i="2"/>
  <c r="I5992" i="2" s="1"/>
  <c r="D5992" i="2"/>
  <c r="C5992" i="2"/>
  <c r="B5992" i="2"/>
  <c r="G5991" i="2"/>
  <c r="K5991" i="2" s="1"/>
  <c r="F5991" i="2"/>
  <c r="J5991" i="2" s="1"/>
  <c r="E5991" i="2"/>
  <c r="I5991" i="2" s="1"/>
  <c r="D5991" i="2"/>
  <c r="C5991" i="2"/>
  <c r="B5991" i="2"/>
  <c r="G5990" i="2"/>
  <c r="K5990" i="2" s="1"/>
  <c r="F5990" i="2"/>
  <c r="J5990" i="2" s="1"/>
  <c r="E5990" i="2"/>
  <c r="I5990" i="2" s="1"/>
  <c r="D5990" i="2"/>
  <c r="C5990" i="2"/>
  <c r="B5990" i="2"/>
  <c r="G5989" i="2"/>
  <c r="K5989" i="2" s="1"/>
  <c r="F5989" i="2"/>
  <c r="J5989" i="2" s="1"/>
  <c r="E5989" i="2"/>
  <c r="I5989" i="2" s="1"/>
  <c r="D5989" i="2"/>
  <c r="C5989" i="2"/>
  <c r="B5989" i="2"/>
  <c r="G5988" i="2"/>
  <c r="K5988" i="2" s="1"/>
  <c r="F5988" i="2"/>
  <c r="J5988" i="2" s="1"/>
  <c r="E5988" i="2"/>
  <c r="I5988" i="2" s="1"/>
  <c r="D5988" i="2"/>
  <c r="C5988" i="2"/>
  <c r="B5988" i="2"/>
  <c r="G5987" i="2"/>
  <c r="K5987" i="2" s="1"/>
  <c r="F5987" i="2"/>
  <c r="J5987" i="2" s="1"/>
  <c r="E5987" i="2"/>
  <c r="I5987" i="2" s="1"/>
  <c r="D5987" i="2"/>
  <c r="C5987" i="2"/>
  <c r="B5987" i="2"/>
  <c r="G5986" i="2"/>
  <c r="K5986" i="2" s="1"/>
  <c r="F5986" i="2"/>
  <c r="J5986" i="2" s="1"/>
  <c r="E5986" i="2"/>
  <c r="I5986" i="2" s="1"/>
  <c r="D5986" i="2"/>
  <c r="C5986" i="2"/>
  <c r="B5986" i="2"/>
  <c r="G5985" i="2"/>
  <c r="K5985" i="2" s="1"/>
  <c r="F5985" i="2"/>
  <c r="J5985" i="2" s="1"/>
  <c r="E5985" i="2"/>
  <c r="I5985" i="2" s="1"/>
  <c r="D5985" i="2"/>
  <c r="C5985" i="2"/>
  <c r="B5985" i="2"/>
  <c r="G5984" i="2"/>
  <c r="K5984" i="2" s="1"/>
  <c r="F5984" i="2"/>
  <c r="J5984" i="2" s="1"/>
  <c r="E5984" i="2"/>
  <c r="I5984" i="2" s="1"/>
  <c r="D5984" i="2"/>
  <c r="C5984" i="2"/>
  <c r="B5984" i="2"/>
  <c r="G5983" i="2"/>
  <c r="K5983" i="2" s="1"/>
  <c r="F5983" i="2"/>
  <c r="J5983" i="2" s="1"/>
  <c r="E5983" i="2"/>
  <c r="I5983" i="2" s="1"/>
  <c r="D5983" i="2"/>
  <c r="C5983" i="2"/>
  <c r="B5983" i="2"/>
  <c r="G5982" i="2"/>
  <c r="K5982" i="2" s="1"/>
  <c r="F5982" i="2"/>
  <c r="J5982" i="2" s="1"/>
  <c r="E5982" i="2"/>
  <c r="I5982" i="2" s="1"/>
  <c r="D5982" i="2"/>
  <c r="C5982" i="2"/>
  <c r="B5982" i="2"/>
  <c r="G5981" i="2"/>
  <c r="K5981" i="2" s="1"/>
  <c r="F5981" i="2"/>
  <c r="J5981" i="2" s="1"/>
  <c r="E5981" i="2"/>
  <c r="I5981" i="2" s="1"/>
  <c r="D5981" i="2"/>
  <c r="C5981" i="2"/>
  <c r="B5981" i="2"/>
  <c r="G5980" i="2"/>
  <c r="K5980" i="2" s="1"/>
  <c r="F5980" i="2"/>
  <c r="J5980" i="2" s="1"/>
  <c r="E5980" i="2"/>
  <c r="I5980" i="2" s="1"/>
  <c r="D5980" i="2"/>
  <c r="C5980" i="2"/>
  <c r="B5980" i="2"/>
  <c r="G5979" i="2"/>
  <c r="K5979" i="2" s="1"/>
  <c r="F5979" i="2"/>
  <c r="J5979" i="2" s="1"/>
  <c r="E5979" i="2"/>
  <c r="I5979" i="2" s="1"/>
  <c r="D5979" i="2"/>
  <c r="C5979" i="2"/>
  <c r="B5979" i="2"/>
  <c r="G5978" i="2"/>
  <c r="K5978" i="2" s="1"/>
  <c r="F5978" i="2"/>
  <c r="J5978" i="2" s="1"/>
  <c r="E5978" i="2"/>
  <c r="I5978" i="2" s="1"/>
  <c r="D5978" i="2"/>
  <c r="C5978" i="2"/>
  <c r="B5978" i="2"/>
  <c r="G5977" i="2"/>
  <c r="K5977" i="2" s="1"/>
  <c r="F5977" i="2"/>
  <c r="J5977" i="2" s="1"/>
  <c r="E5977" i="2"/>
  <c r="I5977" i="2" s="1"/>
  <c r="D5977" i="2"/>
  <c r="C5977" i="2"/>
  <c r="B5977" i="2"/>
  <c r="G5976" i="2"/>
  <c r="K5976" i="2" s="1"/>
  <c r="F5976" i="2"/>
  <c r="J5976" i="2" s="1"/>
  <c r="E5976" i="2"/>
  <c r="I5976" i="2" s="1"/>
  <c r="D5976" i="2"/>
  <c r="C5976" i="2"/>
  <c r="B5976" i="2"/>
  <c r="G5975" i="2"/>
  <c r="K5975" i="2" s="1"/>
  <c r="F5975" i="2"/>
  <c r="J5975" i="2" s="1"/>
  <c r="E5975" i="2"/>
  <c r="I5975" i="2" s="1"/>
  <c r="D5975" i="2"/>
  <c r="C5975" i="2"/>
  <c r="B5975" i="2"/>
  <c r="G5974" i="2"/>
  <c r="K5974" i="2" s="1"/>
  <c r="F5974" i="2"/>
  <c r="J5974" i="2" s="1"/>
  <c r="E5974" i="2"/>
  <c r="I5974" i="2" s="1"/>
  <c r="D5974" i="2"/>
  <c r="C5974" i="2"/>
  <c r="B5974" i="2"/>
  <c r="G5973" i="2"/>
  <c r="K5973" i="2" s="1"/>
  <c r="F5973" i="2"/>
  <c r="J5973" i="2" s="1"/>
  <c r="E5973" i="2"/>
  <c r="I5973" i="2" s="1"/>
  <c r="D5973" i="2"/>
  <c r="C5973" i="2"/>
  <c r="B5973" i="2"/>
  <c r="G5972" i="2"/>
  <c r="K5972" i="2" s="1"/>
  <c r="F5972" i="2"/>
  <c r="J5972" i="2" s="1"/>
  <c r="E5972" i="2"/>
  <c r="I5972" i="2" s="1"/>
  <c r="D5972" i="2"/>
  <c r="C5972" i="2"/>
  <c r="B5972" i="2"/>
  <c r="G5971" i="2"/>
  <c r="K5971" i="2" s="1"/>
  <c r="F5971" i="2"/>
  <c r="J5971" i="2" s="1"/>
  <c r="E5971" i="2"/>
  <c r="I5971" i="2" s="1"/>
  <c r="D5971" i="2"/>
  <c r="C5971" i="2"/>
  <c r="B5971" i="2"/>
  <c r="G5970" i="2"/>
  <c r="K5970" i="2" s="1"/>
  <c r="F5970" i="2"/>
  <c r="J5970" i="2" s="1"/>
  <c r="E5970" i="2"/>
  <c r="I5970" i="2" s="1"/>
  <c r="D5970" i="2"/>
  <c r="C5970" i="2"/>
  <c r="B5970" i="2"/>
  <c r="G5969" i="2"/>
  <c r="K5969" i="2" s="1"/>
  <c r="F5969" i="2"/>
  <c r="J5969" i="2" s="1"/>
  <c r="E5969" i="2"/>
  <c r="I5969" i="2" s="1"/>
  <c r="D5969" i="2"/>
  <c r="C5969" i="2"/>
  <c r="B5969" i="2"/>
  <c r="G5968" i="2"/>
  <c r="K5968" i="2" s="1"/>
  <c r="F5968" i="2"/>
  <c r="J5968" i="2" s="1"/>
  <c r="E5968" i="2"/>
  <c r="I5968" i="2" s="1"/>
  <c r="D5968" i="2"/>
  <c r="C5968" i="2"/>
  <c r="B5968" i="2"/>
  <c r="G5967" i="2"/>
  <c r="K5967" i="2" s="1"/>
  <c r="F5967" i="2"/>
  <c r="J5967" i="2" s="1"/>
  <c r="E5967" i="2"/>
  <c r="I5967" i="2" s="1"/>
  <c r="D5967" i="2"/>
  <c r="C5967" i="2"/>
  <c r="B5967" i="2"/>
  <c r="G5966" i="2"/>
  <c r="K5966" i="2" s="1"/>
  <c r="F5966" i="2"/>
  <c r="J5966" i="2" s="1"/>
  <c r="E5966" i="2"/>
  <c r="I5966" i="2" s="1"/>
  <c r="D5966" i="2"/>
  <c r="C5966" i="2"/>
  <c r="B5966" i="2"/>
  <c r="G5965" i="2"/>
  <c r="K5965" i="2" s="1"/>
  <c r="F5965" i="2"/>
  <c r="J5965" i="2" s="1"/>
  <c r="E5965" i="2"/>
  <c r="I5965" i="2" s="1"/>
  <c r="D5965" i="2"/>
  <c r="C5965" i="2"/>
  <c r="B5965" i="2"/>
  <c r="G5964" i="2"/>
  <c r="K5964" i="2" s="1"/>
  <c r="F5964" i="2"/>
  <c r="J5964" i="2" s="1"/>
  <c r="E5964" i="2"/>
  <c r="I5964" i="2" s="1"/>
  <c r="D5964" i="2"/>
  <c r="C5964" i="2"/>
  <c r="B5964" i="2"/>
  <c r="G5963" i="2"/>
  <c r="K5963" i="2" s="1"/>
  <c r="F5963" i="2"/>
  <c r="J5963" i="2" s="1"/>
  <c r="E5963" i="2"/>
  <c r="I5963" i="2" s="1"/>
  <c r="D5963" i="2"/>
  <c r="C5963" i="2"/>
  <c r="B5963" i="2"/>
  <c r="G5962" i="2"/>
  <c r="K5962" i="2" s="1"/>
  <c r="F5962" i="2"/>
  <c r="J5962" i="2" s="1"/>
  <c r="E5962" i="2"/>
  <c r="I5962" i="2" s="1"/>
  <c r="D5962" i="2"/>
  <c r="C5962" i="2"/>
  <c r="B5962" i="2"/>
  <c r="G5961" i="2"/>
  <c r="K5961" i="2" s="1"/>
  <c r="F5961" i="2"/>
  <c r="J5961" i="2" s="1"/>
  <c r="E5961" i="2"/>
  <c r="I5961" i="2" s="1"/>
  <c r="D5961" i="2"/>
  <c r="C5961" i="2"/>
  <c r="B5961" i="2"/>
  <c r="G5960" i="2"/>
  <c r="K5960" i="2" s="1"/>
  <c r="F5960" i="2"/>
  <c r="J5960" i="2" s="1"/>
  <c r="E5960" i="2"/>
  <c r="I5960" i="2" s="1"/>
  <c r="D5960" i="2"/>
  <c r="C5960" i="2"/>
  <c r="B5960" i="2"/>
  <c r="G5959" i="2"/>
  <c r="K5959" i="2" s="1"/>
  <c r="F5959" i="2"/>
  <c r="J5959" i="2" s="1"/>
  <c r="E5959" i="2"/>
  <c r="I5959" i="2" s="1"/>
  <c r="D5959" i="2"/>
  <c r="C5959" i="2"/>
  <c r="B5959" i="2"/>
  <c r="G5958" i="2"/>
  <c r="K5958" i="2" s="1"/>
  <c r="F5958" i="2"/>
  <c r="J5958" i="2" s="1"/>
  <c r="E5958" i="2"/>
  <c r="I5958" i="2" s="1"/>
  <c r="D5958" i="2"/>
  <c r="C5958" i="2"/>
  <c r="B5958" i="2"/>
  <c r="G5957" i="2"/>
  <c r="K5957" i="2" s="1"/>
  <c r="F5957" i="2"/>
  <c r="J5957" i="2" s="1"/>
  <c r="E5957" i="2"/>
  <c r="I5957" i="2" s="1"/>
  <c r="D5957" i="2"/>
  <c r="C5957" i="2"/>
  <c r="B5957" i="2"/>
  <c r="G5956" i="2"/>
  <c r="K5956" i="2" s="1"/>
  <c r="F5956" i="2"/>
  <c r="J5956" i="2" s="1"/>
  <c r="E5956" i="2"/>
  <c r="I5956" i="2" s="1"/>
  <c r="D5956" i="2"/>
  <c r="C5956" i="2"/>
  <c r="B5956" i="2"/>
  <c r="G5955" i="2"/>
  <c r="K5955" i="2" s="1"/>
  <c r="F5955" i="2"/>
  <c r="J5955" i="2" s="1"/>
  <c r="E5955" i="2"/>
  <c r="I5955" i="2" s="1"/>
  <c r="D5955" i="2"/>
  <c r="C5955" i="2"/>
  <c r="B5955" i="2"/>
  <c r="G5954" i="2"/>
  <c r="K5954" i="2" s="1"/>
  <c r="F5954" i="2"/>
  <c r="J5954" i="2" s="1"/>
  <c r="E5954" i="2"/>
  <c r="I5954" i="2" s="1"/>
  <c r="D5954" i="2"/>
  <c r="C5954" i="2"/>
  <c r="B5954" i="2"/>
  <c r="G5953" i="2"/>
  <c r="K5953" i="2" s="1"/>
  <c r="F5953" i="2"/>
  <c r="J5953" i="2" s="1"/>
  <c r="E5953" i="2"/>
  <c r="I5953" i="2" s="1"/>
  <c r="D5953" i="2"/>
  <c r="C5953" i="2"/>
  <c r="B5953" i="2"/>
  <c r="G5952" i="2"/>
  <c r="K5952" i="2" s="1"/>
  <c r="F5952" i="2"/>
  <c r="J5952" i="2" s="1"/>
  <c r="E5952" i="2"/>
  <c r="I5952" i="2" s="1"/>
  <c r="D5952" i="2"/>
  <c r="C5952" i="2"/>
  <c r="B5952" i="2"/>
  <c r="G5951" i="2"/>
  <c r="K5951" i="2" s="1"/>
  <c r="F5951" i="2"/>
  <c r="J5951" i="2" s="1"/>
  <c r="E5951" i="2"/>
  <c r="I5951" i="2" s="1"/>
  <c r="D5951" i="2"/>
  <c r="C5951" i="2"/>
  <c r="B5951" i="2"/>
  <c r="G5950" i="2"/>
  <c r="K5950" i="2" s="1"/>
  <c r="F5950" i="2"/>
  <c r="J5950" i="2" s="1"/>
  <c r="E5950" i="2"/>
  <c r="I5950" i="2" s="1"/>
  <c r="D5950" i="2"/>
  <c r="C5950" i="2"/>
  <c r="B5950" i="2"/>
  <c r="G5949" i="2"/>
  <c r="K5949" i="2" s="1"/>
  <c r="F5949" i="2"/>
  <c r="J5949" i="2" s="1"/>
  <c r="E5949" i="2"/>
  <c r="I5949" i="2" s="1"/>
  <c r="D5949" i="2"/>
  <c r="C5949" i="2"/>
  <c r="B5949" i="2"/>
  <c r="G5948" i="2"/>
  <c r="K5948" i="2" s="1"/>
  <c r="F5948" i="2"/>
  <c r="J5948" i="2" s="1"/>
  <c r="E5948" i="2"/>
  <c r="I5948" i="2" s="1"/>
  <c r="D5948" i="2"/>
  <c r="C5948" i="2"/>
  <c r="B5948" i="2"/>
  <c r="G5947" i="2"/>
  <c r="K5947" i="2" s="1"/>
  <c r="F5947" i="2"/>
  <c r="J5947" i="2" s="1"/>
  <c r="E5947" i="2"/>
  <c r="I5947" i="2" s="1"/>
  <c r="D5947" i="2"/>
  <c r="C5947" i="2"/>
  <c r="B5947" i="2"/>
  <c r="G5946" i="2"/>
  <c r="K5946" i="2" s="1"/>
  <c r="F5946" i="2"/>
  <c r="J5946" i="2" s="1"/>
  <c r="E5946" i="2"/>
  <c r="I5946" i="2" s="1"/>
  <c r="D5946" i="2"/>
  <c r="C5946" i="2"/>
  <c r="B5946" i="2"/>
  <c r="G5945" i="2"/>
  <c r="K5945" i="2" s="1"/>
  <c r="F5945" i="2"/>
  <c r="J5945" i="2" s="1"/>
  <c r="E5945" i="2"/>
  <c r="I5945" i="2" s="1"/>
  <c r="D5945" i="2"/>
  <c r="C5945" i="2"/>
  <c r="B5945" i="2"/>
  <c r="G5944" i="2"/>
  <c r="K5944" i="2" s="1"/>
  <c r="F5944" i="2"/>
  <c r="J5944" i="2" s="1"/>
  <c r="E5944" i="2"/>
  <c r="I5944" i="2" s="1"/>
  <c r="D5944" i="2"/>
  <c r="C5944" i="2"/>
  <c r="B5944" i="2"/>
  <c r="G5943" i="2"/>
  <c r="K5943" i="2" s="1"/>
  <c r="F5943" i="2"/>
  <c r="J5943" i="2" s="1"/>
  <c r="E5943" i="2"/>
  <c r="I5943" i="2" s="1"/>
  <c r="D5943" i="2"/>
  <c r="C5943" i="2"/>
  <c r="B5943" i="2"/>
  <c r="G5942" i="2"/>
  <c r="K5942" i="2" s="1"/>
  <c r="F5942" i="2"/>
  <c r="J5942" i="2" s="1"/>
  <c r="E5942" i="2"/>
  <c r="I5942" i="2" s="1"/>
  <c r="D5942" i="2"/>
  <c r="C5942" i="2"/>
  <c r="B5942" i="2"/>
  <c r="G5941" i="2"/>
  <c r="K5941" i="2" s="1"/>
  <c r="F5941" i="2"/>
  <c r="J5941" i="2" s="1"/>
  <c r="E5941" i="2"/>
  <c r="I5941" i="2" s="1"/>
  <c r="D5941" i="2"/>
  <c r="C5941" i="2"/>
  <c r="B5941" i="2"/>
  <c r="G5940" i="2"/>
  <c r="K5940" i="2" s="1"/>
  <c r="F5940" i="2"/>
  <c r="J5940" i="2" s="1"/>
  <c r="E5940" i="2"/>
  <c r="I5940" i="2" s="1"/>
  <c r="D5940" i="2"/>
  <c r="C5940" i="2"/>
  <c r="B5940" i="2"/>
  <c r="G5939" i="2"/>
  <c r="K5939" i="2" s="1"/>
  <c r="F5939" i="2"/>
  <c r="J5939" i="2" s="1"/>
  <c r="E5939" i="2"/>
  <c r="I5939" i="2" s="1"/>
  <c r="D5939" i="2"/>
  <c r="C5939" i="2"/>
  <c r="B5939" i="2"/>
  <c r="G5938" i="2"/>
  <c r="K5938" i="2" s="1"/>
  <c r="F5938" i="2"/>
  <c r="J5938" i="2" s="1"/>
  <c r="E5938" i="2"/>
  <c r="I5938" i="2" s="1"/>
  <c r="D5938" i="2"/>
  <c r="C5938" i="2"/>
  <c r="B5938" i="2"/>
  <c r="G5937" i="2"/>
  <c r="K5937" i="2" s="1"/>
  <c r="F5937" i="2"/>
  <c r="J5937" i="2" s="1"/>
  <c r="E5937" i="2"/>
  <c r="I5937" i="2" s="1"/>
  <c r="D5937" i="2"/>
  <c r="C5937" i="2"/>
  <c r="B5937" i="2"/>
  <c r="G5936" i="2"/>
  <c r="K5936" i="2" s="1"/>
  <c r="F5936" i="2"/>
  <c r="J5936" i="2" s="1"/>
  <c r="E5936" i="2"/>
  <c r="I5936" i="2" s="1"/>
  <c r="D5936" i="2"/>
  <c r="C5936" i="2"/>
  <c r="B5936" i="2"/>
  <c r="G5935" i="2"/>
  <c r="K5935" i="2" s="1"/>
  <c r="F5935" i="2"/>
  <c r="J5935" i="2" s="1"/>
  <c r="E5935" i="2"/>
  <c r="I5935" i="2" s="1"/>
  <c r="D5935" i="2"/>
  <c r="C5935" i="2"/>
  <c r="B5935" i="2"/>
  <c r="G5934" i="2"/>
  <c r="K5934" i="2" s="1"/>
  <c r="F5934" i="2"/>
  <c r="J5934" i="2" s="1"/>
  <c r="E5934" i="2"/>
  <c r="I5934" i="2" s="1"/>
  <c r="D5934" i="2"/>
  <c r="C5934" i="2"/>
  <c r="B5934" i="2"/>
  <c r="G5933" i="2"/>
  <c r="K5933" i="2" s="1"/>
  <c r="F5933" i="2"/>
  <c r="J5933" i="2" s="1"/>
  <c r="E5933" i="2"/>
  <c r="I5933" i="2" s="1"/>
  <c r="D5933" i="2"/>
  <c r="C5933" i="2"/>
  <c r="B5933" i="2"/>
  <c r="G5932" i="2"/>
  <c r="K5932" i="2" s="1"/>
  <c r="F5932" i="2"/>
  <c r="J5932" i="2" s="1"/>
  <c r="E5932" i="2"/>
  <c r="I5932" i="2" s="1"/>
  <c r="D5932" i="2"/>
  <c r="C5932" i="2"/>
  <c r="B5932" i="2"/>
  <c r="G5931" i="2"/>
  <c r="K5931" i="2" s="1"/>
  <c r="F5931" i="2"/>
  <c r="J5931" i="2" s="1"/>
  <c r="E5931" i="2"/>
  <c r="I5931" i="2" s="1"/>
  <c r="D5931" i="2"/>
  <c r="C5931" i="2"/>
  <c r="B5931" i="2"/>
  <c r="G5930" i="2"/>
  <c r="K5930" i="2" s="1"/>
  <c r="F5930" i="2"/>
  <c r="J5930" i="2" s="1"/>
  <c r="E5930" i="2"/>
  <c r="I5930" i="2" s="1"/>
  <c r="D5930" i="2"/>
  <c r="C5930" i="2"/>
  <c r="B5930" i="2"/>
  <c r="G5929" i="2"/>
  <c r="K5929" i="2" s="1"/>
  <c r="F5929" i="2"/>
  <c r="J5929" i="2" s="1"/>
  <c r="E5929" i="2"/>
  <c r="I5929" i="2" s="1"/>
  <c r="D5929" i="2"/>
  <c r="C5929" i="2"/>
  <c r="B5929" i="2"/>
  <c r="G5928" i="2"/>
  <c r="K5928" i="2" s="1"/>
  <c r="F5928" i="2"/>
  <c r="J5928" i="2" s="1"/>
  <c r="E5928" i="2"/>
  <c r="I5928" i="2" s="1"/>
  <c r="D5928" i="2"/>
  <c r="C5928" i="2"/>
  <c r="B5928" i="2"/>
  <c r="G5927" i="2"/>
  <c r="K5927" i="2" s="1"/>
  <c r="F5927" i="2"/>
  <c r="J5927" i="2" s="1"/>
  <c r="E5927" i="2"/>
  <c r="I5927" i="2" s="1"/>
  <c r="D5927" i="2"/>
  <c r="C5927" i="2"/>
  <c r="B5927" i="2"/>
  <c r="G5926" i="2"/>
  <c r="K5926" i="2" s="1"/>
  <c r="F5926" i="2"/>
  <c r="J5926" i="2" s="1"/>
  <c r="E5926" i="2"/>
  <c r="I5926" i="2" s="1"/>
  <c r="D5926" i="2"/>
  <c r="C5926" i="2"/>
  <c r="B5926" i="2"/>
  <c r="G5925" i="2"/>
  <c r="K5925" i="2" s="1"/>
  <c r="F5925" i="2"/>
  <c r="J5925" i="2" s="1"/>
  <c r="E5925" i="2"/>
  <c r="I5925" i="2" s="1"/>
  <c r="D5925" i="2"/>
  <c r="C5925" i="2"/>
  <c r="B5925" i="2"/>
  <c r="G5924" i="2"/>
  <c r="K5924" i="2" s="1"/>
  <c r="F5924" i="2"/>
  <c r="J5924" i="2" s="1"/>
  <c r="E5924" i="2"/>
  <c r="I5924" i="2" s="1"/>
  <c r="D5924" i="2"/>
  <c r="C5924" i="2"/>
  <c r="B5924" i="2"/>
  <c r="G5923" i="2"/>
  <c r="K5923" i="2" s="1"/>
  <c r="F5923" i="2"/>
  <c r="J5923" i="2" s="1"/>
  <c r="E5923" i="2"/>
  <c r="I5923" i="2" s="1"/>
  <c r="D5923" i="2"/>
  <c r="C5923" i="2"/>
  <c r="B5923" i="2"/>
  <c r="G5922" i="2"/>
  <c r="K5922" i="2" s="1"/>
  <c r="F5922" i="2"/>
  <c r="J5922" i="2" s="1"/>
  <c r="E5922" i="2"/>
  <c r="I5922" i="2" s="1"/>
  <c r="D5922" i="2"/>
  <c r="C5922" i="2"/>
  <c r="B5922" i="2"/>
  <c r="G5921" i="2"/>
  <c r="K5921" i="2" s="1"/>
  <c r="F5921" i="2"/>
  <c r="J5921" i="2" s="1"/>
  <c r="E5921" i="2"/>
  <c r="I5921" i="2" s="1"/>
  <c r="D5921" i="2"/>
  <c r="C5921" i="2"/>
  <c r="B5921" i="2"/>
  <c r="G5920" i="2"/>
  <c r="K5920" i="2" s="1"/>
  <c r="F5920" i="2"/>
  <c r="J5920" i="2" s="1"/>
  <c r="E5920" i="2"/>
  <c r="I5920" i="2" s="1"/>
  <c r="D5920" i="2"/>
  <c r="C5920" i="2"/>
  <c r="B5920" i="2"/>
  <c r="G5919" i="2"/>
  <c r="K5919" i="2" s="1"/>
  <c r="F5919" i="2"/>
  <c r="J5919" i="2" s="1"/>
  <c r="E5919" i="2"/>
  <c r="I5919" i="2" s="1"/>
  <c r="D5919" i="2"/>
  <c r="C5919" i="2"/>
  <c r="B5919" i="2"/>
  <c r="G5918" i="2"/>
  <c r="K5918" i="2" s="1"/>
  <c r="F5918" i="2"/>
  <c r="J5918" i="2" s="1"/>
  <c r="E5918" i="2"/>
  <c r="I5918" i="2" s="1"/>
  <c r="D5918" i="2"/>
  <c r="C5918" i="2"/>
  <c r="B5918" i="2"/>
  <c r="G5917" i="2"/>
  <c r="K5917" i="2" s="1"/>
  <c r="F5917" i="2"/>
  <c r="J5917" i="2" s="1"/>
  <c r="E5917" i="2"/>
  <c r="I5917" i="2" s="1"/>
  <c r="D5917" i="2"/>
  <c r="C5917" i="2"/>
  <c r="B5917" i="2"/>
  <c r="G5916" i="2"/>
  <c r="K5916" i="2" s="1"/>
  <c r="F5916" i="2"/>
  <c r="J5916" i="2" s="1"/>
  <c r="E5916" i="2"/>
  <c r="I5916" i="2" s="1"/>
  <c r="D5916" i="2"/>
  <c r="C5916" i="2"/>
  <c r="B5916" i="2"/>
  <c r="G5915" i="2"/>
  <c r="K5915" i="2" s="1"/>
  <c r="F5915" i="2"/>
  <c r="J5915" i="2" s="1"/>
  <c r="E5915" i="2"/>
  <c r="I5915" i="2" s="1"/>
  <c r="D5915" i="2"/>
  <c r="C5915" i="2"/>
  <c r="B5915" i="2"/>
  <c r="G5914" i="2"/>
  <c r="K5914" i="2" s="1"/>
  <c r="F5914" i="2"/>
  <c r="J5914" i="2" s="1"/>
  <c r="E5914" i="2"/>
  <c r="I5914" i="2" s="1"/>
  <c r="D5914" i="2"/>
  <c r="C5914" i="2"/>
  <c r="B5914" i="2"/>
  <c r="G5913" i="2"/>
  <c r="K5913" i="2" s="1"/>
  <c r="F5913" i="2"/>
  <c r="J5913" i="2" s="1"/>
  <c r="E5913" i="2"/>
  <c r="I5913" i="2" s="1"/>
  <c r="D5913" i="2"/>
  <c r="C5913" i="2"/>
  <c r="B5913" i="2"/>
  <c r="G5912" i="2"/>
  <c r="K5912" i="2" s="1"/>
  <c r="F5912" i="2"/>
  <c r="J5912" i="2" s="1"/>
  <c r="E5912" i="2"/>
  <c r="I5912" i="2" s="1"/>
  <c r="D5912" i="2"/>
  <c r="C5912" i="2"/>
  <c r="B5912" i="2"/>
  <c r="G5911" i="2"/>
  <c r="K5911" i="2" s="1"/>
  <c r="F5911" i="2"/>
  <c r="J5911" i="2" s="1"/>
  <c r="E5911" i="2"/>
  <c r="I5911" i="2" s="1"/>
  <c r="D5911" i="2"/>
  <c r="C5911" i="2"/>
  <c r="B5911" i="2"/>
  <c r="G5910" i="2"/>
  <c r="K5910" i="2" s="1"/>
  <c r="F5910" i="2"/>
  <c r="J5910" i="2" s="1"/>
  <c r="E5910" i="2"/>
  <c r="I5910" i="2" s="1"/>
  <c r="D5910" i="2"/>
  <c r="C5910" i="2"/>
  <c r="B5910" i="2"/>
  <c r="G5909" i="2"/>
  <c r="K5909" i="2" s="1"/>
  <c r="F5909" i="2"/>
  <c r="J5909" i="2" s="1"/>
  <c r="E5909" i="2"/>
  <c r="I5909" i="2" s="1"/>
  <c r="D5909" i="2"/>
  <c r="C5909" i="2"/>
  <c r="B5909" i="2"/>
  <c r="G5908" i="2"/>
  <c r="K5908" i="2" s="1"/>
  <c r="F5908" i="2"/>
  <c r="J5908" i="2" s="1"/>
  <c r="E5908" i="2"/>
  <c r="I5908" i="2" s="1"/>
  <c r="D5908" i="2"/>
  <c r="C5908" i="2"/>
  <c r="B5908" i="2"/>
  <c r="G5907" i="2"/>
  <c r="K5907" i="2" s="1"/>
  <c r="F5907" i="2"/>
  <c r="J5907" i="2" s="1"/>
  <c r="E5907" i="2"/>
  <c r="I5907" i="2" s="1"/>
  <c r="D5907" i="2"/>
  <c r="C5907" i="2"/>
  <c r="B5907" i="2"/>
  <c r="G5906" i="2"/>
  <c r="K5906" i="2" s="1"/>
  <c r="F5906" i="2"/>
  <c r="J5906" i="2" s="1"/>
  <c r="E5906" i="2"/>
  <c r="I5906" i="2" s="1"/>
  <c r="D5906" i="2"/>
  <c r="C5906" i="2"/>
  <c r="B5906" i="2"/>
  <c r="G5905" i="2"/>
  <c r="K5905" i="2" s="1"/>
  <c r="F5905" i="2"/>
  <c r="J5905" i="2" s="1"/>
  <c r="E5905" i="2"/>
  <c r="I5905" i="2" s="1"/>
  <c r="D5905" i="2"/>
  <c r="C5905" i="2"/>
  <c r="B5905" i="2"/>
  <c r="G5904" i="2"/>
  <c r="K5904" i="2" s="1"/>
  <c r="F5904" i="2"/>
  <c r="J5904" i="2" s="1"/>
  <c r="E5904" i="2"/>
  <c r="I5904" i="2" s="1"/>
  <c r="D5904" i="2"/>
  <c r="C5904" i="2"/>
  <c r="B5904" i="2"/>
  <c r="G5903" i="2"/>
  <c r="K5903" i="2" s="1"/>
  <c r="F5903" i="2"/>
  <c r="J5903" i="2" s="1"/>
  <c r="E5903" i="2"/>
  <c r="I5903" i="2" s="1"/>
  <c r="D5903" i="2"/>
  <c r="C5903" i="2"/>
  <c r="B5903" i="2"/>
  <c r="G5902" i="2"/>
  <c r="K5902" i="2" s="1"/>
  <c r="F5902" i="2"/>
  <c r="J5902" i="2" s="1"/>
  <c r="E5902" i="2"/>
  <c r="I5902" i="2" s="1"/>
  <c r="D5902" i="2"/>
  <c r="C5902" i="2"/>
  <c r="B5902" i="2"/>
  <c r="G5901" i="2"/>
  <c r="K5901" i="2" s="1"/>
  <c r="F5901" i="2"/>
  <c r="J5901" i="2" s="1"/>
  <c r="E5901" i="2"/>
  <c r="I5901" i="2" s="1"/>
  <c r="D5901" i="2"/>
  <c r="C5901" i="2"/>
  <c r="B5901" i="2"/>
  <c r="G5900" i="2"/>
  <c r="K5900" i="2" s="1"/>
  <c r="F5900" i="2"/>
  <c r="J5900" i="2" s="1"/>
  <c r="E5900" i="2"/>
  <c r="I5900" i="2" s="1"/>
  <c r="D5900" i="2"/>
  <c r="C5900" i="2"/>
  <c r="B5900" i="2"/>
  <c r="G5899" i="2"/>
  <c r="K5899" i="2" s="1"/>
  <c r="F5899" i="2"/>
  <c r="J5899" i="2" s="1"/>
  <c r="E5899" i="2"/>
  <c r="I5899" i="2" s="1"/>
  <c r="D5899" i="2"/>
  <c r="C5899" i="2"/>
  <c r="B5899" i="2"/>
  <c r="G5898" i="2"/>
  <c r="K5898" i="2" s="1"/>
  <c r="F5898" i="2"/>
  <c r="J5898" i="2" s="1"/>
  <c r="E5898" i="2"/>
  <c r="I5898" i="2" s="1"/>
  <c r="D5898" i="2"/>
  <c r="C5898" i="2"/>
  <c r="B5898" i="2"/>
  <c r="G5897" i="2"/>
  <c r="K5897" i="2" s="1"/>
  <c r="F5897" i="2"/>
  <c r="J5897" i="2" s="1"/>
  <c r="E5897" i="2"/>
  <c r="I5897" i="2" s="1"/>
  <c r="D5897" i="2"/>
  <c r="C5897" i="2"/>
  <c r="B5897" i="2"/>
  <c r="G5896" i="2"/>
  <c r="K5896" i="2" s="1"/>
  <c r="F5896" i="2"/>
  <c r="J5896" i="2" s="1"/>
  <c r="E5896" i="2"/>
  <c r="I5896" i="2" s="1"/>
  <c r="D5896" i="2"/>
  <c r="C5896" i="2"/>
  <c r="B5896" i="2"/>
  <c r="G5895" i="2"/>
  <c r="K5895" i="2" s="1"/>
  <c r="F5895" i="2"/>
  <c r="J5895" i="2" s="1"/>
  <c r="E5895" i="2"/>
  <c r="I5895" i="2" s="1"/>
  <c r="D5895" i="2"/>
  <c r="C5895" i="2"/>
  <c r="B5895" i="2"/>
  <c r="G5894" i="2"/>
  <c r="K5894" i="2" s="1"/>
  <c r="F5894" i="2"/>
  <c r="J5894" i="2" s="1"/>
  <c r="E5894" i="2"/>
  <c r="I5894" i="2" s="1"/>
  <c r="D5894" i="2"/>
  <c r="C5894" i="2"/>
  <c r="B5894" i="2"/>
  <c r="G5893" i="2"/>
  <c r="K5893" i="2" s="1"/>
  <c r="F5893" i="2"/>
  <c r="J5893" i="2" s="1"/>
  <c r="E5893" i="2"/>
  <c r="I5893" i="2" s="1"/>
  <c r="D5893" i="2"/>
  <c r="C5893" i="2"/>
  <c r="B5893" i="2"/>
  <c r="G5892" i="2"/>
  <c r="K5892" i="2" s="1"/>
  <c r="F5892" i="2"/>
  <c r="J5892" i="2" s="1"/>
  <c r="E5892" i="2"/>
  <c r="I5892" i="2" s="1"/>
  <c r="D5892" i="2"/>
  <c r="C5892" i="2"/>
  <c r="B5892" i="2"/>
  <c r="G5891" i="2"/>
  <c r="K5891" i="2" s="1"/>
  <c r="F5891" i="2"/>
  <c r="J5891" i="2" s="1"/>
  <c r="E5891" i="2"/>
  <c r="I5891" i="2" s="1"/>
  <c r="D5891" i="2"/>
  <c r="C5891" i="2"/>
  <c r="B5891" i="2"/>
  <c r="G5890" i="2"/>
  <c r="K5890" i="2" s="1"/>
  <c r="F5890" i="2"/>
  <c r="J5890" i="2" s="1"/>
  <c r="E5890" i="2"/>
  <c r="I5890" i="2" s="1"/>
  <c r="D5890" i="2"/>
  <c r="C5890" i="2"/>
  <c r="B5890" i="2"/>
  <c r="G5889" i="2"/>
  <c r="K5889" i="2" s="1"/>
  <c r="F5889" i="2"/>
  <c r="J5889" i="2" s="1"/>
  <c r="E5889" i="2"/>
  <c r="I5889" i="2" s="1"/>
  <c r="D5889" i="2"/>
  <c r="C5889" i="2"/>
  <c r="B5889" i="2"/>
  <c r="G5888" i="2"/>
  <c r="K5888" i="2" s="1"/>
  <c r="F5888" i="2"/>
  <c r="J5888" i="2" s="1"/>
  <c r="E5888" i="2"/>
  <c r="I5888" i="2" s="1"/>
  <c r="D5888" i="2"/>
  <c r="C5888" i="2"/>
  <c r="B5888" i="2"/>
  <c r="G5887" i="2"/>
  <c r="K5887" i="2" s="1"/>
  <c r="F5887" i="2"/>
  <c r="J5887" i="2" s="1"/>
  <c r="E5887" i="2"/>
  <c r="I5887" i="2" s="1"/>
  <c r="D5887" i="2"/>
  <c r="C5887" i="2"/>
  <c r="B5887" i="2"/>
  <c r="G5886" i="2"/>
  <c r="K5886" i="2" s="1"/>
  <c r="F5886" i="2"/>
  <c r="J5886" i="2" s="1"/>
  <c r="E5886" i="2"/>
  <c r="I5886" i="2" s="1"/>
  <c r="D5886" i="2"/>
  <c r="C5886" i="2"/>
  <c r="B5886" i="2"/>
  <c r="G5885" i="2"/>
  <c r="K5885" i="2" s="1"/>
  <c r="F5885" i="2"/>
  <c r="J5885" i="2" s="1"/>
  <c r="E5885" i="2"/>
  <c r="I5885" i="2" s="1"/>
  <c r="D5885" i="2"/>
  <c r="C5885" i="2"/>
  <c r="B5885" i="2"/>
  <c r="G5884" i="2"/>
  <c r="K5884" i="2" s="1"/>
  <c r="F5884" i="2"/>
  <c r="J5884" i="2" s="1"/>
  <c r="E5884" i="2"/>
  <c r="I5884" i="2" s="1"/>
  <c r="D5884" i="2"/>
  <c r="C5884" i="2"/>
  <c r="B5884" i="2"/>
  <c r="G5883" i="2"/>
  <c r="K5883" i="2" s="1"/>
  <c r="F5883" i="2"/>
  <c r="J5883" i="2" s="1"/>
  <c r="E5883" i="2"/>
  <c r="I5883" i="2" s="1"/>
  <c r="D5883" i="2"/>
  <c r="C5883" i="2"/>
  <c r="B5883" i="2"/>
  <c r="G5882" i="2"/>
  <c r="K5882" i="2" s="1"/>
  <c r="F5882" i="2"/>
  <c r="J5882" i="2" s="1"/>
  <c r="E5882" i="2"/>
  <c r="I5882" i="2" s="1"/>
  <c r="D5882" i="2"/>
  <c r="C5882" i="2"/>
  <c r="B5882" i="2"/>
  <c r="G5881" i="2"/>
  <c r="K5881" i="2" s="1"/>
  <c r="F5881" i="2"/>
  <c r="J5881" i="2" s="1"/>
  <c r="E5881" i="2"/>
  <c r="I5881" i="2" s="1"/>
  <c r="D5881" i="2"/>
  <c r="C5881" i="2"/>
  <c r="B5881" i="2"/>
  <c r="G5880" i="2"/>
  <c r="K5880" i="2" s="1"/>
  <c r="F5880" i="2"/>
  <c r="J5880" i="2" s="1"/>
  <c r="E5880" i="2"/>
  <c r="I5880" i="2" s="1"/>
  <c r="D5880" i="2"/>
  <c r="C5880" i="2"/>
  <c r="B5880" i="2"/>
  <c r="G5879" i="2"/>
  <c r="K5879" i="2" s="1"/>
  <c r="F5879" i="2"/>
  <c r="J5879" i="2" s="1"/>
  <c r="E5879" i="2"/>
  <c r="I5879" i="2" s="1"/>
  <c r="D5879" i="2"/>
  <c r="C5879" i="2"/>
  <c r="B5879" i="2"/>
  <c r="G5878" i="2"/>
  <c r="K5878" i="2" s="1"/>
  <c r="F5878" i="2"/>
  <c r="J5878" i="2" s="1"/>
  <c r="E5878" i="2"/>
  <c r="I5878" i="2" s="1"/>
  <c r="D5878" i="2"/>
  <c r="C5878" i="2"/>
  <c r="B5878" i="2"/>
  <c r="G5877" i="2"/>
  <c r="K5877" i="2" s="1"/>
  <c r="F5877" i="2"/>
  <c r="J5877" i="2" s="1"/>
  <c r="E5877" i="2"/>
  <c r="I5877" i="2" s="1"/>
  <c r="D5877" i="2"/>
  <c r="C5877" i="2"/>
  <c r="B5877" i="2"/>
  <c r="G5876" i="2"/>
  <c r="K5876" i="2" s="1"/>
  <c r="F5876" i="2"/>
  <c r="J5876" i="2" s="1"/>
  <c r="E5876" i="2"/>
  <c r="I5876" i="2" s="1"/>
  <c r="D5876" i="2"/>
  <c r="C5876" i="2"/>
  <c r="B5876" i="2"/>
  <c r="G5875" i="2"/>
  <c r="K5875" i="2" s="1"/>
  <c r="F5875" i="2"/>
  <c r="J5875" i="2" s="1"/>
  <c r="E5875" i="2"/>
  <c r="I5875" i="2" s="1"/>
  <c r="D5875" i="2"/>
  <c r="C5875" i="2"/>
  <c r="B5875" i="2"/>
  <c r="G5874" i="2"/>
  <c r="K5874" i="2" s="1"/>
  <c r="F5874" i="2"/>
  <c r="J5874" i="2" s="1"/>
  <c r="E5874" i="2"/>
  <c r="I5874" i="2" s="1"/>
  <c r="D5874" i="2"/>
  <c r="C5874" i="2"/>
  <c r="B5874" i="2"/>
  <c r="G5873" i="2"/>
  <c r="K5873" i="2" s="1"/>
  <c r="F5873" i="2"/>
  <c r="J5873" i="2" s="1"/>
  <c r="E5873" i="2"/>
  <c r="I5873" i="2" s="1"/>
  <c r="D5873" i="2"/>
  <c r="C5873" i="2"/>
  <c r="B5873" i="2"/>
  <c r="G5872" i="2"/>
  <c r="K5872" i="2" s="1"/>
  <c r="F5872" i="2"/>
  <c r="J5872" i="2" s="1"/>
  <c r="E5872" i="2"/>
  <c r="I5872" i="2" s="1"/>
  <c r="D5872" i="2"/>
  <c r="C5872" i="2"/>
  <c r="B5872" i="2"/>
  <c r="G5871" i="2"/>
  <c r="K5871" i="2" s="1"/>
  <c r="F5871" i="2"/>
  <c r="J5871" i="2" s="1"/>
  <c r="E5871" i="2"/>
  <c r="I5871" i="2" s="1"/>
  <c r="D5871" i="2"/>
  <c r="C5871" i="2"/>
  <c r="B5871" i="2"/>
  <c r="G5870" i="2"/>
  <c r="K5870" i="2" s="1"/>
  <c r="F5870" i="2"/>
  <c r="J5870" i="2" s="1"/>
  <c r="E5870" i="2"/>
  <c r="I5870" i="2" s="1"/>
  <c r="D5870" i="2"/>
  <c r="C5870" i="2"/>
  <c r="B5870" i="2"/>
  <c r="G5869" i="2"/>
  <c r="K5869" i="2" s="1"/>
  <c r="F5869" i="2"/>
  <c r="J5869" i="2" s="1"/>
  <c r="E5869" i="2"/>
  <c r="I5869" i="2" s="1"/>
  <c r="D5869" i="2"/>
  <c r="C5869" i="2"/>
  <c r="B5869" i="2"/>
  <c r="G5868" i="2"/>
  <c r="K5868" i="2" s="1"/>
  <c r="F5868" i="2"/>
  <c r="J5868" i="2" s="1"/>
  <c r="E5868" i="2"/>
  <c r="I5868" i="2" s="1"/>
  <c r="D5868" i="2"/>
  <c r="C5868" i="2"/>
  <c r="B5868" i="2"/>
  <c r="G5867" i="2"/>
  <c r="K5867" i="2" s="1"/>
  <c r="F5867" i="2"/>
  <c r="J5867" i="2" s="1"/>
  <c r="E5867" i="2"/>
  <c r="I5867" i="2" s="1"/>
  <c r="D5867" i="2"/>
  <c r="C5867" i="2"/>
  <c r="B5867" i="2"/>
  <c r="G5866" i="2"/>
  <c r="K5866" i="2" s="1"/>
  <c r="F5866" i="2"/>
  <c r="J5866" i="2" s="1"/>
  <c r="E5866" i="2"/>
  <c r="I5866" i="2" s="1"/>
  <c r="D5866" i="2"/>
  <c r="C5866" i="2"/>
  <c r="B5866" i="2"/>
  <c r="G5865" i="2"/>
  <c r="K5865" i="2" s="1"/>
  <c r="F5865" i="2"/>
  <c r="J5865" i="2" s="1"/>
  <c r="E5865" i="2"/>
  <c r="I5865" i="2" s="1"/>
  <c r="D5865" i="2"/>
  <c r="C5865" i="2"/>
  <c r="B5865" i="2"/>
  <c r="G5864" i="2"/>
  <c r="K5864" i="2" s="1"/>
  <c r="F5864" i="2"/>
  <c r="J5864" i="2" s="1"/>
  <c r="E5864" i="2"/>
  <c r="I5864" i="2" s="1"/>
  <c r="D5864" i="2"/>
  <c r="C5864" i="2"/>
  <c r="B5864" i="2"/>
  <c r="G5863" i="2"/>
  <c r="K5863" i="2" s="1"/>
  <c r="F5863" i="2"/>
  <c r="J5863" i="2" s="1"/>
  <c r="E5863" i="2"/>
  <c r="I5863" i="2" s="1"/>
  <c r="D5863" i="2"/>
  <c r="C5863" i="2"/>
  <c r="B5863" i="2"/>
  <c r="G5862" i="2"/>
  <c r="K5862" i="2" s="1"/>
  <c r="F5862" i="2"/>
  <c r="J5862" i="2" s="1"/>
  <c r="E5862" i="2"/>
  <c r="I5862" i="2" s="1"/>
  <c r="D5862" i="2"/>
  <c r="C5862" i="2"/>
  <c r="B5862" i="2"/>
  <c r="G5861" i="2"/>
  <c r="K5861" i="2" s="1"/>
  <c r="F5861" i="2"/>
  <c r="J5861" i="2" s="1"/>
  <c r="E5861" i="2"/>
  <c r="I5861" i="2" s="1"/>
  <c r="D5861" i="2"/>
  <c r="C5861" i="2"/>
  <c r="B5861" i="2"/>
  <c r="G5860" i="2"/>
  <c r="K5860" i="2" s="1"/>
  <c r="F5860" i="2"/>
  <c r="J5860" i="2" s="1"/>
  <c r="E5860" i="2"/>
  <c r="I5860" i="2" s="1"/>
  <c r="D5860" i="2"/>
  <c r="C5860" i="2"/>
  <c r="B5860" i="2"/>
  <c r="G5859" i="2"/>
  <c r="K5859" i="2" s="1"/>
  <c r="F5859" i="2"/>
  <c r="J5859" i="2" s="1"/>
  <c r="E5859" i="2"/>
  <c r="I5859" i="2" s="1"/>
  <c r="D5859" i="2"/>
  <c r="C5859" i="2"/>
  <c r="B5859" i="2"/>
  <c r="G5858" i="2"/>
  <c r="K5858" i="2" s="1"/>
  <c r="F5858" i="2"/>
  <c r="J5858" i="2" s="1"/>
  <c r="E5858" i="2"/>
  <c r="I5858" i="2" s="1"/>
  <c r="D5858" i="2"/>
  <c r="C5858" i="2"/>
  <c r="B5858" i="2"/>
  <c r="G5857" i="2"/>
  <c r="K5857" i="2" s="1"/>
  <c r="F5857" i="2"/>
  <c r="J5857" i="2" s="1"/>
  <c r="E5857" i="2"/>
  <c r="I5857" i="2" s="1"/>
  <c r="D5857" i="2"/>
  <c r="C5857" i="2"/>
  <c r="B5857" i="2"/>
  <c r="G5856" i="2"/>
  <c r="K5856" i="2" s="1"/>
  <c r="F5856" i="2"/>
  <c r="J5856" i="2" s="1"/>
  <c r="E5856" i="2"/>
  <c r="I5856" i="2" s="1"/>
  <c r="D5856" i="2"/>
  <c r="C5856" i="2"/>
  <c r="B5856" i="2"/>
  <c r="G5855" i="2"/>
  <c r="K5855" i="2" s="1"/>
  <c r="F5855" i="2"/>
  <c r="J5855" i="2" s="1"/>
  <c r="E5855" i="2"/>
  <c r="I5855" i="2" s="1"/>
  <c r="D5855" i="2"/>
  <c r="C5855" i="2"/>
  <c r="B5855" i="2"/>
  <c r="G5854" i="2"/>
  <c r="K5854" i="2" s="1"/>
  <c r="F5854" i="2"/>
  <c r="J5854" i="2" s="1"/>
  <c r="E5854" i="2"/>
  <c r="I5854" i="2" s="1"/>
  <c r="D5854" i="2"/>
  <c r="C5854" i="2"/>
  <c r="B5854" i="2"/>
  <c r="G5853" i="2"/>
  <c r="K5853" i="2" s="1"/>
  <c r="F5853" i="2"/>
  <c r="J5853" i="2" s="1"/>
  <c r="E5853" i="2"/>
  <c r="I5853" i="2" s="1"/>
  <c r="D5853" i="2"/>
  <c r="C5853" i="2"/>
  <c r="B5853" i="2"/>
  <c r="G5852" i="2"/>
  <c r="K5852" i="2" s="1"/>
  <c r="F5852" i="2"/>
  <c r="J5852" i="2" s="1"/>
  <c r="E5852" i="2"/>
  <c r="I5852" i="2" s="1"/>
  <c r="D5852" i="2"/>
  <c r="C5852" i="2"/>
  <c r="B5852" i="2"/>
  <c r="G5851" i="2"/>
  <c r="K5851" i="2" s="1"/>
  <c r="F5851" i="2"/>
  <c r="J5851" i="2" s="1"/>
  <c r="E5851" i="2"/>
  <c r="I5851" i="2" s="1"/>
  <c r="D5851" i="2"/>
  <c r="C5851" i="2"/>
  <c r="B5851" i="2"/>
  <c r="G5850" i="2"/>
  <c r="K5850" i="2" s="1"/>
  <c r="F5850" i="2"/>
  <c r="J5850" i="2" s="1"/>
  <c r="E5850" i="2"/>
  <c r="I5850" i="2" s="1"/>
  <c r="D5850" i="2"/>
  <c r="C5850" i="2"/>
  <c r="B5850" i="2"/>
  <c r="G5849" i="2"/>
  <c r="K5849" i="2" s="1"/>
  <c r="F5849" i="2"/>
  <c r="J5849" i="2" s="1"/>
  <c r="E5849" i="2"/>
  <c r="I5849" i="2" s="1"/>
  <c r="D5849" i="2"/>
  <c r="C5849" i="2"/>
  <c r="B5849" i="2"/>
  <c r="G5848" i="2"/>
  <c r="K5848" i="2" s="1"/>
  <c r="F5848" i="2"/>
  <c r="J5848" i="2" s="1"/>
  <c r="E5848" i="2"/>
  <c r="I5848" i="2" s="1"/>
  <c r="D5848" i="2"/>
  <c r="C5848" i="2"/>
  <c r="B5848" i="2"/>
  <c r="G5847" i="2"/>
  <c r="K5847" i="2" s="1"/>
  <c r="F5847" i="2"/>
  <c r="J5847" i="2" s="1"/>
  <c r="E5847" i="2"/>
  <c r="I5847" i="2" s="1"/>
  <c r="D5847" i="2"/>
  <c r="C5847" i="2"/>
  <c r="B5847" i="2"/>
  <c r="G5846" i="2"/>
  <c r="K5846" i="2" s="1"/>
  <c r="F5846" i="2"/>
  <c r="J5846" i="2" s="1"/>
  <c r="E5846" i="2"/>
  <c r="I5846" i="2" s="1"/>
  <c r="D5846" i="2"/>
  <c r="C5846" i="2"/>
  <c r="B5846" i="2"/>
  <c r="G5845" i="2"/>
  <c r="K5845" i="2" s="1"/>
  <c r="F5845" i="2"/>
  <c r="J5845" i="2" s="1"/>
  <c r="E5845" i="2"/>
  <c r="I5845" i="2" s="1"/>
  <c r="D5845" i="2"/>
  <c r="C5845" i="2"/>
  <c r="B5845" i="2"/>
  <c r="G5844" i="2"/>
  <c r="K5844" i="2" s="1"/>
  <c r="F5844" i="2"/>
  <c r="J5844" i="2" s="1"/>
  <c r="E5844" i="2"/>
  <c r="I5844" i="2" s="1"/>
  <c r="D5844" i="2"/>
  <c r="C5844" i="2"/>
  <c r="B5844" i="2"/>
  <c r="G5843" i="2"/>
  <c r="K5843" i="2" s="1"/>
  <c r="F5843" i="2"/>
  <c r="J5843" i="2" s="1"/>
  <c r="E5843" i="2"/>
  <c r="I5843" i="2" s="1"/>
  <c r="D5843" i="2"/>
  <c r="C5843" i="2"/>
  <c r="B5843" i="2"/>
  <c r="G5842" i="2"/>
  <c r="K5842" i="2" s="1"/>
  <c r="F5842" i="2"/>
  <c r="J5842" i="2" s="1"/>
  <c r="E5842" i="2"/>
  <c r="I5842" i="2" s="1"/>
  <c r="D5842" i="2"/>
  <c r="C5842" i="2"/>
  <c r="B5842" i="2"/>
  <c r="G5841" i="2"/>
  <c r="K5841" i="2" s="1"/>
  <c r="F5841" i="2"/>
  <c r="J5841" i="2" s="1"/>
  <c r="E5841" i="2"/>
  <c r="I5841" i="2" s="1"/>
  <c r="D5841" i="2"/>
  <c r="C5841" i="2"/>
  <c r="B5841" i="2"/>
  <c r="G5840" i="2"/>
  <c r="K5840" i="2" s="1"/>
  <c r="F5840" i="2"/>
  <c r="J5840" i="2" s="1"/>
  <c r="E5840" i="2"/>
  <c r="I5840" i="2" s="1"/>
  <c r="D5840" i="2"/>
  <c r="C5840" i="2"/>
  <c r="B5840" i="2"/>
  <c r="G5839" i="2"/>
  <c r="K5839" i="2" s="1"/>
  <c r="F5839" i="2"/>
  <c r="J5839" i="2" s="1"/>
  <c r="E5839" i="2"/>
  <c r="I5839" i="2" s="1"/>
  <c r="D5839" i="2"/>
  <c r="C5839" i="2"/>
  <c r="B5839" i="2"/>
  <c r="G5838" i="2"/>
  <c r="K5838" i="2" s="1"/>
  <c r="F5838" i="2"/>
  <c r="J5838" i="2" s="1"/>
  <c r="E5838" i="2"/>
  <c r="I5838" i="2" s="1"/>
  <c r="D5838" i="2"/>
  <c r="C5838" i="2"/>
  <c r="B5838" i="2"/>
  <c r="G5837" i="2"/>
  <c r="K5837" i="2" s="1"/>
  <c r="F5837" i="2"/>
  <c r="J5837" i="2" s="1"/>
  <c r="E5837" i="2"/>
  <c r="I5837" i="2" s="1"/>
  <c r="D5837" i="2"/>
  <c r="C5837" i="2"/>
  <c r="B5837" i="2"/>
  <c r="G5836" i="2"/>
  <c r="K5836" i="2" s="1"/>
  <c r="F5836" i="2"/>
  <c r="J5836" i="2" s="1"/>
  <c r="E5836" i="2"/>
  <c r="I5836" i="2" s="1"/>
  <c r="D5836" i="2"/>
  <c r="C5836" i="2"/>
  <c r="B5836" i="2"/>
  <c r="G5835" i="2"/>
  <c r="K5835" i="2" s="1"/>
  <c r="F5835" i="2"/>
  <c r="J5835" i="2" s="1"/>
  <c r="E5835" i="2"/>
  <c r="I5835" i="2" s="1"/>
  <c r="D5835" i="2"/>
  <c r="C5835" i="2"/>
  <c r="B5835" i="2"/>
  <c r="G5834" i="2"/>
  <c r="K5834" i="2" s="1"/>
  <c r="F5834" i="2"/>
  <c r="J5834" i="2" s="1"/>
  <c r="E5834" i="2"/>
  <c r="I5834" i="2" s="1"/>
  <c r="D5834" i="2"/>
  <c r="C5834" i="2"/>
  <c r="B5834" i="2"/>
  <c r="G5833" i="2"/>
  <c r="K5833" i="2" s="1"/>
  <c r="F5833" i="2"/>
  <c r="J5833" i="2" s="1"/>
  <c r="E5833" i="2"/>
  <c r="I5833" i="2" s="1"/>
  <c r="D5833" i="2"/>
  <c r="C5833" i="2"/>
  <c r="B5833" i="2"/>
  <c r="G5832" i="2"/>
  <c r="K5832" i="2" s="1"/>
  <c r="F5832" i="2"/>
  <c r="J5832" i="2" s="1"/>
  <c r="E5832" i="2"/>
  <c r="I5832" i="2" s="1"/>
  <c r="D5832" i="2"/>
  <c r="C5832" i="2"/>
  <c r="B5832" i="2"/>
  <c r="G5831" i="2"/>
  <c r="K5831" i="2" s="1"/>
  <c r="F5831" i="2"/>
  <c r="J5831" i="2" s="1"/>
  <c r="E5831" i="2"/>
  <c r="I5831" i="2" s="1"/>
  <c r="D5831" i="2"/>
  <c r="C5831" i="2"/>
  <c r="B5831" i="2"/>
  <c r="G5830" i="2"/>
  <c r="K5830" i="2" s="1"/>
  <c r="F5830" i="2"/>
  <c r="J5830" i="2" s="1"/>
  <c r="E5830" i="2"/>
  <c r="I5830" i="2" s="1"/>
  <c r="D5830" i="2"/>
  <c r="C5830" i="2"/>
  <c r="B5830" i="2"/>
  <c r="G5829" i="2"/>
  <c r="K5829" i="2" s="1"/>
  <c r="F5829" i="2"/>
  <c r="J5829" i="2" s="1"/>
  <c r="E5829" i="2"/>
  <c r="I5829" i="2" s="1"/>
  <c r="D5829" i="2"/>
  <c r="C5829" i="2"/>
  <c r="B5829" i="2"/>
  <c r="G5828" i="2"/>
  <c r="K5828" i="2" s="1"/>
  <c r="F5828" i="2"/>
  <c r="J5828" i="2" s="1"/>
  <c r="E5828" i="2"/>
  <c r="I5828" i="2" s="1"/>
  <c r="D5828" i="2"/>
  <c r="C5828" i="2"/>
  <c r="B5828" i="2"/>
  <c r="G5827" i="2"/>
  <c r="K5827" i="2" s="1"/>
  <c r="F5827" i="2"/>
  <c r="J5827" i="2" s="1"/>
  <c r="E5827" i="2"/>
  <c r="I5827" i="2" s="1"/>
  <c r="D5827" i="2"/>
  <c r="C5827" i="2"/>
  <c r="B5827" i="2"/>
  <c r="G5826" i="2"/>
  <c r="K5826" i="2" s="1"/>
  <c r="F5826" i="2"/>
  <c r="J5826" i="2" s="1"/>
  <c r="E5826" i="2"/>
  <c r="I5826" i="2" s="1"/>
  <c r="D5826" i="2"/>
  <c r="C5826" i="2"/>
  <c r="B5826" i="2"/>
  <c r="G5825" i="2"/>
  <c r="K5825" i="2" s="1"/>
  <c r="F5825" i="2"/>
  <c r="J5825" i="2" s="1"/>
  <c r="E5825" i="2"/>
  <c r="I5825" i="2" s="1"/>
  <c r="D5825" i="2"/>
  <c r="C5825" i="2"/>
  <c r="B5825" i="2"/>
  <c r="G5824" i="2"/>
  <c r="K5824" i="2" s="1"/>
  <c r="F5824" i="2"/>
  <c r="J5824" i="2" s="1"/>
  <c r="E5824" i="2"/>
  <c r="I5824" i="2" s="1"/>
  <c r="D5824" i="2"/>
  <c r="C5824" i="2"/>
  <c r="B5824" i="2"/>
  <c r="G5823" i="2"/>
  <c r="K5823" i="2" s="1"/>
  <c r="F5823" i="2"/>
  <c r="J5823" i="2" s="1"/>
  <c r="E5823" i="2"/>
  <c r="I5823" i="2" s="1"/>
  <c r="D5823" i="2"/>
  <c r="C5823" i="2"/>
  <c r="B5823" i="2"/>
  <c r="G5822" i="2"/>
  <c r="K5822" i="2" s="1"/>
  <c r="F5822" i="2"/>
  <c r="J5822" i="2" s="1"/>
  <c r="E5822" i="2"/>
  <c r="I5822" i="2" s="1"/>
  <c r="D5822" i="2"/>
  <c r="C5822" i="2"/>
  <c r="B5822" i="2"/>
  <c r="G5821" i="2"/>
  <c r="K5821" i="2" s="1"/>
  <c r="F5821" i="2"/>
  <c r="J5821" i="2" s="1"/>
  <c r="E5821" i="2"/>
  <c r="I5821" i="2" s="1"/>
  <c r="D5821" i="2"/>
  <c r="C5821" i="2"/>
  <c r="B5821" i="2"/>
  <c r="G5820" i="2"/>
  <c r="K5820" i="2" s="1"/>
  <c r="F5820" i="2"/>
  <c r="J5820" i="2" s="1"/>
  <c r="E5820" i="2"/>
  <c r="I5820" i="2" s="1"/>
  <c r="D5820" i="2"/>
  <c r="C5820" i="2"/>
  <c r="B5820" i="2"/>
  <c r="G5819" i="2"/>
  <c r="K5819" i="2" s="1"/>
  <c r="F5819" i="2"/>
  <c r="J5819" i="2" s="1"/>
  <c r="E5819" i="2"/>
  <c r="I5819" i="2" s="1"/>
  <c r="D5819" i="2"/>
  <c r="C5819" i="2"/>
  <c r="B5819" i="2"/>
  <c r="G5818" i="2"/>
  <c r="K5818" i="2" s="1"/>
  <c r="F5818" i="2"/>
  <c r="J5818" i="2" s="1"/>
  <c r="E5818" i="2"/>
  <c r="I5818" i="2" s="1"/>
  <c r="D5818" i="2"/>
  <c r="C5818" i="2"/>
  <c r="B5818" i="2"/>
  <c r="G5817" i="2"/>
  <c r="K5817" i="2" s="1"/>
  <c r="F5817" i="2"/>
  <c r="J5817" i="2" s="1"/>
  <c r="E5817" i="2"/>
  <c r="I5817" i="2" s="1"/>
  <c r="D5817" i="2"/>
  <c r="C5817" i="2"/>
  <c r="B5817" i="2"/>
  <c r="G5816" i="2"/>
  <c r="K5816" i="2" s="1"/>
  <c r="F5816" i="2"/>
  <c r="J5816" i="2" s="1"/>
  <c r="E5816" i="2"/>
  <c r="I5816" i="2" s="1"/>
  <c r="D5816" i="2"/>
  <c r="C5816" i="2"/>
  <c r="B5816" i="2"/>
  <c r="G5815" i="2"/>
  <c r="K5815" i="2" s="1"/>
  <c r="F5815" i="2"/>
  <c r="J5815" i="2" s="1"/>
  <c r="E5815" i="2"/>
  <c r="I5815" i="2" s="1"/>
  <c r="D5815" i="2"/>
  <c r="C5815" i="2"/>
  <c r="B5815" i="2"/>
  <c r="G5814" i="2"/>
  <c r="K5814" i="2" s="1"/>
  <c r="F5814" i="2"/>
  <c r="J5814" i="2" s="1"/>
  <c r="E5814" i="2"/>
  <c r="I5814" i="2" s="1"/>
  <c r="D5814" i="2"/>
  <c r="C5814" i="2"/>
  <c r="B5814" i="2"/>
  <c r="G5813" i="2"/>
  <c r="K5813" i="2" s="1"/>
  <c r="F5813" i="2"/>
  <c r="J5813" i="2" s="1"/>
  <c r="E5813" i="2"/>
  <c r="I5813" i="2" s="1"/>
  <c r="D5813" i="2"/>
  <c r="C5813" i="2"/>
  <c r="B5813" i="2"/>
  <c r="G5812" i="2"/>
  <c r="K5812" i="2" s="1"/>
  <c r="F5812" i="2"/>
  <c r="J5812" i="2" s="1"/>
  <c r="E5812" i="2"/>
  <c r="I5812" i="2" s="1"/>
  <c r="D5812" i="2"/>
  <c r="C5812" i="2"/>
  <c r="B5812" i="2"/>
  <c r="G5811" i="2"/>
  <c r="K5811" i="2" s="1"/>
  <c r="F5811" i="2"/>
  <c r="J5811" i="2" s="1"/>
  <c r="E5811" i="2"/>
  <c r="I5811" i="2" s="1"/>
  <c r="D5811" i="2"/>
  <c r="C5811" i="2"/>
  <c r="B5811" i="2"/>
  <c r="G5810" i="2"/>
  <c r="K5810" i="2" s="1"/>
  <c r="F5810" i="2"/>
  <c r="J5810" i="2" s="1"/>
  <c r="E5810" i="2"/>
  <c r="I5810" i="2" s="1"/>
  <c r="D5810" i="2"/>
  <c r="C5810" i="2"/>
  <c r="B5810" i="2"/>
  <c r="G5809" i="2"/>
  <c r="K5809" i="2" s="1"/>
  <c r="F5809" i="2"/>
  <c r="J5809" i="2" s="1"/>
  <c r="E5809" i="2"/>
  <c r="I5809" i="2" s="1"/>
  <c r="D5809" i="2"/>
  <c r="C5809" i="2"/>
  <c r="B5809" i="2"/>
  <c r="G5808" i="2"/>
  <c r="K5808" i="2" s="1"/>
  <c r="F5808" i="2"/>
  <c r="J5808" i="2" s="1"/>
  <c r="E5808" i="2"/>
  <c r="I5808" i="2" s="1"/>
  <c r="D5808" i="2"/>
  <c r="C5808" i="2"/>
  <c r="B5808" i="2"/>
  <c r="G5807" i="2"/>
  <c r="K5807" i="2" s="1"/>
  <c r="F5807" i="2"/>
  <c r="J5807" i="2" s="1"/>
  <c r="E5807" i="2"/>
  <c r="I5807" i="2" s="1"/>
  <c r="D5807" i="2"/>
  <c r="C5807" i="2"/>
  <c r="B5807" i="2"/>
  <c r="G5806" i="2"/>
  <c r="K5806" i="2" s="1"/>
  <c r="F5806" i="2"/>
  <c r="J5806" i="2" s="1"/>
  <c r="E5806" i="2"/>
  <c r="I5806" i="2" s="1"/>
  <c r="D5806" i="2"/>
  <c r="C5806" i="2"/>
  <c r="B5806" i="2"/>
  <c r="G5805" i="2"/>
  <c r="K5805" i="2" s="1"/>
  <c r="F5805" i="2"/>
  <c r="J5805" i="2" s="1"/>
  <c r="E5805" i="2"/>
  <c r="I5805" i="2" s="1"/>
  <c r="D5805" i="2"/>
  <c r="C5805" i="2"/>
  <c r="B5805" i="2"/>
  <c r="G5804" i="2"/>
  <c r="K5804" i="2" s="1"/>
  <c r="F5804" i="2"/>
  <c r="J5804" i="2" s="1"/>
  <c r="E5804" i="2"/>
  <c r="I5804" i="2" s="1"/>
  <c r="D5804" i="2"/>
  <c r="C5804" i="2"/>
  <c r="B5804" i="2"/>
  <c r="G5803" i="2"/>
  <c r="K5803" i="2" s="1"/>
  <c r="F5803" i="2"/>
  <c r="J5803" i="2" s="1"/>
  <c r="E5803" i="2"/>
  <c r="I5803" i="2" s="1"/>
  <c r="D5803" i="2"/>
  <c r="C5803" i="2"/>
  <c r="B5803" i="2"/>
  <c r="G5802" i="2"/>
  <c r="K5802" i="2" s="1"/>
  <c r="F5802" i="2"/>
  <c r="J5802" i="2" s="1"/>
  <c r="E5802" i="2"/>
  <c r="I5802" i="2" s="1"/>
  <c r="D5802" i="2"/>
  <c r="C5802" i="2"/>
  <c r="B5802" i="2"/>
  <c r="G5801" i="2"/>
  <c r="K5801" i="2" s="1"/>
  <c r="F5801" i="2"/>
  <c r="J5801" i="2" s="1"/>
  <c r="E5801" i="2"/>
  <c r="I5801" i="2" s="1"/>
  <c r="D5801" i="2"/>
  <c r="C5801" i="2"/>
  <c r="B5801" i="2"/>
  <c r="G5800" i="2"/>
  <c r="K5800" i="2" s="1"/>
  <c r="F5800" i="2"/>
  <c r="J5800" i="2" s="1"/>
  <c r="E5800" i="2"/>
  <c r="I5800" i="2" s="1"/>
  <c r="D5800" i="2"/>
  <c r="C5800" i="2"/>
  <c r="B5800" i="2"/>
  <c r="G5799" i="2"/>
  <c r="K5799" i="2" s="1"/>
  <c r="F5799" i="2"/>
  <c r="J5799" i="2" s="1"/>
  <c r="E5799" i="2"/>
  <c r="I5799" i="2" s="1"/>
  <c r="D5799" i="2"/>
  <c r="C5799" i="2"/>
  <c r="B5799" i="2"/>
  <c r="G5798" i="2"/>
  <c r="K5798" i="2" s="1"/>
  <c r="F5798" i="2"/>
  <c r="J5798" i="2" s="1"/>
  <c r="E5798" i="2"/>
  <c r="I5798" i="2" s="1"/>
  <c r="D5798" i="2"/>
  <c r="C5798" i="2"/>
  <c r="B5798" i="2"/>
  <c r="G5797" i="2"/>
  <c r="K5797" i="2" s="1"/>
  <c r="F5797" i="2"/>
  <c r="J5797" i="2" s="1"/>
  <c r="E5797" i="2"/>
  <c r="I5797" i="2" s="1"/>
  <c r="D5797" i="2"/>
  <c r="C5797" i="2"/>
  <c r="B5797" i="2"/>
  <c r="G5796" i="2"/>
  <c r="K5796" i="2" s="1"/>
  <c r="F5796" i="2"/>
  <c r="J5796" i="2" s="1"/>
  <c r="E5796" i="2"/>
  <c r="I5796" i="2" s="1"/>
  <c r="D5796" i="2"/>
  <c r="C5796" i="2"/>
  <c r="B5796" i="2"/>
  <c r="G5795" i="2"/>
  <c r="K5795" i="2" s="1"/>
  <c r="F5795" i="2"/>
  <c r="J5795" i="2" s="1"/>
  <c r="E5795" i="2"/>
  <c r="I5795" i="2" s="1"/>
  <c r="D5795" i="2"/>
  <c r="C5795" i="2"/>
  <c r="B5795" i="2"/>
  <c r="G5794" i="2"/>
  <c r="K5794" i="2" s="1"/>
  <c r="F5794" i="2"/>
  <c r="J5794" i="2" s="1"/>
  <c r="E5794" i="2"/>
  <c r="I5794" i="2" s="1"/>
  <c r="D5794" i="2"/>
  <c r="C5794" i="2"/>
  <c r="B5794" i="2"/>
  <c r="G5793" i="2"/>
  <c r="K5793" i="2" s="1"/>
  <c r="F5793" i="2"/>
  <c r="J5793" i="2" s="1"/>
  <c r="E5793" i="2"/>
  <c r="I5793" i="2" s="1"/>
  <c r="D5793" i="2"/>
  <c r="C5793" i="2"/>
  <c r="B5793" i="2"/>
  <c r="G5792" i="2"/>
  <c r="K5792" i="2" s="1"/>
  <c r="F5792" i="2"/>
  <c r="J5792" i="2" s="1"/>
  <c r="E5792" i="2"/>
  <c r="I5792" i="2" s="1"/>
  <c r="D5792" i="2"/>
  <c r="C5792" i="2"/>
  <c r="B5792" i="2"/>
  <c r="G5791" i="2"/>
  <c r="K5791" i="2" s="1"/>
  <c r="F5791" i="2"/>
  <c r="J5791" i="2" s="1"/>
  <c r="E5791" i="2"/>
  <c r="I5791" i="2" s="1"/>
  <c r="D5791" i="2"/>
  <c r="C5791" i="2"/>
  <c r="B5791" i="2"/>
  <c r="G5790" i="2"/>
  <c r="K5790" i="2" s="1"/>
  <c r="F5790" i="2"/>
  <c r="J5790" i="2" s="1"/>
  <c r="E5790" i="2"/>
  <c r="I5790" i="2" s="1"/>
  <c r="D5790" i="2"/>
  <c r="C5790" i="2"/>
  <c r="B5790" i="2"/>
  <c r="G5789" i="2"/>
  <c r="K5789" i="2" s="1"/>
  <c r="F5789" i="2"/>
  <c r="J5789" i="2" s="1"/>
  <c r="E5789" i="2"/>
  <c r="I5789" i="2" s="1"/>
  <c r="D5789" i="2"/>
  <c r="C5789" i="2"/>
  <c r="B5789" i="2"/>
  <c r="G5788" i="2"/>
  <c r="K5788" i="2" s="1"/>
  <c r="F5788" i="2"/>
  <c r="J5788" i="2" s="1"/>
  <c r="E5788" i="2"/>
  <c r="I5788" i="2" s="1"/>
  <c r="D5788" i="2"/>
  <c r="C5788" i="2"/>
  <c r="B5788" i="2"/>
  <c r="G5787" i="2"/>
  <c r="K5787" i="2" s="1"/>
  <c r="F5787" i="2"/>
  <c r="J5787" i="2" s="1"/>
  <c r="E5787" i="2"/>
  <c r="I5787" i="2" s="1"/>
  <c r="D5787" i="2"/>
  <c r="C5787" i="2"/>
  <c r="B5787" i="2"/>
  <c r="G5786" i="2"/>
  <c r="K5786" i="2" s="1"/>
  <c r="F5786" i="2"/>
  <c r="J5786" i="2" s="1"/>
  <c r="E5786" i="2"/>
  <c r="I5786" i="2" s="1"/>
  <c r="D5786" i="2"/>
  <c r="C5786" i="2"/>
  <c r="B5786" i="2"/>
  <c r="G5785" i="2"/>
  <c r="K5785" i="2" s="1"/>
  <c r="F5785" i="2"/>
  <c r="J5785" i="2" s="1"/>
  <c r="E5785" i="2"/>
  <c r="I5785" i="2" s="1"/>
  <c r="D5785" i="2"/>
  <c r="C5785" i="2"/>
  <c r="B5785" i="2"/>
  <c r="G5784" i="2"/>
  <c r="K5784" i="2" s="1"/>
  <c r="F5784" i="2"/>
  <c r="J5784" i="2" s="1"/>
  <c r="E5784" i="2"/>
  <c r="I5784" i="2" s="1"/>
  <c r="D5784" i="2"/>
  <c r="C5784" i="2"/>
  <c r="B5784" i="2"/>
  <c r="G5783" i="2"/>
  <c r="K5783" i="2" s="1"/>
  <c r="F5783" i="2"/>
  <c r="J5783" i="2" s="1"/>
  <c r="E5783" i="2"/>
  <c r="I5783" i="2" s="1"/>
  <c r="D5783" i="2"/>
  <c r="C5783" i="2"/>
  <c r="B5783" i="2"/>
  <c r="G5782" i="2"/>
  <c r="K5782" i="2" s="1"/>
  <c r="F5782" i="2"/>
  <c r="J5782" i="2" s="1"/>
  <c r="E5782" i="2"/>
  <c r="I5782" i="2" s="1"/>
  <c r="D5782" i="2"/>
  <c r="C5782" i="2"/>
  <c r="B5782" i="2"/>
  <c r="G5781" i="2"/>
  <c r="K5781" i="2" s="1"/>
  <c r="F5781" i="2"/>
  <c r="J5781" i="2" s="1"/>
  <c r="E5781" i="2"/>
  <c r="I5781" i="2" s="1"/>
  <c r="D5781" i="2"/>
  <c r="C5781" i="2"/>
  <c r="B5781" i="2"/>
  <c r="G5780" i="2"/>
  <c r="K5780" i="2" s="1"/>
  <c r="F5780" i="2"/>
  <c r="J5780" i="2" s="1"/>
  <c r="E5780" i="2"/>
  <c r="I5780" i="2" s="1"/>
  <c r="D5780" i="2"/>
  <c r="C5780" i="2"/>
  <c r="B5780" i="2"/>
  <c r="G5779" i="2"/>
  <c r="K5779" i="2" s="1"/>
  <c r="F5779" i="2"/>
  <c r="J5779" i="2" s="1"/>
  <c r="E5779" i="2"/>
  <c r="I5779" i="2" s="1"/>
  <c r="D5779" i="2"/>
  <c r="C5779" i="2"/>
  <c r="B5779" i="2"/>
  <c r="G5778" i="2"/>
  <c r="K5778" i="2" s="1"/>
  <c r="F5778" i="2"/>
  <c r="J5778" i="2" s="1"/>
  <c r="E5778" i="2"/>
  <c r="I5778" i="2" s="1"/>
  <c r="D5778" i="2"/>
  <c r="C5778" i="2"/>
  <c r="B5778" i="2"/>
  <c r="G5777" i="2"/>
  <c r="K5777" i="2" s="1"/>
  <c r="F5777" i="2"/>
  <c r="J5777" i="2" s="1"/>
  <c r="E5777" i="2"/>
  <c r="I5777" i="2" s="1"/>
  <c r="D5777" i="2"/>
  <c r="C5777" i="2"/>
  <c r="B5777" i="2"/>
  <c r="G5776" i="2"/>
  <c r="K5776" i="2" s="1"/>
  <c r="F5776" i="2"/>
  <c r="J5776" i="2" s="1"/>
  <c r="E5776" i="2"/>
  <c r="I5776" i="2" s="1"/>
  <c r="D5776" i="2"/>
  <c r="C5776" i="2"/>
  <c r="B5776" i="2"/>
  <c r="G5775" i="2"/>
  <c r="K5775" i="2" s="1"/>
  <c r="F5775" i="2"/>
  <c r="J5775" i="2" s="1"/>
  <c r="E5775" i="2"/>
  <c r="I5775" i="2" s="1"/>
  <c r="D5775" i="2"/>
  <c r="C5775" i="2"/>
  <c r="B5775" i="2"/>
  <c r="G5774" i="2"/>
  <c r="K5774" i="2" s="1"/>
  <c r="F5774" i="2"/>
  <c r="J5774" i="2" s="1"/>
  <c r="E5774" i="2"/>
  <c r="I5774" i="2" s="1"/>
  <c r="D5774" i="2"/>
  <c r="C5774" i="2"/>
  <c r="B5774" i="2"/>
  <c r="G5773" i="2"/>
  <c r="K5773" i="2" s="1"/>
  <c r="F5773" i="2"/>
  <c r="J5773" i="2" s="1"/>
  <c r="E5773" i="2"/>
  <c r="I5773" i="2" s="1"/>
  <c r="D5773" i="2"/>
  <c r="C5773" i="2"/>
  <c r="B5773" i="2"/>
  <c r="G5772" i="2"/>
  <c r="K5772" i="2" s="1"/>
  <c r="F5772" i="2"/>
  <c r="J5772" i="2" s="1"/>
  <c r="E5772" i="2"/>
  <c r="I5772" i="2" s="1"/>
  <c r="D5772" i="2"/>
  <c r="C5772" i="2"/>
  <c r="B5772" i="2"/>
  <c r="G5771" i="2"/>
  <c r="K5771" i="2" s="1"/>
  <c r="F5771" i="2"/>
  <c r="J5771" i="2" s="1"/>
  <c r="E5771" i="2"/>
  <c r="I5771" i="2" s="1"/>
  <c r="D5771" i="2"/>
  <c r="C5771" i="2"/>
  <c r="B5771" i="2"/>
  <c r="G5770" i="2"/>
  <c r="K5770" i="2" s="1"/>
  <c r="F5770" i="2"/>
  <c r="J5770" i="2" s="1"/>
  <c r="E5770" i="2"/>
  <c r="I5770" i="2" s="1"/>
  <c r="D5770" i="2"/>
  <c r="C5770" i="2"/>
  <c r="B5770" i="2"/>
  <c r="G5769" i="2"/>
  <c r="K5769" i="2" s="1"/>
  <c r="F5769" i="2"/>
  <c r="J5769" i="2" s="1"/>
  <c r="E5769" i="2"/>
  <c r="I5769" i="2" s="1"/>
  <c r="D5769" i="2"/>
  <c r="C5769" i="2"/>
  <c r="B5769" i="2"/>
  <c r="G5768" i="2"/>
  <c r="K5768" i="2" s="1"/>
  <c r="F5768" i="2"/>
  <c r="J5768" i="2" s="1"/>
  <c r="E5768" i="2"/>
  <c r="I5768" i="2" s="1"/>
  <c r="D5768" i="2"/>
  <c r="C5768" i="2"/>
  <c r="B5768" i="2"/>
  <c r="G5767" i="2"/>
  <c r="K5767" i="2" s="1"/>
  <c r="F5767" i="2"/>
  <c r="J5767" i="2" s="1"/>
  <c r="E5767" i="2"/>
  <c r="I5767" i="2" s="1"/>
  <c r="D5767" i="2"/>
  <c r="C5767" i="2"/>
  <c r="B5767" i="2"/>
  <c r="G5766" i="2"/>
  <c r="K5766" i="2" s="1"/>
  <c r="F5766" i="2"/>
  <c r="J5766" i="2" s="1"/>
  <c r="E5766" i="2"/>
  <c r="I5766" i="2" s="1"/>
  <c r="D5766" i="2"/>
  <c r="C5766" i="2"/>
  <c r="B5766" i="2"/>
  <c r="G5765" i="2"/>
  <c r="K5765" i="2" s="1"/>
  <c r="F5765" i="2"/>
  <c r="J5765" i="2" s="1"/>
  <c r="E5765" i="2"/>
  <c r="I5765" i="2" s="1"/>
  <c r="D5765" i="2"/>
  <c r="C5765" i="2"/>
  <c r="B5765" i="2"/>
  <c r="G5764" i="2"/>
  <c r="K5764" i="2" s="1"/>
  <c r="F5764" i="2"/>
  <c r="J5764" i="2" s="1"/>
  <c r="E5764" i="2"/>
  <c r="I5764" i="2" s="1"/>
  <c r="D5764" i="2"/>
  <c r="C5764" i="2"/>
  <c r="B5764" i="2"/>
  <c r="G5763" i="2"/>
  <c r="K5763" i="2" s="1"/>
  <c r="F5763" i="2"/>
  <c r="J5763" i="2" s="1"/>
  <c r="E5763" i="2"/>
  <c r="I5763" i="2" s="1"/>
  <c r="D5763" i="2"/>
  <c r="C5763" i="2"/>
  <c r="B5763" i="2"/>
  <c r="G5762" i="2"/>
  <c r="K5762" i="2" s="1"/>
  <c r="F5762" i="2"/>
  <c r="J5762" i="2" s="1"/>
  <c r="E5762" i="2"/>
  <c r="I5762" i="2" s="1"/>
  <c r="D5762" i="2"/>
  <c r="C5762" i="2"/>
  <c r="B5762" i="2"/>
  <c r="G5761" i="2"/>
  <c r="K5761" i="2" s="1"/>
  <c r="F5761" i="2"/>
  <c r="J5761" i="2" s="1"/>
  <c r="E5761" i="2"/>
  <c r="I5761" i="2" s="1"/>
  <c r="D5761" i="2"/>
  <c r="C5761" i="2"/>
  <c r="B5761" i="2"/>
  <c r="G5760" i="2"/>
  <c r="K5760" i="2" s="1"/>
  <c r="F5760" i="2"/>
  <c r="J5760" i="2" s="1"/>
  <c r="E5760" i="2"/>
  <c r="I5760" i="2" s="1"/>
  <c r="D5760" i="2"/>
  <c r="C5760" i="2"/>
  <c r="B5760" i="2"/>
  <c r="G5759" i="2"/>
  <c r="K5759" i="2" s="1"/>
  <c r="F5759" i="2"/>
  <c r="J5759" i="2" s="1"/>
  <c r="E5759" i="2"/>
  <c r="I5759" i="2" s="1"/>
  <c r="D5759" i="2"/>
  <c r="C5759" i="2"/>
  <c r="B5759" i="2"/>
  <c r="G5758" i="2"/>
  <c r="K5758" i="2" s="1"/>
  <c r="F5758" i="2"/>
  <c r="J5758" i="2" s="1"/>
  <c r="E5758" i="2"/>
  <c r="I5758" i="2" s="1"/>
  <c r="D5758" i="2"/>
  <c r="C5758" i="2"/>
  <c r="B5758" i="2"/>
  <c r="G5757" i="2"/>
  <c r="K5757" i="2" s="1"/>
  <c r="F5757" i="2"/>
  <c r="J5757" i="2" s="1"/>
  <c r="E5757" i="2"/>
  <c r="I5757" i="2" s="1"/>
  <c r="D5757" i="2"/>
  <c r="C5757" i="2"/>
  <c r="B5757" i="2"/>
  <c r="G5756" i="2"/>
  <c r="K5756" i="2" s="1"/>
  <c r="F5756" i="2"/>
  <c r="J5756" i="2" s="1"/>
  <c r="E5756" i="2"/>
  <c r="I5756" i="2" s="1"/>
  <c r="D5756" i="2"/>
  <c r="C5756" i="2"/>
  <c r="B5756" i="2"/>
  <c r="G5755" i="2"/>
  <c r="K5755" i="2" s="1"/>
  <c r="F5755" i="2"/>
  <c r="J5755" i="2" s="1"/>
  <c r="E5755" i="2"/>
  <c r="I5755" i="2" s="1"/>
  <c r="D5755" i="2"/>
  <c r="C5755" i="2"/>
  <c r="B5755" i="2"/>
  <c r="G5754" i="2"/>
  <c r="K5754" i="2" s="1"/>
  <c r="F5754" i="2"/>
  <c r="J5754" i="2" s="1"/>
  <c r="E5754" i="2"/>
  <c r="I5754" i="2" s="1"/>
  <c r="D5754" i="2"/>
  <c r="C5754" i="2"/>
  <c r="B5754" i="2"/>
  <c r="G5753" i="2"/>
  <c r="K5753" i="2" s="1"/>
  <c r="F5753" i="2"/>
  <c r="J5753" i="2" s="1"/>
  <c r="E5753" i="2"/>
  <c r="I5753" i="2" s="1"/>
  <c r="D5753" i="2"/>
  <c r="C5753" i="2"/>
  <c r="B5753" i="2"/>
  <c r="G5752" i="2"/>
  <c r="K5752" i="2" s="1"/>
  <c r="F5752" i="2"/>
  <c r="J5752" i="2" s="1"/>
  <c r="E5752" i="2"/>
  <c r="I5752" i="2" s="1"/>
  <c r="D5752" i="2"/>
  <c r="C5752" i="2"/>
  <c r="B5752" i="2"/>
  <c r="G5751" i="2"/>
  <c r="K5751" i="2" s="1"/>
  <c r="F5751" i="2"/>
  <c r="J5751" i="2" s="1"/>
  <c r="E5751" i="2"/>
  <c r="I5751" i="2" s="1"/>
  <c r="D5751" i="2"/>
  <c r="C5751" i="2"/>
  <c r="B5751" i="2"/>
  <c r="G5750" i="2"/>
  <c r="K5750" i="2" s="1"/>
  <c r="F5750" i="2"/>
  <c r="J5750" i="2" s="1"/>
  <c r="E5750" i="2"/>
  <c r="I5750" i="2" s="1"/>
  <c r="D5750" i="2"/>
  <c r="C5750" i="2"/>
  <c r="B5750" i="2"/>
  <c r="G5749" i="2"/>
  <c r="K5749" i="2" s="1"/>
  <c r="F5749" i="2"/>
  <c r="J5749" i="2" s="1"/>
  <c r="E5749" i="2"/>
  <c r="I5749" i="2" s="1"/>
  <c r="D5749" i="2"/>
  <c r="C5749" i="2"/>
  <c r="B5749" i="2"/>
  <c r="G5748" i="2"/>
  <c r="K5748" i="2" s="1"/>
  <c r="F5748" i="2"/>
  <c r="J5748" i="2" s="1"/>
  <c r="E5748" i="2"/>
  <c r="I5748" i="2" s="1"/>
  <c r="D5748" i="2"/>
  <c r="C5748" i="2"/>
  <c r="B5748" i="2"/>
  <c r="G5747" i="2"/>
  <c r="K5747" i="2" s="1"/>
  <c r="F5747" i="2"/>
  <c r="J5747" i="2" s="1"/>
  <c r="E5747" i="2"/>
  <c r="I5747" i="2" s="1"/>
  <c r="D5747" i="2"/>
  <c r="C5747" i="2"/>
  <c r="B5747" i="2"/>
  <c r="G5746" i="2"/>
  <c r="K5746" i="2" s="1"/>
  <c r="F5746" i="2"/>
  <c r="J5746" i="2" s="1"/>
  <c r="E5746" i="2"/>
  <c r="I5746" i="2" s="1"/>
  <c r="D5746" i="2"/>
  <c r="C5746" i="2"/>
  <c r="B5746" i="2"/>
  <c r="G5745" i="2"/>
  <c r="K5745" i="2" s="1"/>
  <c r="F5745" i="2"/>
  <c r="J5745" i="2" s="1"/>
  <c r="E5745" i="2"/>
  <c r="I5745" i="2" s="1"/>
  <c r="D5745" i="2"/>
  <c r="C5745" i="2"/>
  <c r="B5745" i="2"/>
  <c r="G5744" i="2"/>
  <c r="K5744" i="2" s="1"/>
  <c r="F5744" i="2"/>
  <c r="J5744" i="2" s="1"/>
  <c r="E5744" i="2"/>
  <c r="I5744" i="2" s="1"/>
  <c r="D5744" i="2"/>
  <c r="C5744" i="2"/>
  <c r="B5744" i="2"/>
  <c r="G5743" i="2"/>
  <c r="K5743" i="2" s="1"/>
  <c r="F5743" i="2"/>
  <c r="J5743" i="2" s="1"/>
  <c r="E5743" i="2"/>
  <c r="I5743" i="2" s="1"/>
  <c r="D5743" i="2"/>
  <c r="C5743" i="2"/>
  <c r="B5743" i="2"/>
  <c r="G5742" i="2"/>
  <c r="K5742" i="2" s="1"/>
  <c r="F5742" i="2"/>
  <c r="J5742" i="2" s="1"/>
  <c r="E5742" i="2"/>
  <c r="I5742" i="2" s="1"/>
  <c r="D5742" i="2"/>
  <c r="C5742" i="2"/>
  <c r="B5742" i="2"/>
  <c r="G5741" i="2"/>
  <c r="K5741" i="2" s="1"/>
  <c r="F5741" i="2"/>
  <c r="J5741" i="2" s="1"/>
  <c r="E5741" i="2"/>
  <c r="I5741" i="2" s="1"/>
  <c r="D5741" i="2"/>
  <c r="C5741" i="2"/>
  <c r="B5741" i="2"/>
  <c r="G5740" i="2"/>
  <c r="K5740" i="2" s="1"/>
  <c r="F5740" i="2"/>
  <c r="J5740" i="2" s="1"/>
  <c r="E5740" i="2"/>
  <c r="I5740" i="2" s="1"/>
  <c r="D5740" i="2"/>
  <c r="C5740" i="2"/>
  <c r="B5740" i="2"/>
  <c r="G5739" i="2"/>
  <c r="K5739" i="2" s="1"/>
  <c r="F5739" i="2"/>
  <c r="J5739" i="2" s="1"/>
  <c r="E5739" i="2"/>
  <c r="I5739" i="2" s="1"/>
  <c r="D5739" i="2"/>
  <c r="C5739" i="2"/>
  <c r="B5739" i="2"/>
  <c r="G5738" i="2"/>
  <c r="K5738" i="2" s="1"/>
  <c r="F5738" i="2"/>
  <c r="J5738" i="2" s="1"/>
  <c r="E5738" i="2"/>
  <c r="I5738" i="2" s="1"/>
  <c r="D5738" i="2"/>
  <c r="C5738" i="2"/>
  <c r="B5738" i="2"/>
  <c r="G5737" i="2"/>
  <c r="K5737" i="2" s="1"/>
  <c r="F5737" i="2"/>
  <c r="J5737" i="2" s="1"/>
  <c r="E5737" i="2"/>
  <c r="I5737" i="2" s="1"/>
  <c r="D5737" i="2"/>
  <c r="C5737" i="2"/>
  <c r="B5737" i="2"/>
  <c r="G5736" i="2"/>
  <c r="K5736" i="2" s="1"/>
  <c r="F5736" i="2"/>
  <c r="J5736" i="2" s="1"/>
  <c r="E5736" i="2"/>
  <c r="I5736" i="2" s="1"/>
  <c r="D5736" i="2"/>
  <c r="C5736" i="2"/>
  <c r="B5736" i="2"/>
  <c r="G5735" i="2"/>
  <c r="K5735" i="2" s="1"/>
  <c r="F5735" i="2"/>
  <c r="J5735" i="2" s="1"/>
  <c r="E5735" i="2"/>
  <c r="I5735" i="2" s="1"/>
  <c r="D5735" i="2"/>
  <c r="C5735" i="2"/>
  <c r="B5735" i="2"/>
  <c r="G5734" i="2"/>
  <c r="K5734" i="2" s="1"/>
  <c r="F5734" i="2"/>
  <c r="J5734" i="2" s="1"/>
  <c r="E5734" i="2"/>
  <c r="I5734" i="2" s="1"/>
  <c r="D5734" i="2"/>
  <c r="C5734" i="2"/>
  <c r="B5734" i="2"/>
  <c r="G5733" i="2"/>
  <c r="K5733" i="2" s="1"/>
  <c r="F5733" i="2"/>
  <c r="J5733" i="2" s="1"/>
  <c r="E5733" i="2"/>
  <c r="I5733" i="2" s="1"/>
  <c r="D5733" i="2"/>
  <c r="C5733" i="2"/>
  <c r="B5733" i="2"/>
  <c r="G5732" i="2"/>
  <c r="K5732" i="2" s="1"/>
  <c r="F5732" i="2"/>
  <c r="J5732" i="2" s="1"/>
  <c r="E5732" i="2"/>
  <c r="I5732" i="2" s="1"/>
  <c r="D5732" i="2"/>
  <c r="C5732" i="2"/>
  <c r="B5732" i="2"/>
  <c r="G5731" i="2"/>
  <c r="K5731" i="2" s="1"/>
  <c r="F5731" i="2"/>
  <c r="J5731" i="2" s="1"/>
  <c r="E5731" i="2"/>
  <c r="I5731" i="2" s="1"/>
  <c r="D5731" i="2"/>
  <c r="C5731" i="2"/>
  <c r="B5731" i="2"/>
  <c r="G5730" i="2"/>
  <c r="K5730" i="2" s="1"/>
  <c r="F5730" i="2"/>
  <c r="J5730" i="2" s="1"/>
  <c r="E5730" i="2"/>
  <c r="I5730" i="2" s="1"/>
  <c r="D5730" i="2"/>
  <c r="C5730" i="2"/>
  <c r="B5730" i="2"/>
  <c r="G5729" i="2"/>
  <c r="K5729" i="2" s="1"/>
  <c r="F5729" i="2"/>
  <c r="J5729" i="2" s="1"/>
  <c r="E5729" i="2"/>
  <c r="I5729" i="2" s="1"/>
  <c r="D5729" i="2"/>
  <c r="C5729" i="2"/>
  <c r="B5729" i="2"/>
  <c r="G5728" i="2"/>
  <c r="K5728" i="2" s="1"/>
  <c r="F5728" i="2"/>
  <c r="J5728" i="2" s="1"/>
  <c r="E5728" i="2"/>
  <c r="I5728" i="2" s="1"/>
  <c r="D5728" i="2"/>
  <c r="C5728" i="2"/>
  <c r="B5728" i="2"/>
  <c r="G5727" i="2"/>
  <c r="K5727" i="2" s="1"/>
  <c r="F5727" i="2"/>
  <c r="J5727" i="2" s="1"/>
  <c r="E5727" i="2"/>
  <c r="I5727" i="2" s="1"/>
  <c r="D5727" i="2"/>
  <c r="C5727" i="2"/>
  <c r="B5727" i="2"/>
  <c r="G5726" i="2"/>
  <c r="K5726" i="2" s="1"/>
  <c r="F5726" i="2"/>
  <c r="J5726" i="2" s="1"/>
  <c r="E5726" i="2"/>
  <c r="I5726" i="2" s="1"/>
  <c r="D5726" i="2"/>
  <c r="C5726" i="2"/>
  <c r="B5726" i="2"/>
  <c r="G5725" i="2"/>
  <c r="K5725" i="2" s="1"/>
  <c r="F5725" i="2"/>
  <c r="J5725" i="2" s="1"/>
  <c r="E5725" i="2"/>
  <c r="I5725" i="2" s="1"/>
  <c r="D5725" i="2"/>
  <c r="C5725" i="2"/>
  <c r="B5725" i="2"/>
  <c r="G5724" i="2"/>
  <c r="K5724" i="2" s="1"/>
  <c r="F5724" i="2"/>
  <c r="J5724" i="2" s="1"/>
  <c r="E5724" i="2"/>
  <c r="I5724" i="2" s="1"/>
  <c r="D5724" i="2"/>
  <c r="C5724" i="2"/>
  <c r="B5724" i="2"/>
  <c r="G5723" i="2"/>
  <c r="K5723" i="2" s="1"/>
  <c r="F5723" i="2"/>
  <c r="J5723" i="2" s="1"/>
  <c r="E5723" i="2"/>
  <c r="I5723" i="2" s="1"/>
  <c r="D5723" i="2"/>
  <c r="C5723" i="2"/>
  <c r="B5723" i="2"/>
  <c r="G5722" i="2"/>
  <c r="K5722" i="2" s="1"/>
  <c r="F5722" i="2"/>
  <c r="J5722" i="2" s="1"/>
  <c r="E5722" i="2"/>
  <c r="I5722" i="2" s="1"/>
  <c r="D5722" i="2"/>
  <c r="C5722" i="2"/>
  <c r="B5722" i="2"/>
  <c r="G5721" i="2"/>
  <c r="K5721" i="2" s="1"/>
  <c r="F5721" i="2"/>
  <c r="J5721" i="2" s="1"/>
  <c r="E5721" i="2"/>
  <c r="I5721" i="2" s="1"/>
  <c r="D5721" i="2"/>
  <c r="C5721" i="2"/>
  <c r="B5721" i="2"/>
  <c r="G5720" i="2"/>
  <c r="K5720" i="2" s="1"/>
  <c r="F5720" i="2"/>
  <c r="J5720" i="2" s="1"/>
  <c r="E5720" i="2"/>
  <c r="I5720" i="2" s="1"/>
  <c r="D5720" i="2"/>
  <c r="C5720" i="2"/>
  <c r="B5720" i="2"/>
  <c r="G5719" i="2"/>
  <c r="K5719" i="2" s="1"/>
  <c r="F5719" i="2"/>
  <c r="J5719" i="2" s="1"/>
  <c r="E5719" i="2"/>
  <c r="I5719" i="2" s="1"/>
  <c r="D5719" i="2"/>
  <c r="C5719" i="2"/>
  <c r="B5719" i="2"/>
  <c r="G5718" i="2"/>
  <c r="K5718" i="2" s="1"/>
  <c r="F5718" i="2"/>
  <c r="J5718" i="2" s="1"/>
  <c r="E5718" i="2"/>
  <c r="I5718" i="2" s="1"/>
  <c r="D5718" i="2"/>
  <c r="C5718" i="2"/>
  <c r="B5718" i="2"/>
  <c r="G5717" i="2"/>
  <c r="K5717" i="2" s="1"/>
  <c r="F5717" i="2"/>
  <c r="J5717" i="2" s="1"/>
  <c r="E5717" i="2"/>
  <c r="I5717" i="2" s="1"/>
  <c r="D5717" i="2"/>
  <c r="C5717" i="2"/>
  <c r="B5717" i="2"/>
  <c r="G5716" i="2"/>
  <c r="K5716" i="2" s="1"/>
  <c r="F5716" i="2"/>
  <c r="J5716" i="2" s="1"/>
  <c r="E5716" i="2"/>
  <c r="I5716" i="2" s="1"/>
  <c r="D5716" i="2"/>
  <c r="C5716" i="2"/>
  <c r="B5716" i="2"/>
  <c r="G5715" i="2"/>
  <c r="K5715" i="2" s="1"/>
  <c r="F5715" i="2"/>
  <c r="J5715" i="2" s="1"/>
  <c r="E5715" i="2"/>
  <c r="I5715" i="2" s="1"/>
  <c r="D5715" i="2"/>
  <c r="C5715" i="2"/>
  <c r="B5715" i="2"/>
  <c r="G5714" i="2"/>
  <c r="K5714" i="2" s="1"/>
  <c r="F5714" i="2"/>
  <c r="J5714" i="2" s="1"/>
  <c r="E5714" i="2"/>
  <c r="I5714" i="2" s="1"/>
  <c r="D5714" i="2"/>
  <c r="C5714" i="2"/>
  <c r="B5714" i="2"/>
  <c r="G5713" i="2"/>
  <c r="K5713" i="2" s="1"/>
  <c r="F5713" i="2"/>
  <c r="J5713" i="2" s="1"/>
  <c r="E5713" i="2"/>
  <c r="I5713" i="2" s="1"/>
  <c r="D5713" i="2"/>
  <c r="C5713" i="2"/>
  <c r="B5713" i="2"/>
  <c r="G5712" i="2"/>
  <c r="K5712" i="2" s="1"/>
  <c r="F5712" i="2"/>
  <c r="J5712" i="2" s="1"/>
  <c r="E5712" i="2"/>
  <c r="I5712" i="2" s="1"/>
  <c r="D5712" i="2"/>
  <c r="C5712" i="2"/>
  <c r="B5712" i="2"/>
  <c r="G5711" i="2"/>
  <c r="K5711" i="2" s="1"/>
  <c r="F5711" i="2"/>
  <c r="J5711" i="2" s="1"/>
  <c r="E5711" i="2"/>
  <c r="I5711" i="2" s="1"/>
  <c r="D5711" i="2"/>
  <c r="C5711" i="2"/>
  <c r="B5711" i="2"/>
  <c r="G5710" i="2"/>
  <c r="K5710" i="2" s="1"/>
  <c r="F5710" i="2"/>
  <c r="J5710" i="2" s="1"/>
  <c r="E5710" i="2"/>
  <c r="I5710" i="2" s="1"/>
  <c r="D5710" i="2"/>
  <c r="C5710" i="2"/>
  <c r="B5710" i="2"/>
  <c r="G5709" i="2"/>
  <c r="K5709" i="2" s="1"/>
  <c r="F5709" i="2"/>
  <c r="J5709" i="2" s="1"/>
  <c r="E5709" i="2"/>
  <c r="I5709" i="2" s="1"/>
  <c r="D5709" i="2"/>
  <c r="C5709" i="2"/>
  <c r="B5709" i="2"/>
  <c r="G5708" i="2"/>
  <c r="K5708" i="2" s="1"/>
  <c r="F5708" i="2"/>
  <c r="J5708" i="2" s="1"/>
  <c r="E5708" i="2"/>
  <c r="I5708" i="2" s="1"/>
  <c r="D5708" i="2"/>
  <c r="C5708" i="2"/>
  <c r="B5708" i="2"/>
  <c r="G5707" i="2"/>
  <c r="K5707" i="2" s="1"/>
  <c r="F5707" i="2"/>
  <c r="J5707" i="2" s="1"/>
  <c r="E5707" i="2"/>
  <c r="I5707" i="2" s="1"/>
  <c r="D5707" i="2"/>
  <c r="C5707" i="2"/>
  <c r="B5707" i="2"/>
  <c r="G5706" i="2"/>
  <c r="K5706" i="2" s="1"/>
  <c r="F5706" i="2"/>
  <c r="J5706" i="2" s="1"/>
  <c r="E5706" i="2"/>
  <c r="I5706" i="2" s="1"/>
  <c r="D5706" i="2"/>
  <c r="C5706" i="2"/>
  <c r="B5706" i="2"/>
  <c r="G5705" i="2"/>
  <c r="K5705" i="2" s="1"/>
  <c r="F5705" i="2"/>
  <c r="J5705" i="2" s="1"/>
  <c r="E5705" i="2"/>
  <c r="I5705" i="2" s="1"/>
  <c r="D5705" i="2"/>
  <c r="C5705" i="2"/>
  <c r="B5705" i="2"/>
  <c r="G5704" i="2"/>
  <c r="K5704" i="2" s="1"/>
  <c r="F5704" i="2"/>
  <c r="J5704" i="2" s="1"/>
  <c r="E5704" i="2"/>
  <c r="I5704" i="2" s="1"/>
  <c r="D5704" i="2"/>
  <c r="C5704" i="2"/>
  <c r="B5704" i="2"/>
  <c r="G5703" i="2"/>
  <c r="K5703" i="2" s="1"/>
  <c r="F5703" i="2"/>
  <c r="J5703" i="2" s="1"/>
  <c r="E5703" i="2"/>
  <c r="I5703" i="2" s="1"/>
  <c r="D5703" i="2"/>
  <c r="C5703" i="2"/>
  <c r="B5703" i="2"/>
  <c r="G5702" i="2"/>
  <c r="K5702" i="2" s="1"/>
  <c r="F5702" i="2"/>
  <c r="J5702" i="2" s="1"/>
  <c r="E5702" i="2"/>
  <c r="I5702" i="2" s="1"/>
  <c r="D5702" i="2"/>
  <c r="C5702" i="2"/>
  <c r="B5702" i="2"/>
  <c r="G5701" i="2"/>
  <c r="K5701" i="2" s="1"/>
  <c r="F5701" i="2"/>
  <c r="J5701" i="2" s="1"/>
  <c r="E5701" i="2"/>
  <c r="I5701" i="2" s="1"/>
  <c r="D5701" i="2"/>
  <c r="C5701" i="2"/>
  <c r="B5701" i="2"/>
  <c r="G5700" i="2"/>
  <c r="K5700" i="2" s="1"/>
  <c r="F5700" i="2"/>
  <c r="J5700" i="2" s="1"/>
  <c r="E5700" i="2"/>
  <c r="I5700" i="2" s="1"/>
  <c r="D5700" i="2"/>
  <c r="C5700" i="2"/>
  <c r="B5700" i="2"/>
  <c r="G5699" i="2"/>
  <c r="K5699" i="2" s="1"/>
  <c r="F5699" i="2"/>
  <c r="J5699" i="2" s="1"/>
  <c r="E5699" i="2"/>
  <c r="I5699" i="2" s="1"/>
  <c r="D5699" i="2"/>
  <c r="C5699" i="2"/>
  <c r="B5699" i="2"/>
  <c r="G5698" i="2"/>
  <c r="K5698" i="2" s="1"/>
  <c r="F5698" i="2"/>
  <c r="J5698" i="2" s="1"/>
  <c r="E5698" i="2"/>
  <c r="I5698" i="2" s="1"/>
  <c r="D5698" i="2"/>
  <c r="C5698" i="2"/>
  <c r="B5698" i="2"/>
  <c r="G5697" i="2"/>
  <c r="K5697" i="2" s="1"/>
  <c r="F5697" i="2"/>
  <c r="J5697" i="2" s="1"/>
  <c r="E5697" i="2"/>
  <c r="I5697" i="2" s="1"/>
  <c r="D5697" i="2"/>
  <c r="C5697" i="2"/>
  <c r="B5697" i="2"/>
  <c r="G5696" i="2"/>
  <c r="K5696" i="2" s="1"/>
  <c r="F5696" i="2"/>
  <c r="J5696" i="2" s="1"/>
  <c r="E5696" i="2"/>
  <c r="I5696" i="2" s="1"/>
  <c r="D5696" i="2"/>
  <c r="C5696" i="2"/>
  <c r="B5696" i="2"/>
  <c r="G5695" i="2"/>
  <c r="K5695" i="2" s="1"/>
  <c r="F5695" i="2"/>
  <c r="J5695" i="2" s="1"/>
  <c r="E5695" i="2"/>
  <c r="I5695" i="2" s="1"/>
  <c r="D5695" i="2"/>
  <c r="C5695" i="2"/>
  <c r="B5695" i="2"/>
  <c r="G5694" i="2"/>
  <c r="K5694" i="2" s="1"/>
  <c r="F5694" i="2"/>
  <c r="J5694" i="2" s="1"/>
  <c r="E5694" i="2"/>
  <c r="I5694" i="2" s="1"/>
  <c r="D5694" i="2"/>
  <c r="C5694" i="2"/>
  <c r="B5694" i="2"/>
  <c r="G5693" i="2"/>
  <c r="K5693" i="2" s="1"/>
  <c r="F5693" i="2"/>
  <c r="J5693" i="2" s="1"/>
  <c r="E5693" i="2"/>
  <c r="I5693" i="2" s="1"/>
  <c r="D5693" i="2"/>
  <c r="C5693" i="2"/>
  <c r="B5693" i="2"/>
  <c r="G5692" i="2"/>
  <c r="K5692" i="2" s="1"/>
  <c r="F5692" i="2"/>
  <c r="J5692" i="2" s="1"/>
  <c r="E5692" i="2"/>
  <c r="I5692" i="2" s="1"/>
  <c r="D5692" i="2"/>
  <c r="C5692" i="2"/>
  <c r="B5692" i="2"/>
  <c r="G5691" i="2"/>
  <c r="K5691" i="2" s="1"/>
  <c r="F5691" i="2"/>
  <c r="J5691" i="2" s="1"/>
  <c r="E5691" i="2"/>
  <c r="I5691" i="2" s="1"/>
  <c r="D5691" i="2"/>
  <c r="C5691" i="2"/>
  <c r="B5691" i="2"/>
  <c r="G5690" i="2"/>
  <c r="K5690" i="2" s="1"/>
  <c r="F5690" i="2"/>
  <c r="J5690" i="2" s="1"/>
  <c r="E5690" i="2"/>
  <c r="I5690" i="2" s="1"/>
  <c r="D5690" i="2"/>
  <c r="C5690" i="2"/>
  <c r="B5690" i="2"/>
  <c r="G5689" i="2"/>
  <c r="K5689" i="2" s="1"/>
  <c r="F5689" i="2"/>
  <c r="J5689" i="2" s="1"/>
  <c r="E5689" i="2"/>
  <c r="I5689" i="2" s="1"/>
  <c r="D5689" i="2"/>
  <c r="C5689" i="2"/>
  <c r="B5689" i="2"/>
  <c r="G5688" i="2"/>
  <c r="K5688" i="2" s="1"/>
  <c r="F5688" i="2"/>
  <c r="J5688" i="2" s="1"/>
  <c r="E5688" i="2"/>
  <c r="I5688" i="2" s="1"/>
  <c r="D5688" i="2"/>
  <c r="C5688" i="2"/>
  <c r="B5688" i="2"/>
  <c r="G5687" i="2"/>
  <c r="K5687" i="2" s="1"/>
  <c r="F5687" i="2"/>
  <c r="J5687" i="2" s="1"/>
  <c r="E5687" i="2"/>
  <c r="I5687" i="2" s="1"/>
  <c r="D5687" i="2"/>
  <c r="C5687" i="2"/>
  <c r="B5687" i="2"/>
  <c r="G5686" i="2"/>
  <c r="K5686" i="2" s="1"/>
  <c r="F5686" i="2"/>
  <c r="J5686" i="2" s="1"/>
  <c r="E5686" i="2"/>
  <c r="I5686" i="2" s="1"/>
  <c r="D5686" i="2"/>
  <c r="C5686" i="2"/>
  <c r="B5686" i="2"/>
  <c r="G5685" i="2"/>
  <c r="K5685" i="2" s="1"/>
  <c r="F5685" i="2"/>
  <c r="J5685" i="2" s="1"/>
  <c r="E5685" i="2"/>
  <c r="I5685" i="2" s="1"/>
  <c r="D5685" i="2"/>
  <c r="C5685" i="2"/>
  <c r="B5685" i="2"/>
  <c r="G5684" i="2"/>
  <c r="K5684" i="2" s="1"/>
  <c r="F5684" i="2"/>
  <c r="J5684" i="2" s="1"/>
  <c r="E5684" i="2"/>
  <c r="I5684" i="2" s="1"/>
  <c r="D5684" i="2"/>
  <c r="C5684" i="2"/>
  <c r="B5684" i="2"/>
  <c r="G5683" i="2"/>
  <c r="K5683" i="2" s="1"/>
  <c r="F5683" i="2"/>
  <c r="J5683" i="2" s="1"/>
  <c r="E5683" i="2"/>
  <c r="I5683" i="2" s="1"/>
  <c r="D5683" i="2"/>
  <c r="C5683" i="2"/>
  <c r="B5683" i="2"/>
  <c r="G5682" i="2"/>
  <c r="K5682" i="2" s="1"/>
  <c r="F5682" i="2"/>
  <c r="J5682" i="2" s="1"/>
  <c r="E5682" i="2"/>
  <c r="I5682" i="2" s="1"/>
  <c r="D5682" i="2"/>
  <c r="C5682" i="2"/>
  <c r="B5682" i="2"/>
  <c r="G5681" i="2"/>
  <c r="K5681" i="2" s="1"/>
  <c r="F5681" i="2"/>
  <c r="J5681" i="2" s="1"/>
  <c r="E5681" i="2"/>
  <c r="I5681" i="2" s="1"/>
  <c r="D5681" i="2"/>
  <c r="C5681" i="2"/>
  <c r="B5681" i="2"/>
  <c r="G5680" i="2"/>
  <c r="K5680" i="2" s="1"/>
  <c r="F5680" i="2"/>
  <c r="J5680" i="2" s="1"/>
  <c r="E5680" i="2"/>
  <c r="I5680" i="2" s="1"/>
  <c r="D5680" i="2"/>
  <c r="C5680" i="2"/>
  <c r="B5680" i="2"/>
  <c r="G5679" i="2"/>
  <c r="K5679" i="2" s="1"/>
  <c r="F5679" i="2"/>
  <c r="J5679" i="2" s="1"/>
  <c r="E5679" i="2"/>
  <c r="I5679" i="2" s="1"/>
  <c r="D5679" i="2"/>
  <c r="C5679" i="2"/>
  <c r="B5679" i="2"/>
  <c r="G5678" i="2"/>
  <c r="K5678" i="2" s="1"/>
  <c r="F5678" i="2"/>
  <c r="J5678" i="2" s="1"/>
  <c r="E5678" i="2"/>
  <c r="I5678" i="2" s="1"/>
  <c r="D5678" i="2"/>
  <c r="C5678" i="2"/>
  <c r="B5678" i="2"/>
  <c r="G5677" i="2"/>
  <c r="K5677" i="2" s="1"/>
  <c r="F5677" i="2"/>
  <c r="J5677" i="2" s="1"/>
  <c r="E5677" i="2"/>
  <c r="I5677" i="2" s="1"/>
  <c r="D5677" i="2"/>
  <c r="C5677" i="2"/>
  <c r="B5677" i="2"/>
  <c r="G5676" i="2"/>
  <c r="K5676" i="2" s="1"/>
  <c r="F5676" i="2"/>
  <c r="J5676" i="2" s="1"/>
  <c r="E5676" i="2"/>
  <c r="I5676" i="2" s="1"/>
  <c r="D5676" i="2"/>
  <c r="C5676" i="2"/>
  <c r="B5676" i="2"/>
  <c r="G5675" i="2"/>
  <c r="K5675" i="2" s="1"/>
  <c r="F5675" i="2"/>
  <c r="J5675" i="2" s="1"/>
  <c r="E5675" i="2"/>
  <c r="I5675" i="2" s="1"/>
  <c r="D5675" i="2"/>
  <c r="C5675" i="2"/>
  <c r="B5675" i="2"/>
  <c r="G5674" i="2"/>
  <c r="K5674" i="2" s="1"/>
  <c r="F5674" i="2"/>
  <c r="J5674" i="2" s="1"/>
  <c r="E5674" i="2"/>
  <c r="I5674" i="2" s="1"/>
  <c r="D5674" i="2"/>
  <c r="C5674" i="2"/>
  <c r="B5674" i="2"/>
  <c r="G5673" i="2"/>
  <c r="K5673" i="2" s="1"/>
  <c r="F5673" i="2"/>
  <c r="J5673" i="2" s="1"/>
  <c r="E5673" i="2"/>
  <c r="I5673" i="2" s="1"/>
  <c r="D5673" i="2"/>
  <c r="C5673" i="2"/>
  <c r="B5673" i="2"/>
  <c r="G5672" i="2"/>
  <c r="K5672" i="2" s="1"/>
  <c r="F5672" i="2"/>
  <c r="J5672" i="2" s="1"/>
  <c r="E5672" i="2"/>
  <c r="I5672" i="2" s="1"/>
  <c r="D5672" i="2"/>
  <c r="C5672" i="2"/>
  <c r="B5672" i="2"/>
  <c r="G5671" i="2"/>
  <c r="K5671" i="2" s="1"/>
  <c r="F5671" i="2"/>
  <c r="J5671" i="2" s="1"/>
  <c r="E5671" i="2"/>
  <c r="I5671" i="2" s="1"/>
  <c r="D5671" i="2"/>
  <c r="C5671" i="2"/>
  <c r="B5671" i="2"/>
  <c r="G5670" i="2"/>
  <c r="K5670" i="2" s="1"/>
  <c r="F5670" i="2"/>
  <c r="J5670" i="2" s="1"/>
  <c r="E5670" i="2"/>
  <c r="I5670" i="2" s="1"/>
  <c r="D5670" i="2"/>
  <c r="C5670" i="2"/>
  <c r="B5670" i="2"/>
  <c r="G5669" i="2"/>
  <c r="K5669" i="2" s="1"/>
  <c r="F5669" i="2"/>
  <c r="J5669" i="2" s="1"/>
  <c r="E5669" i="2"/>
  <c r="I5669" i="2" s="1"/>
  <c r="D5669" i="2"/>
  <c r="C5669" i="2"/>
  <c r="B5669" i="2"/>
  <c r="G5668" i="2"/>
  <c r="K5668" i="2" s="1"/>
  <c r="F5668" i="2"/>
  <c r="J5668" i="2" s="1"/>
  <c r="E5668" i="2"/>
  <c r="I5668" i="2" s="1"/>
  <c r="D5668" i="2"/>
  <c r="C5668" i="2"/>
  <c r="B5668" i="2"/>
  <c r="G5667" i="2"/>
  <c r="K5667" i="2" s="1"/>
  <c r="F5667" i="2"/>
  <c r="J5667" i="2" s="1"/>
  <c r="E5667" i="2"/>
  <c r="I5667" i="2" s="1"/>
  <c r="D5667" i="2"/>
  <c r="C5667" i="2"/>
  <c r="B5667" i="2"/>
  <c r="G5666" i="2"/>
  <c r="K5666" i="2" s="1"/>
  <c r="F5666" i="2"/>
  <c r="J5666" i="2" s="1"/>
  <c r="E5666" i="2"/>
  <c r="I5666" i="2" s="1"/>
  <c r="D5666" i="2"/>
  <c r="C5666" i="2"/>
  <c r="B5666" i="2"/>
  <c r="G5665" i="2"/>
  <c r="K5665" i="2" s="1"/>
  <c r="F5665" i="2"/>
  <c r="J5665" i="2" s="1"/>
  <c r="E5665" i="2"/>
  <c r="I5665" i="2" s="1"/>
  <c r="D5665" i="2"/>
  <c r="C5665" i="2"/>
  <c r="B5665" i="2"/>
  <c r="G5664" i="2"/>
  <c r="K5664" i="2" s="1"/>
  <c r="F5664" i="2"/>
  <c r="J5664" i="2" s="1"/>
  <c r="E5664" i="2"/>
  <c r="I5664" i="2" s="1"/>
  <c r="D5664" i="2"/>
  <c r="C5664" i="2"/>
  <c r="B5664" i="2"/>
  <c r="G5663" i="2"/>
  <c r="K5663" i="2" s="1"/>
  <c r="F5663" i="2"/>
  <c r="J5663" i="2" s="1"/>
  <c r="E5663" i="2"/>
  <c r="I5663" i="2" s="1"/>
  <c r="D5663" i="2"/>
  <c r="C5663" i="2"/>
  <c r="B5663" i="2"/>
  <c r="G5662" i="2"/>
  <c r="K5662" i="2" s="1"/>
  <c r="F5662" i="2"/>
  <c r="J5662" i="2" s="1"/>
  <c r="E5662" i="2"/>
  <c r="I5662" i="2" s="1"/>
  <c r="D5662" i="2"/>
  <c r="C5662" i="2"/>
  <c r="B5662" i="2"/>
  <c r="G5661" i="2"/>
  <c r="K5661" i="2" s="1"/>
  <c r="F5661" i="2"/>
  <c r="J5661" i="2" s="1"/>
  <c r="E5661" i="2"/>
  <c r="I5661" i="2" s="1"/>
  <c r="D5661" i="2"/>
  <c r="C5661" i="2"/>
  <c r="B5661" i="2"/>
  <c r="G5660" i="2"/>
  <c r="K5660" i="2" s="1"/>
  <c r="F5660" i="2"/>
  <c r="J5660" i="2" s="1"/>
  <c r="E5660" i="2"/>
  <c r="I5660" i="2" s="1"/>
  <c r="D5660" i="2"/>
  <c r="C5660" i="2"/>
  <c r="B5660" i="2"/>
  <c r="G5659" i="2"/>
  <c r="K5659" i="2" s="1"/>
  <c r="F5659" i="2"/>
  <c r="J5659" i="2" s="1"/>
  <c r="E5659" i="2"/>
  <c r="I5659" i="2" s="1"/>
  <c r="D5659" i="2"/>
  <c r="C5659" i="2"/>
  <c r="B5659" i="2"/>
  <c r="G5658" i="2"/>
  <c r="K5658" i="2" s="1"/>
  <c r="F5658" i="2"/>
  <c r="J5658" i="2" s="1"/>
  <c r="E5658" i="2"/>
  <c r="I5658" i="2" s="1"/>
  <c r="D5658" i="2"/>
  <c r="C5658" i="2"/>
  <c r="B5658" i="2"/>
  <c r="G5657" i="2"/>
  <c r="K5657" i="2" s="1"/>
  <c r="F5657" i="2"/>
  <c r="J5657" i="2" s="1"/>
  <c r="E5657" i="2"/>
  <c r="I5657" i="2" s="1"/>
  <c r="D5657" i="2"/>
  <c r="C5657" i="2"/>
  <c r="B5657" i="2"/>
  <c r="G5656" i="2"/>
  <c r="K5656" i="2" s="1"/>
  <c r="F5656" i="2"/>
  <c r="J5656" i="2" s="1"/>
  <c r="E5656" i="2"/>
  <c r="I5656" i="2" s="1"/>
  <c r="D5656" i="2"/>
  <c r="C5656" i="2"/>
  <c r="B5656" i="2"/>
  <c r="G5655" i="2"/>
  <c r="K5655" i="2" s="1"/>
  <c r="F5655" i="2"/>
  <c r="J5655" i="2" s="1"/>
  <c r="E5655" i="2"/>
  <c r="I5655" i="2" s="1"/>
  <c r="D5655" i="2"/>
  <c r="C5655" i="2"/>
  <c r="B5655" i="2"/>
  <c r="G5654" i="2"/>
  <c r="K5654" i="2" s="1"/>
  <c r="F5654" i="2"/>
  <c r="J5654" i="2" s="1"/>
  <c r="E5654" i="2"/>
  <c r="I5654" i="2" s="1"/>
  <c r="D5654" i="2"/>
  <c r="C5654" i="2"/>
  <c r="B5654" i="2"/>
  <c r="G5653" i="2"/>
  <c r="K5653" i="2" s="1"/>
  <c r="F5653" i="2"/>
  <c r="J5653" i="2" s="1"/>
  <c r="E5653" i="2"/>
  <c r="I5653" i="2" s="1"/>
  <c r="D5653" i="2"/>
  <c r="C5653" i="2"/>
  <c r="B5653" i="2"/>
  <c r="G5652" i="2"/>
  <c r="K5652" i="2" s="1"/>
  <c r="F5652" i="2"/>
  <c r="J5652" i="2" s="1"/>
  <c r="E5652" i="2"/>
  <c r="I5652" i="2" s="1"/>
  <c r="D5652" i="2"/>
  <c r="C5652" i="2"/>
  <c r="B5652" i="2"/>
  <c r="G5651" i="2"/>
  <c r="K5651" i="2" s="1"/>
  <c r="F5651" i="2"/>
  <c r="J5651" i="2" s="1"/>
  <c r="E5651" i="2"/>
  <c r="I5651" i="2" s="1"/>
  <c r="D5651" i="2"/>
  <c r="C5651" i="2"/>
  <c r="B5651" i="2"/>
  <c r="G5650" i="2"/>
  <c r="K5650" i="2" s="1"/>
  <c r="F5650" i="2"/>
  <c r="J5650" i="2" s="1"/>
  <c r="E5650" i="2"/>
  <c r="I5650" i="2" s="1"/>
  <c r="D5650" i="2"/>
  <c r="C5650" i="2"/>
  <c r="B5650" i="2"/>
  <c r="G5649" i="2"/>
  <c r="K5649" i="2" s="1"/>
  <c r="F5649" i="2"/>
  <c r="J5649" i="2" s="1"/>
  <c r="E5649" i="2"/>
  <c r="I5649" i="2" s="1"/>
  <c r="D5649" i="2"/>
  <c r="C5649" i="2"/>
  <c r="B5649" i="2"/>
  <c r="G5648" i="2"/>
  <c r="K5648" i="2" s="1"/>
  <c r="F5648" i="2"/>
  <c r="J5648" i="2" s="1"/>
  <c r="E5648" i="2"/>
  <c r="I5648" i="2" s="1"/>
  <c r="D5648" i="2"/>
  <c r="C5648" i="2"/>
  <c r="B5648" i="2"/>
  <c r="G5647" i="2"/>
  <c r="K5647" i="2" s="1"/>
  <c r="F5647" i="2"/>
  <c r="J5647" i="2" s="1"/>
  <c r="E5647" i="2"/>
  <c r="I5647" i="2" s="1"/>
  <c r="D5647" i="2"/>
  <c r="C5647" i="2"/>
  <c r="B5647" i="2"/>
  <c r="G5646" i="2"/>
  <c r="K5646" i="2" s="1"/>
  <c r="F5646" i="2"/>
  <c r="J5646" i="2" s="1"/>
  <c r="E5646" i="2"/>
  <c r="I5646" i="2" s="1"/>
  <c r="D5646" i="2"/>
  <c r="C5646" i="2"/>
  <c r="B5646" i="2"/>
  <c r="G5645" i="2"/>
  <c r="K5645" i="2" s="1"/>
  <c r="F5645" i="2"/>
  <c r="J5645" i="2" s="1"/>
  <c r="E5645" i="2"/>
  <c r="I5645" i="2" s="1"/>
  <c r="D5645" i="2"/>
  <c r="C5645" i="2"/>
  <c r="B5645" i="2"/>
  <c r="G5644" i="2"/>
  <c r="K5644" i="2" s="1"/>
  <c r="F5644" i="2"/>
  <c r="J5644" i="2" s="1"/>
  <c r="E5644" i="2"/>
  <c r="I5644" i="2" s="1"/>
  <c r="D5644" i="2"/>
  <c r="C5644" i="2"/>
  <c r="B5644" i="2"/>
  <c r="G5643" i="2"/>
  <c r="K5643" i="2" s="1"/>
  <c r="F5643" i="2"/>
  <c r="J5643" i="2" s="1"/>
  <c r="E5643" i="2"/>
  <c r="I5643" i="2" s="1"/>
  <c r="D5643" i="2"/>
  <c r="C5643" i="2"/>
  <c r="B5643" i="2"/>
  <c r="G5642" i="2"/>
  <c r="K5642" i="2" s="1"/>
  <c r="F5642" i="2"/>
  <c r="J5642" i="2" s="1"/>
  <c r="E5642" i="2"/>
  <c r="I5642" i="2" s="1"/>
  <c r="D5642" i="2"/>
  <c r="C5642" i="2"/>
  <c r="B5642" i="2"/>
  <c r="G5641" i="2"/>
  <c r="K5641" i="2" s="1"/>
  <c r="F5641" i="2"/>
  <c r="J5641" i="2" s="1"/>
  <c r="E5641" i="2"/>
  <c r="I5641" i="2" s="1"/>
  <c r="D5641" i="2"/>
  <c r="C5641" i="2"/>
  <c r="B5641" i="2"/>
  <c r="G5640" i="2"/>
  <c r="K5640" i="2" s="1"/>
  <c r="F5640" i="2"/>
  <c r="J5640" i="2" s="1"/>
  <c r="E5640" i="2"/>
  <c r="I5640" i="2" s="1"/>
  <c r="D5640" i="2"/>
  <c r="C5640" i="2"/>
  <c r="B5640" i="2"/>
  <c r="G5639" i="2"/>
  <c r="K5639" i="2" s="1"/>
  <c r="F5639" i="2"/>
  <c r="J5639" i="2" s="1"/>
  <c r="E5639" i="2"/>
  <c r="I5639" i="2" s="1"/>
  <c r="D5639" i="2"/>
  <c r="C5639" i="2"/>
  <c r="B5639" i="2"/>
  <c r="G5638" i="2"/>
  <c r="K5638" i="2" s="1"/>
  <c r="F5638" i="2"/>
  <c r="J5638" i="2" s="1"/>
  <c r="E5638" i="2"/>
  <c r="I5638" i="2" s="1"/>
  <c r="D5638" i="2"/>
  <c r="C5638" i="2"/>
  <c r="B5638" i="2"/>
  <c r="G5637" i="2"/>
  <c r="K5637" i="2" s="1"/>
  <c r="F5637" i="2"/>
  <c r="J5637" i="2" s="1"/>
  <c r="E5637" i="2"/>
  <c r="I5637" i="2" s="1"/>
  <c r="D5637" i="2"/>
  <c r="C5637" i="2"/>
  <c r="B5637" i="2"/>
  <c r="G5636" i="2"/>
  <c r="K5636" i="2" s="1"/>
  <c r="F5636" i="2"/>
  <c r="J5636" i="2" s="1"/>
  <c r="E5636" i="2"/>
  <c r="I5636" i="2" s="1"/>
  <c r="D5636" i="2"/>
  <c r="C5636" i="2"/>
  <c r="B5636" i="2"/>
  <c r="G5635" i="2"/>
  <c r="K5635" i="2" s="1"/>
  <c r="F5635" i="2"/>
  <c r="J5635" i="2" s="1"/>
  <c r="E5635" i="2"/>
  <c r="I5635" i="2" s="1"/>
  <c r="D5635" i="2"/>
  <c r="C5635" i="2"/>
  <c r="B5635" i="2"/>
  <c r="G5634" i="2"/>
  <c r="K5634" i="2" s="1"/>
  <c r="F5634" i="2"/>
  <c r="J5634" i="2" s="1"/>
  <c r="E5634" i="2"/>
  <c r="I5634" i="2" s="1"/>
  <c r="D5634" i="2"/>
  <c r="C5634" i="2"/>
  <c r="B5634" i="2"/>
  <c r="G5633" i="2"/>
  <c r="K5633" i="2" s="1"/>
  <c r="F5633" i="2"/>
  <c r="J5633" i="2" s="1"/>
  <c r="E5633" i="2"/>
  <c r="I5633" i="2" s="1"/>
  <c r="D5633" i="2"/>
  <c r="C5633" i="2"/>
  <c r="B5633" i="2"/>
  <c r="G5632" i="2"/>
  <c r="K5632" i="2" s="1"/>
  <c r="F5632" i="2"/>
  <c r="J5632" i="2" s="1"/>
  <c r="E5632" i="2"/>
  <c r="I5632" i="2" s="1"/>
  <c r="D5632" i="2"/>
  <c r="C5632" i="2"/>
  <c r="B5632" i="2"/>
  <c r="G5631" i="2"/>
  <c r="K5631" i="2" s="1"/>
  <c r="F5631" i="2"/>
  <c r="J5631" i="2" s="1"/>
  <c r="E5631" i="2"/>
  <c r="I5631" i="2" s="1"/>
  <c r="D5631" i="2"/>
  <c r="C5631" i="2"/>
  <c r="B5631" i="2"/>
  <c r="G5630" i="2"/>
  <c r="K5630" i="2" s="1"/>
  <c r="F5630" i="2"/>
  <c r="J5630" i="2" s="1"/>
  <c r="E5630" i="2"/>
  <c r="I5630" i="2" s="1"/>
  <c r="D5630" i="2"/>
  <c r="C5630" i="2"/>
  <c r="B5630" i="2"/>
  <c r="G5629" i="2"/>
  <c r="K5629" i="2" s="1"/>
  <c r="F5629" i="2"/>
  <c r="J5629" i="2" s="1"/>
  <c r="E5629" i="2"/>
  <c r="I5629" i="2" s="1"/>
  <c r="D5629" i="2"/>
  <c r="C5629" i="2"/>
  <c r="B5629" i="2"/>
  <c r="G5628" i="2"/>
  <c r="K5628" i="2" s="1"/>
  <c r="F5628" i="2"/>
  <c r="J5628" i="2" s="1"/>
  <c r="E5628" i="2"/>
  <c r="I5628" i="2" s="1"/>
  <c r="D5628" i="2"/>
  <c r="C5628" i="2"/>
  <c r="B5628" i="2"/>
  <c r="G5627" i="2"/>
  <c r="K5627" i="2" s="1"/>
  <c r="F5627" i="2"/>
  <c r="J5627" i="2" s="1"/>
  <c r="E5627" i="2"/>
  <c r="I5627" i="2" s="1"/>
  <c r="D5627" i="2"/>
  <c r="C5627" i="2"/>
  <c r="B5627" i="2"/>
  <c r="G5626" i="2"/>
  <c r="K5626" i="2" s="1"/>
  <c r="F5626" i="2"/>
  <c r="J5626" i="2" s="1"/>
  <c r="E5626" i="2"/>
  <c r="I5626" i="2" s="1"/>
  <c r="D5626" i="2"/>
  <c r="C5626" i="2"/>
  <c r="B5626" i="2"/>
  <c r="G5625" i="2"/>
  <c r="K5625" i="2" s="1"/>
  <c r="F5625" i="2"/>
  <c r="J5625" i="2" s="1"/>
  <c r="E5625" i="2"/>
  <c r="I5625" i="2" s="1"/>
  <c r="D5625" i="2"/>
  <c r="C5625" i="2"/>
  <c r="B5625" i="2"/>
  <c r="G5624" i="2"/>
  <c r="K5624" i="2" s="1"/>
  <c r="F5624" i="2"/>
  <c r="J5624" i="2" s="1"/>
  <c r="E5624" i="2"/>
  <c r="I5624" i="2" s="1"/>
  <c r="D5624" i="2"/>
  <c r="C5624" i="2"/>
  <c r="B5624" i="2"/>
  <c r="G5623" i="2"/>
  <c r="K5623" i="2" s="1"/>
  <c r="F5623" i="2"/>
  <c r="J5623" i="2" s="1"/>
  <c r="E5623" i="2"/>
  <c r="I5623" i="2" s="1"/>
  <c r="D5623" i="2"/>
  <c r="C5623" i="2"/>
  <c r="B5623" i="2"/>
  <c r="G5622" i="2"/>
  <c r="K5622" i="2" s="1"/>
  <c r="F5622" i="2"/>
  <c r="J5622" i="2" s="1"/>
  <c r="E5622" i="2"/>
  <c r="I5622" i="2" s="1"/>
  <c r="D5622" i="2"/>
  <c r="C5622" i="2"/>
  <c r="B5622" i="2"/>
  <c r="G5621" i="2"/>
  <c r="K5621" i="2" s="1"/>
  <c r="F5621" i="2"/>
  <c r="J5621" i="2" s="1"/>
  <c r="E5621" i="2"/>
  <c r="I5621" i="2" s="1"/>
  <c r="D5621" i="2"/>
  <c r="C5621" i="2"/>
  <c r="B5621" i="2"/>
  <c r="G5620" i="2"/>
  <c r="K5620" i="2" s="1"/>
  <c r="F5620" i="2"/>
  <c r="J5620" i="2" s="1"/>
  <c r="E5620" i="2"/>
  <c r="I5620" i="2" s="1"/>
  <c r="D5620" i="2"/>
  <c r="C5620" i="2"/>
  <c r="B5620" i="2"/>
  <c r="G5619" i="2"/>
  <c r="K5619" i="2" s="1"/>
  <c r="F5619" i="2"/>
  <c r="J5619" i="2" s="1"/>
  <c r="E5619" i="2"/>
  <c r="I5619" i="2" s="1"/>
  <c r="D5619" i="2"/>
  <c r="C5619" i="2"/>
  <c r="B5619" i="2"/>
  <c r="G5618" i="2"/>
  <c r="K5618" i="2" s="1"/>
  <c r="F5618" i="2"/>
  <c r="J5618" i="2" s="1"/>
  <c r="E5618" i="2"/>
  <c r="I5618" i="2" s="1"/>
  <c r="D5618" i="2"/>
  <c r="C5618" i="2"/>
  <c r="B5618" i="2"/>
  <c r="G5617" i="2"/>
  <c r="K5617" i="2" s="1"/>
  <c r="F5617" i="2"/>
  <c r="J5617" i="2" s="1"/>
  <c r="E5617" i="2"/>
  <c r="I5617" i="2" s="1"/>
  <c r="D5617" i="2"/>
  <c r="C5617" i="2"/>
  <c r="B5617" i="2"/>
  <c r="G5616" i="2"/>
  <c r="K5616" i="2" s="1"/>
  <c r="F5616" i="2"/>
  <c r="J5616" i="2" s="1"/>
  <c r="E5616" i="2"/>
  <c r="I5616" i="2" s="1"/>
  <c r="D5616" i="2"/>
  <c r="C5616" i="2"/>
  <c r="B5616" i="2"/>
  <c r="G5615" i="2"/>
  <c r="K5615" i="2" s="1"/>
  <c r="F5615" i="2"/>
  <c r="J5615" i="2" s="1"/>
  <c r="E5615" i="2"/>
  <c r="I5615" i="2" s="1"/>
  <c r="D5615" i="2"/>
  <c r="C5615" i="2"/>
  <c r="B5615" i="2"/>
  <c r="G5614" i="2"/>
  <c r="K5614" i="2" s="1"/>
  <c r="F5614" i="2"/>
  <c r="J5614" i="2" s="1"/>
  <c r="E5614" i="2"/>
  <c r="I5614" i="2" s="1"/>
  <c r="D5614" i="2"/>
  <c r="C5614" i="2"/>
  <c r="B5614" i="2"/>
  <c r="G5613" i="2"/>
  <c r="K5613" i="2" s="1"/>
  <c r="F5613" i="2"/>
  <c r="J5613" i="2" s="1"/>
  <c r="E5613" i="2"/>
  <c r="I5613" i="2" s="1"/>
  <c r="D5613" i="2"/>
  <c r="C5613" i="2"/>
  <c r="B5613" i="2"/>
  <c r="G5612" i="2"/>
  <c r="K5612" i="2" s="1"/>
  <c r="F5612" i="2"/>
  <c r="J5612" i="2" s="1"/>
  <c r="E5612" i="2"/>
  <c r="I5612" i="2" s="1"/>
  <c r="D5612" i="2"/>
  <c r="C5612" i="2"/>
  <c r="B5612" i="2"/>
  <c r="G5611" i="2"/>
  <c r="K5611" i="2" s="1"/>
  <c r="F5611" i="2"/>
  <c r="J5611" i="2" s="1"/>
  <c r="E5611" i="2"/>
  <c r="I5611" i="2" s="1"/>
  <c r="D5611" i="2"/>
  <c r="C5611" i="2"/>
  <c r="B5611" i="2"/>
  <c r="G5610" i="2"/>
  <c r="K5610" i="2" s="1"/>
  <c r="F5610" i="2"/>
  <c r="J5610" i="2" s="1"/>
  <c r="E5610" i="2"/>
  <c r="I5610" i="2" s="1"/>
  <c r="D5610" i="2"/>
  <c r="C5610" i="2"/>
  <c r="B5610" i="2"/>
  <c r="G5609" i="2"/>
  <c r="K5609" i="2" s="1"/>
  <c r="F5609" i="2"/>
  <c r="J5609" i="2" s="1"/>
  <c r="E5609" i="2"/>
  <c r="I5609" i="2" s="1"/>
  <c r="D5609" i="2"/>
  <c r="C5609" i="2"/>
  <c r="B5609" i="2"/>
  <c r="G5608" i="2"/>
  <c r="K5608" i="2" s="1"/>
  <c r="F5608" i="2"/>
  <c r="J5608" i="2" s="1"/>
  <c r="E5608" i="2"/>
  <c r="I5608" i="2" s="1"/>
  <c r="D5608" i="2"/>
  <c r="C5608" i="2"/>
  <c r="B5608" i="2"/>
  <c r="G5607" i="2"/>
  <c r="K5607" i="2" s="1"/>
  <c r="F5607" i="2"/>
  <c r="J5607" i="2" s="1"/>
  <c r="E5607" i="2"/>
  <c r="I5607" i="2" s="1"/>
  <c r="D5607" i="2"/>
  <c r="C5607" i="2"/>
  <c r="B5607" i="2"/>
  <c r="G5606" i="2"/>
  <c r="K5606" i="2" s="1"/>
  <c r="F5606" i="2"/>
  <c r="J5606" i="2" s="1"/>
  <c r="E5606" i="2"/>
  <c r="I5606" i="2" s="1"/>
  <c r="D5606" i="2"/>
  <c r="C5606" i="2"/>
  <c r="B5606" i="2"/>
  <c r="G5605" i="2"/>
  <c r="K5605" i="2" s="1"/>
  <c r="F5605" i="2"/>
  <c r="J5605" i="2" s="1"/>
  <c r="E5605" i="2"/>
  <c r="I5605" i="2" s="1"/>
  <c r="D5605" i="2"/>
  <c r="C5605" i="2"/>
  <c r="B5605" i="2"/>
  <c r="G5604" i="2"/>
  <c r="K5604" i="2" s="1"/>
  <c r="F5604" i="2"/>
  <c r="J5604" i="2" s="1"/>
  <c r="E5604" i="2"/>
  <c r="I5604" i="2" s="1"/>
  <c r="D5604" i="2"/>
  <c r="C5604" i="2"/>
  <c r="B5604" i="2"/>
  <c r="G5603" i="2"/>
  <c r="K5603" i="2" s="1"/>
  <c r="F5603" i="2"/>
  <c r="J5603" i="2" s="1"/>
  <c r="E5603" i="2"/>
  <c r="I5603" i="2" s="1"/>
  <c r="D5603" i="2"/>
  <c r="C5603" i="2"/>
  <c r="B5603" i="2"/>
  <c r="G5602" i="2"/>
  <c r="K5602" i="2" s="1"/>
  <c r="F5602" i="2"/>
  <c r="J5602" i="2" s="1"/>
  <c r="E5602" i="2"/>
  <c r="I5602" i="2" s="1"/>
  <c r="D5602" i="2"/>
  <c r="C5602" i="2"/>
  <c r="B5602" i="2"/>
  <c r="G5601" i="2"/>
  <c r="K5601" i="2" s="1"/>
  <c r="F5601" i="2"/>
  <c r="J5601" i="2" s="1"/>
  <c r="E5601" i="2"/>
  <c r="I5601" i="2" s="1"/>
  <c r="D5601" i="2"/>
  <c r="C5601" i="2"/>
  <c r="B5601" i="2"/>
  <c r="G5600" i="2"/>
  <c r="K5600" i="2" s="1"/>
  <c r="F5600" i="2"/>
  <c r="J5600" i="2" s="1"/>
  <c r="E5600" i="2"/>
  <c r="I5600" i="2" s="1"/>
  <c r="D5600" i="2"/>
  <c r="C5600" i="2"/>
  <c r="B5600" i="2"/>
  <c r="G5599" i="2"/>
  <c r="K5599" i="2" s="1"/>
  <c r="F5599" i="2"/>
  <c r="J5599" i="2" s="1"/>
  <c r="E5599" i="2"/>
  <c r="I5599" i="2" s="1"/>
  <c r="D5599" i="2"/>
  <c r="C5599" i="2"/>
  <c r="B5599" i="2"/>
  <c r="G5598" i="2"/>
  <c r="K5598" i="2" s="1"/>
  <c r="F5598" i="2"/>
  <c r="J5598" i="2" s="1"/>
  <c r="E5598" i="2"/>
  <c r="I5598" i="2" s="1"/>
  <c r="D5598" i="2"/>
  <c r="C5598" i="2"/>
  <c r="B5598" i="2"/>
  <c r="G5597" i="2"/>
  <c r="K5597" i="2" s="1"/>
  <c r="F5597" i="2"/>
  <c r="J5597" i="2" s="1"/>
  <c r="E5597" i="2"/>
  <c r="I5597" i="2" s="1"/>
  <c r="D5597" i="2"/>
  <c r="C5597" i="2"/>
  <c r="B5597" i="2"/>
  <c r="G5596" i="2"/>
  <c r="K5596" i="2" s="1"/>
  <c r="F5596" i="2"/>
  <c r="J5596" i="2" s="1"/>
  <c r="E5596" i="2"/>
  <c r="I5596" i="2" s="1"/>
  <c r="D5596" i="2"/>
  <c r="C5596" i="2"/>
  <c r="B5596" i="2"/>
  <c r="G5595" i="2"/>
  <c r="K5595" i="2" s="1"/>
  <c r="F5595" i="2"/>
  <c r="J5595" i="2" s="1"/>
  <c r="E5595" i="2"/>
  <c r="I5595" i="2" s="1"/>
  <c r="D5595" i="2"/>
  <c r="C5595" i="2"/>
  <c r="B5595" i="2"/>
  <c r="G5594" i="2"/>
  <c r="K5594" i="2" s="1"/>
  <c r="F5594" i="2"/>
  <c r="J5594" i="2" s="1"/>
  <c r="E5594" i="2"/>
  <c r="I5594" i="2" s="1"/>
  <c r="D5594" i="2"/>
  <c r="C5594" i="2"/>
  <c r="B5594" i="2"/>
  <c r="G5593" i="2"/>
  <c r="K5593" i="2" s="1"/>
  <c r="F5593" i="2"/>
  <c r="J5593" i="2" s="1"/>
  <c r="E5593" i="2"/>
  <c r="I5593" i="2" s="1"/>
  <c r="D5593" i="2"/>
  <c r="C5593" i="2"/>
  <c r="B5593" i="2"/>
  <c r="G5592" i="2"/>
  <c r="K5592" i="2" s="1"/>
  <c r="F5592" i="2"/>
  <c r="J5592" i="2" s="1"/>
  <c r="E5592" i="2"/>
  <c r="I5592" i="2" s="1"/>
  <c r="D5592" i="2"/>
  <c r="C5592" i="2"/>
  <c r="B5592" i="2"/>
  <c r="G5591" i="2"/>
  <c r="K5591" i="2" s="1"/>
  <c r="F5591" i="2"/>
  <c r="J5591" i="2" s="1"/>
  <c r="E5591" i="2"/>
  <c r="I5591" i="2" s="1"/>
  <c r="D5591" i="2"/>
  <c r="C5591" i="2"/>
  <c r="B5591" i="2"/>
  <c r="G5590" i="2"/>
  <c r="K5590" i="2" s="1"/>
  <c r="F5590" i="2"/>
  <c r="J5590" i="2" s="1"/>
  <c r="E5590" i="2"/>
  <c r="I5590" i="2" s="1"/>
  <c r="D5590" i="2"/>
  <c r="C5590" i="2"/>
  <c r="B5590" i="2"/>
  <c r="G5589" i="2"/>
  <c r="K5589" i="2" s="1"/>
  <c r="F5589" i="2"/>
  <c r="J5589" i="2" s="1"/>
  <c r="E5589" i="2"/>
  <c r="I5589" i="2" s="1"/>
  <c r="D5589" i="2"/>
  <c r="C5589" i="2"/>
  <c r="B5589" i="2"/>
  <c r="G5588" i="2"/>
  <c r="K5588" i="2" s="1"/>
  <c r="F5588" i="2"/>
  <c r="J5588" i="2" s="1"/>
  <c r="E5588" i="2"/>
  <c r="I5588" i="2" s="1"/>
  <c r="D5588" i="2"/>
  <c r="C5588" i="2"/>
  <c r="B5588" i="2"/>
  <c r="G5587" i="2"/>
  <c r="K5587" i="2" s="1"/>
  <c r="F5587" i="2"/>
  <c r="J5587" i="2" s="1"/>
  <c r="E5587" i="2"/>
  <c r="I5587" i="2" s="1"/>
  <c r="D5587" i="2"/>
  <c r="C5587" i="2"/>
  <c r="B5587" i="2"/>
  <c r="G5586" i="2"/>
  <c r="K5586" i="2" s="1"/>
  <c r="F5586" i="2"/>
  <c r="J5586" i="2" s="1"/>
  <c r="E5586" i="2"/>
  <c r="I5586" i="2" s="1"/>
  <c r="D5586" i="2"/>
  <c r="C5586" i="2"/>
  <c r="B5586" i="2"/>
  <c r="G5585" i="2"/>
  <c r="K5585" i="2" s="1"/>
  <c r="F5585" i="2"/>
  <c r="J5585" i="2" s="1"/>
  <c r="E5585" i="2"/>
  <c r="I5585" i="2" s="1"/>
  <c r="D5585" i="2"/>
  <c r="C5585" i="2"/>
  <c r="B5585" i="2"/>
  <c r="G5584" i="2"/>
  <c r="K5584" i="2" s="1"/>
  <c r="F5584" i="2"/>
  <c r="J5584" i="2" s="1"/>
  <c r="E5584" i="2"/>
  <c r="I5584" i="2" s="1"/>
  <c r="D5584" i="2"/>
  <c r="C5584" i="2"/>
  <c r="B5584" i="2"/>
  <c r="G5583" i="2"/>
  <c r="K5583" i="2" s="1"/>
  <c r="F5583" i="2"/>
  <c r="J5583" i="2" s="1"/>
  <c r="E5583" i="2"/>
  <c r="I5583" i="2" s="1"/>
  <c r="D5583" i="2"/>
  <c r="C5583" i="2"/>
  <c r="B5583" i="2"/>
  <c r="G5582" i="2"/>
  <c r="K5582" i="2" s="1"/>
  <c r="F5582" i="2"/>
  <c r="J5582" i="2" s="1"/>
  <c r="E5582" i="2"/>
  <c r="I5582" i="2" s="1"/>
  <c r="D5582" i="2"/>
  <c r="C5582" i="2"/>
  <c r="B5582" i="2"/>
  <c r="G5581" i="2"/>
  <c r="K5581" i="2" s="1"/>
  <c r="F5581" i="2"/>
  <c r="J5581" i="2" s="1"/>
  <c r="E5581" i="2"/>
  <c r="I5581" i="2" s="1"/>
  <c r="D5581" i="2"/>
  <c r="C5581" i="2"/>
  <c r="B5581" i="2"/>
  <c r="G5580" i="2"/>
  <c r="K5580" i="2" s="1"/>
  <c r="F5580" i="2"/>
  <c r="J5580" i="2" s="1"/>
  <c r="E5580" i="2"/>
  <c r="I5580" i="2" s="1"/>
  <c r="D5580" i="2"/>
  <c r="C5580" i="2"/>
  <c r="B5580" i="2"/>
  <c r="G5579" i="2"/>
  <c r="K5579" i="2" s="1"/>
  <c r="F5579" i="2"/>
  <c r="J5579" i="2" s="1"/>
  <c r="E5579" i="2"/>
  <c r="I5579" i="2" s="1"/>
  <c r="D5579" i="2"/>
  <c r="C5579" i="2"/>
  <c r="B5579" i="2"/>
  <c r="G5578" i="2"/>
  <c r="K5578" i="2" s="1"/>
  <c r="F5578" i="2"/>
  <c r="J5578" i="2" s="1"/>
  <c r="E5578" i="2"/>
  <c r="I5578" i="2" s="1"/>
  <c r="D5578" i="2"/>
  <c r="C5578" i="2"/>
  <c r="B5578" i="2"/>
  <c r="G5577" i="2"/>
  <c r="K5577" i="2" s="1"/>
  <c r="F5577" i="2"/>
  <c r="J5577" i="2" s="1"/>
  <c r="E5577" i="2"/>
  <c r="I5577" i="2" s="1"/>
  <c r="D5577" i="2"/>
  <c r="C5577" i="2"/>
  <c r="B5577" i="2"/>
  <c r="G5576" i="2"/>
  <c r="K5576" i="2" s="1"/>
  <c r="F5576" i="2"/>
  <c r="J5576" i="2" s="1"/>
  <c r="E5576" i="2"/>
  <c r="I5576" i="2" s="1"/>
  <c r="D5576" i="2"/>
  <c r="C5576" i="2"/>
  <c r="B5576" i="2"/>
  <c r="G5575" i="2"/>
  <c r="K5575" i="2" s="1"/>
  <c r="F5575" i="2"/>
  <c r="J5575" i="2" s="1"/>
  <c r="E5575" i="2"/>
  <c r="I5575" i="2" s="1"/>
  <c r="D5575" i="2"/>
  <c r="C5575" i="2"/>
  <c r="B5575" i="2"/>
  <c r="G5574" i="2"/>
  <c r="K5574" i="2" s="1"/>
  <c r="F5574" i="2"/>
  <c r="J5574" i="2" s="1"/>
  <c r="E5574" i="2"/>
  <c r="I5574" i="2" s="1"/>
  <c r="D5574" i="2"/>
  <c r="C5574" i="2"/>
  <c r="B5574" i="2"/>
  <c r="G5573" i="2"/>
  <c r="K5573" i="2" s="1"/>
  <c r="F5573" i="2"/>
  <c r="J5573" i="2" s="1"/>
  <c r="E5573" i="2"/>
  <c r="I5573" i="2" s="1"/>
  <c r="D5573" i="2"/>
  <c r="C5573" i="2"/>
  <c r="B5573" i="2"/>
  <c r="G5572" i="2"/>
  <c r="K5572" i="2" s="1"/>
  <c r="F5572" i="2"/>
  <c r="J5572" i="2" s="1"/>
  <c r="E5572" i="2"/>
  <c r="I5572" i="2" s="1"/>
  <c r="D5572" i="2"/>
  <c r="C5572" i="2"/>
  <c r="B5572" i="2"/>
  <c r="G5571" i="2"/>
  <c r="K5571" i="2" s="1"/>
  <c r="F5571" i="2"/>
  <c r="J5571" i="2" s="1"/>
  <c r="E5571" i="2"/>
  <c r="I5571" i="2" s="1"/>
  <c r="D5571" i="2"/>
  <c r="C5571" i="2"/>
  <c r="B5571" i="2"/>
  <c r="G5570" i="2"/>
  <c r="K5570" i="2" s="1"/>
  <c r="F5570" i="2"/>
  <c r="J5570" i="2" s="1"/>
  <c r="E5570" i="2"/>
  <c r="I5570" i="2" s="1"/>
  <c r="D5570" i="2"/>
  <c r="C5570" i="2"/>
  <c r="B5570" i="2"/>
  <c r="G5569" i="2"/>
  <c r="K5569" i="2" s="1"/>
  <c r="F5569" i="2"/>
  <c r="J5569" i="2" s="1"/>
  <c r="E5569" i="2"/>
  <c r="I5569" i="2" s="1"/>
  <c r="D5569" i="2"/>
  <c r="C5569" i="2"/>
  <c r="B5569" i="2"/>
  <c r="G5568" i="2"/>
  <c r="K5568" i="2" s="1"/>
  <c r="F5568" i="2"/>
  <c r="J5568" i="2" s="1"/>
  <c r="E5568" i="2"/>
  <c r="I5568" i="2" s="1"/>
  <c r="D5568" i="2"/>
  <c r="C5568" i="2"/>
  <c r="B5568" i="2"/>
  <c r="G5567" i="2"/>
  <c r="K5567" i="2" s="1"/>
  <c r="F5567" i="2"/>
  <c r="J5567" i="2" s="1"/>
  <c r="E5567" i="2"/>
  <c r="I5567" i="2" s="1"/>
  <c r="D5567" i="2"/>
  <c r="C5567" i="2"/>
  <c r="B5567" i="2"/>
  <c r="G5566" i="2"/>
  <c r="K5566" i="2" s="1"/>
  <c r="F5566" i="2"/>
  <c r="J5566" i="2" s="1"/>
  <c r="E5566" i="2"/>
  <c r="I5566" i="2" s="1"/>
  <c r="D5566" i="2"/>
  <c r="C5566" i="2"/>
  <c r="B5566" i="2"/>
  <c r="G5565" i="2"/>
  <c r="K5565" i="2" s="1"/>
  <c r="F5565" i="2"/>
  <c r="J5565" i="2" s="1"/>
  <c r="E5565" i="2"/>
  <c r="I5565" i="2" s="1"/>
  <c r="D5565" i="2"/>
  <c r="C5565" i="2"/>
  <c r="B5565" i="2"/>
  <c r="G5564" i="2"/>
  <c r="K5564" i="2" s="1"/>
  <c r="F5564" i="2"/>
  <c r="J5564" i="2" s="1"/>
  <c r="E5564" i="2"/>
  <c r="I5564" i="2" s="1"/>
  <c r="D5564" i="2"/>
  <c r="C5564" i="2"/>
  <c r="B5564" i="2"/>
  <c r="G5563" i="2"/>
  <c r="K5563" i="2" s="1"/>
  <c r="F5563" i="2"/>
  <c r="J5563" i="2" s="1"/>
  <c r="E5563" i="2"/>
  <c r="I5563" i="2" s="1"/>
  <c r="D5563" i="2"/>
  <c r="C5563" i="2"/>
  <c r="B5563" i="2"/>
  <c r="G5562" i="2"/>
  <c r="K5562" i="2" s="1"/>
  <c r="F5562" i="2"/>
  <c r="J5562" i="2" s="1"/>
  <c r="E5562" i="2"/>
  <c r="I5562" i="2" s="1"/>
  <c r="D5562" i="2"/>
  <c r="C5562" i="2"/>
  <c r="B5562" i="2"/>
  <c r="G5561" i="2"/>
  <c r="K5561" i="2" s="1"/>
  <c r="F5561" i="2"/>
  <c r="J5561" i="2" s="1"/>
  <c r="E5561" i="2"/>
  <c r="I5561" i="2" s="1"/>
  <c r="D5561" i="2"/>
  <c r="C5561" i="2"/>
  <c r="B5561" i="2"/>
  <c r="G5560" i="2"/>
  <c r="K5560" i="2" s="1"/>
  <c r="F5560" i="2"/>
  <c r="J5560" i="2" s="1"/>
  <c r="E5560" i="2"/>
  <c r="I5560" i="2" s="1"/>
  <c r="D5560" i="2"/>
  <c r="C5560" i="2"/>
  <c r="B5560" i="2"/>
  <c r="G5559" i="2"/>
  <c r="K5559" i="2" s="1"/>
  <c r="F5559" i="2"/>
  <c r="J5559" i="2" s="1"/>
  <c r="E5559" i="2"/>
  <c r="I5559" i="2" s="1"/>
  <c r="D5559" i="2"/>
  <c r="C5559" i="2"/>
  <c r="B5559" i="2"/>
  <c r="G5558" i="2"/>
  <c r="K5558" i="2" s="1"/>
  <c r="F5558" i="2"/>
  <c r="J5558" i="2" s="1"/>
  <c r="E5558" i="2"/>
  <c r="I5558" i="2" s="1"/>
  <c r="D5558" i="2"/>
  <c r="C5558" i="2"/>
  <c r="B5558" i="2"/>
  <c r="G5557" i="2"/>
  <c r="K5557" i="2" s="1"/>
  <c r="F5557" i="2"/>
  <c r="J5557" i="2" s="1"/>
  <c r="E5557" i="2"/>
  <c r="I5557" i="2" s="1"/>
  <c r="D5557" i="2"/>
  <c r="C5557" i="2"/>
  <c r="B5557" i="2"/>
  <c r="G5556" i="2"/>
  <c r="K5556" i="2" s="1"/>
  <c r="F5556" i="2"/>
  <c r="J5556" i="2" s="1"/>
  <c r="E5556" i="2"/>
  <c r="I5556" i="2" s="1"/>
  <c r="D5556" i="2"/>
  <c r="C5556" i="2"/>
  <c r="B5556" i="2"/>
  <c r="G5555" i="2"/>
  <c r="K5555" i="2" s="1"/>
  <c r="F5555" i="2"/>
  <c r="J5555" i="2" s="1"/>
  <c r="E5555" i="2"/>
  <c r="I5555" i="2" s="1"/>
  <c r="D5555" i="2"/>
  <c r="C5555" i="2"/>
  <c r="B5555" i="2"/>
  <c r="G5554" i="2"/>
  <c r="K5554" i="2" s="1"/>
  <c r="F5554" i="2"/>
  <c r="J5554" i="2" s="1"/>
  <c r="E5554" i="2"/>
  <c r="I5554" i="2" s="1"/>
  <c r="D5554" i="2"/>
  <c r="C5554" i="2"/>
  <c r="B5554" i="2"/>
  <c r="G5553" i="2"/>
  <c r="K5553" i="2" s="1"/>
  <c r="F5553" i="2"/>
  <c r="J5553" i="2" s="1"/>
  <c r="E5553" i="2"/>
  <c r="I5553" i="2" s="1"/>
  <c r="D5553" i="2"/>
  <c r="C5553" i="2"/>
  <c r="B5553" i="2"/>
  <c r="G5552" i="2"/>
  <c r="K5552" i="2" s="1"/>
  <c r="F5552" i="2"/>
  <c r="J5552" i="2" s="1"/>
  <c r="E5552" i="2"/>
  <c r="I5552" i="2" s="1"/>
  <c r="D5552" i="2"/>
  <c r="C5552" i="2"/>
  <c r="B5552" i="2"/>
  <c r="G5551" i="2"/>
  <c r="K5551" i="2" s="1"/>
  <c r="F5551" i="2"/>
  <c r="J5551" i="2" s="1"/>
  <c r="E5551" i="2"/>
  <c r="I5551" i="2" s="1"/>
  <c r="D5551" i="2"/>
  <c r="C5551" i="2"/>
  <c r="B5551" i="2"/>
  <c r="G5550" i="2"/>
  <c r="K5550" i="2" s="1"/>
  <c r="F5550" i="2"/>
  <c r="J5550" i="2" s="1"/>
  <c r="E5550" i="2"/>
  <c r="I5550" i="2" s="1"/>
  <c r="D5550" i="2"/>
  <c r="C5550" i="2"/>
  <c r="B5550" i="2"/>
  <c r="G5549" i="2"/>
  <c r="K5549" i="2" s="1"/>
  <c r="F5549" i="2"/>
  <c r="J5549" i="2" s="1"/>
  <c r="E5549" i="2"/>
  <c r="I5549" i="2" s="1"/>
  <c r="D5549" i="2"/>
  <c r="C5549" i="2"/>
  <c r="B5549" i="2"/>
  <c r="G5548" i="2"/>
  <c r="K5548" i="2" s="1"/>
  <c r="F5548" i="2"/>
  <c r="J5548" i="2" s="1"/>
  <c r="E5548" i="2"/>
  <c r="I5548" i="2" s="1"/>
  <c r="D5548" i="2"/>
  <c r="C5548" i="2"/>
  <c r="B5548" i="2"/>
  <c r="G5547" i="2"/>
  <c r="K5547" i="2" s="1"/>
  <c r="F5547" i="2"/>
  <c r="J5547" i="2" s="1"/>
  <c r="E5547" i="2"/>
  <c r="I5547" i="2" s="1"/>
  <c r="D5547" i="2"/>
  <c r="C5547" i="2"/>
  <c r="B5547" i="2"/>
  <c r="G5546" i="2"/>
  <c r="K5546" i="2" s="1"/>
  <c r="F5546" i="2"/>
  <c r="J5546" i="2" s="1"/>
  <c r="E5546" i="2"/>
  <c r="I5546" i="2" s="1"/>
  <c r="D5546" i="2"/>
  <c r="C5546" i="2"/>
  <c r="B5546" i="2"/>
  <c r="G5545" i="2"/>
  <c r="K5545" i="2" s="1"/>
  <c r="F5545" i="2"/>
  <c r="J5545" i="2" s="1"/>
  <c r="E5545" i="2"/>
  <c r="I5545" i="2" s="1"/>
  <c r="D5545" i="2"/>
  <c r="C5545" i="2"/>
  <c r="B5545" i="2"/>
  <c r="G5544" i="2"/>
  <c r="K5544" i="2" s="1"/>
  <c r="F5544" i="2"/>
  <c r="J5544" i="2" s="1"/>
  <c r="E5544" i="2"/>
  <c r="I5544" i="2" s="1"/>
  <c r="D5544" i="2"/>
  <c r="C5544" i="2"/>
  <c r="B5544" i="2"/>
  <c r="G5543" i="2"/>
  <c r="K5543" i="2" s="1"/>
  <c r="F5543" i="2"/>
  <c r="J5543" i="2" s="1"/>
  <c r="E5543" i="2"/>
  <c r="I5543" i="2" s="1"/>
  <c r="D5543" i="2"/>
  <c r="C5543" i="2"/>
  <c r="B5543" i="2"/>
  <c r="G5542" i="2"/>
  <c r="K5542" i="2" s="1"/>
  <c r="F5542" i="2"/>
  <c r="J5542" i="2" s="1"/>
  <c r="E5542" i="2"/>
  <c r="I5542" i="2" s="1"/>
  <c r="D5542" i="2"/>
  <c r="C5542" i="2"/>
  <c r="B5542" i="2"/>
  <c r="G5541" i="2"/>
  <c r="K5541" i="2" s="1"/>
  <c r="F5541" i="2"/>
  <c r="J5541" i="2" s="1"/>
  <c r="E5541" i="2"/>
  <c r="I5541" i="2" s="1"/>
  <c r="D5541" i="2"/>
  <c r="C5541" i="2"/>
  <c r="B5541" i="2"/>
  <c r="G5540" i="2"/>
  <c r="K5540" i="2" s="1"/>
  <c r="F5540" i="2"/>
  <c r="J5540" i="2" s="1"/>
  <c r="E5540" i="2"/>
  <c r="I5540" i="2" s="1"/>
  <c r="D5540" i="2"/>
  <c r="C5540" i="2"/>
  <c r="B5540" i="2"/>
  <c r="G5539" i="2"/>
  <c r="K5539" i="2" s="1"/>
  <c r="F5539" i="2"/>
  <c r="J5539" i="2" s="1"/>
  <c r="E5539" i="2"/>
  <c r="I5539" i="2" s="1"/>
  <c r="D5539" i="2"/>
  <c r="C5539" i="2"/>
  <c r="B5539" i="2"/>
  <c r="G5538" i="2"/>
  <c r="K5538" i="2" s="1"/>
  <c r="F5538" i="2"/>
  <c r="J5538" i="2" s="1"/>
  <c r="E5538" i="2"/>
  <c r="I5538" i="2" s="1"/>
  <c r="D5538" i="2"/>
  <c r="C5538" i="2"/>
  <c r="B5538" i="2"/>
  <c r="G5537" i="2"/>
  <c r="K5537" i="2" s="1"/>
  <c r="F5537" i="2"/>
  <c r="J5537" i="2" s="1"/>
  <c r="E5537" i="2"/>
  <c r="I5537" i="2" s="1"/>
  <c r="D5537" i="2"/>
  <c r="C5537" i="2"/>
  <c r="B5537" i="2"/>
  <c r="G5536" i="2"/>
  <c r="K5536" i="2" s="1"/>
  <c r="F5536" i="2"/>
  <c r="J5536" i="2" s="1"/>
  <c r="E5536" i="2"/>
  <c r="I5536" i="2" s="1"/>
  <c r="D5536" i="2"/>
  <c r="C5536" i="2"/>
  <c r="B5536" i="2"/>
  <c r="G5535" i="2"/>
  <c r="K5535" i="2" s="1"/>
  <c r="F5535" i="2"/>
  <c r="J5535" i="2" s="1"/>
  <c r="E5535" i="2"/>
  <c r="I5535" i="2" s="1"/>
  <c r="D5535" i="2"/>
  <c r="C5535" i="2"/>
  <c r="B5535" i="2"/>
  <c r="G5534" i="2"/>
  <c r="K5534" i="2" s="1"/>
  <c r="F5534" i="2"/>
  <c r="J5534" i="2" s="1"/>
  <c r="E5534" i="2"/>
  <c r="I5534" i="2" s="1"/>
  <c r="D5534" i="2"/>
  <c r="C5534" i="2"/>
  <c r="B5534" i="2"/>
  <c r="G5533" i="2"/>
  <c r="K5533" i="2" s="1"/>
  <c r="F5533" i="2"/>
  <c r="J5533" i="2" s="1"/>
  <c r="E5533" i="2"/>
  <c r="I5533" i="2" s="1"/>
  <c r="D5533" i="2"/>
  <c r="C5533" i="2"/>
  <c r="B5533" i="2"/>
  <c r="G5532" i="2"/>
  <c r="K5532" i="2" s="1"/>
  <c r="F5532" i="2"/>
  <c r="J5532" i="2" s="1"/>
  <c r="E5532" i="2"/>
  <c r="I5532" i="2" s="1"/>
  <c r="D5532" i="2"/>
  <c r="C5532" i="2"/>
  <c r="B5532" i="2"/>
  <c r="G5531" i="2"/>
  <c r="K5531" i="2" s="1"/>
  <c r="F5531" i="2"/>
  <c r="J5531" i="2" s="1"/>
  <c r="E5531" i="2"/>
  <c r="I5531" i="2" s="1"/>
  <c r="D5531" i="2"/>
  <c r="C5531" i="2"/>
  <c r="B5531" i="2"/>
  <c r="G5530" i="2"/>
  <c r="K5530" i="2" s="1"/>
  <c r="F5530" i="2"/>
  <c r="J5530" i="2" s="1"/>
  <c r="E5530" i="2"/>
  <c r="I5530" i="2" s="1"/>
  <c r="D5530" i="2"/>
  <c r="C5530" i="2"/>
  <c r="B5530" i="2"/>
  <c r="G5529" i="2"/>
  <c r="K5529" i="2" s="1"/>
  <c r="F5529" i="2"/>
  <c r="J5529" i="2" s="1"/>
  <c r="E5529" i="2"/>
  <c r="I5529" i="2" s="1"/>
  <c r="D5529" i="2"/>
  <c r="C5529" i="2"/>
  <c r="B5529" i="2"/>
  <c r="G5528" i="2"/>
  <c r="K5528" i="2" s="1"/>
  <c r="F5528" i="2"/>
  <c r="J5528" i="2" s="1"/>
  <c r="E5528" i="2"/>
  <c r="I5528" i="2" s="1"/>
  <c r="D5528" i="2"/>
  <c r="C5528" i="2"/>
  <c r="B5528" i="2"/>
  <c r="G5527" i="2"/>
  <c r="K5527" i="2" s="1"/>
  <c r="F5527" i="2"/>
  <c r="J5527" i="2" s="1"/>
  <c r="E5527" i="2"/>
  <c r="I5527" i="2" s="1"/>
  <c r="D5527" i="2"/>
  <c r="C5527" i="2"/>
  <c r="B5527" i="2"/>
  <c r="G5526" i="2"/>
  <c r="K5526" i="2" s="1"/>
  <c r="F5526" i="2"/>
  <c r="J5526" i="2" s="1"/>
  <c r="E5526" i="2"/>
  <c r="I5526" i="2" s="1"/>
  <c r="D5526" i="2"/>
  <c r="C5526" i="2"/>
  <c r="B5526" i="2"/>
  <c r="G5525" i="2"/>
  <c r="K5525" i="2" s="1"/>
  <c r="F5525" i="2"/>
  <c r="J5525" i="2" s="1"/>
  <c r="E5525" i="2"/>
  <c r="I5525" i="2" s="1"/>
  <c r="D5525" i="2"/>
  <c r="C5525" i="2"/>
  <c r="B5525" i="2"/>
  <c r="G5524" i="2"/>
  <c r="K5524" i="2" s="1"/>
  <c r="F5524" i="2"/>
  <c r="J5524" i="2" s="1"/>
  <c r="E5524" i="2"/>
  <c r="I5524" i="2" s="1"/>
  <c r="D5524" i="2"/>
  <c r="C5524" i="2"/>
  <c r="B5524" i="2"/>
  <c r="G5523" i="2"/>
  <c r="K5523" i="2" s="1"/>
  <c r="F5523" i="2"/>
  <c r="J5523" i="2" s="1"/>
  <c r="E5523" i="2"/>
  <c r="I5523" i="2" s="1"/>
  <c r="D5523" i="2"/>
  <c r="C5523" i="2"/>
  <c r="B5523" i="2"/>
  <c r="G5522" i="2"/>
  <c r="K5522" i="2" s="1"/>
  <c r="F5522" i="2"/>
  <c r="J5522" i="2" s="1"/>
  <c r="E5522" i="2"/>
  <c r="I5522" i="2" s="1"/>
  <c r="D5522" i="2"/>
  <c r="C5522" i="2"/>
  <c r="B5522" i="2"/>
  <c r="G5521" i="2"/>
  <c r="K5521" i="2" s="1"/>
  <c r="F5521" i="2"/>
  <c r="J5521" i="2" s="1"/>
  <c r="E5521" i="2"/>
  <c r="I5521" i="2" s="1"/>
  <c r="D5521" i="2"/>
  <c r="C5521" i="2"/>
  <c r="B5521" i="2"/>
  <c r="G5520" i="2"/>
  <c r="K5520" i="2" s="1"/>
  <c r="F5520" i="2"/>
  <c r="J5520" i="2" s="1"/>
  <c r="E5520" i="2"/>
  <c r="I5520" i="2" s="1"/>
  <c r="D5520" i="2"/>
  <c r="C5520" i="2"/>
  <c r="B5520" i="2"/>
  <c r="G5519" i="2"/>
  <c r="K5519" i="2" s="1"/>
  <c r="F5519" i="2"/>
  <c r="J5519" i="2" s="1"/>
  <c r="E5519" i="2"/>
  <c r="I5519" i="2" s="1"/>
  <c r="D5519" i="2"/>
  <c r="C5519" i="2"/>
  <c r="B5519" i="2"/>
  <c r="G5518" i="2"/>
  <c r="K5518" i="2" s="1"/>
  <c r="F5518" i="2"/>
  <c r="J5518" i="2" s="1"/>
  <c r="E5518" i="2"/>
  <c r="I5518" i="2" s="1"/>
  <c r="D5518" i="2"/>
  <c r="C5518" i="2"/>
  <c r="B5518" i="2"/>
  <c r="G5517" i="2"/>
  <c r="K5517" i="2" s="1"/>
  <c r="F5517" i="2"/>
  <c r="J5517" i="2" s="1"/>
  <c r="E5517" i="2"/>
  <c r="I5517" i="2" s="1"/>
  <c r="D5517" i="2"/>
  <c r="C5517" i="2"/>
  <c r="B5517" i="2"/>
  <c r="G5516" i="2"/>
  <c r="K5516" i="2" s="1"/>
  <c r="F5516" i="2"/>
  <c r="J5516" i="2" s="1"/>
  <c r="E5516" i="2"/>
  <c r="I5516" i="2" s="1"/>
  <c r="D5516" i="2"/>
  <c r="C5516" i="2"/>
  <c r="B5516" i="2"/>
  <c r="G5515" i="2"/>
  <c r="K5515" i="2" s="1"/>
  <c r="F5515" i="2"/>
  <c r="J5515" i="2" s="1"/>
  <c r="E5515" i="2"/>
  <c r="I5515" i="2" s="1"/>
  <c r="D5515" i="2"/>
  <c r="C5515" i="2"/>
  <c r="B5515" i="2"/>
  <c r="G5514" i="2"/>
  <c r="K5514" i="2" s="1"/>
  <c r="F5514" i="2"/>
  <c r="J5514" i="2" s="1"/>
  <c r="E5514" i="2"/>
  <c r="I5514" i="2" s="1"/>
  <c r="D5514" i="2"/>
  <c r="C5514" i="2"/>
  <c r="B5514" i="2"/>
  <c r="G5513" i="2"/>
  <c r="K5513" i="2" s="1"/>
  <c r="F5513" i="2"/>
  <c r="J5513" i="2" s="1"/>
  <c r="E5513" i="2"/>
  <c r="I5513" i="2" s="1"/>
  <c r="D5513" i="2"/>
  <c r="C5513" i="2"/>
  <c r="B5513" i="2"/>
  <c r="G5512" i="2"/>
  <c r="K5512" i="2" s="1"/>
  <c r="F5512" i="2"/>
  <c r="J5512" i="2" s="1"/>
  <c r="E5512" i="2"/>
  <c r="I5512" i="2" s="1"/>
  <c r="D5512" i="2"/>
  <c r="C5512" i="2"/>
  <c r="B5512" i="2"/>
  <c r="G5511" i="2"/>
  <c r="K5511" i="2" s="1"/>
  <c r="F5511" i="2"/>
  <c r="J5511" i="2" s="1"/>
  <c r="E5511" i="2"/>
  <c r="I5511" i="2" s="1"/>
  <c r="D5511" i="2"/>
  <c r="C5511" i="2"/>
  <c r="B5511" i="2"/>
  <c r="G5510" i="2"/>
  <c r="K5510" i="2" s="1"/>
  <c r="F5510" i="2"/>
  <c r="J5510" i="2" s="1"/>
  <c r="E5510" i="2"/>
  <c r="I5510" i="2" s="1"/>
  <c r="D5510" i="2"/>
  <c r="C5510" i="2"/>
  <c r="B5510" i="2"/>
  <c r="G5509" i="2"/>
  <c r="K5509" i="2" s="1"/>
  <c r="F5509" i="2"/>
  <c r="J5509" i="2" s="1"/>
  <c r="E5509" i="2"/>
  <c r="I5509" i="2" s="1"/>
  <c r="D5509" i="2"/>
  <c r="C5509" i="2"/>
  <c r="B5509" i="2"/>
  <c r="G5508" i="2"/>
  <c r="K5508" i="2" s="1"/>
  <c r="F5508" i="2"/>
  <c r="J5508" i="2" s="1"/>
  <c r="E5508" i="2"/>
  <c r="I5508" i="2" s="1"/>
  <c r="D5508" i="2"/>
  <c r="C5508" i="2"/>
  <c r="B5508" i="2"/>
  <c r="G5507" i="2"/>
  <c r="K5507" i="2" s="1"/>
  <c r="F5507" i="2"/>
  <c r="J5507" i="2" s="1"/>
  <c r="E5507" i="2"/>
  <c r="I5507" i="2" s="1"/>
  <c r="D5507" i="2"/>
  <c r="C5507" i="2"/>
  <c r="B5507" i="2"/>
  <c r="G5506" i="2"/>
  <c r="K5506" i="2" s="1"/>
  <c r="F5506" i="2"/>
  <c r="J5506" i="2" s="1"/>
  <c r="E5506" i="2"/>
  <c r="I5506" i="2" s="1"/>
  <c r="D5506" i="2"/>
  <c r="C5506" i="2"/>
  <c r="B5506" i="2"/>
  <c r="G5505" i="2"/>
  <c r="K5505" i="2" s="1"/>
  <c r="F5505" i="2"/>
  <c r="J5505" i="2" s="1"/>
  <c r="E5505" i="2"/>
  <c r="I5505" i="2" s="1"/>
  <c r="D5505" i="2"/>
  <c r="C5505" i="2"/>
  <c r="B5505" i="2"/>
  <c r="G5504" i="2"/>
  <c r="K5504" i="2" s="1"/>
  <c r="F5504" i="2"/>
  <c r="J5504" i="2" s="1"/>
  <c r="E5504" i="2"/>
  <c r="I5504" i="2" s="1"/>
  <c r="D5504" i="2"/>
  <c r="C5504" i="2"/>
  <c r="B5504" i="2"/>
  <c r="G5503" i="2"/>
  <c r="K5503" i="2" s="1"/>
  <c r="F5503" i="2"/>
  <c r="J5503" i="2" s="1"/>
  <c r="E5503" i="2"/>
  <c r="I5503" i="2" s="1"/>
  <c r="D5503" i="2"/>
  <c r="C5503" i="2"/>
  <c r="B5503" i="2"/>
  <c r="G5502" i="2"/>
  <c r="K5502" i="2" s="1"/>
  <c r="F5502" i="2"/>
  <c r="J5502" i="2" s="1"/>
  <c r="E5502" i="2"/>
  <c r="I5502" i="2" s="1"/>
  <c r="D5502" i="2"/>
  <c r="C5502" i="2"/>
  <c r="B5502" i="2"/>
  <c r="G5501" i="2"/>
  <c r="K5501" i="2" s="1"/>
  <c r="F5501" i="2"/>
  <c r="J5501" i="2" s="1"/>
  <c r="E5501" i="2"/>
  <c r="I5501" i="2" s="1"/>
  <c r="D5501" i="2"/>
  <c r="C5501" i="2"/>
  <c r="B5501" i="2"/>
  <c r="G5500" i="2"/>
  <c r="K5500" i="2" s="1"/>
  <c r="F5500" i="2"/>
  <c r="J5500" i="2" s="1"/>
  <c r="E5500" i="2"/>
  <c r="I5500" i="2" s="1"/>
  <c r="D5500" i="2"/>
  <c r="C5500" i="2"/>
  <c r="B5500" i="2"/>
  <c r="G5499" i="2"/>
  <c r="K5499" i="2" s="1"/>
  <c r="F5499" i="2"/>
  <c r="J5499" i="2" s="1"/>
  <c r="E5499" i="2"/>
  <c r="I5499" i="2" s="1"/>
  <c r="D5499" i="2"/>
  <c r="C5499" i="2"/>
  <c r="B5499" i="2"/>
  <c r="G5498" i="2"/>
  <c r="K5498" i="2" s="1"/>
  <c r="F5498" i="2"/>
  <c r="J5498" i="2" s="1"/>
  <c r="E5498" i="2"/>
  <c r="I5498" i="2" s="1"/>
  <c r="D5498" i="2"/>
  <c r="C5498" i="2"/>
  <c r="B5498" i="2"/>
  <c r="G5497" i="2"/>
  <c r="K5497" i="2" s="1"/>
  <c r="F5497" i="2"/>
  <c r="J5497" i="2" s="1"/>
  <c r="E5497" i="2"/>
  <c r="I5497" i="2" s="1"/>
  <c r="D5497" i="2"/>
  <c r="C5497" i="2"/>
  <c r="B5497" i="2"/>
  <c r="G5496" i="2"/>
  <c r="K5496" i="2" s="1"/>
  <c r="F5496" i="2"/>
  <c r="J5496" i="2" s="1"/>
  <c r="E5496" i="2"/>
  <c r="I5496" i="2" s="1"/>
  <c r="D5496" i="2"/>
  <c r="C5496" i="2"/>
  <c r="B5496" i="2"/>
  <c r="G5495" i="2"/>
  <c r="K5495" i="2" s="1"/>
  <c r="F5495" i="2"/>
  <c r="J5495" i="2" s="1"/>
  <c r="E5495" i="2"/>
  <c r="I5495" i="2" s="1"/>
  <c r="D5495" i="2"/>
  <c r="C5495" i="2"/>
  <c r="B5495" i="2"/>
  <c r="G5494" i="2"/>
  <c r="K5494" i="2" s="1"/>
  <c r="F5494" i="2"/>
  <c r="J5494" i="2" s="1"/>
  <c r="E5494" i="2"/>
  <c r="I5494" i="2" s="1"/>
  <c r="D5494" i="2"/>
  <c r="C5494" i="2"/>
  <c r="B5494" i="2"/>
  <c r="G5493" i="2"/>
  <c r="K5493" i="2" s="1"/>
  <c r="F5493" i="2"/>
  <c r="J5493" i="2" s="1"/>
  <c r="E5493" i="2"/>
  <c r="I5493" i="2" s="1"/>
  <c r="D5493" i="2"/>
  <c r="C5493" i="2"/>
  <c r="B5493" i="2"/>
  <c r="G5492" i="2"/>
  <c r="K5492" i="2" s="1"/>
  <c r="F5492" i="2"/>
  <c r="J5492" i="2" s="1"/>
  <c r="E5492" i="2"/>
  <c r="I5492" i="2" s="1"/>
  <c r="D5492" i="2"/>
  <c r="C5492" i="2"/>
  <c r="B5492" i="2"/>
  <c r="G5491" i="2"/>
  <c r="K5491" i="2" s="1"/>
  <c r="F5491" i="2"/>
  <c r="J5491" i="2" s="1"/>
  <c r="E5491" i="2"/>
  <c r="I5491" i="2" s="1"/>
  <c r="D5491" i="2"/>
  <c r="C5491" i="2"/>
  <c r="B5491" i="2"/>
  <c r="G5490" i="2"/>
  <c r="K5490" i="2" s="1"/>
  <c r="F5490" i="2"/>
  <c r="J5490" i="2" s="1"/>
  <c r="E5490" i="2"/>
  <c r="I5490" i="2" s="1"/>
  <c r="D5490" i="2"/>
  <c r="C5490" i="2"/>
  <c r="B5490" i="2"/>
  <c r="G5489" i="2"/>
  <c r="K5489" i="2" s="1"/>
  <c r="F5489" i="2"/>
  <c r="J5489" i="2" s="1"/>
  <c r="E5489" i="2"/>
  <c r="I5489" i="2" s="1"/>
  <c r="D5489" i="2"/>
  <c r="C5489" i="2"/>
  <c r="B5489" i="2"/>
  <c r="G5488" i="2"/>
  <c r="K5488" i="2" s="1"/>
  <c r="F5488" i="2"/>
  <c r="J5488" i="2" s="1"/>
  <c r="E5488" i="2"/>
  <c r="I5488" i="2" s="1"/>
  <c r="D5488" i="2"/>
  <c r="C5488" i="2"/>
  <c r="B5488" i="2"/>
  <c r="G5487" i="2"/>
  <c r="K5487" i="2" s="1"/>
  <c r="F5487" i="2"/>
  <c r="J5487" i="2" s="1"/>
  <c r="E5487" i="2"/>
  <c r="I5487" i="2" s="1"/>
  <c r="D5487" i="2"/>
  <c r="C5487" i="2"/>
  <c r="B5487" i="2"/>
  <c r="G5486" i="2"/>
  <c r="K5486" i="2" s="1"/>
  <c r="F5486" i="2"/>
  <c r="J5486" i="2" s="1"/>
  <c r="E5486" i="2"/>
  <c r="I5486" i="2" s="1"/>
  <c r="D5486" i="2"/>
  <c r="C5486" i="2"/>
  <c r="B5486" i="2"/>
  <c r="G5485" i="2"/>
  <c r="K5485" i="2" s="1"/>
  <c r="F5485" i="2"/>
  <c r="J5485" i="2" s="1"/>
  <c r="E5485" i="2"/>
  <c r="I5485" i="2" s="1"/>
  <c r="D5485" i="2"/>
  <c r="C5485" i="2"/>
  <c r="B5485" i="2"/>
  <c r="G5484" i="2"/>
  <c r="K5484" i="2" s="1"/>
  <c r="F5484" i="2"/>
  <c r="J5484" i="2" s="1"/>
  <c r="E5484" i="2"/>
  <c r="I5484" i="2" s="1"/>
  <c r="D5484" i="2"/>
  <c r="C5484" i="2"/>
  <c r="B5484" i="2"/>
  <c r="G5483" i="2"/>
  <c r="K5483" i="2" s="1"/>
  <c r="F5483" i="2"/>
  <c r="J5483" i="2" s="1"/>
  <c r="E5483" i="2"/>
  <c r="I5483" i="2" s="1"/>
  <c r="D5483" i="2"/>
  <c r="C5483" i="2"/>
  <c r="B5483" i="2"/>
  <c r="G5482" i="2"/>
  <c r="K5482" i="2" s="1"/>
  <c r="F5482" i="2"/>
  <c r="J5482" i="2" s="1"/>
  <c r="E5482" i="2"/>
  <c r="I5482" i="2" s="1"/>
  <c r="D5482" i="2"/>
  <c r="C5482" i="2"/>
  <c r="B5482" i="2"/>
  <c r="G5481" i="2"/>
  <c r="K5481" i="2" s="1"/>
  <c r="F5481" i="2"/>
  <c r="J5481" i="2" s="1"/>
  <c r="E5481" i="2"/>
  <c r="I5481" i="2" s="1"/>
  <c r="D5481" i="2"/>
  <c r="C5481" i="2"/>
  <c r="B5481" i="2"/>
  <c r="G5480" i="2"/>
  <c r="K5480" i="2" s="1"/>
  <c r="F5480" i="2"/>
  <c r="J5480" i="2" s="1"/>
  <c r="E5480" i="2"/>
  <c r="I5480" i="2" s="1"/>
  <c r="D5480" i="2"/>
  <c r="C5480" i="2"/>
  <c r="B5480" i="2"/>
  <c r="G5479" i="2"/>
  <c r="K5479" i="2" s="1"/>
  <c r="F5479" i="2"/>
  <c r="J5479" i="2" s="1"/>
  <c r="E5479" i="2"/>
  <c r="I5479" i="2" s="1"/>
  <c r="D5479" i="2"/>
  <c r="C5479" i="2"/>
  <c r="B5479" i="2"/>
  <c r="G5478" i="2"/>
  <c r="K5478" i="2" s="1"/>
  <c r="F5478" i="2"/>
  <c r="J5478" i="2" s="1"/>
  <c r="E5478" i="2"/>
  <c r="I5478" i="2" s="1"/>
  <c r="D5478" i="2"/>
  <c r="C5478" i="2"/>
  <c r="B5478" i="2"/>
  <c r="G5477" i="2"/>
  <c r="K5477" i="2" s="1"/>
  <c r="F5477" i="2"/>
  <c r="J5477" i="2" s="1"/>
  <c r="E5477" i="2"/>
  <c r="I5477" i="2" s="1"/>
  <c r="D5477" i="2"/>
  <c r="C5477" i="2"/>
  <c r="B5477" i="2"/>
  <c r="G5476" i="2"/>
  <c r="K5476" i="2" s="1"/>
  <c r="F5476" i="2"/>
  <c r="J5476" i="2" s="1"/>
  <c r="E5476" i="2"/>
  <c r="I5476" i="2" s="1"/>
  <c r="D5476" i="2"/>
  <c r="C5476" i="2"/>
  <c r="B5476" i="2"/>
  <c r="G5475" i="2"/>
  <c r="K5475" i="2" s="1"/>
  <c r="F5475" i="2"/>
  <c r="J5475" i="2" s="1"/>
  <c r="E5475" i="2"/>
  <c r="I5475" i="2" s="1"/>
  <c r="D5475" i="2"/>
  <c r="C5475" i="2"/>
  <c r="B5475" i="2"/>
  <c r="G5474" i="2"/>
  <c r="K5474" i="2" s="1"/>
  <c r="F5474" i="2"/>
  <c r="J5474" i="2" s="1"/>
  <c r="E5474" i="2"/>
  <c r="I5474" i="2" s="1"/>
  <c r="D5474" i="2"/>
  <c r="C5474" i="2"/>
  <c r="B5474" i="2"/>
  <c r="G5473" i="2"/>
  <c r="K5473" i="2" s="1"/>
  <c r="F5473" i="2"/>
  <c r="J5473" i="2" s="1"/>
  <c r="E5473" i="2"/>
  <c r="I5473" i="2" s="1"/>
  <c r="D5473" i="2"/>
  <c r="C5473" i="2"/>
  <c r="B5473" i="2"/>
  <c r="G5472" i="2"/>
  <c r="K5472" i="2" s="1"/>
  <c r="F5472" i="2"/>
  <c r="J5472" i="2" s="1"/>
  <c r="E5472" i="2"/>
  <c r="I5472" i="2" s="1"/>
  <c r="D5472" i="2"/>
  <c r="C5472" i="2"/>
  <c r="B5472" i="2"/>
  <c r="G5471" i="2"/>
  <c r="K5471" i="2" s="1"/>
  <c r="F5471" i="2"/>
  <c r="J5471" i="2" s="1"/>
  <c r="E5471" i="2"/>
  <c r="I5471" i="2" s="1"/>
  <c r="D5471" i="2"/>
  <c r="C5471" i="2"/>
  <c r="B5471" i="2"/>
  <c r="G5470" i="2"/>
  <c r="K5470" i="2" s="1"/>
  <c r="F5470" i="2"/>
  <c r="J5470" i="2" s="1"/>
  <c r="E5470" i="2"/>
  <c r="I5470" i="2" s="1"/>
  <c r="D5470" i="2"/>
  <c r="C5470" i="2"/>
  <c r="B5470" i="2"/>
  <c r="G5469" i="2"/>
  <c r="K5469" i="2" s="1"/>
  <c r="F5469" i="2"/>
  <c r="J5469" i="2" s="1"/>
  <c r="E5469" i="2"/>
  <c r="I5469" i="2" s="1"/>
  <c r="D5469" i="2"/>
  <c r="C5469" i="2"/>
  <c r="B5469" i="2"/>
  <c r="G5468" i="2"/>
  <c r="K5468" i="2" s="1"/>
  <c r="F5468" i="2"/>
  <c r="J5468" i="2" s="1"/>
  <c r="E5468" i="2"/>
  <c r="I5468" i="2" s="1"/>
  <c r="D5468" i="2"/>
  <c r="C5468" i="2"/>
  <c r="B5468" i="2"/>
  <c r="G5467" i="2"/>
  <c r="K5467" i="2" s="1"/>
  <c r="F5467" i="2"/>
  <c r="J5467" i="2" s="1"/>
  <c r="E5467" i="2"/>
  <c r="I5467" i="2" s="1"/>
  <c r="D5467" i="2"/>
  <c r="C5467" i="2"/>
  <c r="B5467" i="2"/>
  <c r="G5466" i="2"/>
  <c r="K5466" i="2" s="1"/>
  <c r="F5466" i="2"/>
  <c r="J5466" i="2" s="1"/>
  <c r="E5466" i="2"/>
  <c r="I5466" i="2" s="1"/>
  <c r="D5466" i="2"/>
  <c r="C5466" i="2"/>
  <c r="B5466" i="2"/>
  <c r="G5465" i="2"/>
  <c r="K5465" i="2" s="1"/>
  <c r="F5465" i="2"/>
  <c r="J5465" i="2" s="1"/>
  <c r="E5465" i="2"/>
  <c r="I5465" i="2" s="1"/>
  <c r="D5465" i="2"/>
  <c r="C5465" i="2"/>
  <c r="B5465" i="2"/>
  <c r="G5464" i="2"/>
  <c r="K5464" i="2" s="1"/>
  <c r="F5464" i="2"/>
  <c r="J5464" i="2" s="1"/>
  <c r="E5464" i="2"/>
  <c r="I5464" i="2" s="1"/>
  <c r="D5464" i="2"/>
  <c r="C5464" i="2"/>
  <c r="B5464" i="2"/>
  <c r="G5463" i="2"/>
  <c r="K5463" i="2" s="1"/>
  <c r="F5463" i="2"/>
  <c r="J5463" i="2" s="1"/>
  <c r="E5463" i="2"/>
  <c r="I5463" i="2" s="1"/>
  <c r="D5463" i="2"/>
  <c r="C5463" i="2"/>
  <c r="B5463" i="2"/>
  <c r="G5462" i="2"/>
  <c r="K5462" i="2" s="1"/>
  <c r="F5462" i="2"/>
  <c r="J5462" i="2" s="1"/>
  <c r="E5462" i="2"/>
  <c r="I5462" i="2" s="1"/>
  <c r="D5462" i="2"/>
  <c r="C5462" i="2"/>
  <c r="B5462" i="2"/>
  <c r="G5461" i="2"/>
  <c r="K5461" i="2" s="1"/>
  <c r="F5461" i="2"/>
  <c r="J5461" i="2" s="1"/>
  <c r="E5461" i="2"/>
  <c r="I5461" i="2" s="1"/>
  <c r="D5461" i="2"/>
  <c r="C5461" i="2"/>
  <c r="B5461" i="2"/>
  <c r="G5460" i="2"/>
  <c r="K5460" i="2" s="1"/>
  <c r="F5460" i="2"/>
  <c r="J5460" i="2" s="1"/>
  <c r="E5460" i="2"/>
  <c r="I5460" i="2" s="1"/>
  <c r="D5460" i="2"/>
  <c r="C5460" i="2"/>
  <c r="B5460" i="2"/>
  <c r="G5459" i="2"/>
  <c r="K5459" i="2" s="1"/>
  <c r="F5459" i="2"/>
  <c r="J5459" i="2" s="1"/>
  <c r="E5459" i="2"/>
  <c r="I5459" i="2" s="1"/>
  <c r="D5459" i="2"/>
  <c r="C5459" i="2"/>
  <c r="B5459" i="2"/>
  <c r="G5458" i="2"/>
  <c r="K5458" i="2" s="1"/>
  <c r="F5458" i="2"/>
  <c r="J5458" i="2" s="1"/>
  <c r="E5458" i="2"/>
  <c r="I5458" i="2" s="1"/>
  <c r="D5458" i="2"/>
  <c r="C5458" i="2"/>
  <c r="B5458" i="2"/>
  <c r="G5457" i="2"/>
  <c r="K5457" i="2" s="1"/>
  <c r="F5457" i="2"/>
  <c r="J5457" i="2" s="1"/>
  <c r="E5457" i="2"/>
  <c r="I5457" i="2" s="1"/>
  <c r="D5457" i="2"/>
  <c r="C5457" i="2"/>
  <c r="B5457" i="2"/>
  <c r="G5456" i="2"/>
  <c r="K5456" i="2" s="1"/>
  <c r="F5456" i="2"/>
  <c r="J5456" i="2" s="1"/>
  <c r="E5456" i="2"/>
  <c r="I5456" i="2" s="1"/>
  <c r="D5456" i="2"/>
  <c r="C5456" i="2"/>
  <c r="B5456" i="2"/>
  <c r="G5455" i="2"/>
  <c r="K5455" i="2" s="1"/>
  <c r="F5455" i="2"/>
  <c r="J5455" i="2" s="1"/>
  <c r="E5455" i="2"/>
  <c r="I5455" i="2" s="1"/>
  <c r="D5455" i="2"/>
  <c r="C5455" i="2"/>
  <c r="B5455" i="2"/>
  <c r="G5454" i="2"/>
  <c r="K5454" i="2" s="1"/>
  <c r="F5454" i="2"/>
  <c r="J5454" i="2" s="1"/>
  <c r="E5454" i="2"/>
  <c r="I5454" i="2" s="1"/>
  <c r="D5454" i="2"/>
  <c r="C5454" i="2"/>
  <c r="B5454" i="2"/>
  <c r="G5453" i="2"/>
  <c r="K5453" i="2" s="1"/>
  <c r="F5453" i="2"/>
  <c r="J5453" i="2" s="1"/>
  <c r="E5453" i="2"/>
  <c r="I5453" i="2" s="1"/>
  <c r="D5453" i="2"/>
  <c r="C5453" i="2"/>
  <c r="B5453" i="2"/>
  <c r="G5452" i="2"/>
  <c r="K5452" i="2" s="1"/>
  <c r="F5452" i="2"/>
  <c r="J5452" i="2" s="1"/>
  <c r="E5452" i="2"/>
  <c r="I5452" i="2" s="1"/>
  <c r="D5452" i="2"/>
  <c r="C5452" i="2"/>
  <c r="B5452" i="2"/>
  <c r="G5451" i="2"/>
  <c r="K5451" i="2" s="1"/>
  <c r="F5451" i="2"/>
  <c r="J5451" i="2" s="1"/>
  <c r="E5451" i="2"/>
  <c r="I5451" i="2" s="1"/>
  <c r="D5451" i="2"/>
  <c r="C5451" i="2"/>
  <c r="B5451" i="2"/>
  <c r="G5450" i="2"/>
  <c r="K5450" i="2" s="1"/>
  <c r="F5450" i="2"/>
  <c r="J5450" i="2" s="1"/>
  <c r="E5450" i="2"/>
  <c r="I5450" i="2" s="1"/>
  <c r="D5450" i="2"/>
  <c r="C5450" i="2"/>
  <c r="B5450" i="2"/>
  <c r="G5449" i="2"/>
  <c r="K5449" i="2" s="1"/>
  <c r="F5449" i="2"/>
  <c r="J5449" i="2" s="1"/>
  <c r="E5449" i="2"/>
  <c r="I5449" i="2" s="1"/>
  <c r="D5449" i="2"/>
  <c r="C5449" i="2"/>
  <c r="B5449" i="2"/>
  <c r="G5448" i="2"/>
  <c r="K5448" i="2" s="1"/>
  <c r="F5448" i="2"/>
  <c r="J5448" i="2" s="1"/>
  <c r="E5448" i="2"/>
  <c r="I5448" i="2" s="1"/>
  <c r="D5448" i="2"/>
  <c r="C5448" i="2"/>
  <c r="B5448" i="2"/>
  <c r="G5447" i="2"/>
  <c r="K5447" i="2" s="1"/>
  <c r="F5447" i="2"/>
  <c r="J5447" i="2" s="1"/>
  <c r="E5447" i="2"/>
  <c r="I5447" i="2" s="1"/>
  <c r="D5447" i="2"/>
  <c r="C5447" i="2"/>
  <c r="B5447" i="2"/>
  <c r="G5446" i="2"/>
  <c r="K5446" i="2" s="1"/>
  <c r="F5446" i="2"/>
  <c r="J5446" i="2" s="1"/>
  <c r="E5446" i="2"/>
  <c r="I5446" i="2" s="1"/>
  <c r="D5446" i="2"/>
  <c r="C5446" i="2"/>
  <c r="B5446" i="2"/>
  <c r="G5445" i="2"/>
  <c r="K5445" i="2" s="1"/>
  <c r="F5445" i="2"/>
  <c r="J5445" i="2" s="1"/>
  <c r="E5445" i="2"/>
  <c r="I5445" i="2" s="1"/>
  <c r="D5445" i="2"/>
  <c r="C5445" i="2"/>
  <c r="B5445" i="2"/>
  <c r="G5444" i="2"/>
  <c r="K5444" i="2" s="1"/>
  <c r="F5444" i="2"/>
  <c r="J5444" i="2" s="1"/>
  <c r="E5444" i="2"/>
  <c r="I5444" i="2" s="1"/>
  <c r="D5444" i="2"/>
  <c r="C5444" i="2"/>
  <c r="B5444" i="2"/>
  <c r="G5443" i="2"/>
  <c r="K5443" i="2" s="1"/>
  <c r="F5443" i="2"/>
  <c r="J5443" i="2" s="1"/>
  <c r="E5443" i="2"/>
  <c r="I5443" i="2" s="1"/>
  <c r="D5443" i="2"/>
  <c r="C5443" i="2"/>
  <c r="B5443" i="2"/>
  <c r="G5442" i="2"/>
  <c r="K5442" i="2" s="1"/>
  <c r="F5442" i="2"/>
  <c r="J5442" i="2" s="1"/>
  <c r="E5442" i="2"/>
  <c r="I5442" i="2" s="1"/>
  <c r="D5442" i="2"/>
  <c r="C5442" i="2"/>
  <c r="B5442" i="2"/>
  <c r="G5441" i="2"/>
  <c r="K5441" i="2" s="1"/>
  <c r="F5441" i="2"/>
  <c r="J5441" i="2" s="1"/>
  <c r="E5441" i="2"/>
  <c r="I5441" i="2" s="1"/>
  <c r="D5441" i="2"/>
  <c r="C5441" i="2"/>
  <c r="B5441" i="2"/>
  <c r="G5440" i="2"/>
  <c r="K5440" i="2" s="1"/>
  <c r="F5440" i="2"/>
  <c r="J5440" i="2" s="1"/>
  <c r="E5440" i="2"/>
  <c r="I5440" i="2" s="1"/>
  <c r="D5440" i="2"/>
  <c r="C5440" i="2"/>
  <c r="B5440" i="2"/>
  <c r="G5439" i="2"/>
  <c r="K5439" i="2" s="1"/>
  <c r="F5439" i="2"/>
  <c r="J5439" i="2" s="1"/>
  <c r="E5439" i="2"/>
  <c r="I5439" i="2" s="1"/>
  <c r="D5439" i="2"/>
  <c r="C5439" i="2"/>
  <c r="B5439" i="2"/>
  <c r="G5438" i="2"/>
  <c r="K5438" i="2" s="1"/>
  <c r="F5438" i="2"/>
  <c r="J5438" i="2" s="1"/>
  <c r="E5438" i="2"/>
  <c r="I5438" i="2" s="1"/>
  <c r="D5438" i="2"/>
  <c r="C5438" i="2"/>
  <c r="B5438" i="2"/>
  <c r="G5437" i="2"/>
  <c r="K5437" i="2" s="1"/>
  <c r="F5437" i="2"/>
  <c r="J5437" i="2" s="1"/>
  <c r="E5437" i="2"/>
  <c r="I5437" i="2" s="1"/>
  <c r="D5437" i="2"/>
  <c r="C5437" i="2"/>
  <c r="B5437" i="2"/>
  <c r="G5436" i="2"/>
  <c r="K5436" i="2" s="1"/>
  <c r="F5436" i="2"/>
  <c r="J5436" i="2" s="1"/>
  <c r="E5436" i="2"/>
  <c r="I5436" i="2" s="1"/>
  <c r="D5436" i="2"/>
  <c r="C5436" i="2"/>
  <c r="B5436" i="2"/>
  <c r="G5435" i="2"/>
  <c r="K5435" i="2" s="1"/>
  <c r="F5435" i="2"/>
  <c r="J5435" i="2" s="1"/>
  <c r="E5435" i="2"/>
  <c r="I5435" i="2" s="1"/>
  <c r="D5435" i="2"/>
  <c r="C5435" i="2"/>
  <c r="B5435" i="2"/>
  <c r="G5434" i="2"/>
  <c r="K5434" i="2" s="1"/>
  <c r="F5434" i="2"/>
  <c r="J5434" i="2" s="1"/>
  <c r="E5434" i="2"/>
  <c r="I5434" i="2" s="1"/>
  <c r="D5434" i="2"/>
  <c r="C5434" i="2"/>
  <c r="B5434" i="2"/>
  <c r="G5433" i="2"/>
  <c r="K5433" i="2" s="1"/>
  <c r="F5433" i="2"/>
  <c r="J5433" i="2" s="1"/>
  <c r="E5433" i="2"/>
  <c r="I5433" i="2" s="1"/>
  <c r="D5433" i="2"/>
  <c r="C5433" i="2"/>
  <c r="B5433" i="2"/>
  <c r="G5432" i="2"/>
  <c r="K5432" i="2" s="1"/>
  <c r="F5432" i="2"/>
  <c r="J5432" i="2" s="1"/>
  <c r="E5432" i="2"/>
  <c r="I5432" i="2" s="1"/>
  <c r="D5432" i="2"/>
  <c r="C5432" i="2"/>
  <c r="B5432" i="2"/>
  <c r="G5431" i="2"/>
  <c r="K5431" i="2" s="1"/>
  <c r="F5431" i="2"/>
  <c r="J5431" i="2" s="1"/>
  <c r="E5431" i="2"/>
  <c r="I5431" i="2" s="1"/>
  <c r="D5431" i="2"/>
  <c r="C5431" i="2"/>
  <c r="B5431" i="2"/>
  <c r="G5430" i="2"/>
  <c r="K5430" i="2" s="1"/>
  <c r="F5430" i="2"/>
  <c r="J5430" i="2" s="1"/>
  <c r="E5430" i="2"/>
  <c r="I5430" i="2" s="1"/>
  <c r="D5430" i="2"/>
  <c r="C5430" i="2"/>
  <c r="B5430" i="2"/>
  <c r="G5429" i="2"/>
  <c r="K5429" i="2" s="1"/>
  <c r="F5429" i="2"/>
  <c r="J5429" i="2" s="1"/>
  <c r="E5429" i="2"/>
  <c r="I5429" i="2" s="1"/>
  <c r="D5429" i="2"/>
  <c r="C5429" i="2"/>
  <c r="B5429" i="2"/>
  <c r="G5428" i="2"/>
  <c r="K5428" i="2" s="1"/>
  <c r="F5428" i="2"/>
  <c r="J5428" i="2" s="1"/>
  <c r="E5428" i="2"/>
  <c r="I5428" i="2" s="1"/>
  <c r="D5428" i="2"/>
  <c r="C5428" i="2"/>
  <c r="B5428" i="2"/>
  <c r="G5427" i="2"/>
  <c r="K5427" i="2" s="1"/>
  <c r="F5427" i="2"/>
  <c r="J5427" i="2" s="1"/>
  <c r="E5427" i="2"/>
  <c r="I5427" i="2" s="1"/>
  <c r="D5427" i="2"/>
  <c r="C5427" i="2"/>
  <c r="B5427" i="2"/>
  <c r="G5426" i="2"/>
  <c r="K5426" i="2" s="1"/>
  <c r="F5426" i="2"/>
  <c r="J5426" i="2" s="1"/>
  <c r="E5426" i="2"/>
  <c r="I5426" i="2" s="1"/>
  <c r="D5426" i="2"/>
  <c r="C5426" i="2"/>
  <c r="B5426" i="2"/>
  <c r="G5425" i="2"/>
  <c r="K5425" i="2" s="1"/>
  <c r="F5425" i="2"/>
  <c r="J5425" i="2" s="1"/>
  <c r="E5425" i="2"/>
  <c r="I5425" i="2" s="1"/>
  <c r="D5425" i="2"/>
  <c r="C5425" i="2"/>
  <c r="B5425" i="2"/>
  <c r="G5424" i="2"/>
  <c r="K5424" i="2" s="1"/>
  <c r="F5424" i="2"/>
  <c r="J5424" i="2" s="1"/>
  <c r="E5424" i="2"/>
  <c r="I5424" i="2" s="1"/>
  <c r="D5424" i="2"/>
  <c r="C5424" i="2"/>
  <c r="B5424" i="2"/>
  <c r="G5423" i="2"/>
  <c r="K5423" i="2" s="1"/>
  <c r="F5423" i="2"/>
  <c r="J5423" i="2" s="1"/>
  <c r="E5423" i="2"/>
  <c r="I5423" i="2" s="1"/>
  <c r="D5423" i="2"/>
  <c r="C5423" i="2"/>
  <c r="B5423" i="2"/>
  <c r="G5422" i="2"/>
  <c r="K5422" i="2" s="1"/>
  <c r="F5422" i="2"/>
  <c r="J5422" i="2" s="1"/>
  <c r="E5422" i="2"/>
  <c r="I5422" i="2" s="1"/>
  <c r="D5422" i="2"/>
  <c r="C5422" i="2"/>
  <c r="B5422" i="2"/>
  <c r="G5421" i="2"/>
  <c r="K5421" i="2" s="1"/>
  <c r="F5421" i="2"/>
  <c r="J5421" i="2" s="1"/>
  <c r="E5421" i="2"/>
  <c r="I5421" i="2" s="1"/>
  <c r="D5421" i="2"/>
  <c r="C5421" i="2"/>
  <c r="B5421" i="2"/>
  <c r="G5420" i="2"/>
  <c r="K5420" i="2" s="1"/>
  <c r="F5420" i="2"/>
  <c r="J5420" i="2" s="1"/>
  <c r="E5420" i="2"/>
  <c r="I5420" i="2" s="1"/>
  <c r="D5420" i="2"/>
  <c r="C5420" i="2"/>
  <c r="B5420" i="2"/>
  <c r="G5419" i="2"/>
  <c r="K5419" i="2" s="1"/>
  <c r="F5419" i="2"/>
  <c r="J5419" i="2" s="1"/>
  <c r="E5419" i="2"/>
  <c r="I5419" i="2" s="1"/>
  <c r="D5419" i="2"/>
  <c r="C5419" i="2"/>
  <c r="B5419" i="2"/>
  <c r="G5418" i="2"/>
  <c r="K5418" i="2" s="1"/>
  <c r="F5418" i="2"/>
  <c r="J5418" i="2" s="1"/>
  <c r="E5418" i="2"/>
  <c r="I5418" i="2" s="1"/>
  <c r="D5418" i="2"/>
  <c r="C5418" i="2"/>
  <c r="B5418" i="2"/>
  <c r="G5417" i="2"/>
  <c r="K5417" i="2" s="1"/>
  <c r="F5417" i="2"/>
  <c r="J5417" i="2" s="1"/>
  <c r="E5417" i="2"/>
  <c r="I5417" i="2" s="1"/>
  <c r="D5417" i="2"/>
  <c r="C5417" i="2"/>
  <c r="B5417" i="2"/>
  <c r="G5416" i="2"/>
  <c r="K5416" i="2" s="1"/>
  <c r="F5416" i="2"/>
  <c r="J5416" i="2" s="1"/>
  <c r="E5416" i="2"/>
  <c r="I5416" i="2" s="1"/>
  <c r="D5416" i="2"/>
  <c r="C5416" i="2"/>
  <c r="B5416" i="2"/>
  <c r="G5415" i="2"/>
  <c r="K5415" i="2" s="1"/>
  <c r="F5415" i="2"/>
  <c r="J5415" i="2" s="1"/>
  <c r="E5415" i="2"/>
  <c r="I5415" i="2" s="1"/>
  <c r="D5415" i="2"/>
  <c r="C5415" i="2"/>
  <c r="B5415" i="2"/>
  <c r="G5414" i="2"/>
  <c r="K5414" i="2" s="1"/>
  <c r="F5414" i="2"/>
  <c r="J5414" i="2" s="1"/>
  <c r="E5414" i="2"/>
  <c r="I5414" i="2" s="1"/>
  <c r="D5414" i="2"/>
  <c r="C5414" i="2"/>
  <c r="B5414" i="2"/>
  <c r="G5413" i="2"/>
  <c r="K5413" i="2" s="1"/>
  <c r="F5413" i="2"/>
  <c r="J5413" i="2" s="1"/>
  <c r="E5413" i="2"/>
  <c r="I5413" i="2" s="1"/>
  <c r="D5413" i="2"/>
  <c r="C5413" i="2"/>
  <c r="B5413" i="2"/>
  <c r="G5412" i="2"/>
  <c r="K5412" i="2" s="1"/>
  <c r="F5412" i="2"/>
  <c r="J5412" i="2" s="1"/>
  <c r="E5412" i="2"/>
  <c r="I5412" i="2" s="1"/>
  <c r="D5412" i="2"/>
  <c r="C5412" i="2"/>
  <c r="B5412" i="2"/>
  <c r="G5411" i="2"/>
  <c r="K5411" i="2" s="1"/>
  <c r="F5411" i="2"/>
  <c r="J5411" i="2" s="1"/>
  <c r="E5411" i="2"/>
  <c r="I5411" i="2" s="1"/>
  <c r="D5411" i="2"/>
  <c r="C5411" i="2"/>
  <c r="B5411" i="2"/>
  <c r="G5410" i="2"/>
  <c r="K5410" i="2" s="1"/>
  <c r="F5410" i="2"/>
  <c r="J5410" i="2" s="1"/>
  <c r="E5410" i="2"/>
  <c r="I5410" i="2" s="1"/>
  <c r="D5410" i="2"/>
  <c r="C5410" i="2"/>
  <c r="B5410" i="2"/>
  <c r="G5409" i="2"/>
  <c r="K5409" i="2" s="1"/>
  <c r="F5409" i="2"/>
  <c r="J5409" i="2" s="1"/>
  <c r="E5409" i="2"/>
  <c r="I5409" i="2" s="1"/>
  <c r="D5409" i="2"/>
  <c r="C5409" i="2"/>
  <c r="B5409" i="2"/>
  <c r="G5408" i="2"/>
  <c r="K5408" i="2" s="1"/>
  <c r="F5408" i="2"/>
  <c r="J5408" i="2" s="1"/>
  <c r="E5408" i="2"/>
  <c r="I5408" i="2" s="1"/>
  <c r="D5408" i="2"/>
  <c r="C5408" i="2"/>
  <c r="B5408" i="2"/>
  <c r="G5407" i="2"/>
  <c r="K5407" i="2" s="1"/>
  <c r="F5407" i="2"/>
  <c r="J5407" i="2" s="1"/>
  <c r="E5407" i="2"/>
  <c r="I5407" i="2" s="1"/>
  <c r="D5407" i="2"/>
  <c r="C5407" i="2"/>
  <c r="B5407" i="2"/>
  <c r="G5406" i="2"/>
  <c r="K5406" i="2" s="1"/>
  <c r="F5406" i="2"/>
  <c r="J5406" i="2" s="1"/>
  <c r="E5406" i="2"/>
  <c r="I5406" i="2" s="1"/>
  <c r="D5406" i="2"/>
  <c r="C5406" i="2"/>
  <c r="B5406" i="2"/>
  <c r="G5405" i="2"/>
  <c r="K5405" i="2" s="1"/>
  <c r="F5405" i="2"/>
  <c r="J5405" i="2" s="1"/>
  <c r="E5405" i="2"/>
  <c r="I5405" i="2" s="1"/>
  <c r="D5405" i="2"/>
  <c r="C5405" i="2"/>
  <c r="B5405" i="2"/>
  <c r="G5404" i="2"/>
  <c r="K5404" i="2" s="1"/>
  <c r="F5404" i="2"/>
  <c r="J5404" i="2" s="1"/>
  <c r="E5404" i="2"/>
  <c r="I5404" i="2" s="1"/>
  <c r="D5404" i="2"/>
  <c r="C5404" i="2"/>
  <c r="B5404" i="2"/>
  <c r="G5403" i="2"/>
  <c r="K5403" i="2" s="1"/>
  <c r="F5403" i="2"/>
  <c r="J5403" i="2" s="1"/>
  <c r="E5403" i="2"/>
  <c r="I5403" i="2" s="1"/>
  <c r="D5403" i="2"/>
  <c r="C5403" i="2"/>
  <c r="B5403" i="2"/>
  <c r="G5402" i="2"/>
  <c r="K5402" i="2" s="1"/>
  <c r="F5402" i="2"/>
  <c r="J5402" i="2" s="1"/>
  <c r="E5402" i="2"/>
  <c r="I5402" i="2" s="1"/>
  <c r="D5402" i="2"/>
  <c r="C5402" i="2"/>
  <c r="B5402" i="2"/>
  <c r="G5401" i="2"/>
  <c r="K5401" i="2" s="1"/>
  <c r="F5401" i="2"/>
  <c r="J5401" i="2" s="1"/>
  <c r="E5401" i="2"/>
  <c r="I5401" i="2" s="1"/>
  <c r="D5401" i="2"/>
  <c r="C5401" i="2"/>
  <c r="B5401" i="2"/>
  <c r="G5400" i="2"/>
  <c r="K5400" i="2" s="1"/>
  <c r="F5400" i="2"/>
  <c r="J5400" i="2" s="1"/>
  <c r="E5400" i="2"/>
  <c r="I5400" i="2" s="1"/>
  <c r="D5400" i="2"/>
  <c r="C5400" i="2"/>
  <c r="B5400" i="2"/>
  <c r="G5399" i="2"/>
  <c r="K5399" i="2" s="1"/>
  <c r="F5399" i="2"/>
  <c r="J5399" i="2" s="1"/>
  <c r="E5399" i="2"/>
  <c r="I5399" i="2" s="1"/>
  <c r="D5399" i="2"/>
  <c r="C5399" i="2"/>
  <c r="B5399" i="2"/>
  <c r="G5398" i="2"/>
  <c r="K5398" i="2" s="1"/>
  <c r="F5398" i="2"/>
  <c r="J5398" i="2" s="1"/>
  <c r="E5398" i="2"/>
  <c r="I5398" i="2" s="1"/>
  <c r="D5398" i="2"/>
  <c r="C5398" i="2"/>
  <c r="B5398" i="2"/>
  <c r="G5397" i="2"/>
  <c r="K5397" i="2" s="1"/>
  <c r="F5397" i="2"/>
  <c r="J5397" i="2" s="1"/>
  <c r="E5397" i="2"/>
  <c r="I5397" i="2" s="1"/>
  <c r="D5397" i="2"/>
  <c r="C5397" i="2"/>
  <c r="B5397" i="2"/>
  <c r="G5396" i="2"/>
  <c r="K5396" i="2" s="1"/>
  <c r="F5396" i="2"/>
  <c r="J5396" i="2" s="1"/>
  <c r="E5396" i="2"/>
  <c r="I5396" i="2" s="1"/>
  <c r="D5396" i="2"/>
  <c r="C5396" i="2"/>
  <c r="B5396" i="2"/>
  <c r="G5395" i="2"/>
  <c r="K5395" i="2" s="1"/>
  <c r="F5395" i="2"/>
  <c r="J5395" i="2" s="1"/>
  <c r="E5395" i="2"/>
  <c r="I5395" i="2" s="1"/>
  <c r="D5395" i="2"/>
  <c r="C5395" i="2"/>
  <c r="B5395" i="2"/>
  <c r="G5394" i="2"/>
  <c r="K5394" i="2" s="1"/>
  <c r="F5394" i="2"/>
  <c r="J5394" i="2" s="1"/>
  <c r="E5394" i="2"/>
  <c r="I5394" i="2" s="1"/>
  <c r="D5394" i="2"/>
  <c r="C5394" i="2"/>
  <c r="B5394" i="2"/>
  <c r="G5393" i="2"/>
  <c r="K5393" i="2" s="1"/>
  <c r="F5393" i="2"/>
  <c r="J5393" i="2" s="1"/>
  <c r="E5393" i="2"/>
  <c r="I5393" i="2" s="1"/>
  <c r="D5393" i="2"/>
  <c r="C5393" i="2"/>
  <c r="B5393" i="2"/>
  <c r="G5392" i="2"/>
  <c r="K5392" i="2" s="1"/>
  <c r="F5392" i="2"/>
  <c r="J5392" i="2" s="1"/>
  <c r="E5392" i="2"/>
  <c r="I5392" i="2" s="1"/>
  <c r="D5392" i="2"/>
  <c r="C5392" i="2"/>
  <c r="B5392" i="2"/>
  <c r="G5391" i="2"/>
  <c r="K5391" i="2" s="1"/>
  <c r="F5391" i="2"/>
  <c r="J5391" i="2" s="1"/>
  <c r="E5391" i="2"/>
  <c r="I5391" i="2" s="1"/>
  <c r="D5391" i="2"/>
  <c r="C5391" i="2"/>
  <c r="B5391" i="2"/>
  <c r="G5390" i="2"/>
  <c r="K5390" i="2" s="1"/>
  <c r="F5390" i="2"/>
  <c r="J5390" i="2" s="1"/>
  <c r="E5390" i="2"/>
  <c r="I5390" i="2" s="1"/>
  <c r="D5390" i="2"/>
  <c r="C5390" i="2"/>
  <c r="B5390" i="2"/>
  <c r="G5389" i="2"/>
  <c r="K5389" i="2" s="1"/>
  <c r="F5389" i="2"/>
  <c r="J5389" i="2" s="1"/>
  <c r="E5389" i="2"/>
  <c r="I5389" i="2" s="1"/>
  <c r="D5389" i="2"/>
  <c r="C5389" i="2"/>
  <c r="B5389" i="2"/>
  <c r="G5388" i="2"/>
  <c r="K5388" i="2" s="1"/>
  <c r="F5388" i="2"/>
  <c r="J5388" i="2" s="1"/>
  <c r="E5388" i="2"/>
  <c r="I5388" i="2" s="1"/>
  <c r="D5388" i="2"/>
  <c r="C5388" i="2"/>
  <c r="B5388" i="2"/>
  <c r="G5387" i="2"/>
  <c r="K5387" i="2" s="1"/>
  <c r="F5387" i="2"/>
  <c r="J5387" i="2" s="1"/>
  <c r="E5387" i="2"/>
  <c r="I5387" i="2" s="1"/>
  <c r="D5387" i="2"/>
  <c r="C5387" i="2"/>
  <c r="B5387" i="2"/>
  <c r="G5386" i="2"/>
  <c r="K5386" i="2" s="1"/>
  <c r="F5386" i="2"/>
  <c r="J5386" i="2" s="1"/>
  <c r="E5386" i="2"/>
  <c r="I5386" i="2" s="1"/>
  <c r="D5386" i="2"/>
  <c r="C5386" i="2"/>
  <c r="B5386" i="2"/>
  <c r="G5385" i="2"/>
  <c r="K5385" i="2" s="1"/>
  <c r="F5385" i="2"/>
  <c r="J5385" i="2" s="1"/>
  <c r="E5385" i="2"/>
  <c r="I5385" i="2" s="1"/>
  <c r="D5385" i="2"/>
  <c r="C5385" i="2"/>
  <c r="B5385" i="2"/>
  <c r="G5384" i="2"/>
  <c r="K5384" i="2" s="1"/>
  <c r="F5384" i="2"/>
  <c r="J5384" i="2" s="1"/>
  <c r="E5384" i="2"/>
  <c r="I5384" i="2" s="1"/>
  <c r="D5384" i="2"/>
  <c r="C5384" i="2"/>
  <c r="B5384" i="2"/>
  <c r="G5383" i="2"/>
  <c r="K5383" i="2" s="1"/>
  <c r="F5383" i="2"/>
  <c r="J5383" i="2" s="1"/>
  <c r="E5383" i="2"/>
  <c r="I5383" i="2" s="1"/>
  <c r="D5383" i="2"/>
  <c r="C5383" i="2"/>
  <c r="B5383" i="2"/>
  <c r="G5382" i="2"/>
  <c r="K5382" i="2" s="1"/>
  <c r="F5382" i="2"/>
  <c r="J5382" i="2" s="1"/>
  <c r="E5382" i="2"/>
  <c r="I5382" i="2" s="1"/>
  <c r="D5382" i="2"/>
  <c r="C5382" i="2"/>
  <c r="B5382" i="2"/>
  <c r="G5381" i="2"/>
  <c r="K5381" i="2" s="1"/>
  <c r="F5381" i="2"/>
  <c r="J5381" i="2" s="1"/>
  <c r="E5381" i="2"/>
  <c r="I5381" i="2" s="1"/>
  <c r="D5381" i="2"/>
  <c r="C5381" i="2"/>
  <c r="B5381" i="2"/>
  <c r="G5380" i="2"/>
  <c r="K5380" i="2" s="1"/>
  <c r="F5380" i="2"/>
  <c r="J5380" i="2" s="1"/>
  <c r="E5380" i="2"/>
  <c r="I5380" i="2" s="1"/>
  <c r="D5380" i="2"/>
  <c r="C5380" i="2"/>
  <c r="B5380" i="2"/>
  <c r="G5379" i="2"/>
  <c r="K5379" i="2" s="1"/>
  <c r="F5379" i="2"/>
  <c r="J5379" i="2" s="1"/>
  <c r="E5379" i="2"/>
  <c r="I5379" i="2" s="1"/>
  <c r="D5379" i="2"/>
  <c r="C5379" i="2"/>
  <c r="B5379" i="2"/>
  <c r="G5378" i="2"/>
  <c r="K5378" i="2" s="1"/>
  <c r="F5378" i="2"/>
  <c r="J5378" i="2" s="1"/>
  <c r="E5378" i="2"/>
  <c r="I5378" i="2" s="1"/>
  <c r="D5378" i="2"/>
  <c r="C5378" i="2"/>
  <c r="B5378" i="2"/>
  <c r="G5377" i="2"/>
  <c r="K5377" i="2" s="1"/>
  <c r="F5377" i="2"/>
  <c r="J5377" i="2" s="1"/>
  <c r="E5377" i="2"/>
  <c r="I5377" i="2" s="1"/>
  <c r="D5377" i="2"/>
  <c r="C5377" i="2"/>
  <c r="B5377" i="2"/>
  <c r="G5376" i="2"/>
  <c r="K5376" i="2" s="1"/>
  <c r="F5376" i="2"/>
  <c r="J5376" i="2" s="1"/>
  <c r="E5376" i="2"/>
  <c r="I5376" i="2" s="1"/>
  <c r="D5376" i="2"/>
  <c r="C5376" i="2"/>
  <c r="B5376" i="2"/>
  <c r="G5375" i="2"/>
  <c r="K5375" i="2" s="1"/>
  <c r="F5375" i="2"/>
  <c r="J5375" i="2" s="1"/>
  <c r="E5375" i="2"/>
  <c r="I5375" i="2" s="1"/>
  <c r="D5375" i="2"/>
  <c r="C5375" i="2"/>
  <c r="B5375" i="2"/>
  <c r="G5374" i="2"/>
  <c r="K5374" i="2" s="1"/>
  <c r="F5374" i="2"/>
  <c r="J5374" i="2" s="1"/>
  <c r="E5374" i="2"/>
  <c r="I5374" i="2" s="1"/>
  <c r="D5374" i="2"/>
  <c r="C5374" i="2"/>
  <c r="B5374" i="2"/>
  <c r="G5373" i="2"/>
  <c r="K5373" i="2" s="1"/>
  <c r="F5373" i="2"/>
  <c r="J5373" i="2" s="1"/>
  <c r="E5373" i="2"/>
  <c r="I5373" i="2" s="1"/>
  <c r="D5373" i="2"/>
  <c r="C5373" i="2"/>
  <c r="B5373" i="2"/>
  <c r="G5372" i="2"/>
  <c r="K5372" i="2" s="1"/>
  <c r="F5372" i="2"/>
  <c r="J5372" i="2" s="1"/>
  <c r="E5372" i="2"/>
  <c r="I5372" i="2" s="1"/>
  <c r="D5372" i="2"/>
  <c r="C5372" i="2"/>
  <c r="B5372" i="2"/>
  <c r="G5371" i="2"/>
  <c r="K5371" i="2" s="1"/>
  <c r="F5371" i="2"/>
  <c r="J5371" i="2" s="1"/>
  <c r="E5371" i="2"/>
  <c r="I5371" i="2" s="1"/>
  <c r="D5371" i="2"/>
  <c r="C5371" i="2"/>
  <c r="B5371" i="2"/>
  <c r="G5370" i="2"/>
  <c r="K5370" i="2" s="1"/>
  <c r="F5370" i="2"/>
  <c r="J5370" i="2" s="1"/>
  <c r="E5370" i="2"/>
  <c r="I5370" i="2" s="1"/>
  <c r="D5370" i="2"/>
  <c r="C5370" i="2"/>
  <c r="B5370" i="2"/>
  <c r="G5369" i="2"/>
  <c r="K5369" i="2" s="1"/>
  <c r="F5369" i="2"/>
  <c r="J5369" i="2" s="1"/>
  <c r="E5369" i="2"/>
  <c r="I5369" i="2" s="1"/>
  <c r="D5369" i="2"/>
  <c r="C5369" i="2"/>
  <c r="B5369" i="2"/>
  <c r="G5368" i="2"/>
  <c r="K5368" i="2" s="1"/>
  <c r="F5368" i="2"/>
  <c r="J5368" i="2" s="1"/>
  <c r="E5368" i="2"/>
  <c r="I5368" i="2" s="1"/>
  <c r="D5368" i="2"/>
  <c r="C5368" i="2"/>
  <c r="B5368" i="2"/>
  <c r="G5367" i="2"/>
  <c r="K5367" i="2" s="1"/>
  <c r="F5367" i="2"/>
  <c r="J5367" i="2" s="1"/>
  <c r="E5367" i="2"/>
  <c r="I5367" i="2" s="1"/>
  <c r="D5367" i="2"/>
  <c r="C5367" i="2"/>
  <c r="B5367" i="2"/>
  <c r="G5366" i="2"/>
  <c r="K5366" i="2" s="1"/>
  <c r="F5366" i="2"/>
  <c r="J5366" i="2" s="1"/>
  <c r="E5366" i="2"/>
  <c r="I5366" i="2" s="1"/>
  <c r="D5366" i="2"/>
  <c r="C5366" i="2"/>
  <c r="B5366" i="2"/>
  <c r="G5365" i="2"/>
  <c r="K5365" i="2" s="1"/>
  <c r="F5365" i="2"/>
  <c r="J5365" i="2" s="1"/>
  <c r="E5365" i="2"/>
  <c r="I5365" i="2" s="1"/>
  <c r="D5365" i="2"/>
  <c r="C5365" i="2"/>
  <c r="B5365" i="2"/>
  <c r="G5364" i="2"/>
  <c r="K5364" i="2" s="1"/>
  <c r="F5364" i="2"/>
  <c r="J5364" i="2" s="1"/>
  <c r="E5364" i="2"/>
  <c r="I5364" i="2" s="1"/>
  <c r="D5364" i="2"/>
  <c r="C5364" i="2"/>
  <c r="B5364" i="2"/>
  <c r="G5363" i="2"/>
  <c r="K5363" i="2" s="1"/>
  <c r="F5363" i="2"/>
  <c r="J5363" i="2" s="1"/>
  <c r="E5363" i="2"/>
  <c r="I5363" i="2" s="1"/>
  <c r="D5363" i="2"/>
  <c r="C5363" i="2"/>
  <c r="B5363" i="2"/>
  <c r="G5362" i="2"/>
  <c r="K5362" i="2" s="1"/>
  <c r="F5362" i="2"/>
  <c r="J5362" i="2" s="1"/>
  <c r="E5362" i="2"/>
  <c r="I5362" i="2" s="1"/>
  <c r="D5362" i="2"/>
  <c r="C5362" i="2"/>
  <c r="B5362" i="2"/>
  <c r="G5361" i="2"/>
  <c r="K5361" i="2" s="1"/>
  <c r="F5361" i="2"/>
  <c r="J5361" i="2" s="1"/>
  <c r="E5361" i="2"/>
  <c r="I5361" i="2" s="1"/>
  <c r="D5361" i="2"/>
  <c r="C5361" i="2"/>
  <c r="B5361" i="2"/>
  <c r="G5360" i="2"/>
  <c r="K5360" i="2" s="1"/>
  <c r="F5360" i="2"/>
  <c r="J5360" i="2" s="1"/>
  <c r="E5360" i="2"/>
  <c r="I5360" i="2" s="1"/>
  <c r="D5360" i="2"/>
  <c r="C5360" i="2"/>
  <c r="B5360" i="2"/>
  <c r="G5359" i="2"/>
  <c r="K5359" i="2" s="1"/>
  <c r="F5359" i="2"/>
  <c r="J5359" i="2" s="1"/>
  <c r="E5359" i="2"/>
  <c r="I5359" i="2" s="1"/>
  <c r="D5359" i="2"/>
  <c r="C5359" i="2"/>
  <c r="B5359" i="2"/>
  <c r="G5358" i="2"/>
  <c r="K5358" i="2" s="1"/>
  <c r="F5358" i="2"/>
  <c r="J5358" i="2" s="1"/>
  <c r="E5358" i="2"/>
  <c r="I5358" i="2" s="1"/>
  <c r="D5358" i="2"/>
  <c r="C5358" i="2"/>
  <c r="B5358" i="2"/>
  <c r="G5357" i="2"/>
  <c r="K5357" i="2" s="1"/>
  <c r="F5357" i="2"/>
  <c r="J5357" i="2" s="1"/>
  <c r="E5357" i="2"/>
  <c r="I5357" i="2" s="1"/>
  <c r="D5357" i="2"/>
  <c r="C5357" i="2"/>
  <c r="B5357" i="2"/>
  <c r="G5356" i="2"/>
  <c r="K5356" i="2" s="1"/>
  <c r="F5356" i="2"/>
  <c r="J5356" i="2" s="1"/>
  <c r="E5356" i="2"/>
  <c r="I5356" i="2" s="1"/>
  <c r="D5356" i="2"/>
  <c r="C5356" i="2"/>
  <c r="B5356" i="2"/>
  <c r="G5355" i="2"/>
  <c r="K5355" i="2" s="1"/>
  <c r="F5355" i="2"/>
  <c r="J5355" i="2" s="1"/>
  <c r="E5355" i="2"/>
  <c r="I5355" i="2" s="1"/>
  <c r="D5355" i="2"/>
  <c r="C5355" i="2"/>
  <c r="B5355" i="2"/>
  <c r="G5354" i="2"/>
  <c r="K5354" i="2" s="1"/>
  <c r="F5354" i="2"/>
  <c r="J5354" i="2" s="1"/>
  <c r="E5354" i="2"/>
  <c r="I5354" i="2" s="1"/>
  <c r="D5354" i="2"/>
  <c r="C5354" i="2"/>
  <c r="B5354" i="2"/>
  <c r="G5353" i="2"/>
  <c r="K5353" i="2" s="1"/>
  <c r="F5353" i="2"/>
  <c r="J5353" i="2" s="1"/>
  <c r="E5353" i="2"/>
  <c r="I5353" i="2" s="1"/>
  <c r="D5353" i="2"/>
  <c r="C5353" i="2"/>
  <c r="B5353" i="2"/>
  <c r="G5352" i="2"/>
  <c r="K5352" i="2" s="1"/>
  <c r="F5352" i="2"/>
  <c r="J5352" i="2" s="1"/>
  <c r="E5352" i="2"/>
  <c r="I5352" i="2" s="1"/>
  <c r="D5352" i="2"/>
  <c r="C5352" i="2"/>
  <c r="B5352" i="2"/>
  <c r="G5351" i="2"/>
  <c r="K5351" i="2" s="1"/>
  <c r="F5351" i="2"/>
  <c r="J5351" i="2" s="1"/>
  <c r="E5351" i="2"/>
  <c r="I5351" i="2" s="1"/>
  <c r="D5351" i="2"/>
  <c r="C5351" i="2"/>
  <c r="B5351" i="2"/>
  <c r="G5350" i="2"/>
  <c r="K5350" i="2" s="1"/>
  <c r="F5350" i="2"/>
  <c r="J5350" i="2" s="1"/>
  <c r="E5350" i="2"/>
  <c r="I5350" i="2" s="1"/>
  <c r="D5350" i="2"/>
  <c r="C5350" i="2"/>
  <c r="B5350" i="2"/>
  <c r="G5349" i="2"/>
  <c r="K5349" i="2" s="1"/>
  <c r="F5349" i="2"/>
  <c r="J5349" i="2" s="1"/>
  <c r="E5349" i="2"/>
  <c r="I5349" i="2" s="1"/>
  <c r="D5349" i="2"/>
  <c r="C5349" i="2"/>
  <c r="B5349" i="2"/>
  <c r="G5348" i="2"/>
  <c r="K5348" i="2" s="1"/>
  <c r="F5348" i="2"/>
  <c r="J5348" i="2" s="1"/>
  <c r="E5348" i="2"/>
  <c r="I5348" i="2" s="1"/>
  <c r="D5348" i="2"/>
  <c r="C5348" i="2"/>
  <c r="B5348" i="2"/>
  <c r="G5347" i="2"/>
  <c r="K5347" i="2" s="1"/>
  <c r="F5347" i="2"/>
  <c r="J5347" i="2" s="1"/>
  <c r="E5347" i="2"/>
  <c r="I5347" i="2" s="1"/>
  <c r="D5347" i="2"/>
  <c r="C5347" i="2"/>
  <c r="B5347" i="2"/>
  <c r="G5346" i="2"/>
  <c r="K5346" i="2" s="1"/>
  <c r="F5346" i="2"/>
  <c r="J5346" i="2" s="1"/>
  <c r="E5346" i="2"/>
  <c r="I5346" i="2" s="1"/>
  <c r="D5346" i="2"/>
  <c r="C5346" i="2"/>
  <c r="B5346" i="2"/>
  <c r="G5345" i="2"/>
  <c r="K5345" i="2" s="1"/>
  <c r="F5345" i="2"/>
  <c r="J5345" i="2" s="1"/>
  <c r="E5345" i="2"/>
  <c r="I5345" i="2" s="1"/>
  <c r="D5345" i="2"/>
  <c r="C5345" i="2"/>
  <c r="B5345" i="2"/>
  <c r="G5344" i="2"/>
  <c r="K5344" i="2" s="1"/>
  <c r="F5344" i="2"/>
  <c r="J5344" i="2" s="1"/>
  <c r="E5344" i="2"/>
  <c r="I5344" i="2" s="1"/>
  <c r="D5344" i="2"/>
  <c r="C5344" i="2"/>
  <c r="B5344" i="2"/>
  <c r="G5343" i="2"/>
  <c r="K5343" i="2" s="1"/>
  <c r="F5343" i="2"/>
  <c r="J5343" i="2" s="1"/>
  <c r="E5343" i="2"/>
  <c r="I5343" i="2" s="1"/>
  <c r="D5343" i="2"/>
  <c r="C5343" i="2"/>
  <c r="B5343" i="2"/>
  <c r="G5342" i="2"/>
  <c r="K5342" i="2" s="1"/>
  <c r="F5342" i="2"/>
  <c r="J5342" i="2" s="1"/>
  <c r="E5342" i="2"/>
  <c r="I5342" i="2" s="1"/>
  <c r="D5342" i="2"/>
  <c r="C5342" i="2"/>
  <c r="B5342" i="2"/>
  <c r="G5341" i="2"/>
  <c r="K5341" i="2" s="1"/>
  <c r="F5341" i="2"/>
  <c r="J5341" i="2" s="1"/>
  <c r="E5341" i="2"/>
  <c r="I5341" i="2" s="1"/>
  <c r="D5341" i="2"/>
  <c r="C5341" i="2"/>
  <c r="B5341" i="2"/>
  <c r="G5340" i="2"/>
  <c r="K5340" i="2" s="1"/>
  <c r="F5340" i="2"/>
  <c r="J5340" i="2" s="1"/>
  <c r="E5340" i="2"/>
  <c r="I5340" i="2" s="1"/>
  <c r="D5340" i="2"/>
  <c r="C5340" i="2"/>
  <c r="B5340" i="2"/>
  <c r="G5339" i="2"/>
  <c r="K5339" i="2" s="1"/>
  <c r="F5339" i="2"/>
  <c r="J5339" i="2" s="1"/>
  <c r="E5339" i="2"/>
  <c r="I5339" i="2" s="1"/>
  <c r="D5339" i="2"/>
  <c r="C5339" i="2"/>
  <c r="B5339" i="2"/>
  <c r="G5338" i="2"/>
  <c r="K5338" i="2" s="1"/>
  <c r="F5338" i="2"/>
  <c r="J5338" i="2" s="1"/>
  <c r="E5338" i="2"/>
  <c r="I5338" i="2" s="1"/>
  <c r="D5338" i="2"/>
  <c r="C5338" i="2"/>
  <c r="B5338" i="2"/>
  <c r="G5337" i="2"/>
  <c r="K5337" i="2" s="1"/>
  <c r="F5337" i="2"/>
  <c r="J5337" i="2" s="1"/>
  <c r="E5337" i="2"/>
  <c r="I5337" i="2" s="1"/>
  <c r="D5337" i="2"/>
  <c r="C5337" i="2"/>
  <c r="B5337" i="2"/>
  <c r="G5336" i="2"/>
  <c r="K5336" i="2" s="1"/>
  <c r="F5336" i="2"/>
  <c r="J5336" i="2" s="1"/>
  <c r="E5336" i="2"/>
  <c r="I5336" i="2" s="1"/>
  <c r="D5336" i="2"/>
  <c r="C5336" i="2"/>
  <c r="B5336" i="2"/>
  <c r="G5335" i="2"/>
  <c r="K5335" i="2" s="1"/>
  <c r="F5335" i="2"/>
  <c r="J5335" i="2" s="1"/>
  <c r="E5335" i="2"/>
  <c r="I5335" i="2" s="1"/>
  <c r="D5335" i="2"/>
  <c r="C5335" i="2"/>
  <c r="B5335" i="2"/>
  <c r="G5334" i="2"/>
  <c r="K5334" i="2" s="1"/>
  <c r="F5334" i="2"/>
  <c r="J5334" i="2" s="1"/>
  <c r="E5334" i="2"/>
  <c r="I5334" i="2" s="1"/>
  <c r="D5334" i="2"/>
  <c r="C5334" i="2"/>
  <c r="B5334" i="2"/>
  <c r="G5333" i="2"/>
  <c r="K5333" i="2" s="1"/>
  <c r="F5333" i="2"/>
  <c r="J5333" i="2" s="1"/>
  <c r="E5333" i="2"/>
  <c r="I5333" i="2" s="1"/>
  <c r="D5333" i="2"/>
  <c r="C5333" i="2"/>
  <c r="B5333" i="2"/>
  <c r="G5332" i="2"/>
  <c r="K5332" i="2" s="1"/>
  <c r="F5332" i="2"/>
  <c r="J5332" i="2" s="1"/>
  <c r="E5332" i="2"/>
  <c r="I5332" i="2" s="1"/>
  <c r="D5332" i="2"/>
  <c r="C5332" i="2"/>
  <c r="B5332" i="2"/>
  <c r="G5331" i="2"/>
  <c r="K5331" i="2" s="1"/>
  <c r="F5331" i="2"/>
  <c r="J5331" i="2" s="1"/>
  <c r="E5331" i="2"/>
  <c r="I5331" i="2" s="1"/>
  <c r="D5331" i="2"/>
  <c r="C5331" i="2"/>
  <c r="B5331" i="2"/>
  <c r="G5330" i="2"/>
  <c r="K5330" i="2" s="1"/>
  <c r="F5330" i="2"/>
  <c r="J5330" i="2" s="1"/>
  <c r="E5330" i="2"/>
  <c r="I5330" i="2" s="1"/>
  <c r="D5330" i="2"/>
  <c r="C5330" i="2"/>
  <c r="B5330" i="2"/>
  <c r="G5329" i="2"/>
  <c r="K5329" i="2" s="1"/>
  <c r="F5329" i="2"/>
  <c r="J5329" i="2" s="1"/>
  <c r="E5329" i="2"/>
  <c r="I5329" i="2" s="1"/>
  <c r="D5329" i="2"/>
  <c r="C5329" i="2"/>
  <c r="B5329" i="2"/>
  <c r="G5328" i="2"/>
  <c r="K5328" i="2" s="1"/>
  <c r="F5328" i="2"/>
  <c r="J5328" i="2" s="1"/>
  <c r="E5328" i="2"/>
  <c r="I5328" i="2" s="1"/>
  <c r="D5328" i="2"/>
  <c r="C5328" i="2"/>
  <c r="B5328" i="2"/>
  <c r="G5327" i="2"/>
  <c r="K5327" i="2" s="1"/>
  <c r="F5327" i="2"/>
  <c r="J5327" i="2" s="1"/>
  <c r="E5327" i="2"/>
  <c r="I5327" i="2" s="1"/>
  <c r="D5327" i="2"/>
  <c r="C5327" i="2"/>
  <c r="B5327" i="2"/>
  <c r="G5326" i="2"/>
  <c r="K5326" i="2" s="1"/>
  <c r="F5326" i="2"/>
  <c r="J5326" i="2" s="1"/>
  <c r="E5326" i="2"/>
  <c r="I5326" i="2" s="1"/>
  <c r="D5326" i="2"/>
  <c r="C5326" i="2"/>
  <c r="B5326" i="2"/>
  <c r="G5325" i="2"/>
  <c r="K5325" i="2" s="1"/>
  <c r="F5325" i="2"/>
  <c r="J5325" i="2" s="1"/>
  <c r="E5325" i="2"/>
  <c r="I5325" i="2" s="1"/>
  <c r="D5325" i="2"/>
  <c r="C5325" i="2"/>
  <c r="B5325" i="2"/>
  <c r="G5324" i="2"/>
  <c r="K5324" i="2" s="1"/>
  <c r="F5324" i="2"/>
  <c r="J5324" i="2" s="1"/>
  <c r="E5324" i="2"/>
  <c r="I5324" i="2" s="1"/>
  <c r="D5324" i="2"/>
  <c r="C5324" i="2"/>
  <c r="B5324" i="2"/>
  <c r="G5323" i="2"/>
  <c r="K5323" i="2" s="1"/>
  <c r="F5323" i="2"/>
  <c r="J5323" i="2" s="1"/>
  <c r="E5323" i="2"/>
  <c r="I5323" i="2" s="1"/>
  <c r="D5323" i="2"/>
  <c r="C5323" i="2"/>
  <c r="B5323" i="2"/>
  <c r="G5322" i="2"/>
  <c r="K5322" i="2" s="1"/>
  <c r="F5322" i="2"/>
  <c r="J5322" i="2" s="1"/>
  <c r="E5322" i="2"/>
  <c r="I5322" i="2" s="1"/>
  <c r="D5322" i="2"/>
  <c r="C5322" i="2"/>
  <c r="B5322" i="2"/>
  <c r="G5321" i="2"/>
  <c r="K5321" i="2" s="1"/>
  <c r="F5321" i="2"/>
  <c r="J5321" i="2" s="1"/>
  <c r="E5321" i="2"/>
  <c r="I5321" i="2" s="1"/>
  <c r="D5321" i="2"/>
  <c r="C5321" i="2"/>
  <c r="B5321" i="2"/>
  <c r="G5320" i="2"/>
  <c r="K5320" i="2" s="1"/>
  <c r="F5320" i="2"/>
  <c r="J5320" i="2" s="1"/>
  <c r="E5320" i="2"/>
  <c r="I5320" i="2" s="1"/>
  <c r="D5320" i="2"/>
  <c r="C5320" i="2"/>
  <c r="B5320" i="2"/>
  <c r="G5319" i="2"/>
  <c r="K5319" i="2" s="1"/>
  <c r="F5319" i="2"/>
  <c r="J5319" i="2" s="1"/>
  <c r="E5319" i="2"/>
  <c r="I5319" i="2" s="1"/>
  <c r="D5319" i="2"/>
  <c r="C5319" i="2"/>
  <c r="B5319" i="2"/>
  <c r="G5318" i="2"/>
  <c r="K5318" i="2" s="1"/>
  <c r="F5318" i="2"/>
  <c r="J5318" i="2" s="1"/>
  <c r="E5318" i="2"/>
  <c r="I5318" i="2" s="1"/>
  <c r="D5318" i="2"/>
  <c r="C5318" i="2"/>
  <c r="B5318" i="2"/>
  <c r="G5317" i="2"/>
  <c r="K5317" i="2" s="1"/>
  <c r="F5317" i="2"/>
  <c r="J5317" i="2" s="1"/>
  <c r="E5317" i="2"/>
  <c r="I5317" i="2" s="1"/>
  <c r="D5317" i="2"/>
  <c r="C5317" i="2"/>
  <c r="B5317" i="2"/>
  <c r="G5316" i="2"/>
  <c r="K5316" i="2" s="1"/>
  <c r="F5316" i="2"/>
  <c r="J5316" i="2" s="1"/>
  <c r="E5316" i="2"/>
  <c r="I5316" i="2" s="1"/>
  <c r="D5316" i="2"/>
  <c r="C5316" i="2"/>
  <c r="B5316" i="2"/>
  <c r="G5315" i="2"/>
  <c r="K5315" i="2" s="1"/>
  <c r="F5315" i="2"/>
  <c r="J5315" i="2" s="1"/>
  <c r="E5315" i="2"/>
  <c r="I5315" i="2" s="1"/>
  <c r="D5315" i="2"/>
  <c r="C5315" i="2"/>
  <c r="B5315" i="2"/>
  <c r="G5314" i="2"/>
  <c r="K5314" i="2" s="1"/>
  <c r="F5314" i="2"/>
  <c r="J5314" i="2" s="1"/>
  <c r="E5314" i="2"/>
  <c r="I5314" i="2" s="1"/>
  <c r="D5314" i="2"/>
  <c r="C5314" i="2"/>
  <c r="B5314" i="2"/>
  <c r="G5313" i="2"/>
  <c r="K5313" i="2" s="1"/>
  <c r="F5313" i="2"/>
  <c r="J5313" i="2" s="1"/>
  <c r="E5313" i="2"/>
  <c r="I5313" i="2" s="1"/>
  <c r="D5313" i="2"/>
  <c r="C5313" i="2"/>
  <c r="B5313" i="2"/>
  <c r="G5312" i="2"/>
  <c r="K5312" i="2" s="1"/>
  <c r="F5312" i="2"/>
  <c r="J5312" i="2" s="1"/>
  <c r="E5312" i="2"/>
  <c r="I5312" i="2" s="1"/>
  <c r="D5312" i="2"/>
  <c r="C5312" i="2"/>
  <c r="B5312" i="2"/>
  <c r="G5311" i="2"/>
  <c r="K5311" i="2" s="1"/>
  <c r="F5311" i="2"/>
  <c r="J5311" i="2" s="1"/>
  <c r="E5311" i="2"/>
  <c r="I5311" i="2" s="1"/>
  <c r="D5311" i="2"/>
  <c r="C5311" i="2"/>
  <c r="B5311" i="2"/>
  <c r="G5310" i="2"/>
  <c r="K5310" i="2" s="1"/>
  <c r="F5310" i="2"/>
  <c r="J5310" i="2" s="1"/>
  <c r="E5310" i="2"/>
  <c r="I5310" i="2" s="1"/>
  <c r="D5310" i="2"/>
  <c r="C5310" i="2"/>
  <c r="B5310" i="2"/>
  <c r="G5309" i="2"/>
  <c r="K5309" i="2" s="1"/>
  <c r="F5309" i="2"/>
  <c r="J5309" i="2" s="1"/>
  <c r="E5309" i="2"/>
  <c r="I5309" i="2" s="1"/>
  <c r="D5309" i="2"/>
  <c r="C5309" i="2"/>
  <c r="B5309" i="2"/>
  <c r="G5308" i="2"/>
  <c r="K5308" i="2" s="1"/>
  <c r="F5308" i="2"/>
  <c r="J5308" i="2" s="1"/>
  <c r="E5308" i="2"/>
  <c r="I5308" i="2" s="1"/>
  <c r="D5308" i="2"/>
  <c r="C5308" i="2"/>
  <c r="B5308" i="2"/>
  <c r="G5307" i="2"/>
  <c r="K5307" i="2" s="1"/>
  <c r="F5307" i="2"/>
  <c r="J5307" i="2" s="1"/>
  <c r="E5307" i="2"/>
  <c r="I5307" i="2" s="1"/>
  <c r="D5307" i="2"/>
  <c r="C5307" i="2"/>
  <c r="B5307" i="2"/>
  <c r="G5306" i="2"/>
  <c r="K5306" i="2" s="1"/>
  <c r="F5306" i="2"/>
  <c r="J5306" i="2" s="1"/>
  <c r="E5306" i="2"/>
  <c r="I5306" i="2" s="1"/>
  <c r="D5306" i="2"/>
  <c r="C5306" i="2"/>
  <c r="B5306" i="2"/>
  <c r="G5305" i="2"/>
  <c r="K5305" i="2" s="1"/>
  <c r="F5305" i="2"/>
  <c r="J5305" i="2" s="1"/>
  <c r="E5305" i="2"/>
  <c r="I5305" i="2" s="1"/>
  <c r="D5305" i="2"/>
  <c r="C5305" i="2"/>
  <c r="B5305" i="2"/>
  <c r="G5304" i="2"/>
  <c r="K5304" i="2" s="1"/>
  <c r="F5304" i="2"/>
  <c r="J5304" i="2" s="1"/>
  <c r="E5304" i="2"/>
  <c r="I5304" i="2" s="1"/>
  <c r="D5304" i="2"/>
  <c r="C5304" i="2"/>
  <c r="B5304" i="2"/>
  <c r="G5303" i="2"/>
  <c r="K5303" i="2" s="1"/>
  <c r="F5303" i="2"/>
  <c r="J5303" i="2" s="1"/>
  <c r="E5303" i="2"/>
  <c r="I5303" i="2" s="1"/>
  <c r="D5303" i="2"/>
  <c r="C5303" i="2"/>
  <c r="B5303" i="2"/>
  <c r="G5302" i="2"/>
  <c r="K5302" i="2" s="1"/>
  <c r="F5302" i="2"/>
  <c r="J5302" i="2" s="1"/>
  <c r="E5302" i="2"/>
  <c r="I5302" i="2" s="1"/>
  <c r="D5302" i="2"/>
  <c r="C5302" i="2"/>
  <c r="B5302" i="2"/>
  <c r="G5301" i="2"/>
  <c r="K5301" i="2" s="1"/>
  <c r="F5301" i="2"/>
  <c r="J5301" i="2" s="1"/>
  <c r="E5301" i="2"/>
  <c r="I5301" i="2" s="1"/>
  <c r="D5301" i="2"/>
  <c r="C5301" i="2"/>
  <c r="B5301" i="2"/>
  <c r="G5300" i="2"/>
  <c r="K5300" i="2" s="1"/>
  <c r="F5300" i="2"/>
  <c r="J5300" i="2" s="1"/>
  <c r="E5300" i="2"/>
  <c r="I5300" i="2" s="1"/>
  <c r="D5300" i="2"/>
  <c r="C5300" i="2"/>
  <c r="B5300" i="2"/>
  <c r="G5299" i="2"/>
  <c r="K5299" i="2" s="1"/>
  <c r="F5299" i="2"/>
  <c r="J5299" i="2" s="1"/>
  <c r="E5299" i="2"/>
  <c r="I5299" i="2" s="1"/>
  <c r="D5299" i="2"/>
  <c r="C5299" i="2"/>
  <c r="B5299" i="2"/>
  <c r="G5298" i="2"/>
  <c r="K5298" i="2" s="1"/>
  <c r="F5298" i="2"/>
  <c r="J5298" i="2" s="1"/>
  <c r="E5298" i="2"/>
  <c r="I5298" i="2" s="1"/>
  <c r="D5298" i="2"/>
  <c r="C5298" i="2"/>
  <c r="B5298" i="2"/>
  <c r="G5297" i="2"/>
  <c r="K5297" i="2" s="1"/>
  <c r="F5297" i="2"/>
  <c r="J5297" i="2" s="1"/>
  <c r="E5297" i="2"/>
  <c r="I5297" i="2" s="1"/>
  <c r="D5297" i="2"/>
  <c r="C5297" i="2"/>
  <c r="B5297" i="2"/>
  <c r="G5296" i="2"/>
  <c r="K5296" i="2" s="1"/>
  <c r="F5296" i="2"/>
  <c r="J5296" i="2" s="1"/>
  <c r="E5296" i="2"/>
  <c r="I5296" i="2" s="1"/>
  <c r="D5296" i="2"/>
  <c r="C5296" i="2"/>
  <c r="B5296" i="2"/>
  <c r="G5295" i="2"/>
  <c r="K5295" i="2" s="1"/>
  <c r="F5295" i="2"/>
  <c r="J5295" i="2" s="1"/>
  <c r="E5295" i="2"/>
  <c r="I5295" i="2" s="1"/>
  <c r="D5295" i="2"/>
  <c r="C5295" i="2"/>
  <c r="B5295" i="2"/>
  <c r="G5294" i="2"/>
  <c r="K5294" i="2" s="1"/>
  <c r="F5294" i="2"/>
  <c r="J5294" i="2" s="1"/>
  <c r="E5294" i="2"/>
  <c r="I5294" i="2" s="1"/>
  <c r="D5294" i="2"/>
  <c r="C5294" i="2"/>
  <c r="B5294" i="2"/>
  <c r="G5293" i="2"/>
  <c r="K5293" i="2" s="1"/>
  <c r="F5293" i="2"/>
  <c r="J5293" i="2" s="1"/>
  <c r="E5293" i="2"/>
  <c r="I5293" i="2" s="1"/>
  <c r="D5293" i="2"/>
  <c r="C5293" i="2"/>
  <c r="B5293" i="2"/>
  <c r="G5292" i="2"/>
  <c r="K5292" i="2" s="1"/>
  <c r="F5292" i="2"/>
  <c r="J5292" i="2" s="1"/>
  <c r="E5292" i="2"/>
  <c r="I5292" i="2" s="1"/>
  <c r="D5292" i="2"/>
  <c r="C5292" i="2"/>
  <c r="B5292" i="2"/>
  <c r="G5291" i="2"/>
  <c r="K5291" i="2" s="1"/>
  <c r="F5291" i="2"/>
  <c r="J5291" i="2" s="1"/>
  <c r="E5291" i="2"/>
  <c r="I5291" i="2" s="1"/>
  <c r="D5291" i="2"/>
  <c r="C5291" i="2"/>
  <c r="B5291" i="2"/>
  <c r="G5290" i="2"/>
  <c r="K5290" i="2" s="1"/>
  <c r="F5290" i="2"/>
  <c r="J5290" i="2" s="1"/>
  <c r="E5290" i="2"/>
  <c r="I5290" i="2" s="1"/>
  <c r="D5290" i="2"/>
  <c r="C5290" i="2"/>
  <c r="B5290" i="2"/>
  <c r="G5289" i="2"/>
  <c r="K5289" i="2" s="1"/>
  <c r="F5289" i="2"/>
  <c r="J5289" i="2" s="1"/>
  <c r="E5289" i="2"/>
  <c r="I5289" i="2" s="1"/>
  <c r="D5289" i="2"/>
  <c r="C5289" i="2"/>
  <c r="B5289" i="2"/>
  <c r="G5288" i="2"/>
  <c r="K5288" i="2" s="1"/>
  <c r="F5288" i="2"/>
  <c r="J5288" i="2" s="1"/>
  <c r="E5288" i="2"/>
  <c r="I5288" i="2" s="1"/>
  <c r="D5288" i="2"/>
  <c r="C5288" i="2"/>
  <c r="B5288" i="2"/>
  <c r="G5287" i="2"/>
  <c r="K5287" i="2" s="1"/>
  <c r="F5287" i="2"/>
  <c r="J5287" i="2" s="1"/>
  <c r="E5287" i="2"/>
  <c r="I5287" i="2" s="1"/>
  <c r="D5287" i="2"/>
  <c r="C5287" i="2"/>
  <c r="B5287" i="2"/>
  <c r="G5286" i="2"/>
  <c r="K5286" i="2" s="1"/>
  <c r="F5286" i="2"/>
  <c r="J5286" i="2" s="1"/>
  <c r="E5286" i="2"/>
  <c r="I5286" i="2" s="1"/>
  <c r="D5286" i="2"/>
  <c r="C5286" i="2"/>
  <c r="B5286" i="2"/>
  <c r="G5285" i="2"/>
  <c r="K5285" i="2" s="1"/>
  <c r="F5285" i="2"/>
  <c r="J5285" i="2" s="1"/>
  <c r="E5285" i="2"/>
  <c r="I5285" i="2" s="1"/>
  <c r="D5285" i="2"/>
  <c r="C5285" i="2"/>
  <c r="B5285" i="2"/>
  <c r="G5284" i="2"/>
  <c r="K5284" i="2" s="1"/>
  <c r="F5284" i="2"/>
  <c r="J5284" i="2" s="1"/>
  <c r="E5284" i="2"/>
  <c r="I5284" i="2" s="1"/>
  <c r="D5284" i="2"/>
  <c r="C5284" i="2"/>
  <c r="B5284" i="2"/>
  <c r="G5283" i="2"/>
  <c r="K5283" i="2" s="1"/>
  <c r="F5283" i="2"/>
  <c r="J5283" i="2" s="1"/>
  <c r="E5283" i="2"/>
  <c r="I5283" i="2" s="1"/>
  <c r="D5283" i="2"/>
  <c r="C5283" i="2"/>
  <c r="B5283" i="2"/>
  <c r="G5282" i="2"/>
  <c r="K5282" i="2" s="1"/>
  <c r="F5282" i="2"/>
  <c r="J5282" i="2" s="1"/>
  <c r="E5282" i="2"/>
  <c r="I5282" i="2" s="1"/>
  <c r="D5282" i="2"/>
  <c r="C5282" i="2"/>
  <c r="B5282" i="2"/>
  <c r="G5281" i="2"/>
  <c r="K5281" i="2" s="1"/>
  <c r="F5281" i="2"/>
  <c r="J5281" i="2" s="1"/>
  <c r="E5281" i="2"/>
  <c r="I5281" i="2" s="1"/>
  <c r="D5281" i="2"/>
  <c r="C5281" i="2"/>
  <c r="B5281" i="2"/>
  <c r="G5280" i="2"/>
  <c r="K5280" i="2" s="1"/>
  <c r="F5280" i="2"/>
  <c r="J5280" i="2" s="1"/>
  <c r="E5280" i="2"/>
  <c r="I5280" i="2" s="1"/>
  <c r="D5280" i="2"/>
  <c r="C5280" i="2"/>
  <c r="B5280" i="2"/>
  <c r="G5279" i="2"/>
  <c r="K5279" i="2" s="1"/>
  <c r="F5279" i="2"/>
  <c r="J5279" i="2" s="1"/>
  <c r="E5279" i="2"/>
  <c r="I5279" i="2" s="1"/>
  <c r="D5279" i="2"/>
  <c r="C5279" i="2"/>
  <c r="B5279" i="2"/>
  <c r="G5278" i="2"/>
  <c r="K5278" i="2" s="1"/>
  <c r="F5278" i="2"/>
  <c r="J5278" i="2" s="1"/>
  <c r="E5278" i="2"/>
  <c r="I5278" i="2" s="1"/>
  <c r="D5278" i="2"/>
  <c r="C5278" i="2"/>
  <c r="B5278" i="2"/>
  <c r="G5277" i="2"/>
  <c r="K5277" i="2" s="1"/>
  <c r="F5277" i="2"/>
  <c r="J5277" i="2" s="1"/>
  <c r="E5277" i="2"/>
  <c r="I5277" i="2" s="1"/>
  <c r="D5277" i="2"/>
  <c r="C5277" i="2"/>
  <c r="B5277" i="2"/>
  <c r="G5276" i="2"/>
  <c r="K5276" i="2" s="1"/>
  <c r="F5276" i="2"/>
  <c r="J5276" i="2" s="1"/>
  <c r="E5276" i="2"/>
  <c r="I5276" i="2" s="1"/>
  <c r="D5276" i="2"/>
  <c r="C5276" i="2"/>
  <c r="B5276" i="2"/>
  <c r="G5275" i="2"/>
  <c r="K5275" i="2" s="1"/>
  <c r="F5275" i="2"/>
  <c r="J5275" i="2" s="1"/>
  <c r="E5275" i="2"/>
  <c r="I5275" i="2" s="1"/>
  <c r="D5275" i="2"/>
  <c r="C5275" i="2"/>
  <c r="B5275" i="2"/>
  <c r="G5274" i="2"/>
  <c r="K5274" i="2" s="1"/>
  <c r="F5274" i="2"/>
  <c r="J5274" i="2" s="1"/>
  <c r="E5274" i="2"/>
  <c r="I5274" i="2" s="1"/>
  <c r="D5274" i="2"/>
  <c r="C5274" i="2"/>
  <c r="B5274" i="2"/>
  <c r="G5273" i="2"/>
  <c r="K5273" i="2" s="1"/>
  <c r="F5273" i="2"/>
  <c r="J5273" i="2" s="1"/>
  <c r="E5273" i="2"/>
  <c r="I5273" i="2" s="1"/>
  <c r="D5273" i="2"/>
  <c r="C5273" i="2"/>
  <c r="B5273" i="2"/>
  <c r="G5272" i="2"/>
  <c r="K5272" i="2" s="1"/>
  <c r="F5272" i="2"/>
  <c r="J5272" i="2" s="1"/>
  <c r="E5272" i="2"/>
  <c r="I5272" i="2" s="1"/>
  <c r="D5272" i="2"/>
  <c r="C5272" i="2"/>
  <c r="B5272" i="2"/>
  <c r="G5271" i="2"/>
  <c r="K5271" i="2" s="1"/>
  <c r="F5271" i="2"/>
  <c r="J5271" i="2" s="1"/>
  <c r="E5271" i="2"/>
  <c r="I5271" i="2" s="1"/>
  <c r="D5271" i="2"/>
  <c r="C5271" i="2"/>
  <c r="B5271" i="2"/>
  <c r="G5270" i="2"/>
  <c r="K5270" i="2" s="1"/>
  <c r="F5270" i="2"/>
  <c r="J5270" i="2" s="1"/>
  <c r="E5270" i="2"/>
  <c r="I5270" i="2" s="1"/>
  <c r="D5270" i="2"/>
  <c r="C5270" i="2"/>
  <c r="B5270" i="2"/>
  <c r="G5269" i="2"/>
  <c r="K5269" i="2" s="1"/>
  <c r="F5269" i="2"/>
  <c r="J5269" i="2" s="1"/>
  <c r="E5269" i="2"/>
  <c r="I5269" i="2" s="1"/>
  <c r="D5269" i="2"/>
  <c r="C5269" i="2"/>
  <c r="B5269" i="2"/>
  <c r="G5268" i="2"/>
  <c r="K5268" i="2" s="1"/>
  <c r="F5268" i="2"/>
  <c r="J5268" i="2" s="1"/>
  <c r="E5268" i="2"/>
  <c r="I5268" i="2" s="1"/>
  <c r="D5268" i="2"/>
  <c r="C5268" i="2"/>
  <c r="B5268" i="2"/>
  <c r="G5267" i="2"/>
  <c r="K5267" i="2" s="1"/>
  <c r="F5267" i="2"/>
  <c r="J5267" i="2" s="1"/>
  <c r="E5267" i="2"/>
  <c r="I5267" i="2" s="1"/>
  <c r="D5267" i="2"/>
  <c r="C5267" i="2"/>
  <c r="B5267" i="2"/>
  <c r="G5266" i="2"/>
  <c r="K5266" i="2" s="1"/>
  <c r="F5266" i="2"/>
  <c r="J5266" i="2" s="1"/>
  <c r="E5266" i="2"/>
  <c r="I5266" i="2" s="1"/>
  <c r="D5266" i="2"/>
  <c r="C5266" i="2"/>
  <c r="B5266" i="2"/>
  <c r="G5265" i="2"/>
  <c r="K5265" i="2" s="1"/>
  <c r="F5265" i="2"/>
  <c r="J5265" i="2" s="1"/>
  <c r="E5265" i="2"/>
  <c r="I5265" i="2" s="1"/>
  <c r="D5265" i="2"/>
  <c r="C5265" i="2"/>
  <c r="B5265" i="2"/>
  <c r="G5264" i="2"/>
  <c r="K5264" i="2" s="1"/>
  <c r="F5264" i="2"/>
  <c r="J5264" i="2" s="1"/>
  <c r="E5264" i="2"/>
  <c r="I5264" i="2" s="1"/>
  <c r="D5264" i="2"/>
  <c r="C5264" i="2"/>
  <c r="B5264" i="2"/>
  <c r="G5263" i="2"/>
  <c r="K5263" i="2" s="1"/>
  <c r="F5263" i="2"/>
  <c r="J5263" i="2" s="1"/>
  <c r="E5263" i="2"/>
  <c r="I5263" i="2" s="1"/>
  <c r="D5263" i="2"/>
  <c r="C5263" i="2"/>
  <c r="B5263" i="2"/>
  <c r="G5262" i="2"/>
  <c r="K5262" i="2" s="1"/>
  <c r="F5262" i="2"/>
  <c r="J5262" i="2" s="1"/>
  <c r="E5262" i="2"/>
  <c r="I5262" i="2" s="1"/>
  <c r="D5262" i="2"/>
  <c r="C5262" i="2"/>
  <c r="B5262" i="2"/>
  <c r="G5261" i="2"/>
  <c r="K5261" i="2" s="1"/>
  <c r="F5261" i="2"/>
  <c r="J5261" i="2" s="1"/>
  <c r="E5261" i="2"/>
  <c r="I5261" i="2" s="1"/>
  <c r="D5261" i="2"/>
  <c r="C5261" i="2"/>
  <c r="B5261" i="2"/>
  <c r="G5260" i="2"/>
  <c r="K5260" i="2" s="1"/>
  <c r="F5260" i="2"/>
  <c r="J5260" i="2" s="1"/>
  <c r="E5260" i="2"/>
  <c r="I5260" i="2" s="1"/>
  <c r="D5260" i="2"/>
  <c r="C5260" i="2"/>
  <c r="B5260" i="2"/>
  <c r="G5259" i="2"/>
  <c r="K5259" i="2" s="1"/>
  <c r="F5259" i="2"/>
  <c r="J5259" i="2" s="1"/>
  <c r="E5259" i="2"/>
  <c r="I5259" i="2" s="1"/>
  <c r="D5259" i="2"/>
  <c r="C5259" i="2"/>
  <c r="B5259" i="2"/>
  <c r="G5258" i="2"/>
  <c r="K5258" i="2" s="1"/>
  <c r="F5258" i="2"/>
  <c r="J5258" i="2" s="1"/>
  <c r="E5258" i="2"/>
  <c r="I5258" i="2" s="1"/>
  <c r="D5258" i="2"/>
  <c r="C5258" i="2"/>
  <c r="B5258" i="2"/>
  <c r="G5257" i="2"/>
  <c r="K5257" i="2" s="1"/>
  <c r="F5257" i="2"/>
  <c r="J5257" i="2" s="1"/>
  <c r="E5257" i="2"/>
  <c r="I5257" i="2" s="1"/>
  <c r="D5257" i="2"/>
  <c r="C5257" i="2"/>
  <c r="B5257" i="2"/>
  <c r="G5256" i="2"/>
  <c r="K5256" i="2" s="1"/>
  <c r="F5256" i="2"/>
  <c r="J5256" i="2" s="1"/>
  <c r="E5256" i="2"/>
  <c r="I5256" i="2" s="1"/>
  <c r="D5256" i="2"/>
  <c r="C5256" i="2"/>
  <c r="B5256" i="2"/>
  <c r="G5255" i="2"/>
  <c r="K5255" i="2" s="1"/>
  <c r="F5255" i="2"/>
  <c r="J5255" i="2" s="1"/>
  <c r="E5255" i="2"/>
  <c r="I5255" i="2" s="1"/>
  <c r="D5255" i="2"/>
  <c r="C5255" i="2"/>
  <c r="B5255" i="2"/>
  <c r="G5254" i="2"/>
  <c r="K5254" i="2" s="1"/>
  <c r="F5254" i="2"/>
  <c r="J5254" i="2" s="1"/>
  <c r="E5254" i="2"/>
  <c r="I5254" i="2" s="1"/>
  <c r="D5254" i="2"/>
  <c r="C5254" i="2"/>
  <c r="B5254" i="2"/>
  <c r="G5253" i="2"/>
  <c r="K5253" i="2" s="1"/>
  <c r="F5253" i="2"/>
  <c r="J5253" i="2" s="1"/>
  <c r="E5253" i="2"/>
  <c r="I5253" i="2" s="1"/>
  <c r="D5253" i="2"/>
  <c r="C5253" i="2"/>
  <c r="B5253" i="2"/>
  <c r="G5252" i="2"/>
  <c r="K5252" i="2" s="1"/>
  <c r="F5252" i="2"/>
  <c r="J5252" i="2" s="1"/>
  <c r="E5252" i="2"/>
  <c r="I5252" i="2" s="1"/>
  <c r="D5252" i="2"/>
  <c r="C5252" i="2"/>
  <c r="B5252" i="2"/>
  <c r="G5251" i="2"/>
  <c r="K5251" i="2" s="1"/>
  <c r="F5251" i="2"/>
  <c r="J5251" i="2" s="1"/>
  <c r="E5251" i="2"/>
  <c r="I5251" i="2" s="1"/>
  <c r="D5251" i="2"/>
  <c r="C5251" i="2"/>
  <c r="B5251" i="2"/>
  <c r="G5250" i="2"/>
  <c r="K5250" i="2" s="1"/>
  <c r="F5250" i="2"/>
  <c r="J5250" i="2" s="1"/>
  <c r="E5250" i="2"/>
  <c r="I5250" i="2" s="1"/>
  <c r="D5250" i="2"/>
  <c r="C5250" i="2"/>
  <c r="B5250" i="2"/>
  <c r="G5249" i="2"/>
  <c r="K5249" i="2" s="1"/>
  <c r="F5249" i="2"/>
  <c r="J5249" i="2" s="1"/>
  <c r="E5249" i="2"/>
  <c r="I5249" i="2" s="1"/>
  <c r="D5249" i="2"/>
  <c r="C5249" i="2"/>
  <c r="B5249" i="2"/>
  <c r="G5248" i="2"/>
  <c r="K5248" i="2" s="1"/>
  <c r="F5248" i="2"/>
  <c r="J5248" i="2" s="1"/>
  <c r="E5248" i="2"/>
  <c r="I5248" i="2" s="1"/>
  <c r="D5248" i="2"/>
  <c r="C5248" i="2"/>
  <c r="B5248" i="2"/>
  <c r="G5247" i="2"/>
  <c r="K5247" i="2" s="1"/>
  <c r="F5247" i="2"/>
  <c r="J5247" i="2" s="1"/>
  <c r="E5247" i="2"/>
  <c r="I5247" i="2" s="1"/>
  <c r="D5247" i="2"/>
  <c r="C5247" i="2"/>
  <c r="B5247" i="2"/>
  <c r="G5246" i="2"/>
  <c r="K5246" i="2" s="1"/>
  <c r="F5246" i="2"/>
  <c r="J5246" i="2" s="1"/>
  <c r="E5246" i="2"/>
  <c r="I5246" i="2" s="1"/>
  <c r="D5246" i="2"/>
  <c r="C5246" i="2"/>
  <c r="B5246" i="2"/>
  <c r="G5245" i="2"/>
  <c r="K5245" i="2" s="1"/>
  <c r="F5245" i="2"/>
  <c r="J5245" i="2" s="1"/>
  <c r="E5245" i="2"/>
  <c r="I5245" i="2" s="1"/>
  <c r="D5245" i="2"/>
  <c r="C5245" i="2"/>
  <c r="B5245" i="2"/>
  <c r="G5244" i="2"/>
  <c r="K5244" i="2" s="1"/>
  <c r="F5244" i="2"/>
  <c r="J5244" i="2" s="1"/>
  <c r="E5244" i="2"/>
  <c r="I5244" i="2" s="1"/>
  <c r="D5244" i="2"/>
  <c r="C5244" i="2"/>
  <c r="B5244" i="2"/>
  <c r="G5243" i="2"/>
  <c r="K5243" i="2" s="1"/>
  <c r="F5243" i="2"/>
  <c r="J5243" i="2" s="1"/>
  <c r="E5243" i="2"/>
  <c r="I5243" i="2" s="1"/>
  <c r="D5243" i="2"/>
  <c r="C5243" i="2"/>
  <c r="B5243" i="2"/>
  <c r="G5242" i="2"/>
  <c r="K5242" i="2" s="1"/>
  <c r="F5242" i="2"/>
  <c r="J5242" i="2" s="1"/>
  <c r="E5242" i="2"/>
  <c r="I5242" i="2" s="1"/>
  <c r="D5242" i="2"/>
  <c r="C5242" i="2"/>
  <c r="B5242" i="2"/>
  <c r="G5241" i="2"/>
  <c r="K5241" i="2" s="1"/>
  <c r="F5241" i="2"/>
  <c r="J5241" i="2" s="1"/>
  <c r="E5241" i="2"/>
  <c r="I5241" i="2" s="1"/>
  <c r="D5241" i="2"/>
  <c r="C5241" i="2"/>
  <c r="B5241" i="2"/>
  <c r="G5240" i="2"/>
  <c r="K5240" i="2" s="1"/>
  <c r="F5240" i="2"/>
  <c r="J5240" i="2" s="1"/>
  <c r="E5240" i="2"/>
  <c r="I5240" i="2" s="1"/>
  <c r="D5240" i="2"/>
  <c r="C5240" i="2"/>
  <c r="B5240" i="2"/>
  <c r="G5239" i="2"/>
  <c r="K5239" i="2" s="1"/>
  <c r="F5239" i="2"/>
  <c r="J5239" i="2" s="1"/>
  <c r="E5239" i="2"/>
  <c r="I5239" i="2" s="1"/>
  <c r="D5239" i="2"/>
  <c r="C5239" i="2"/>
  <c r="B5239" i="2"/>
  <c r="G5238" i="2"/>
  <c r="K5238" i="2" s="1"/>
  <c r="F5238" i="2"/>
  <c r="J5238" i="2" s="1"/>
  <c r="E5238" i="2"/>
  <c r="I5238" i="2" s="1"/>
  <c r="D5238" i="2"/>
  <c r="C5238" i="2"/>
  <c r="B5238" i="2"/>
  <c r="G5237" i="2"/>
  <c r="K5237" i="2" s="1"/>
  <c r="F5237" i="2"/>
  <c r="J5237" i="2" s="1"/>
  <c r="E5237" i="2"/>
  <c r="I5237" i="2" s="1"/>
  <c r="D5237" i="2"/>
  <c r="C5237" i="2"/>
  <c r="B5237" i="2"/>
  <c r="G5236" i="2"/>
  <c r="K5236" i="2" s="1"/>
  <c r="F5236" i="2"/>
  <c r="J5236" i="2" s="1"/>
  <c r="E5236" i="2"/>
  <c r="I5236" i="2" s="1"/>
  <c r="D5236" i="2"/>
  <c r="C5236" i="2"/>
  <c r="B5236" i="2"/>
  <c r="G5235" i="2"/>
  <c r="K5235" i="2" s="1"/>
  <c r="F5235" i="2"/>
  <c r="J5235" i="2" s="1"/>
  <c r="E5235" i="2"/>
  <c r="I5235" i="2" s="1"/>
  <c r="D5235" i="2"/>
  <c r="C5235" i="2"/>
  <c r="B5235" i="2"/>
  <c r="G5234" i="2"/>
  <c r="K5234" i="2" s="1"/>
  <c r="F5234" i="2"/>
  <c r="J5234" i="2" s="1"/>
  <c r="E5234" i="2"/>
  <c r="I5234" i="2" s="1"/>
  <c r="D5234" i="2"/>
  <c r="C5234" i="2"/>
  <c r="B5234" i="2"/>
  <c r="G5233" i="2"/>
  <c r="K5233" i="2" s="1"/>
  <c r="F5233" i="2"/>
  <c r="J5233" i="2" s="1"/>
  <c r="E5233" i="2"/>
  <c r="I5233" i="2" s="1"/>
  <c r="D5233" i="2"/>
  <c r="C5233" i="2"/>
  <c r="B5233" i="2"/>
  <c r="G5232" i="2"/>
  <c r="K5232" i="2" s="1"/>
  <c r="F5232" i="2"/>
  <c r="J5232" i="2" s="1"/>
  <c r="E5232" i="2"/>
  <c r="I5232" i="2" s="1"/>
  <c r="D5232" i="2"/>
  <c r="C5232" i="2"/>
  <c r="B5232" i="2"/>
  <c r="G5231" i="2"/>
  <c r="K5231" i="2" s="1"/>
  <c r="F5231" i="2"/>
  <c r="J5231" i="2" s="1"/>
  <c r="E5231" i="2"/>
  <c r="I5231" i="2" s="1"/>
  <c r="D5231" i="2"/>
  <c r="C5231" i="2"/>
  <c r="B5231" i="2"/>
  <c r="G5230" i="2"/>
  <c r="K5230" i="2" s="1"/>
  <c r="F5230" i="2"/>
  <c r="J5230" i="2" s="1"/>
  <c r="E5230" i="2"/>
  <c r="I5230" i="2" s="1"/>
  <c r="D5230" i="2"/>
  <c r="C5230" i="2"/>
  <c r="B5230" i="2"/>
  <c r="G5229" i="2"/>
  <c r="K5229" i="2" s="1"/>
  <c r="F5229" i="2"/>
  <c r="J5229" i="2" s="1"/>
  <c r="E5229" i="2"/>
  <c r="I5229" i="2" s="1"/>
  <c r="D5229" i="2"/>
  <c r="C5229" i="2"/>
  <c r="B5229" i="2"/>
  <c r="G5228" i="2"/>
  <c r="K5228" i="2" s="1"/>
  <c r="F5228" i="2"/>
  <c r="J5228" i="2" s="1"/>
  <c r="E5228" i="2"/>
  <c r="I5228" i="2" s="1"/>
  <c r="D5228" i="2"/>
  <c r="C5228" i="2"/>
  <c r="B5228" i="2"/>
  <c r="G5227" i="2"/>
  <c r="K5227" i="2" s="1"/>
  <c r="F5227" i="2"/>
  <c r="J5227" i="2" s="1"/>
  <c r="E5227" i="2"/>
  <c r="I5227" i="2" s="1"/>
  <c r="D5227" i="2"/>
  <c r="C5227" i="2"/>
  <c r="B5227" i="2"/>
  <c r="G5226" i="2"/>
  <c r="K5226" i="2" s="1"/>
  <c r="F5226" i="2"/>
  <c r="J5226" i="2" s="1"/>
  <c r="E5226" i="2"/>
  <c r="I5226" i="2" s="1"/>
  <c r="D5226" i="2"/>
  <c r="C5226" i="2"/>
  <c r="B5226" i="2"/>
  <c r="G5225" i="2"/>
  <c r="K5225" i="2" s="1"/>
  <c r="F5225" i="2"/>
  <c r="J5225" i="2" s="1"/>
  <c r="E5225" i="2"/>
  <c r="I5225" i="2" s="1"/>
  <c r="D5225" i="2"/>
  <c r="C5225" i="2"/>
  <c r="B5225" i="2"/>
  <c r="G5224" i="2"/>
  <c r="K5224" i="2" s="1"/>
  <c r="F5224" i="2"/>
  <c r="J5224" i="2" s="1"/>
  <c r="E5224" i="2"/>
  <c r="I5224" i="2" s="1"/>
  <c r="D5224" i="2"/>
  <c r="C5224" i="2"/>
  <c r="B5224" i="2"/>
  <c r="G5223" i="2"/>
  <c r="K5223" i="2" s="1"/>
  <c r="F5223" i="2"/>
  <c r="J5223" i="2" s="1"/>
  <c r="E5223" i="2"/>
  <c r="I5223" i="2" s="1"/>
  <c r="D5223" i="2"/>
  <c r="C5223" i="2"/>
  <c r="B5223" i="2"/>
  <c r="G5222" i="2"/>
  <c r="K5222" i="2" s="1"/>
  <c r="F5222" i="2"/>
  <c r="J5222" i="2" s="1"/>
  <c r="E5222" i="2"/>
  <c r="I5222" i="2" s="1"/>
  <c r="D5222" i="2"/>
  <c r="C5222" i="2"/>
  <c r="B5222" i="2"/>
  <c r="G5221" i="2"/>
  <c r="K5221" i="2" s="1"/>
  <c r="F5221" i="2"/>
  <c r="J5221" i="2" s="1"/>
  <c r="E5221" i="2"/>
  <c r="I5221" i="2" s="1"/>
  <c r="D5221" i="2"/>
  <c r="C5221" i="2"/>
  <c r="B5221" i="2"/>
  <c r="G5220" i="2"/>
  <c r="K5220" i="2" s="1"/>
  <c r="F5220" i="2"/>
  <c r="J5220" i="2" s="1"/>
  <c r="E5220" i="2"/>
  <c r="I5220" i="2" s="1"/>
  <c r="D5220" i="2"/>
  <c r="C5220" i="2"/>
  <c r="B5220" i="2"/>
  <c r="G5219" i="2"/>
  <c r="K5219" i="2" s="1"/>
  <c r="F5219" i="2"/>
  <c r="J5219" i="2" s="1"/>
  <c r="E5219" i="2"/>
  <c r="I5219" i="2" s="1"/>
  <c r="D5219" i="2"/>
  <c r="C5219" i="2"/>
  <c r="B5219" i="2"/>
  <c r="G5218" i="2"/>
  <c r="K5218" i="2" s="1"/>
  <c r="F5218" i="2"/>
  <c r="J5218" i="2" s="1"/>
  <c r="E5218" i="2"/>
  <c r="I5218" i="2" s="1"/>
  <c r="D5218" i="2"/>
  <c r="C5218" i="2"/>
  <c r="B5218" i="2"/>
  <c r="G5217" i="2"/>
  <c r="K5217" i="2" s="1"/>
  <c r="F5217" i="2"/>
  <c r="J5217" i="2" s="1"/>
  <c r="E5217" i="2"/>
  <c r="I5217" i="2" s="1"/>
  <c r="D5217" i="2"/>
  <c r="C5217" i="2"/>
  <c r="B5217" i="2"/>
  <c r="G5216" i="2"/>
  <c r="K5216" i="2" s="1"/>
  <c r="F5216" i="2"/>
  <c r="J5216" i="2" s="1"/>
  <c r="E5216" i="2"/>
  <c r="I5216" i="2" s="1"/>
  <c r="D5216" i="2"/>
  <c r="C5216" i="2"/>
  <c r="B5216" i="2"/>
  <c r="G5215" i="2"/>
  <c r="K5215" i="2" s="1"/>
  <c r="F5215" i="2"/>
  <c r="J5215" i="2" s="1"/>
  <c r="E5215" i="2"/>
  <c r="I5215" i="2" s="1"/>
  <c r="D5215" i="2"/>
  <c r="C5215" i="2"/>
  <c r="B5215" i="2"/>
  <c r="G5214" i="2"/>
  <c r="K5214" i="2" s="1"/>
  <c r="F5214" i="2"/>
  <c r="J5214" i="2" s="1"/>
  <c r="E5214" i="2"/>
  <c r="I5214" i="2" s="1"/>
  <c r="D5214" i="2"/>
  <c r="C5214" i="2"/>
  <c r="B5214" i="2"/>
  <c r="G5213" i="2"/>
  <c r="K5213" i="2" s="1"/>
  <c r="F5213" i="2"/>
  <c r="J5213" i="2" s="1"/>
  <c r="E5213" i="2"/>
  <c r="I5213" i="2" s="1"/>
  <c r="D5213" i="2"/>
  <c r="C5213" i="2"/>
  <c r="B5213" i="2"/>
  <c r="G5212" i="2"/>
  <c r="K5212" i="2" s="1"/>
  <c r="F5212" i="2"/>
  <c r="J5212" i="2" s="1"/>
  <c r="E5212" i="2"/>
  <c r="I5212" i="2" s="1"/>
  <c r="D5212" i="2"/>
  <c r="C5212" i="2"/>
  <c r="B5212" i="2"/>
  <c r="G5211" i="2"/>
  <c r="K5211" i="2" s="1"/>
  <c r="F5211" i="2"/>
  <c r="J5211" i="2" s="1"/>
  <c r="E5211" i="2"/>
  <c r="I5211" i="2" s="1"/>
  <c r="D5211" i="2"/>
  <c r="C5211" i="2"/>
  <c r="B5211" i="2"/>
  <c r="G5210" i="2"/>
  <c r="K5210" i="2" s="1"/>
  <c r="F5210" i="2"/>
  <c r="J5210" i="2" s="1"/>
  <c r="E5210" i="2"/>
  <c r="I5210" i="2" s="1"/>
  <c r="D5210" i="2"/>
  <c r="C5210" i="2"/>
  <c r="B5210" i="2"/>
  <c r="G5209" i="2"/>
  <c r="K5209" i="2" s="1"/>
  <c r="F5209" i="2"/>
  <c r="J5209" i="2" s="1"/>
  <c r="E5209" i="2"/>
  <c r="I5209" i="2" s="1"/>
  <c r="D5209" i="2"/>
  <c r="C5209" i="2"/>
  <c r="B5209" i="2"/>
  <c r="G5208" i="2"/>
  <c r="K5208" i="2" s="1"/>
  <c r="F5208" i="2"/>
  <c r="J5208" i="2" s="1"/>
  <c r="E5208" i="2"/>
  <c r="I5208" i="2" s="1"/>
  <c r="D5208" i="2"/>
  <c r="C5208" i="2"/>
  <c r="B5208" i="2"/>
  <c r="G5207" i="2"/>
  <c r="K5207" i="2" s="1"/>
  <c r="F5207" i="2"/>
  <c r="J5207" i="2" s="1"/>
  <c r="E5207" i="2"/>
  <c r="I5207" i="2" s="1"/>
  <c r="D5207" i="2"/>
  <c r="C5207" i="2"/>
  <c r="B5207" i="2"/>
  <c r="G5206" i="2"/>
  <c r="K5206" i="2" s="1"/>
  <c r="F5206" i="2"/>
  <c r="J5206" i="2" s="1"/>
  <c r="E5206" i="2"/>
  <c r="I5206" i="2" s="1"/>
  <c r="D5206" i="2"/>
  <c r="C5206" i="2"/>
  <c r="B5206" i="2"/>
  <c r="G5205" i="2"/>
  <c r="K5205" i="2" s="1"/>
  <c r="F5205" i="2"/>
  <c r="J5205" i="2" s="1"/>
  <c r="E5205" i="2"/>
  <c r="I5205" i="2" s="1"/>
  <c r="D5205" i="2"/>
  <c r="C5205" i="2"/>
  <c r="B5205" i="2"/>
  <c r="G5204" i="2"/>
  <c r="K5204" i="2" s="1"/>
  <c r="F5204" i="2"/>
  <c r="J5204" i="2" s="1"/>
  <c r="E5204" i="2"/>
  <c r="I5204" i="2" s="1"/>
  <c r="D5204" i="2"/>
  <c r="C5204" i="2"/>
  <c r="B5204" i="2"/>
  <c r="G5203" i="2"/>
  <c r="K5203" i="2" s="1"/>
  <c r="F5203" i="2"/>
  <c r="J5203" i="2" s="1"/>
  <c r="E5203" i="2"/>
  <c r="I5203" i="2" s="1"/>
  <c r="D5203" i="2"/>
  <c r="C5203" i="2"/>
  <c r="B5203" i="2"/>
  <c r="G5202" i="2"/>
  <c r="K5202" i="2" s="1"/>
  <c r="F5202" i="2"/>
  <c r="J5202" i="2" s="1"/>
  <c r="E5202" i="2"/>
  <c r="I5202" i="2" s="1"/>
  <c r="D5202" i="2"/>
  <c r="C5202" i="2"/>
  <c r="B5202" i="2"/>
  <c r="G5201" i="2"/>
  <c r="K5201" i="2" s="1"/>
  <c r="F5201" i="2"/>
  <c r="J5201" i="2" s="1"/>
  <c r="E5201" i="2"/>
  <c r="I5201" i="2" s="1"/>
  <c r="D5201" i="2"/>
  <c r="C5201" i="2"/>
  <c r="B5201" i="2"/>
  <c r="G5200" i="2"/>
  <c r="K5200" i="2" s="1"/>
  <c r="F5200" i="2"/>
  <c r="J5200" i="2" s="1"/>
  <c r="E5200" i="2"/>
  <c r="I5200" i="2" s="1"/>
  <c r="D5200" i="2"/>
  <c r="C5200" i="2"/>
  <c r="B5200" i="2"/>
  <c r="G5199" i="2"/>
  <c r="K5199" i="2" s="1"/>
  <c r="F5199" i="2"/>
  <c r="J5199" i="2" s="1"/>
  <c r="E5199" i="2"/>
  <c r="I5199" i="2" s="1"/>
  <c r="D5199" i="2"/>
  <c r="C5199" i="2"/>
  <c r="B5199" i="2"/>
  <c r="G5198" i="2"/>
  <c r="K5198" i="2" s="1"/>
  <c r="F5198" i="2"/>
  <c r="J5198" i="2" s="1"/>
  <c r="E5198" i="2"/>
  <c r="I5198" i="2" s="1"/>
  <c r="D5198" i="2"/>
  <c r="C5198" i="2"/>
  <c r="B5198" i="2"/>
  <c r="G5197" i="2"/>
  <c r="K5197" i="2" s="1"/>
  <c r="F5197" i="2"/>
  <c r="J5197" i="2" s="1"/>
  <c r="E5197" i="2"/>
  <c r="I5197" i="2" s="1"/>
  <c r="D5197" i="2"/>
  <c r="C5197" i="2"/>
  <c r="B5197" i="2"/>
  <c r="G5196" i="2"/>
  <c r="K5196" i="2" s="1"/>
  <c r="F5196" i="2"/>
  <c r="J5196" i="2" s="1"/>
  <c r="E5196" i="2"/>
  <c r="I5196" i="2" s="1"/>
  <c r="D5196" i="2"/>
  <c r="C5196" i="2"/>
  <c r="B5196" i="2"/>
  <c r="G5195" i="2"/>
  <c r="K5195" i="2" s="1"/>
  <c r="F5195" i="2"/>
  <c r="J5195" i="2" s="1"/>
  <c r="E5195" i="2"/>
  <c r="I5195" i="2" s="1"/>
  <c r="D5195" i="2"/>
  <c r="C5195" i="2"/>
  <c r="B5195" i="2"/>
  <c r="G5194" i="2"/>
  <c r="K5194" i="2" s="1"/>
  <c r="F5194" i="2"/>
  <c r="J5194" i="2" s="1"/>
  <c r="E5194" i="2"/>
  <c r="I5194" i="2" s="1"/>
  <c r="D5194" i="2"/>
  <c r="C5194" i="2"/>
  <c r="B5194" i="2"/>
  <c r="G5193" i="2"/>
  <c r="K5193" i="2" s="1"/>
  <c r="F5193" i="2"/>
  <c r="J5193" i="2" s="1"/>
  <c r="E5193" i="2"/>
  <c r="I5193" i="2" s="1"/>
  <c r="D5193" i="2"/>
  <c r="C5193" i="2"/>
  <c r="B5193" i="2"/>
  <c r="G5192" i="2"/>
  <c r="K5192" i="2" s="1"/>
  <c r="F5192" i="2"/>
  <c r="J5192" i="2" s="1"/>
  <c r="E5192" i="2"/>
  <c r="I5192" i="2" s="1"/>
  <c r="D5192" i="2"/>
  <c r="C5192" i="2"/>
  <c r="B5192" i="2"/>
  <c r="G5191" i="2"/>
  <c r="K5191" i="2" s="1"/>
  <c r="F5191" i="2"/>
  <c r="J5191" i="2" s="1"/>
  <c r="E5191" i="2"/>
  <c r="I5191" i="2" s="1"/>
  <c r="D5191" i="2"/>
  <c r="C5191" i="2"/>
  <c r="B5191" i="2"/>
  <c r="G5190" i="2"/>
  <c r="K5190" i="2" s="1"/>
  <c r="F5190" i="2"/>
  <c r="J5190" i="2" s="1"/>
  <c r="E5190" i="2"/>
  <c r="I5190" i="2" s="1"/>
  <c r="D5190" i="2"/>
  <c r="C5190" i="2"/>
  <c r="B5190" i="2"/>
  <c r="G5189" i="2"/>
  <c r="K5189" i="2" s="1"/>
  <c r="F5189" i="2"/>
  <c r="J5189" i="2" s="1"/>
  <c r="E5189" i="2"/>
  <c r="I5189" i="2" s="1"/>
  <c r="D5189" i="2"/>
  <c r="C5189" i="2"/>
  <c r="B5189" i="2"/>
  <c r="G5188" i="2"/>
  <c r="K5188" i="2" s="1"/>
  <c r="F5188" i="2"/>
  <c r="J5188" i="2" s="1"/>
  <c r="E5188" i="2"/>
  <c r="I5188" i="2" s="1"/>
  <c r="D5188" i="2"/>
  <c r="C5188" i="2"/>
  <c r="B5188" i="2"/>
  <c r="G5187" i="2"/>
  <c r="K5187" i="2" s="1"/>
  <c r="F5187" i="2"/>
  <c r="J5187" i="2" s="1"/>
  <c r="E5187" i="2"/>
  <c r="I5187" i="2" s="1"/>
  <c r="D5187" i="2"/>
  <c r="C5187" i="2"/>
  <c r="B5187" i="2"/>
  <c r="G5186" i="2"/>
  <c r="K5186" i="2" s="1"/>
  <c r="F5186" i="2"/>
  <c r="J5186" i="2" s="1"/>
  <c r="E5186" i="2"/>
  <c r="I5186" i="2" s="1"/>
  <c r="D5186" i="2"/>
  <c r="C5186" i="2"/>
  <c r="B5186" i="2"/>
  <c r="G5185" i="2"/>
  <c r="K5185" i="2" s="1"/>
  <c r="F5185" i="2"/>
  <c r="J5185" i="2" s="1"/>
  <c r="E5185" i="2"/>
  <c r="I5185" i="2" s="1"/>
  <c r="D5185" i="2"/>
  <c r="C5185" i="2"/>
  <c r="B5185" i="2"/>
  <c r="G5184" i="2"/>
  <c r="K5184" i="2" s="1"/>
  <c r="F5184" i="2"/>
  <c r="J5184" i="2" s="1"/>
  <c r="E5184" i="2"/>
  <c r="I5184" i="2" s="1"/>
  <c r="D5184" i="2"/>
  <c r="C5184" i="2"/>
  <c r="B5184" i="2"/>
  <c r="G5183" i="2"/>
  <c r="K5183" i="2" s="1"/>
  <c r="F5183" i="2"/>
  <c r="J5183" i="2" s="1"/>
  <c r="E5183" i="2"/>
  <c r="I5183" i="2" s="1"/>
  <c r="D5183" i="2"/>
  <c r="C5183" i="2"/>
  <c r="B5183" i="2"/>
  <c r="G5182" i="2"/>
  <c r="K5182" i="2" s="1"/>
  <c r="F5182" i="2"/>
  <c r="J5182" i="2" s="1"/>
  <c r="E5182" i="2"/>
  <c r="I5182" i="2" s="1"/>
  <c r="D5182" i="2"/>
  <c r="C5182" i="2"/>
  <c r="B5182" i="2"/>
  <c r="G5181" i="2"/>
  <c r="K5181" i="2" s="1"/>
  <c r="F5181" i="2"/>
  <c r="J5181" i="2" s="1"/>
  <c r="E5181" i="2"/>
  <c r="I5181" i="2" s="1"/>
  <c r="D5181" i="2"/>
  <c r="C5181" i="2"/>
  <c r="B5181" i="2"/>
  <c r="G5180" i="2"/>
  <c r="K5180" i="2" s="1"/>
  <c r="F5180" i="2"/>
  <c r="J5180" i="2" s="1"/>
  <c r="E5180" i="2"/>
  <c r="I5180" i="2" s="1"/>
  <c r="D5180" i="2"/>
  <c r="C5180" i="2"/>
  <c r="B5180" i="2"/>
  <c r="G5179" i="2"/>
  <c r="K5179" i="2" s="1"/>
  <c r="F5179" i="2"/>
  <c r="J5179" i="2" s="1"/>
  <c r="E5179" i="2"/>
  <c r="I5179" i="2" s="1"/>
  <c r="D5179" i="2"/>
  <c r="C5179" i="2"/>
  <c r="B5179" i="2"/>
  <c r="G5178" i="2"/>
  <c r="K5178" i="2" s="1"/>
  <c r="F5178" i="2"/>
  <c r="J5178" i="2" s="1"/>
  <c r="E5178" i="2"/>
  <c r="I5178" i="2" s="1"/>
  <c r="D5178" i="2"/>
  <c r="C5178" i="2"/>
  <c r="B5178" i="2"/>
  <c r="G5177" i="2"/>
  <c r="K5177" i="2" s="1"/>
  <c r="F5177" i="2"/>
  <c r="J5177" i="2" s="1"/>
  <c r="E5177" i="2"/>
  <c r="I5177" i="2" s="1"/>
  <c r="D5177" i="2"/>
  <c r="C5177" i="2"/>
  <c r="B5177" i="2"/>
  <c r="G5176" i="2"/>
  <c r="K5176" i="2" s="1"/>
  <c r="F5176" i="2"/>
  <c r="J5176" i="2" s="1"/>
  <c r="E5176" i="2"/>
  <c r="I5176" i="2" s="1"/>
  <c r="D5176" i="2"/>
  <c r="C5176" i="2"/>
  <c r="B5176" i="2"/>
  <c r="G5175" i="2"/>
  <c r="K5175" i="2" s="1"/>
  <c r="F5175" i="2"/>
  <c r="J5175" i="2" s="1"/>
  <c r="E5175" i="2"/>
  <c r="I5175" i="2" s="1"/>
  <c r="D5175" i="2"/>
  <c r="C5175" i="2"/>
  <c r="B5175" i="2"/>
  <c r="G5174" i="2"/>
  <c r="K5174" i="2" s="1"/>
  <c r="F5174" i="2"/>
  <c r="J5174" i="2" s="1"/>
  <c r="E5174" i="2"/>
  <c r="I5174" i="2" s="1"/>
  <c r="D5174" i="2"/>
  <c r="C5174" i="2"/>
  <c r="B5174" i="2"/>
  <c r="G5173" i="2"/>
  <c r="K5173" i="2" s="1"/>
  <c r="F5173" i="2"/>
  <c r="J5173" i="2" s="1"/>
  <c r="E5173" i="2"/>
  <c r="I5173" i="2" s="1"/>
  <c r="D5173" i="2"/>
  <c r="C5173" i="2"/>
  <c r="B5173" i="2"/>
  <c r="G5172" i="2"/>
  <c r="K5172" i="2" s="1"/>
  <c r="F5172" i="2"/>
  <c r="J5172" i="2" s="1"/>
  <c r="E5172" i="2"/>
  <c r="I5172" i="2" s="1"/>
  <c r="D5172" i="2"/>
  <c r="C5172" i="2"/>
  <c r="B5172" i="2"/>
  <c r="G5171" i="2"/>
  <c r="K5171" i="2" s="1"/>
  <c r="F5171" i="2"/>
  <c r="J5171" i="2" s="1"/>
  <c r="E5171" i="2"/>
  <c r="I5171" i="2" s="1"/>
  <c r="D5171" i="2"/>
  <c r="C5171" i="2"/>
  <c r="B5171" i="2"/>
  <c r="G5170" i="2"/>
  <c r="K5170" i="2" s="1"/>
  <c r="F5170" i="2"/>
  <c r="J5170" i="2" s="1"/>
  <c r="E5170" i="2"/>
  <c r="I5170" i="2" s="1"/>
  <c r="D5170" i="2"/>
  <c r="C5170" i="2"/>
  <c r="B5170" i="2"/>
  <c r="G5169" i="2"/>
  <c r="K5169" i="2" s="1"/>
  <c r="F5169" i="2"/>
  <c r="J5169" i="2" s="1"/>
  <c r="E5169" i="2"/>
  <c r="I5169" i="2" s="1"/>
  <c r="D5169" i="2"/>
  <c r="C5169" i="2"/>
  <c r="B5169" i="2"/>
  <c r="G5168" i="2"/>
  <c r="K5168" i="2" s="1"/>
  <c r="F5168" i="2"/>
  <c r="J5168" i="2" s="1"/>
  <c r="E5168" i="2"/>
  <c r="I5168" i="2" s="1"/>
  <c r="D5168" i="2"/>
  <c r="C5168" i="2"/>
  <c r="B5168" i="2"/>
  <c r="G5167" i="2"/>
  <c r="K5167" i="2" s="1"/>
  <c r="F5167" i="2"/>
  <c r="J5167" i="2" s="1"/>
  <c r="E5167" i="2"/>
  <c r="I5167" i="2" s="1"/>
  <c r="D5167" i="2"/>
  <c r="C5167" i="2"/>
  <c r="B5167" i="2"/>
  <c r="G5166" i="2"/>
  <c r="K5166" i="2" s="1"/>
  <c r="F5166" i="2"/>
  <c r="J5166" i="2" s="1"/>
  <c r="E5166" i="2"/>
  <c r="I5166" i="2" s="1"/>
  <c r="D5166" i="2"/>
  <c r="C5166" i="2"/>
  <c r="B5166" i="2"/>
  <c r="G5165" i="2"/>
  <c r="K5165" i="2" s="1"/>
  <c r="F5165" i="2"/>
  <c r="J5165" i="2" s="1"/>
  <c r="E5165" i="2"/>
  <c r="I5165" i="2" s="1"/>
  <c r="D5165" i="2"/>
  <c r="C5165" i="2"/>
  <c r="B5165" i="2"/>
  <c r="G5164" i="2"/>
  <c r="K5164" i="2" s="1"/>
  <c r="F5164" i="2"/>
  <c r="J5164" i="2" s="1"/>
  <c r="E5164" i="2"/>
  <c r="I5164" i="2" s="1"/>
  <c r="D5164" i="2"/>
  <c r="C5164" i="2"/>
  <c r="B5164" i="2"/>
  <c r="G5163" i="2"/>
  <c r="K5163" i="2" s="1"/>
  <c r="F5163" i="2"/>
  <c r="J5163" i="2" s="1"/>
  <c r="E5163" i="2"/>
  <c r="I5163" i="2" s="1"/>
  <c r="D5163" i="2"/>
  <c r="C5163" i="2"/>
  <c r="B5163" i="2"/>
  <c r="G5162" i="2"/>
  <c r="K5162" i="2" s="1"/>
  <c r="F5162" i="2"/>
  <c r="J5162" i="2" s="1"/>
  <c r="E5162" i="2"/>
  <c r="I5162" i="2" s="1"/>
  <c r="D5162" i="2"/>
  <c r="C5162" i="2"/>
  <c r="B5162" i="2"/>
  <c r="G5161" i="2"/>
  <c r="K5161" i="2" s="1"/>
  <c r="F5161" i="2"/>
  <c r="J5161" i="2" s="1"/>
  <c r="E5161" i="2"/>
  <c r="I5161" i="2" s="1"/>
  <c r="D5161" i="2"/>
  <c r="C5161" i="2"/>
  <c r="B5161" i="2"/>
  <c r="G5160" i="2"/>
  <c r="K5160" i="2" s="1"/>
  <c r="F5160" i="2"/>
  <c r="J5160" i="2" s="1"/>
  <c r="E5160" i="2"/>
  <c r="I5160" i="2" s="1"/>
  <c r="D5160" i="2"/>
  <c r="C5160" i="2"/>
  <c r="B5160" i="2"/>
  <c r="G5159" i="2"/>
  <c r="K5159" i="2" s="1"/>
  <c r="F5159" i="2"/>
  <c r="J5159" i="2" s="1"/>
  <c r="E5159" i="2"/>
  <c r="I5159" i="2" s="1"/>
  <c r="D5159" i="2"/>
  <c r="C5159" i="2"/>
  <c r="B5159" i="2"/>
  <c r="G5158" i="2"/>
  <c r="K5158" i="2" s="1"/>
  <c r="F5158" i="2"/>
  <c r="J5158" i="2" s="1"/>
  <c r="E5158" i="2"/>
  <c r="I5158" i="2" s="1"/>
  <c r="D5158" i="2"/>
  <c r="C5158" i="2"/>
  <c r="B5158" i="2"/>
  <c r="G5157" i="2"/>
  <c r="K5157" i="2" s="1"/>
  <c r="F5157" i="2"/>
  <c r="J5157" i="2" s="1"/>
  <c r="E5157" i="2"/>
  <c r="I5157" i="2" s="1"/>
  <c r="D5157" i="2"/>
  <c r="C5157" i="2"/>
  <c r="B5157" i="2"/>
  <c r="G5156" i="2"/>
  <c r="K5156" i="2" s="1"/>
  <c r="F5156" i="2"/>
  <c r="J5156" i="2" s="1"/>
  <c r="E5156" i="2"/>
  <c r="I5156" i="2" s="1"/>
  <c r="D5156" i="2"/>
  <c r="C5156" i="2"/>
  <c r="B5156" i="2"/>
  <c r="G5155" i="2"/>
  <c r="K5155" i="2" s="1"/>
  <c r="F5155" i="2"/>
  <c r="J5155" i="2" s="1"/>
  <c r="E5155" i="2"/>
  <c r="I5155" i="2" s="1"/>
  <c r="D5155" i="2"/>
  <c r="C5155" i="2"/>
  <c r="B5155" i="2"/>
  <c r="G5154" i="2"/>
  <c r="K5154" i="2" s="1"/>
  <c r="F5154" i="2"/>
  <c r="J5154" i="2" s="1"/>
  <c r="E5154" i="2"/>
  <c r="I5154" i="2" s="1"/>
  <c r="D5154" i="2"/>
  <c r="C5154" i="2"/>
  <c r="B5154" i="2"/>
  <c r="G5153" i="2"/>
  <c r="K5153" i="2" s="1"/>
  <c r="F5153" i="2"/>
  <c r="J5153" i="2" s="1"/>
  <c r="E5153" i="2"/>
  <c r="I5153" i="2" s="1"/>
  <c r="D5153" i="2"/>
  <c r="C5153" i="2"/>
  <c r="B5153" i="2"/>
  <c r="G5152" i="2"/>
  <c r="K5152" i="2" s="1"/>
  <c r="F5152" i="2"/>
  <c r="J5152" i="2" s="1"/>
  <c r="E5152" i="2"/>
  <c r="I5152" i="2" s="1"/>
  <c r="D5152" i="2"/>
  <c r="C5152" i="2"/>
  <c r="B5152" i="2"/>
  <c r="G5151" i="2"/>
  <c r="K5151" i="2" s="1"/>
  <c r="F5151" i="2"/>
  <c r="J5151" i="2" s="1"/>
  <c r="E5151" i="2"/>
  <c r="I5151" i="2" s="1"/>
  <c r="D5151" i="2"/>
  <c r="C5151" i="2"/>
  <c r="B5151" i="2"/>
  <c r="G5150" i="2"/>
  <c r="K5150" i="2" s="1"/>
  <c r="F5150" i="2"/>
  <c r="J5150" i="2" s="1"/>
  <c r="E5150" i="2"/>
  <c r="I5150" i="2" s="1"/>
  <c r="D5150" i="2"/>
  <c r="C5150" i="2"/>
  <c r="B5150" i="2"/>
  <c r="G5149" i="2"/>
  <c r="K5149" i="2" s="1"/>
  <c r="F5149" i="2"/>
  <c r="J5149" i="2" s="1"/>
  <c r="E5149" i="2"/>
  <c r="I5149" i="2" s="1"/>
  <c r="D5149" i="2"/>
  <c r="C5149" i="2"/>
  <c r="B5149" i="2"/>
  <c r="G5148" i="2"/>
  <c r="K5148" i="2" s="1"/>
  <c r="F5148" i="2"/>
  <c r="J5148" i="2" s="1"/>
  <c r="E5148" i="2"/>
  <c r="I5148" i="2" s="1"/>
  <c r="D5148" i="2"/>
  <c r="C5148" i="2"/>
  <c r="B5148" i="2"/>
  <c r="G5147" i="2"/>
  <c r="K5147" i="2" s="1"/>
  <c r="F5147" i="2"/>
  <c r="J5147" i="2" s="1"/>
  <c r="E5147" i="2"/>
  <c r="I5147" i="2" s="1"/>
  <c r="D5147" i="2"/>
  <c r="C5147" i="2"/>
  <c r="B5147" i="2"/>
  <c r="G5146" i="2"/>
  <c r="K5146" i="2" s="1"/>
  <c r="F5146" i="2"/>
  <c r="J5146" i="2" s="1"/>
  <c r="E5146" i="2"/>
  <c r="I5146" i="2" s="1"/>
  <c r="D5146" i="2"/>
  <c r="C5146" i="2"/>
  <c r="B5146" i="2"/>
  <c r="G5145" i="2"/>
  <c r="K5145" i="2" s="1"/>
  <c r="F5145" i="2"/>
  <c r="J5145" i="2" s="1"/>
  <c r="E5145" i="2"/>
  <c r="I5145" i="2" s="1"/>
  <c r="D5145" i="2"/>
  <c r="C5145" i="2"/>
  <c r="B5145" i="2"/>
  <c r="G5144" i="2"/>
  <c r="K5144" i="2" s="1"/>
  <c r="F5144" i="2"/>
  <c r="J5144" i="2" s="1"/>
  <c r="E5144" i="2"/>
  <c r="I5144" i="2" s="1"/>
  <c r="D5144" i="2"/>
  <c r="C5144" i="2"/>
  <c r="B5144" i="2"/>
  <c r="G5143" i="2"/>
  <c r="K5143" i="2" s="1"/>
  <c r="F5143" i="2"/>
  <c r="J5143" i="2" s="1"/>
  <c r="E5143" i="2"/>
  <c r="I5143" i="2" s="1"/>
  <c r="D5143" i="2"/>
  <c r="C5143" i="2"/>
  <c r="B5143" i="2"/>
  <c r="G5142" i="2"/>
  <c r="K5142" i="2" s="1"/>
  <c r="F5142" i="2"/>
  <c r="J5142" i="2" s="1"/>
  <c r="E5142" i="2"/>
  <c r="I5142" i="2" s="1"/>
  <c r="D5142" i="2"/>
  <c r="C5142" i="2"/>
  <c r="B5142" i="2"/>
  <c r="G5141" i="2"/>
  <c r="K5141" i="2" s="1"/>
  <c r="F5141" i="2"/>
  <c r="J5141" i="2" s="1"/>
  <c r="E5141" i="2"/>
  <c r="I5141" i="2" s="1"/>
  <c r="D5141" i="2"/>
  <c r="C5141" i="2"/>
  <c r="B5141" i="2"/>
  <c r="G5140" i="2"/>
  <c r="K5140" i="2" s="1"/>
  <c r="F5140" i="2"/>
  <c r="J5140" i="2" s="1"/>
  <c r="E5140" i="2"/>
  <c r="I5140" i="2" s="1"/>
  <c r="D5140" i="2"/>
  <c r="C5140" i="2"/>
  <c r="B5140" i="2"/>
  <c r="G5139" i="2"/>
  <c r="K5139" i="2" s="1"/>
  <c r="F5139" i="2"/>
  <c r="J5139" i="2" s="1"/>
  <c r="E5139" i="2"/>
  <c r="I5139" i="2" s="1"/>
  <c r="D5139" i="2"/>
  <c r="C5139" i="2"/>
  <c r="B5139" i="2"/>
  <c r="G5138" i="2"/>
  <c r="K5138" i="2" s="1"/>
  <c r="F5138" i="2"/>
  <c r="J5138" i="2" s="1"/>
  <c r="E5138" i="2"/>
  <c r="I5138" i="2" s="1"/>
  <c r="D5138" i="2"/>
  <c r="C5138" i="2"/>
  <c r="B5138" i="2"/>
  <c r="G5137" i="2"/>
  <c r="K5137" i="2" s="1"/>
  <c r="F5137" i="2"/>
  <c r="J5137" i="2" s="1"/>
  <c r="E5137" i="2"/>
  <c r="I5137" i="2" s="1"/>
  <c r="D5137" i="2"/>
  <c r="C5137" i="2"/>
  <c r="B5137" i="2"/>
  <c r="G5136" i="2"/>
  <c r="K5136" i="2" s="1"/>
  <c r="F5136" i="2"/>
  <c r="J5136" i="2" s="1"/>
  <c r="E5136" i="2"/>
  <c r="I5136" i="2" s="1"/>
  <c r="D5136" i="2"/>
  <c r="C5136" i="2"/>
  <c r="B5136" i="2"/>
  <c r="G5135" i="2"/>
  <c r="K5135" i="2" s="1"/>
  <c r="F5135" i="2"/>
  <c r="J5135" i="2" s="1"/>
  <c r="E5135" i="2"/>
  <c r="I5135" i="2" s="1"/>
  <c r="D5135" i="2"/>
  <c r="C5135" i="2"/>
  <c r="B5135" i="2"/>
  <c r="G5134" i="2"/>
  <c r="K5134" i="2" s="1"/>
  <c r="F5134" i="2"/>
  <c r="J5134" i="2" s="1"/>
  <c r="E5134" i="2"/>
  <c r="I5134" i="2" s="1"/>
  <c r="D5134" i="2"/>
  <c r="C5134" i="2"/>
  <c r="B5134" i="2"/>
  <c r="G5133" i="2"/>
  <c r="K5133" i="2" s="1"/>
  <c r="F5133" i="2"/>
  <c r="J5133" i="2" s="1"/>
  <c r="E5133" i="2"/>
  <c r="I5133" i="2" s="1"/>
  <c r="D5133" i="2"/>
  <c r="C5133" i="2"/>
  <c r="B5133" i="2"/>
  <c r="G5132" i="2"/>
  <c r="K5132" i="2" s="1"/>
  <c r="F5132" i="2"/>
  <c r="J5132" i="2" s="1"/>
  <c r="E5132" i="2"/>
  <c r="I5132" i="2" s="1"/>
  <c r="D5132" i="2"/>
  <c r="C5132" i="2"/>
  <c r="B5132" i="2"/>
  <c r="G5131" i="2"/>
  <c r="K5131" i="2" s="1"/>
  <c r="F5131" i="2"/>
  <c r="J5131" i="2" s="1"/>
  <c r="E5131" i="2"/>
  <c r="I5131" i="2" s="1"/>
  <c r="D5131" i="2"/>
  <c r="C5131" i="2"/>
  <c r="B5131" i="2"/>
  <c r="G5130" i="2"/>
  <c r="K5130" i="2" s="1"/>
  <c r="F5130" i="2"/>
  <c r="J5130" i="2" s="1"/>
  <c r="E5130" i="2"/>
  <c r="I5130" i="2" s="1"/>
  <c r="D5130" i="2"/>
  <c r="C5130" i="2"/>
  <c r="B5130" i="2"/>
  <c r="G5129" i="2"/>
  <c r="K5129" i="2" s="1"/>
  <c r="F5129" i="2"/>
  <c r="J5129" i="2" s="1"/>
  <c r="E5129" i="2"/>
  <c r="I5129" i="2" s="1"/>
  <c r="D5129" i="2"/>
  <c r="C5129" i="2"/>
  <c r="B5129" i="2"/>
  <c r="G5128" i="2"/>
  <c r="K5128" i="2" s="1"/>
  <c r="F5128" i="2"/>
  <c r="J5128" i="2" s="1"/>
  <c r="E5128" i="2"/>
  <c r="I5128" i="2" s="1"/>
  <c r="D5128" i="2"/>
  <c r="C5128" i="2"/>
  <c r="B5128" i="2"/>
  <c r="G5127" i="2"/>
  <c r="K5127" i="2" s="1"/>
  <c r="F5127" i="2"/>
  <c r="J5127" i="2" s="1"/>
  <c r="E5127" i="2"/>
  <c r="I5127" i="2" s="1"/>
  <c r="D5127" i="2"/>
  <c r="C5127" i="2"/>
  <c r="B5127" i="2"/>
  <c r="G5126" i="2"/>
  <c r="K5126" i="2" s="1"/>
  <c r="F5126" i="2"/>
  <c r="J5126" i="2" s="1"/>
  <c r="E5126" i="2"/>
  <c r="I5126" i="2" s="1"/>
  <c r="D5126" i="2"/>
  <c r="C5126" i="2"/>
  <c r="B5126" i="2"/>
  <c r="G5125" i="2"/>
  <c r="K5125" i="2" s="1"/>
  <c r="F5125" i="2"/>
  <c r="J5125" i="2" s="1"/>
  <c r="E5125" i="2"/>
  <c r="I5125" i="2" s="1"/>
  <c r="D5125" i="2"/>
  <c r="C5125" i="2"/>
  <c r="B5125" i="2"/>
  <c r="G5124" i="2"/>
  <c r="K5124" i="2" s="1"/>
  <c r="F5124" i="2"/>
  <c r="J5124" i="2" s="1"/>
  <c r="E5124" i="2"/>
  <c r="I5124" i="2" s="1"/>
  <c r="D5124" i="2"/>
  <c r="C5124" i="2"/>
  <c r="B5124" i="2"/>
  <c r="G5123" i="2"/>
  <c r="K5123" i="2" s="1"/>
  <c r="F5123" i="2"/>
  <c r="J5123" i="2" s="1"/>
  <c r="E5123" i="2"/>
  <c r="I5123" i="2" s="1"/>
  <c r="D5123" i="2"/>
  <c r="C5123" i="2"/>
  <c r="B5123" i="2"/>
  <c r="G5122" i="2"/>
  <c r="K5122" i="2" s="1"/>
  <c r="F5122" i="2"/>
  <c r="J5122" i="2" s="1"/>
  <c r="E5122" i="2"/>
  <c r="I5122" i="2" s="1"/>
  <c r="D5122" i="2"/>
  <c r="C5122" i="2"/>
  <c r="B5122" i="2"/>
  <c r="G5121" i="2"/>
  <c r="K5121" i="2" s="1"/>
  <c r="F5121" i="2"/>
  <c r="J5121" i="2" s="1"/>
  <c r="E5121" i="2"/>
  <c r="I5121" i="2" s="1"/>
  <c r="D5121" i="2"/>
  <c r="C5121" i="2"/>
  <c r="B5121" i="2"/>
  <c r="G5120" i="2"/>
  <c r="K5120" i="2" s="1"/>
  <c r="F5120" i="2"/>
  <c r="J5120" i="2" s="1"/>
  <c r="E5120" i="2"/>
  <c r="I5120" i="2" s="1"/>
  <c r="D5120" i="2"/>
  <c r="C5120" i="2"/>
  <c r="B5120" i="2"/>
  <c r="G5119" i="2"/>
  <c r="K5119" i="2" s="1"/>
  <c r="F5119" i="2"/>
  <c r="J5119" i="2" s="1"/>
  <c r="E5119" i="2"/>
  <c r="I5119" i="2" s="1"/>
  <c r="D5119" i="2"/>
  <c r="C5119" i="2"/>
  <c r="B5119" i="2"/>
  <c r="G5118" i="2"/>
  <c r="K5118" i="2" s="1"/>
  <c r="F5118" i="2"/>
  <c r="J5118" i="2" s="1"/>
  <c r="E5118" i="2"/>
  <c r="I5118" i="2" s="1"/>
  <c r="D5118" i="2"/>
  <c r="C5118" i="2"/>
  <c r="B5118" i="2"/>
  <c r="G5117" i="2"/>
  <c r="K5117" i="2" s="1"/>
  <c r="F5117" i="2"/>
  <c r="J5117" i="2" s="1"/>
  <c r="E5117" i="2"/>
  <c r="I5117" i="2" s="1"/>
  <c r="D5117" i="2"/>
  <c r="C5117" i="2"/>
  <c r="B5117" i="2"/>
  <c r="G5116" i="2"/>
  <c r="K5116" i="2" s="1"/>
  <c r="F5116" i="2"/>
  <c r="J5116" i="2" s="1"/>
  <c r="E5116" i="2"/>
  <c r="I5116" i="2" s="1"/>
  <c r="D5116" i="2"/>
  <c r="C5116" i="2"/>
  <c r="B5116" i="2"/>
  <c r="G5115" i="2"/>
  <c r="K5115" i="2" s="1"/>
  <c r="F5115" i="2"/>
  <c r="J5115" i="2" s="1"/>
  <c r="E5115" i="2"/>
  <c r="I5115" i="2" s="1"/>
  <c r="D5115" i="2"/>
  <c r="C5115" i="2"/>
  <c r="B5115" i="2"/>
  <c r="G5114" i="2"/>
  <c r="K5114" i="2" s="1"/>
  <c r="F5114" i="2"/>
  <c r="J5114" i="2" s="1"/>
  <c r="E5114" i="2"/>
  <c r="I5114" i="2" s="1"/>
  <c r="D5114" i="2"/>
  <c r="C5114" i="2"/>
  <c r="B5114" i="2"/>
  <c r="G5113" i="2"/>
  <c r="K5113" i="2" s="1"/>
  <c r="F5113" i="2"/>
  <c r="J5113" i="2" s="1"/>
  <c r="E5113" i="2"/>
  <c r="I5113" i="2" s="1"/>
  <c r="D5113" i="2"/>
  <c r="C5113" i="2"/>
  <c r="B5113" i="2"/>
  <c r="G5112" i="2"/>
  <c r="K5112" i="2" s="1"/>
  <c r="F5112" i="2"/>
  <c r="J5112" i="2" s="1"/>
  <c r="E5112" i="2"/>
  <c r="I5112" i="2" s="1"/>
  <c r="D5112" i="2"/>
  <c r="C5112" i="2"/>
  <c r="B5112" i="2"/>
  <c r="G5111" i="2"/>
  <c r="K5111" i="2" s="1"/>
  <c r="F5111" i="2"/>
  <c r="J5111" i="2" s="1"/>
  <c r="E5111" i="2"/>
  <c r="I5111" i="2" s="1"/>
  <c r="D5111" i="2"/>
  <c r="C5111" i="2"/>
  <c r="B5111" i="2"/>
  <c r="G5110" i="2"/>
  <c r="K5110" i="2" s="1"/>
  <c r="F5110" i="2"/>
  <c r="J5110" i="2" s="1"/>
  <c r="E5110" i="2"/>
  <c r="I5110" i="2" s="1"/>
  <c r="D5110" i="2"/>
  <c r="C5110" i="2"/>
  <c r="B5110" i="2"/>
  <c r="G5109" i="2"/>
  <c r="K5109" i="2" s="1"/>
  <c r="F5109" i="2"/>
  <c r="J5109" i="2" s="1"/>
  <c r="E5109" i="2"/>
  <c r="I5109" i="2" s="1"/>
  <c r="D5109" i="2"/>
  <c r="C5109" i="2"/>
  <c r="B5109" i="2"/>
  <c r="G5108" i="2"/>
  <c r="K5108" i="2" s="1"/>
  <c r="F5108" i="2"/>
  <c r="J5108" i="2" s="1"/>
  <c r="E5108" i="2"/>
  <c r="I5108" i="2" s="1"/>
  <c r="D5108" i="2"/>
  <c r="C5108" i="2"/>
  <c r="B5108" i="2"/>
  <c r="G5107" i="2"/>
  <c r="K5107" i="2" s="1"/>
  <c r="F5107" i="2"/>
  <c r="J5107" i="2" s="1"/>
  <c r="E5107" i="2"/>
  <c r="I5107" i="2" s="1"/>
  <c r="D5107" i="2"/>
  <c r="C5107" i="2"/>
  <c r="B5107" i="2"/>
  <c r="G5106" i="2"/>
  <c r="K5106" i="2" s="1"/>
  <c r="F5106" i="2"/>
  <c r="J5106" i="2" s="1"/>
  <c r="E5106" i="2"/>
  <c r="I5106" i="2" s="1"/>
  <c r="D5106" i="2"/>
  <c r="C5106" i="2"/>
  <c r="B5106" i="2"/>
  <c r="G5105" i="2"/>
  <c r="K5105" i="2" s="1"/>
  <c r="F5105" i="2"/>
  <c r="J5105" i="2" s="1"/>
  <c r="E5105" i="2"/>
  <c r="I5105" i="2" s="1"/>
  <c r="D5105" i="2"/>
  <c r="C5105" i="2"/>
  <c r="B5105" i="2"/>
  <c r="G5104" i="2"/>
  <c r="K5104" i="2" s="1"/>
  <c r="F5104" i="2"/>
  <c r="J5104" i="2" s="1"/>
  <c r="E5104" i="2"/>
  <c r="I5104" i="2" s="1"/>
  <c r="D5104" i="2"/>
  <c r="C5104" i="2"/>
  <c r="B5104" i="2"/>
  <c r="G5103" i="2"/>
  <c r="K5103" i="2" s="1"/>
  <c r="F5103" i="2"/>
  <c r="J5103" i="2" s="1"/>
  <c r="E5103" i="2"/>
  <c r="I5103" i="2" s="1"/>
  <c r="D5103" i="2"/>
  <c r="C5103" i="2"/>
  <c r="B5103" i="2"/>
  <c r="G5102" i="2"/>
  <c r="K5102" i="2" s="1"/>
  <c r="F5102" i="2"/>
  <c r="J5102" i="2" s="1"/>
  <c r="E5102" i="2"/>
  <c r="I5102" i="2" s="1"/>
  <c r="D5102" i="2"/>
  <c r="C5102" i="2"/>
  <c r="B5102" i="2"/>
  <c r="G5101" i="2"/>
  <c r="K5101" i="2" s="1"/>
  <c r="F5101" i="2"/>
  <c r="J5101" i="2" s="1"/>
  <c r="E5101" i="2"/>
  <c r="I5101" i="2" s="1"/>
  <c r="D5101" i="2"/>
  <c r="C5101" i="2"/>
  <c r="B5101" i="2"/>
  <c r="G5100" i="2"/>
  <c r="K5100" i="2" s="1"/>
  <c r="F5100" i="2"/>
  <c r="J5100" i="2" s="1"/>
  <c r="E5100" i="2"/>
  <c r="I5100" i="2" s="1"/>
  <c r="D5100" i="2"/>
  <c r="C5100" i="2"/>
  <c r="B5100" i="2"/>
  <c r="G5099" i="2"/>
  <c r="K5099" i="2" s="1"/>
  <c r="F5099" i="2"/>
  <c r="J5099" i="2" s="1"/>
  <c r="E5099" i="2"/>
  <c r="I5099" i="2" s="1"/>
  <c r="D5099" i="2"/>
  <c r="C5099" i="2"/>
  <c r="B5099" i="2"/>
  <c r="G5098" i="2"/>
  <c r="K5098" i="2" s="1"/>
  <c r="F5098" i="2"/>
  <c r="J5098" i="2" s="1"/>
  <c r="E5098" i="2"/>
  <c r="I5098" i="2" s="1"/>
  <c r="D5098" i="2"/>
  <c r="C5098" i="2"/>
  <c r="B5098" i="2"/>
  <c r="G5097" i="2"/>
  <c r="K5097" i="2" s="1"/>
  <c r="F5097" i="2"/>
  <c r="J5097" i="2" s="1"/>
  <c r="E5097" i="2"/>
  <c r="I5097" i="2" s="1"/>
  <c r="D5097" i="2"/>
  <c r="C5097" i="2"/>
  <c r="B5097" i="2"/>
  <c r="G5096" i="2"/>
  <c r="K5096" i="2" s="1"/>
  <c r="F5096" i="2"/>
  <c r="J5096" i="2" s="1"/>
  <c r="E5096" i="2"/>
  <c r="I5096" i="2" s="1"/>
  <c r="D5096" i="2"/>
  <c r="C5096" i="2"/>
  <c r="B5096" i="2"/>
  <c r="G5095" i="2"/>
  <c r="K5095" i="2" s="1"/>
  <c r="F5095" i="2"/>
  <c r="J5095" i="2" s="1"/>
  <c r="E5095" i="2"/>
  <c r="I5095" i="2" s="1"/>
  <c r="D5095" i="2"/>
  <c r="C5095" i="2"/>
  <c r="B5095" i="2"/>
  <c r="G5094" i="2"/>
  <c r="K5094" i="2" s="1"/>
  <c r="F5094" i="2"/>
  <c r="J5094" i="2" s="1"/>
  <c r="E5094" i="2"/>
  <c r="I5094" i="2" s="1"/>
  <c r="D5094" i="2"/>
  <c r="C5094" i="2"/>
  <c r="B5094" i="2"/>
  <c r="G5093" i="2"/>
  <c r="K5093" i="2" s="1"/>
  <c r="F5093" i="2"/>
  <c r="J5093" i="2" s="1"/>
  <c r="E5093" i="2"/>
  <c r="I5093" i="2" s="1"/>
  <c r="D5093" i="2"/>
  <c r="C5093" i="2"/>
  <c r="B5093" i="2"/>
  <c r="G5092" i="2"/>
  <c r="K5092" i="2" s="1"/>
  <c r="F5092" i="2"/>
  <c r="J5092" i="2" s="1"/>
  <c r="E5092" i="2"/>
  <c r="I5092" i="2" s="1"/>
  <c r="D5092" i="2"/>
  <c r="C5092" i="2"/>
  <c r="B5092" i="2"/>
  <c r="G5091" i="2"/>
  <c r="K5091" i="2" s="1"/>
  <c r="F5091" i="2"/>
  <c r="J5091" i="2" s="1"/>
  <c r="E5091" i="2"/>
  <c r="I5091" i="2" s="1"/>
  <c r="D5091" i="2"/>
  <c r="C5091" i="2"/>
  <c r="B5091" i="2"/>
  <c r="G5090" i="2"/>
  <c r="K5090" i="2" s="1"/>
  <c r="F5090" i="2"/>
  <c r="J5090" i="2" s="1"/>
  <c r="E5090" i="2"/>
  <c r="I5090" i="2" s="1"/>
  <c r="D5090" i="2"/>
  <c r="C5090" i="2"/>
  <c r="B5090" i="2"/>
  <c r="G5089" i="2"/>
  <c r="K5089" i="2" s="1"/>
  <c r="F5089" i="2"/>
  <c r="J5089" i="2" s="1"/>
  <c r="E5089" i="2"/>
  <c r="I5089" i="2" s="1"/>
  <c r="D5089" i="2"/>
  <c r="C5089" i="2"/>
  <c r="B5089" i="2"/>
  <c r="G5088" i="2"/>
  <c r="K5088" i="2" s="1"/>
  <c r="F5088" i="2"/>
  <c r="J5088" i="2" s="1"/>
  <c r="E5088" i="2"/>
  <c r="I5088" i="2" s="1"/>
  <c r="D5088" i="2"/>
  <c r="C5088" i="2"/>
  <c r="B5088" i="2"/>
  <c r="G5087" i="2"/>
  <c r="K5087" i="2" s="1"/>
  <c r="F5087" i="2"/>
  <c r="J5087" i="2" s="1"/>
  <c r="E5087" i="2"/>
  <c r="I5087" i="2" s="1"/>
  <c r="D5087" i="2"/>
  <c r="C5087" i="2"/>
  <c r="B5087" i="2"/>
  <c r="G5086" i="2"/>
  <c r="K5086" i="2" s="1"/>
  <c r="F5086" i="2"/>
  <c r="J5086" i="2" s="1"/>
  <c r="E5086" i="2"/>
  <c r="I5086" i="2" s="1"/>
  <c r="D5086" i="2"/>
  <c r="C5086" i="2"/>
  <c r="B5086" i="2"/>
  <c r="G5085" i="2"/>
  <c r="K5085" i="2" s="1"/>
  <c r="F5085" i="2"/>
  <c r="J5085" i="2" s="1"/>
  <c r="E5085" i="2"/>
  <c r="I5085" i="2" s="1"/>
  <c r="D5085" i="2"/>
  <c r="C5085" i="2"/>
  <c r="B5085" i="2"/>
  <c r="G5084" i="2"/>
  <c r="K5084" i="2" s="1"/>
  <c r="F5084" i="2"/>
  <c r="J5084" i="2" s="1"/>
  <c r="E5084" i="2"/>
  <c r="I5084" i="2" s="1"/>
  <c r="D5084" i="2"/>
  <c r="C5084" i="2"/>
  <c r="B5084" i="2"/>
  <c r="G5083" i="2"/>
  <c r="K5083" i="2" s="1"/>
  <c r="F5083" i="2"/>
  <c r="J5083" i="2" s="1"/>
  <c r="E5083" i="2"/>
  <c r="I5083" i="2" s="1"/>
  <c r="D5083" i="2"/>
  <c r="C5083" i="2"/>
  <c r="B5083" i="2"/>
  <c r="G5082" i="2"/>
  <c r="K5082" i="2" s="1"/>
  <c r="F5082" i="2"/>
  <c r="J5082" i="2" s="1"/>
  <c r="E5082" i="2"/>
  <c r="I5082" i="2" s="1"/>
  <c r="D5082" i="2"/>
  <c r="C5082" i="2"/>
  <c r="B5082" i="2"/>
  <c r="G5081" i="2"/>
  <c r="K5081" i="2" s="1"/>
  <c r="F5081" i="2"/>
  <c r="J5081" i="2" s="1"/>
  <c r="E5081" i="2"/>
  <c r="I5081" i="2" s="1"/>
  <c r="D5081" i="2"/>
  <c r="C5081" i="2"/>
  <c r="B5081" i="2"/>
  <c r="G5080" i="2"/>
  <c r="K5080" i="2" s="1"/>
  <c r="F5080" i="2"/>
  <c r="J5080" i="2" s="1"/>
  <c r="E5080" i="2"/>
  <c r="I5080" i="2" s="1"/>
  <c r="D5080" i="2"/>
  <c r="C5080" i="2"/>
  <c r="B5080" i="2"/>
  <c r="G5079" i="2"/>
  <c r="K5079" i="2" s="1"/>
  <c r="F5079" i="2"/>
  <c r="J5079" i="2" s="1"/>
  <c r="E5079" i="2"/>
  <c r="I5079" i="2" s="1"/>
  <c r="D5079" i="2"/>
  <c r="C5079" i="2"/>
  <c r="B5079" i="2"/>
  <c r="G5078" i="2"/>
  <c r="K5078" i="2" s="1"/>
  <c r="F5078" i="2"/>
  <c r="J5078" i="2" s="1"/>
  <c r="E5078" i="2"/>
  <c r="I5078" i="2" s="1"/>
  <c r="D5078" i="2"/>
  <c r="C5078" i="2"/>
  <c r="B5078" i="2"/>
  <c r="G5077" i="2"/>
  <c r="K5077" i="2" s="1"/>
  <c r="F5077" i="2"/>
  <c r="J5077" i="2" s="1"/>
  <c r="E5077" i="2"/>
  <c r="I5077" i="2" s="1"/>
  <c r="D5077" i="2"/>
  <c r="C5077" i="2"/>
  <c r="B5077" i="2"/>
  <c r="G5076" i="2"/>
  <c r="K5076" i="2" s="1"/>
  <c r="F5076" i="2"/>
  <c r="J5076" i="2" s="1"/>
  <c r="E5076" i="2"/>
  <c r="I5076" i="2" s="1"/>
  <c r="D5076" i="2"/>
  <c r="C5076" i="2"/>
  <c r="B5076" i="2"/>
  <c r="G5075" i="2"/>
  <c r="K5075" i="2" s="1"/>
  <c r="F5075" i="2"/>
  <c r="J5075" i="2" s="1"/>
  <c r="E5075" i="2"/>
  <c r="I5075" i="2" s="1"/>
  <c r="D5075" i="2"/>
  <c r="C5075" i="2"/>
  <c r="B5075" i="2"/>
  <c r="G5074" i="2"/>
  <c r="K5074" i="2" s="1"/>
  <c r="F5074" i="2"/>
  <c r="J5074" i="2" s="1"/>
  <c r="E5074" i="2"/>
  <c r="I5074" i="2" s="1"/>
  <c r="D5074" i="2"/>
  <c r="C5074" i="2"/>
  <c r="B5074" i="2"/>
  <c r="G5073" i="2"/>
  <c r="K5073" i="2" s="1"/>
  <c r="F5073" i="2"/>
  <c r="J5073" i="2" s="1"/>
  <c r="E5073" i="2"/>
  <c r="I5073" i="2" s="1"/>
  <c r="D5073" i="2"/>
  <c r="C5073" i="2"/>
  <c r="B5073" i="2"/>
  <c r="G5072" i="2"/>
  <c r="K5072" i="2" s="1"/>
  <c r="F5072" i="2"/>
  <c r="J5072" i="2" s="1"/>
  <c r="E5072" i="2"/>
  <c r="I5072" i="2" s="1"/>
  <c r="D5072" i="2"/>
  <c r="C5072" i="2"/>
  <c r="B5072" i="2"/>
  <c r="G5071" i="2"/>
  <c r="K5071" i="2" s="1"/>
  <c r="F5071" i="2"/>
  <c r="J5071" i="2" s="1"/>
  <c r="E5071" i="2"/>
  <c r="I5071" i="2" s="1"/>
  <c r="D5071" i="2"/>
  <c r="C5071" i="2"/>
  <c r="B5071" i="2"/>
  <c r="G5070" i="2"/>
  <c r="K5070" i="2" s="1"/>
  <c r="F5070" i="2"/>
  <c r="J5070" i="2" s="1"/>
  <c r="E5070" i="2"/>
  <c r="I5070" i="2" s="1"/>
  <c r="D5070" i="2"/>
  <c r="C5070" i="2"/>
  <c r="B5070" i="2"/>
  <c r="G5069" i="2"/>
  <c r="K5069" i="2" s="1"/>
  <c r="F5069" i="2"/>
  <c r="J5069" i="2" s="1"/>
  <c r="E5069" i="2"/>
  <c r="I5069" i="2" s="1"/>
  <c r="D5069" i="2"/>
  <c r="C5069" i="2"/>
  <c r="B5069" i="2"/>
  <c r="G5068" i="2"/>
  <c r="K5068" i="2" s="1"/>
  <c r="F5068" i="2"/>
  <c r="J5068" i="2" s="1"/>
  <c r="E5068" i="2"/>
  <c r="I5068" i="2" s="1"/>
  <c r="D5068" i="2"/>
  <c r="C5068" i="2"/>
  <c r="B5068" i="2"/>
  <c r="G5067" i="2"/>
  <c r="K5067" i="2" s="1"/>
  <c r="F5067" i="2"/>
  <c r="J5067" i="2" s="1"/>
  <c r="E5067" i="2"/>
  <c r="I5067" i="2" s="1"/>
  <c r="D5067" i="2"/>
  <c r="C5067" i="2"/>
  <c r="B5067" i="2"/>
  <c r="G5066" i="2"/>
  <c r="K5066" i="2" s="1"/>
  <c r="F5066" i="2"/>
  <c r="J5066" i="2" s="1"/>
  <c r="E5066" i="2"/>
  <c r="I5066" i="2" s="1"/>
  <c r="D5066" i="2"/>
  <c r="C5066" i="2"/>
  <c r="B5066" i="2"/>
  <c r="G5065" i="2"/>
  <c r="K5065" i="2" s="1"/>
  <c r="F5065" i="2"/>
  <c r="J5065" i="2" s="1"/>
  <c r="E5065" i="2"/>
  <c r="I5065" i="2" s="1"/>
  <c r="D5065" i="2"/>
  <c r="C5065" i="2"/>
  <c r="B5065" i="2"/>
  <c r="G5064" i="2"/>
  <c r="K5064" i="2" s="1"/>
  <c r="F5064" i="2"/>
  <c r="J5064" i="2" s="1"/>
  <c r="E5064" i="2"/>
  <c r="I5064" i="2" s="1"/>
  <c r="D5064" i="2"/>
  <c r="C5064" i="2"/>
  <c r="B5064" i="2"/>
  <c r="G5063" i="2"/>
  <c r="K5063" i="2" s="1"/>
  <c r="F5063" i="2"/>
  <c r="J5063" i="2" s="1"/>
  <c r="E5063" i="2"/>
  <c r="I5063" i="2" s="1"/>
  <c r="D5063" i="2"/>
  <c r="C5063" i="2"/>
  <c r="B5063" i="2"/>
  <c r="G5062" i="2"/>
  <c r="K5062" i="2" s="1"/>
  <c r="F5062" i="2"/>
  <c r="J5062" i="2" s="1"/>
  <c r="E5062" i="2"/>
  <c r="I5062" i="2" s="1"/>
  <c r="D5062" i="2"/>
  <c r="C5062" i="2"/>
  <c r="B5062" i="2"/>
  <c r="G5061" i="2"/>
  <c r="K5061" i="2" s="1"/>
  <c r="F5061" i="2"/>
  <c r="J5061" i="2" s="1"/>
  <c r="E5061" i="2"/>
  <c r="I5061" i="2" s="1"/>
  <c r="D5061" i="2"/>
  <c r="C5061" i="2"/>
  <c r="B5061" i="2"/>
  <c r="G5060" i="2"/>
  <c r="K5060" i="2" s="1"/>
  <c r="F5060" i="2"/>
  <c r="J5060" i="2" s="1"/>
  <c r="E5060" i="2"/>
  <c r="I5060" i="2" s="1"/>
  <c r="D5060" i="2"/>
  <c r="C5060" i="2"/>
  <c r="B5060" i="2"/>
  <c r="G5059" i="2"/>
  <c r="K5059" i="2" s="1"/>
  <c r="F5059" i="2"/>
  <c r="J5059" i="2" s="1"/>
  <c r="E5059" i="2"/>
  <c r="I5059" i="2" s="1"/>
  <c r="D5059" i="2"/>
  <c r="C5059" i="2"/>
  <c r="B5059" i="2"/>
  <c r="G5058" i="2"/>
  <c r="K5058" i="2" s="1"/>
  <c r="F5058" i="2"/>
  <c r="J5058" i="2" s="1"/>
  <c r="E5058" i="2"/>
  <c r="I5058" i="2" s="1"/>
  <c r="D5058" i="2"/>
  <c r="C5058" i="2"/>
  <c r="B5058" i="2"/>
  <c r="G5057" i="2"/>
  <c r="K5057" i="2" s="1"/>
  <c r="F5057" i="2"/>
  <c r="J5057" i="2" s="1"/>
  <c r="E5057" i="2"/>
  <c r="I5057" i="2" s="1"/>
  <c r="D5057" i="2"/>
  <c r="C5057" i="2"/>
  <c r="B5057" i="2"/>
  <c r="G5056" i="2"/>
  <c r="K5056" i="2" s="1"/>
  <c r="F5056" i="2"/>
  <c r="J5056" i="2" s="1"/>
  <c r="E5056" i="2"/>
  <c r="I5056" i="2" s="1"/>
  <c r="D5056" i="2"/>
  <c r="C5056" i="2"/>
  <c r="B5056" i="2"/>
  <c r="G5055" i="2"/>
  <c r="K5055" i="2" s="1"/>
  <c r="F5055" i="2"/>
  <c r="J5055" i="2" s="1"/>
  <c r="E5055" i="2"/>
  <c r="I5055" i="2" s="1"/>
  <c r="D5055" i="2"/>
  <c r="C5055" i="2"/>
  <c r="B5055" i="2"/>
  <c r="G5054" i="2"/>
  <c r="K5054" i="2" s="1"/>
  <c r="F5054" i="2"/>
  <c r="J5054" i="2" s="1"/>
  <c r="E5054" i="2"/>
  <c r="I5054" i="2" s="1"/>
  <c r="D5054" i="2"/>
  <c r="C5054" i="2"/>
  <c r="B5054" i="2"/>
  <c r="G5053" i="2"/>
  <c r="K5053" i="2" s="1"/>
  <c r="F5053" i="2"/>
  <c r="J5053" i="2" s="1"/>
  <c r="E5053" i="2"/>
  <c r="I5053" i="2" s="1"/>
  <c r="D5053" i="2"/>
  <c r="C5053" i="2"/>
  <c r="B5053" i="2"/>
  <c r="G5052" i="2"/>
  <c r="K5052" i="2" s="1"/>
  <c r="F5052" i="2"/>
  <c r="J5052" i="2" s="1"/>
  <c r="E5052" i="2"/>
  <c r="I5052" i="2" s="1"/>
  <c r="D5052" i="2"/>
  <c r="C5052" i="2"/>
  <c r="B5052" i="2"/>
  <c r="G5051" i="2"/>
  <c r="K5051" i="2" s="1"/>
  <c r="F5051" i="2"/>
  <c r="J5051" i="2" s="1"/>
  <c r="E5051" i="2"/>
  <c r="I5051" i="2" s="1"/>
  <c r="D5051" i="2"/>
  <c r="C5051" i="2"/>
  <c r="B5051" i="2"/>
  <c r="G5050" i="2"/>
  <c r="K5050" i="2" s="1"/>
  <c r="F5050" i="2"/>
  <c r="J5050" i="2" s="1"/>
  <c r="E5050" i="2"/>
  <c r="I5050" i="2" s="1"/>
  <c r="D5050" i="2"/>
  <c r="C5050" i="2"/>
  <c r="B5050" i="2"/>
  <c r="G5049" i="2"/>
  <c r="K5049" i="2" s="1"/>
  <c r="F5049" i="2"/>
  <c r="J5049" i="2" s="1"/>
  <c r="E5049" i="2"/>
  <c r="I5049" i="2" s="1"/>
  <c r="D5049" i="2"/>
  <c r="C5049" i="2"/>
  <c r="B5049" i="2"/>
  <c r="G5048" i="2"/>
  <c r="K5048" i="2" s="1"/>
  <c r="F5048" i="2"/>
  <c r="J5048" i="2" s="1"/>
  <c r="E5048" i="2"/>
  <c r="I5048" i="2" s="1"/>
  <c r="D5048" i="2"/>
  <c r="C5048" i="2"/>
  <c r="B5048" i="2"/>
  <c r="G5047" i="2"/>
  <c r="K5047" i="2" s="1"/>
  <c r="F5047" i="2"/>
  <c r="J5047" i="2" s="1"/>
  <c r="E5047" i="2"/>
  <c r="I5047" i="2" s="1"/>
  <c r="D5047" i="2"/>
  <c r="C5047" i="2"/>
  <c r="B5047" i="2"/>
  <c r="G5046" i="2"/>
  <c r="K5046" i="2" s="1"/>
  <c r="F5046" i="2"/>
  <c r="J5046" i="2" s="1"/>
  <c r="E5046" i="2"/>
  <c r="I5046" i="2" s="1"/>
  <c r="D5046" i="2"/>
  <c r="C5046" i="2"/>
  <c r="B5046" i="2"/>
  <c r="G5045" i="2"/>
  <c r="K5045" i="2" s="1"/>
  <c r="F5045" i="2"/>
  <c r="J5045" i="2" s="1"/>
  <c r="E5045" i="2"/>
  <c r="I5045" i="2" s="1"/>
  <c r="D5045" i="2"/>
  <c r="C5045" i="2"/>
  <c r="B5045" i="2"/>
  <c r="G5044" i="2"/>
  <c r="K5044" i="2" s="1"/>
  <c r="F5044" i="2"/>
  <c r="J5044" i="2" s="1"/>
  <c r="E5044" i="2"/>
  <c r="I5044" i="2" s="1"/>
  <c r="D5044" i="2"/>
  <c r="C5044" i="2"/>
  <c r="B5044" i="2"/>
  <c r="G5043" i="2"/>
  <c r="K5043" i="2" s="1"/>
  <c r="F5043" i="2"/>
  <c r="J5043" i="2" s="1"/>
  <c r="E5043" i="2"/>
  <c r="I5043" i="2" s="1"/>
  <c r="D5043" i="2"/>
  <c r="C5043" i="2"/>
  <c r="B5043" i="2"/>
  <c r="G5042" i="2"/>
  <c r="K5042" i="2" s="1"/>
  <c r="F5042" i="2"/>
  <c r="J5042" i="2" s="1"/>
  <c r="E5042" i="2"/>
  <c r="I5042" i="2" s="1"/>
  <c r="D5042" i="2"/>
  <c r="C5042" i="2"/>
  <c r="B5042" i="2"/>
  <c r="G5041" i="2"/>
  <c r="K5041" i="2" s="1"/>
  <c r="F5041" i="2"/>
  <c r="J5041" i="2" s="1"/>
  <c r="E5041" i="2"/>
  <c r="I5041" i="2" s="1"/>
  <c r="D5041" i="2"/>
  <c r="C5041" i="2"/>
  <c r="B5041" i="2"/>
  <c r="G5040" i="2"/>
  <c r="K5040" i="2" s="1"/>
  <c r="F5040" i="2"/>
  <c r="J5040" i="2" s="1"/>
  <c r="E5040" i="2"/>
  <c r="I5040" i="2" s="1"/>
  <c r="D5040" i="2"/>
  <c r="C5040" i="2"/>
  <c r="B5040" i="2"/>
  <c r="G5039" i="2"/>
  <c r="K5039" i="2" s="1"/>
  <c r="F5039" i="2"/>
  <c r="J5039" i="2" s="1"/>
  <c r="E5039" i="2"/>
  <c r="I5039" i="2" s="1"/>
  <c r="D5039" i="2"/>
  <c r="C5039" i="2"/>
  <c r="B5039" i="2"/>
  <c r="G5038" i="2"/>
  <c r="K5038" i="2" s="1"/>
  <c r="F5038" i="2"/>
  <c r="J5038" i="2" s="1"/>
  <c r="E5038" i="2"/>
  <c r="I5038" i="2" s="1"/>
  <c r="D5038" i="2"/>
  <c r="C5038" i="2"/>
  <c r="B5038" i="2"/>
  <c r="G5037" i="2"/>
  <c r="K5037" i="2" s="1"/>
  <c r="F5037" i="2"/>
  <c r="J5037" i="2" s="1"/>
  <c r="E5037" i="2"/>
  <c r="I5037" i="2" s="1"/>
  <c r="D5037" i="2"/>
  <c r="C5037" i="2"/>
  <c r="B5037" i="2"/>
  <c r="G5036" i="2"/>
  <c r="K5036" i="2" s="1"/>
  <c r="F5036" i="2"/>
  <c r="J5036" i="2" s="1"/>
  <c r="E5036" i="2"/>
  <c r="I5036" i="2" s="1"/>
  <c r="D5036" i="2"/>
  <c r="C5036" i="2"/>
  <c r="B5036" i="2"/>
  <c r="G5035" i="2"/>
  <c r="K5035" i="2" s="1"/>
  <c r="F5035" i="2"/>
  <c r="J5035" i="2" s="1"/>
  <c r="E5035" i="2"/>
  <c r="I5035" i="2" s="1"/>
  <c r="D5035" i="2"/>
  <c r="C5035" i="2"/>
  <c r="B5035" i="2"/>
  <c r="G5034" i="2"/>
  <c r="K5034" i="2" s="1"/>
  <c r="F5034" i="2"/>
  <c r="J5034" i="2" s="1"/>
  <c r="E5034" i="2"/>
  <c r="I5034" i="2" s="1"/>
  <c r="D5034" i="2"/>
  <c r="C5034" i="2"/>
  <c r="B5034" i="2"/>
  <c r="G5033" i="2"/>
  <c r="K5033" i="2" s="1"/>
  <c r="F5033" i="2"/>
  <c r="J5033" i="2" s="1"/>
  <c r="E5033" i="2"/>
  <c r="I5033" i="2" s="1"/>
  <c r="D5033" i="2"/>
  <c r="C5033" i="2"/>
  <c r="B5033" i="2"/>
  <c r="G5032" i="2"/>
  <c r="K5032" i="2" s="1"/>
  <c r="F5032" i="2"/>
  <c r="J5032" i="2" s="1"/>
  <c r="E5032" i="2"/>
  <c r="I5032" i="2" s="1"/>
  <c r="D5032" i="2"/>
  <c r="C5032" i="2"/>
  <c r="B5032" i="2"/>
  <c r="G5031" i="2"/>
  <c r="K5031" i="2" s="1"/>
  <c r="F5031" i="2"/>
  <c r="J5031" i="2" s="1"/>
  <c r="E5031" i="2"/>
  <c r="I5031" i="2" s="1"/>
  <c r="D5031" i="2"/>
  <c r="C5031" i="2"/>
  <c r="B5031" i="2"/>
  <c r="G5030" i="2"/>
  <c r="K5030" i="2" s="1"/>
  <c r="F5030" i="2"/>
  <c r="J5030" i="2" s="1"/>
  <c r="E5030" i="2"/>
  <c r="I5030" i="2" s="1"/>
  <c r="D5030" i="2"/>
  <c r="C5030" i="2"/>
  <c r="B5030" i="2"/>
  <c r="G5029" i="2"/>
  <c r="K5029" i="2" s="1"/>
  <c r="F5029" i="2"/>
  <c r="J5029" i="2" s="1"/>
  <c r="E5029" i="2"/>
  <c r="I5029" i="2" s="1"/>
  <c r="D5029" i="2"/>
  <c r="C5029" i="2"/>
  <c r="B5029" i="2"/>
  <c r="G5028" i="2"/>
  <c r="K5028" i="2" s="1"/>
  <c r="F5028" i="2"/>
  <c r="J5028" i="2" s="1"/>
  <c r="E5028" i="2"/>
  <c r="I5028" i="2" s="1"/>
  <c r="D5028" i="2"/>
  <c r="C5028" i="2"/>
  <c r="B5028" i="2"/>
  <c r="G5027" i="2"/>
  <c r="K5027" i="2" s="1"/>
  <c r="F5027" i="2"/>
  <c r="J5027" i="2" s="1"/>
  <c r="E5027" i="2"/>
  <c r="I5027" i="2" s="1"/>
  <c r="D5027" i="2"/>
  <c r="C5027" i="2"/>
  <c r="B5027" i="2"/>
  <c r="G5026" i="2"/>
  <c r="K5026" i="2" s="1"/>
  <c r="F5026" i="2"/>
  <c r="J5026" i="2" s="1"/>
  <c r="E5026" i="2"/>
  <c r="I5026" i="2" s="1"/>
  <c r="D5026" i="2"/>
  <c r="C5026" i="2"/>
  <c r="B5026" i="2"/>
  <c r="G5025" i="2"/>
  <c r="K5025" i="2" s="1"/>
  <c r="F5025" i="2"/>
  <c r="J5025" i="2" s="1"/>
  <c r="E5025" i="2"/>
  <c r="I5025" i="2" s="1"/>
  <c r="D5025" i="2"/>
  <c r="C5025" i="2"/>
  <c r="B5025" i="2"/>
  <c r="G5024" i="2"/>
  <c r="K5024" i="2" s="1"/>
  <c r="F5024" i="2"/>
  <c r="J5024" i="2" s="1"/>
  <c r="E5024" i="2"/>
  <c r="I5024" i="2" s="1"/>
  <c r="D5024" i="2"/>
  <c r="C5024" i="2"/>
  <c r="B5024" i="2"/>
  <c r="G5023" i="2"/>
  <c r="K5023" i="2" s="1"/>
  <c r="F5023" i="2"/>
  <c r="J5023" i="2" s="1"/>
  <c r="E5023" i="2"/>
  <c r="I5023" i="2" s="1"/>
  <c r="D5023" i="2"/>
  <c r="C5023" i="2"/>
  <c r="B5023" i="2"/>
  <c r="G5022" i="2"/>
  <c r="K5022" i="2" s="1"/>
  <c r="F5022" i="2"/>
  <c r="J5022" i="2" s="1"/>
  <c r="E5022" i="2"/>
  <c r="I5022" i="2" s="1"/>
  <c r="D5022" i="2"/>
  <c r="C5022" i="2"/>
  <c r="B5022" i="2"/>
  <c r="G5021" i="2"/>
  <c r="K5021" i="2" s="1"/>
  <c r="F5021" i="2"/>
  <c r="J5021" i="2" s="1"/>
  <c r="E5021" i="2"/>
  <c r="I5021" i="2" s="1"/>
  <c r="D5021" i="2"/>
  <c r="C5021" i="2"/>
  <c r="B5021" i="2"/>
  <c r="G5020" i="2"/>
  <c r="K5020" i="2" s="1"/>
  <c r="F5020" i="2"/>
  <c r="J5020" i="2" s="1"/>
  <c r="E5020" i="2"/>
  <c r="I5020" i="2" s="1"/>
  <c r="D5020" i="2"/>
  <c r="C5020" i="2"/>
  <c r="B5020" i="2"/>
  <c r="G5019" i="2"/>
  <c r="K5019" i="2" s="1"/>
  <c r="F5019" i="2"/>
  <c r="J5019" i="2" s="1"/>
  <c r="E5019" i="2"/>
  <c r="I5019" i="2" s="1"/>
  <c r="D5019" i="2"/>
  <c r="C5019" i="2"/>
  <c r="B5019" i="2"/>
  <c r="G5018" i="2"/>
  <c r="K5018" i="2" s="1"/>
  <c r="F5018" i="2"/>
  <c r="J5018" i="2" s="1"/>
  <c r="E5018" i="2"/>
  <c r="I5018" i="2" s="1"/>
  <c r="D5018" i="2"/>
  <c r="C5018" i="2"/>
  <c r="B5018" i="2"/>
  <c r="G5017" i="2"/>
  <c r="K5017" i="2" s="1"/>
  <c r="F5017" i="2"/>
  <c r="J5017" i="2" s="1"/>
  <c r="E5017" i="2"/>
  <c r="I5017" i="2" s="1"/>
  <c r="D5017" i="2"/>
  <c r="C5017" i="2"/>
  <c r="B5017" i="2"/>
  <c r="G5016" i="2"/>
  <c r="K5016" i="2" s="1"/>
  <c r="F5016" i="2"/>
  <c r="J5016" i="2" s="1"/>
  <c r="E5016" i="2"/>
  <c r="I5016" i="2" s="1"/>
  <c r="D5016" i="2"/>
  <c r="C5016" i="2"/>
  <c r="B5016" i="2"/>
  <c r="G5015" i="2"/>
  <c r="K5015" i="2" s="1"/>
  <c r="F5015" i="2"/>
  <c r="J5015" i="2" s="1"/>
  <c r="E5015" i="2"/>
  <c r="I5015" i="2" s="1"/>
  <c r="D5015" i="2"/>
  <c r="C5015" i="2"/>
  <c r="B5015" i="2"/>
  <c r="G5014" i="2"/>
  <c r="K5014" i="2" s="1"/>
  <c r="F5014" i="2"/>
  <c r="J5014" i="2" s="1"/>
  <c r="E5014" i="2"/>
  <c r="I5014" i="2" s="1"/>
  <c r="D5014" i="2"/>
  <c r="C5014" i="2"/>
  <c r="B5014" i="2"/>
  <c r="G5013" i="2"/>
  <c r="K5013" i="2" s="1"/>
  <c r="F5013" i="2"/>
  <c r="J5013" i="2" s="1"/>
  <c r="E5013" i="2"/>
  <c r="I5013" i="2" s="1"/>
  <c r="D5013" i="2"/>
  <c r="C5013" i="2"/>
  <c r="B5013" i="2"/>
  <c r="G5012" i="2"/>
  <c r="K5012" i="2" s="1"/>
  <c r="F5012" i="2"/>
  <c r="J5012" i="2" s="1"/>
  <c r="E5012" i="2"/>
  <c r="I5012" i="2" s="1"/>
  <c r="D5012" i="2"/>
  <c r="C5012" i="2"/>
  <c r="B5012" i="2"/>
  <c r="G5011" i="2"/>
  <c r="K5011" i="2" s="1"/>
  <c r="F5011" i="2"/>
  <c r="J5011" i="2" s="1"/>
  <c r="E5011" i="2"/>
  <c r="I5011" i="2" s="1"/>
  <c r="D5011" i="2"/>
  <c r="C5011" i="2"/>
  <c r="B5011" i="2"/>
  <c r="G5010" i="2"/>
  <c r="K5010" i="2" s="1"/>
  <c r="F5010" i="2"/>
  <c r="J5010" i="2" s="1"/>
  <c r="E5010" i="2"/>
  <c r="I5010" i="2" s="1"/>
  <c r="D5010" i="2"/>
  <c r="C5010" i="2"/>
  <c r="B5010" i="2"/>
  <c r="G5009" i="2"/>
  <c r="K5009" i="2" s="1"/>
  <c r="F5009" i="2"/>
  <c r="J5009" i="2" s="1"/>
  <c r="E5009" i="2"/>
  <c r="I5009" i="2" s="1"/>
  <c r="D5009" i="2"/>
  <c r="C5009" i="2"/>
  <c r="B5009" i="2"/>
  <c r="G5008" i="2"/>
  <c r="K5008" i="2" s="1"/>
  <c r="F5008" i="2"/>
  <c r="J5008" i="2" s="1"/>
  <c r="E5008" i="2"/>
  <c r="I5008" i="2" s="1"/>
  <c r="D5008" i="2"/>
  <c r="C5008" i="2"/>
  <c r="B5008" i="2"/>
  <c r="G5007" i="2"/>
  <c r="K5007" i="2" s="1"/>
  <c r="F5007" i="2"/>
  <c r="J5007" i="2" s="1"/>
  <c r="E5007" i="2"/>
  <c r="I5007" i="2" s="1"/>
  <c r="D5007" i="2"/>
  <c r="C5007" i="2"/>
  <c r="B5007" i="2"/>
  <c r="G5006" i="2"/>
  <c r="K5006" i="2" s="1"/>
  <c r="F5006" i="2"/>
  <c r="J5006" i="2" s="1"/>
  <c r="E5006" i="2"/>
  <c r="I5006" i="2" s="1"/>
  <c r="D5006" i="2"/>
  <c r="C5006" i="2"/>
  <c r="B5006" i="2"/>
  <c r="G5005" i="2"/>
  <c r="K5005" i="2" s="1"/>
  <c r="F5005" i="2"/>
  <c r="J5005" i="2" s="1"/>
  <c r="E5005" i="2"/>
  <c r="I5005" i="2" s="1"/>
  <c r="D5005" i="2"/>
  <c r="C5005" i="2"/>
  <c r="B5005" i="2"/>
  <c r="G5004" i="2"/>
  <c r="K5004" i="2" s="1"/>
  <c r="F5004" i="2"/>
  <c r="J5004" i="2" s="1"/>
  <c r="E5004" i="2"/>
  <c r="I5004" i="2" s="1"/>
  <c r="D5004" i="2"/>
  <c r="C5004" i="2"/>
  <c r="B5004" i="2"/>
  <c r="G5003" i="2"/>
  <c r="K5003" i="2" s="1"/>
  <c r="F5003" i="2"/>
  <c r="J5003" i="2" s="1"/>
  <c r="E5003" i="2"/>
  <c r="I5003" i="2" s="1"/>
  <c r="D5003" i="2"/>
  <c r="C5003" i="2"/>
  <c r="B5003" i="2"/>
  <c r="G5002" i="2"/>
  <c r="K5002" i="2" s="1"/>
  <c r="F5002" i="2"/>
  <c r="J5002" i="2" s="1"/>
  <c r="E5002" i="2"/>
  <c r="I5002" i="2" s="1"/>
  <c r="D5002" i="2"/>
  <c r="C5002" i="2"/>
  <c r="B5002" i="2"/>
  <c r="G5001" i="2"/>
  <c r="K5001" i="2" s="1"/>
  <c r="F5001" i="2"/>
  <c r="J5001" i="2" s="1"/>
  <c r="E5001" i="2"/>
  <c r="I5001" i="2" s="1"/>
  <c r="D5001" i="2"/>
  <c r="C5001" i="2"/>
  <c r="B5001" i="2"/>
  <c r="G5000" i="2"/>
  <c r="K5000" i="2" s="1"/>
  <c r="F5000" i="2"/>
  <c r="J5000" i="2" s="1"/>
  <c r="E5000" i="2"/>
  <c r="I5000" i="2" s="1"/>
  <c r="D5000" i="2"/>
  <c r="C5000" i="2"/>
  <c r="B5000" i="2"/>
  <c r="G4999" i="2"/>
  <c r="K4999" i="2" s="1"/>
  <c r="F4999" i="2"/>
  <c r="J4999" i="2" s="1"/>
  <c r="E4999" i="2"/>
  <c r="I4999" i="2" s="1"/>
  <c r="D4999" i="2"/>
  <c r="C4999" i="2"/>
  <c r="B4999" i="2"/>
  <c r="G4998" i="2"/>
  <c r="K4998" i="2" s="1"/>
  <c r="F4998" i="2"/>
  <c r="J4998" i="2" s="1"/>
  <c r="E4998" i="2"/>
  <c r="I4998" i="2" s="1"/>
  <c r="D4998" i="2"/>
  <c r="C4998" i="2"/>
  <c r="B4998" i="2"/>
  <c r="G4997" i="2"/>
  <c r="K4997" i="2" s="1"/>
  <c r="F4997" i="2"/>
  <c r="J4997" i="2" s="1"/>
  <c r="E4997" i="2"/>
  <c r="I4997" i="2" s="1"/>
  <c r="D4997" i="2"/>
  <c r="C4997" i="2"/>
  <c r="B4997" i="2"/>
  <c r="G4996" i="2"/>
  <c r="K4996" i="2" s="1"/>
  <c r="F4996" i="2"/>
  <c r="J4996" i="2" s="1"/>
  <c r="E4996" i="2"/>
  <c r="I4996" i="2" s="1"/>
  <c r="D4996" i="2"/>
  <c r="C4996" i="2"/>
  <c r="B4996" i="2"/>
  <c r="G4995" i="2"/>
  <c r="K4995" i="2" s="1"/>
  <c r="F4995" i="2"/>
  <c r="J4995" i="2" s="1"/>
  <c r="E4995" i="2"/>
  <c r="I4995" i="2" s="1"/>
  <c r="D4995" i="2"/>
  <c r="C4995" i="2"/>
  <c r="B4995" i="2"/>
  <c r="G4994" i="2"/>
  <c r="K4994" i="2" s="1"/>
  <c r="F4994" i="2"/>
  <c r="J4994" i="2" s="1"/>
  <c r="E4994" i="2"/>
  <c r="I4994" i="2" s="1"/>
  <c r="D4994" i="2"/>
  <c r="C4994" i="2"/>
  <c r="B4994" i="2"/>
  <c r="G4993" i="2"/>
  <c r="K4993" i="2" s="1"/>
  <c r="F4993" i="2"/>
  <c r="J4993" i="2" s="1"/>
  <c r="E4993" i="2"/>
  <c r="I4993" i="2" s="1"/>
  <c r="D4993" i="2"/>
  <c r="C4993" i="2"/>
  <c r="B4993" i="2"/>
  <c r="G4992" i="2"/>
  <c r="K4992" i="2" s="1"/>
  <c r="F4992" i="2"/>
  <c r="J4992" i="2" s="1"/>
  <c r="E4992" i="2"/>
  <c r="I4992" i="2" s="1"/>
  <c r="D4992" i="2"/>
  <c r="C4992" i="2"/>
  <c r="B4992" i="2"/>
  <c r="G4991" i="2"/>
  <c r="K4991" i="2" s="1"/>
  <c r="F4991" i="2"/>
  <c r="J4991" i="2" s="1"/>
  <c r="E4991" i="2"/>
  <c r="I4991" i="2" s="1"/>
  <c r="D4991" i="2"/>
  <c r="C4991" i="2"/>
  <c r="B4991" i="2"/>
  <c r="G4990" i="2"/>
  <c r="K4990" i="2" s="1"/>
  <c r="F4990" i="2"/>
  <c r="J4990" i="2" s="1"/>
  <c r="E4990" i="2"/>
  <c r="I4990" i="2" s="1"/>
  <c r="D4990" i="2"/>
  <c r="C4990" i="2"/>
  <c r="B4990" i="2"/>
  <c r="G4989" i="2"/>
  <c r="K4989" i="2" s="1"/>
  <c r="F4989" i="2"/>
  <c r="J4989" i="2" s="1"/>
  <c r="E4989" i="2"/>
  <c r="I4989" i="2" s="1"/>
  <c r="D4989" i="2"/>
  <c r="C4989" i="2"/>
  <c r="B4989" i="2"/>
  <c r="G4988" i="2"/>
  <c r="K4988" i="2" s="1"/>
  <c r="F4988" i="2"/>
  <c r="J4988" i="2" s="1"/>
  <c r="E4988" i="2"/>
  <c r="I4988" i="2" s="1"/>
  <c r="D4988" i="2"/>
  <c r="C4988" i="2"/>
  <c r="B4988" i="2"/>
  <c r="G4987" i="2"/>
  <c r="K4987" i="2" s="1"/>
  <c r="F4987" i="2"/>
  <c r="J4987" i="2" s="1"/>
  <c r="E4987" i="2"/>
  <c r="I4987" i="2" s="1"/>
  <c r="D4987" i="2"/>
  <c r="C4987" i="2"/>
  <c r="B4987" i="2"/>
  <c r="G4986" i="2"/>
  <c r="K4986" i="2" s="1"/>
  <c r="F4986" i="2"/>
  <c r="J4986" i="2" s="1"/>
  <c r="E4986" i="2"/>
  <c r="I4986" i="2" s="1"/>
  <c r="D4986" i="2"/>
  <c r="C4986" i="2"/>
  <c r="B4986" i="2"/>
  <c r="G4985" i="2"/>
  <c r="K4985" i="2" s="1"/>
  <c r="F4985" i="2"/>
  <c r="J4985" i="2" s="1"/>
  <c r="E4985" i="2"/>
  <c r="I4985" i="2" s="1"/>
  <c r="D4985" i="2"/>
  <c r="C4985" i="2"/>
  <c r="B4985" i="2"/>
  <c r="G4984" i="2"/>
  <c r="K4984" i="2" s="1"/>
  <c r="F4984" i="2"/>
  <c r="J4984" i="2" s="1"/>
  <c r="E4984" i="2"/>
  <c r="I4984" i="2" s="1"/>
  <c r="D4984" i="2"/>
  <c r="C4984" i="2"/>
  <c r="B4984" i="2"/>
  <c r="G4983" i="2"/>
  <c r="K4983" i="2" s="1"/>
  <c r="F4983" i="2"/>
  <c r="J4983" i="2" s="1"/>
  <c r="E4983" i="2"/>
  <c r="I4983" i="2" s="1"/>
  <c r="D4983" i="2"/>
  <c r="C4983" i="2"/>
  <c r="B4983" i="2"/>
  <c r="G4982" i="2"/>
  <c r="K4982" i="2" s="1"/>
  <c r="F4982" i="2"/>
  <c r="J4982" i="2" s="1"/>
  <c r="E4982" i="2"/>
  <c r="I4982" i="2" s="1"/>
  <c r="D4982" i="2"/>
  <c r="C4982" i="2"/>
  <c r="B4982" i="2"/>
  <c r="G4981" i="2"/>
  <c r="K4981" i="2" s="1"/>
  <c r="F4981" i="2"/>
  <c r="J4981" i="2" s="1"/>
  <c r="E4981" i="2"/>
  <c r="I4981" i="2" s="1"/>
  <c r="D4981" i="2"/>
  <c r="C4981" i="2"/>
  <c r="B4981" i="2"/>
  <c r="G4980" i="2"/>
  <c r="K4980" i="2" s="1"/>
  <c r="F4980" i="2"/>
  <c r="J4980" i="2" s="1"/>
  <c r="E4980" i="2"/>
  <c r="I4980" i="2" s="1"/>
  <c r="D4980" i="2"/>
  <c r="C4980" i="2"/>
  <c r="B4980" i="2"/>
  <c r="G4979" i="2"/>
  <c r="K4979" i="2" s="1"/>
  <c r="F4979" i="2"/>
  <c r="J4979" i="2" s="1"/>
  <c r="E4979" i="2"/>
  <c r="I4979" i="2" s="1"/>
  <c r="D4979" i="2"/>
  <c r="C4979" i="2"/>
  <c r="B4979" i="2"/>
  <c r="G4978" i="2"/>
  <c r="K4978" i="2" s="1"/>
  <c r="F4978" i="2"/>
  <c r="J4978" i="2" s="1"/>
  <c r="E4978" i="2"/>
  <c r="I4978" i="2" s="1"/>
  <c r="D4978" i="2"/>
  <c r="C4978" i="2"/>
  <c r="B4978" i="2"/>
  <c r="G4977" i="2"/>
  <c r="K4977" i="2" s="1"/>
  <c r="F4977" i="2"/>
  <c r="J4977" i="2" s="1"/>
  <c r="E4977" i="2"/>
  <c r="I4977" i="2" s="1"/>
  <c r="D4977" i="2"/>
  <c r="C4977" i="2"/>
  <c r="B4977" i="2"/>
  <c r="G4976" i="2"/>
  <c r="K4976" i="2" s="1"/>
  <c r="F4976" i="2"/>
  <c r="J4976" i="2" s="1"/>
  <c r="E4976" i="2"/>
  <c r="I4976" i="2" s="1"/>
  <c r="D4976" i="2"/>
  <c r="C4976" i="2"/>
  <c r="B4976" i="2"/>
  <c r="G4975" i="2"/>
  <c r="K4975" i="2" s="1"/>
  <c r="F4975" i="2"/>
  <c r="J4975" i="2" s="1"/>
  <c r="E4975" i="2"/>
  <c r="I4975" i="2" s="1"/>
  <c r="D4975" i="2"/>
  <c r="C4975" i="2"/>
  <c r="B4975" i="2"/>
  <c r="G4974" i="2"/>
  <c r="K4974" i="2" s="1"/>
  <c r="F4974" i="2"/>
  <c r="J4974" i="2" s="1"/>
  <c r="E4974" i="2"/>
  <c r="I4974" i="2" s="1"/>
  <c r="D4974" i="2"/>
  <c r="C4974" i="2"/>
  <c r="B4974" i="2"/>
  <c r="G4973" i="2"/>
  <c r="K4973" i="2" s="1"/>
  <c r="F4973" i="2"/>
  <c r="J4973" i="2" s="1"/>
  <c r="E4973" i="2"/>
  <c r="I4973" i="2" s="1"/>
  <c r="D4973" i="2"/>
  <c r="C4973" i="2"/>
  <c r="B4973" i="2"/>
  <c r="G4972" i="2"/>
  <c r="K4972" i="2" s="1"/>
  <c r="F4972" i="2"/>
  <c r="J4972" i="2" s="1"/>
  <c r="E4972" i="2"/>
  <c r="I4972" i="2" s="1"/>
  <c r="D4972" i="2"/>
  <c r="C4972" i="2"/>
  <c r="B4972" i="2"/>
  <c r="G4971" i="2"/>
  <c r="K4971" i="2" s="1"/>
  <c r="F4971" i="2"/>
  <c r="J4971" i="2" s="1"/>
  <c r="E4971" i="2"/>
  <c r="I4971" i="2" s="1"/>
  <c r="D4971" i="2"/>
  <c r="C4971" i="2"/>
  <c r="B4971" i="2"/>
  <c r="G4970" i="2"/>
  <c r="K4970" i="2" s="1"/>
  <c r="F4970" i="2"/>
  <c r="J4970" i="2" s="1"/>
  <c r="E4970" i="2"/>
  <c r="I4970" i="2" s="1"/>
  <c r="D4970" i="2"/>
  <c r="C4970" i="2"/>
  <c r="B4970" i="2"/>
  <c r="G4969" i="2"/>
  <c r="K4969" i="2" s="1"/>
  <c r="F4969" i="2"/>
  <c r="J4969" i="2" s="1"/>
  <c r="E4969" i="2"/>
  <c r="I4969" i="2" s="1"/>
  <c r="D4969" i="2"/>
  <c r="C4969" i="2"/>
  <c r="B4969" i="2"/>
  <c r="G4968" i="2"/>
  <c r="K4968" i="2" s="1"/>
  <c r="F4968" i="2"/>
  <c r="J4968" i="2" s="1"/>
  <c r="E4968" i="2"/>
  <c r="I4968" i="2" s="1"/>
  <c r="D4968" i="2"/>
  <c r="C4968" i="2"/>
  <c r="B4968" i="2"/>
  <c r="G4967" i="2"/>
  <c r="K4967" i="2" s="1"/>
  <c r="F4967" i="2"/>
  <c r="J4967" i="2" s="1"/>
  <c r="E4967" i="2"/>
  <c r="I4967" i="2" s="1"/>
  <c r="D4967" i="2"/>
  <c r="C4967" i="2"/>
  <c r="B4967" i="2"/>
  <c r="G4966" i="2"/>
  <c r="K4966" i="2" s="1"/>
  <c r="F4966" i="2"/>
  <c r="J4966" i="2" s="1"/>
  <c r="E4966" i="2"/>
  <c r="I4966" i="2" s="1"/>
  <c r="D4966" i="2"/>
  <c r="C4966" i="2"/>
  <c r="B4966" i="2"/>
  <c r="G4965" i="2"/>
  <c r="K4965" i="2" s="1"/>
  <c r="F4965" i="2"/>
  <c r="J4965" i="2" s="1"/>
  <c r="E4965" i="2"/>
  <c r="I4965" i="2" s="1"/>
  <c r="D4965" i="2"/>
  <c r="C4965" i="2"/>
  <c r="B4965" i="2"/>
  <c r="G4964" i="2"/>
  <c r="K4964" i="2" s="1"/>
  <c r="F4964" i="2"/>
  <c r="J4964" i="2" s="1"/>
  <c r="E4964" i="2"/>
  <c r="I4964" i="2" s="1"/>
  <c r="D4964" i="2"/>
  <c r="C4964" i="2"/>
  <c r="B4964" i="2"/>
  <c r="G4963" i="2"/>
  <c r="K4963" i="2" s="1"/>
  <c r="F4963" i="2"/>
  <c r="J4963" i="2" s="1"/>
  <c r="E4963" i="2"/>
  <c r="I4963" i="2" s="1"/>
  <c r="D4963" i="2"/>
  <c r="C4963" i="2"/>
  <c r="B4963" i="2"/>
  <c r="G4962" i="2"/>
  <c r="K4962" i="2" s="1"/>
  <c r="F4962" i="2"/>
  <c r="J4962" i="2" s="1"/>
  <c r="E4962" i="2"/>
  <c r="I4962" i="2" s="1"/>
  <c r="D4962" i="2"/>
  <c r="C4962" i="2"/>
  <c r="B4962" i="2"/>
  <c r="G4961" i="2"/>
  <c r="K4961" i="2" s="1"/>
  <c r="F4961" i="2"/>
  <c r="J4961" i="2" s="1"/>
  <c r="E4961" i="2"/>
  <c r="I4961" i="2" s="1"/>
  <c r="D4961" i="2"/>
  <c r="C4961" i="2"/>
  <c r="B4961" i="2"/>
  <c r="G4960" i="2"/>
  <c r="K4960" i="2" s="1"/>
  <c r="F4960" i="2"/>
  <c r="J4960" i="2" s="1"/>
  <c r="E4960" i="2"/>
  <c r="I4960" i="2" s="1"/>
  <c r="D4960" i="2"/>
  <c r="C4960" i="2"/>
  <c r="B4960" i="2"/>
  <c r="G4959" i="2"/>
  <c r="K4959" i="2" s="1"/>
  <c r="F4959" i="2"/>
  <c r="J4959" i="2" s="1"/>
  <c r="E4959" i="2"/>
  <c r="I4959" i="2" s="1"/>
  <c r="D4959" i="2"/>
  <c r="C4959" i="2"/>
  <c r="B4959" i="2"/>
  <c r="G4958" i="2"/>
  <c r="K4958" i="2" s="1"/>
  <c r="F4958" i="2"/>
  <c r="J4958" i="2" s="1"/>
  <c r="E4958" i="2"/>
  <c r="I4958" i="2" s="1"/>
  <c r="D4958" i="2"/>
  <c r="C4958" i="2"/>
  <c r="B4958" i="2"/>
  <c r="G4957" i="2"/>
  <c r="K4957" i="2" s="1"/>
  <c r="F4957" i="2"/>
  <c r="J4957" i="2" s="1"/>
  <c r="E4957" i="2"/>
  <c r="I4957" i="2" s="1"/>
  <c r="D4957" i="2"/>
  <c r="C4957" i="2"/>
  <c r="B4957" i="2"/>
  <c r="G4956" i="2"/>
  <c r="K4956" i="2" s="1"/>
  <c r="F4956" i="2"/>
  <c r="J4956" i="2" s="1"/>
  <c r="E4956" i="2"/>
  <c r="I4956" i="2" s="1"/>
  <c r="D4956" i="2"/>
  <c r="C4956" i="2"/>
  <c r="B4956" i="2"/>
  <c r="G4955" i="2"/>
  <c r="K4955" i="2" s="1"/>
  <c r="F4955" i="2"/>
  <c r="J4955" i="2" s="1"/>
  <c r="E4955" i="2"/>
  <c r="I4955" i="2" s="1"/>
  <c r="D4955" i="2"/>
  <c r="C4955" i="2"/>
  <c r="B4955" i="2"/>
  <c r="G4954" i="2"/>
  <c r="K4954" i="2" s="1"/>
  <c r="F4954" i="2"/>
  <c r="J4954" i="2" s="1"/>
  <c r="E4954" i="2"/>
  <c r="I4954" i="2" s="1"/>
  <c r="D4954" i="2"/>
  <c r="C4954" i="2"/>
  <c r="B4954" i="2"/>
  <c r="G4953" i="2"/>
  <c r="K4953" i="2" s="1"/>
  <c r="F4953" i="2"/>
  <c r="J4953" i="2" s="1"/>
  <c r="E4953" i="2"/>
  <c r="I4953" i="2" s="1"/>
  <c r="D4953" i="2"/>
  <c r="C4953" i="2"/>
  <c r="B4953" i="2"/>
  <c r="G4952" i="2"/>
  <c r="K4952" i="2" s="1"/>
  <c r="F4952" i="2"/>
  <c r="J4952" i="2" s="1"/>
  <c r="E4952" i="2"/>
  <c r="I4952" i="2" s="1"/>
  <c r="D4952" i="2"/>
  <c r="C4952" i="2"/>
  <c r="B4952" i="2"/>
  <c r="G4951" i="2"/>
  <c r="K4951" i="2" s="1"/>
  <c r="F4951" i="2"/>
  <c r="J4951" i="2" s="1"/>
  <c r="E4951" i="2"/>
  <c r="I4951" i="2" s="1"/>
  <c r="D4951" i="2"/>
  <c r="C4951" i="2"/>
  <c r="B4951" i="2"/>
  <c r="G4950" i="2"/>
  <c r="K4950" i="2" s="1"/>
  <c r="F4950" i="2"/>
  <c r="J4950" i="2" s="1"/>
  <c r="E4950" i="2"/>
  <c r="I4950" i="2" s="1"/>
  <c r="D4950" i="2"/>
  <c r="C4950" i="2"/>
  <c r="B4950" i="2"/>
  <c r="G4949" i="2"/>
  <c r="K4949" i="2" s="1"/>
  <c r="F4949" i="2"/>
  <c r="J4949" i="2" s="1"/>
  <c r="E4949" i="2"/>
  <c r="I4949" i="2" s="1"/>
  <c r="D4949" i="2"/>
  <c r="C4949" i="2"/>
  <c r="B4949" i="2"/>
  <c r="G4948" i="2"/>
  <c r="K4948" i="2" s="1"/>
  <c r="F4948" i="2"/>
  <c r="J4948" i="2" s="1"/>
  <c r="E4948" i="2"/>
  <c r="I4948" i="2" s="1"/>
  <c r="D4948" i="2"/>
  <c r="C4948" i="2"/>
  <c r="B4948" i="2"/>
  <c r="G4947" i="2"/>
  <c r="K4947" i="2" s="1"/>
  <c r="F4947" i="2"/>
  <c r="J4947" i="2" s="1"/>
  <c r="E4947" i="2"/>
  <c r="I4947" i="2" s="1"/>
  <c r="D4947" i="2"/>
  <c r="C4947" i="2"/>
  <c r="B4947" i="2"/>
  <c r="G4946" i="2"/>
  <c r="K4946" i="2" s="1"/>
  <c r="F4946" i="2"/>
  <c r="J4946" i="2" s="1"/>
  <c r="E4946" i="2"/>
  <c r="I4946" i="2" s="1"/>
  <c r="D4946" i="2"/>
  <c r="C4946" i="2"/>
  <c r="B4946" i="2"/>
  <c r="G4945" i="2"/>
  <c r="K4945" i="2" s="1"/>
  <c r="F4945" i="2"/>
  <c r="J4945" i="2" s="1"/>
  <c r="E4945" i="2"/>
  <c r="I4945" i="2" s="1"/>
  <c r="D4945" i="2"/>
  <c r="C4945" i="2"/>
  <c r="B4945" i="2"/>
  <c r="G4944" i="2"/>
  <c r="K4944" i="2" s="1"/>
  <c r="F4944" i="2"/>
  <c r="J4944" i="2" s="1"/>
  <c r="E4944" i="2"/>
  <c r="I4944" i="2" s="1"/>
  <c r="D4944" i="2"/>
  <c r="C4944" i="2"/>
  <c r="B4944" i="2"/>
  <c r="G4943" i="2"/>
  <c r="K4943" i="2" s="1"/>
  <c r="F4943" i="2"/>
  <c r="J4943" i="2" s="1"/>
  <c r="E4943" i="2"/>
  <c r="I4943" i="2" s="1"/>
  <c r="D4943" i="2"/>
  <c r="C4943" i="2"/>
  <c r="B4943" i="2"/>
  <c r="G4942" i="2"/>
  <c r="K4942" i="2" s="1"/>
  <c r="F4942" i="2"/>
  <c r="J4942" i="2" s="1"/>
  <c r="E4942" i="2"/>
  <c r="I4942" i="2" s="1"/>
  <c r="D4942" i="2"/>
  <c r="C4942" i="2"/>
  <c r="B4942" i="2"/>
  <c r="G4941" i="2"/>
  <c r="K4941" i="2" s="1"/>
  <c r="F4941" i="2"/>
  <c r="J4941" i="2" s="1"/>
  <c r="E4941" i="2"/>
  <c r="I4941" i="2" s="1"/>
  <c r="D4941" i="2"/>
  <c r="C4941" i="2"/>
  <c r="B4941" i="2"/>
  <c r="G4940" i="2"/>
  <c r="K4940" i="2" s="1"/>
  <c r="F4940" i="2"/>
  <c r="J4940" i="2" s="1"/>
  <c r="E4940" i="2"/>
  <c r="I4940" i="2" s="1"/>
  <c r="D4940" i="2"/>
  <c r="C4940" i="2"/>
  <c r="B4940" i="2"/>
  <c r="G4939" i="2"/>
  <c r="K4939" i="2" s="1"/>
  <c r="F4939" i="2"/>
  <c r="J4939" i="2" s="1"/>
  <c r="E4939" i="2"/>
  <c r="I4939" i="2" s="1"/>
  <c r="D4939" i="2"/>
  <c r="C4939" i="2"/>
  <c r="B4939" i="2"/>
  <c r="G4938" i="2"/>
  <c r="K4938" i="2" s="1"/>
  <c r="F4938" i="2"/>
  <c r="J4938" i="2" s="1"/>
  <c r="E4938" i="2"/>
  <c r="I4938" i="2" s="1"/>
  <c r="D4938" i="2"/>
  <c r="C4938" i="2"/>
  <c r="B4938" i="2"/>
  <c r="G4937" i="2"/>
  <c r="K4937" i="2" s="1"/>
  <c r="F4937" i="2"/>
  <c r="J4937" i="2" s="1"/>
  <c r="E4937" i="2"/>
  <c r="I4937" i="2" s="1"/>
  <c r="D4937" i="2"/>
  <c r="C4937" i="2"/>
  <c r="B4937" i="2"/>
  <c r="G4936" i="2"/>
  <c r="K4936" i="2" s="1"/>
  <c r="F4936" i="2"/>
  <c r="J4936" i="2" s="1"/>
  <c r="E4936" i="2"/>
  <c r="I4936" i="2" s="1"/>
  <c r="D4936" i="2"/>
  <c r="C4936" i="2"/>
  <c r="B4936" i="2"/>
  <c r="G4935" i="2"/>
  <c r="K4935" i="2" s="1"/>
  <c r="F4935" i="2"/>
  <c r="J4935" i="2" s="1"/>
  <c r="E4935" i="2"/>
  <c r="I4935" i="2" s="1"/>
  <c r="D4935" i="2"/>
  <c r="C4935" i="2"/>
  <c r="B4935" i="2"/>
  <c r="G4934" i="2"/>
  <c r="K4934" i="2" s="1"/>
  <c r="F4934" i="2"/>
  <c r="J4934" i="2" s="1"/>
  <c r="E4934" i="2"/>
  <c r="I4934" i="2" s="1"/>
  <c r="D4934" i="2"/>
  <c r="C4934" i="2"/>
  <c r="B4934" i="2"/>
  <c r="G4933" i="2"/>
  <c r="K4933" i="2" s="1"/>
  <c r="F4933" i="2"/>
  <c r="J4933" i="2" s="1"/>
  <c r="E4933" i="2"/>
  <c r="I4933" i="2" s="1"/>
  <c r="D4933" i="2"/>
  <c r="C4933" i="2"/>
  <c r="B4933" i="2"/>
  <c r="G4932" i="2"/>
  <c r="K4932" i="2" s="1"/>
  <c r="F4932" i="2"/>
  <c r="J4932" i="2" s="1"/>
  <c r="E4932" i="2"/>
  <c r="I4932" i="2" s="1"/>
  <c r="D4932" i="2"/>
  <c r="C4932" i="2"/>
  <c r="B4932" i="2"/>
  <c r="G4931" i="2"/>
  <c r="K4931" i="2" s="1"/>
  <c r="F4931" i="2"/>
  <c r="J4931" i="2" s="1"/>
  <c r="E4931" i="2"/>
  <c r="I4931" i="2" s="1"/>
  <c r="D4931" i="2"/>
  <c r="C4931" i="2"/>
  <c r="B4931" i="2"/>
  <c r="G4930" i="2"/>
  <c r="K4930" i="2" s="1"/>
  <c r="F4930" i="2"/>
  <c r="J4930" i="2" s="1"/>
  <c r="E4930" i="2"/>
  <c r="I4930" i="2" s="1"/>
  <c r="D4930" i="2"/>
  <c r="C4930" i="2"/>
  <c r="B4930" i="2"/>
  <c r="G4929" i="2"/>
  <c r="K4929" i="2" s="1"/>
  <c r="F4929" i="2"/>
  <c r="J4929" i="2" s="1"/>
  <c r="E4929" i="2"/>
  <c r="I4929" i="2" s="1"/>
  <c r="D4929" i="2"/>
  <c r="C4929" i="2"/>
  <c r="B4929" i="2"/>
  <c r="G4928" i="2"/>
  <c r="K4928" i="2" s="1"/>
  <c r="F4928" i="2"/>
  <c r="J4928" i="2" s="1"/>
  <c r="E4928" i="2"/>
  <c r="I4928" i="2" s="1"/>
  <c r="D4928" i="2"/>
  <c r="C4928" i="2"/>
  <c r="B4928" i="2"/>
  <c r="G4927" i="2"/>
  <c r="K4927" i="2" s="1"/>
  <c r="F4927" i="2"/>
  <c r="J4927" i="2" s="1"/>
  <c r="E4927" i="2"/>
  <c r="I4927" i="2" s="1"/>
  <c r="D4927" i="2"/>
  <c r="C4927" i="2"/>
  <c r="B4927" i="2"/>
  <c r="G4926" i="2"/>
  <c r="K4926" i="2" s="1"/>
  <c r="F4926" i="2"/>
  <c r="J4926" i="2" s="1"/>
  <c r="E4926" i="2"/>
  <c r="I4926" i="2" s="1"/>
  <c r="D4926" i="2"/>
  <c r="C4926" i="2"/>
  <c r="B4926" i="2"/>
  <c r="G4925" i="2"/>
  <c r="K4925" i="2" s="1"/>
  <c r="F4925" i="2"/>
  <c r="J4925" i="2" s="1"/>
  <c r="E4925" i="2"/>
  <c r="I4925" i="2" s="1"/>
  <c r="D4925" i="2"/>
  <c r="C4925" i="2"/>
  <c r="B4925" i="2"/>
  <c r="G4924" i="2"/>
  <c r="K4924" i="2" s="1"/>
  <c r="F4924" i="2"/>
  <c r="J4924" i="2" s="1"/>
  <c r="E4924" i="2"/>
  <c r="I4924" i="2" s="1"/>
  <c r="D4924" i="2"/>
  <c r="C4924" i="2"/>
  <c r="B4924" i="2"/>
  <c r="G4923" i="2"/>
  <c r="K4923" i="2" s="1"/>
  <c r="F4923" i="2"/>
  <c r="J4923" i="2" s="1"/>
  <c r="E4923" i="2"/>
  <c r="I4923" i="2" s="1"/>
  <c r="D4923" i="2"/>
  <c r="C4923" i="2"/>
  <c r="B4923" i="2"/>
  <c r="G4922" i="2"/>
  <c r="K4922" i="2" s="1"/>
  <c r="F4922" i="2"/>
  <c r="J4922" i="2" s="1"/>
  <c r="E4922" i="2"/>
  <c r="I4922" i="2" s="1"/>
  <c r="D4922" i="2"/>
  <c r="C4922" i="2"/>
  <c r="B4922" i="2"/>
  <c r="G4921" i="2"/>
  <c r="K4921" i="2" s="1"/>
  <c r="F4921" i="2"/>
  <c r="J4921" i="2" s="1"/>
  <c r="E4921" i="2"/>
  <c r="I4921" i="2" s="1"/>
  <c r="D4921" i="2"/>
  <c r="C4921" i="2"/>
  <c r="B4921" i="2"/>
  <c r="G4920" i="2"/>
  <c r="K4920" i="2" s="1"/>
  <c r="F4920" i="2"/>
  <c r="J4920" i="2" s="1"/>
  <c r="E4920" i="2"/>
  <c r="I4920" i="2" s="1"/>
  <c r="D4920" i="2"/>
  <c r="C4920" i="2"/>
  <c r="B4920" i="2"/>
  <c r="G4919" i="2"/>
  <c r="K4919" i="2" s="1"/>
  <c r="F4919" i="2"/>
  <c r="J4919" i="2" s="1"/>
  <c r="E4919" i="2"/>
  <c r="I4919" i="2" s="1"/>
  <c r="D4919" i="2"/>
  <c r="C4919" i="2"/>
  <c r="B4919" i="2"/>
  <c r="G4918" i="2"/>
  <c r="K4918" i="2" s="1"/>
  <c r="F4918" i="2"/>
  <c r="J4918" i="2" s="1"/>
  <c r="E4918" i="2"/>
  <c r="I4918" i="2" s="1"/>
  <c r="D4918" i="2"/>
  <c r="C4918" i="2"/>
  <c r="B4918" i="2"/>
  <c r="G4917" i="2"/>
  <c r="K4917" i="2" s="1"/>
  <c r="F4917" i="2"/>
  <c r="J4917" i="2" s="1"/>
  <c r="E4917" i="2"/>
  <c r="I4917" i="2" s="1"/>
  <c r="D4917" i="2"/>
  <c r="C4917" i="2"/>
  <c r="B4917" i="2"/>
  <c r="G4916" i="2"/>
  <c r="K4916" i="2" s="1"/>
  <c r="F4916" i="2"/>
  <c r="J4916" i="2" s="1"/>
  <c r="E4916" i="2"/>
  <c r="I4916" i="2" s="1"/>
  <c r="D4916" i="2"/>
  <c r="C4916" i="2"/>
  <c r="B4916" i="2"/>
  <c r="G4915" i="2"/>
  <c r="K4915" i="2" s="1"/>
  <c r="F4915" i="2"/>
  <c r="J4915" i="2" s="1"/>
  <c r="E4915" i="2"/>
  <c r="I4915" i="2" s="1"/>
  <c r="D4915" i="2"/>
  <c r="C4915" i="2"/>
  <c r="B4915" i="2"/>
  <c r="G4914" i="2"/>
  <c r="K4914" i="2" s="1"/>
  <c r="F4914" i="2"/>
  <c r="J4914" i="2" s="1"/>
  <c r="E4914" i="2"/>
  <c r="I4914" i="2" s="1"/>
  <c r="D4914" i="2"/>
  <c r="C4914" i="2"/>
  <c r="B4914" i="2"/>
  <c r="G4913" i="2"/>
  <c r="K4913" i="2" s="1"/>
  <c r="F4913" i="2"/>
  <c r="J4913" i="2" s="1"/>
  <c r="E4913" i="2"/>
  <c r="I4913" i="2" s="1"/>
  <c r="D4913" i="2"/>
  <c r="C4913" i="2"/>
  <c r="B4913" i="2"/>
  <c r="G4912" i="2"/>
  <c r="K4912" i="2" s="1"/>
  <c r="F4912" i="2"/>
  <c r="J4912" i="2" s="1"/>
  <c r="E4912" i="2"/>
  <c r="I4912" i="2" s="1"/>
  <c r="D4912" i="2"/>
  <c r="C4912" i="2"/>
  <c r="B4912" i="2"/>
  <c r="G4911" i="2"/>
  <c r="K4911" i="2" s="1"/>
  <c r="F4911" i="2"/>
  <c r="J4911" i="2" s="1"/>
  <c r="E4911" i="2"/>
  <c r="I4911" i="2" s="1"/>
  <c r="D4911" i="2"/>
  <c r="C4911" i="2"/>
  <c r="B4911" i="2"/>
  <c r="G4910" i="2"/>
  <c r="K4910" i="2" s="1"/>
  <c r="F4910" i="2"/>
  <c r="J4910" i="2" s="1"/>
  <c r="E4910" i="2"/>
  <c r="I4910" i="2" s="1"/>
  <c r="D4910" i="2"/>
  <c r="C4910" i="2"/>
  <c r="B4910" i="2"/>
  <c r="G4909" i="2"/>
  <c r="K4909" i="2" s="1"/>
  <c r="F4909" i="2"/>
  <c r="J4909" i="2" s="1"/>
  <c r="E4909" i="2"/>
  <c r="I4909" i="2" s="1"/>
  <c r="D4909" i="2"/>
  <c r="C4909" i="2"/>
  <c r="B4909" i="2"/>
  <c r="G4908" i="2"/>
  <c r="K4908" i="2" s="1"/>
  <c r="F4908" i="2"/>
  <c r="J4908" i="2" s="1"/>
  <c r="E4908" i="2"/>
  <c r="I4908" i="2" s="1"/>
  <c r="D4908" i="2"/>
  <c r="C4908" i="2"/>
  <c r="B4908" i="2"/>
  <c r="G4907" i="2"/>
  <c r="K4907" i="2" s="1"/>
  <c r="F4907" i="2"/>
  <c r="J4907" i="2" s="1"/>
  <c r="E4907" i="2"/>
  <c r="I4907" i="2" s="1"/>
  <c r="D4907" i="2"/>
  <c r="C4907" i="2"/>
  <c r="B4907" i="2"/>
  <c r="G4906" i="2"/>
  <c r="K4906" i="2" s="1"/>
  <c r="F4906" i="2"/>
  <c r="J4906" i="2" s="1"/>
  <c r="E4906" i="2"/>
  <c r="I4906" i="2" s="1"/>
  <c r="D4906" i="2"/>
  <c r="C4906" i="2"/>
  <c r="B4906" i="2"/>
  <c r="G4905" i="2"/>
  <c r="K4905" i="2" s="1"/>
  <c r="F4905" i="2"/>
  <c r="J4905" i="2" s="1"/>
  <c r="E4905" i="2"/>
  <c r="I4905" i="2" s="1"/>
  <c r="D4905" i="2"/>
  <c r="C4905" i="2"/>
  <c r="B4905" i="2"/>
  <c r="G4904" i="2"/>
  <c r="K4904" i="2" s="1"/>
  <c r="F4904" i="2"/>
  <c r="J4904" i="2" s="1"/>
  <c r="E4904" i="2"/>
  <c r="I4904" i="2" s="1"/>
  <c r="D4904" i="2"/>
  <c r="C4904" i="2"/>
  <c r="B4904" i="2"/>
  <c r="G4903" i="2"/>
  <c r="K4903" i="2" s="1"/>
  <c r="F4903" i="2"/>
  <c r="J4903" i="2" s="1"/>
  <c r="E4903" i="2"/>
  <c r="I4903" i="2" s="1"/>
  <c r="D4903" i="2"/>
  <c r="C4903" i="2"/>
  <c r="B4903" i="2"/>
  <c r="G4902" i="2"/>
  <c r="K4902" i="2" s="1"/>
  <c r="F4902" i="2"/>
  <c r="J4902" i="2" s="1"/>
  <c r="E4902" i="2"/>
  <c r="I4902" i="2" s="1"/>
  <c r="D4902" i="2"/>
  <c r="C4902" i="2"/>
  <c r="B4902" i="2"/>
  <c r="G4901" i="2"/>
  <c r="K4901" i="2" s="1"/>
  <c r="F4901" i="2"/>
  <c r="J4901" i="2" s="1"/>
  <c r="E4901" i="2"/>
  <c r="I4901" i="2" s="1"/>
  <c r="D4901" i="2"/>
  <c r="C4901" i="2"/>
  <c r="B4901" i="2"/>
  <c r="G4900" i="2"/>
  <c r="K4900" i="2" s="1"/>
  <c r="F4900" i="2"/>
  <c r="J4900" i="2" s="1"/>
  <c r="E4900" i="2"/>
  <c r="I4900" i="2" s="1"/>
  <c r="D4900" i="2"/>
  <c r="C4900" i="2"/>
  <c r="B4900" i="2"/>
  <c r="G4899" i="2"/>
  <c r="K4899" i="2" s="1"/>
  <c r="F4899" i="2"/>
  <c r="J4899" i="2" s="1"/>
  <c r="E4899" i="2"/>
  <c r="I4899" i="2" s="1"/>
  <c r="D4899" i="2"/>
  <c r="C4899" i="2"/>
  <c r="B4899" i="2"/>
  <c r="G4898" i="2"/>
  <c r="K4898" i="2" s="1"/>
  <c r="F4898" i="2"/>
  <c r="J4898" i="2" s="1"/>
  <c r="E4898" i="2"/>
  <c r="I4898" i="2" s="1"/>
  <c r="D4898" i="2"/>
  <c r="C4898" i="2"/>
  <c r="B4898" i="2"/>
  <c r="G4897" i="2"/>
  <c r="K4897" i="2" s="1"/>
  <c r="F4897" i="2"/>
  <c r="J4897" i="2" s="1"/>
  <c r="E4897" i="2"/>
  <c r="I4897" i="2" s="1"/>
  <c r="D4897" i="2"/>
  <c r="C4897" i="2"/>
  <c r="B4897" i="2"/>
  <c r="G4896" i="2"/>
  <c r="K4896" i="2" s="1"/>
  <c r="F4896" i="2"/>
  <c r="J4896" i="2" s="1"/>
  <c r="E4896" i="2"/>
  <c r="I4896" i="2" s="1"/>
  <c r="D4896" i="2"/>
  <c r="C4896" i="2"/>
  <c r="B4896" i="2"/>
  <c r="G4895" i="2"/>
  <c r="K4895" i="2" s="1"/>
  <c r="F4895" i="2"/>
  <c r="J4895" i="2" s="1"/>
  <c r="E4895" i="2"/>
  <c r="I4895" i="2" s="1"/>
  <c r="D4895" i="2"/>
  <c r="C4895" i="2"/>
  <c r="B4895" i="2"/>
  <c r="G4894" i="2"/>
  <c r="K4894" i="2" s="1"/>
  <c r="F4894" i="2"/>
  <c r="J4894" i="2" s="1"/>
  <c r="E4894" i="2"/>
  <c r="I4894" i="2" s="1"/>
  <c r="D4894" i="2"/>
  <c r="C4894" i="2"/>
  <c r="B4894" i="2"/>
  <c r="G4893" i="2"/>
  <c r="K4893" i="2" s="1"/>
  <c r="F4893" i="2"/>
  <c r="J4893" i="2" s="1"/>
  <c r="E4893" i="2"/>
  <c r="I4893" i="2" s="1"/>
  <c r="D4893" i="2"/>
  <c r="C4893" i="2"/>
  <c r="B4893" i="2"/>
  <c r="G4892" i="2"/>
  <c r="K4892" i="2" s="1"/>
  <c r="F4892" i="2"/>
  <c r="J4892" i="2" s="1"/>
  <c r="E4892" i="2"/>
  <c r="I4892" i="2" s="1"/>
  <c r="D4892" i="2"/>
  <c r="C4892" i="2"/>
  <c r="B4892" i="2"/>
  <c r="G4891" i="2"/>
  <c r="K4891" i="2" s="1"/>
  <c r="F4891" i="2"/>
  <c r="J4891" i="2" s="1"/>
  <c r="E4891" i="2"/>
  <c r="I4891" i="2" s="1"/>
  <c r="D4891" i="2"/>
  <c r="C4891" i="2"/>
  <c r="B4891" i="2"/>
  <c r="G4890" i="2"/>
  <c r="K4890" i="2" s="1"/>
  <c r="F4890" i="2"/>
  <c r="J4890" i="2" s="1"/>
  <c r="E4890" i="2"/>
  <c r="I4890" i="2" s="1"/>
  <c r="D4890" i="2"/>
  <c r="C4890" i="2"/>
  <c r="B4890" i="2"/>
  <c r="G4889" i="2"/>
  <c r="K4889" i="2" s="1"/>
  <c r="F4889" i="2"/>
  <c r="J4889" i="2" s="1"/>
  <c r="E4889" i="2"/>
  <c r="I4889" i="2" s="1"/>
  <c r="D4889" i="2"/>
  <c r="C4889" i="2"/>
  <c r="B4889" i="2"/>
  <c r="G4888" i="2"/>
  <c r="K4888" i="2" s="1"/>
  <c r="F4888" i="2"/>
  <c r="J4888" i="2" s="1"/>
  <c r="E4888" i="2"/>
  <c r="I4888" i="2" s="1"/>
  <c r="D4888" i="2"/>
  <c r="C4888" i="2"/>
  <c r="B4888" i="2"/>
  <c r="G4887" i="2"/>
  <c r="K4887" i="2" s="1"/>
  <c r="F4887" i="2"/>
  <c r="J4887" i="2" s="1"/>
  <c r="E4887" i="2"/>
  <c r="I4887" i="2" s="1"/>
  <c r="D4887" i="2"/>
  <c r="C4887" i="2"/>
  <c r="B4887" i="2"/>
  <c r="G4886" i="2"/>
  <c r="K4886" i="2" s="1"/>
  <c r="F4886" i="2"/>
  <c r="J4886" i="2" s="1"/>
  <c r="E4886" i="2"/>
  <c r="I4886" i="2" s="1"/>
  <c r="D4886" i="2"/>
  <c r="C4886" i="2"/>
  <c r="B4886" i="2"/>
  <c r="G4885" i="2"/>
  <c r="K4885" i="2" s="1"/>
  <c r="F4885" i="2"/>
  <c r="J4885" i="2" s="1"/>
  <c r="E4885" i="2"/>
  <c r="I4885" i="2" s="1"/>
  <c r="D4885" i="2"/>
  <c r="C4885" i="2"/>
  <c r="B4885" i="2"/>
  <c r="G4884" i="2"/>
  <c r="K4884" i="2" s="1"/>
  <c r="F4884" i="2"/>
  <c r="J4884" i="2" s="1"/>
  <c r="E4884" i="2"/>
  <c r="I4884" i="2" s="1"/>
  <c r="D4884" i="2"/>
  <c r="C4884" i="2"/>
  <c r="B4884" i="2"/>
  <c r="G4883" i="2"/>
  <c r="K4883" i="2" s="1"/>
  <c r="F4883" i="2"/>
  <c r="J4883" i="2" s="1"/>
  <c r="E4883" i="2"/>
  <c r="I4883" i="2" s="1"/>
  <c r="D4883" i="2"/>
  <c r="C4883" i="2"/>
  <c r="B4883" i="2"/>
  <c r="G4882" i="2"/>
  <c r="K4882" i="2" s="1"/>
  <c r="F4882" i="2"/>
  <c r="J4882" i="2" s="1"/>
  <c r="E4882" i="2"/>
  <c r="I4882" i="2" s="1"/>
  <c r="D4882" i="2"/>
  <c r="C4882" i="2"/>
  <c r="B4882" i="2"/>
  <c r="G4881" i="2"/>
  <c r="K4881" i="2" s="1"/>
  <c r="F4881" i="2"/>
  <c r="J4881" i="2" s="1"/>
  <c r="E4881" i="2"/>
  <c r="I4881" i="2" s="1"/>
  <c r="D4881" i="2"/>
  <c r="C4881" i="2"/>
  <c r="B4881" i="2"/>
  <c r="G4880" i="2"/>
  <c r="K4880" i="2" s="1"/>
  <c r="F4880" i="2"/>
  <c r="J4880" i="2" s="1"/>
  <c r="E4880" i="2"/>
  <c r="I4880" i="2" s="1"/>
  <c r="D4880" i="2"/>
  <c r="C4880" i="2"/>
  <c r="B4880" i="2"/>
  <c r="G4879" i="2"/>
  <c r="K4879" i="2" s="1"/>
  <c r="F4879" i="2"/>
  <c r="J4879" i="2" s="1"/>
  <c r="E4879" i="2"/>
  <c r="I4879" i="2" s="1"/>
  <c r="D4879" i="2"/>
  <c r="C4879" i="2"/>
  <c r="B4879" i="2"/>
  <c r="G4878" i="2"/>
  <c r="K4878" i="2" s="1"/>
  <c r="F4878" i="2"/>
  <c r="J4878" i="2" s="1"/>
  <c r="E4878" i="2"/>
  <c r="I4878" i="2" s="1"/>
  <c r="D4878" i="2"/>
  <c r="C4878" i="2"/>
  <c r="B4878" i="2"/>
  <c r="G4877" i="2"/>
  <c r="K4877" i="2" s="1"/>
  <c r="F4877" i="2"/>
  <c r="J4877" i="2" s="1"/>
  <c r="E4877" i="2"/>
  <c r="I4877" i="2" s="1"/>
  <c r="D4877" i="2"/>
  <c r="C4877" i="2"/>
  <c r="B4877" i="2"/>
  <c r="G4876" i="2"/>
  <c r="K4876" i="2" s="1"/>
  <c r="F4876" i="2"/>
  <c r="J4876" i="2" s="1"/>
  <c r="E4876" i="2"/>
  <c r="I4876" i="2" s="1"/>
  <c r="D4876" i="2"/>
  <c r="C4876" i="2"/>
  <c r="B4876" i="2"/>
  <c r="G4875" i="2"/>
  <c r="K4875" i="2" s="1"/>
  <c r="F4875" i="2"/>
  <c r="J4875" i="2" s="1"/>
  <c r="E4875" i="2"/>
  <c r="I4875" i="2" s="1"/>
  <c r="D4875" i="2"/>
  <c r="C4875" i="2"/>
  <c r="B4875" i="2"/>
  <c r="G4874" i="2"/>
  <c r="K4874" i="2" s="1"/>
  <c r="F4874" i="2"/>
  <c r="J4874" i="2" s="1"/>
  <c r="E4874" i="2"/>
  <c r="I4874" i="2" s="1"/>
  <c r="D4874" i="2"/>
  <c r="C4874" i="2"/>
  <c r="B4874" i="2"/>
  <c r="G4873" i="2"/>
  <c r="K4873" i="2" s="1"/>
  <c r="F4873" i="2"/>
  <c r="J4873" i="2" s="1"/>
  <c r="E4873" i="2"/>
  <c r="I4873" i="2" s="1"/>
  <c r="D4873" i="2"/>
  <c r="C4873" i="2"/>
  <c r="B4873" i="2"/>
  <c r="G4872" i="2"/>
  <c r="K4872" i="2" s="1"/>
  <c r="F4872" i="2"/>
  <c r="J4872" i="2" s="1"/>
  <c r="E4872" i="2"/>
  <c r="I4872" i="2" s="1"/>
  <c r="D4872" i="2"/>
  <c r="C4872" i="2"/>
  <c r="B4872" i="2"/>
  <c r="G4871" i="2"/>
  <c r="K4871" i="2" s="1"/>
  <c r="F4871" i="2"/>
  <c r="J4871" i="2" s="1"/>
  <c r="E4871" i="2"/>
  <c r="I4871" i="2" s="1"/>
  <c r="D4871" i="2"/>
  <c r="C4871" i="2"/>
  <c r="B4871" i="2"/>
  <c r="G4870" i="2"/>
  <c r="K4870" i="2" s="1"/>
  <c r="F4870" i="2"/>
  <c r="J4870" i="2" s="1"/>
  <c r="E4870" i="2"/>
  <c r="I4870" i="2" s="1"/>
  <c r="D4870" i="2"/>
  <c r="C4870" i="2"/>
  <c r="B4870" i="2"/>
  <c r="G4869" i="2"/>
  <c r="K4869" i="2" s="1"/>
  <c r="F4869" i="2"/>
  <c r="J4869" i="2" s="1"/>
  <c r="E4869" i="2"/>
  <c r="I4869" i="2" s="1"/>
  <c r="D4869" i="2"/>
  <c r="C4869" i="2"/>
  <c r="B4869" i="2"/>
  <c r="G4868" i="2"/>
  <c r="K4868" i="2" s="1"/>
  <c r="F4868" i="2"/>
  <c r="J4868" i="2" s="1"/>
  <c r="E4868" i="2"/>
  <c r="I4868" i="2" s="1"/>
  <c r="D4868" i="2"/>
  <c r="C4868" i="2"/>
  <c r="B4868" i="2"/>
  <c r="G4867" i="2"/>
  <c r="K4867" i="2" s="1"/>
  <c r="F4867" i="2"/>
  <c r="J4867" i="2" s="1"/>
  <c r="E4867" i="2"/>
  <c r="I4867" i="2" s="1"/>
  <c r="D4867" i="2"/>
  <c r="C4867" i="2"/>
  <c r="B4867" i="2"/>
  <c r="G4866" i="2"/>
  <c r="K4866" i="2" s="1"/>
  <c r="F4866" i="2"/>
  <c r="J4866" i="2" s="1"/>
  <c r="E4866" i="2"/>
  <c r="I4866" i="2" s="1"/>
  <c r="D4866" i="2"/>
  <c r="C4866" i="2"/>
  <c r="B4866" i="2"/>
  <c r="G4865" i="2"/>
  <c r="K4865" i="2" s="1"/>
  <c r="F4865" i="2"/>
  <c r="J4865" i="2" s="1"/>
  <c r="E4865" i="2"/>
  <c r="I4865" i="2" s="1"/>
  <c r="D4865" i="2"/>
  <c r="C4865" i="2"/>
  <c r="B4865" i="2"/>
  <c r="G4864" i="2"/>
  <c r="K4864" i="2" s="1"/>
  <c r="F4864" i="2"/>
  <c r="J4864" i="2" s="1"/>
  <c r="E4864" i="2"/>
  <c r="I4864" i="2" s="1"/>
  <c r="D4864" i="2"/>
  <c r="C4864" i="2"/>
  <c r="B4864" i="2"/>
  <c r="G4863" i="2"/>
  <c r="K4863" i="2" s="1"/>
  <c r="F4863" i="2"/>
  <c r="J4863" i="2" s="1"/>
  <c r="E4863" i="2"/>
  <c r="I4863" i="2" s="1"/>
  <c r="D4863" i="2"/>
  <c r="C4863" i="2"/>
  <c r="B4863" i="2"/>
  <c r="G4862" i="2"/>
  <c r="K4862" i="2" s="1"/>
  <c r="F4862" i="2"/>
  <c r="J4862" i="2" s="1"/>
  <c r="E4862" i="2"/>
  <c r="I4862" i="2" s="1"/>
  <c r="D4862" i="2"/>
  <c r="C4862" i="2"/>
  <c r="B4862" i="2"/>
  <c r="G4861" i="2"/>
  <c r="K4861" i="2" s="1"/>
  <c r="F4861" i="2"/>
  <c r="J4861" i="2" s="1"/>
  <c r="E4861" i="2"/>
  <c r="I4861" i="2" s="1"/>
  <c r="D4861" i="2"/>
  <c r="C4861" i="2"/>
  <c r="B4861" i="2"/>
  <c r="G4860" i="2"/>
  <c r="K4860" i="2" s="1"/>
  <c r="F4860" i="2"/>
  <c r="J4860" i="2" s="1"/>
  <c r="E4860" i="2"/>
  <c r="I4860" i="2" s="1"/>
  <c r="D4860" i="2"/>
  <c r="C4860" i="2"/>
  <c r="B4860" i="2"/>
  <c r="G4859" i="2"/>
  <c r="K4859" i="2" s="1"/>
  <c r="F4859" i="2"/>
  <c r="J4859" i="2" s="1"/>
  <c r="E4859" i="2"/>
  <c r="I4859" i="2" s="1"/>
  <c r="D4859" i="2"/>
  <c r="C4859" i="2"/>
  <c r="B4859" i="2"/>
  <c r="G4858" i="2"/>
  <c r="K4858" i="2" s="1"/>
  <c r="F4858" i="2"/>
  <c r="J4858" i="2" s="1"/>
  <c r="E4858" i="2"/>
  <c r="I4858" i="2" s="1"/>
  <c r="D4858" i="2"/>
  <c r="C4858" i="2"/>
  <c r="B4858" i="2"/>
  <c r="G4857" i="2"/>
  <c r="K4857" i="2" s="1"/>
  <c r="F4857" i="2"/>
  <c r="J4857" i="2" s="1"/>
  <c r="E4857" i="2"/>
  <c r="I4857" i="2" s="1"/>
  <c r="D4857" i="2"/>
  <c r="C4857" i="2"/>
  <c r="B4857" i="2"/>
  <c r="G4856" i="2"/>
  <c r="K4856" i="2" s="1"/>
  <c r="F4856" i="2"/>
  <c r="J4856" i="2" s="1"/>
  <c r="E4856" i="2"/>
  <c r="I4856" i="2" s="1"/>
  <c r="D4856" i="2"/>
  <c r="C4856" i="2"/>
  <c r="B4856" i="2"/>
  <c r="G4855" i="2"/>
  <c r="K4855" i="2" s="1"/>
  <c r="F4855" i="2"/>
  <c r="J4855" i="2" s="1"/>
  <c r="E4855" i="2"/>
  <c r="I4855" i="2" s="1"/>
  <c r="D4855" i="2"/>
  <c r="C4855" i="2"/>
  <c r="B4855" i="2"/>
  <c r="G4854" i="2"/>
  <c r="K4854" i="2" s="1"/>
  <c r="F4854" i="2"/>
  <c r="J4854" i="2" s="1"/>
  <c r="E4854" i="2"/>
  <c r="I4854" i="2" s="1"/>
  <c r="D4854" i="2"/>
  <c r="C4854" i="2"/>
  <c r="B4854" i="2"/>
  <c r="G4853" i="2"/>
  <c r="K4853" i="2" s="1"/>
  <c r="F4853" i="2"/>
  <c r="J4853" i="2" s="1"/>
  <c r="E4853" i="2"/>
  <c r="I4853" i="2" s="1"/>
  <c r="D4853" i="2"/>
  <c r="C4853" i="2"/>
  <c r="B4853" i="2"/>
  <c r="G4852" i="2"/>
  <c r="K4852" i="2" s="1"/>
  <c r="F4852" i="2"/>
  <c r="J4852" i="2" s="1"/>
  <c r="E4852" i="2"/>
  <c r="I4852" i="2" s="1"/>
  <c r="D4852" i="2"/>
  <c r="C4852" i="2"/>
  <c r="B4852" i="2"/>
  <c r="G4851" i="2"/>
  <c r="K4851" i="2" s="1"/>
  <c r="F4851" i="2"/>
  <c r="J4851" i="2" s="1"/>
  <c r="E4851" i="2"/>
  <c r="I4851" i="2" s="1"/>
  <c r="D4851" i="2"/>
  <c r="C4851" i="2"/>
  <c r="B4851" i="2"/>
  <c r="G4850" i="2"/>
  <c r="K4850" i="2" s="1"/>
  <c r="F4850" i="2"/>
  <c r="J4850" i="2" s="1"/>
  <c r="E4850" i="2"/>
  <c r="I4850" i="2" s="1"/>
  <c r="D4850" i="2"/>
  <c r="C4850" i="2"/>
  <c r="B4850" i="2"/>
  <c r="G4849" i="2"/>
  <c r="K4849" i="2" s="1"/>
  <c r="F4849" i="2"/>
  <c r="J4849" i="2" s="1"/>
  <c r="E4849" i="2"/>
  <c r="I4849" i="2" s="1"/>
  <c r="D4849" i="2"/>
  <c r="C4849" i="2"/>
  <c r="B4849" i="2"/>
  <c r="G4848" i="2"/>
  <c r="K4848" i="2" s="1"/>
  <c r="F4848" i="2"/>
  <c r="J4848" i="2" s="1"/>
  <c r="E4848" i="2"/>
  <c r="I4848" i="2" s="1"/>
  <c r="D4848" i="2"/>
  <c r="C4848" i="2"/>
  <c r="B4848" i="2"/>
  <c r="G4847" i="2"/>
  <c r="K4847" i="2" s="1"/>
  <c r="F4847" i="2"/>
  <c r="J4847" i="2" s="1"/>
  <c r="E4847" i="2"/>
  <c r="I4847" i="2" s="1"/>
  <c r="D4847" i="2"/>
  <c r="C4847" i="2"/>
  <c r="B4847" i="2"/>
  <c r="G4846" i="2"/>
  <c r="K4846" i="2" s="1"/>
  <c r="F4846" i="2"/>
  <c r="J4846" i="2" s="1"/>
  <c r="E4846" i="2"/>
  <c r="I4846" i="2" s="1"/>
  <c r="D4846" i="2"/>
  <c r="C4846" i="2"/>
  <c r="B4846" i="2"/>
  <c r="G4845" i="2"/>
  <c r="K4845" i="2" s="1"/>
  <c r="F4845" i="2"/>
  <c r="J4845" i="2" s="1"/>
  <c r="E4845" i="2"/>
  <c r="I4845" i="2" s="1"/>
  <c r="D4845" i="2"/>
  <c r="C4845" i="2"/>
  <c r="B4845" i="2"/>
  <c r="G4844" i="2"/>
  <c r="K4844" i="2" s="1"/>
  <c r="F4844" i="2"/>
  <c r="J4844" i="2" s="1"/>
  <c r="E4844" i="2"/>
  <c r="I4844" i="2" s="1"/>
  <c r="D4844" i="2"/>
  <c r="C4844" i="2"/>
  <c r="B4844" i="2"/>
  <c r="G4843" i="2"/>
  <c r="K4843" i="2" s="1"/>
  <c r="F4843" i="2"/>
  <c r="J4843" i="2" s="1"/>
  <c r="E4843" i="2"/>
  <c r="I4843" i="2" s="1"/>
  <c r="D4843" i="2"/>
  <c r="C4843" i="2"/>
  <c r="B4843" i="2"/>
  <c r="G4842" i="2"/>
  <c r="K4842" i="2" s="1"/>
  <c r="F4842" i="2"/>
  <c r="J4842" i="2" s="1"/>
  <c r="E4842" i="2"/>
  <c r="I4842" i="2" s="1"/>
  <c r="D4842" i="2"/>
  <c r="C4842" i="2"/>
  <c r="B4842" i="2"/>
  <c r="G4841" i="2"/>
  <c r="K4841" i="2" s="1"/>
  <c r="F4841" i="2"/>
  <c r="J4841" i="2" s="1"/>
  <c r="E4841" i="2"/>
  <c r="I4841" i="2" s="1"/>
  <c r="D4841" i="2"/>
  <c r="C4841" i="2"/>
  <c r="B4841" i="2"/>
  <c r="G4840" i="2"/>
  <c r="K4840" i="2" s="1"/>
  <c r="F4840" i="2"/>
  <c r="J4840" i="2" s="1"/>
  <c r="E4840" i="2"/>
  <c r="I4840" i="2" s="1"/>
  <c r="D4840" i="2"/>
  <c r="C4840" i="2"/>
  <c r="B4840" i="2"/>
  <c r="G4839" i="2"/>
  <c r="K4839" i="2" s="1"/>
  <c r="F4839" i="2"/>
  <c r="J4839" i="2" s="1"/>
  <c r="E4839" i="2"/>
  <c r="I4839" i="2" s="1"/>
  <c r="D4839" i="2"/>
  <c r="C4839" i="2"/>
  <c r="B4839" i="2"/>
  <c r="G4838" i="2"/>
  <c r="K4838" i="2" s="1"/>
  <c r="F4838" i="2"/>
  <c r="J4838" i="2" s="1"/>
  <c r="E4838" i="2"/>
  <c r="I4838" i="2" s="1"/>
  <c r="D4838" i="2"/>
  <c r="C4838" i="2"/>
  <c r="B4838" i="2"/>
  <c r="G4837" i="2"/>
  <c r="K4837" i="2" s="1"/>
  <c r="F4837" i="2"/>
  <c r="J4837" i="2" s="1"/>
  <c r="E4837" i="2"/>
  <c r="I4837" i="2" s="1"/>
  <c r="D4837" i="2"/>
  <c r="C4837" i="2"/>
  <c r="B4837" i="2"/>
  <c r="G4836" i="2"/>
  <c r="K4836" i="2" s="1"/>
  <c r="F4836" i="2"/>
  <c r="J4836" i="2" s="1"/>
  <c r="E4836" i="2"/>
  <c r="I4836" i="2" s="1"/>
  <c r="D4836" i="2"/>
  <c r="C4836" i="2"/>
  <c r="B4836" i="2"/>
  <c r="G4835" i="2"/>
  <c r="K4835" i="2" s="1"/>
  <c r="F4835" i="2"/>
  <c r="J4835" i="2" s="1"/>
  <c r="E4835" i="2"/>
  <c r="I4835" i="2" s="1"/>
  <c r="D4835" i="2"/>
  <c r="C4835" i="2"/>
  <c r="B4835" i="2"/>
  <c r="G4834" i="2"/>
  <c r="K4834" i="2" s="1"/>
  <c r="F4834" i="2"/>
  <c r="J4834" i="2" s="1"/>
  <c r="E4834" i="2"/>
  <c r="I4834" i="2" s="1"/>
  <c r="D4834" i="2"/>
  <c r="C4834" i="2"/>
  <c r="B4834" i="2"/>
  <c r="G4833" i="2"/>
  <c r="K4833" i="2" s="1"/>
  <c r="F4833" i="2"/>
  <c r="J4833" i="2" s="1"/>
  <c r="E4833" i="2"/>
  <c r="I4833" i="2" s="1"/>
  <c r="D4833" i="2"/>
  <c r="C4833" i="2"/>
  <c r="B4833" i="2"/>
  <c r="G4832" i="2"/>
  <c r="K4832" i="2" s="1"/>
  <c r="F4832" i="2"/>
  <c r="J4832" i="2" s="1"/>
  <c r="E4832" i="2"/>
  <c r="I4832" i="2" s="1"/>
  <c r="D4832" i="2"/>
  <c r="C4832" i="2"/>
  <c r="B4832" i="2"/>
  <c r="G4831" i="2"/>
  <c r="K4831" i="2" s="1"/>
  <c r="F4831" i="2"/>
  <c r="J4831" i="2" s="1"/>
  <c r="E4831" i="2"/>
  <c r="I4831" i="2" s="1"/>
  <c r="D4831" i="2"/>
  <c r="C4831" i="2"/>
  <c r="B4831" i="2"/>
  <c r="G4830" i="2"/>
  <c r="K4830" i="2" s="1"/>
  <c r="F4830" i="2"/>
  <c r="J4830" i="2" s="1"/>
  <c r="E4830" i="2"/>
  <c r="I4830" i="2" s="1"/>
  <c r="D4830" i="2"/>
  <c r="C4830" i="2"/>
  <c r="B4830" i="2"/>
  <c r="G4829" i="2"/>
  <c r="K4829" i="2" s="1"/>
  <c r="F4829" i="2"/>
  <c r="J4829" i="2" s="1"/>
  <c r="E4829" i="2"/>
  <c r="I4829" i="2" s="1"/>
  <c r="D4829" i="2"/>
  <c r="C4829" i="2"/>
  <c r="B4829" i="2"/>
  <c r="G4828" i="2"/>
  <c r="K4828" i="2" s="1"/>
  <c r="F4828" i="2"/>
  <c r="J4828" i="2" s="1"/>
  <c r="E4828" i="2"/>
  <c r="I4828" i="2" s="1"/>
  <c r="D4828" i="2"/>
  <c r="C4828" i="2"/>
  <c r="B4828" i="2"/>
  <c r="G4827" i="2"/>
  <c r="K4827" i="2" s="1"/>
  <c r="F4827" i="2"/>
  <c r="J4827" i="2" s="1"/>
  <c r="E4827" i="2"/>
  <c r="I4827" i="2" s="1"/>
  <c r="D4827" i="2"/>
  <c r="C4827" i="2"/>
  <c r="B4827" i="2"/>
  <c r="G4826" i="2"/>
  <c r="K4826" i="2" s="1"/>
  <c r="F4826" i="2"/>
  <c r="J4826" i="2" s="1"/>
  <c r="E4826" i="2"/>
  <c r="I4826" i="2" s="1"/>
  <c r="D4826" i="2"/>
  <c r="C4826" i="2"/>
  <c r="B4826" i="2"/>
  <c r="G4825" i="2"/>
  <c r="K4825" i="2" s="1"/>
  <c r="F4825" i="2"/>
  <c r="J4825" i="2" s="1"/>
  <c r="E4825" i="2"/>
  <c r="I4825" i="2" s="1"/>
  <c r="D4825" i="2"/>
  <c r="C4825" i="2"/>
  <c r="B4825" i="2"/>
  <c r="G4824" i="2"/>
  <c r="K4824" i="2" s="1"/>
  <c r="F4824" i="2"/>
  <c r="J4824" i="2" s="1"/>
  <c r="E4824" i="2"/>
  <c r="I4824" i="2" s="1"/>
  <c r="D4824" i="2"/>
  <c r="C4824" i="2"/>
  <c r="B4824" i="2"/>
  <c r="G4823" i="2"/>
  <c r="K4823" i="2" s="1"/>
  <c r="F4823" i="2"/>
  <c r="J4823" i="2" s="1"/>
  <c r="E4823" i="2"/>
  <c r="I4823" i="2" s="1"/>
  <c r="D4823" i="2"/>
  <c r="C4823" i="2"/>
  <c r="B4823" i="2"/>
  <c r="G4822" i="2"/>
  <c r="K4822" i="2" s="1"/>
  <c r="F4822" i="2"/>
  <c r="J4822" i="2" s="1"/>
  <c r="E4822" i="2"/>
  <c r="I4822" i="2" s="1"/>
  <c r="D4822" i="2"/>
  <c r="C4822" i="2"/>
  <c r="B4822" i="2"/>
  <c r="G4821" i="2"/>
  <c r="K4821" i="2" s="1"/>
  <c r="F4821" i="2"/>
  <c r="J4821" i="2" s="1"/>
  <c r="E4821" i="2"/>
  <c r="I4821" i="2" s="1"/>
  <c r="D4821" i="2"/>
  <c r="C4821" i="2"/>
  <c r="B4821" i="2"/>
  <c r="G4820" i="2"/>
  <c r="K4820" i="2" s="1"/>
  <c r="F4820" i="2"/>
  <c r="J4820" i="2" s="1"/>
  <c r="E4820" i="2"/>
  <c r="I4820" i="2" s="1"/>
  <c r="D4820" i="2"/>
  <c r="C4820" i="2"/>
  <c r="B4820" i="2"/>
  <c r="G4819" i="2"/>
  <c r="K4819" i="2" s="1"/>
  <c r="F4819" i="2"/>
  <c r="J4819" i="2" s="1"/>
  <c r="E4819" i="2"/>
  <c r="I4819" i="2" s="1"/>
  <c r="D4819" i="2"/>
  <c r="C4819" i="2"/>
  <c r="B4819" i="2"/>
  <c r="G4818" i="2"/>
  <c r="K4818" i="2" s="1"/>
  <c r="F4818" i="2"/>
  <c r="J4818" i="2" s="1"/>
  <c r="E4818" i="2"/>
  <c r="I4818" i="2" s="1"/>
  <c r="D4818" i="2"/>
  <c r="C4818" i="2"/>
  <c r="B4818" i="2"/>
  <c r="G4817" i="2"/>
  <c r="K4817" i="2" s="1"/>
  <c r="F4817" i="2"/>
  <c r="J4817" i="2" s="1"/>
  <c r="E4817" i="2"/>
  <c r="I4817" i="2" s="1"/>
  <c r="D4817" i="2"/>
  <c r="C4817" i="2"/>
  <c r="B4817" i="2"/>
  <c r="G4816" i="2"/>
  <c r="K4816" i="2" s="1"/>
  <c r="F4816" i="2"/>
  <c r="J4816" i="2" s="1"/>
  <c r="E4816" i="2"/>
  <c r="I4816" i="2" s="1"/>
  <c r="D4816" i="2"/>
  <c r="C4816" i="2"/>
  <c r="B4816" i="2"/>
  <c r="G4815" i="2"/>
  <c r="K4815" i="2" s="1"/>
  <c r="F4815" i="2"/>
  <c r="J4815" i="2" s="1"/>
  <c r="E4815" i="2"/>
  <c r="I4815" i="2" s="1"/>
  <c r="D4815" i="2"/>
  <c r="C4815" i="2"/>
  <c r="B4815" i="2"/>
  <c r="G4814" i="2"/>
  <c r="K4814" i="2" s="1"/>
  <c r="F4814" i="2"/>
  <c r="J4814" i="2" s="1"/>
  <c r="E4814" i="2"/>
  <c r="I4814" i="2" s="1"/>
  <c r="D4814" i="2"/>
  <c r="C4814" i="2"/>
  <c r="B4814" i="2"/>
  <c r="G4813" i="2"/>
  <c r="K4813" i="2" s="1"/>
  <c r="F4813" i="2"/>
  <c r="J4813" i="2" s="1"/>
  <c r="E4813" i="2"/>
  <c r="I4813" i="2" s="1"/>
  <c r="D4813" i="2"/>
  <c r="C4813" i="2"/>
  <c r="B4813" i="2"/>
  <c r="G4812" i="2"/>
  <c r="K4812" i="2" s="1"/>
  <c r="F4812" i="2"/>
  <c r="J4812" i="2" s="1"/>
  <c r="E4812" i="2"/>
  <c r="I4812" i="2" s="1"/>
  <c r="D4812" i="2"/>
  <c r="C4812" i="2"/>
  <c r="B4812" i="2"/>
  <c r="G4811" i="2"/>
  <c r="K4811" i="2" s="1"/>
  <c r="F4811" i="2"/>
  <c r="J4811" i="2" s="1"/>
  <c r="E4811" i="2"/>
  <c r="I4811" i="2" s="1"/>
  <c r="D4811" i="2"/>
  <c r="C4811" i="2"/>
  <c r="B4811" i="2"/>
  <c r="G4810" i="2"/>
  <c r="K4810" i="2" s="1"/>
  <c r="F4810" i="2"/>
  <c r="J4810" i="2" s="1"/>
  <c r="E4810" i="2"/>
  <c r="I4810" i="2" s="1"/>
  <c r="D4810" i="2"/>
  <c r="C4810" i="2"/>
  <c r="B4810" i="2"/>
  <c r="G4809" i="2"/>
  <c r="K4809" i="2" s="1"/>
  <c r="F4809" i="2"/>
  <c r="J4809" i="2" s="1"/>
  <c r="E4809" i="2"/>
  <c r="I4809" i="2" s="1"/>
  <c r="D4809" i="2"/>
  <c r="C4809" i="2"/>
  <c r="B4809" i="2"/>
  <c r="G4808" i="2"/>
  <c r="K4808" i="2" s="1"/>
  <c r="F4808" i="2"/>
  <c r="J4808" i="2" s="1"/>
  <c r="E4808" i="2"/>
  <c r="I4808" i="2" s="1"/>
  <c r="D4808" i="2"/>
  <c r="C4808" i="2"/>
  <c r="B4808" i="2"/>
  <c r="G4807" i="2"/>
  <c r="K4807" i="2" s="1"/>
  <c r="F4807" i="2"/>
  <c r="J4807" i="2" s="1"/>
  <c r="E4807" i="2"/>
  <c r="I4807" i="2" s="1"/>
  <c r="D4807" i="2"/>
  <c r="C4807" i="2"/>
  <c r="B4807" i="2"/>
  <c r="G4806" i="2"/>
  <c r="K4806" i="2" s="1"/>
  <c r="F4806" i="2"/>
  <c r="J4806" i="2" s="1"/>
  <c r="E4806" i="2"/>
  <c r="I4806" i="2" s="1"/>
  <c r="D4806" i="2"/>
  <c r="C4806" i="2"/>
  <c r="B4806" i="2"/>
  <c r="G4805" i="2"/>
  <c r="K4805" i="2" s="1"/>
  <c r="F4805" i="2"/>
  <c r="J4805" i="2" s="1"/>
  <c r="E4805" i="2"/>
  <c r="I4805" i="2" s="1"/>
  <c r="D4805" i="2"/>
  <c r="C4805" i="2"/>
  <c r="B4805" i="2"/>
  <c r="G4804" i="2"/>
  <c r="K4804" i="2" s="1"/>
  <c r="F4804" i="2"/>
  <c r="J4804" i="2" s="1"/>
  <c r="E4804" i="2"/>
  <c r="I4804" i="2" s="1"/>
  <c r="D4804" i="2"/>
  <c r="C4804" i="2"/>
  <c r="B4804" i="2"/>
  <c r="G4803" i="2"/>
  <c r="K4803" i="2" s="1"/>
  <c r="F4803" i="2"/>
  <c r="J4803" i="2" s="1"/>
  <c r="E4803" i="2"/>
  <c r="I4803" i="2" s="1"/>
  <c r="D4803" i="2"/>
  <c r="C4803" i="2"/>
  <c r="B4803" i="2"/>
  <c r="G4802" i="2"/>
  <c r="K4802" i="2" s="1"/>
  <c r="F4802" i="2"/>
  <c r="J4802" i="2" s="1"/>
  <c r="E4802" i="2"/>
  <c r="I4802" i="2" s="1"/>
  <c r="D4802" i="2"/>
  <c r="C4802" i="2"/>
  <c r="B4802" i="2"/>
  <c r="G4801" i="2"/>
  <c r="K4801" i="2" s="1"/>
  <c r="F4801" i="2"/>
  <c r="J4801" i="2" s="1"/>
  <c r="E4801" i="2"/>
  <c r="I4801" i="2" s="1"/>
  <c r="D4801" i="2"/>
  <c r="C4801" i="2"/>
  <c r="B4801" i="2"/>
  <c r="G4800" i="2"/>
  <c r="K4800" i="2" s="1"/>
  <c r="F4800" i="2"/>
  <c r="J4800" i="2" s="1"/>
  <c r="E4800" i="2"/>
  <c r="I4800" i="2" s="1"/>
  <c r="D4800" i="2"/>
  <c r="C4800" i="2"/>
  <c r="B4800" i="2"/>
  <c r="G4799" i="2"/>
  <c r="K4799" i="2" s="1"/>
  <c r="F4799" i="2"/>
  <c r="J4799" i="2" s="1"/>
  <c r="E4799" i="2"/>
  <c r="I4799" i="2" s="1"/>
  <c r="D4799" i="2"/>
  <c r="C4799" i="2"/>
  <c r="B4799" i="2"/>
  <c r="G4798" i="2"/>
  <c r="K4798" i="2" s="1"/>
  <c r="F4798" i="2"/>
  <c r="J4798" i="2" s="1"/>
  <c r="E4798" i="2"/>
  <c r="I4798" i="2" s="1"/>
  <c r="D4798" i="2"/>
  <c r="C4798" i="2"/>
  <c r="B4798" i="2"/>
  <c r="G4797" i="2"/>
  <c r="K4797" i="2" s="1"/>
  <c r="F4797" i="2"/>
  <c r="J4797" i="2" s="1"/>
  <c r="E4797" i="2"/>
  <c r="I4797" i="2" s="1"/>
  <c r="D4797" i="2"/>
  <c r="C4797" i="2"/>
  <c r="B4797" i="2"/>
  <c r="G4796" i="2"/>
  <c r="K4796" i="2" s="1"/>
  <c r="F4796" i="2"/>
  <c r="J4796" i="2" s="1"/>
  <c r="E4796" i="2"/>
  <c r="I4796" i="2" s="1"/>
  <c r="D4796" i="2"/>
  <c r="C4796" i="2"/>
  <c r="B4796" i="2"/>
  <c r="G4795" i="2"/>
  <c r="K4795" i="2" s="1"/>
  <c r="F4795" i="2"/>
  <c r="J4795" i="2" s="1"/>
  <c r="E4795" i="2"/>
  <c r="I4795" i="2" s="1"/>
  <c r="D4795" i="2"/>
  <c r="C4795" i="2"/>
  <c r="B4795" i="2"/>
  <c r="G4794" i="2"/>
  <c r="K4794" i="2" s="1"/>
  <c r="F4794" i="2"/>
  <c r="J4794" i="2" s="1"/>
  <c r="E4794" i="2"/>
  <c r="I4794" i="2" s="1"/>
  <c r="D4794" i="2"/>
  <c r="C4794" i="2"/>
  <c r="B4794" i="2"/>
  <c r="G4793" i="2"/>
  <c r="K4793" i="2" s="1"/>
  <c r="F4793" i="2"/>
  <c r="J4793" i="2" s="1"/>
  <c r="E4793" i="2"/>
  <c r="I4793" i="2" s="1"/>
  <c r="D4793" i="2"/>
  <c r="C4793" i="2"/>
  <c r="B4793" i="2"/>
  <c r="G4792" i="2"/>
  <c r="K4792" i="2" s="1"/>
  <c r="F4792" i="2"/>
  <c r="J4792" i="2" s="1"/>
  <c r="E4792" i="2"/>
  <c r="I4792" i="2" s="1"/>
  <c r="D4792" i="2"/>
  <c r="C4792" i="2"/>
  <c r="B4792" i="2"/>
  <c r="G4791" i="2"/>
  <c r="K4791" i="2" s="1"/>
  <c r="F4791" i="2"/>
  <c r="J4791" i="2" s="1"/>
  <c r="E4791" i="2"/>
  <c r="I4791" i="2" s="1"/>
  <c r="D4791" i="2"/>
  <c r="C4791" i="2"/>
  <c r="B4791" i="2"/>
  <c r="G4790" i="2"/>
  <c r="K4790" i="2" s="1"/>
  <c r="F4790" i="2"/>
  <c r="J4790" i="2" s="1"/>
  <c r="E4790" i="2"/>
  <c r="I4790" i="2" s="1"/>
  <c r="D4790" i="2"/>
  <c r="C4790" i="2"/>
  <c r="B4790" i="2"/>
  <c r="G4789" i="2"/>
  <c r="K4789" i="2" s="1"/>
  <c r="F4789" i="2"/>
  <c r="J4789" i="2" s="1"/>
  <c r="E4789" i="2"/>
  <c r="I4789" i="2" s="1"/>
  <c r="D4789" i="2"/>
  <c r="C4789" i="2"/>
  <c r="B4789" i="2"/>
  <c r="G4788" i="2"/>
  <c r="K4788" i="2" s="1"/>
  <c r="F4788" i="2"/>
  <c r="J4788" i="2" s="1"/>
  <c r="E4788" i="2"/>
  <c r="I4788" i="2" s="1"/>
  <c r="D4788" i="2"/>
  <c r="C4788" i="2"/>
  <c r="B4788" i="2"/>
  <c r="G4787" i="2"/>
  <c r="K4787" i="2" s="1"/>
  <c r="F4787" i="2"/>
  <c r="J4787" i="2" s="1"/>
  <c r="E4787" i="2"/>
  <c r="I4787" i="2" s="1"/>
  <c r="D4787" i="2"/>
  <c r="C4787" i="2"/>
  <c r="B4787" i="2"/>
  <c r="G4786" i="2"/>
  <c r="K4786" i="2" s="1"/>
  <c r="F4786" i="2"/>
  <c r="J4786" i="2" s="1"/>
  <c r="E4786" i="2"/>
  <c r="I4786" i="2" s="1"/>
  <c r="D4786" i="2"/>
  <c r="C4786" i="2"/>
  <c r="B4786" i="2"/>
  <c r="G4785" i="2"/>
  <c r="K4785" i="2" s="1"/>
  <c r="F4785" i="2"/>
  <c r="J4785" i="2" s="1"/>
  <c r="E4785" i="2"/>
  <c r="I4785" i="2" s="1"/>
  <c r="D4785" i="2"/>
  <c r="C4785" i="2"/>
  <c r="B4785" i="2"/>
  <c r="G4784" i="2"/>
  <c r="K4784" i="2" s="1"/>
  <c r="F4784" i="2"/>
  <c r="J4784" i="2" s="1"/>
  <c r="E4784" i="2"/>
  <c r="I4784" i="2" s="1"/>
  <c r="D4784" i="2"/>
  <c r="C4784" i="2"/>
  <c r="B4784" i="2"/>
  <c r="G4783" i="2"/>
  <c r="K4783" i="2" s="1"/>
  <c r="F4783" i="2"/>
  <c r="J4783" i="2" s="1"/>
  <c r="E4783" i="2"/>
  <c r="I4783" i="2" s="1"/>
  <c r="D4783" i="2"/>
  <c r="C4783" i="2"/>
  <c r="B4783" i="2"/>
  <c r="G4782" i="2"/>
  <c r="K4782" i="2" s="1"/>
  <c r="F4782" i="2"/>
  <c r="J4782" i="2" s="1"/>
  <c r="E4782" i="2"/>
  <c r="I4782" i="2" s="1"/>
  <c r="D4782" i="2"/>
  <c r="C4782" i="2"/>
  <c r="B4782" i="2"/>
  <c r="G4781" i="2"/>
  <c r="K4781" i="2" s="1"/>
  <c r="F4781" i="2"/>
  <c r="J4781" i="2" s="1"/>
  <c r="E4781" i="2"/>
  <c r="I4781" i="2" s="1"/>
  <c r="D4781" i="2"/>
  <c r="C4781" i="2"/>
  <c r="B4781" i="2"/>
  <c r="G4780" i="2"/>
  <c r="K4780" i="2" s="1"/>
  <c r="F4780" i="2"/>
  <c r="J4780" i="2" s="1"/>
  <c r="E4780" i="2"/>
  <c r="I4780" i="2" s="1"/>
  <c r="D4780" i="2"/>
  <c r="C4780" i="2"/>
  <c r="B4780" i="2"/>
  <c r="G4779" i="2"/>
  <c r="K4779" i="2" s="1"/>
  <c r="F4779" i="2"/>
  <c r="J4779" i="2" s="1"/>
  <c r="E4779" i="2"/>
  <c r="I4779" i="2" s="1"/>
  <c r="D4779" i="2"/>
  <c r="C4779" i="2"/>
  <c r="B4779" i="2"/>
  <c r="G4778" i="2"/>
  <c r="K4778" i="2" s="1"/>
  <c r="F4778" i="2"/>
  <c r="J4778" i="2" s="1"/>
  <c r="E4778" i="2"/>
  <c r="I4778" i="2" s="1"/>
  <c r="D4778" i="2"/>
  <c r="C4778" i="2"/>
  <c r="B4778" i="2"/>
  <c r="G4777" i="2"/>
  <c r="K4777" i="2" s="1"/>
  <c r="F4777" i="2"/>
  <c r="J4777" i="2" s="1"/>
  <c r="E4777" i="2"/>
  <c r="I4777" i="2" s="1"/>
  <c r="D4777" i="2"/>
  <c r="C4777" i="2"/>
  <c r="B4777" i="2"/>
  <c r="G4776" i="2"/>
  <c r="K4776" i="2" s="1"/>
  <c r="F4776" i="2"/>
  <c r="J4776" i="2" s="1"/>
  <c r="E4776" i="2"/>
  <c r="I4776" i="2" s="1"/>
  <c r="D4776" i="2"/>
  <c r="C4776" i="2"/>
  <c r="B4776" i="2"/>
  <c r="G4775" i="2"/>
  <c r="K4775" i="2" s="1"/>
  <c r="F4775" i="2"/>
  <c r="J4775" i="2" s="1"/>
  <c r="E4775" i="2"/>
  <c r="I4775" i="2" s="1"/>
  <c r="D4775" i="2"/>
  <c r="C4775" i="2"/>
  <c r="B4775" i="2"/>
  <c r="G4774" i="2"/>
  <c r="K4774" i="2" s="1"/>
  <c r="F4774" i="2"/>
  <c r="J4774" i="2" s="1"/>
  <c r="E4774" i="2"/>
  <c r="I4774" i="2" s="1"/>
  <c r="D4774" i="2"/>
  <c r="C4774" i="2"/>
  <c r="B4774" i="2"/>
  <c r="G4773" i="2"/>
  <c r="K4773" i="2" s="1"/>
  <c r="F4773" i="2"/>
  <c r="J4773" i="2" s="1"/>
  <c r="E4773" i="2"/>
  <c r="I4773" i="2" s="1"/>
  <c r="D4773" i="2"/>
  <c r="C4773" i="2"/>
  <c r="B4773" i="2"/>
  <c r="G4772" i="2"/>
  <c r="K4772" i="2" s="1"/>
  <c r="F4772" i="2"/>
  <c r="J4772" i="2" s="1"/>
  <c r="E4772" i="2"/>
  <c r="I4772" i="2" s="1"/>
  <c r="D4772" i="2"/>
  <c r="C4772" i="2"/>
  <c r="B4772" i="2"/>
  <c r="G4771" i="2"/>
  <c r="K4771" i="2" s="1"/>
  <c r="F4771" i="2"/>
  <c r="J4771" i="2" s="1"/>
  <c r="E4771" i="2"/>
  <c r="I4771" i="2" s="1"/>
  <c r="D4771" i="2"/>
  <c r="C4771" i="2"/>
  <c r="B4771" i="2"/>
  <c r="G4770" i="2"/>
  <c r="K4770" i="2" s="1"/>
  <c r="F4770" i="2"/>
  <c r="J4770" i="2" s="1"/>
  <c r="E4770" i="2"/>
  <c r="I4770" i="2" s="1"/>
  <c r="D4770" i="2"/>
  <c r="C4770" i="2"/>
  <c r="B4770" i="2"/>
  <c r="G4769" i="2"/>
  <c r="K4769" i="2" s="1"/>
  <c r="F4769" i="2"/>
  <c r="J4769" i="2" s="1"/>
  <c r="E4769" i="2"/>
  <c r="I4769" i="2" s="1"/>
  <c r="D4769" i="2"/>
  <c r="C4769" i="2"/>
  <c r="B4769" i="2"/>
  <c r="G4768" i="2"/>
  <c r="K4768" i="2" s="1"/>
  <c r="F4768" i="2"/>
  <c r="J4768" i="2" s="1"/>
  <c r="E4768" i="2"/>
  <c r="I4768" i="2" s="1"/>
  <c r="D4768" i="2"/>
  <c r="C4768" i="2"/>
  <c r="B4768" i="2"/>
  <c r="G4767" i="2"/>
  <c r="K4767" i="2" s="1"/>
  <c r="F4767" i="2"/>
  <c r="J4767" i="2" s="1"/>
  <c r="E4767" i="2"/>
  <c r="I4767" i="2" s="1"/>
  <c r="D4767" i="2"/>
  <c r="C4767" i="2"/>
  <c r="B4767" i="2"/>
  <c r="G4766" i="2"/>
  <c r="K4766" i="2" s="1"/>
  <c r="F4766" i="2"/>
  <c r="J4766" i="2" s="1"/>
  <c r="E4766" i="2"/>
  <c r="I4766" i="2" s="1"/>
  <c r="D4766" i="2"/>
  <c r="C4766" i="2"/>
  <c r="B4766" i="2"/>
  <c r="G4765" i="2"/>
  <c r="K4765" i="2" s="1"/>
  <c r="F4765" i="2"/>
  <c r="J4765" i="2" s="1"/>
  <c r="E4765" i="2"/>
  <c r="I4765" i="2" s="1"/>
  <c r="D4765" i="2"/>
  <c r="C4765" i="2"/>
  <c r="B4765" i="2"/>
  <c r="G4764" i="2"/>
  <c r="K4764" i="2" s="1"/>
  <c r="F4764" i="2"/>
  <c r="J4764" i="2" s="1"/>
  <c r="E4764" i="2"/>
  <c r="I4764" i="2" s="1"/>
  <c r="D4764" i="2"/>
  <c r="C4764" i="2"/>
  <c r="B4764" i="2"/>
  <c r="G4763" i="2"/>
  <c r="K4763" i="2" s="1"/>
  <c r="F4763" i="2"/>
  <c r="J4763" i="2" s="1"/>
  <c r="E4763" i="2"/>
  <c r="I4763" i="2" s="1"/>
  <c r="D4763" i="2"/>
  <c r="C4763" i="2"/>
  <c r="B4763" i="2"/>
  <c r="G4762" i="2"/>
  <c r="K4762" i="2" s="1"/>
  <c r="F4762" i="2"/>
  <c r="J4762" i="2" s="1"/>
  <c r="E4762" i="2"/>
  <c r="I4762" i="2" s="1"/>
  <c r="D4762" i="2"/>
  <c r="C4762" i="2"/>
  <c r="B4762" i="2"/>
  <c r="G4761" i="2"/>
  <c r="K4761" i="2" s="1"/>
  <c r="F4761" i="2"/>
  <c r="J4761" i="2" s="1"/>
  <c r="E4761" i="2"/>
  <c r="I4761" i="2" s="1"/>
  <c r="D4761" i="2"/>
  <c r="C4761" i="2"/>
  <c r="B4761" i="2"/>
  <c r="G4760" i="2"/>
  <c r="K4760" i="2" s="1"/>
  <c r="F4760" i="2"/>
  <c r="J4760" i="2" s="1"/>
  <c r="E4760" i="2"/>
  <c r="I4760" i="2" s="1"/>
  <c r="D4760" i="2"/>
  <c r="C4760" i="2"/>
  <c r="B4760" i="2"/>
  <c r="G4759" i="2"/>
  <c r="K4759" i="2" s="1"/>
  <c r="F4759" i="2"/>
  <c r="J4759" i="2" s="1"/>
  <c r="E4759" i="2"/>
  <c r="I4759" i="2" s="1"/>
  <c r="D4759" i="2"/>
  <c r="C4759" i="2"/>
  <c r="B4759" i="2"/>
  <c r="G4758" i="2"/>
  <c r="K4758" i="2" s="1"/>
  <c r="F4758" i="2"/>
  <c r="J4758" i="2" s="1"/>
  <c r="E4758" i="2"/>
  <c r="I4758" i="2" s="1"/>
  <c r="D4758" i="2"/>
  <c r="C4758" i="2"/>
  <c r="B4758" i="2"/>
  <c r="G4757" i="2"/>
  <c r="K4757" i="2" s="1"/>
  <c r="F4757" i="2"/>
  <c r="J4757" i="2" s="1"/>
  <c r="E4757" i="2"/>
  <c r="I4757" i="2" s="1"/>
  <c r="D4757" i="2"/>
  <c r="C4757" i="2"/>
  <c r="B4757" i="2"/>
  <c r="G4756" i="2"/>
  <c r="K4756" i="2" s="1"/>
  <c r="F4756" i="2"/>
  <c r="J4756" i="2" s="1"/>
  <c r="E4756" i="2"/>
  <c r="I4756" i="2" s="1"/>
  <c r="D4756" i="2"/>
  <c r="C4756" i="2"/>
  <c r="B4756" i="2"/>
  <c r="G4755" i="2"/>
  <c r="K4755" i="2" s="1"/>
  <c r="F4755" i="2"/>
  <c r="J4755" i="2" s="1"/>
  <c r="E4755" i="2"/>
  <c r="I4755" i="2" s="1"/>
  <c r="D4755" i="2"/>
  <c r="C4755" i="2"/>
  <c r="B4755" i="2"/>
  <c r="G4754" i="2"/>
  <c r="K4754" i="2" s="1"/>
  <c r="F4754" i="2"/>
  <c r="J4754" i="2" s="1"/>
  <c r="E4754" i="2"/>
  <c r="I4754" i="2" s="1"/>
  <c r="D4754" i="2"/>
  <c r="C4754" i="2"/>
  <c r="B4754" i="2"/>
  <c r="G4753" i="2"/>
  <c r="K4753" i="2" s="1"/>
  <c r="F4753" i="2"/>
  <c r="J4753" i="2" s="1"/>
  <c r="E4753" i="2"/>
  <c r="I4753" i="2" s="1"/>
  <c r="D4753" i="2"/>
  <c r="C4753" i="2"/>
  <c r="B4753" i="2"/>
  <c r="G4752" i="2"/>
  <c r="K4752" i="2" s="1"/>
  <c r="F4752" i="2"/>
  <c r="J4752" i="2" s="1"/>
  <c r="E4752" i="2"/>
  <c r="I4752" i="2" s="1"/>
  <c r="D4752" i="2"/>
  <c r="C4752" i="2"/>
  <c r="B4752" i="2"/>
  <c r="G4751" i="2"/>
  <c r="K4751" i="2" s="1"/>
  <c r="F4751" i="2"/>
  <c r="J4751" i="2" s="1"/>
  <c r="E4751" i="2"/>
  <c r="I4751" i="2" s="1"/>
  <c r="D4751" i="2"/>
  <c r="C4751" i="2"/>
  <c r="B4751" i="2"/>
  <c r="G4750" i="2"/>
  <c r="K4750" i="2" s="1"/>
  <c r="F4750" i="2"/>
  <c r="J4750" i="2" s="1"/>
  <c r="E4750" i="2"/>
  <c r="I4750" i="2" s="1"/>
  <c r="D4750" i="2"/>
  <c r="C4750" i="2"/>
  <c r="B4750" i="2"/>
  <c r="G4749" i="2"/>
  <c r="K4749" i="2" s="1"/>
  <c r="F4749" i="2"/>
  <c r="J4749" i="2" s="1"/>
  <c r="E4749" i="2"/>
  <c r="I4749" i="2" s="1"/>
  <c r="D4749" i="2"/>
  <c r="C4749" i="2"/>
  <c r="B4749" i="2"/>
  <c r="G4748" i="2"/>
  <c r="K4748" i="2" s="1"/>
  <c r="F4748" i="2"/>
  <c r="J4748" i="2" s="1"/>
  <c r="E4748" i="2"/>
  <c r="I4748" i="2" s="1"/>
  <c r="D4748" i="2"/>
  <c r="C4748" i="2"/>
  <c r="B4748" i="2"/>
  <c r="G4747" i="2"/>
  <c r="K4747" i="2" s="1"/>
  <c r="F4747" i="2"/>
  <c r="J4747" i="2" s="1"/>
  <c r="E4747" i="2"/>
  <c r="I4747" i="2" s="1"/>
  <c r="D4747" i="2"/>
  <c r="C4747" i="2"/>
  <c r="B4747" i="2"/>
  <c r="G4746" i="2"/>
  <c r="K4746" i="2" s="1"/>
  <c r="F4746" i="2"/>
  <c r="J4746" i="2" s="1"/>
  <c r="E4746" i="2"/>
  <c r="I4746" i="2" s="1"/>
  <c r="D4746" i="2"/>
  <c r="C4746" i="2"/>
  <c r="B4746" i="2"/>
  <c r="G4745" i="2"/>
  <c r="K4745" i="2" s="1"/>
  <c r="F4745" i="2"/>
  <c r="J4745" i="2" s="1"/>
  <c r="E4745" i="2"/>
  <c r="I4745" i="2" s="1"/>
  <c r="D4745" i="2"/>
  <c r="C4745" i="2"/>
  <c r="B4745" i="2"/>
  <c r="G4744" i="2"/>
  <c r="K4744" i="2" s="1"/>
  <c r="F4744" i="2"/>
  <c r="J4744" i="2" s="1"/>
  <c r="E4744" i="2"/>
  <c r="I4744" i="2" s="1"/>
  <c r="D4744" i="2"/>
  <c r="C4744" i="2"/>
  <c r="B4744" i="2"/>
  <c r="G4743" i="2"/>
  <c r="K4743" i="2" s="1"/>
  <c r="F4743" i="2"/>
  <c r="J4743" i="2" s="1"/>
  <c r="E4743" i="2"/>
  <c r="I4743" i="2" s="1"/>
  <c r="D4743" i="2"/>
  <c r="C4743" i="2"/>
  <c r="B4743" i="2"/>
  <c r="G4742" i="2"/>
  <c r="K4742" i="2" s="1"/>
  <c r="F4742" i="2"/>
  <c r="J4742" i="2" s="1"/>
  <c r="E4742" i="2"/>
  <c r="I4742" i="2" s="1"/>
  <c r="D4742" i="2"/>
  <c r="C4742" i="2"/>
  <c r="B4742" i="2"/>
  <c r="G4741" i="2"/>
  <c r="K4741" i="2" s="1"/>
  <c r="F4741" i="2"/>
  <c r="J4741" i="2" s="1"/>
  <c r="E4741" i="2"/>
  <c r="I4741" i="2" s="1"/>
  <c r="D4741" i="2"/>
  <c r="C4741" i="2"/>
  <c r="B4741" i="2"/>
  <c r="G4740" i="2"/>
  <c r="K4740" i="2" s="1"/>
  <c r="F4740" i="2"/>
  <c r="J4740" i="2" s="1"/>
  <c r="E4740" i="2"/>
  <c r="I4740" i="2" s="1"/>
  <c r="D4740" i="2"/>
  <c r="C4740" i="2"/>
  <c r="B4740" i="2"/>
  <c r="G4739" i="2"/>
  <c r="K4739" i="2" s="1"/>
  <c r="F4739" i="2"/>
  <c r="J4739" i="2" s="1"/>
  <c r="E4739" i="2"/>
  <c r="I4739" i="2" s="1"/>
  <c r="D4739" i="2"/>
  <c r="C4739" i="2"/>
  <c r="B4739" i="2"/>
  <c r="G4738" i="2"/>
  <c r="K4738" i="2" s="1"/>
  <c r="F4738" i="2"/>
  <c r="J4738" i="2" s="1"/>
  <c r="E4738" i="2"/>
  <c r="I4738" i="2" s="1"/>
  <c r="D4738" i="2"/>
  <c r="C4738" i="2"/>
  <c r="B4738" i="2"/>
  <c r="G4737" i="2"/>
  <c r="K4737" i="2" s="1"/>
  <c r="F4737" i="2"/>
  <c r="J4737" i="2" s="1"/>
  <c r="E4737" i="2"/>
  <c r="I4737" i="2" s="1"/>
  <c r="D4737" i="2"/>
  <c r="C4737" i="2"/>
  <c r="B4737" i="2"/>
  <c r="G4736" i="2"/>
  <c r="K4736" i="2" s="1"/>
  <c r="F4736" i="2"/>
  <c r="J4736" i="2" s="1"/>
  <c r="E4736" i="2"/>
  <c r="I4736" i="2" s="1"/>
  <c r="D4736" i="2"/>
  <c r="C4736" i="2"/>
  <c r="B4736" i="2"/>
  <c r="G4735" i="2"/>
  <c r="K4735" i="2" s="1"/>
  <c r="F4735" i="2"/>
  <c r="J4735" i="2" s="1"/>
  <c r="E4735" i="2"/>
  <c r="I4735" i="2" s="1"/>
  <c r="D4735" i="2"/>
  <c r="C4735" i="2"/>
  <c r="B4735" i="2"/>
  <c r="G4734" i="2"/>
  <c r="K4734" i="2" s="1"/>
  <c r="F4734" i="2"/>
  <c r="J4734" i="2" s="1"/>
  <c r="E4734" i="2"/>
  <c r="I4734" i="2" s="1"/>
  <c r="D4734" i="2"/>
  <c r="C4734" i="2"/>
  <c r="B4734" i="2"/>
  <c r="G4733" i="2"/>
  <c r="K4733" i="2" s="1"/>
  <c r="F4733" i="2"/>
  <c r="J4733" i="2" s="1"/>
  <c r="E4733" i="2"/>
  <c r="I4733" i="2" s="1"/>
  <c r="D4733" i="2"/>
  <c r="C4733" i="2"/>
  <c r="B4733" i="2"/>
  <c r="G4732" i="2"/>
  <c r="K4732" i="2" s="1"/>
  <c r="F4732" i="2"/>
  <c r="J4732" i="2" s="1"/>
  <c r="E4732" i="2"/>
  <c r="I4732" i="2" s="1"/>
  <c r="D4732" i="2"/>
  <c r="C4732" i="2"/>
  <c r="B4732" i="2"/>
  <c r="G4731" i="2"/>
  <c r="K4731" i="2" s="1"/>
  <c r="F4731" i="2"/>
  <c r="J4731" i="2" s="1"/>
  <c r="E4731" i="2"/>
  <c r="I4731" i="2" s="1"/>
  <c r="D4731" i="2"/>
  <c r="C4731" i="2"/>
  <c r="B4731" i="2"/>
  <c r="G4730" i="2"/>
  <c r="K4730" i="2" s="1"/>
  <c r="F4730" i="2"/>
  <c r="J4730" i="2" s="1"/>
  <c r="E4730" i="2"/>
  <c r="I4730" i="2" s="1"/>
  <c r="D4730" i="2"/>
  <c r="C4730" i="2"/>
  <c r="B4730" i="2"/>
  <c r="G4729" i="2"/>
  <c r="K4729" i="2" s="1"/>
  <c r="F4729" i="2"/>
  <c r="J4729" i="2" s="1"/>
  <c r="E4729" i="2"/>
  <c r="I4729" i="2" s="1"/>
  <c r="D4729" i="2"/>
  <c r="C4729" i="2"/>
  <c r="B4729" i="2"/>
  <c r="G4728" i="2"/>
  <c r="K4728" i="2" s="1"/>
  <c r="F4728" i="2"/>
  <c r="J4728" i="2" s="1"/>
  <c r="E4728" i="2"/>
  <c r="I4728" i="2" s="1"/>
  <c r="D4728" i="2"/>
  <c r="C4728" i="2"/>
  <c r="B4728" i="2"/>
  <c r="G4727" i="2"/>
  <c r="K4727" i="2" s="1"/>
  <c r="F4727" i="2"/>
  <c r="J4727" i="2" s="1"/>
  <c r="E4727" i="2"/>
  <c r="I4727" i="2" s="1"/>
  <c r="D4727" i="2"/>
  <c r="C4727" i="2"/>
  <c r="B4727" i="2"/>
  <c r="G4726" i="2"/>
  <c r="K4726" i="2" s="1"/>
  <c r="F4726" i="2"/>
  <c r="J4726" i="2" s="1"/>
  <c r="E4726" i="2"/>
  <c r="I4726" i="2" s="1"/>
  <c r="D4726" i="2"/>
  <c r="C4726" i="2"/>
  <c r="B4726" i="2"/>
  <c r="G4725" i="2"/>
  <c r="K4725" i="2" s="1"/>
  <c r="F4725" i="2"/>
  <c r="J4725" i="2" s="1"/>
  <c r="E4725" i="2"/>
  <c r="I4725" i="2" s="1"/>
  <c r="D4725" i="2"/>
  <c r="C4725" i="2"/>
  <c r="B4725" i="2"/>
  <c r="G4724" i="2"/>
  <c r="K4724" i="2" s="1"/>
  <c r="F4724" i="2"/>
  <c r="J4724" i="2" s="1"/>
  <c r="E4724" i="2"/>
  <c r="I4724" i="2" s="1"/>
  <c r="D4724" i="2"/>
  <c r="C4724" i="2"/>
  <c r="B4724" i="2"/>
  <c r="G4723" i="2"/>
  <c r="K4723" i="2" s="1"/>
  <c r="F4723" i="2"/>
  <c r="J4723" i="2" s="1"/>
  <c r="E4723" i="2"/>
  <c r="I4723" i="2" s="1"/>
  <c r="D4723" i="2"/>
  <c r="C4723" i="2"/>
  <c r="B4723" i="2"/>
  <c r="G4722" i="2"/>
  <c r="K4722" i="2" s="1"/>
  <c r="F4722" i="2"/>
  <c r="J4722" i="2" s="1"/>
  <c r="E4722" i="2"/>
  <c r="I4722" i="2" s="1"/>
  <c r="D4722" i="2"/>
  <c r="C4722" i="2"/>
  <c r="B4722" i="2"/>
  <c r="G4721" i="2"/>
  <c r="K4721" i="2" s="1"/>
  <c r="F4721" i="2"/>
  <c r="J4721" i="2" s="1"/>
  <c r="E4721" i="2"/>
  <c r="I4721" i="2" s="1"/>
  <c r="D4721" i="2"/>
  <c r="C4721" i="2"/>
  <c r="B4721" i="2"/>
  <c r="G4720" i="2"/>
  <c r="K4720" i="2" s="1"/>
  <c r="F4720" i="2"/>
  <c r="J4720" i="2" s="1"/>
  <c r="E4720" i="2"/>
  <c r="I4720" i="2" s="1"/>
  <c r="D4720" i="2"/>
  <c r="C4720" i="2"/>
  <c r="B4720" i="2"/>
  <c r="G4719" i="2"/>
  <c r="K4719" i="2" s="1"/>
  <c r="F4719" i="2"/>
  <c r="J4719" i="2" s="1"/>
  <c r="E4719" i="2"/>
  <c r="I4719" i="2" s="1"/>
  <c r="D4719" i="2"/>
  <c r="C4719" i="2"/>
  <c r="B4719" i="2"/>
  <c r="G4718" i="2"/>
  <c r="K4718" i="2" s="1"/>
  <c r="F4718" i="2"/>
  <c r="J4718" i="2" s="1"/>
  <c r="E4718" i="2"/>
  <c r="I4718" i="2" s="1"/>
  <c r="D4718" i="2"/>
  <c r="C4718" i="2"/>
  <c r="B4718" i="2"/>
  <c r="G4717" i="2"/>
  <c r="K4717" i="2" s="1"/>
  <c r="F4717" i="2"/>
  <c r="J4717" i="2" s="1"/>
  <c r="E4717" i="2"/>
  <c r="I4717" i="2" s="1"/>
  <c r="D4717" i="2"/>
  <c r="C4717" i="2"/>
  <c r="B4717" i="2"/>
  <c r="G4716" i="2"/>
  <c r="K4716" i="2" s="1"/>
  <c r="F4716" i="2"/>
  <c r="J4716" i="2" s="1"/>
  <c r="E4716" i="2"/>
  <c r="I4716" i="2" s="1"/>
  <c r="D4716" i="2"/>
  <c r="C4716" i="2"/>
  <c r="B4716" i="2"/>
  <c r="G4715" i="2"/>
  <c r="K4715" i="2" s="1"/>
  <c r="F4715" i="2"/>
  <c r="J4715" i="2" s="1"/>
  <c r="E4715" i="2"/>
  <c r="I4715" i="2" s="1"/>
  <c r="D4715" i="2"/>
  <c r="C4715" i="2"/>
  <c r="B4715" i="2"/>
  <c r="G4714" i="2"/>
  <c r="K4714" i="2" s="1"/>
  <c r="F4714" i="2"/>
  <c r="J4714" i="2" s="1"/>
  <c r="E4714" i="2"/>
  <c r="I4714" i="2" s="1"/>
  <c r="D4714" i="2"/>
  <c r="C4714" i="2"/>
  <c r="B4714" i="2"/>
  <c r="G4713" i="2"/>
  <c r="K4713" i="2" s="1"/>
  <c r="F4713" i="2"/>
  <c r="J4713" i="2" s="1"/>
  <c r="E4713" i="2"/>
  <c r="I4713" i="2" s="1"/>
  <c r="D4713" i="2"/>
  <c r="C4713" i="2"/>
  <c r="B4713" i="2"/>
  <c r="G4712" i="2"/>
  <c r="K4712" i="2" s="1"/>
  <c r="F4712" i="2"/>
  <c r="J4712" i="2" s="1"/>
  <c r="E4712" i="2"/>
  <c r="I4712" i="2" s="1"/>
  <c r="D4712" i="2"/>
  <c r="C4712" i="2"/>
  <c r="B4712" i="2"/>
  <c r="G4711" i="2"/>
  <c r="K4711" i="2" s="1"/>
  <c r="F4711" i="2"/>
  <c r="J4711" i="2" s="1"/>
  <c r="E4711" i="2"/>
  <c r="I4711" i="2" s="1"/>
  <c r="D4711" i="2"/>
  <c r="C4711" i="2"/>
  <c r="B4711" i="2"/>
  <c r="G4710" i="2"/>
  <c r="K4710" i="2" s="1"/>
  <c r="F4710" i="2"/>
  <c r="J4710" i="2" s="1"/>
  <c r="E4710" i="2"/>
  <c r="I4710" i="2" s="1"/>
  <c r="D4710" i="2"/>
  <c r="C4710" i="2"/>
  <c r="B4710" i="2"/>
  <c r="G4709" i="2"/>
  <c r="K4709" i="2" s="1"/>
  <c r="F4709" i="2"/>
  <c r="J4709" i="2" s="1"/>
  <c r="E4709" i="2"/>
  <c r="I4709" i="2" s="1"/>
  <c r="D4709" i="2"/>
  <c r="C4709" i="2"/>
  <c r="B4709" i="2"/>
  <c r="G4708" i="2"/>
  <c r="K4708" i="2" s="1"/>
  <c r="F4708" i="2"/>
  <c r="J4708" i="2" s="1"/>
  <c r="E4708" i="2"/>
  <c r="I4708" i="2" s="1"/>
  <c r="D4708" i="2"/>
  <c r="C4708" i="2"/>
  <c r="B4708" i="2"/>
  <c r="G4707" i="2"/>
  <c r="K4707" i="2" s="1"/>
  <c r="F4707" i="2"/>
  <c r="J4707" i="2" s="1"/>
  <c r="E4707" i="2"/>
  <c r="I4707" i="2" s="1"/>
  <c r="D4707" i="2"/>
  <c r="C4707" i="2"/>
  <c r="B4707" i="2"/>
  <c r="G4706" i="2"/>
  <c r="K4706" i="2" s="1"/>
  <c r="F4706" i="2"/>
  <c r="J4706" i="2" s="1"/>
  <c r="E4706" i="2"/>
  <c r="I4706" i="2" s="1"/>
  <c r="D4706" i="2"/>
  <c r="C4706" i="2"/>
  <c r="B4706" i="2"/>
  <c r="G4705" i="2"/>
  <c r="K4705" i="2" s="1"/>
  <c r="F4705" i="2"/>
  <c r="J4705" i="2" s="1"/>
  <c r="E4705" i="2"/>
  <c r="I4705" i="2" s="1"/>
  <c r="D4705" i="2"/>
  <c r="C4705" i="2"/>
  <c r="B4705" i="2"/>
  <c r="G4704" i="2"/>
  <c r="K4704" i="2" s="1"/>
  <c r="F4704" i="2"/>
  <c r="J4704" i="2" s="1"/>
  <c r="E4704" i="2"/>
  <c r="I4704" i="2" s="1"/>
  <c r="D4704" i="2"/>
  <c r="C4704" i="2"/>
  <c r="B4704" i="2"/>
  <c r="G4703" i="2"/>
  <c r="K4703" i="2" s="1"/>
  <c r="F4703" i="2"/>
  <c r="J4703" i="2" s="1"/>
  <c r="E4703" i="2"/>
  <c r="I4703" i="2" s="1"/>
  <c r="D4703" i="2"/>
  <c r="C4703" i="2"/>
  <c r="B4703" i="2"/>
  <c r="G4702" i="2"/>
  <c r="K4702" i="2" s="1"/>
  <c r="F4702" i="2"/>
  <c r="J4702" i="2" s="1"/>
  <c r="E4702" i="2"/>
  <c r="I4702" i="2" s="1"/>
  <c r="D4702" i="2"/>
  <c r="C4702" i="2"/>
  <c r="B4702" i="2"/>
  <c r="G4701" i="2"/>
  <c r="K4701" i="2" s="1"/>
  <c r="F4701" i="2"/>
  <c r="J4701" i="2" s="1"/>
  <c r="E4701" i="2"/>
  <c r="I4701" i="2" s="1"/>
  <c r="D4701" i="2"/>
  <c r="C4701" i="2"/>
  <c r="B4701" i="2"/>
  <c r="G4700" i="2"/>
  <c r="K4700" i="2" s="1"/>
  <c r="F4700" i="2"/>
  <c r="J4700" i="2" s="1"/>
  <c r="E4700" i="2"/>
  <c r="I4700" i="2" s="1"/>
  <c r="D4700" i="2"/>
  <c r="C4700" i="2"/>
  <c r="B4700" i="2"/>
  <c r="G4699" i="2"/>
  <c r="K4699" i="2" s="1"/>
  <c r="F4699" i="2"/>
  <c r="J4699" i="2" s="1"/>
  <c r="E4699" i="2"/>
  <c r="I4699" i="2" s="1"/>
  <c r="D4699" i="2"/>
  <c r="C4699" i="2"/>
  <c r="B4699" i="2"/>
  <c r="G4698" i="2"/>
  <c r="K4698" i="2" s="1"/>
  <c r="F4698" i="2"/>
  <c r="J4698" i="2" s="1"/>
  <c r="E4698" i="2"/>
  <c r="I4698" i="2" s="1"/>
  <c r="D4698" i="2"/>
  <c r="C4698" i="2"/>
  <c r="B4698" i="2"/>
  <c r="G4697" i="2"/>
  <c r="K4697" i="2" s="1"/>
  <c r="F4697" i="2"/>
  <c r="J4697" i="2" s="1"/>
  <c r="E4697" i="2"/>
  <c r="I4697" i="2" s="1"/>
  <c r="D4697" i="2"/>
  <c r="C4697" i="2"/>
  <c r="B4697" i="2"/>
  <c r="G4696" i="2"/>
  <c r="K4696" i="2" s="1"/>
  <c r="F4696" i="2"/>
  <c r="J4696" i="2" s="1"/>
  <c r="E4696" i="2"/>
  <c r="I4696" i="2" s="1"/>
  <c r="D4696" i="2"/>
  <c r="C4696" i="2"/>
  <c r="B4696" i="2"/>
  <c r="G4695" i="2"/>
  <c r="K4695" i="2" s="1"/>
  <c r="F4695" i="2"/>
  <c r="J4695" i="2" s="1"/>
  <c r="E4695" i="2"/>
  <c r="I4695" i="2" s="1"/>
  <c r="D4695" i="2"/>
  <c r="C4695" i="2"/>
  <c r="B4695" i="2"/>
  <c r="G4694" i="2"/>
  <c r="K4694" i="2" s="1"/>
  <c r="F4694" i="2"/>
  <c r="J4694" i="2" s="1"/>
  <c r="E4694" i="2"/>
  <c r="I4694" i="2" s="1"/>
  <c r="D4694" i="2"/>
  <c r="C4694" i="2"/>
  <c r="B4694" i="2"/>
  <c r="G4693" i="2"/>
  <c r="K4693" i="2" s="1"/>
  <c r="F4693" i="2"/>
  <c r="J4693" i="2" s="1"/>
  <c r="E4693" i="2"/>
  <c r="I4693" i="2" s="1"/>
  <c r="D4693" i="2"/>
  <c r="C4693" i="2"/>
  <c r="B4693" i="2"/>
  <c r="G4692" i="2"/>
  <c r="K4692" i="2" s="1"/>
  <c r="F4692" i="2"/>
  <c r="J4692" i="2" s="1"/>
  <c r="E4692" i="2"/>
  <c r="I4692" i="2" s="1"/>
  <c r="D4692" i="2"/>
  <c r="C4692" i="2"/>
  <c r="B4692" i="2"/>
  <c r="G4691" i="2"/>
  <c r="K4691" i="2" s="1"/>
  <c r="F4691" i="2"/>
  <c r="J4691" i="2" s="1"/>
  <c r="E4691" i="2"/>
  <c r="I4691" i="2" s="1"/>
  <c r="D4691" i="2"/>
  <c r="C4691" i="2"/>
  <c r="B4691" i="2"/>
  <c r="G4690" i="2"/>
  <c r="K4690" i="2" s="1"/>
  <c r="F4690" i="2"/>
  <c r="J4690" i="2" s="1"/>
  <c r="E4690" i="2"/>
  <c r="I4690" i="2" s="1"/>
  <c r="D4690" i="2"/>
  <c r="C4690" i="2"/>
  <c r="B4690" i="2"/>
  <c r="G4689" i="2"/>
  <c r="K4689" i="2" s="1"/>
  <c r="F4689" i="2"/>
  <c r="J4689" i="2" s="1"/>
  <c r="E4689" i="2"/>
  <c r="I4689" i="2" s="1"/>
  <c r="D4689" i="2"/>
  <c r="C4689" i="2"/>
  <c r="B4689" i="2"/>
  <c r="G4688" i="2"/>
  <c r="K4688" i="2" s="1"/>
  <c r="F4688" i="2"/>
  <c r="J4688" i="2" s="1"/>
  <c r="E4688" i="2"/>
  <c r="I4688" i="2" s="1"/>
  <c r="D4688" i="2"/>
  <c r="C4688" i="2"/>
  <c r="B4688" i="2"/>
  <c r="G4687" i="2"/>
  <c r="K4687" i="2" s="1"/>
  <c r="F4687" i="2"/>
  <c r="J4687" i="2" s="1"/>
  <c r="E4687" i="2"/>
  <c r="I4687" i="2" s="1"/>
  <c r="D4687" i="2"/>
  <c r="C4687" i="2"/>
  <c r="B4687" i="2"/>
  <c r="G4686" i="2"/>
  <c r="K4686" i="2" s="1"/>
  <c r="F4686" i="2"/>
  <c r="J4686" i="2" s="1"/>
  <c r="E4686" i="2"/>
  <c r="I4686" i="2" s="1"/>
  <c r="D4686" i="2"/>
  <c r="C4686" i="2"/>
  <c r="B4686" i="2"/>
  <c r="G4685" i="2"/>
  <c r="K4685" i="2" s="1"/>
  <c r="F4685" i="2"/>
  <c r="J4685" i="2" s="1"/>
  <c r="E4685" i="2"/>
  <c r="I4685" i="2" s="1"/>
  <c r="D4685" i="2"/>
  <c r="C4685" i="2"/>
  <c r="B4685" i="2"/>
  <c r="G4684" i="2"/>
  <c r="K4684" i="2" s="1"/>
  <c r="F4684" i="2"/>
  <c r="J4684" i="2" s="1"/>
  <c r="E4684" i="2"/>
  <c r="I4684" i="2" s="1"/>
  <c r="D4684" i="2"/>
  <c r="C4684" i="2"/>
  <c r="B4684" i="2"/>
  <c r="G4683" i="2"/>
  <c r="K4683" i="2" s="1"/>
  <c r="F4683" i="2"/>
  <c r="J4683" i="2" s="1"/>
  <c r="E4683" i="2"/>
  <c r="I4683" i="2" s="1"/>
  <c r="D4683" i="2"/>
  <c r="C4683" i="2"/>
  <c r="B4683" i="2"/>
  <c r="G4682" i="2"/>
  <c r="K4682" i="2" s="1"/>
  <c r="F4682" i="2"/>
  <c r="J4682" i="2" s="1"/>
  <c r="E4682" i="2"/>
  <c r="I4682" i="2" s="1"/>
  <c r="D4682" i="2"/>
  <c r="C4682" i="2"/>
  <c r="B4682" i="2"/>
  <c r="G4681" i="2"/>
  <c r="K4681" i="2" s="1"/>
  <c r="F4681" i="2"/>
  <c r="J4681" i="2" s="1"/>
  <c r="E4681" i="2"/>
  <c r="I4681" i="2" s="1"/>
  <c r="D4681" i="2"/>
  <c r="C4681" i="2"/>
  <c r="B4681" i="2"/>
  <c r="G4680" i="2"/>
  <c r="K4680" i="2" s="1"/>
  <c r="F4680" i="2"/>
  <c r="J4680" i="2" s="1"/>
  <c r="E4680" i="2"/>
  <c r="I4680" i="2" s="1"/>
  <c r="D4680" i="2"/>
  <c r="C4680" i="2"/>
  <c r="B4680" i="2"/>
  <c r="G4679" i="2"/>
  <c r="K4679" i="2" s="1"/>
  <c r="F4679" i="2"/>
  <c r="J4679" i="2" s="1"/>
  <c r="E4679" i="2"/>
  <c r="I4679" i="2" s="1"/>
  <c r="D4679" i="2"/>
  <c r="C4679" i="2"/>
  <c r="B4679" i="2"/>
  <c r="G4678" i="2"/>
  <c r="K4678" i="2" s="1"/>
  <c r="F4678" i="2"/>
  <c r="J4678" i="2" s="1"/>
  <c r="E4678" i="2"/>
  <c r="I4678" i="2" s="1"/>
  <c r="D4678" i="2"/>
  <c r="C4678" i="2"/>
  <c r="B4678" i="2"/>
  <c r="G4677" i="2"/>
  <c r="K4677" i="2" s="1"/>
  <c r="F4677" i="2"/>
  <c r="J4677" i="2" s="1"/>
  <c r="E4677" i="2"/>
  <c r="I4677" i="2" s="1"/>
  <c r="D4677" i="2"/>
  <c r="C4677" i="2"/>
  <c r="B4677" i="2"/>
  <c r="G4676" i="2"/>
  <c r="K4676" i="2" s="1"/>
  <c r="F4676" i="2"/>
  <c r="J4676" i="2" s="1"/>
  <c r="E4676" i="2"/>
  <c r="I4676" i="2" s="1"/>
  <c r="D4676" i="2"/>
  <c r="C4676" i="2"/>
  <c r="B4676" i="2"/>
  <c r="G4675" i="2"/>
  <c r="K4675" i="2" s="1"/>
  <c r="F4675" i="2"/>
  <c r="J4675" i="2" s="1"/>
  <c r="E4675" i="2"/>
  <c r="I4675" i="2" s="1"/>
  <c r="D4675" i="2"/>
  <c r="C4675" i="2"/>
  <c r="B4675" i="2"/>
  <c r="G4674" i="2"/>
  <c r="K4674" i="2" s="1"/>
  <c r="F4674" i="2"/>
  <c r="J4674" i="2" s="1"/>
  <c r="E4674" i="2"/>
  <c r="I4674" i="2" s="1"/>
  <c r="D4674" i="2"/>
  <c r="C4674" i="2"/>
  <c r="B4674" i="2"/>
  <c r="G4673" i="2"/>
  <c r="K4673" i="2" s="1"/>
  <c r="F4673" i="2"/>
  <c r="J4673" i="2" s="1"/>
  <c r="E4673" i="2"/>
  <c r="I4673" i="2" s="1"/>
  <c r="D4673" i="2"/>
  <c r="C4673" i="2"/>
  <c r="B4673" i="2"/>
  <c r="G4672" i="2"/>
  <c r="K4672" i="2" s="1"/>
  <c r="F4672" i="2"/>
  <c r="J4672" i="2" s="1"/>
  <c r="E4672" i="2"/>
  <c r="I4672" i="2" s="1"/>
  <c r="D4672" i="2"/>
  <c r="C4672" i="2"/>
  <c r="B4672" i="2"/>
  <c r="G4671" i="2"/>
  <c r="K4671" i="2" s="1"/>
  <c r="F4671" i="2"/>
  <c r="J4671" i="2" s="1"/>
  <c r="E4671" i="2"/>
  <c r="I4671" i="2" s="1"/>
  <c r="D4671" i="2"/>
  <c r="C4671" i="2"/>
  <c r="B4671" i="2"/>
  <c r="G4670" i="2"/>
  <c r="K4670" i="2" s="1"/>
  <c r="F4670" i="2"/>
  <c r="J4670" i="2" s="1"/>
  <c r="E4670" i="2"/>
  <c r="I4670" i="2" s="1"/>
  <c r="D4670" i="2"/>
  <c r="C4670" i="2"/>
  <c r="B4670" i="2"/>
  <c r="G4669" i="2"/>
  <c r="K4669" i="2" s="1"/>
  <c r="F4669" i="2"/>
  <c r="J4669" i="2" s="1"/>
  <c r="E4669" i="2"/>
  <c r="I4669" i="2" s="1"/>
  <c r="D4669" i="2"/>
  <c r="C4669" i="2"/>
  <c r="B4669" i="2"/>
  <c r="G4668" i="2"/>
  <c r="K4668" i="2" s="1"/>
  <c r="F4668" i="2"/>
  <c r="J4668" i="2" s="1"/>
  <c r="E4668" i="2"/>
  <c r="I4668" i="2" s="1"/>
  <c r="D4668" i="2"/>
  <c r="C4668" i="2"/>
  <c r="B4668" i="2"/>
  <c r="G4667" i="2"/>
  <c r="K4667" i="2" s="1"/>
  <c r="F4667" i="2"/>
  <c r="J4667" i="2" s="1"/>
  <c r="E4667" i="2"/>
  <c r="I4667" i="2" s="1"/>
  <c r="D4667" i="2"/>
  <c r="C4667" i="2"/>
  <c r="B4667" i="2"/>
  <c r="G4666" i="2"/>
  <c r="K4666" i="2" s="1"/>
  <c r="F4666" i="2"/>
  <c r="J4666" i="2" s="1"/>
  <c r="E4666" i="2"/>
  <c r="I4666" i="2" s="1"/>
  <c r="D4666" i="2"/>
  <c r="C4666" i="2"/>
  <c r="B4666" i="2"/>
  <c r="G4665" i="2"/>
  <c r="K4665" i="2" s="1"/>
  <c r="F4665" i="2"/>
  <c r="J4665" i="2" s="1"/>
  <c r="E4665" i="2"/>
  <c r="I4665" i="2" s="1"/>
  <c r="D4665" i="2"/>
  <c r="C4665" i="2"/>
  <c r="B4665" i="2"/>
  <c r="G4664" i="2"/>
  <c r="K4664" i="2" s="1"/>
  <c r="F4664" i="2"/>
  <c r="J4664" i="2" s="1"/>
  <c r="E4664" i="2"/>
  <c r="I4664" i="2" s="1"/>
  <c r="D4664" i="2"/>
  <c r="C4664" i="2"/>
  <c r="B4664" i="2"/>
  <c r="G4663" i="2"/>
  <c r="K4663" i="2" s="1"/>
  <c r="F4663" i="2"/>
  <c r="J4663" i="2" s="1"/>
  <c r="E4663" i="2"/>
  <c r="I4663" i="2" s="1"/>
  <c r="D4663" i="2"/>
  <c r="C4663" i="2"/>
  <c r="B4663" i="2"/>
  <c r="G4662" i="2"/>
  <c r="K4662" i="2" s="1"/>
  <c r="F4662" i="2"/>
  <c r="J4662" i="2" s="1"/>
  <c r="E4662" i="2"/>
  <c r="I4662" i="2" s="1"/>
  <c r="D4662" i="2"/>
  <c r="C4662" i="2"/>
  <c r="B4662" i="2"/>
  <c r="G4661" i="2"/>
  <c r="K4661" i="2" s="1"/>
  <c r="F4661" i="2"/>
  <c r="J4661" i="2" s="1"/>
  <c r="E4661" i="2"/>
  <c r="I4661" i="2" s="1"/>
  <c r="D4661" i="2"/>
  <c r="C4661" i="2"/>
  <c r="B4661" i="2"/>
  <c r="G4660" i="2"/>
  <c r="K4660" i="2" s="1"/>
  <c r="F4660" i="2"/>
  <c r="J4660" i="2" s="1"/>
  <c r="E4660" i="2"/>
  <c r="I4660" i="2" s="1"/>
  <c r="D4660" i="2"/>
  <c r="C4660" i="2"/>
  <c r="B4660" i="2"/>
  <c r="G4659" i="2"/>
  <c r="K4659" i="2" s="1"/>
  <c r="F4659" i="2"/>
  <c r="J4659" i="2" s="1"/>
  <c r="E4659" i="2"/>
  <c r="I4659" i="2" s="1"/>
  <c r="D4659" i="2"/>
  <c r="C4659" i="2"/>
  <c r="B4659" i="2"/>
  <c r="G4658" i="2"/>
  <c r="K4658" i="2" s="1"/>
  <c r="F4658" i="2"/>
  <c r="J4658" i="2" s="1"/>
  <c r="E4658" i="2"/>
  <c r="I4658" i="2" s="1"/>
  <c r="D4658" i="2"/>
  <c r="C4658" i="2"/>
  <c r="B4658" i="2"/>
  <c r="G4657" i="2"/>
  <c r="K4657" i="2" s="1"/>
  <c r="F4657" i="2"/>
  <c r="J4657" i="2" s="1"/>
  <c r="E4657" i="2"/>
  <c r="I4657" i="2" s="1"/>
  <c r="D4657" i="2"/>
  <c r="C4657" i="2"/>
  <c r="B4657" i="2"/>
  <c r="G4656" i="2"/>
  <c r="K4656" i="2" s="1"/>
  <c r="F4656" i="2"/>
  <c r="J4656" i="2" s="1"/>
  <c r="E4656" i="2"/>
  <c r="I4656" i="2" s="1"/>
  <c r="D4656" i="2"/>
  <c r="C4656" i="2"/>
  <c r="B4656" i="2"/>
  <c r="G4655" i="2"/>
  <c r="K4655" i="2" s="1"/>
  <c r="F4655" i="2"/>
  <c r="J4655" i="2" s="1"/>
  <c r="E4655" i="2"/>
  <c r="I4655" i="2" s="1"/>
  <c r="D4655" i="2"/>
  <c r="C4655" i="2"/>
  <c r="B4655" i="2"/>
  <c r="G4654" i="2"/>
  <c r="K4654" i="2" s="1"/>
  <c r="F4654" i="2"/>
  <c r="J4654" i="2" s="1"/>
  <c r="E4654" i="2"/>
  <c r="I4654" i="2" s="1"/>
  <c r="D4654" i="2"/>
  <c r="C4654" i="2"/>
  <c r="B4654" i="2"/>
  <c r="G4653" i="2"/>
  <c r="K4653" i="2" s="1"/>
  <c r="F4653" i="2"/>
  <c r="J4653" i="2" s="1"/>
  <c r="E4653" i="2"/>
  <c r="I4653" i="2" s="1"/>
  <c r="D4653" i="2"/>
  <c r="C4653" i="2"/>
  <c r="B4653" i="2"/>
  <c r="G4652" i="2"/>
  <c r="K4652" i="2" s="1"/>
  <c r="F4652" i="2"/>
  <c r="J4652" i="2" s="1"/>
  <c r="E4652" i="2"/>
  <c r="I4652" i="2" s="1"/>
  <c r="D4652" i="2"/>
  <c r="C4652" i="2"/>
  <c r="B4652" i="2"/>
  <c r="G4651" i="2"/>
  <c r="K4651" i="2" s="1"/>
  <c r="F4651" i="2"/>
  <c r="J4651" i="2" s="1"/>
  <c r="E4651" i="2"/>
  <c r="I4651" i="2" s="1"/>
  <c r="D4651" i="2"/>
  <c r="C4651" i="2"/>
  <c r="B4651" i="2"/>
  <c r="G4650" i="2"/>
  <c r="K4650" i="2" s="1"/>
  <c r="F4650" i="2"/>
  <c r="J4650" i="2" s="1"/>
  <c r="E4650" i="2"/>
  <c r="I4650" i="2" s="1"/>
  <c r="D4650" i="2"/>
  <c r="C4650" i="2"/>
  <c r="B4650" i="2"/>
  <c r="G4649" i="2"/>
  <c r="K4649" i="2" s="1"/>
  <c r="F4649" i="2"/>
  <c r="J4649" i="2" s="1"/>
  <c r="E4649" i="2"/>
  <c r="I4649" i="2" s="1"/>
  <c r="D4649" i="2"/>
  <c r="C4649" i="2"/>
  <c r="B4649" i="2"/>
  <c r="G4648" i="2"/>
  <c r="K4648" i="2" s="1"/>
  <c r="F4648" i="2"/>
  <c r="J4648" i="2" s="1"/>
  <c r="E4648" i="2"/>
  <c r="I4648" i="2" s="1"/>
  <c r="D4648" i="2"/>
  <c r="C4648" i="2"/>
  <c r="B4648" i="2"/>
  <c r="G4647" i="2"/>
  <c r="K4647" i="2" s="1"/>
  <c r="F4647" i="2"/>
  <c r="J4647" i="2" s="1"/>
  <c r="E4647" i="2"/>
  <c r="I4647" i="2" s="1"/>
  <c r="D4647" i="2"/>
  <c r="C4647" i="2"/>
  <c r="B4647" i="2"/>
  <c r="G4646" i="2"/>
  <c r="K4646" i="2" s="1"/>
  <c r="F4646" i="2"/>
  <c r="J4646" i="2" s="1"/>
  <c r="E4646" i="2"/>
  <c r="I4646" i="2" s="1"/>
  <c r="D4646" i="2"/>
  <c r="C4646" i="2"/>
  <c r="B4646" i="2"/>
  <c r="G4645" i="2"/>
  <c r="K4645" i="2" s="1"/>
  <c r="F4645" i="2"/>
  <c r="J4645" i="2" s="1"/>
  <c r="E4645" i="2"/>
  <c r="I4645" i="2" s="1"/>
  <c r="D4645" i="2"/>
  <c r="C4645" i="2"/>
  <c r="B4645" i="2"/>
  <c r="G4644" i="2"/>
  <c r="K4644" i="2" s="1"/>
  <c r="F4644" i="2"/>
  <c r="J4644" i="2" s="1"/>
  <c r="E4644" i="2"/>
  <c r="I4644" i="2" s="1"/>
  <c r="D4644" i="2"/>
  <c r="C4644" i="2"/>
  <c r="B4644" i="2"/>
  <c r="G4643" i="2"/>
  <c r="K4643" i="2" s="1"/>
  <c r="F4643" i="2"/>
  <c r="J4643" i="2" s="1"/>
  <c r="E4643" i="2"/>
  <c r="I4643" i="2" s="1"/>
  <c r="D4643" i="2"/>
  <c r="C4643" i="2"/>
  <c r="B4643" i="2"/>
  <c r="G4642" i="2"/>
  <c r="K4642" i="2" s="1"/>
  <c r="F4642" i="2"/>
  <c r="J4642" i="2" s="1"/>
  <c r="E4642" i="2"/>
  <c r="I4642" i="2" s="1"/>
  <c r="D4642" i="2"/>
  <c r="C4642" i="2"/>
  <c r="B4642" i="2"/>
  <c r="G4641" i="2"/>
  <c r="K4641" i="2" s="1"/>
  <c r="F4641" i="2"/>
  <c r="J4641" i="2" s="1"/>
  <c r="E4641" i="2"/>
  <c r="I4641" i="2" s="1"/>
  <c r="D4641" i="2"/>
  <c r="C4641" i="2"/>
  <c r="B4641" i="2"/>
  <c r="G4640" i="2"/>
  <c r="K4640" i="2" s="1"/>
  <c r="F4640" i="2"/>
  <c r="J4640" i="2" s="1"/>
  <c r="E4640" i="2"/>
  <c r="I4640" i="2" s="1"/>
  <c r="D4640" i="2"/>
  <c r="C4640" i="2"/>
  <c r="B4640" i="2"/>
  <c r="G4639" i="2"/>
  <c r="K4639" i="2" s="1"/>
  <c r="F4639" i="2"/>
  <c r="J4639" i="2" s="1"/>
  <c r="E4639" i="2"/>
  <c r="I4639" i="2" s="1"/>
  <c r="D4639" i="2"/>
  <c r="C4639" i="2"/>
  <c r="B4639" i="2"/>
  <c r="G4638" i="2"/>
  <c r="K4638" i="2" s="1"/>
  <c r="F4638" i="2"/>
  <c r="J4638" i="2" s="1"/>
  <c r="E4638" i="2"/>
  <c r="I4638" i="2" s="1"/>
  <c r="D4638" i="2"/>
  <c r="C4638" i="2"/>
  <c r="B4638" i="2"/>
  <c r="G4637" i="2"/>
  <c r="K4637" i="2" s="1"/>
  <c r="F4637" i="2"/>
  <c r="J4637" i="2" s="1"/>
  <c r="E4637" i="2"/>
  <c r="I4637" i="2" s="1"/>
  <c r="D4637" i="2"/>
  <c r="C4637" i="2"/>
  <c r="B4637" i="2"/>
  <c r="G4636" i="2"/>
  <c r="K4636" i="2" s="1"/>
  <c r="F4636" i="2"/>
  <c r="J4636" i="2" s="1"/>
  <c r="E4636" i="2"/>
  <c r="I4636" i="2" s="1"/>
  <c r="D4636" i="2"/>
  <c r="C4636" i="2"/>
  <c r="B4636" i="2"/>
  <c r="G4635" i="2"/>
  <c r="K4635" i="2" s="1"/>
  <c r="F4635" i="2"/>
  <c r="J4635" i="2" s="1"/>
  <c r="E4635" i="2"/>
  <c r="I4635" i="2" s="1"/>
  <c r="D4635" i="2"/>
  <c r="C4635" i="2"/>
  <c r="B4635" i="2"/>
  <c r="G4634" i="2"/>
  <c r="K4634" i="2" s="1"/>
  <c r="F4634" i="2"/>
  <c r="J4634" i="2" s="1"/>
  <c r="E4634" i="2"/>
  <c r="I4634" i="2" s="1"/>
  <c r="D4634" i="2"/>
  <c r="C4634" i="2"/>
  <c r="B4634" i="2"/>
  <c r="G4633" i="2"/>
  <c r="K4633" i="2" s="1"/>
  <c r="F4633" i="2"/>
  <c r="J4633" i="2" s="1"/>
  <c r="E4633" i="2"/>
  <c r="I4633" i="2" s="1"/>
  <c r="D4633" i="2"/>
  <c r="C4633" i="2"/>
  <c r="B4633" i="2"/>
  <c r="G4632" i="2"/>
  <c r="K4632" i="2" s="1"/>
  <c r="F4632" i="2"/>
  <c r="J4632" i="2" s="1"/>
  <c r="E4632" i="2"/>
  <c r="I4632" i="2" s="1"/>
  <c r="D4632" i="2"/>
  <c r="C4632" i="2"/>
  <c r="B4632" i="2"/>
  <c r="G4631" i="2"/>
  <c r="K4631" i="2" s="1"/>
  <c r="F4631" i="2"/>
  <c r="J4631" i="2" s="1"/>
  <c r="E4631" i="2"/>
  <c r="I4631" i="2" s="1"/>
  <c r="D4631" i="2"/>
  <c r="C4631" i="2"/>
  <c r="B4631" i="2"/>
  <c r="G4630" i="2"/>
  <c r="K4630" i="2" s="1"/>
  <c r="F4630" i="2"/>
  <c r="J4630" i="2" s="1"/>
  <c r="E4630" i="2"/>
  <c r="I4630" i="2" s="1"/>
  <c r="D4630" i="2"/>
  <c r="C4630" i="2"/>
  <c r="B4630" i="2"/>
  <c r="G4629" i="2"/>
  <c r="K4629" i="2" s="1"/>
  <c r="F4629" i="2"/>
  <c r="J4629" i="2" s="1"/>
  <c r="E4629" i="2"/>
  <c r="I4629" i="2" s="1"/>
  <c r="D4629" i="2"/>
  <c r="C4629" i="2"/>
  <c r="B4629" i="2"/>
  <c r="G4628" i="2"/>
  <c r="K4628" i="2" s="1"/>
  <c r="F4628" i="2"/>
  <c r="J4628" i="2" s="1"/>
  <c r="E4628" i="2"/>
  <c r="I4628" i="2" s="1"/>
  <c r="D4628" i="2"/>
  <c r="C4628" i="2"/>
  <c r="B4628" i="2"/>
  <c r="G4627" i="2"/>
  <c r="K4627" i="2" s="1"/>
  <c r="F4627" i="2"/>
  <c r="J4627" i="2" s="1"/>
  <c r="E4627" i="2"/>
  <c r="I4627" i="2" s="1"/>
  <c r="D4627" i="2"/>
  <c r="C4627" i="2"/>
  <c r="B4627" i="2"/>
  <c r="G4626" i="2"/>
  <c r="K4626" i="2" s="1"/>
  <c r="F4626" i="2"/>
  <c r="J4626" i="2" s="1"/>
  <c r="E4626" i="2"/>
  <c r="I4626" i="2" s="1"/>
  <c r="D4626" i="2"/>
  <c r="C4626" i="2"/>
  <c r="B4626" i="2"/>
  <c r="G4625" i="2"/>
  <c r="K4625" i="2" s="1"/>
  <c r="F4625" i="2"/>
  <c r="J4625" i="2" s="1"/>
  <c r="E4625" i="2"/>
  <c r="I4625" i="2" s="1"/>
  <c r="D4625" i="2"/>
  <c r="C4625" i="2"/>
  <c r="B4625" i="2"/>
  <c r="G4624" i="2"/>
  <c r="K4624" i="2" s="1"/>
  <c r="F4624" i="2"/>
  <c r="J4624" i="2" s="1"/>
  <c r="E4624" i="2"/>
  <c r="I4624" i="2" s="1"/>
  <c r="D4624" i="2"/>
  <c r="C4624" i="2"/>
  <c r="B4624" i="2"/>
  <c r="G4623" i="2"/>
  <c r="K4623" i="2" s="1"/>
  <c r="F4623" i="2"/>
  <c r="J4623" i="2" s="1"/>
  <c r="E4623" i="2"/>
  <c r="I4623" i="2" s="1"/>
  <c r="D4623" i="2"/>
  <c r="C4623" i="2"/>
  <c r="B4623" i="2"/>
  <c r="G4622" i="2"/>
  <c r="K4622" i="2" s="1"/>
  <c r="F4622" i="2"/>
  <c r="J4622" i="2" s="1"/>
  <c r="E4622" i="2"/>
  <c r="I4622" i="2" s="1"/>
  <c r="D4622" i="2"/>
  <c r="C4622" i="2"/>
  <c r="B4622" i="2"/>
  <c r="G4621" i="2"/>
  <c r="K4621" i="2" s="1"/>
  <c r="F4621" i="2"/>
  <c r="J4621" i="2" s="1"/>
  <c r="E4621" i="2"/>
  <c r="I4621" i="2" s="1"/>
  <c r="D4621" i="2"/>
  <c r="C4621" i="2"/>
  <c r="B4621" i="2"/>
  <c r="G4620" i="2"/>
  <c r="K4620" i="2" s="1"/>
  <c r="F4620" i="2"/>
  <c r="J4620" i="2" s="1"/>
  <c r="E4620" i="2"/>
  <c r="I4620" i="2" s="1"/>
  <c r="D4620" i="2"/>
  <c r="C4620" i="2"/>
  <c r="B4620" i="2"/>
  <c r="G4619" i="2"/>
  <c r="K4619" i="2" s="1"/>
  <c r="F4619" i="2"/>
  <c r="J4619" i="2" s="1"/>
  <c r="E4619" i="2"/>
  <c r="I4619" i="2" s="1"/>
  <c r="D4619" i="2"/>
  <c r="C4619" i="2"/>
  <c r="B4619" i="2"/>
  <c r="G4618" i="2"/>
  <c r="K4618" i="2" s="1"/>
  <c r="F4618" i="2"/>
  <c r="J4618" i="2" s="1"/>
  <c r="E4618" i="2"/>
  <c r="I4618" i="2" s="1"/>
  <c r="D4618" i="2"/>
  <c r="C4618" i="2"/>
  <c r="B4618" i="2"/>
  <c r="G4617" i="2"/>
  <c r="K4617" i="2" s="1"/>
  <c r="F4617" i="2"/>
  <c r="J4617" i="2" s="1"/>
  <c r="E4617" i="2"/>
  <c r="I4617" i="2" s="1"/>
  <c r="D4617" i="2"/>
  <c r="C4617" i="2"/>
  <c r="B4617" i="2"/>
  <c r="G4616" i="2"/>
  <c r="K4616" i="2" s="1"/>
  <c r="F4616" i="2"/>
  <c r="J4616" i="2" s="1"/>
  <c r="E4616" i="2"/>
  <c r="I4616" i="2" s="1"/>
  <c r="D4616" i="2"/>
  <c r="C4616" i="2"/>
  <c r="B4616" i="2"/>
  <c r="G4615" i="2"/>
  <c r="K4615" i="2" s="1"/>
  <c r="F4615" i="2"/>
  <c r="J4615" i="2" s="1"/>
  <c r="E4615" i="2"/>
  <c r="I4615" i="2" s="1"/>
  <c r="D4615" i="2"/>
  <c r="C4615" i="2"/>
  <c r="B4615" i="2"/>
  <c r="G4614" i="2"/>
  <c r="K4614" i="2" s="1"/>
  <c r="F4614" i="2"/>
  <c r="J4614" i="2" s="1"/>
  <c r="E4614" i="2"/>
  <c r="I4614" i="2" s="1"/>
  <c r="D4614" i="2"/>
  <c r="C4614" i="2"/>
  <c r="B4614" i="2"/>
  <c r="G4613" i="2"/>
  <c r="K4613" i="2" s="1"/>
  <c r="F4613" i="2"/>
  <c r="J4613" i="2" s="1"/>
  <c r="E4613" i="2"/>
  <c r="I4613" i="2" s="1"/>
  <c r="D4613" i="2"/>
  <c r="C4613" i="2"/>
  <c r="B4613" i="2"/>
  <c r="G4612" i="2"/>
  <c r="K4612" i="2" s="1"/>
  <c r="F4612" i="2"/>
  <c r="J4612" i="2" s="1"/>
  <c r="E4612" i="2"/>
  <c r="I4612" i="2" s="1"/>
  <c r="D4612" i="2"/>
  <c r="C4612" i="2"/>
  <c r="B4612" i="2"/>
  <c r="G4611" i="2"/>
  <c r="K4611" i="2" s="1"/>
  <c r="F4611" i="2"/>
  <c r="J4611" i="2" s="1"/>
  <c r="E4611" i="2"/>
  <c r="I4611" i="2" s="1"/>
  <c r="D4611" i="2"/>
  <c r="C4611" i="2"/>
  <c r="B4611" i="2"/>
  <c r="G4610" i="2"/>
  <c r="K4610" i="2" s="1"/>
  <c r="F4610" i="2"/>
  <c r="J4610" i="2" s="1"/>
  <c r="E4610" i="2"/>
  <c r="I4610" i="2" s="1"/>
  <c r="D4610" i="2"/>
  <c r="C4610" i="2"/>
  <c r="B4610" i="2"/>
  <c r="G4609" i="2"/>
  <c r="K4609" i="2" s="1"/>
  <c r="F4609" i="2"/>
  <c r="J4609" i="2" s="1"/>
  <c r="E4609" i="2"/>
  <c r="I4609" i="2" s="1"/>
  <c r="D4609" i="2"/>
  <c r="C4609" i="2"/>
  <c r="B4609" i="2"/>
  <c r="G4608" i="2"/>
  <c r="K4608" i="2" s="1"/>
  <c r="F4608" i="2"/>
  <c r="J4608" i="2" s="1"/>
  <c r="E4608" i="2"/>
  <c r="I4608" i="2" s="1"/>
  <c r="D4608" i="2"/>
  <c r="C4608" i="2"/>
  <c r="B4608" i="2"/>
  <c r="G4607" i="2"/>
  <c r="K4607" i="2" s="1"/>
  <c r="F4607" i="2"/>
  <c r="J4607" i="2" s="1"/>
  <c r="E4607" i="2"/>
  <c r="I4607" i="2" s="1"/>
  <c r="D4607" i="2"/>
  <c r="C4607" i="2"/>
  <c r="B4607" i="2"/>
  <c r="G4606" i="2"/>
  <c r="K4606" i="2" s="1"/>
  <c r="F4606" i="2"/>
  <c r="J4606" i="2" s="1"/>
  <c r="E4606" i="2"/>
  <c r="I4606" i="2" s="1"/>
  <c r="D4606" i="2"/>
  <c r="C4606" i="2"/>
  <c r="B4606" i="2"/>
  <c r="G4605" i="2"/>
  <c r="K4605" i="2" s="1"/>
  <c r="F4605" i="2"/>
  <c r="J4605" i="2" s="1"/>
  <c r="E4605" i="2"/>
  <c r="I4605" i="2" s="1"/>
  <c r="D4605" i="2"/>
  <c r="C4605" i="2"/>
  <c r="B4605" i="2"/>
  <c r="G4604" i="2"/>
  <c r="K4604" i="2" s="1"/>
  <c r="F4604" i="2"/>
  <c r="J4604" i="2" s="1"/>
  <c r="E4604" i="2"/>
  <c r="I4604" i="2" s="1"/>
  <c r="D4604" i="2"/>
  <c r="C4604" i="2"/>
  <c r="B4604" i="2"/>
  <c r="G4603" i="2"/>
  <c r="K4603" i="2" s="1"/>
  <c r="F4603" i="2"/>
  <c r="J4603" i="2" s="1"/>
  <c r="E4603" i="2"/>
  <c r="I4603" i="2" s="1"/>
  <c r="D4603" i="2"/>
  <c r="C4603" i="2"/>
  <c r="B4603" i="2"/>
  <c r="G4602" i="2"/>
  <c r="K4602" i="2" s="1"/>
  <c r="F4602" i="2"/>
  <c r="J4602" i="2" s="1"/>
  <c r="E4602" i="2"/>
  <c r="I4602" i="2" s="1"/>
  <c r="D4602" i="2"/>
  <c r="C4602" i="2"/>
  <c r="B4602" i="2"/>
  <c r="G4601" i="2"/>
  <c r="K4601" i="2" s="1"/>
  <c r="F4601" i="2"/>
  <c r="J4601" i="2" s="1"/>
  <c r="E4601" i="2"/>
  <c r="I4601" i="2" s="1"/>
  <c r="D4601" i="2"/>
  <c r="C4601" i="2"/>
  <c r="B4601" i="2"/>
  <c r="G4600" i="2"/>
  <c r="K4600" i="2" s="1"/>
  <c r="F4600" i="2"/>
  <c r="J4600" i="2" s="1"/>
  <c r="E4600" i="2"/>
  <c r="I4600" i="2" s="1"/>
  <c r="D4600" i="2"/>
  <c r="C4600" i="2"/>
  <c r="B4600" i="2"/>
  <c r="G4599" i="2"/>
  <c r="K4599" i="2" s="1"/>
  <c r="F4599" i="2"/>
  <c r="J4599" i="2" s="1"/>
  <c r="E4599" i="2"/>
  <c r="I4599" i="2" s="1"/>
  <c r="D4599" i="2"/>
  <c r="C4599" i="2"/>
  <c r="B4599" i="2"/>
  <c r="G4598" i="2"/>
  <c r="K4598" i="2" s="1"/>
  <c r="F4598" i="2"/>
  <c r="J4598" i="2" s="1"/>
  <c r="E4598" i="2"/>
  <c r="I4598" i="2" s="1"/>
  <c r="D4598" i="2"/>
  <c r="C4598" i="2"/>
  <c r="B4598" i="2"/>
  <c r="G4597" i="2"/>
  <c r="K4597" i="2" s="1"/>
  <c r="F4597" i="2"/>
  <c r="J4597" i="2" s="1"/>
  <c r="E4597" i="2"/>
  <c r="I4597" i="2" s="1"/>
  <c r="D4597" i="2"/>
  <c r="C4597" i="2"/>
  <c r="B4597" i="2"/>
  <c r="G4596" i="2"/>
  <c r="K4596" i="2" s="1"/>
  <c r="F4596" i="2"/>
  <c r="J4596" i="2" s="1"/>
  <c r="E4596" i="2"/>
  <c r="I4596" i="2" s="1"/>
  <c r="D4596" i="2"/>
  <c r="C4596" i="2"/>
  <c r="B4596" i="2"/>
  <c r="G4595" i="2"/>
  <c r="K4595" i="2" s="1"/>
  <c r="F4595" i="2"/>
  <c r="J4595" i="2" s="1"/>
  <c r="E4595" i="2"/>
  <c r="I4595" i="2" s="1"/>
  <c r="D4595" i="2"/>
  <c r="C4595" i="2"/>
  <c r="B4595" i="2"/>
  <c r="G4594" i="2"/>
  <c r="K4594" i="2" s="1"/>
  <c r="F4594" i="2"/>
  <c r="J4594" i="2" s="1"/>
  <c r="E4594" i="2"/>
  <c r="I4594" i="2" s="1"/>
  <c r="D4594" i="2"/>
  <c r="C4594" i="2"/>
  <c r="B4594" i="2"/>
  <c r="G4593" i="2"/>
  <c r="K4593" i="2" s="1"/>
  <c r="F4593" i="2"/>
  <c r="J4593" i="2" s="1"/>
  <c r="E4593" i="2"/>
  <c r="I4593" i="2" s="1"/>
  <c r="D4593" i="2"/>
  <c r="C4593" i="2"/>
  <c r="B4593" i="2"/>
  <c r="G4592" i="2"/>
  <c r="K4592" i="2" s="1"/>
  <c r="F4592" i="2"/>
  <c r="J4592" i="2" s="1"/>
  <c r="E4592" i="2"/>
  <c r="I4592" i="2" s="1"/>
  <c r="D4592" i="2"/>
  <c r="C4592" i="2"/>
  <c r="B4592" i="2"/>
  <c r="G4591" i="2"/>
  <c r="K4591" i="2" s="1"/>
  <c r="F4591" i="2"/>
  <c r="J4591" i="2" s="1"/>
  <c r="E4591" i="2"/>
  <c r="I4591" i="2" s="1"/>
  <c r="D4591" i="2"/>
  <c r="C4591" i="2"/>
  <c r="B4591" i="2"/>
  <c r="G4590" i="2"/>
  <c r="K4590" i="2" s="1"/>
  <c r="F4590" i="2"/>
  <c r="J4590" i="2" s="1"/>
  <c r="E4590" i="2"/>
  <c r="I4590" i="2" s="1"/>
  <c r="D4590" i="2"/>
  <c r="C4590" i="2"/>
  <c r="B4590" i="2"/>
  <c r="G4589" i="2"/>
  <c r="K4589" i="2" s="1"/>
  <c r="F4589" i="2"/>
  <c r="J4589" i="2" s="1"/>
  <c r="E4589" i="2"/>
  <c r="I4589" i="2" s="1"/>
  <c r="D4589" i="2"/>
  <c r="C4589" i="2"/>
  <c r="B4589" i="2"/>
  <c r="G4588" i="2"/>
  <c r="K4588" i="2" s="1"/>
  <c r="F4588" i="2"/>
  <c r="J4588" i="2" s="1"/>
  <c r="E4588" i="2"/>
  <c r="I4588" i="2" s="1"/>
  <c r="D4588" i="2"/>
  <c r="C4588" i="2"/>
  <c r="B4588" i="2"/>
  <c r="G4587" i="2"/>
  <c r="K4587" i="2" s="1"/>
  <c r="F4587" i="2"/>
  <c r="J4587" i="2" s="1"/>
  <c r="E4587" i="2"/>
  <c r="I4587" i="2" s="1"/>
  <c r="D4587" i="2"/>
  <c r="C4587" i="2"/>
  <c r="B4587" i="2"/>
  <c r="G4586" i="2"/>
  <c r="K4586" i="2" s="1"/>
  <c r="F4586" i="2"/>
  <c r="J4586" i="2" s="1"/>
  <c r="E4586" i="2"/>
  <c r="I4586" i="2" s="1"/>
  <c r="D4586" i="2"/>
  <c r="C4586" i="2"/>
  <c r="B4586" i="2"/>
  <c r="G4585" i="2"/>
  <c r="K4585" i="2" s="1"/>
  <c r="F4585" i="2"/>
  <c r="J4585" i="2" s="1"/>
  <c r="E4585" i="2"/>
  <c r="I4585" i="2" s="1"/>
  <c r="D4585" i="2"/>
  <c r="C4585" i="2"/>
  <c r="B4585" i="2"/>
  <c r="G4584" i="2"/>
  <c r="K4584" i="2" s="1"/>
  <c r="F4584" i="2"/>
  <c r="J4584" i="2" s="1"/>
  <c r="E4584" i="2"/>
  <c r="I4584" i="2" s="1"/>
  <c r="D4584" i="2"/>
  <c r="C4584" i="2"/>
  <c r="B4584" i="2"/>
  <c r="G4583" i="2"/>
  <c r="K4583" i="2" s="1"/>
  <c r="F4583" i="2"/>
  <c r="J4583" i="2" s="1"/>
  <c r="E4583" i="2"/>
  <c r="I4583" i="2" s="1"/>
  <c r="D4583" i="2"/>
  <c r="C4583" i="2"/>
  <c r="B4583" i="2"/>
  <c r="G4582" i="2"/>
  <c r="K4582" i="2" s="1"/>
  <c r="F4582" i="2"/>
  <c r="J4582" i="2" s="1"/>
  <c r="E4582" i="2"/>
  <c r="I4582" i="2" s="1"/>
  <c r="D4582" i="2"/>
  <c r="C4582" i="2"/>
  <c r="B4582" i="2"/>
  <c r="G4581" i="2"/>
  <c r="K4581" i="2" s="1"/>
  <c r="F4581" i="2"/>
  <c r="J4581" i="2" s="1"/>
  <c r="E4581" i="2"/>
  <c r="I4581" i="2" s="1"/>
  <c r="D4581" i="2"/>
  <c r="C4581" i="2"/>
  <c r="B4581" i="2"/>
  <c r="G4580" i="2"/>
  <c r="K4580" i="2" s="1"/>
  <c r="F4580" i="2"/>
  <c r="J4580" i="2" s="1"/>
  <c r="E4580" i="2"/>
  <c r="I4580" i="2" s="1"/>
  <c r="D4580" i="2"/>
  <c r="C4580" i="2"/>
  <c r="B4580" i="2"/>
  <c r="G4579" i="2"/>
  <c r="K4579" i="2" s="1"/>
  <c r="F4579" i="2"/>
  <c r="J4579" i="2" s="1"/>
  <c r="E4579" i="2"/>
  <c r="I4579" i="2" s="1"/>
  <c r="D4579" i="2"/>
  <c r="C4579" i="2"/>
  <c r="B4579" i="2"/>
  <c r="G4578" i="2"/>
  <c r="K4578" i="2" s="1"/>
  <c r="F4578" i="2"/>
  <c r="J4578" i="2" s="1"/>
  <c r="E4578" i="2"/>
  <c r="I4578" i="2" s="1"/>
  <c r="D4578" i="2"/>
  <c r="C4578" i="2"/>
  <c r="B4578" i="2"/>
  <c r="G4577" i="2"/>
  <c r="K4577" i="2" s="1"/>
  <c r="F4577" i="2"/>
  <c r="J4577" i="2" s="1"/>
  <c r="E4577" i="2"/>
  <c r="I4577" i="2" s="1"/>
  <c r="D4577" i="2"/>
  <c r="C4577" i="2"/>
  <c r="B4577" i="2"/>
  <c r="G4576" i="2"/>
  <c r="K4576" i="2" s="1"/>
  <c r="F4576" i="2"/>
  <c r="J4576" i="2" s="1"/>
  <c r="E4576" i="2"/>
  <c r="I4576" i="2" s="1"/>
  <c r="D4576" i="2"/>
  <c r="C4576" i="2"/>
  <c r="B4576" i="2"/>
  <c r="G4575" i="2"/>
  <c r="K4575" i="2" s="1"/>
  <c r="F4575" i="2"/>
  <c r="J4575" i="2" s="1"/>
  <c r="E4575" i="2"/>
  <c r="I4575" i="2" s="1"/>
  <c r="D4575" i="2"/>
  <c r="C4575" i="2"/>
  <c r="B4575" i="2"/>
  <c r="G4574" i="2"/>
  <c r="K4574" i="2" s="1"/>
  <c r="F4574" i="2"/>
  <c r="J4574" i="2" s="1"/>
  <c r="E4574" i="2"/>
  <c r="I4574" i="2" s="1"/>
  <c r="D4574" i="2"/>
  <c r="C4574" i="2"/>
  <c r="B4574" i="2"/>
  <c r="G4573" i="2"/>
  <c r="K4573" i="2" s="1"/>
  <c r="F4573" i="2"/>
  <c r="J4573" i="2" s="1"/>
  <c r="E4573" i="2"/>
  <c r="I4573" i="2" s="1"/>
  <c r="D4573" i="2"/>
  <c r="C4573" i="2"/>
  <c r="B4573" i="2"/>
  <c r="G4572" i="2"/>
  <c r="K4572" i="2" s="1"/>
  <c r="F4572" i="2"/>
  <c r="J4572" i="2" s="1"/>
  <c r="E4572" i="2"/>
  <c r="I4572" i="2" s="1"/>
  <c r="D4572" i="2"/>
  <c r="C4572" i="2"/>
  <c r="B4572" i="2"/>
  <c r="G4571" i="2"/>
  <c r="K4571" i="2" s="1"/>
  <c r="F4571" i="2"/>
  <c r="J4571" i="2" s="1"/>
  <c r="E4571" i="2"/>
  <c r="I4571" i="2" s="1"/>
  <c r="D4571" i="2"/>
  <c r="C4571" i="2"/>
  <c r="B4571" i="2"/>
  <c r="G4570" i="2"/>
  <c r="K4570" i="2" s="1"/>
  <c r="F4570" i="2"/>
  <c r="J4570" i="2" s="1"/>
  <c r="E4570" i="2"/>
  <c r="I4570" i="2" s="1"/>
  <c r="D4570" i="2"/>
  <c r="C4570" i="2"/>
  <c r="B4570" i="2"/>
  <c r="G4569" i="2"/>
  <c r="K4569" i="2" s="1"/>
  <c r="F4569" i="2"/>
  <c r="J4569" i="2" s="1"/>
  <c r="E4569" i="2"/>
  <c r="I4569" i="2" s="1"/>
  <c r="D4569" i="2"/>
  <c r="C4569" i="2"/>
  <c r="B4569" i="2"/>
  <c r="G4568" i="2"/>
  <c r="K4568" i="2" s="1"/>
  <c r="F4568" i="2"/>
  <c r="J4568" i="2" s="1"/>
  <c r="E4568" i="2"/>
  <c r="I4568" i="2" s="1"/>
  <c r="D4568" i="2"/>
  <c r="C4568" i="2"/>
  <c r="B4568" i="2"/>
  <c r="G4567" i="2"/>
  <c r="K4567" i="2" s="1"/>
  <c r="F4567" i="2"/>
  <c r="J4567" i="2" s="1"/>
  <c r="E4567" i="2"/>
  <c r="I4567" i="2" s="1"/>
  <c r="D4567" i="2"/>
  <c r="C4567" i="2"/>
  <c r="B4567" i="2"/>
  <c r="G4566" i="2"/>
  <c r="K4566" i="2" s="1"/>
  <c r="F4566" i="2"/>
  <c r="J4566" i="2" s="1"/>
  <c r="E4566" i="2"/>
  <c r="I4566" i="2" s="1"/>
  <c r="D4566" i="2"/>
  <c r="C4566" i="2"/>
  <c r="B4566" i="2"/>
  <c r="G4565" i="2"/>
  <c r="K4565" i="2" s="1"/>
  <c r="F4565" i="2"/>
  <c r="J4565" i="2" s="1"/>
  <c r="E4565" i="2"/>
  <c r="I4565" i="2" s="1"/>
  <c r="D4565" i="2"/>
  <c r="C4565" i="2"/>
  <c r="B4565" i="2"/>
  <c r="G4564" i="2"/>
  <c r="K4564" i="2" s="1"/>
  <c r="F4564" i="2"/>
  <c r="J4564" i="2" s="1"/>
  <c r="E4564" i="2"/>
  <c r="I4564" i="2" s="1"/>
  <c r="D4564" i="2"/>
  <c r="C4564" i="2"/>
  <c r="B4564" i="2"/>
  <c r="G4563" i="2"/>
  <c r="K4563" i="2" s="1"/>
  <c r="F4563" i="2"/>
  <c r="J4563" i="2" s="1"/>
  <c r="E4563" i="2"/>
  <c r="I4563" i="2" s="1"/>
  <c r="D4563" i="2"/>
  <c r="C4563" i="2"/>
  <c r="B4563" i="2"/>
  <c r="G4562" i="2"/>
  <c r="K4562" i="2" s="1"/>
  <c r="F4562" i="2"/>
  <c r="J4562" i="2" s="1"/>
  <c r="E4562" i="2"/>
  <c r="I4562" i="2" s="1"/>
  <c r="D4562" i="2"/>
  <c r="C4562" i="2"/>
  <c r="B4562" i="2"/>
  <c r="G4561" i="2"/>
  <c r="K4561" i="2" s="1"/>
  <c r="F4561" i="2"/>
  <c r="J4561" i="2" s="1"/>
  <c r="E4561" i="2"/>
  <c r="I4561" i="2" s="1"/>
  <c r="D4561" i="2"/>
  <c r="C4561" i="2"/>
  <c r="B4561" i="2"/>
  <c r="G4560" i="2"/>
  <c r="K4560" i="2" s="1"/>
  <c r="F4560" i="2"/>
  <c r="J4560" i="2" s="1"/>
  <c r="E4560" i="2"/>
  <c r="I4560" i="2" s="1"/>
  <c r="D4560" i="2"/>
  <c r="C4560" i="2"/>
  <c r="B4560" i="2"/>
  <c r="G4559" i="2"/>
  <c r="K4559" i="2" s="1"/>
  <c r="F4559" i="2"/>
  <c r="J4559" i="2" s="1"/>
  <c r="E4559" i="2"/>
  <c r="I4559" i="2" s="1"/>
  <c r="D4559" i="2"/>
  <c r="C4559" i="2"/>
  <c r="B4559" i="2"/>
  <c r="G4558" i="2"/>
  <c r="K4558" i="2" s="1"/>
  <c r="F4558" i="2"/>
  <c r="J4558" i="2" s="1"/>
  <c r="E4558" i="2"/>
  <c r="I4558" i="2" s="1"/>
  <c r="D4558" i="2"/>
  <c r="C4558" i="2"/>
  <c r="B4558" i="2"/>
  <c r="G4557" i="2"/>
  <c r="K4557" i="2" s="1"/>
  <c r="F4557" i="2"/>
  <c r="J4557" i="2" s="1"/>
  <c r="E4557" i="2"/>
  <c r="I4557" i="2" s="1"/>
  <c r="D4557" i="2"/>
  <c r="C4557" i="2"/>
  <c r="B4557" i="2"/>
  <c r="G4556" i="2"/>
  <c r="K4556" i="2" s="1"/>
  <c r="F4556" i="2"/>
  <c r="J4556" i="2" s="1"/>
  <c r="E4556" i="2"/>
  <c r="I4556" i="2" s="1"/>
  <c r="D4556" i="2"/>
  <c r="C4556" i="2"/>
  <c r="B4556" i="2"/>
  <c r="G4555" i="2"/>
  <c r="K4555" i="2" s="1"/>
  <c r="F4555" i="2"/>
  <c r="J4555" i="2" s="1"/>
  <c r="E4555" i="2"/>
  <c r="I4555" i="2" s="1"/>
  <c r="D4555" i="2"/>
  <c r="C4555" i="2"/>
  <c r="B4555" i="2"/>
  <c r="G4554" i="2"/>
  <c r="K4554" i="2" s="1"/>
  <c r="F4554" i="2"/>
  <c r="J4554" i="2" s="1"/>
  <c r="E4554" i="2"/>
  <c r="I4554" i="2" s="1"/>
  <c r="D4554" i="2"/>
  <c r="C4554" i="2"/>
  <c r="B4554" i="2"/>
  <c r="G4553" i="2"/>
  <c r="K4553" i="2" s="1"/>
  <c r="F4553" i="2"/>
  <c r="J4553" i="2" s="1"/>
  <c r="E4553" i="2"/>
  <c r="I4553" i="2" s="1"/>
  <c r="D4553" i="2"/>
  <c r="C4553" i="2"/>
  <c r="B4553" i="2"/>
  <c r="G4552" i="2"/>
  <c r="K4552" i="2" s="1"/>
  <c r="F4552" i="2"/>
  <c r="J4552" i="2" s="1"/>
  <c r="E4552" i="2"/>
  <c r="I4552" i="2" s="1"/>
  <c r="D4552" i="2"/>
  <c r="C4552" i="2"/>
  <c r="B4552" i="2"/>
  <c r="G4551" i="2"/>
  <c r="K4551" i="2" s="1"/>
  <c r="F4551" i="2"/>
  <c r="J4551" i="2" s="1"/>
  <c r="E4551" i="2"/>
  <c r="I4551" i="2" s="1"/>
  <c r="D4551" i="2"/>
  <c r="C4551" i="2"/>
  <c r="B4551" i="2"/>
  <c r="G4550" i="2"/>
  <c r="K4550" i="2" s="1"/>
  <c r="F4550" i="2"/>
  <c r="J4550" i="2" s="1"/>
  <c r="E4550" i="2"/>
  <c r="I4550" i="2" s="1"/>
  <c r="D4550" i="2"/>
  <c r="C4550" i="2"/>
  <c r="B4550" i="2"/>
  <c r="G4549" i="2"/>
  <c r="K4549" i="2" s="1"/>
  <c r="F4549" i="2"/>
  <c r="J4549" i="2" s="1"/>
  <c r="E4549" i="2"/>
  <c r="I4549" i="2" s="1"/>
  <c r="D4549" i="2"/>
  <c r="C4549" i="2"/>
  <c r="B4549" i="2"/>
  <c r="G4548" i="2"/>
  <c r="K4548" i="2" s="1"/>
  <c r="F4548" i="2"/>
  <c r="J4548" i="2" s="1"/>
  <c r="E4548" i="2"/>
  <c r="I4548" i="2" s="1"/>
  <c r="D4548" i="2"/>
  <c r="C4548" i="2"/>
  <c r="B4548" i="2"/>
  <c r="G4547" i="2"/>
  <c r="K4547" i="2" s="1"/>
  <c r="F4547" i="2"/>
  <c r="J4547" i="2" s="1"/>
  <c r="E4547" i="2"/>
  <c r="I4547" i="2" s="1"/>
  <c r="D4547" i="2"/>
  <c r="C4547" i="2"/>
  <c r="B4547" i="2"/>
  <c r="G4546" i="2"/>
  <c r="K4546" i="2" s="1"/>
  <c r="F4546" i="2"/>
  <c r="J4546" i="2" s="1"/>
  <c r="E4546" i="2"/>
  <c r="I4546" i="2" s="1"/>
  <c r="D4546" i="2"/>
  <c r="C4546" i="2"/>
  <c r="B4546" i="2"/>
  <c r="G4545" i="2"/>
  <c r="K4545" i="2" s="1"/>
  <c r="F4545" i="2"/>
  <c r="J4545" i="2" s="1"/>
  <c r="E4545" i="2"/>
  <c r="I4545" i="2" s="1"/>
  <c r="D4545" i="2"/>
  <c r="C4545" i="2"/>
  <c r="B4545" i="2"/>
  <c r="G4544" i="2"/>
  <c r="K4544" i="2" s="1"/>
  <c r="F4544" i="2"/>
  <c r="J4544" i="2" s="1"/>
  <c r="E4544" i="2"/>
  <c r="I4544" i="2" s="1"/>
  <c r="D4544" i="2"/>
  <c r="C4544" i="2"/>
  <c r="B4544" i="2"/>
  <c r="G4543" i="2"/>
  <c r="K4543" i="2" s="1"/>
  <c r="F4543" i="2"/>
  <c r="J4543" i="2" s="1"/>
  <c r="E4543" i="2"/>
  <c r="I4543" i="2" s="1"/>
  <c r="D4543" i="2"/>
  <c r="C4543" i="2"/>
  <c r="B4543" i="2"/>
  <c r="G4542" i="2"/>
  <c r="K4542" i="2" s="1"/>
  <c r="F4542" i="2"/>
  <c r="J4542" i="2" s="1"/>
  <c r="E4542" i="2"/>
  <c r="I4542" i="2" s="1"/>
  <c r="D4542" i="2"/>
  <c r="C4542" i="2"/>
  <c r="B4542" i="2"/>
  <c r="G4541" i="2"/>
  <c r="K4541" i="2" s="1"/>
  <c r="F4541" i="2"/>
  <c r="J4541" i="2" s="1"/>
  <c r="E4541" i="2"/>
  <c r="I4541" i="2" s="1"/>
  <c r="D4541" i="2"/>
  <c r="C4541" i="2"/>
  <c r="B4541" i="2"/>
  <c r="G4540" i="2"/>
  <c r="K4540" i="2" s="1"/>
  <c r="F4540" i="2"/>
  <c r="J4540" i="2" s="1"/>
  <c r="E4540" i="2"/>
  <c r="I4540" i="2" s="1"/>
  <c r="D4540" i="2"/>
  <c r="C4540" i="2"/>
  <c r="B4540" i="2"/>
  <c r="G4539" i="2"/>
  <c r="K4539" i="2" s="1"/>
  <c r="F4539" i="2"/>
  <c r="J4539" i="2" s="1"/>
  <c r="E4539" i="2"/>
  <c r="I4539" i="2" s="1"/>
  <c r="D4539" i="2"/>
  <c r="C4539" i="2"/>
  <c r="B4539" i="2"/>
  <c r="G4538" i="2"/>
  <c r="K4538" i="2" s="1"/>
  <c r="F4538" i="2"/>
  <c r="J4538" i="2" s="1"/>
  <c r="E4538" i="2"/>
  <c r="I4538" i="2" s="1"/>
  <c r="D4538" i="2"/>
  <c r="C4538" i="2"/>
  <c r="B4538" i="2"/>
  <c r="G4537" i="2"/>
  <c r="K4537" i="2" s="1"/>
  <c r="F4537" i="2"/>
  <c r="J4537" i="2" s="1"/>
  <c r="E4537" i="2"/>
  <c r="I4537" i="2" s="1"/>
  <c r="D4537" i="2"/>
  <c r="C4537" i="2"/>
  <c r="B4537" i="2"/>
  <c r="G4536" i="2"/>
  <c r="K4536" i="2" s="1"/>
  <c r="F4536" i="2"/>
  <c r="J4536" i="2" s="1"/>
  <c r="E4536" i="2"/>
  <c r="I4536" i="2" s="1"/>
  <c r="D4536" i="2"/>
  <c r="C4536" i="2"/>
  <c r="B4536" i="2"/>
  <c r="G4535" i="2"/>
  <c r="K4535" i="2" s="1"/>
  <c r="F4535" i="2"/>
  <c r="J4535" i="2" s="1"/>
  <c r="E4535" i="2"/>
  <c r="I4535" i="2" s="1"/>
  <c r="D4535" i="2"/>
  <c r="C4535" i="2"/>
  <c r="B4535" i="2"/>
  <c r="G4534" i="2"/>
  <c r="K4534" i="2" s="1"/>
  <c r="F4534" i="2"/>
  <c r="J4534" i="2" s="1"/>
  <c r="E4534" i="2"/>
  <c r="I4534" i="2" s="1"/>
  <c r="D4534" i="2"/>
  <c r="C4534" i="2"/>
  <c r="B4534" i="2"/>
  <c r="G4533" i="2"/>
  <c r="K4533" i="2" s="1"/>
  <c r="F4533" i="2"/>
  <c r="J4533" i="2" s="1"/>
  <c r="E4533" i="2"/>
  <c r="I4533" i="2" s="1"/>
  <c r="D4533" i="2"/>
  <c r="C4533" i="2"/>
  <c r="B4533" i="2"/>
  <c r="G4532" i="2"/>
  <c r="K4532" i="2" s="1"/>
  <c r="F4532" i="2"/>
  <c r="J4532" i="2" s="1"/>
  <c r="E4532" i="2"/>
  <c r="I4532" i="2" s="1"/>
  <c r="D4532" i="2"/>
  <c r="C4532" i="2"/>
  <c r="B4532" i="2"/>
  <c r="G4531" i="2"/>
  <c r="K4531" i="2" s="1"/>
  <c r="F4531" i="2"/>
  <c r="J4531" i="2" s="1"/>
  <c r="E4531" i="2"/>
  <c r="I4531" i="2" s="1"/>
  <c r="D4531" i="2"/>
  <c r="C4531" i="2"/>
  <c r="B4531" i="2"/>
  <c r="G4530" i="2"/>
  <c r="K4530" i="2" s="1"/>
  <c r="F4530" i="2"/>
  <c r="J4530" i="2" s="1"/>
  <c r="E4530" i="2"/>
  <c r="I4530" i="2" s="1"/>
  <c r="D4530" i="2"/>
  <c r="C4530" i="2"/>
  <c r="B4530" i="2"/>
  <c r="G4529" i="2"/>
  <c r="K4529" i="2" s="1"/>
  <c r="F4529" i="2"/>
  <c r="J4529" i="2" s="1"/>
  <c r="E4529" i="2"/>
  <c r="I4529" i="2" s="1"/>
  <c r="D4529" i="2"/>
  <c r="C4529" i="2"/>
  <c r="B4529" i="2"/>
  <c r="G4528" i="2"/>
  <c r="K4528" i="2" s="1"/>
  <c r="F4528" i="2"/>
  <c r="J4528" i="2" s="1"/>
  <c r="E4528" i="2"/>
  <c r="I4528" i="2" s="1"/>
  <c r="D4528" i="2"/>
  <c r="C4528" i="2"/>
  <c r="B4528" i="2"/>
  <c r="G4527" i="2"/>
  <c r="K4527" i="2" s="1"/>
  <c r="F4527" i="2"/>
  <c r="J4527" i="2" s="1"/>
  <c r="E4527" i="2"/>
  <c r="I4527" i="2" s="1"/>
  <c r="D4527" i="2"/>
  <c r="C4527" i="2"/>
  <c r="B4527" i="2"/>
  <c r="G4526" i="2"/>
  <c r="K4526" i="2" s="1"/>
  <c r="F4526" i="2"/>
  <c r="J4526" i="2" s="1"/>
  <c r="E4526" i="2"/>
  <c r="I4526" i="2" s="1"/>
  <c r="D4526" i="2"/>
  <c r="C4526" i="2"/>
  <c r="B4526" i="2"/>
  <c r="G4525" i="2"/>
  <c r="K4525" i="2" s="1"/>
  <c r="F4525" i="2"/>
  <c r="J4525" i="2" s="1"/>
  <c r="E4525" i="2"/>
  <c r="I4525" i="2" s="1"/>
  <c r="D4525" i="2"/>
  <c r="C4525" i="2"/>
  <c r="B4525" i="2"/>
  <c r="G4524" i="2"/>
  <c r="K4524" i="2" s="1"/>
  <c r="F4524" i="2"/>
  <c r="J4524" i="2" s="1"/>
  <c r="E4524" i="2"/>
  <c r="I4524" i="2" s="1"/>
  <c r="D4524" i="2"/>
  <c r="C4524" i="2"/>
  <c r="B4524" i="2"/>
  <c r="G4523" i="2"/>
  <c r="K4523" i="2" s="1"/>
  <c r="F4523" i="2"/>
  <c r="J4523" i="2" s="1"/>
  <c r="E4523" i="2"/>
  <c r="I4523" i="2" s="1"/>
  <c r="D4523" i="2"/>
  <c r="C4523" i="2"/>
  <c r="B4523" i="2"/>
  <c r="G4522" i="2"/>
  <c r="K4522" i="2" s="1"/>
  <c r="F4522" i="2"/>
  <c r="J4522" i="2" s="1"/>
  <c r="E4522" i="2"/>
  <c r="I4522" i="2" s="1"/>
  <c r="D4522" i="2"/>
  <c r="C4522" i="2"/>
  <c r="B4522" i="2"/>
  <c r="G4521" i="2"/>
  <c r="K4521" i="2" s="1"/>
  <c r="F4521" i="2"/>
  <c r="J4521" i="2" s="1"/>
  <c r="E4521" i="2"/>
  <c r="I4521" i="2" s="1"/>
  <c r="D4521" i="2"/>
  <c r="C4521" i="2"/>
  <c r="B4521" i="2"/>
  <c r="G4520" i="2"/>
  <c r="K4520" i="2" s="1"/>
  <c r="F4520" i="2"/>
  <c r="J4520" i="2" s="1"/>
  <c r="E4520" i="2"/>
  <c r="I4520" i="2" s="1"/>
  <c r="D4520" i="2"/>
  <c r="C4520" i="2"/>
  <c r="B4520" i="2"/>
  <c r="G4519" i="2"/>
  <c r="K4519" i="2" s="1"/>
  <c r="F4519" i="2"/>
  <c r="J4519" i="2" s="1"/>
  <c r="E4519" i="2"/>
  <c r="I4519" i="2" s="1"/>
  <c r="D4519" i="2"/>
  <c r="C4519" i="2"/>
  <c r="B4519" i="2"/>
  <c r="G4518" i="2"/>
  <c r="K4518" i="2" s="1"/>
  <c r="F4518" i="2"/>
  <c r="J4518" i="2" s="1"/>
  <c r="E4518" i="2"/>
  <c r="I4518" i="2" s="1"/>
  <c r="D4518" i="2"/>
  <c r="C4518" i="2"/>
  <c r="B4518" i="2"/>
  <c r="G4517" i="2"/>
  <c r="K4517" i="2" s="1"/>
  <c r="F4517" i="2"/>
  <c r="J4517" i="2" s="1"/>
  <c r="E4517" i="2"/>
  <c r="I4517" i="2" s="1"/>
  <c r="D4517" i="2"/>
  <c r="C4517" i="2"/>
  <c r="B4517" i="2"/>
  <c r="G4516" i="2"/>
  <c r="K4516" i="2" s="1"/>
  <c r="F4516" i="2"/>
  <c r="J4516" i="2" s="1"/>
  <c r="E4516" i="2"/>
  <c r="I4516" i="2" s="1"/>
  <c r="D4516" i="2"/>
  <c r="C4516" i="2"/>
  <c r="B4516" i="2"/>
  <c r="G4515" i="2"/>
  <c r="K4515" i="2" s="1"/>
  <c r="F4515" i="2"/>
  <c r="J4515" i="2" s="1"/>
  <c r="E4515" i="2"/>
  <c r="I4515" i="2" s="1"/>
  <c r="D4515" i="2"/>
  <c r="C4515" i="2"/>
  <c r="B4515" i="2"/>
  <c r="G4514" i="2"/>
  <c r="K4514" i="2" s="1"/>
  <c r="F4514" i="2"/>
  <c r="J4514" i="2" s="1"/>
  <c r="E4514" i="2"/>
  <c r="I4514" i="2" s="1"/>
  <c r="D4514" i="2"/>
  <c r="C4514" i="2"/>
  <c r="B4514" i="2"/>
  <c r="G4513" i="2"/>
  <c r="K4513" i="2" s="1"/>
  <c r="F4513" i="2"/>
  <c r="J4513" i="2" s="1"/>
  <c r="E4513" i="2"/>
  <c r="I4513" i="2" s="1"/>
  <c r="D4513" i="2"/>
  <c r="C4513" i="2"/>
  <c r="B4513" i="2"/>
  <c r="G4512" i="2"/>
  <c r="K4512" i="2" s="1"/>
  <c r="F4512" i="2"/>
  <c r="J4512" i="2" s="1"/>
  <c r="E4512" i="2"/>
  <c r="I4512" i="2" s="1"/>
  <c r="D4512" i="2"/>
  <c r="C4512" i="2"/>
  <c r="B4512" i="2"/>
  <c r="G4511" i="2"/>
  <c r="K4511" i="2" s="1"/>
  <c r="F4511" i="2"/>
  <c r="J4511" i="2" s="1"/>
  <c r="E4511" i="2"/>
  <c r="I4511" i="2" s="1"/>
  <c r="D4511" i="2"/>
  <c r="C4511" i="2"/>
  <c r="B4511" i="2"/>
  <c r="G4510" i="2"/>
  <c r="K4510" i="2" s="1"/>
  <c r="F4510" i="2"/>
  <c r="J4510" i="2" s="1"/>
  <c r="E4510" i="2"/>
  <c r="I4510" i="2" s="1"/>
  <c r="D4510" i="2"/>
  <c r="C4510" i="2"/>
  <c r="B4510" i="2"/>
  <c r="G4509" i="2"/>
  <c r="K4509" i="2" s="1"/>
  <c r="F4509" i="2"/>
  <c r="J4509" i="2" s="1"/>
  <c r="E4509" i="2"/>
  <c r="I4509" i="2" s="1"/>
  <c r="D4509" i="2"/>
  <c r="C4509" i="2"/>
  <c r="B4509" i="2"/>
  <c r="G4508" i="2"/>
  <c r="K4508" i="2" s="1"/>
  <c r="F4508" i="2"/>
  <c r="J4508" i="2" s="1"/>
  <c r="E4508" i="2"/>
  <c r="I4508" i="2" s="1"/>
  <c r="D4508" i="2"/>
  <c r="C4508" i="2"/>
  <c r="B4508" i="2"/>
  <c r="G4507" i="2"/>
  <c r="K4507" i="2" s="1"/>
  <c r="F4507" i="2"/>
  <c r="J4507" i="2" s="1"/>
  <c r="E4507" i="2"/>
  <c r="I4507" i="2" s="1"/>
  <c r="D4507" i="2"/>
  <c r="C4507" i="2"/>
  <c r="B4507" i="2"/>
  <c r="G4506" i="2"/>
  <c r="K4506" i="2" s="1"/>
  <c r="F4506" i="2"/>
  <c r="J4506" i="2" s="1"/>
  <c r="E4506" i="2"/>
  <c r="I4506" i="2" s="1"/>
  <c r="D4506" i="2"/>
  <c r="C4506" i="2"/>
  <c r="B4506" i="2"/>
  <c r="G4505" i="2"/>
  <c r="K4505" i="2" s="1"/>
  <c r="F4505" i="2"/>
  <c r="J4505" i="2" s="1"/>
  <c r="E4505" i="2"/>
  <c r="I4505" i="2" s="1"/>
  <c r="D4505" i="2"/>
  <c r="C4505" i="2"/>
  <c r="B4505" i="2"/>
  <c r="G4504" i="2"/>
  <c r="K4504" i="2" s="1"/>
  <c r="F4504" i="2"/>
  <c r="J4504" i="2" s="1"/>
  <c r="E4504" i="2"/>
  <c r="I4504" i="2" s="1"/>
  <c r="D4504" i="2"/>
  <c r="C4504" i="2"/>
  <c r="B4504" i="2"/>
  <c r="G4503" i="2"/>
  <c r="K4503" i="2" s="1"/>
  <c r="F4503" i="2"/>
  <c r="J4503" i="2" s="1"/>
  <c r="E4503" i="2"/>
  <c r="I4503" i="2" s="1"/>
  <c r="D4503" i="2"/>
  <c r="C4503" i="2"/>
  <c r="B4503" i="2"/>
  <c r="G4502" i="2"/>
  <c r="K4502" i="2" s="1"/>
  <c r="F4502" i="2"/>
  <c r="J4502" i="2" s="1"/>
  <c r="E4502" i="2"/>
  <c r="I4502" i="2" s="1"/>
  <c r="D4502" i="2"/>
  <c r="C4502" i="2"/>
  <c r="B4502" i="2"/>
  <c r="G4501" i="2"/>
  <c r="K4501" i="2" s="1"/>
  <c r="F4501" i="2"/>
  <c r="J4501" i="2" s="1"/>
  <c r="E4501" i="2"/>
  <c r="I4501" i="2" s="1"/>
  <c r="D4501" i="2"/>
  <c r="C4501" i="2"/>
  <c r="B4501" i="2"/>
  <c r="G4500" i="2"/>
  <c r="K4500" i="2" s="1"/>
  <c r="F4500" i="2"/>
  <c r="J4500" i="2" s="1"/>
  <c r="E4500" i="2"/>
  <c r="I4500" i="2" s="1"/>
  <c r="D4500" i="2"/>
  <c r="C4500" i="2"/>
  <c r="B4500" i="2"/>
  <c r="G4499" i="2"/>
  <c r="K4499" i="2" s="1"/>
  <c r="F4499" i="2"/>
  <c r="J4499" i="2" s="1"/>
  <c r="E4499" i="2"/>
  <c r="I4499" i="2" s="1"/>
  <c r="D4499" i="2"/>
  <c r="C4499" i="2"/>
  <c r="B4499" i="2"/>
  <c r="G4498" i="2"/>
  <c r="K4498" i="2" s="1"/>
  <c r="F4498" i="2"/>
  <c r="J4498" i="2" s="1"/>
  <c r="E4498" i="2"/>
  <c r="I4498" i="2" s="1"/>
  <c r="D4498" i="2"/>
  <c r="C4498" i="2"/>
  <c r="B4498" i="2"/>
  <c r="G4497" i="2"/>
  <c r="K4497" i="2" s="1"/>
  <c r="F4497" i="2"/>
  <c r="J4497" i="2" s="1"/>
  <c r="E4497" i="2"/>
  <c r="I4497" i="2" s="1"/>
  <c r="D4497" i="2"/>
  <c r="C4497" i="2"/>
  <c r="B4497" i="2"/>
  <c r="G4496" i="2"/>
  <c r="K4496" i="2" s="1"/>
  <c r="F4496" i="2"/>
  <c r="J4496" i="2" s="1"/>
  <c r="E4496" i="2"/>
  <c r="I4496" i="2" s="1"/>
  <c r="D4496" i="2"/>
  <c r="C4496" i="2"/>
  <c r="B4496" i="2"/>
  <c r="G4495" i="2"/>
  <c r="K4495" i="2" s="1"/>
  <c r="F4495" i="2"/>
  <c r="J4495" i="2" s="1"/>
  <c r="E4495" i="2"/>
  <c r="I4495" i="2" s="1"/>
  <c r="D4495" i="2"/>
  <c r="C4495" i="2"/>
  <c r="B4495" i="2"/>
  <c r="G4494" i="2"/>
  <c r="K4494" i="2" s="1"/>
  <c r="F4494" i="2"/>
  <c r="J4494" i="2" s="1"/>
  <c r="E4494" i="2"/>
  <c r="I4494" i="2" s="1"/>
  <c r="D4494" i="2"/>
  <c r="C4494" i="2"/>
  <c r="B4494" i="2"/>
  <c r="G4493" i="2"/>
  <c r="K4493" i="2" s="1"/>
  <c r="F4493" i="2"/>
  <c r="J4493" i="2" s="1"/>
  <c r="E4493" i="2"/>
  <c r="I4493" i="2" s="1"/>
  <c r="D4493" i="2"/>
  <c r="C4493" i="2"/>
  <c r="B4493" i="2"/>
  <c r="G4492" i="2"/>
  <c r="K4492" i="2" s="1"/>
  <c r="F4492" i="2"/>
  <c r="J4492" i="2" s="1"/>
  <c r="E4492" i="2"/>
  <c r="I4492" i="2" s="1"/>
  <c r="D4492" i="2"/>
  <c r="C4492" i="2"/>
  <c r="B4492" i="2"/>
  <c r="G4491" i="2"/>
  <c r="K4491" i="2" s="1"/>
  <c r="F4491" i="2"/>
  <c r="J4491" i="2" s="1"/>
  <c r="E4491" i="2"/>
  <c r="I4491" i="2" s="1"/>
  <c r="D4491" i="2"/>
  <c r="C4491" i="2"/>
  <c r="B4491" i="2"/>
  <c r="G4490" i="2"/>
  <c r="K4490" i="2" s="1"/>
  <c r="F4490" i="2"/>
  <c r="J4490" i="2" s="1"/>
  <c r="E4490" i="2"/>
  <c r="I4490" i="2" s="1"/>
  <c r="D4490" i="2"/>
  <c r="C4490" i="2"/>
  <c r="B4490" i="2"/>
  <c r="G4489" i="2"/>
  <c r="K4489" i="2" s="1"/>
  <c r="F4489" i="2"/>
  <c r="J4489" i="2" s="1"/>
  <c r="E4489" i="2"/>
  <c r="I4489" i="2" s="1"/>
  <c r="D4489" i="2"/>
  <c r="C4489" i="2"/>
  <c r="B4489" i="2"/>
  <c r="G4488" i="2"/>
  <c r="K4488" i="2" s="1"/>
  <c r="F4488" i="2"/>
  <c r="J4488" i="2" s="1"/>
  <c r="E4488" i="2"/>
  <c r="I4488" i="2" s="1"/>
  <c r="D4488" i="2"/>
  <c r="C4488" i="2"/>
  <c r="B4488" i="2"/>
  <c r="G4487" i="2"/>
  <c r="K4487" i="2" s="1"/>
  <c r="F4487" i="2"/>
  <c r="J4487" i="2" s="1"/>
  <c r="E4487" i="2"/>
  <c r="I4487" i="2" s="1"/>
  <c r="D4487" i="2"/>
  <c r="C4487" i="2"/>
  <c r="B4487" i="2"/>
  <c r="G4486" i="2"/>
  <c r="K4486" i="2" s="1"/>
  <c r="F4486" i="2"/>
  <c r="J4486" i="2" s="1"/>
  <c r="E4486" i="2"/>
  <c r="I4486" i="2" s="1"/>
  <c r="D4486" i="2"/>
  <c r="C4486" i="2"/>
  <c r="B4486" i="2"/>
  <c r="G4485" i="2"/>
  <c r="K4485" i="2" s="1"/>
  <c r="F4485" i="2"/>
  <c r="J4485" i="2" s="1"/>
  <c r="E4485" i="2"/>
  <c r="I4485" i="2" s="1"/>
  <c r="D4485" i="2"/>
  <c r="C4485" i="2"/>
  <c r="B4485" i="2"/>
  <c r="G4484" i="2"/>
  <c r="K4484" i="2" s="1"/>
  <c r="F4484" i="2"/>
  <c r="J4484" i="2" s="1"/>
  <c r="E4484" i="2"/>
  <c r="I4484" i="2" s="1"/>
  <c r="D4484" i="2"/>
  <c r="C4484" i="2"/>
  <c r="B4484" i="2"/>
  <c r="G4483" i="2"/>
  <c r="K4483" i="2" s="1"/>
  <c r="F4483" i="2"/>
  <c r="J4483" i="2" s="1"/>
  <c r="E4483" i="2"/>
  <c r="I4483" i="2" s="1"/>
  <c r="D4483" i="2"/>
  <c r="C4483" i="2"/>
  <c r="B4483" i="2"/>
  <c r="G4482" i="2"/>
  <c r="K4482" i="2" s="1"/>
  <c r="F4482" i="2"/>
  <c r="J4482" i="2" s="1"/>
  <c r="E4482" i="2"/>
  <c r="I4482" i="2" s="1"/>
  <c r="D4482" i="2"/>
  <c r="C4482" i="2"/>
  <c r="B4482" i="2"/>
  <c r="G4481" i="2"/>
  <c r="K4481" i="2" s="1"/>
  <c r="F4481" i="2"/>
  <c r="J4481" i="2" s="1"/>
  <c r="E4481" i="2"/>
  <c r="I4481" i="2" s="1"/>
  <c r="D4481" i="2"/>
  <c r="C4481" i="2"/>
  <c r="B4481" i="2"/>
  <c r="G4480" i="2"/>
  <c r="K4480" i="2" s="1"/>
  <c r="F4480" i="2"/>
  <c r="J4480" i="2" s="1"/>
  <c r="E4480" i="2"/>
  <c r="I4480" i="2" s="1"/>
  <c r="D4480" i="2"/>
  <c r="C4480" i="2"/>
  <c r="B4480" i="2"/>
  <c r="G4479" i="2"/>
  <c r="K4479" i="2" s="1"/>
  <c r="F4479" i="2"/>
  <c r="J4479" i="2" s="1"/>
  <c r="E4479" i="2"/>
  <c r="I4479" i="2" s="1"/>
  <c r="D4479" i="2"/>
  <c r="C4479" i="2"/>
  <c r="B4479" i="2"/>
  <c r="G4478" i="2"/>
  <c r="K4478" i="2" s="1"/>
  <c r="F4478" i="2"/>
  <c r="J4478" i="2" s="1"/>
  <c r="E4478" i="2"/>
  <c r="I4478" i="2" s="1"/>
  <c r="D4478" i="2"/>
  <c r="C4478" i="2"/>
  <c r="B4478" i="2"/>
  <c r="G4477" i="2"/>
  <c r="K4477" i="2" s="1"/>
  <c r="F4477" i="2"/>
  <c r="J4477" i="2" s="1"/>
  <c r="E4477" i="2"/>
  <c r="I4477" i="2" s="1"/>
  <c r="D4477" i="2"/>
  <c r="C4477" i="2"/>
  <c r="B4477" i="2"/>
  <c r="G4476" i="2"/>
  <c r="K4476" i="2" s="1"/>
  <c r="F4476" i="2"/>
  <c r="J4476" i="2" s="1"/>
  <c r="E4476" i="2"/>
  <c r="I4476" i="2" s="1"/>
  <c r="D4476" i="2"/>
  <c r="C4476" i="2"/>
  <c r="B4476" i="2"/>
  <c r="G4475" i="2"/>
  <c r="K4475" i="2" s="1"/>
  <c r="F4475" i="2"/>
  <c r="J4475" i="2" s="1"/>
  <c r="E4475" i="2"/>
  <c r="I4475" i="2" s="1"/>
  <c r="D4475" i="2"/>
  <c r="C4475" i="2"/>
  <c r="B4475" i="2"/>
  <c r="G4474" i="2"/>
  <c r="K4474" i="2" s="1"/>
  <c r="F4474" i="2"/>
  <c r="J4474" i="2" s="1"/>
  <c r="E4474" i="2"/>
  <c r="I4474" i="2" s="1"/>
  <c r="D4474" i="2"/>
  <c r="C4474" i="2"/>
  <c r="B4474" i="2"/>
  <c r="G4473" i="2"/>
  <c r="K4473" i="2" s="1"/>
  <c r="F4473" i="2"/>
  <c r="J4473" i="2" s="1"/>
  <c r="E4473" i="2"/>
  <c r="I4473" i="2" s="1"/>
  <c r="D4473" i="2"/>
  <c r="C4473" i="2"/>
  <c r="B4473" i="2"/>
  <c r="G4472" i="2"/>
  <c r="K4472" i="2" s="1"/>
  <c r="F4472" i="2"/>
  <c r="J4472" i="2" s="1"/>
  <c r="E4472" i="2"/>
  <c r="I4472" i="2" s="1"/>
  <c r="D4472" i="2"/>
  <c r="C4472" i="2"/>
  <c r="B4472" i="2"/>
  <c r="G4471" i="2"/>
  <c r="K4471" i="2" s="1"/>
  <c r="F4471" i="2"/>
  <c r="J4471" i="2" s="1"/>
  <c r="E4471" i="2"/>
  <c r="I4471" i="2" s="1"/>
  <c r="D4471" i="2"/>
  <c r="C4471" i="2"/>
  <c r="B4471" i="2"/>
  <c r="G4470" i="2"/>
  <c r="K4470" i="2" s="1"/>
  <c r="F4470" i="2"/>
  <c r="J4470" i="2" s="1"/>
  <c r="E4470" i="2"/>
  <c r="I4470" i="2" s="1"/>
  <c r="D4470" i="2"/>
  <c r="C4470" i="2"/>
  <c r="B4470" i="2"/>
  <c r="G4469" i="2"/>
  <c r="K4469" i="2" s="1"/>
  <c r="F4469" i="2"/>
  <c r="J4469" i="2" s="1"/>
  <c r="E4469" i="2"/>
  <c r="I4469" i="2" s="1"/>
  <c r="D4469" i="2"/>
  <c r="C4469" i="2"/>
  <c r="B4469" i="2"/>
  <c r="G4468" i="2"/>
  <c r="K4468" i="2" s="1"/>
  <c r="F4468" i="2"/>
  <c r="J4468" i="2" s="1"/>
  <c r="E4468" i="2"/>
  <c r="I4468" i="2" s="1"/>
  <c r="D4468" i="2"/>
  <c r="C4468" i="2"/>
  <c r="B4468" i="2"/>
  <c r="G4467" i="2"/>
  <c r="K4467" i="2" s="1"/>
  <c r="F4467" i="2"/>
  <c r="J4467" i="2" s="1"/>
  <c r="E4467" i="2"/>
  <c r="I4467" i="2" s="1"/>
  <c r="D4467" i="2"/>
  <c r="C4467" i="2"/>
  <c r="B4467" i="2"/>
  <c r="G4466" i="2"/>
  <c r="K4466" i="2" s="1"/>
  <c r="F4466" i="2"/>
  <c r="J4466" i="2" s="1"/>
  <c r="E4466" i="2"/>
  <c r="I4466" i="2" s="1"/>
  <c r="D4466" i="2"/>
  <c r="C4466" i="2"/>
  <c r="B4466" i="2"/>
  <c r="G4465" i="2"/>
  <c r="K4465" i="2" s="1"/>
  <c r="F4465" i="2"/>
  <c r="J4465" i="2" s="1"/>
  <c r="E4465" i="2"/>
  <c r="I4465" i="2" s="1"/>
  <c r="D4465" i="2"/>
  <c r="C4465" i="2"/>
  <c r="B4465" i="2"/>
  <c r="G4464" i="2"/>
  <c r="K4464" i="2" s="1"/>
  <c r="F4464" i="2"/>
  <c r="J4464" i="2" s="1"/>
  <c r="E4464" i="2"/>
  <c r="I4464" i="2" s="1"/>
  <c r="D4464" i="2"/>
  <c r="C4464" i="2"/>
  <c r="B4464" i="2"/>
  <c r="G4463" i="2"/>
  <c r="K4463" i="2" s="1"/>
  <c r="F4463" i="2"/>
  <c r="J4463" i="2" s="1"/>
  <c r="E4463" i="2"/>
  <c r="I4463" i="2" s="1"/>
  <c r="D4463" i="2"/>
  <c r="C4463" i="2"/>
  <c r="B4463" i="2"/>
  <c r="G4462" i="2"/>
  <c r="K4462" i="2" s="1"/>
  <c r="F4462" i="2"/>
  <c r="J4462" i="2" s="1"/>
  <c r="E4462" i="2"/>
  <c r="I4462" i="2" s="1"/>
  <c r="D4462" i="2"/>
  <c r="C4462" i="2"/>
  <c r="B4462" i="2"/>
  <c r="G4461" i="2"/>
  <c r="K4461" i="2" s="1"/>
  <c r="F4461" i="2"/>
  <c r="J4461" i="2" s="1"/>
  <c r="E4461" i="2"/>
  <c r="I4461" i="2" s="1"/>
  <c r="D4461" i="2"/>
  <c r="C4461" i="2"/>
  <c r="B4461" i="2"/>
  <c r="G4460" i="2"/>
  <c r="K4460" i="2" s="1"/>
  <c r="F4460" i="2"/>
  <c r="J4460" i="2" s="1"/>
  <c r="E4460" i="2"/>
  <c r="I4460" i="2" s="1"/>
  <c r="D4460" i="2"/>
  <c r="C4460" i="2"/>
  <c r="B4460" i="2"/>
  <c r="G4459" i="2"/>
  <c r="K4459" i="2" s="1"/>
  <c r="F4459" i="2"/>
  <c r="J4459" i="2" s="1"/>
  <c r="E4459" i="2"/>
  <c r="I4459" i="2" s="1"/>
  <c r="D4459" i="2"/>
  <c r="C4459" i="2"/>
  <c r="B4459" i="2"/>
  <c r="G4458" i="2"/>
  <c r="K4458" i="2" s="1"/>
  <c r="F4458" i="2"/>
  <c r="J4458" i="2" s="1"/>
  <c r="E4458" i="2"/>
  <c r="I4458" i="2" s="1"/>
  <c r="D4458" i="2"/>
  <c r="C4458" i="2"/>
  <c r="B4458" i="2"/>
  <c r="G4457" i="2"/>
  <c r="K4457" i="2" s="1"/>
  <c r="F4457" i="2"/>
  <c r="J4457" i="2" s="1"/>
  <c r="E4457" i="2"/>
  <c r="I4457" i="2" s="1"/>
  <c r="D4457" i="2"/>
  <c r="C4457" i="2"/>
  <c r="B4457" i="2"/>
  <c r="G4456" i="2"/>
  <c r="K4456" i="2" s="1"/>
  <c r="F4456" i="2"/>
  <c r="J4456" i="2" s="1"/>
  <c r="E4456" i="2"/>
  <c r="I4456" i="2" s="1"/>
  <c r="D4456" i="2"/>
  <c r="C4456" i="2"/>
  <c r="B4456" i="2"/>
  <c r="G4455" i="2"/>
  <c r="K4455" i="2" s="1"/>
  <c r="F4455" i="2"/>
  <c r="J4455" i="2" s="1"/>
  <c r="E4455" i="2"/>
  <c r="I4455" i="2" s="1"/>
  <c r="D4455" i="2"/>
  <c r="C4455" i="2"/>
  <c r="B4455" i="2"/>
  <c r="G4454" i="2"/>
  <c r="K4454" i="2" s="1"/>
  <c r="F4454" i="2"/>
  <c r="J4454" i="2" s="1"/>
  <c r="E4454" i="2"/>
  <c r="I4454" i="2" s="1"/>
  <c r="D4454" i="2"/>
  <c r="C4454" i="2"/>
  <c r="B4454" i="2"/>
  <c r="G4453" i="2"/>
  <c r="K4453" i="2" s="1"/>
  <c r="F4453" i="2"/>
  <c r="J4453" i="2" s="1"/>
  <c r="E4453" i="2"/>
  <c r="I4453" i="2" s="1"/>
  <c r="D4453" i="2"/>
  <c r="C4453" i="2"/>
  <c r="B4453" i="2"/>
  <c r="G4452" i="2"/>
  <c r="K4452" i="2" s="1"/>
  <c r="F4452" i="2"/>
  <c r="J4452" i="2" s="1"/>
  <c r="E4452" i="2"/>
  <c r="I4452" i="2" s="1"/>
  <c r="D4452" i="2"/>
  <c r="C4452" i="2"/>
  <c r="B4452" i="2"/>
  <c r="G4451" i="2"/>
  <c r="K4451" i="2" s="1"/>
  <c r="F4451" i="2"/>
  <c r="J4451" i="2" s="1"/>
  <c r="E4451" i="2"/>
  <c r="I4451" i="2" s="1"/>
  <c r="D4451" i="2"/>
  <c r="C4451" i="2"/>
  <c r="B4451" i="2"/>
  <c r="G4450" i="2"/>
  <c r="K4450" i="2" s="1"/>
  <c r="F4450" i="2"/>
  <c r="J4450" i="2" s="1"/>
  <c r="E4450" i="2"/>
  <c r="I4450" i="2" s="1"/>
  <c r="D4450" i="2"/>
  <c r="C4450" i="2"/>
  <c r="B4450" i="2"/>
  <c r="G4449" i="2"/>
  <c r="K4449" i="2" s="1"/>
  <c r="F4449" i="2"/>
  <c r="J4449" i="2" s="1"/>
  <c r="E4449" i="2"/>
  <c r="I4449" i="2" s="1"/>
  <c r="D4449" i="2"/>
  <c r="C4449" i="2"/>
  <c r="B4449" i="2"/>
  <c r="G4448" i="2"/>
  <c r="K4448" i="2" s="1"/>
  <c r="F4448" i="2"/>
  <c r="J4448" i="2" s="1"/>
  <c r="E4448" i="2"/>
  <c r="I4448" i="2" s="1"/>
  <c r="D4448" i="2"/>
  <c r="C4448" i="2"/>
  <c r="B4448" i="2"/>
  <c r="G4447" i="2"/>
  <c r="K4447" i="2" s="1"/>
  <c r="F4447" i="2"/>
  <c r="J4447" i="2" s="1"/>
  <c r="E4447" i="2"/>
  <c r="I4447" i="2" s="1"/>
  <c r="D4447" i="2"/>
  <c r="C4447" i="2"/>
  <c r="B4447" i="2"/>
  <c r="G4446" i="2"/>
  <c r="K4446" i="2" s="1"/>
  <c r="F4446" i="2"/>
  <c r="J4446" i="2" s="1"/>
  <c r="E4446" i="2"/>
  <c r="I4446" i="2" s="1"/>
  <c r="D4446" i="2"/>
  <c r="C4446" i="2"/>
  <c r="B4446" i="2"/>
  <c r="G4445" i="2"/>
  <c r="K4445" i="2" s="1"/>
  <c r="F4445" i="2"/>
  <c r="J4445" i="2" s="1"/>
  <c r="E4445" i="2"/>
  <c r="I4445" i="2" s="1"/>
  <c r="D4445" i="2"/>
  <c r="C4445" i="2"/>
  <c r="B4445" i="2"/>
  <c r="G4444" i="2"/>
  <c r="K4444" i="2" s="1"/>
  <c r="F4444" i="2"/>
  <c r="J4444" i="2" s="1"/>
  <c r="E4444" i="2"/>
  <c r="I4444" i="2" s="1"/>
  <c r="D4444" i="2"/>
  <c r="C4444" i="2"/>
  <c r="B4444" i="2"/>
  <c r="G4443" i="2"/>
  <c r="K4443" i="2" s="1"/>
  <c r="F4443" i="2"/>
  <c r="J4443" i="2" s="1"/>
  <c r="E4443" i="2"/>
  <c r="I4443" i="2" s="1"/>
  <c r="D4443" i="2"/>
  <c r="C4443" i="2"/>
  <c r="B4443" i="2"/>
  <c r="G4442" i="2"/>
  <c r="K4442" i="2" s="1"/>
  <c r="F4442" i="2"/>
  <c r="J4442" i="2" s="1"/>
  <c r="E4442" i="2"/>
  <c r="I4442" i="2" s="1"/>
  <c r="D4442" i="2"/>
  <c r="C4442" i="2"/>
  <c r="B4442" i="2"/>
  <c r="G4441" i="2"/>
  <c r="K4441" i="2" s="1"/>
  <c r="F4441" i="2"/>
  <c r="J4441" i="2" s="1"/>
  <c r="E4441" i="2"/>
  <c r="I4441" i="2" s="1"/>
  <c r="D4441" i="2"/>
  <c r="C4441" i="2"/>
  <c r="B4441" i="2"/>
  <c r="G4440" i="2"/>
  <c r="K4440" i="2" s="1"/>
  <c r="F4440" i="2"/>
  <c r="J4440" i="2" s="1"/>
  <c r="E4440" i="2"/>
  <c r="I4440" i="2" s="1"/>
  <c r="D4440" i="2"/>
  <c r="C4440" i="2"/>
  <c r="B4440" i="2"/>
  <c r="G4439" i="2"/>
  <c r="K4439" i="2" s="1"/>
  <c r="F4439" i="2"/>
  <c r="J4439" i="2" s="1"/>
  <c r="E4439" i="2"/>
  <c r="I4439" i="2" s="1"/>
  <c r="D4439" i="2"/>
  <c r="C4439" i="2"/>
  <c r="B4439" i="2"/>
  <c r="G4438" i="2"/>
  <c r="K4438" i="2" s="1"/>
  <c r="F4438" i="2"/>
  <c r="J4438" i="2" s="1"/>
  <c r="E4438" i="2"/>
  <c r="I4438" i="2" s="1"/>
  <c r="D4438" i="2"/>
  <c r="C4438" i="2"/>
  <c r="B4438" i="2"/>
  <c r="G4437" i="2"/>
  <c r="K4437" i="2" s="1"/>
  <c r="F4437" i="2"/>
  <c r="J4437" i="2" s="1"/>
  <c r="E4437" i="2"/>
  <c r="I4437" i="2" s="1"/>
  <c r="D4437" i="2"/>
  <c r="C4437" i="2"/>
  <c r="B4437" i="2"/>
  <c r="G4436" i="2"/>
  <c r="K4436" i="2" s="1"/>
  <c r="F4436" i="2"/>
  <c r="J4436" i="2" s="1"/>
  <c r="E4436" i="2"/>
  <c r="I4436" i="2" s="1"/>
  <c r="D4436" i="2"/>
  <c r="C4436" i="2"/>
  <c r="B4436" i="2"/>
  <c r="G4435" i="2"/>
  <c r="K4435" i="2" s="1"/>
  <c r="F4435" i="2"/>
  <c r="J4435" i="2" s="1"/>
  <c r="E4435" i="2"/>
  <c r="I4435" i="2" s="1"/>
  <c r="D4435" i="2"/>
  <c r="C4435" i="2"/>
  <c r="B4435" i="2"/>
  <c r="G4434" i="2"/>
  <c r="K4434" i="2" s="1"/>
  <c r="F4434" i="2"/>
  <c r="J4434" i="2" s="1"/>
  <c r="E4434" i="2"/>
  <c r="I4434" i="2" s="1"/>
  <c r="D4434" i="2"/>
  <c r="C4434" i="2"/>
  <c r="B4434" i="2"/>
  <c r="G4433" i="2"/>
  <c r="K4433" i="2" s="1"/>
  <c r="F4433" i="2"/>
  <c r="J4433" i="2" s="1"/>
  <c r="E4433" i="2"/>
  <c r="I4433" i="2" s="1"/>
  <c r="D4433" i="2"/>
  <c r="C4433" i="2"/>
  <c r="B4433" i="2"/>
  <c r="G4432" i="2"/>
  <c r="K4432" i="2" s="1"/>
  <c r="F4432" i="2"/>
  <c r="J4432" i="2" s="1"/>
  <c r="E4432" i="2"/>
  <c r="I4432" i="2" s="1"/>
  <c r="D4432" i="2"/>
  <c r="C4432" i="2"/>
  <c r="B4432" i="2"/>
  <c r="G4431" i="2"/>
  <c r="K4431" i="2" s="1"/>
  <c r="F4431" i="2"/>
  <c r="J4431" i="2" s="1"/>
  <c r="E4431" i="2"/>
  <c r="I4431" i="2" s="1"/>
  <c r="D4431" i="2"/>
  <c r="C4431" i="2"/>
  <c r="B4431" i="2"/>
  <c r="G4430" i="2"/>
  <c r="K4430" i="2" s="1"/>
  <c r="F4430" i="2"/>
  <c r="J4430" i="2" s="1"/>
  <c r="E4430" i="2"/>
  <c r="I4430" i="2" s="1"/>
  <c r="D4430" i="2"/>
  <c r="C4430" i="2"/>
  <c r="B4430" i="2"/>
  <c r="G4429" i="2"/>
  <c r="K4429" i="2" s="1"/>
  <c r="F4429" i="2"/>
  <c r="J4429" i="2" s="1"/>
  <c r="E4429" i="2"/>
  <c r="I4429" i="2" s="1"/>
  <c r="D4429" i="2"/>
  <c r="C4429" i="2"/>
  <c r="B4429" i="2"/>
  <c r="G4428" i="2"/>
  <c r="K4428" i="2" s="1"/>
  <c r="F4428" i="2"/>
  <c r="J4428" i="2" s="1"/>
  <c r="E4428" i="2"/>
  <c r="I4428" i="2" s="1"/>
  <c r="D4428" i="2"/>
  <c r="C4428" i="2"/>
  <c r="B4428" i="2"/>
  <c r="G4427" i="2"/>
  <c r="K4427" i="2" s="1"/>
  <c r="F4427" i="2"/>
  <c r="J4427" i="2" s="1"/>
  <c r="E4427" i="2"/>
  <c r="I4427" i="2" s="1"/>
  <c r="D4427" i="2"/>
  <c r="C4427" i="2"/>
  <c r="B4427" i="2"/>
  <c r="G4426" i="2"/>
  <c r="K4426" i="2" s="1"/>
  <c r="F4426" i="2"/>
  <c r="J4426" i="2" s="1"/>
  <c r="E4426" i="2"/>
  <c r="I4426" i="2" s="1"/>
  <c r="D4426" i="2"/>
  <c r="C4426" i="2"/>
  <c r="B4426" i="2"/>
  <c r="G4425" i="2"/>
  <c r="K4425" i="2" s="1"/>
  <c r="F4425" i="2"/>
  <c r="J4425" i="2" s="1"/>
  <c r="E4425" i="2"/>
  <c r="I4425" i="2" s="1"/>
  <c r="D4425" i="2"/>
  <c r="C4425" i="2"/>
  <c r="B4425" i="2"/>
  <c r="G4424" i="2"/>
  <c r="K4424" i="2" s="1"/>
  <c r="F4424" i="2"/>
  <c r="J4424" i="2" s="1"/>
  <c r="E4424" i="2"/>
  <c r="I4424" i="2" s="1"/>
  <c r="D4424" i="2"/>
  <c r="C4424" i="2"/>
  <c r="B4424" i="2"/>
  <c r="G4423" i="2"/>
  <c r="K4423" i="2" s="1"/>
  <c r="F4423" i="2"/>
  <c r="J4423" i="2" s="1"/>
  <c r="E4423" i="2"/>
  <c r="I4423" i="2" s="1"/>
  <c r="D4423" i="2"/>
  <c r="C4423" i="2"/>
  <c r="B4423" i="2"/>
  <c r="G4422" i="2"/>
  <c r="K4422" i="2" s="1"/>
  <c r="F4422" i="2"/>
  <c r="J4422" i="2" s="1"/>
  <c r="E4422" i="2"/>
  <c r="I4422" i="2" s="1"/>
  <c r="D4422" i="2"/>
  <c r="C4422" i="2"/>
  <c r="B4422" i="2"/>
  <c r="G4421" i="2"/>
  <c r="K4421" i="2" s="1"/>
  <c r="F4421" i="2"/>
  <c r="J4421" i="2" s="1"/>
  <c r="E4421" i="2"/>
  <c r="I4421" i="2" s="1"/>
  <c r="D4421" i="2"/>
  <c r="C4421" i="2"/>
  <c r="B4421" i="2"/>
  <c r="G4420" i="2"/>
  <c r="K4420" i="2" s="1"/>
  <c r="F4420" i="2"/>
  <c r="J4420" i="2" s="1"/>
  <c r="E4420" i="2"/>
  <c r="I4420" i="2" s="1"/>
  <c r="D4420" i="2"/>
  <c r="C4420" i="2"/>
  <c r="B4420" i="2"/>
  <c r="G4419" i="2"/>
  <c r="K4419" i="2" s="1"/>
  <c r="F4419" i="2"/>
  <c r="J4419" i="2" s="1"/>
  <c r="E4419" i="2"/>
  <c r="I4419" i="2" s="1"/>
  <c r="D4419" i="2"/>
  <c r="C4419" i="2"/>
  <c r="B4419" i="2"/>
  <c r="G4418" i="2"/>
  <c r="K4418" i="2" s="1"/>
  <c r="F4418" i="2"/>
  <c r="J4418" i="2" s="1"/>
  <c r="E4418" i="2"/>
  <c r="I4418" i="2" s="1"/>
  <c r="D4418" i="2"/>
  <c r="C4418" i="2"/>
  <c r="B4418" i="2"/>
  <c r="G4417" i="2"/>
  <c r="K4417" i="2" s="1"/>
  <c r="F4417" i="2"/>
  <c r="J4417" i="2" s="1"/>
  <c r="E4417" i="2"/>
  <c r="I4417" i="2" s="1"/>
  <c r="D4417" i="2"/>
  <c r="C4417" i="2"/>
  <c r="B4417" i="2"/>
  <c r="G4416" i="2"/>
  <c r="K4416" i="2" s="1"/>
  <c r="F4416" i="2"/>
  <c r="J4416" i="2" s="1"/>
  <c r="E4416" i="2"/>
  <c r="I4416" i="2" s="1"/>
  <c r="D4416" i="2"/>
  <c r="C4416" i="2"/>
  <c r="B4416" i="2"/>
  <c r="G4415" i="2"/>
  <c r="K4415" i="2" s="1"/>
  <c r="F4415" i="2"/>
  <c r="J4415" i="2" s="1"/>
  <c r="E4415" i="2"/>
  <c r="I4415" i="2" s="1"/>
  <c r="D4415" i="2"/>
  <c r="C4415" i="2"/>
  <c r="B4415" i="2"/>
  <c r="G4414" i="2"/>
  <c r="K4414" i="2" s="1"/>
  <c r="F4414" i="2"/>
  <c r="J4414" i="2" s="1"/>
  <c r="E4414" i="2"/>
  <c r="I4414" i="2" s="1"/>
  <c r="D4414" i="2"/>
  <c r="C4414" i="2"/>
  <c r="B4414" i="2"/>
  <c r="G4413" i="2"/>
  <c r="K4413" i="2" s="1"/>
  <c r="F4413" i="2"/>
  <c r="J4413" i="2" s="1"/>
  <c r="E4413" i="2"/>
  <c r="I4413" i="2" s="1"/>
  <c r="D4413" i="2"/>
  <c r="C4413" i="2"/>
  <c r="B4413" i="2"/>
  <c r="G4412" i="2"/>
  <c r="K4412" i="2" s="1"/>
  <c r="F4412" i="2"/>
  <c r="J4412" i="2" s="1"/>
  <c r="E4412" i="2"/>
  <c r="I4412" i="2" s="1"/>
  <c r="D4412" i="2"/>
  <c r="C4412" i="2"/>
  <c r="B4412" i="2"/>
  <c r="G4411" i="2"/>
  <c r="K4411" i="2" s="1"/>
  <c r="F4411" i="2"/>
  <c r="J4411" i="2" s="1"/>
  <c r="E4411" i="2"/>
  <c r="I4411" i="2" s="1"/>
  <c r="D4411" i="2"/>
  <c r="C4411" i="2"/>
  <c r="B4411" i="2"/>
  <c r="G4410" i="2"/>
  <c r="K4410" i="2" s="1"/>
  <c r="F4410" i="2"/>
  <c r="J4410" i="2" s="1"/>
  <c r="E4410" i="2"/>
  <c r="I4410" i="2" s="1"/>
  <c r="D4410" i="2"/>
  <c r="C4410" i="2"/>
  <c r="B4410" i="2"/>
  <c r="G4409" i="2"/>
  <c r="K4409" i="2" s="1"/>
  <c r="F4409" i="2"/>
  <c r="J4409" i="2" s="1"/>
  <c r="E4409" i="2"/>
  <c r="I4409" i="2" s="1"/>
  <c r="D4409" i="2"/>
  <c r="C4409" i="2"/>
  <c r="B4409" i="2"/>
  <c r="G4408" i="2"/>
  <c r="K4408" i="2" s="1"/>
  <c r="F4408" i="2"/>
  <c r="J4408" i="2" s="1"/>
  <c r="E4408" i="2"/>
  <c r="I4408" i="2" s="1"/>
  <c r="D4408" i="2"/>
  <c r="C4408" i="2"/>
  <c r="B4408" i="2"/>
  <c r="G4407" i="2"/>
  <c r="K4407" i="2" s="1"/>
  <c r="F4407" i="2"/>
  <c r="J4407" i="2" s="1"/>
  <c r="E4407" i="2"/>
  <c r="I4407" i="2" s="1"/>
  <c r="D4407" i="2"/>
  <c r="C4407" i="2"/>
  <c r="B4407" i="2"/>
  <c r="G4406" i="2"/>
  <c r="K4406" i="2" s="1"/>
  <c r="F4406" i="2"/>
  <c r="J4406" i="2" s="1"/>
  <c r="E4406" i="2"/>
  <c r="I4406" i="2" s="1"/>
  <c r="D4406" i="2"/>
  <c r="C4406" i="2"/>
  <c r="B4406" i="2"/>
  <c r="G4405" i="2"/>
  <c r="K4405" i="2" s="1"/>
  <c r="F4405" i="2"/>
  <c r="J4405" i="2" s="1"/>
  <c r="E4405" i="2"/>
  <c r="I4405" i="2" s="1"/>
  <c r="D4405" i="2"/>
  <c r="C4405" i="2"/>
  <c r="B4405" i="2"/>
  <c r="G4404" i="2"/>
  <c r="K4404" i="2" s="1"/>
  <c r="F4404" i="2"/>
  <c r="J4404" i="2" s="1"/>
  <c r="E4404" i="2"/>
  <c r="I4404" i="2" s="1"/>
  <c r="D4404" i="2"/>
  <c r="C4404" i="2"/>
  <c r="B4404" i="2"/>
  <c r="G4403" i="2"/>
  <c r="K4403" i="2" s="1"/>
  <c r="F4403" i="2"/>
  <c r="J4403" i="2" s="1"/>
  <c r="E4403" i="2"/>
  <c r="I4403" i="2" s="1"/>
  <c r="D4403" i="2"/>
  <c r="C4403" i="2"/>
  <c r="B4403" i="2"/>
  <c r="G4402" i="2"/>
  <c r="K4402" i="2" s="1"/>
  <c r="F4402" i="2"/>
  <c r="J4402" i="2" s="1"/>
  <c r="E4402" i="2"/>
  <c r="I4402" i="2" s="1"/>
  <c r="D4402" i="2"/>
  <c r="C4402" i="2"/>
  <c r="B4402" i="2"/>
  <c r="G4401" i="2"/>
  <c r="K4401" i="2" s="1"/>
  <c r="F4401" i="2"/>
  <c r="J4401" i="2" s="1"/>
  <c r="E4401" i="2"/>
  <c r="I4401" i="2" s="1"/>
  <c r="D4401" i="2"/>
  <c r="C4401" i="2"/>
  <c r="B4401" i="2"/>
  <c r="G4400" i="2"/>
  <c r="K4400" i="2" s="1"/>
  <c r="F4400" i="2"/>
  <c r="J4400" i="2" s="1"/>
  <c r="E4400" i="2"/>
  <c r="I4400" i="2" s="1"/>
  <c r="D4400" i="2"/>
  <c r="C4400" i="2"/>
  <c r="B4400" i="2"/>
  <c r="G4399" i="2"/>
  <c r="K4399" i="2" s="1"/>
  <c r="F4399" i="2"/>
  <c r="J4399" i="2" s="1"/>
  <c r="E4399" i="2"/>
  <c r="I4399" i="2" s="1"/>
  <c r="D4399" i="2"/>
  <c r="C4399" i="2"/>
  <c r="B4399" i="2"/>
  <c r="G4398" i="2"/>
  <c r="K4398" i="2" s="1"/>
  <c r="F4398" i="2"/>
  <c r="J4398" i="2" s="1"/>
  <c r="E4398" i="2"/>
  <c r="I4398" i="2" s="1"/>
  <c r="D4398" i="2"/>
  <c r="C4398" i="2"/>
  <c r="B4398" i="2"/>
  <c r="G4397" i="2"/>
  <c r="K4397" i="2" s="1"/>
  <c r="F4397" i="2"/>
  <c r="J4397" i="2" s="1"/>
  <c r="E4397" i="2"/>
  <c r="I4397" i="2" s="1"/>
  <c r="D4397" i="2"/>
  <c r="C4397" i="2"/>
  <c r="B4397" i="2"/>
  <c r="G4396" i="2"/>
  <c r="K4396" i="2" s="1"/>
  <c r="F4396" i="2"/>
  <c r="J4396" i="2" s="1"/>
  <c r="E4396" i="2"/>
  <c r="I4396" i="2" s="1"/>
  <c r="D4396" i="2"/>
  <c r="C4396" i="2"/>
  <c r="B4396" i="2"/>
  <c r="G4395" i="2"/>
  <c r="K4395" i="2" s="1"/>
  <c r="F4395" i="2"/>
  <c r="J4395" i="2" s="1"/>
  <c r="E4395" i="2"/>
  <c r="I4395" i="2" s="1"/>
  <c r="D4395" i="2"/>
  <c r="C4395" i="2"/>
  <c r="B4395" i="2"/>
  <c r="G4394" i="2"/>
  <c r="K4394" i="2" s="1"/>
  <c r="F4394" i="2"/>
  <c r="J4394" i="2" s="1"/>
  <c r="E4394" i="2"/>
  <c r="I4394" i="2" s="1"/>
  <c r="D4394" i="2"/>
  <c r="C4394" i="2"/>
  <c r="B4394" i="2"/>
  <c r="G4393" i="2"/>
  <c r="K4393" i="2" s="1"/>
  <c r="F4393" i="2"/>
  <c r="J4393" i="2" s="1"/>
  <c r="E4393" i="2"/>
  <c r="I4393" i="2" s="1"/>
  <c r="D4393" i="2"/>
  <c r="C4393" i="2"/>
  <c r="B4393" i="2"/>
  <c r="G4392" i="2"/>
  <c r="K4392" i="2" s="1"/>
  <c r="F4392" i="2"/>
  <c r="J4392" i="2" s="1"/>
  <c r="E4392" i="2"/>
  <c r="I4392" i="2" s="1"/>
  <c r="D4392" i="2"/>
  <c r="C4392" i="2"/>
  <c r="B4392" i="2"/>
  <c r="G4391" i="2"/>
  <c r="K4391" i="2" s="1"/>
  <c r="F4391" i="2"/>
  <c r="J4391" i="2" s="1"/>
  <c r="E4391" i="2"/>
  <c r="I4391" i="2" s="1"/>
  <c r="D4391" i="2"/>
  <c r="C4391" i="2"/>
  <c r="B4391" i="2"/>
  <c r="G4390" i="2"/>
  <c r="K4390" i="2" s="1"/>
  <c r="F4390" i="2"/>
  <c r="J4390" i="2" s="1"/>
  <c r="E4390" i="2"/>
  <c r="I4390" i="2" s="1"/>
  <c r="D4390" i="2"/>
  <c r="C4390" i="2"/>
  <c r="B4390" i="2"/>
  <c r="G4389" i="2"/>
  <c r="K4389" i="2" s="1"/>
  <c r="F4389" i="2"/>
  <c r="J4389" i="2" s="1"/>
  <c r="E4389" i="2"/>
  <c r="I4389" i="2" s="1"/>
  <c r="D4389" i="2"/>
  <c r="C4389" i="2"/>
  <c r="B4389" i="2"/>
  <c r="G4388" i="2"/>
  <c r="K4388" i="2" s="1"/>
  <c r="F4388" i="2"/>
  <c r="J4388" i="2" s="1"/>
  <c r="E4388" i="2"/>
  <c r="I4388" i="2" s="1"/>
  <c r="D4388" i="2"/>
  <c r="C4388" i="2"/>
  <c r="B4388" i="2"/>
  <c r="G4387" i="2"/>
  <c r="K4387" i="2" s="1"/>
  <c r="F4387" i="2"/>
  <c r="J4387" i="2" s="1"/>
  <c r="E4387" i="2"/>
  <c r="I4387" i="2" s="1"/>
  <c r="D4387" i="2"/>
  <c r="C4387" i="2"/>
  <c r="B4387" i="2"/>
  <c r="G4386" i="2"/>
  <c r="K4386" i="2" s="1"/>
  <c r="F4386" i="2"/>
  <c r="J4386" i="2" s="1"/>
  <c r="E4386" i="2"/>
  <c r="I4386" i="2" s="1"/>
  <c r="D4386" i="2"/>
  <c r="C4386" i="2"/>
  <c r="B4386" i="2"/>
  <c r="G4385" i="2"/>
  <c r="K4385" i="2" s="1"/>
  <c r="F4385" i="2"/>
  <c r="J4385" i="2" s="1"/>
  <c r="E4385" i="2"/>
  <c r="I4385" i="2" s="1"/>
  <c r="D4385" i="2"/>
  <c r="C4385" i="2"/>
  <c r="B4385" i="2"/>
  <c r="G4384" i="2"/>
  <c r="K4384" i="2" s="1"/>
  <c r="F4384" i="2"/>
  <c r="J4384" i="2" s="1"/>
  <c r="E4384" i="2"/>
  <c r="I4384" i="2" s="1"/>
  <c r="D4384" i="2"/>
  <c r="C4384" i="2"/>
  <c r="B4384" i="2"/>
  <c r="G4383" i="2"/>
  <c r="K4383" i="2" s="1"/>
  <c r="F4383" i="2"/>
  <c r="J4383" i="2" s="1"/>
  <c r="E4383" i="2"/>
  <c r="I4383" i="2" s="1"/>
  <c r="D4383" i="2"/>
  <c r="C4383" i="2"/>
  <c r="B4383" i="2"/>
  <c r="G4382" i="2"/>
  <c r="K4382" i="2" s="1"/>
  <c r="F4382" i="2"/>
  <c r="J4382" i="2" s="1"/>
  <c r="E4382" i="2"/>
  <c r="I4382" i="2" s="1"/>
  <c r="D4382" i="2"/>
  <c r="C4382" i="2"/>
  <c r="B4382" i="2"/>
  <c r="G4381" i="2"/>
  <c r="K4381" i="2" s="1"/>
  <c r="F4381" i="2"/>
  <c r="J4381" i="2" s="1"/>
  <c r="E4381" i="2"/>
  <c r="I4381" i="2" s="1"/>
  <c r="D4381" i="2"/>
  <c r="C4381" i="2"/>
  <c r="B4381" i="2"/>
  <c r="G4380" i="2"/>
  <c r="K4380" i="2" s="1"/>
  <c r="F4380" i="2"/>
  <c r="J4380" i="2" s="1"/>
  <c r="E4380" i="2"/>
  <c r="I4380" i="2" s="1"/>
  <c r="D4380" i="2"/>
  <c r="C4380" i="2"/>
  <c r="B4380" i="2"/>
  <c r="G4379" i="2"/>
  <c r="K4379" i="2" s="1"/>
  <c r="F4379" i="2"/>
  <c r="J4379" i="2" s="1"/>
  <c r="E4379" i="2"/>
  <c r="I4379" i="2" s="1"/>
  <c r="D4379" i="2"/>
  <c r="C4379" i="2"/>
  <c r="B4379" i="2"/>
  <c r="G4378" i="2"/>
  <c r="K4378" i="2" s="1"/>
  <c r="F4378" i="2"/>
  <c r="J4378" i="2" s="1"/>
  <c r="E4378" i="2"/>
  <c r="I4378" i="2" s="1"/>
  <c r="D4378" i="2"/>
  <c r="C4378" i="2"/>
  <c r="B4378" i="2"/>
  <c r="G4377" i="2"/>
  <c r="K4377" i="2" s="1"/>
  <c r="F4377" i="2"/>
  <c r="J4377" i="2" s="1"/>
  <c r="E4377" i="2"/>
  <c r="I4377" i="2" s="1"/>
  <c r="D4377" i="2"/>
  <c r="C4377" i="2"/>
  <c r="B4377" i="2"/>
  <c r="G4376" i="2"/>
  <c r="K4376" i="2" s="1"/>
  <c r="F4376" i="2"/>
  <c r="J4376" i="2" s="1"/>
  <c r="E4376" i="2"/>
  <c r="I4376" i="2" s="1"/>
  <c r="D4376" i="2"/>
  <c r="C4376" i="2"/>
  <c r="B4376" i="2"/>
  <c r="G4375" i="2"/>
  <c r="K4375" i="2" s="1"/>
  <c r="F4375" i="2"/>
  <c r="J4375" i="2" s="1"/>
  <c r="E4375" i="2"/>
  <c r="I4375" i="2" s="1"/>
  <c r="D4375" i="2"/>
  <c r="C4375" i="2"/>
  <c r="B4375" i="2"/>
  <c r="G4374" i="2"/>
  <c r="K4374" i="2" s="1"/>
  <c r="F4374" i="2"/>
  <c r="J4374" i="2" s="1"/>
  <c r="E4374" i="2"/>
  <c r="I4374" i="2" s="1"/>
  <c r="D4374" i="2"/>
  <c r="C4374" i="2"/>
  <c r="B4374" i="2"/>
  <c r="G4373" i="2"/>
  <c r="K4373" i="2" s="1"/>
  <c r="F4373" i="2"/>
  <c r="J4373" i="2" s="1"/>
  <c r="E4373" i="2"/>
  <c r="I4373" i="2" s="1"/>
  <c r="D4373" i="2"/>
  <c r="C4373" i="2"/>
  <c r="B4373" i="2"/>
  <c r="G4372" i="2"/>
  <c r="K4372" i="2" s="1"/>
  <c r="F4372" i="2"/>
  <c r="J4372" i="2" s="1"/>
  <c r="E4372" i="2"/>
  <c r="I4372" i="2" s="1"/>
  <c r="D4372" i="2"/>
  <c r="C4372" i="2"/>
  <c r="B4372" i="2"/>
  <c r="G4371" i="2"/>
  <c r="K4371" i="2" s="1"/>
  <c r="F4371" i="2"/>
  <c r="J4371" i="2" s="1"/>
  <c r="E4371" i="2"/>
  <c r="I4371" i="2" s="1"/>
  <c r="D4371" i="2"/>
  <c r="C4371" i="2"/>
  <c r="B4371" i="2"/>
  <c r="G4370" i="2"/>
  <c r="K4370" i="2" s="1"/>
  <c r="F4370" i="2"/>
  <c r="J4370" i="2" s="1"/>
  <c r="E4370" i="2"/>
  <c r="I4370" i="2" s="1"/>
  <c r="D4370" i="2"/>
  <c r="C4370" i="2"/>
  <c r="B4370" i="2"/>
  <c r="G4369" i="2"/>
  <c r="K4369" i="2" s="1"/>
  <c r="F4369" i="2"/>
  <c r="J4369" i="2" s="1"/>
  <c r="E4369" i="2"/>
  <c r="I4369" i="2" s="1"/>
  <c r="D4369" i="2"/>
  <c r="C4369" i="2"/>
  <c r="B4369" i="2"/>
  <c r="G4368" i="2"/>
  <c r="K4368" i="2" s="1"/>
  <c r="F4368" i="2"/>
  <c r="J4368" i="2" s="1"/>
  <c r="E4368" i="2"/>
  <c r="I4368" i="2" s="1"/>
  <c r="D4368" i="2"/>
  <c r="C4368" i="2"/>
  <c r="B4368" i="2"/>
  <c r="G4367" i="2"/>
  <c r="K4367" i="2" s="1"/>
  <c r="F4367" i="2"/>
  <c r="J4367" i="2" s="1"/>
  <c r="E4367" i="2"/>
  <c r="I4367" i="2" s="1"/>
  <c r="D4367" i="2"/>
  <c r="C4367" i="2"/>
  <c r="B4367" i="2"/>
  <c r="G4366" i="2"/>
  <c r="K4366" i="2" s="1"/>
  <c r="F4366" i="2"/>
  <c r="J4366" i="2" s="1"/>
  <c r="E4366" i="2"/>
  <c r="I4366" i="2" s="1"/>
  <c r="D4366" i="2"/>
  <c r="C4366" i="2"/>
  <c r="B4366" i="2"/>
  <c r="G4365" i="2"/>
  <c r="K4365" i="2" s="1"/>
  <c r="F4365" i="2"/>
  <c r="J4365" i="2" s="1"/>
  <c r="E4365" i="2"/>
  <c r="I4365" i="2" s="1"/>
  <c r="D4365" i="2"/>
  <c r="C4365" i="2"/>
  <c r="B4365" i="2"/>
  <c r="G4364" i="2"/>
  <c r="K4364" i="2" s="1"/>
  <c r="F4364" i="2"/>
  <c r="J4364" i="2" s="1"/>
  <c r="E4364" i="2"/>
  <c r="I4364" i="2" s="1"/>
  <c r="D4364" i="2"/>
  <c r="C4364" i="2"/>
  <c r="B4364" i="2"/>
  <c r="G4363" i="2"/>
  <c r="K4363" i="2" s="1"/>
  <c r="F4363" i="2"/>
  <c r="J4363" i="2" s="1"/>
  <c r="E4363" i="2"/>
  <c r="I4363" i="2" s="1"/>
  <c r="D4363" i="2"/>
  <c r="C4363" i="2"/>
  <c r="B4363" i="2"/>
  <c r="G4362" i="2"/>
  <c r="K4362" i="2" s="1"/>
  <c r="F4362" i="2"/>
  <c r="J4362" i="2" s="1"/>
  <c r="E4362" i="2"/>
  <c r="I4362" i="2" s="1"/>
  <c r="D4362" i="2"/>
  <c r="C4362" i="2"/>
  <c r="B4362" i="2"/>
  <c r="G4361" i="2"/>
  <c r="K4361" i="2" s="1"/>
  <c r="F4361" i="2"/>
  <c r="J4361" i="2" s="1"/>
  <c r="E4361" i="2"/>
  <c r="I4361" i="2" s="1"/>
  <c r="D4361" i="2"/>
  <c r="C4361" i="2"/>
  <c r="B4361" i="2"/>
  <c r="G4360" i="2"/>
  <c r="K4360" i="2" s="1"/>
  <c r="F4360" i="2"/>
  <c r="J4360" i="2" s="1"/>
  <c r="E4360" i="2"/>
  <c r="I4360" i="2" s="1"/>
  <c r="D4360" i="2"/>
  <c r="C4360" i="2"/>
  <c r="B4360" i="2"/>
  <c r="G4359" i="2"/>
  <c r="K4359" i="2" s="1"/>
  <c r="F4359" i="2"/>
  <c r="J4359" i="2" s="1"/>
  <c r="E4359" i="2"/>
  <c r="I4359" i="2" s="1"/>
  <c r="D4359" i="2"/>
  <c r="C4359" i="2"/>
  <c r="B4359" i="2"/>
  <c r="G4358" i="2"/>
  <c r="K4358" i="2" s="1"/>
  <c r="F4358" i="2"/>
  <c r="J4358" i="2" s="1"/>
  <c r="E4358" i="2"/>
  <c r="I4358" i="2" s="1"/>
  <c r="D4358" i="2"/>
  <c r="C4358" i="2"/>
  <c r="B4358" i="2"/>
  <c r="G4357" i="2"/>
  <c r="K4357" i="2" s="1"/>
  <c r="F4357" i="2"/>
  <c r="J4357" i="2" s="1"/>
  <c r="E4357" i="2"/>
  <c r="I4357" i="2" s="1"/>
  <c r="D4357" i="2"/>
  <c r="C4357" i="2"/>
  <c r="B4357" i="2"/>
  <c r="G4356" i="2"/>
  <c r="K4356" i="2" s="1"/>
  <c r="F4356" i="2"/>
  <c r="J4356" i="2" s="1"/>
  <c r="E4356" i="2"/>
  <c r="I4356" i="2" s="1"/>
  <c r="D4356" i="2"/>
  <c r="C4356" i="2"/>
  <c r="B4356" i="2"/>
  <c r="G4355" i="2"/>
  <c r="K4355" i="2" s="1"/>
  <c r="F4355" i="2"/>
  <c r="J4355" i="2" s="1"/>
  <c r="E4355" i="2"/>
  <c r="I4355" i="2" s="1"/>
  <c r="D4355" i="2"/>
  <c r="C4355" i="2"/>
  <c r="B4355" i="2"/>
  <c r="G4354" i="2"/>
  <c r="K4354" i="2" s="1"/>
  <c r="F4354" i="2"/>
  <c r="J4354" i="2" s="1"/>
  <c r="E4354" i="2"/>
  <c r="I4354" i="2" s="1"/>
  <c r="D4354" i="2"/>
  <c r="C4354" i="2"/>
  <c r="B4354" i="2"/>
  <c r="G4353" i="2"/>
  <c r="K4353" i="2" s="1"/>
  <c r="F4353" i="2"/>
  <c r="J4353" i="2" s="1"/>
  <c r="E4353" i="2"/>
  <c r="I4353" i="2" s="1"/>
  <c r="D4353" i="2"/>
  <c r="C4353" i="2"/>
  <c r="B4353" i="2"/>
  <c r="G4352" i="2"/>
  <c r="K4352" i="2" s="1"/>
  <c r="F4352" i="2"/>
  <c r="J4352" i="2" s="1"/>
  <c r="E4352" i="2"/>
  <c r="I4352" i="2" s="1"/>
  <c r="D4352" i="2"/>
  <c r="C4352" i="2"/>
  <c r="B4352" i="2"/>
  <c r="G4351" i="2"/>
  <c r="K4351" i="2" s="1"/>
  <c r="F4351" i="2"/>
  <c r="J4351" i="2" s="1"/>
  <c r="E4351" i="2"/>
  <c r="I4351" i="2" s="1"/>
  <c r="D4351" i="2"/>
  <c r="C4351" i="2"/>
  <c r="B4351" i="2"/>
  <c r="G4350" i="2"/>
  <c r="K4350" i="2" s="1"/>
  <c r="F4350" i="2"/>
  <c r="J4350" i="2" s="1"/>
  <c r="E4350" i="2"/>
  <c r="I4350" i="2" s="1"/>
  <c r="D4350" i="2"/>
  <c r="C4350" i="2"/>
  <c r="B4350" i="2"/>
  <c r="G4349" i="2"/>
  <c r="K4349" i="2" s="1"/>
  <c r="F4349" i="2"/>
  <c r="J4349" i="2" s="1"/>
  <c r="E4349" i="2"/>
  <c r="I4349" i="2" s="1"/>
  <c r="D4349" i="2"/>
  <c r="C4349" i="2"/>
  <c r="B4349" i="2"/>
  <c r="G4348" i="2"/>
  <c r="K4348" i="2" s="1"/>
  <c r="F4348" i="2"/>
  <c r="J4348" i="2" s="1"/>
  <c r="E4348" i="2"/>
  <c r="I4348" i="2" s="1"/>
  <c r="D4348" i="2"/>
  <c r="C4348" i="2"/>
  <c r="B4348" i="2"/>
  <c r="G4347" i="2"/>
  <c r="K4347" i="2" s="1"/>
  <c r="F4347" i="2"/>
  <c r="J4347" i="2" s="1"/>
  <c r="E4347" i="2"/>
  <c r="I4347" i="2" s="1"/>
  <c r="D4347" i="2"/>
  <c r="C4347" i="2"/>
  <c r="B4347" i="2"/>
  <c r="G4346" i="2"/>
  <c r="K4346" i="2" s="1"/>
  <c r="F4346" i="2"/>
  <c r="J4346" i="2" s="1"/>
  <c r="E4346" i="2"/>
  <c r="I4346" i="2" s="1"/>
  <c r="D4346" i="2"/>
  <c r="C4346" i="2"/>
  <c r="B4346" i="2"/>
  <c r="G4345" i="2"/>
  <c r="K4345" i="2" s="1"/>
  <c r="F4345" i="2"/>
  <c r="J4345" i="2" s="1"/>
  <c r="E4345" i="2"/>
  <c r="I4345" i="2" s="1"/>
  <c r="D4345" i="2"/>
  <c r="C4345" i="2"/>
  <c r="B4345" i="2"/>
  <c r="G4344" i="2"/>
  <c r="K4344" i="2" s="1"/>
  <c r="F4344" i="2"/>
  <c r="J4344" i="2" s="1"/>
  <c r="E4344" i="2"/>
  <c r="I4344" i="2" s="1"/>
  <c r="D4344" i="2"/>
  <c r="C4344" i="2"/>
  <c r="B4344" i="2"/>
  <c r="G4343" i="2"/>
  <c r="K4343" i="2" s="1"/>
  <c r="F4343" i="2"/>
  <c r="J4343" i="2" s="1"/>
  <c r="E4343" i="2"/>
  <c r="I4343" i="2" s="1"/>
  <c r="D4343" i="2"/>
  <c r="C4343" i="2"/>
  <c r="B4343" i="2"/>
  <c r="G4342" i="2"/>
  <c r="K4342" i="2" s="1"/>
  <c r="F4342" i="2"/>
  <c r="J4342" i="2" s="1"/>
  <c r="E4342" i="2"/>
  <c r="I4342" i="2" s="1"/>
  <c r="D4342" i="2"/>
  <c r="C4342" i="2"/>
  <c r="B4342" i="2"/>
  <c r="G4341" i="2"/>
  <c r="K4341" i="2" s="1"/>
  <c r="F4341" i="2"/>
  <c r="J4341" i="2" s="1"/>
  <c r="E4341" i="2"/>
  <c r="I4341" i="2" s="1"/>
  <c r="D4341" i="2"/>
  <c r="C4341" i="2"/>
  <c r="B4341" i="2"/>
  <c r="G4340" i="2"/>
  <c r="K4340" i="2" s="1"/>
  <c r="F4340" i="2"/>
  <c r="J4340" i="2" s="1"/>
  <c r="E4340" i="2"/>
  <c r="I4340" i="2" s="1"/>
  <c r="D4340" i="2"/>
  <c r="C4340" i="2"/>
  <c r="B4340" i="2"/>
  <c r="G4339" i="2"/>
  <c r="K4339" i="2" s="1"/>
  <c r="F4339" i="2"/>
  <c r="J4339" i="2" s="1"/>
  <c r="E4339" i="2"/>
  <c r="I4339" i="2" s="1"/>
  <c r="D4339" i="2"/>
  <c r="C4339" i="2"/>
  <c r="B4339" i="2"/>
  <c r="G4338" i="2"/>
  <c r="K4338" i="2" s="1"/>
  <c r="F4338" i="2"/>
  <c r="J4338" i="2" s="1"/>
  <c r="E4338" i="2"/>
  <c r="I4338" i="2" s="1"/>
  <c r="D4338" i="2"/>
  <c r="C4338" i="2"/>
  <c r="B4338" i="2"/>
  <c r="G4337" i="2"/>
  <c r="K4337" i="2" s="1"/>
  <c r="F4337" i="2"/>
  <c r="J4337" i="2" s="1"/>
  <c r="E4337" i="2"/>
  <c r="I4337" i="2" s="1"/>
  <c r="D4337" i="2"/>
  <c r="C4337" i="2"/>
  <c r="B4337" i="2"/>
  <c r="G4336" i="2"/>
  <c r="K4336" i="2" s="1"/>
  <c r="F4336" i="2"/>
  <c r="J4336" i="2" s="1"/>
  <c r="E4336" i="2"/>
  <c r="I4336" i="2" s="1"/>
  <c r="D4336" i="2"/>
  <c r="C4336" i="2"/>
  <c r="B4336" i="2"/>
  <c r="G4335" i="2"/>
  <c r="K4335" i="2" s="1"/>
  <c r="F4335" i="2"/>
  <c r="J4335" i="2" s="1"/>
  <c r="E4335" i="2"/>
  <c r="I4335" i="2" s="1"/>
  <c r="D4335" i="2"/>
  <c r="C4335" i="2"/>
  <c r="B4335" i="2"/>
  <c r="G4334" i="2"/>
  <c r="K4334" i="2" s="1"/>
  <c r="F4334" i="2"/>
  <c r="J4334" i="2" s="1"/>
  <c r="E4334" i="2"/>
  <c r="I4334" i="2" s="1"/>
  <c r="D4334" i="2"/>
  <c r="C4334" i="2"/>
  <c r="B4334" i="2"/>
  <c r="G4333" i="2"/>
  <c r="K4333" i="2" s="1"/>
  <c r="F4333" i="2"/>
  <c r="J4333" i="2" s="1"/>
  <c r="E4333" i="2"/>
  <c r="I4333" i="2" s="1"/>
  <c r="D4333" i="2"/>
  <c r="C4333" i="2"/>
  <c r="B4333" i="2"/>
  <c r="G4332" i="2"/>
  <c r="K4332" i="2" s="1"/>
  <c r="F4332" i="2"/>
  <c r="J4332" i="2" s="1"/>
  <c r="E4332" i="2"/>
  <c r="I4332" i="2" s="1"/>
  <c r="D4332" i="2"/>
  <c r="C4332" i="2"/>
  <c r="B4332" i="2"/>
  <c r="G4331" i="2"/>
  <c r="K4331" i="2" s="1"/>
  <c r="F4331" i="2"/>
  <c r="J4331" i="2" s="1"/>
  <c r="E4331" i="2"/>
  <c r="I4331" i="2" s="1"/>
  <c r="D4331" i="2"/>
  <c r="C4331" i="2"/>
  <c r="B4331" i="2"/>
  <c r="G4330" i="2"/>
  <c r="K4330" i="2" s="1"/>
  <c r="F4330" i="2"/>
  <c r="J4330" i="2" s="1"/>
  <c r="E4330" i="2"/>
  <c r="I4330" i="2" s="1"/>
  <c r="D4330" i="2"/>
  <c r="C4330" i="2"/>
  <c r="B4330" i="2"/>
  <c r="G4329" i="2"/>
  <c r="K4329" i="2" s="1"/>
  <c r="F4329" i="2"/>
  <c r="J4329" i="2" s="1"/>
  <c r="E4329" i="2"/>
  <c r="I4329" i="2" s="1"/>
  <c r="D4329" i="2"/>
  <c r="C4329" i="2"/>
  <c r="B4329" i="2"/>
  <c r="G4328" i="2"/>
  <c r="K4328" i="2" s="1"/>
  <c r="F4328" i="2"/>
  <c r="J4328" i="2" s="1"/>
  <c r="E4328" i="2"/>
  <c r="I4328" i="2" s="1"/>
  <c r="D4328" i="2"/>
  <c r="C4328" i="2"/>
  <c r="B4328" i="2"/>
  <c r="G4327" i="2"/>
  <c r="K4327" i="2" s="1"/>
  <c r="F4327" i="2"/>
  <c r="J4327" i="2" s="1"/>
  <c r="E4327" i="2"/>
  <c r="I4327" i="2" s="1"/>
  <c r="D4327" i="2"/>
  <c r="C4327" i="2"/>
  <c r="B4327" i="2"/>
  <c r="G4326" i="2"/>
  <c r="K4326" i="2" s="1"/>
  <c r="F4326" i="2"/>
  <c r="J4326" i="2" s="1"/>
  <c r="E4326" i="2"/>
  <c r="I4326" i="2" s="1"/>
  <c r="D4326" i="2"/>
  <c r="C4326" i="2"/>
  <c r="B4326" i="2"/>
  <c r="G4325" i="2"/>
  <c r="K4325" i="2" s="1"/>
  <c r="F4325" i="2"/>
  <c r="J4325" i="2" s="1"/>
  <c r="E4325" i="2"/>
  <c r="I4325" i="2" s="1"/>
  <c r="D4325" i="2"/>
  <c r="C4325" i="2"/>
  <c r="B4325" i="2"/>
  <c r="G4324" i="2"/>
  <c r="K4324" i="2" s="1"/>
  <c r="F4324" i="2"/>
  <c r="J4324" i="2" s="1"/>
  <c r="E4324" i="2"/>
  <c r="I4324" i="2" s="1"/>
  <c r="D4324" i="2"/>
  <c r="C4324" i="2"/>
  <c r="B4324" i="2"/>
  <c r="G4323" i="2"/>
  <c r="K4323" i="2" s="1"/>
  <c r="F4323" i="2"/>
  <c r="J4323" i="2" s="1"/>
  <c r="E4323" i="2"/>
  <c r="I4323" i="2" s="1"/>
  <c r="D4323" i="2"/>
  <c r="C4323" i="2"/>
  <c r="B4323" i="2"/>
  <c r="G4322" i="2"/>
  <c r="K4322" i="2" s="1"/>
  <c r="F4322" i="2"/>
  <c r="J4322" i="2" s="1"/>
  <c r="E4322" i="2"/>
  <c r="I4322" i="2" s="1"/>
  <c r="D4322" i="2"/>
  <c r="C4322" i="2"/>
  <c r="B4322" i="2"/>
  <c r="G4321" i="2"/>
  <c r="K4321" i="2" s="1"/>
  <c r="F4321" i="2"/>
  <c r="J4321" i="2" s="1"/>
  <c r="E4321" i="2"/>
  <c r="I4321" i="2" s="1"/>
  <c r="D4321" i="2"/>
  <c r="C4321" i="2"/>
  <c r="B4321" i="2"/>
  <c r="G4320" i="2"/>
  <c r="K4320" i="2" s="1"/>
  <c r="F4320" i="2"/>
  <c r="J4320" i="2" s="1"/>
  <c r="E4320" i="2"/>
  <c r="I4320" i="2" s="1"/>
  <c r="D4320" i="2"/>
  <c r="C4320" i="2"/>
  <c r="B4320" i="2"/>
  <c r="G4319" i="2"/>
  <c r="K4319" i="2" s="1"/>
  <c r="F4319" i="2"/>
  <c r="J4319" i="2" s="1"/>
  <c r="E4319" i="2"/>
  <c r="I4319" i="2" s="1"/>
  <c r="D4319" i="2"/>
  <c r="C4319" i="2"/>
  <c r="B4319" i="2"/>
  <c r="G4318" i="2"/>
  <c r="K4318" i="2" s="1"/>
  <c r="F4318" i="2"/>
  <c r="J4318" i="2" s="1"/>
  <c r="E4318" i="2"/>
  <c r="I4318" i="2" s="1"/>
  <c r="D4318" i="2"/>
  <c r="C4318" i="2"/>
  <c r="B4318" i="2"/>
  <c r="G4317" i="2"/>
  <c r="K4317" i="2" s="1"/>
  <c r="F4317" i="2"/>
  <c r="J4317" i="2" s="1"/>
  <c r="E4317" i="2"/>
  <c r="I4317" i="2" s="1"/>
  <c r="D4317" i="2"/>
  <c r="C4317" i="2"/>
  <c r="B4317" i="2"/>
  <c r="G4316" i="2"/>
  <c r="K4316" i="2" s="1"/>
  <c r="F4316" i="2"/>
  <c r="J4316" i="2" s="1"/>
  <c r="E4316" i="2"/>
  <c r="I4316" i="2" s="1"/>
  <c r="D4316" i="2"/>
  <c r="C4316" i="2"/>
  <c r="B4316" i="2"/>
  <c r="G4315" i="2"/>
  <c r="K4315" i="2" s="1"/>
  <c r="F4315" i="2"/>
  <c r="J4315" i="2" s="1"/>
  <c r="E4315" i="2"/>
  <c r="I4315" i="2" s="1"/>
  <c r="D4315" i="2"/>
  <c r="C4315" i="2"/>
  <c r="B4315" i="2"/>
  <c r="G4314" i="2"/>
  <c r="K4314" i="2" s="1"/>
  <c r="F4314" i="2"/>
  <c r="J4314" i="2" s="1"/>
  <c r="E4314" i="2"/>
  <c r="I4314" i="2" s="1"/>
  <c r="D4314" i="2"/>
  <c r="C4314" i="2"/>
  <c r="B4314" i="2"/>
  <c r="G4313" i="2"/>
  <c r="K4313" i="2" s="1"/>
  <c r="F4313" i="2"/>
  <c r="J4313" i="2" s="1"/>
  <c r="E4313" i="2"/>
  <c r="I4313" i="2" s="1"/>
  <c r="D4313" i="2"/>
  <c r="C4313" i="2"/>
  <c r="B4313" i="2"/>
  <c r="G4312" i="2"/>
  <c r="K4312" i="2" s="1"/>
  <c r="F4312" i="2"/>
  <c r="J4312" i="2" s="1"/>
  <c r="E4312" i="2"/>
  <c r="I4312" i="2" s="1"/>
  <c r="D4312" i="2"/>
  <c r="C4312" i="2"/>
  <c r="B4312" i="2"/>
  <c r="G4311" i="2"/>
  <c r="K4311" i="2" s="1"/>
  <c r="F4311" i="2"/>
  <c r="J4311" i="2" s="1"/>
  <c r="E4311" i="2"/>
  <c r="I4311" i="2" s="1"/>
  <c r="D4311" i="2"/>
  <c r="C4311" i="2"/>
  <c r="B4311" i="2"/>
  <c r="G4310" i="2"/>
  <c r="K4310" i="2" s="1"/>
  <c r="F4310" i="2"/>
  <c r="J4310" i="2" s="1"/>
  <c r="E4310" i="2"/>
  <c r="I4310" i="2" s="1"/>
  <c r="D4310" i="2"/>
  <c r="C4310" i="2"/>
  <c r="B4310" i="2"/>
  <c r="G4309" i="2"/>
  <c r="K4309" i="2" s="1"/>
  <c r="F4309" i="2"/>
  <c r="J4309" i="2" s="1"/>
  <c r="E4309" i="2"/>
  <c r="I4309" i="2" s="1"/>
  <c r="D4309" i="2"/>
  <c r="C4309" i="2"/>
  <c r="B4309" i="2"/>
  <c r="G4308" i="2"/>
  <c r="K4308" i="2" s="1"/>
  <c r="F4308" i="2"/>
  <c r="J4308" i="2" s="1"/>
  <c r="E4308" i="2"/>
  <c r="I4308" i="2" s="1"/>
  <c r="D4308" i="2"/>
  <c r="C4308" i="2"/>
  <c r="B4308" i="2"/>
  <c r="G4307" i="2"/>
  <c r="K4307" i="2" s="1"/>
  <c r="F4307" i="2"/>
  <c r="J4307" i="2" s="1"/>
  <c r="E4307" i="2"/>
  <c r="I4307" i="2" s="1"/>
  <c r="D4307" i="2"/>
  <c r="C4307" i="2"/>
  <c r="B4307" i="2"/>
  <c r="G4306" i="2"/>
  <c r="K4306" i="2" s="1"/>
  <c r="F4306" i="2"/>
  <c r="J4306" i="2" s="1"/>
  <c r="E4306" i="2"/>
  <c r="I4306" i="2" s="1"/>
  <c r="D4306" i="2"/>
  <c r="C4306" i="2"/>
  <c r="B4306" i="2"/>
  <c r="G4305" i="2"/>
  <c r="K4305" i="2" s="1"/>
  <c r="F4305" i="2"/>
  <c r="J4305" i="2" s="1"/>
  <c r="E4305" i="2"/>
  <c r="I4305" i="2" s="1"/>
  <c r="D4305" i="2"/>
  <c r="C4305" i="2"/>
  <c r="B4305" i="2"/>
  <c r="G4304" i="2"/>
  <c r="K4304" i="2" s="1"/>
  <c r="F4304" i="2"/>
  <c r="J4304" i="2" s="1"/>
  <c r="E4304" i="2"/>
  <c r="I4304" i="2" s="1"/>
  <c r="D4304" i="2"/>
  <c r="C4304" i="2"/>
  <c r="B4304" i="2"/>
  <c r="G4303" i="2"/>
  <c r="K4303" i="2" s="1"/>
  <c r="F4303" i="2"/>
  <c r="J4303" i="2" s="1"/>
  <c r="E4303" i="2"/>
  <c r="I4303" i="2" s="1"/>
  <c r="D4303" i="2"/>
  <c r="C4303" i="2"/>
  <c r="B4303" i="2"/>
  <c r="G4302" i="2"/>
  <c r="K4302" i="2" s="1"/>
  <c r="F4302" i="2"/>
  <c r="J4302" i="2" s="1"/>
  <c r="E4302" i="2"/>
  <c r="I4302" i="2" s="1"/>
  <c r="D4302" i="2"/>
  <c r="C4302" i="2"/>
  <c r="B4302" i="2"/>
  <c r="G4301" i="2"/>
  <c r="K4301" i="2" s="1"/>
  <c r="F4301" i="2"/>
  <c r="J4301" i="2" s="1"/>
  <c r="E4301" i="2"/>
  <c r="I4301" i="2" s="1"/>
  <c r="D4301" i="2"/>
  <c r="C4301" i="2"/>
  <c r="B4301" i="2"/>
  <c r="G4300" i="2"/>
  <c r="K4300" i="2" s="1"/>
  <c r="F4300" i="2"/>
  <c r="J4300" i="2" s="1"/>
  <c r="E4300" i="2"/>
  <c r="I4300" i="2" s="1"/>
  <c r="D4300" i="2"/>
  <c r="C4300" i="2"/>
  <c r="B4300" i="2"/>
  <c r="G4299" i="2"/>
  <c r="K4299" i="2" s="1"/>
  <c r="F4299" i="2"/>
  <c r="J4299" i="2" s="1"/>
  <c r="E4299" i="2"/>
  <c r="I4299" i="2" s="1"/>
  <c r="D4299" i="2"/>
  <c r="C4299" i="2"/>
  <c r="B4299" i="2"/>
  <c r="G4298" i="2"/>
  <c r="K4298" i="2" s="1"/>
  <c r="F4298" i="2"/>
  <c r="J4298" i="2" s="1"/>
  <c r="E4298" i="2"/>
  <c r="I4298" i="2" s="1"/>
  <c r="D4298" i="2"/>
  <c r="C4298" i="2"/>
  <c r="B4298" i="2"/>
  <c r="G4297" i="2"/>
  <c r="K4297" i="2" s="1"/>
  <c r="F4297" i="2"/>
  <c r="J4297" i="2" s="1"/>
  <c r="E4297" i="2"/>
  <c r="I4297" i="2" s="1"/>
  <c r="D4297" i="2"/>
  <c r="C4297" i="2"/>
  <c r="B4297" i="2"/>
  <c r="G4296" i="2"/>
  <c r="K4296" i="2" s="1"/>
  <c r="F4296" i="2"/>
  <c r="J4296" i="2" s="1"/>
  <c r="E4296" i="2"/>
  <c r="I4296" i="2" s="1"/>
  <c r="D4296" i="2"/>
  <c r="C4296" i="2"/>
  <c r="B4296" i="2"/>
  <c r="G4295" i="2"/>
  <c r="K4295" i="2" s="1"/>
  <c r="F4295" i="2"/>
  <c r="J4295" i="2" s="1"/>
  <c r="E4295" i="2"/>
  <c r="I4295" i="2" s="1"/>
  <c r="D4295" i="2"/>
  <c r="C4295" i="2"/>
  <c r="B4295" i="2"/>
  <c r="G4294" i="2"/>
  <c r="K4294" i="2" s="1"/>
  <c r="F4294" i="2"/>
  <c r="J4294" i="2" s="1"/>
  <c r="E4294" i="2"/>
  <c r="I4294" i="2" s="1"/>
  <c r="D4294" i="2"/>
  <c r="C4294" i="2"/>
  <c r="B4294" i="2"/>
  <c r="G4293" i="2"/>
  <c r="K4293" i="2" s="1"/>
  <c r="F4293" i="2"/>
  <c r="J4293" i="2" s="1"/>
  <c r="E4293" i="2"/>
  <c r="I4293" i="2" s="1"/>
  <c r="D4293" i="2"/>
  <c r="C4293" i="2"/>
  <c r="B4293" i="2"/>
  <c r="G4292" i="2"/>
  <c r="K4292" i="2" s="1"/>
  <c r="F4292" i="2"/>
  <c r="J4292" i="2" s="1"/>
  <c r="E4292" i="2"/>
  <c r="I4292" i="2" s="1"/>
  <c r="D4292" i="2"/>
  <c r="C4292" i="2"/>
  <c r="B4292" i="2"/>
  <c r="G4291" i="2"/>
  <c r="K4291" i="2" s="1"/>
  <c r="F4291" i="2"/>
  <c r="J4291" i="2" s="1"/>
  <c r="E4291" i="2"/>
  <c r="I4291" i="2" s="1"/>
  <c r="D4291" i="2"/>
  <c r="C4291" i="2"/>
  <c r="B4291" i="2"/>
  <c r="G4290" i="2"/>
  <c r="K4290" i="2" s="1"/>
  <c r="F4290" i="2"/>
  <c r="J4290" i="2" s="1"/>
  <c r="E4290" i="2"/>
  <c r="I4290" i="2" s="1"/>
  <c r="D4290" i="2"/>
  <c r="C4290" i="2"/>
  <c r="B4290" i="2"/>
  <c r="G4289" i="2"/>
  <c r="K4289" i="2" s="1"/>
  <c r="F4289" i="2"/>
  <c r="J4289" i="2" s="1"/>
  <c r="E4289" i="2"/>
  <c r="I4289" i="2" s="1"/>
  <c r="D4289" i="2"/>
  <c r="C4289" i="2"/>
  <c r="B4289" i="2"/>
  <c r="G4288" i="2"/>
  <c r="K4288" i="2" s="1"/>
  <c r="F4288" i="2"/>
  <c r="J4288" i="2" s="1"/>
  <c r="E4288" i="2"/>
  <c r="I4288" i="2" s="1"/>
  <c r="D4288" i="2"/>
  <c r="C4288" i="2"/>
  <c r="B4288" i="2"/>
  <c r="G4287" i="2"/>
  <c r="K4287" i="2" s="1"/>
  <c r="F4287" i="2"/>
  <c r="J4287" i="2" s="1"/>
  <c r="E4287" i="2"/>
  <c r="I4287" i="2" s="1"/>
  <c r="D4287" i="2"/>
  <c r="C4287" i="2"/>
  <c r="B4287" i="2"/>
  <c r="G4286" i="2"/>
  <c r="K4286" i="2" s="1"/>
  <c r="F4286" i="2"/>
  <c r="J4286" i="2" s="1"/>
  <c r="E4286" i="2"/>
  <c r="I4286" i="2" s="1"/>
  <c r="D4286" i="2"/>
  <c r="C4286" i="2"/>
  <c r="B4286" i="2"/>
  <c r="G4285" i="2"/>
  <c r="K4285" i="2" s="1"/>
  <c r="F4285" i="2"/>
  <c r="J4285" i="2" s="1"/>
  <c r="E4285" i="2"/>
  <c r="I4285" i="2" s="1"/>
  <c r="D4285" i="2"/>
  <c r="C4285" i="2"/>
  <c r="B4285" i="2"/>
  <c r="G4284" i="2"/>
  <c r="K4284" i="2" s="1"/>
  <c r="F4284" i="2"/>
  <c r="J4284" i="2" s="1"/>
  <c r="E4284" i="2"/>
  <c r="I4284" i="2" s="1"/>
  <c r="D4284" i="2"/>
  <c r="C4284" i="2"/>
  <c r="B4284" i="2"/>
  <c r="G4283" i="2"/>
  <c r="K4283" i="2" s="1"/>
  <c r="F4283" i="2"/>
  <c r="J4283" i="2" s="1"/>
  <c r="E4283" i="2"/>
  <c r="I4283" i="2" s="1"/>
  <c r="D4283" i="2"/>
  <c r="C4283" i="2"/>
  <c r="B4283" i="2"/>
  <c r="G4282" i="2"/>
  <c r="K4282" i="2" s="1"/>
  <c r="F4282" i="2"/>
  <c r="J4282" i="2" s="1"/>
  <c r="E4282" i="2"/>
  <c r="I4282" i="2" s="1"/>
  <c r="D4282" i="2"/>
  <c r="C4282" i="2"/>
  <c r="B4282" i="2"/>
  <c r="G4281" i="2"/>
  <c r="K4281" i="2" s="1"/>
  <c r="F4281" i="2"/>
  <c r="J4281" i="2" s="1"/>
  <c r="E4281" i="2"/>
  <c r="I4281" i="2" s="1"/>
  <c r="D4281" i="2"/>
  <c r="C4281" i="2"/>
  <c r="B4281" i="2"/>
  <c r="G4280" i="2"/>
  <c r="K4280" i="2" s="1"/>
  <c r="F4280" i="2"/>
  <c r="J4280" i="2" s="1"/>
  <c r="E4280" i="2"/>
  <c r="I4280" i="2" s="1"/>
  <c r="D4280" i="2"/>
  <c r="C4280" i="2"/>
  <c r="B4280" i="2"/>
  <c r="G4279" i="2"/>
  <c r="K4279" i="2" s="1"/>
  <c r="F4279" i="2"/>
  <c r="J4279" i="2" s="1"/>
  <c r="E4279" i="2"/>
  <c r="I4279" i="2" s="1"/>
  <c r="D4279" i="2"/>
  <c r="C4279" i="2"/>
  <c r="B4279" i="2"/>
  <c r="G4278" i="2"/>
  <c r="K4278" i="2" s="1"/>
  <c r="F4278" i="2"/>
  <c r="J4278" i="2" s="1"/>
  <c r="E4278" i="2"/>
  <c r="I4278" i="2" s="1"/>
  <c r="D4278" i="2"/>
  <c r="C4278" i="2"/>
  <c r="B4278" i="2"/>
  <c r="G4277" i="2"/>
  <c r="K4277" i="2" s="1"/>
  <c r="F4277" i="2"/>
  <c r="J4277" i="2" s="1"/>
  <c r="E4277" i="2"/>
  <c r="I4277" i="2" s="1"/>
  <c r="D4277" i="2"/>
  <c r="C4277" i="2"/>
  <c r="B4277" i="2"/>
  <c r="G4276" i="2"/>
  <c r="K4276" i="2" s="1"/>
  <c r="F4276" i="2"/>
  <c r="J4276" i="2" s="1"/>
  <c r="E4276" i="2"/>
  <c r="I4276" i="2" s="1"/>
  <c r="D4276" i="2"/>
  <c r="C4276" i="2"/>
  <c r="B4276" i="2"/>
  <c r="G4275" i="2"/>
  <c r="K4275" i="2" s="1"/>
  <c r="F4275" i="2"/>
  <c r="J4275" i="2" s="1"/>
  <c r="E4275" i="2"/>
  <c r="I4275" i="2" s="1"/>
  <c r="D4275" i="2"/>
  <c r="C4275" i="2"/>
  <c r="B4275" i="2"/>
  <c r="G4274" i="2"/>
  <c r="K4274" i="2" s="1"/>
  <c r="F4274" i="2"/>
  <c r="J4274" i="2" s="1"/>
  <c r="E4274" i="2"/>
  <c r="I4274" i="2" s="1"/>
  <c r="D4274" i="2"/>
  <c r="C4274" i="2"/>
  <c r="B4274" i="2"/>
  <c r="G4273" i="2"/>
  <c r="K4273" i="2" s="1"/>
  <c r="F4273" i="2"/>
  <c r="J4273" i="2" s="1"/>
  <c r="E4273" i="2"/>
  <c r="I4273" i="2" s="1"/>
  <c r="D4273" i="2"/>
  <c r="C4273" i="2"/>
  <c r="B4273" i="2"/>
  <c r="G4272" i="2"/>
  <c r="K4272" i="2" s="1"/>
  <c r="F4272" i="2"/>
  <c r="J4272" i="2" s="1"/>
  <c r="E4272" i="2"/>
  <c r="I4272" i="2" s="1"/>
  <c r="D4272" i="2"/>
  <c r="C4272" i="2"/>
  <c r="B4272" i="2"/>
  <c r="G4271" i="2"/>
  <c r="K4271" i="2" s="1"/>
  <c r="F4271" i="2"/>
  <c r="J4271" i="2" s="1"/>
  <c r="E4271" i="2"/>
  <c r="I4271" i="2" s="1"/>
  <c r="D4271" i="2"/>
  <c r="C4271" i="2"/>
  <c r="B4271" i="2"/>
  <c r="G4270" i="2"/>
  <c r="K4270" i="2" s="1"/>
  <c r="F4270" i="2"/>
  <c r="J4270" i="2" s="1"/>
  <c r="E4270" i="2"/>
  <c r="I4270" i="2" s="1"/>
  <c r="D4270" i="2"/>
  <c r="C4270" i="2"/>
  <c r="B4270" i="2"/>
  <c r="G4269" i="2"/>
  <c r="K4269" i="2" s="1"/>
  <c r="F4269" i="2"/>
  <c r="J4269" i="2" s="1"/>
  <c r="E4269" i="2"/>
  <c r="I4269" i="2" s="1"/>
  <c r="D4269" i="2"/>
  <c r="C4269" i="2"/>
  <c r="B4269" i="2"/>
  <c r="G4268" i="2"/>
  <c r="K4268" i="2" s="1"/>
  <c r="F4268" i="2"/>
  <c r="J4268" i="2" s="1"/>
  <c r="E4268" i="2"/>
  <c r="I4268" i="2" s="1"/>
  <c r="D4268" i="2"/>
  <c r="C4268" i="2"/>
  <c r="B4268" i="2"/>
  <c r="G4267" i="2"/>
  <c r="K4267" i="2" s="1"/>
  <c r="F4267" i="2"/>
  <c r="J4267" i="2" s="1"/>
  <c r="E4267" i="2"/>
  <c r="I4267" i="2" s="1"/>
  <c r="D4267" i="2"/>
  <c r="C4267" i="2"/>
  <c r="B4267" i="2"/>
  <c r="G4266" i="2"/>
  <c r="K4266" i="2" s="1"/>
  <c r="F4266" i="2"/>
  <c r="J4266" i="2" s="1"/>
  <c r="E4266" i="2"/>
  <c r="I4266" i="2" s="1"/>
  <c r="D4266" i="2"/>
  <c r="C4266" i="2"/>
  <c r="B4266" i="2"/>
  <c r="G4265" i="2"/>
  <c r="K4265" i="2" s="1"/>
  <c r="F4265" i="2"/>
  <c r="J4265" i="2" s="1"/>
  <c r="E4265" i="2"/>
  <c r="I4265" i="2" s="1"/>
  <c r="D4265" i="2"/>
  <c r="C4265" i="2"/>
  <c r="B4265" i="2"/>
  <c r="G4264" i="2"/>
  <c r="K4264" i="2" s="1"/>
  <c r="F4264" i="2"/>
  <c r="J4264" i="2" s="1"/>
  <c r="E4264" i="2"/>
  <c r="I4264" i="2" s="1"/>
  <c r="D4264" i="2"/>
  <c r="C4264" i="2"/>
  <c r="B4264" i="2"/>
  <c r="G4263" i="2"/>
  <c r="K4263" i="2" s="1"/>
  <c r="F4263" i="2"/>
  <c r="J4263" i="2" s="1"/>
  <c r="E4263" i="2"/>
  <c r="I4263" i="2" s="1"/>
  <c r="D4263" i="2"/>
  <c r="C4263" i="2"/>
  <c r="B4263" i="2"/>
  <c r="G4262" i="2"/>
  <c r="K4262" i="2" s="1"/>
  <c r="F4262" i="2"/>
  <c r="J4262" i="2" s="1"/>
  <c r="E4262" i="2"/>
  <c r="I4262" i="2" s="1"/>
  <c r="D4262" i="2"/>
  <c r="C4262" i="2"/>
  <c r="B4262" i="2"/>
  <c r="G4261" i="2"/>
  <c r="K4261" i="2" s="1"/>
  <c r="F4261" i="2"/>
  <c r="J4261" i="2" s="1"/>
  <c r="E4261" i="2"/>
  <c r="I4261" i="2" s="1"/>
  <c r="D4261" i="2"/>
  <c r="C4261" i="2"/>
  <c r="B4261" i="2"/>
  <c r="G4260" i="2"/>
  <c r="K4260" i="2" s="1"/>
  <c r="F4260" i="2"/>
  <c r="J4260" i="2" s="1"/>
  <c r="E4260" i="2"/>
  <c r="I4260" i="2" s="1"/>
  <c r="D4260" i="2"/>
  <c r="C4260" i="2"/>
  <c r="B4260" i="2"/>
  <c r="G4259" i="2"/>
  <c r="K4259" i="2" s="1"/>
  <c r="F4259" i="2"/>
  <c r="J4259" i="2" s="1"/>
  <c r="E4259" i="2"/>
  <c r="I4259" i="2" s="1"/>
  <c r="D4259" i="2"/>
  <c r="C4259" i="2"/>
  <c r="B4259" i="2"/>
  <c r="G4258" i="2"/>
  <c r="K4258" i="2" s="1"/>
  <c r="F4258" i="2"/>
  <c r="J4258" i="2" s="1"/>
  <c r="E4258" i="2"/>
  <c r="I4258" i="2" s="1"/>
  <c r="D4258" i="2"/>
  <c r="C4258" i="2"/>
  <c r="B4258" i="2"/>
  <c r="G4257" i="2"/>
  <c r="K4257" i="2" s="1"/>
  <c r="F4257" i="2"/>
  <c r="J4257" i="2" s="1"/>
  <c r="E4257" i="2"/>
  <c r="I4257" i="2" s="1"/>
  <c r="D4257" i="2"/>
  <c r="C4257" i="2"/>
  <c r="B4257" i="2"/>
  <c r="G4256" i="2"/>
  <c r="K4256" i="2" s="1"/>
  <c r="F4256" i="2"/>
  <c r="J4256" i="2" s="1"/>
  <c r="E4256" i="2"/>
  <c r="I4256" i="2" s="1"/>
  <c r="D4256" i="2"/>
  <c r="C4256" i="2"/>
  <c r="B4256" i="2"/>
  <c r="G4255" i="2"/>
  <c r="K4255" i="2" s="1"/>
  <c r="F4255" i="2"/>
  <c r="J4255" i="2" s="1"/>
  <c r="E4255" i="2"/>
  <c r="I4255" i="2" s="1"/>
  <c r="D4255" i="2"/>
  <c r="C4255" i="2"/>
  <c r="B4255" i="2"/>
  <c r="G4254" i="2"/>
  <c r="K4254" i="2" s="1"/>
  <c r="F4254" i="2"/>
  <c r="J4254" i="2" s="1"/>
  <c r="E4254" i="2"/>
  <c r="I4254" i="2" s="1"/>
  <c r="D4254" i="2"/>
  <c r="C4254" i="2"/>
  <c r="B4254" i="2"/>
  <c r="G4253" i="2"/>
  <c r="K4253" i="2" s="1"/>
  <c r="F4253" i="2"/>
  <c r="J4253" i="2" s="1"/>
  <c r="E4253" i="2"/>
  <c r="I4253" i="2" s="1"/>
  <c r="D4253" i="2"/>
  <c r="C4253" i="2"/>
  <c r="B4253" i="2"/>
  <c r="G4252" i="2"/>
  <c r="K4252" i="2" s="1"/>
  <c r="F4252" i="2"/>
  <c r="J4252" i="2" s="1"/>
  <c r="E4252" i="2"/>
  <c r="I4252" i="2" s="1"/>
  <c r="D4252" i="2"/>
  <c r="C4252" i="2"/>
  <c r="B4252" i="2"/>
  <c r="G4251" i="2"/>
  <c r="K4251" i="2" s="1"/>
  <c r="F4251" i="2"/>
  <c r="J4251" i="2" s="1"/>
  <c r="E4251" i="2"/>
  <c r="I4251" i="2" s="1"/>
  <c r="D4251" i="2"/>
  <c r="C4251" i="2"/>
  <c r="B4251" i="2"/>
  <c r="G4250" i="2"/>
  <c r="K4250" i="2" s="1"/>
  <c r="F4250" i="2"/>
  <c r="J4250" i="2" s="1"/>
  <c r="E4250" i="2"/>
  <c r="I4250" i="2" s="1"/>
  <c r="D4250" i="2"/>
  <c r="C4250" i="2"/>
  <c r="B4250" i="2"/>
  <c r="G4249" i="2"/>
  <c r="K4249" i="2" s="1"/>
  <c r="F4249" i="2"/>
  <c r="J4249" i="2" s="1"/>
  <c r="E4249" i="2"/>
  <c r="I4249" i="2" s="1"/>
  <c r="D4249" i="2"/>
  <c r="C4249" i="2"/>
  <c r="B4249" i="2"/>
  <c r="G4248" i="2"/>
  <c r="K4248" i="2" s="1"/>
  <c r="F4248" i="2"/>
  <c r="J4248" i="2" s="1"/>
  <c r="E4248" i="2"/>
  <c r="I4248" i="2" s="1"/>
  <c r="D4248" i="2"/>
  <c r="C4248" i="2"/>
  <c r="B4248" i="2"/>
  <c r="G4247" i="2"/>
  <c r="K4247" i="2" s="1"/>
  <c r="F4247" i="2"/>
  <c r="J4247" i="2" s="1"/>
  <c r="E4247" i="2"/>
  <c r="I4247" i="2" s="1"/>
  <c r="D4247" i="2"/>
  <c r="C4247" i="2"/>
  <c r="B4247" i="2"/>
  <c r="G4246" i="2"/>
  <c r="K4246" i="2" s="1"/>
  <c r="F4246" i="2"/>
  <c r="J4246" i="2" s="1"/>
  <c r="E4246" i="2"/>
  <c r="I4246" i="2" s="1"/>
  <c r="D4246" i="2"/>
  <c r="C4246" i="2"/>
  <c r="B4246" i="2"/>
  <c r="G4245" i="2"/>
  <c r="K4245" i="2" s="1"/>
  <c r="F4245" i="2"/>
  <c r="J4245" i="2" s="1"/>
  <c r="E4245" i="2"/>
  <c r="I4245" i="2" s="1"/>
  <c r="D4245" i="2"/>
  <c r="C4245" i="2"/>
  <c r="B4245" i="2"/>
  <c r="G4244" i="2"/>
  <c r="K4244" i="2" s="1"/>
  <c r="F4244" i="2"/>
  <c r="J4244" i="2" s="1"/>
  <c r="E4244" i="2"/>
  <c r="I4244" i="2" s="1"/>
  <c r="D4244" i="2"/>
  <c r="C4244" i="2"/>
  <c r="B4244" i="2"/>
  <c r="G4243" i="2"/>
  <c r="K4243" i="2" s="1"/>
  <c r="F4243" i="2"/>
  <c r="J4243" i="2" s="1"/>
  <c r="E4243" i="2"/>
  <c r="I4243" i="2" s="1"/>
  <c r="D4243" i="2"/>
  <c r="C4243" i="2"/>
  <c r="B4243" i="2"/>
  <c r="G4242" i="2"/>
  <c r="K4242" i="2" s="1"/>
  <c r="F4242" i="2"/>
  <c r="J4242" i="2" s="1"/>
  <c r="E4242" i="2"/>
  <c r="I4242" i="2" s="1"/>
  <c r="D4242" i="2"/>
  <c r="C4242" i="2"/>
  <c r="B4242" i="2"/>
  <c r="G4241" i="2"/>
  <c r="K4241" i="2" s="1"/>
  <c r="F4241" i="2"/>
  <c r="J4241" i="2" s="1"/>
  <c r="E4241" i="2"/>
  <c r="I4241" i="2" s="1"/>
  <c r="D4241" i="2"/>
  <c r="C4241" i="2"/>
  <c r="B4241" i="2"/>
  <c r="G4240" i="2"/>
  <c r="K4240" i="2" s="1"/>
  <c r="F4240" i="2"/>
  <c r="J4240" i="2" s="1"/>
  <c r="E4240" i="2"/>
  <c r="I4240" i="2" s="1"/>
  <c r="D4240" i="2"/>
  <c r="C4240" i="2"/>
  <c r="B4240" i="2"/>
  <c r="G4239" i="2"/>
  <c r="K4239" i="2" s="1"/>
  <c r="F4239" i="2"/>
  <c r="J4239" i="2" s="1"/>
  <c r="E4239" i="2"/>
  <c r="I4239" i="2" s="1"/>
  <c r="D4239" i="2"/>
  <c r="C4239" i="2"/>
  <c r="B4239" i="2"/>
  <c r="G4238" i="2"/>
  <c r="K4238" i="2" s="1"/>
  <c r="F4238" i="2"/>
  <c r="J4238" i="2" s="1"/>
  <c r="E4238" i="2"/>
  <c r="I4238" i="2" s="1"/>
  <c r="D4238" i="2"/>
  <c r="C4238" i="2"/>
  <c r="B4238" i="2"/>
  <c r="G4237" i="2"/>
  <c r="K4237" i="2" s="1"/>
  <c r="F4237" i="2"/>
  <c r="J4237" i="2" s="1"/>
  <c r="E4237" i="2"/>
  <c r="I4237" i="2" s="1"/>
  <c r="D4237" i="2"/>
  <c r="C4237" i="2"/>
  <c r="B4237" i="2"/>
  <c r="G4236" i="2"/>
  <c r="K4236" i="2" s="1"/>
  <c r="F4236" i="2"/>
  <c r="J4236" i="2" s="1"/>
  <c r="E4236" i="2"/>
  <c r="I4236" i="2" s="1"/>
  <c r="D4236" i="2"/>
  <c r="C4236" i="2"/>
  <c r="B4236" i="2"/>
  <c r="G4235" i="2"/>
  <c r="K4235" i="2" s="1"/>
  <c r="F4235" i="2"/>
  <c r="J4235" i="2" s="1"/>
  <c r="E4235" i="2"/>
  <c r="I4235" i="2" s="1"/>
  <c r="D4235" i="2"/>
  <c r="C4235" i="2"/>
  <c r="B4235" i="2"/>
  <c r="G4234" i="2"/>
  <c r="K4234" i="2" s="1"/>
  <c r="F4234" i="2"/>
  <c r="J4234" i="2" s="1"/>
  <c r="E4234" i="2"/>
  <c r="I4234" i="2" s="1"/>
  <c r="D4234" i="2"/>
  <c r="C4234" i="2"/>
  <c r="B4234" i="2"/>
  <c r="G4233" i="2"/>
  <c r="K4233" i="2" s="1"/>
  <c r="F4233" i="2"/>
  <c r="J4233" i="2" s="1"/>
  <c r="E4233" i="2"/>
  <c r="I4233" i="2" s="1"/>
  <c r="D4233" i="2"/>
  <c r="C4233" i="2"/>
  <c r="B4233" i="2"/>
  <c r="G4232" i="2"/>
  <c r="K4232" i="2" s="1"/>
  <c r="F4232" i="2"/>
  <c r="J4232" i="2" s="1"/>
  <c r="E4232" i="2"/>
  <c r="I4232" i="2" s="1"/>
  <c r="D4232" i="2"/>
  <c r="C4232" i="2"/>
  <c r="B4232" i="2"/>
  <c r="G4231" i="2"/>
  <c r="K4231" i="2" s="1"/>
  <c r="F4231" i="2"/>
  <c r="J4231" i="2" s="1"/>
  <c r="E4231" i="2"/>
  <c r="I4231" i="2" s="1"/>
  <c r="D4231" i="2"/>
  <c r="C4231" i="2"/>
  <c r="B4231" i="2"/>
  <c r="G4230" i="2"/>
  <c r="K4230" i="2" s="1"/>
  <c r="F4230" i="2"/>
  <c r="J4230" i="2" s="1"/>
  <c r="E4230" i="2"/>
  <c r="I4230" i="2" s="1"/>
  <c r="D4230" i="2"/>
  <c r="C4230" i="2"/>
  <c r="B4230" i="2"/>
  <c r="G4229" i="2"/>
  <c r="K4229" i="2" s="1"/>
  <c r="F4229" i="2"/>
  <c r="J4229" i="2" s="1"/>
  <c r="E4229" i="2"/>
  <c r="I4229" i="2" s="1"/>
  <c r="D4229" i="2"/>
  <c r="C4229" i="2"/>
  <c r="B4229" i="2"/>
  <c r="G4228" i="2"/>
  <c r="K4228" i="2" s="1"/>
  <c r="F4228" i="2"/>
  <c r="J4228" i="2" s="1"/>
  <c r="E4228" i="2"/>
  <c r="I4228" i="2" s="1"/>
  <c r="D4228" i="2"/>
  <c r="C4228" i="2"/>
  <c r="B4228" i="2"/>
  <c r="G4227" i="2"/>
  <c r="K4227" i="2" s="1"/>
  <c r="F4227" i="2"/>
  <c r="J4227" i="2" s="1"/>
  <c r="E4227" i="2"/>
  <c r="I4227" i="2" s="1"/>
  <c r="D4227" i="2"/>
  <c r="C4227" i="2"/>
  <c r="B4227" i="2"/>
  <c r="G4226" i="2"/>
  <c r="K4226" i="2" s="1"/>
  <c r="F4226" i="2"/>
  <c r="J4226" i="2" s="1"/>
  <c r="E4226" i="2"/>
  <c r="I4226" i="2" s="1"/>
  <c r="D4226" i="2"/>
  <c r="C4226" i="2"/>
  <c r="B4226" i="2"/>
  <c r="G4225" i="2"/>
  <c r="K4225" i="2" s="1"/>
  <c r="F4225" i="2"/>
  <c r="J4225" i="2" s="1"/>
  <c r="E4225" i="2"/>
  <c r="I4225" i="2" s="1"/>
  <c r="D4225" i="2"/>
  <c r="C4225" i="2"/>
  <c r="B4225" i="2"/>
  <c r="G4224" i="2"/>
  <c r="K4224" i="2" s="1"/>
  <c r="F4224" i="2"/>
  <c r="J4224" i="2" s="1"/>
  <c r="E4224" i="2"/>
  <c r="I4224" i="2" s="1"/>
  <c r="D4224" i="2"/>
  <c r="C4224" i="2"/>
  <c r="B4224" i="2"/>
  <c r="G4223" i="2"/>
  <c r="K4223" i="2" s="1"/>
  <c r="F4223" i="2"/>
  <c r="J4223" i="2" s="1"/>
  <c r="E4223" i="2"/>
  <c r="I4223" i="2" s="1"/>
  <c r="D4223" i="2"/>
  <c r="C4223" i="2"/>
  <c r="B4223" i="2"/>
  <c r="G4222" i="2"/>
  <c r="K4222" i="2" s="1"/>
  <c r="F4222" i="2"/>
  <c r="J4222" i="2" s="1"/>
  <c r="E4222" i="2"/>
  <c r="I4222" i="2" s="1"/>
  <c r="D4222" i="2"/>
  <c r="C4222" i="2"/>
  <c r="B4222" i="2"/>
  <c r="G4221" i="2"/>
  <c r="K4221" i="2" s="1"/>
  <c r="F4221" i="2"/>
  <c r="J4221" i="2" s="1"/>
  <c r="E4221" i="2"/>
  <c r="I4221" i="2" s="1"/>
  <c r="D4221" i="2"/>
  <c r="C4221" i="2"/>
  <c r="B4221" i="2"/>
  <c r="G4220" i="2"/>
  <c r="K4220" i="2" s="1"/>
  <c r="F4220" i="2"/>
  <c r="J4220" i="2" s="1"/>
  <c r="E4220" i="2"/>
  <c r="I4220" i="2" s="1"/>
  <c r="D4220" i="2"/>
  <c r="C4220" i="2"/>
  <c r="B4220" i="2"/>
  <c r="G4219" i="2"/>
  <c r="K4219" i="2" s="1"/>
  <c r="F4219" i="2"/>
  <c r="J4219" i="2" s="1"/>
  <c r="E4219" i="2"/>
  <c r="I4219" i="2" s="1"/>
  <c r="D4219" i="2"/>
  <c r="C4219" i="2"/>
  <c r="B4219" i="2"/>
  <c r="G4218" i="2"/>
  <c r="K4218" i="2" s="1"/>
  <c r="F4218" i="2"/>
  <c r="J4218" i="2" s="1"/>
  <c r="E4218" i="2"/>
  <c r="I4218" i="2" s="1"/>
  <c r="D4218" i="2"/>
  <c r="C4218" i="2"/>
  <c r="B4218" i="2"/>
  <c r="G4217" i="2"/>
  <c r="K4217" i="2" s="1"/>
  <c r="F4217" i="2"/>
  <c r="J4217" i="2" s="1"/>
  <c r="E4217" i="2"/>
  <c r="I4217" i="2" s="1"/>
  <c r="D4217" i="2"/>
  <c r="C4217" i="2"/>
  <c r="B4217" i="2"/>
  <c r="G4216" i="2"/>
  <c r="K4216" i="2" s="1"/>
  <c r="F4216" i="2"/>
  <c r="J4216" i="2" s="1"/>
  <c r="E4216" i="2"/>
  <c r="I4216" i="2" s="1"/>
  <c r="D4216" i="2"/>
  <c r="C4216" i="2"/>
  <c r="B4216" i="2"/>
  <c r="G4215" i="2"/>
  <c r="K4215" i="2" s="1"/>
  <c r="F4215" i="2"/>
  <c r="J4215" i="2" s="1"/>
  <c r="E4215" i="2"/>
  <c r="I4215" i="2" s="1"/>
  <c r="D4215" i="2"/>
  <c r="C4215" i="2"/>
  <c r="B4215" i="2"/>
  <c r="G4214" i="2"/>
  <c r="K4214" i="2" s="1"/>
  <c r="F4214" i="2"/>
  <c r="J4214" i="2" s="1"/>
  <c r="E4214" i="2"/>
  <c r="I4214" i="2" s="1"/>
  <c r="D4214" i="2"/>
  <c r="C4214" i="2"/>
  <c r="B4214" i="2"/>
  <c r="G4213" i="2"/>
  <c r="K4213" i="2" s="1"/>
  <c r="F4213" i="2"/>
  <c r="J4213" i="2" s="1"/>
  <c r="E4213" i="2"/>
  <c r="I4213" i="2" s="1"/>
  <c r="D4213" i="2"/>
  <c r="C4213" i="2"/>
  <c r="B4213" i="2"/>
  <c r="G4212" i="2"/>
  <c r="K4212" i="2" s="1"/>
  <c r="F4212" i="2"/>
  <c r="J4212" i="2" s="1"/>
  <c r="E4212" i="2"/>
  <c r="I4212" i="2" s="1"/>
  <c r="D4212" i="2"/>
  <c r="C4212" i="2"/>
  <c r="B4212" i="2"/>
  <c r="G4211" i="2"/>
  <c r="K4211" i="2" s="1"/>
  <c r="F4211" i="2"/>
  <c r="J4211" i="2" s="1"/>
  <c r="E4211" i="2"/>
  <c r="I4211" i="2" s="1"/>
  <c r="D4211" i="2"/>
  <c r="C4211" i="2"/>
  <c r="B4211" i="2"/>
  <c r="G4210" i="2"/>
  <c r="K4210" i="2" s="1"/>
  <c r="F4210" i="2"/>
  <c r="J4210" i="2" s="1"/>
  <c r="E4210" i="2"/>
  <c r="I4210" i="2" s="1"/>
  <c r="D4210" i="2"/>
  <c r="C4210" i="2"/>
  <c r="B4210" i="2"/>
  <c r="G4209" i="2"/>
  <c r="K4209" i="2" s="1"/>
  <c r="F4209" i="2"/>
  <c r="J4209" i="2" s="1"/>
  <c r="E4209" i="2"/>
  <c r="I4209" i="2" s="1"/>
  <c r="D4209" i="2"/>
  <c r="C4209" i="2"/>
  <c r="B4209" i="2"/>
  <c r="G4208" i="2"/>
  <c r="K4208" i="2" s="1"/>
  <c r="F4208" i="2"/>
  <c r="J4208" i="2" s="1"/>
  <c r="E4208" i="2"/>
  <c r="I4208" i="2" s="1"/>
  <c r="D4208" i="2"/>
  <c r="C4208" i="2"/>
  <c r="B4208" i="2"/>
  <c r="G4207" i="2"/>
  <c r="K4207" i="2" s="1"/>
  <c r="F4207" i="2"/>
  <c r="J4207" i="2" s="1"/>
  <c r="E4207" i="2"/>
  <c r="I4207" i="2" s="1"/>
  <c r="D4207" i="2"/>
  <c r="C4207" i="2"/>
  <c r="B4207" i="2"/>
  <c r="G4206" i="2"/>
  <c r="K4206" i="2" s="1"/>
  <c r="F4206" i="2"/>
  <c r="J4206" i="2" s="1"/>
  <c r="E4206" i="2"/>
  <c r="I4206" i="2" s="1"/>
  <c r="D4206" i="2"/>
  <c r="C4206" i="2"/>
  <c r="B4206" i="2"/>
  <c r="G4205" i="2"/>
  <c r="K4205" i="2" s="1"/>
  <c r="F4205" i="2"/>
  <c r="J4205" i="2" s="1"/>
  <c r="E4205" i="2"/>
  <c r="I4205" i="2" s="1"/>
  <c r="D4205" i="2"/>
  <c r="C4205" i="2"/>
  <c r="B4205" i="2"/>
  <c r="G4204" i="2"/>
  <c r="K4204" i="2" s="1"/>
  <c r="F4204" i="2"/>
  <c r="J4204" i="2" s="1"/>
  <c r="E4204" i="2"/>
  <c r="I4204" i="2" s="1"/>
  <c r="D4204" i="2"/>
  <c r="C4204" i="2"/>
  <c r="B4204" i="2"/>
  <c r="G4203" i="2"/>
  <c r="K4203" i="2" s="1"/>
  <c r="F4203" i="2"/>
  <c r="J4203" i="2" s="1"/>
  <c r="E4203" i="2"/>
  <c r="I4203" i="2" s="1"/>
  <c r="D4203" i="2"/>
  <c r="C4203" i="2"/>
  <c r="B4203" i="2"/>
  <c r="G4202" i="2"/>
  <c r="K4202" i="2" s="1"/>
  <c r="F4202" i="2"/>
  <c r="J4202" i="2" s="1"/>
  <c r="E4202" i="2"/>
  <c r="I4202" i="2" s="1"/>
  <c r="D4202" i="2"/>
  <c r="C4202" i="2"/>
  <c r="B4202" i="2"/>
  <c r="G4201" i="2"/>
  <c r="K4201" i="2" s="1"/>
  <c r="F4201" i="2"/>
  <c r="J4201" i="2" s="1"/>
  <c r="E4201" i="2"/>
  <c r="I4201" i="2" s="1"/>
  <c r="D4201" i="2"/>
  <c r="C4201" i="2"/>
  <c r="B4201" i="2"/>
  <c r="G4200" i="2"/>
  <c r="K4200" i="2" s="1"/>
  <c r="F4200" i="2"/>
  <c r="J4200" i="2" s="1"/>
  <c r="E4200" i="2"/>
  <c r="I4200" i="2" s="1"/>
  <c r="D4200" i="2"/>
  <c r="C4200" i="2"/>
  <c r="B4200" i="2"/>
  <c r="G4199" i="2"/>
  <c r="K4199" i="2" s="1"/>
  <c r="F4199" i="2"/>
  <c r="J4199" i="2" s="1"/>
  <c r="E4199" i="2"/>
  <c r="I4199" i="2" s="1"/>
  <c r="D4199" i="2"/>
  <c r="C4199" i="2"/>
  <c r="B4199" i="2"/>
  <c r="G4198" i="2"/>
  <c r="K4198" i="2" s="1"/>
  <c r="F4198" i="2"/>
  <c r="J4198" i="2" s="1"/>
  <c r="E4198" i="2"/>
  <c r="I4198" i="2" s="1"/>
  <c r="D4198" i="2"/>
  <c r="C4198" i="2"/>
  <c r="B4198" i="2"/>
  <c r="G4197" i="2"/>
  <c r="K4197" i="2" s="1"/>
  <c r="F4197" i="2"/>
  <c r="J4197" i="2" s="1"/>
  <c r="E4197" i="2"/>
  <c r="I4197" i="2" s="1"/>
  <c r="D4197" i="2"/>
  <c r="C4197" i="2"/>
  <c r="B4197" i="2"/>
  <c r="G4196" i="2"/>
  <c r="K4196" i="2" s="1"/>
  <c r="F4196" i="2"/>
  <c r="J4196" i="2" s="1"/>
  <c r="E4196" i="2"/>
  <c r="I4196" i="2" s="1"/>
  <c r="D4196" i="2"/>
  <c r="C4196" i="2"/>
  <c r="B4196" i="2"/>
  <c r="G4195" i="2"/>
  <c r="K4195" i="2" s="1"/>
  <c r="F4195" i="2"/>
  <c r="J4195" i="2" s="1"/>
  <c r="E4195" i="2"/>
  <c r="I4195" i="2" s="1"/>
  <c r="D4195" i="2"/>
  <c r="C4195" i="2"/>
  <c r="B4195" i="2"/>
  <c r="G4194" i="2"/>
  <c r="K4194" i="2" s="1"/>
  <c r="F4194" i="2"/>
  <c r="J4194" i="2" s="1"/>
  <c r="E4194" i="2"/>
  <c r="I4194" i="2" s="1"/>
  <c r="D4194" i="2"/>
  <c r="C4194" i="2"/>
  <c r="B4194" i="2"/>
  <c r="G4193" i="2"/>
  <c r="K4193" i="2" s="1"/>
  <c r="F4193" i="2"/>
  <c r="J4193" i="2" s="1"/>
  <c r="E4193" i="2"/>
  <c r="I4193" i="2" s="1"/>
  <c r="D4193" i="2"/>
  <c r="C4193" i="2"/>
  <c r="B4193" i="2"/>
  <c r="G4192" i="2"/>
  <c r="K4192" i="2" s="1"/>
  <c r="F4192" i="2"/>
  <c r="J4192" i="2" s="1"/>
  <c r="E4192" i="2"/>
  <c r="I4192" i="2" s="1"/>
  <c r="D4192" i="2"/>
  <c r="C4192" i="2"/>
  <c r="B4192" i="2"/>
  <c r="G4191" i="2"/>
  <c r="K4191" i="2" s="1"/>
  <c r="F4191" i="2"/>
  <c r="J4191" i="2" s="1"/>
  <c r="E4191" i="2"/>
  <c r="I4191" i="2" s="1"/>
  <c r="D4191" i="2"/>
  <c r="C4191" i="2"/>
  <c r="B4191" i="2"/>
  <c r="G4190" i="2"/>
  <c r="K4190" i="2" s="1"/>
  <c r="F4190" i="2"/>
  <c r="J4190" i="2" s="1"/>
  <c r="E4190" i="2"/>
  <c r="I4190" i="2" s="1"/>
  <c r="D4190" i="2"/>
  <c r="C4190" i="2"/>
  <c r="B4190" i="2"/>
  <c r="G4189" i="2"/>
  <c r="K4189" i="2" s="1"/>
  <c r="F4189" i="2"/>
  <c r="J4189" i="2" s="1"/>
  <c r="E4189" i="2"/>
  <c r="I4189" i="2" s="1"/>
  <c r="D4189" i="2"/>
  <c r="C4189" i="2"/>
  <c r="B4189" i="2"/>
  <c r="G4188" i="2"/>
  <c r="K4188" i="2" s="1"/>
  <c r="F4188" i="2"/>
  <c r="J4188" i="2" s="1"/>
  <c r="E4188" i="2"/>
  <c r="I4188" i="2" s="1"/>
  <c r="D4188" i="2"/>
  <c r="C4188" i="2"/>
  <c r="B4188" i="2"/>
  <c r="G4187" i="2"/>
  <c r="K4187" i="2" s="1"/>
  <c r="F4187" i="2"/>
  <c r="J4187" i="2" s="1"/>
  <c r="E4187" i="2"/>
  <c r="I4187" i="2" s="1"/>
  <c r="D4187" i="2"/>
  <c r="C4187" i="2"/>
  <c r="B4187" i="2"/>
  <c r="G4186" i="2"/>
  <c r="K4186" i="2" s="1"/>
  <c r="F4186" i="2"/>
  <c r="J4186" i="2" s="1"/>
  <c r="E4186" i="2"/>
  <c r="I4186" i="2" s="1"/>
  <c r="D4186" i="2"/>
  <c r="C4186" i="2"/>
  <c r="B4186" i="2"/>
  <c r="G4185" i="2"/>
  <c r="K4185" i="2" s="1"/>
  <c r="F4185" i="2"/>
  <c r="J4185" i="2" s="1"/>
  <c r="E4185" i="2"/>
  <c r="I4185" i="2" s="1"/>
  <c r="D4185" i="2"/>
  <c r="C4185" i="2"/>
  <c r="B4185" i="2"/>
  <c r="G4184" i="2"/>
  <c r="K4184" i="2" s="1"/>
  <c r="F4184" i="2"/>
  <c r="J4184" i="2" s="1"/>
  <c r="E4184" i="2"/>
  <c r="I4184" i="2" s="1"/>
  <c r="D4184" i="2"/>
  <c r="C4184" i="2"/>
  <c r="B4184" i="2"/>
  <c r="G4183" i="2"/>
  <c r="K4183" i="2" s="1"/>
  <c r="F4183" i="2"/>
  <c r="J4183" i="2" s="1"/>
  <c r="E4183" i="2"/>
  <c r="I4183" i="2" s="1"/>
  <c r="D4183" i="2"/>
  <c r="C4183" i="2"/>
  <c r="B4183" i="2"/>
  <c r="G4182" i="2"/>
  <c r="K4182" i="2" s="1"/>
  <c r="F4182" i="2"/>
  <c r="J4182" i="2" s="1"/>
  <c r="E4182" i="2"/>
  <c r="I4182" i="2" s="1"/>
  <c r="D4182" i="2"/>
  <c r="C4182" i="2"/>
  <c r="B4182" i="2"/>
  <c r="G4181" i="2"/>
  <c r="K4181" i="2" s="1"/>
  <c r="F4181" i="2"/>
  <c r="J4181" i="2" s="1"/>
  <c r="E4181" i="2"/>
  <c r="I4181" i="2" s="1"/>
  <c r="D4181" i="2"/>
  <c r="C4181" i="2"/>
  <c r="B4181" i="2"/>
  <c r="G4180" i="2"/>
  <c r="K4180" i="2" s="1"/>
  <c r="F4180" i="2"/>
  <c r="J4180" i="2" s="1"/>
  <c r="E4180" i="2"/>
  <c r="I4180" i="2" s="1"/>
  <c r="D4180" i="2"/>
  <c r="C4180" i="2"/>
  <c r="B4180" i="2"/>
  <c r="G4179" i="2"/>
  <c r="K4179" i="2" s="1"/>
  <c r="F4179" i="2"/>
  <c r="J4179" i="2" s="1"/>
  <c r="E4179" i="2"/>
  <c r="I4179" i="2" s="1"/>
  <c r="D4179" i="2"/>
  <c r="C4179" i="2"/>
  <c r="B4179" i="2"/>
  <c r="G4178" i="2"/>
  <c r="K4178" i="2" s="1"/>
  <c r="F4178" i="2"/>
  <c r="J4178" i="2" s="1"/>
  <c r="E4178" i="2"/>
  <c r="I4178" i="2" s="1"/>
  <c r="D4178" i="2"/>
  <c r="C4178" i="2"/>
  <c r="B4178" i="2"/>
  <c r="G4177" i="2"/>
  <c r="K4177" i="2" s="1"/>
  <c r="F4177" i="2"/>
  <c r="J4177" i="2" s="1"/>
  <c r="E4177" i="2"/>
  <c r="I4177" i="2" s="1"/>
  <c r="D4177" i="2"/>
  <c r="C4177" i="2"/>
  <c r="B4177" i="2"/>
  <c r="G4176" i="2"/>
  <c r="K4176" i="2" s="1"/>
  <c r="F4176" i="2"/>
  <c r="J4176" i="2" s="1"/>
  <c r="E4176" i="2"/>
  <c r="I4176" i="2" s="1"/>
  <c r="D4176" i="2"/>
  <c r="C4176" i="2"/>
  <c r="B4176" i="2"/>
  <c r="G4175" i="2"/>
  <c r="K4175" i="2" s="1"/>
  <c r="F4175" i="2"/>
  <c r="J4175" i="2" s="1"/>
  <c r="E4175" i="2"/>
  <c r="I4175" i="2" s="1"/>
  <c r="D4175" i="2"/>
  <c r="C4175" i="2"/>
  <c r="B4175" i="2"/>
  <c r="G4174" i="2"/>
  <c r="K4174" i="2" s="1"/>
  <c r="F4174" i="2"/>
  <c r="J4174" i="2" s="1"/>
  <c r="E4174" i="2"/>
  <c r="I4174" i="2" s="1"/>
  <c r="D4174" i="2"/>
  <c r="C4174" i="2"/>
  <c r="B4174" i="2"/>
  <c r="G4173" i="2"/>
  <c r="K4173" i="2" s="1"/>
  <c r="F4173" i="2"/>
  <c r="J4173" i="2" s="1"/>
  <c r="E4173" i="2"/>
  <c r="I4173" i="2" s="1"/>
  <c r="D4173" i="2"/>
  <c r="C4173" i="2"/>
  <c r="B4173" i="2"/>
  <c r="G4172" i="2"/>
  <c r="K4172" i="2" s="1"/>
  <c r="F4172" i="2"/>
  <c r="J4172" i="2" s="1"/>
  <c r="E4172" i="2"/>
  <c r="I4172" i="2" s="1"/>
  <c r="D4172" i="2"/>
  <c r="C4172" i="2"/>
  <c r="B4172" i="2"/>
  <c r="G4171" i="2"/>
  <c r="K4171" i="2" s="1"/>
  <c r="F4171" i="2"/>
  <c r="J4171" i="2" s="1"/>
  <c r="E4171" i="2"/>
  <c r="I4171" i="2" s="1"/>
  <c r="D4171" i="2"/>
  <c r="C4171" i="2"/>
  <c r="B4171" i="2"/>
  <c r="G4170" i="2"/>
  <c r="K4170" i="2" s="1"/>
  <c r="F4170" i="2"/>
  <c r="J4170" i="2" s="1"/>
  <c r="E4170" i="2"/>
  <c r="I4170" i="2" s="1"/>
  <c r="D4170" i="2"/>
  <c r="C4170" i="2"/>
  <c r="B4170" i="2"/>
  <c r="G4169" i="2"/>
  <c r="K4169" i="2" s="1"/>
  <c r="F4169" i="2"/>
  <c r="J4169" i="2" s="1"/>
  <c r="E4169" i="2"/>
  <c r="I4169" i="2" s="1"/>
  <c r="D4169" i="2"/>
  <c r="C4169" i="2"/>
  <c r="B4169" i="2"/>
  <c r="G4168" i="2"/>
  <c r="K4168" i="2" s="1"/>
  <c r="F4168" i="2"/>
  <c r="J4168" i="2" s="1"/>
  <c r="E4168" i="2"/>
  <c r="I4168" i="2" s="1"/>
  <c r="D4168" i="2"/>
  <c r="C4168" i="2"/>
  <c r="B4168" i="2"/>
  <c r="G4167" i="2"/>
  <c r="K4167" i="2" s="1"/>
  <c r="F4167" i="2"/>
  <c r="J4167" i="2" s="1"/>
  <c r="E4167" i="2"/>
  <c r="I4167" i="2" s="1"/>
  <c r="D4167" i="2"/>
  <c r="C4167" i="2"/>
  <c r="B4167" i="2"/>
  <c r="G4166" i="2"/>
  <c r="K4166" i="2" s="1"/>
  <c r="F4166" i="2"/>
  <c r="J4166" i="2" s="1"/>
  <c r="E4166" i="2"/>
  <c r="I4166" i="2" s="1"/>
  <c r="D4166" i="2"/>
  <c r="C4166" i="2"/>
  <c r="B4166" i="2"/>
  <c r="G4165" i="2"/>
  <c r="K4165" i="2" s="1"/>
  <c r="F4165" i="2"/>
  <c r="J4165" i="2" s="1"/>
  <c r="E4165" i="2"/>
  <c r="I4165" i="2" s="1"/>
  <c r="D4165" i="2"/>
  <c r="C4165" i="2"/>
  <c r="B4165" i="2"/>
  <c r="G4164" i="2"/>
  <c r="K4164" i="2" s="1"/>
  <c r="F4164" i="2"/>
  <c r="J4164" i="2" s="1"/>
  <c r="E4164" i="2"/>
  <c r="I4164" i="2" s="1"/>
  <c r="D4164" i="2"/>
  <c r="C4164" i="2"/>
  <c r="B4164" i="2"/>
  <c r="G4163" i="2"/>
  <c r="K4163" i="2" s="1"/>
  <c r="F4163" i="2"/>
  <c r="J4163" i="2" s="1"/>
  <c r="E4163" i="2"/>
  <c r="I4163" i="2" s="1"/>
  <c r="D4163" i="2"/>
  <c r="C4163" i="2"/>
  <c r="B4163" i="2"/>
  <c r="G4162" i="2"/>
  <c r="K4162" i="2" s="1"/>
  <c r="F4162" i="2"/>
  <c r="J4162" i="2" s="1"/>
  <c r="E4162" i="2"/>
  <c r="I4162" i="2" s="1"/>
  <c r="D4162" i="2"/>
  <c r="C4162" i="2"/>
  <c r="B4162" i="2"/>
  <c r="G4161" i="2"/>
  <c r="K4161" i="2" s="1"/>
  <c r="F4161" i="2"/>
  <c r="J4161" i="2" s="1"/>
  <c r="E4161" i="2"/>
  <c r="I4161" i="2" s="1"/>
  <c r="D4161" i="2"/>
  <c r="C4161" i="2"/>
  <c r="B4161" i="2"/>
  <c r="G4160" i="2"/>
  <c r="K4160" i="2" s="1"/>
  <c r="F4160" i="2"/>
  <c r="J4160" i="2" s="1"/>
  <c r="E4160" i="2"/>
  <c r="I4160" i="2" s="1"/>
  <c r="D4160" i="2"/>
  <c r="C4160" i="2"/>
  <c r="B4160" i="2"/>
  <c r="G4159" i="2"/>
  <c r="K4159" i="2" s="1"/>
  <c r="F4159" i="2"/>
  <c r="J4159" i="2" s="1"/>
  <c r="E4159" i="2"/>
  <c r="I4159" i="2" s="1"/>
  <c r="D4159" i="2"/>
  <c r="C4159" i="2"/>
  <c r="B4159" i="2"/>
  <c r="G4158" i="2"/>
  <c r="K4158" i="2" s="1"/>
  <c r="F4158" i="2"/>
  <c r="J4158" i="2" s="1"/>
  <c r="E4158" i="2"/>
  <c r="I4158" i="2" s="1"/>
  <c r="D4158" i="2"/>
  <c r="C4158" i="2"/>
  <c r="B4158" i="2"/>
  <c r="G4157" i="2"/>
  <c r="K4157" i="2" s="1"/>
  <c r="F4157" i="2"/>
  <c r="J4157" i="2" s="1"/>
  <c r="E4157" i="2"/>
  <c r="I4157" i="2" s="1"/>
  <c r="D4157" i="2"/>
  <c r="C4157" i="2"/>
  <c r="B4157" i="2"/>
  <c r="G4156" i="2"/>
  <c r="K4156" i="2" s="1"/>
  <c r="F4156" i="2"/>
  <c r="J4156" i="2" s="1"/>
  <c r="E4156" i="2"/>
  <c r="I4156" i="2" s="1"/>
  <c r="D4156" i="2"/>
  <c r="C4156" i="2"/>
  <c r="B4156" i="2"/>
  <c r="G4155" i="2"/>
  <c r="K4155" i="2" s="1"/>
  <c r="F4155" i="2"/>
  <c r="J4155" i="2" s="1"/>
  <c r="E4155" i="2"/>
  <c r="I4155" i="2" s="1"/>
  <c r="D4155" i="2"/>
  <c r="C4155" i="2"/>
  <c r="B4155" i="2"/>
  <c r="G4154" i="2"/>
  <c r="K4154" i="2" s="1"/>
  <c r="F4154" i="2"/>
  <c r="J4154" i="2" s="1"/>
  <c r="E4154" i="2"/>
  <c r="I4154" i="2" s="1"/>
  <c r="D4154" i="2"/>
  <c r="C4154" i="2"/>
  <c r="B4154" i="2"/>
  <c r="G4153" i="2"/>
  <c r="K4153" i="2" s="1"/>
  <c r="F4153" i="2"/>
  <c r="J4153" i="2" s="1"/>
  <c r="E4153" i="2"/>
  <c r="I4153" i="2" s="1"/>
  <c r="D4153" i="2"/>
  <c r="C4153" i="2"/>
  <c r="B4153" i="2"/>
  <c r="G4152" i="2"/>
  <c r="K4152" i="2" s="1"/>
  <c r="F4152" i="2"/>
  <c r="J4152" i="2" s="1"/>
  <c r="E4152" i="2"/>
  <c r="I4152" i="2" s="1"/>
  <c r="D4152" i="2"/>
  <c r="C4152" i="2"/>
  <c r="B4152" i="2"/>
  <c r="G4151" i="2"/>
  <c r="K4151" i="2" s="1"/>
  <c r="F4151" i="2"/>
  <c r="J4151" i="2" s="1"/>
  <c r="E4151" i="2"/>
  <c r="I4151" i="2" s="1"/>
  <c r="D4151" i="2"/>
  <c r="C4151" i="2"/>
  <c r="B4151" i="2"/>
  <c r="G4150" i="2"/>
  <c r="K4150" i="2" s="1"/>
  <c r="F4150" i="2"/>
  <c r="J4150" i="2" s="1"/>
  <c r="E4150" i="2"/>
  <c r="I4150" i="2" s="1"/>
  <c r="D4150" i="2"/>
  <c r="C4150" i="2"/>
  <c r="B4150" i="2"/>
  <c r="G4149" i="2"/>
  <c r="K4149" i="2" s="1"/>
  <c r="F4149" i="2"/>
  <c r="J4149" i="2" s="1"/>
  <c r="E4149" i="2"/>
  <c r="I4149" i="2" s="1"/>
  <c r="D4149" i="2"/>
  <c r="C4149" i="2"/>
  <c r="B4149" i="2"/>
  <c r="G4148" i="2"/>
  <c r="K4148" i="2" s="1"/>
  <c r="F4148" i="2"/>
  <c r="J4148" i="2" s="1"/>
  <c r="E4148" i="2"/>
  <c r="I4148" i="2" s="1"/>
  <c r="D4148" i="2"/>
  <c r="C4148" i="2"/>
  <c r="B4148" i="2"/>
  <c r="G4147" i="2"/>
  <c r="K4147" i="2" s="1"/>
  <c r="F4147" i="2"/>
  <c r="J4147" i="2" s="1"/>
  <c r="E4147" i="2"/>
  <c r="I4147" i="2" s="1"/>
  <c r="D4147" i="2"/>
  <c r="C4147" i="2"/>
  <c r="B4147" i="2"/>
  <c r="G4146" i="2"/>
  <c r="K4146" i="2" s="1"/>
  <c r="F4146" i="2"/>
  <c r="J4146" i="2" s="1"/>
  <c r="E4146" i="2"/>
  <c r="I4146" i="2" s="1"/>
  <c r="D4146" i="2"/>
  <c r="C4146" i="2"/>
  <c r="B4146" i="2"/>
  <c r="G4145" i="2"/>
  <c r="K4145" i="2" s="1"/>
  <c r="F4145" i="2"/>
  <c r="J4145" i="2" s="1"/>
  <c r="E4145" i="2"/>
  <c r="I4145" i="2" s="1"/>
  <c r="D4145" i="2"/>
  <c r="C4145" i="2"/>
  <c r="B4145" i="2"/>
  <c r="G4144" i="2"/>
  <c r="K4144" i="2" s="1"/>
  <c r="F4144" i="2"/>
  <c r="J4144" i="2" s="1"/>
  <c r="E4144" i="2"/>
  <c r="I4144" i="2" s="1"/>
  <c r="D4144" i="2"/>
  <c r="C4144" i="2"/>
  <c r="B4144" i="2"/>
  <c r="G4143" i="2"/>
  <c r="K4143" i="2" s="1"/>
  <c r="F4143" i="2"/>
  <c r="J4143" i="2" s="1"/>
  <c r="E4143" i="2"/>
  <c r="I4143" i="2" s="1"/>
  <c r="D4143" i="2"/>
  <c r="C4143" i="2"/>
  <c r="B4143" i="2"/>
  <c r="G4142" i="2"/>
  <c r="K4142" i="2" s="1"/>
  <c r="F4142" i="2"/>
  <c r="J4142" i="2" s="1"/>
  <c r="E4142" i="2"/>
  <c r="I4142" i="2" s="1"/>
  <c r="D4142" i="2"/>
  <c r="C4142" i="2"/>
  <c r="B4142" i="2"/>
  <c r="G4141" i="2"/>
  <c r="K4141" i="2" s="1"/>
  <c r="F4141" i="2"/>
  <c r="J4141" i="2" s="1"/>
  <c r="E4141" i="2"/>
  <c r="I4141" i="2" s="1"/>
  <c r="D4141" i="2"/>
  <c r="C4141" i="2"/>
  <c r="B4141" i="2"/>
  <c r="G4140" i="2"/>
  <c r="K4140" i="2" s="1"/>
  <c r="F4140" i="2"/>
  <c r="J4140" i="2" s="1"/>
  <c r="E4140" i="2"/>
  <c r="I4140" i="2" s="1"/>
  <c r="D4140" i="2"/>
  <c r="C4140" i="2"/>
  <c r="B4140" i="2"/>
  <c r="G4139" i="2"/>
  <c r="K4139" i="2" s="1"/>
  <c r="F4139" i="2"/>
  <c r="J4139" i="2" s="1"/>
  <c r="E4139" i="2"/>
  <c r="I4139" i="2" s="1"/>
  <c r="D4139" i="2"/>
  <c r="C4139" i="2"/>
  <c r="B4139" i="2"/>
  <c r="G4138" i="2"/>
  <c r="K4138" i="2" s="1"/>
  <c r="F4138" i="2"/>
  <c r="J4138" i="2" s="1"/>
  <c r="E4138" i="2"/>
  <c r="I4138" i="2" s="1"/>
  <c r="D4138" i="2"/>
  <c r="C4138" i="2"/>
  <c r="B4138" i="2"/>
  <c r="G4137" i="2"/>
  <c r="K4137" i="2" s="1"/>
  <c r="F4137" i="2"/>
  <c r="J4137" i="2" s="1"/>
  <c r="E4137" i="2"/>
  <c r="I4137" i="2" s="1"/>
  <c r="D4137" i="2"/>
  <c r="C4137" i="2"/>
  <c r="B4137" i="2"/>
  <c r="G4136" i="2"/>
  <c r="K4136" i="2" s="1"/>
  <c r="F4136" i="2"/>
  <c r="J4136" i="2" s="1"/>
  <c r="E4136" i="2"/>
  <c r="I4136" i="2" s="1"/>
  <c r="D4136" i="2"/>
  <c r="C4136" i="2"/>
  <c r="B4136" i="2"/>
  <c r="G4135" i="2"/>
  <c r="K4135" i="2" s="1"/>
  <c r="F4135" i="2"/>
  <c r="J4135" i="2" s="1"/>
  <c r="E4135" i="2"/>
  <c r="I4135" i="2" s="1"/>
  <c r="D4135" i="2"/>
  <c r="C4135" i="2"/>
  <c r="B4135" i="2"/>
  <c r="G4134" i="2"/>
  <c r="K4134" i="2" s="1"/>
  <c r="F4134" i="2"/>
  <c r="J4134" i="2" s="1"/>
  <c r="E4134" i="2"/>
  <c r="I4134" i="2" s="1"/>
  <c r="D4134" i="2"/>
  <c r="C4134" i="2"/>
  <c r="B4134" i="2"/>
  <c r="G4133" i="2"/>
  <c r="K4133" i="2" s="1"/>
  <c r="F4133" i="2"/>
  <c r="J4133" i="2" s="1"/>
  <c r="E4133" i="2"/>
  <c r="I4133" i="2" s="1"/>
  <c r="D4133" i="2"/>
  <c r="C4133" i="2"/>
  <c r="B4133" i="2"/>
  <c r="G4132" i="2"/>
  <c r="K4132" i="2" s="1"/>
  <c r="F4132" i="2"/>
  <c r="J4132" i="2" s="1"/>
  <c r="E4132" i="2"/>
  <c r="I4132" i="2" s="1"/>
  <c r="D4132" i="2"/>
  <c r="C4132" i="2"/>
  <c r="B4132" i="2"/>
  <c r="G4131" i="2"/>
  <c r="K4131" i="2" s="1"/>
  <c r="F4131" i="2"/>
  <c r="J4131" i="2" s="1"/>
  <c r="E4131" i="2"/>
  <c r="I4131" i="2" s="1"/>
  <c r="D4131" i="2"/>
  <c r="C4131" i="2"/>
  <c r="B4131" i="2"/>
  <c r="G4130" i="2"/>
  <c r="K4130" i="2" s="1"/>
  <c r="F4130" i="2"/>
  <c r="J4130" i="2" s="1"/>
  <c r="E4130" i="2"/>
  <c r="I4130" i="2" s="1"/>
  <c r="D4130" i="2"/>
  <c r="C4130" i="2"/>
  <c r="B4130" i="2"/>
  <c r="G4129" i="2"/>
  <c r="K4129" i="2" s="1"/>
  <c r="F4129" i="2"/>
  <c r="J4129" i="2" s="1"/>
  <c r="E4129" i="2"/>
  <c r="I4129" i="2" s="1"/>
  <c r="D4129" i="2"/>
  <c r="C4129" i="2"/>
  <c r="B4129" i="2"/>
  <c r="G4128" i="2"/>
  <c r="K4128" i="2" s="1"/>
  <c r="F4128" i="2"/>
  <c r="J4128" i="2" s="1"/>
  <c r="E4128" i="2"/>
  <c r="I4128" i="2" s="1"/>
  <c r="D4128" i="2"/>
  <c r="C4128" i="2"/>
  <c r="B4128" i="2"/>
  <c r="G4127" i="2"/>
  <c r="K4127" i="2" s="1"/>
  <c r="F4127" i="2"/>
  <c r="J4127" i="2" s="1"/>
  <c r="E4127" i="2"/>
  <c r="I4127" i="2" s="1"/>
  <c r="D4127" i="2"/>
  <c r="C4127" i="2"/>
  <c r="B4127" i="2"/>
  <c r="G4126" i="2"/>
  <c r="K4126" i="2" s="1"/>
  <c r="F4126" i="2"/>
  <c r="J4126" i="2" s="1"/>
  <c r="E4126" i="2"/>
  <c r="I4126" i="2" s="1"/>
  <c r="D4126" i="2"/>
  <c r="C4126" i="2"/>
  <c r="B4126" i="2"/>
  <c r="G4125" i="2"/>
  <c r="K4125" i="2" s="1"/>
  <c r="F4125" i="2"/>
  <c r="J4125" i="2" s="1"/>
  <c r="E4125" i="2"/>
  <c r="I4125" i="2" s="1"/>
  <c r="D4125" i="2"/>
  <c r="C4125" i="2"/>
  <c r="B4125" i="2"/>
  <c r="G4124" i="2"/>
  <c r="K4124" i="2" s="1"/>
  <c r="F4124" i="2"/>
  <c r="J4124" i="2" s="1"/>
  <c r="E4124" i="2"/>
  <c r="I4124" i="2" s="1"/>
  <c r="D4124" i="2"/>
  <c r="C4124" i="2"/>
  <c r="B4124" i="2"/>
  <c r="G4123" i="2"/>
  <c r="K4123" i="2" s="1"/>
  <c r="F4123" i="2"/>
  <c r="J4123" i="2" s="1"/>
  <c r="E4123" i="2"/>
  <c r="I4123" i="2" s="1"/>
  <c r="D4123" i="2"/>
  <c r="C4123" i="2"/>
  <c r="B4123" i="2"/>
  <c r="G4122" i="2"/>
  <c r="K4122" i="2" s="1"/>
  <c r="F4122" i="2"/>
  <c r="J4122" i="2" s="1"/>
  <c r="E4122" i="2"/>
  <c r="I4122" i="2" s="1"/>
  <c r="D4122" i="2"/>
  <c r="C4122" i="2"/>
  <c r="B4122" i="2"/>
  <c r="G4121" i="2"/>
  <c r="K4121" i="2" s="1"/>
  <c r="F4121" i="2"/>
  <c r="J4121" i="2" s="1"/>
  <c r="E4121" i="2"/>
  <c r="I4121" i="2" s="1"/>
  <c r="D4121" i="2"/>
  <c r="C4121" i="2"/>
  <c r="B4121" i="2"/>
  <c r="G4120" i="2"/>
  <c r="K4120" i="2" s="1"/>
  <c r="F4120" i="2"/>
  <c r="J4120" i="2" s="1"/>
  <c r="E4120" i="2"/>
  <c r="I4120" i="2" s="1"/>
  <c r="D4120" i="2"/>
  <c r="C4120" i="2"/>
  <c r="B4120" i="2"/>
  <c r="G4119" i="2"/>
  <c r="K4119" i="2" s="1"/>
  <c r="F4119" i="2"/>
  <c r="J4119" i="2" s="1"/>
  <c r="E4119" i="2"/>
  <c r="I4119" i="2" s="1"/>
  <c r="D4119" i="2"/>
  <c r="C4119" i="2"/>
  <c r="B4119" i="2"/>
  <c r="G4118" i="2"/>
  <c r="K4118" i="2" s="1"/>
  <c r="F4118" i="2"/>
  <c r="J4118" i="2" s="1"/>
  <c r="E4118" i="2"/>
  <c r="I4118" i="2" s="1"/>
  <c r="D4118" i="2"/>
  <c r="C4118" i="2"/>
  <c r="B4118" i="2"/>
  <c r="G4117" i="2"/>
  <c r="K4117" i="2" s="1"/>
  <c r="F4117" i="2"/>
  <c r="J4117" i="2" s="1"/>
  <c r="E4117" i="2"/>
  <c r="I4117" i="2" s="1"/>
  <c r="D4117" i="2"/>
  <c r="C4117" i="2"/>
  <c r="B4117" i="2"/>
  <c r="G4116" i="2"/>
  <c r="K4116" i="2" s="1"/>
  <c r="F4116" i="2"/>
  <c r="J4116" i="2" s="1"/>
  <c r="E4116" i="2"/>
  <c r="I4116" i="2" s="1"/>
  <c r="D4116" i="2"/>
  <c r="C4116" i="2"/>
  <c r="B4116" i="2"/>
  <c r="G4115" i="2"/>
  <c r="K4115" i="2" s="1"/>
  <c r="F4115" i="2"/>
  <c r="J4115" i="2" s="1"/>
  <c r="E4115" i="2"/>
  <c r="I4115" i="2" s="1"/>
  <c r="D4115" i="2"/>
  <c r="C4115" i="2"/>
  <c r="B4115" i="2"/>
  <c r="G4114" i="2"/>
  <c r="K4114" i="2" s="1"/>
  <c r="F4114" i="2"/>
  <c r="J4114" i="2" s="1"/>
  <c r="E4114" i="2"/>
  <c r="I4114" i="2" s="1"/>
  <c r="D4114" i="2"/>
  <c r="C4114" i="2"/>
  <c r="B4114" i="2"/>
  <c r="G4113" i="2"/>
  <c r="K4113" i="2" s="1"/>
  <c r="F4113" i="2"/>
  <c r="J4113" i="2" s="1"/>
  <c r="E4113" i="2"/>
  <c r="I4113" i="2" s="1"/>
  <c r="D4113" i="2"/>
  <c r="C4113" i="2"/>
  <c r="B4113" i="2"/>
  <c r="G4112" i="2"/>
  <c r="K4112" i="2" s="1"/>
  <c r="F4112" i="2"/>
  <c r="J4112" i="2" s="1"/>
  <c r="E4112" i="2"/>
  <c r="I4112" i="2" s="1"/>
  <c r="D4112" i="2"/>
  <c r="C4112" i="2"/>
  <c r="B4112" i="2"/>
  <c r="G4111" i="2"/>
  <c r="K4111" i="2" s="1"/>
  <c r="F4111" i="2"/>
  <c r="J4111" i="2" s="1"/>
  <c r="E4111" i="2"/>
  <c r="I4111" i="2" s="1"/>
  <c r="D4111" i="2"/>
  <c r="C4111" i="2"/>
  <c r="B4111" i="2"/>
  <c r="G4110" i="2"/>
  <c r="K4110" i="2" s="1"/>
  <c r="F4110" i="2"/>
  <c r="J4110" i="2" s="1"/>
  <c r="E4110" i="2"/>
  <c r="I4110" i="2" s="1"/>
  <c r="D4110" i="2"/>
  <c r="C4110" i="2"/>
  <c r="B4110" i="2"/>
  <c r="G4109" i="2"/>
  <c r="K4109" i="2" s="1"/>
  <c r="F4109" i="2"/>
  <c r="J4109" i="2" s="1"/>
  <c r="E4109" i="2"/>
  <c r="I4109" i="2" s="1"/>
  <c r="D4109" i="2"/>
  <c r="C4109" i="2"/>
  <c r="B4109" i="2"/>
  <c r="G4108" i="2"/>
  <c r="K4108" i="2" s="1"/>
  <c r="F4108" i="2"/>
  <c r="J4108" i="2" s="1"/>
  <c r="E4108" i="2"/>
  <c r="I4108" i="2" s="1"/>
  <c r="D4108" i="2"/>
  <c r="C4108" i="2"/>
  <c r="B4108" i="2"/>
  <c r="G4107" i="2"/>
  <c r="K4107" i="2" s="1"/>
  <c r="F4107" i="2"/>
  <c r="J4107" i="2" s="1"/>
  <c r="E4107" i="2"/>
  <c r="I4107" i="2" s="1"/>
  <c r="D4107" i="2"/>
  <c r="C4107" i="2"/>
  <c r="B4107" i="2"/>
  <c r="G4106" i="2"/>
  <c r="K4106" i="2" s="1"/>
  <c r="F4106" i="2"/>
  <c r="J4106" i="2" s="1"/>
  <c r="E4106" i="2"/>
  <c r="I4106" i="2" s="1"/>
  <c r="D4106" i="2"/>
  <c r="C4106" i="2"/>
  <c r="B4106" i="2"/>
  <c r="G4105" i="2"/>
  <c r="K4105" i="2" s="1"/>
  <c r="F4105" i="2"/>
  <c r="J4105" i="2" s="1"/>
  <c r="E4105" i="2"/>
  <c r="I4105" i="2" s="1"/>
  <c r="D4105" i="2"/>
  <c r="C4105" i="2"/>
  <c r="B4105" i="2"/>
  <c r="G4104" i="2"/>
  <c r="K4104" i="2" s="1"/>
  <c r="F4104" i="2"/>
  <c r="J4104" i="2" s="1"/>
  <c r="E4104" i="2"/>
  <c r="I4104" i="2" s="1"/>
  <c r="D4104" i="2"/>
  <c r="C4104" i="2"/>
  <c r="B4104" i="2"/>
  <c r="G4103" i="2"/>
  <c r="K4103" i="2" s="1"/>
  <c r="F4103" i="2"/>
  <c r="J4103" i="2" s="1"/>
  <c r="E4103" i="2"/>
  <c r="I4103" i="2" s="1"/>
  <c r="D4103" i="2"/>
  <c r="C4103" i="2"/>
  <c r="B4103" i="2"/>
  <c r="G4102" i="2"/>
  <c r="K4102" i="2" s="1"/>
  <c r="F4102" i="2"/>
  <c r="J4102" i="2" s="1"/>
  <c r="E4102" i="2"/>
  <c r="I4102" i="2" s="1"/>
  <c r="D4102" i="2"/>
  <c r="C4102" i="2"/>
  <c r="B4102" i="2"/>
  <c r="G4101" i="2"/>
  <c r="K4101" i="2" s="1"/>
  <c r="F4101" i="2"/>
  <c r="J4101" i="2" s="1"/>
  <c r="E4101" i="2"/>
  <c r="I4101" i="2" s="1"/>
  <c r="D4101" i="2"/>
  <c r="C4101" i="2"/>
  <c r="B4101" i="2"/>
  <c r="G4100" i="2"/>
  <c r="K4100" i="2" s="1"/>
  <c r="F4100" i="2"/>
  <c r="J4100" i="2" s="1"/>
  <c r="E4100" i="2"/>
  <c r="I4100" i="2" s="1"/>
  <c r="D4100" i="2"/>
  <c r="C4100" i="2"/>
  <c r="B4100" i="2"/>
  <c r="G4099" i="2"/>
  <c r="K4099" i="2" s="1"/>
  <c r="F4099" i="2"/>
  <c r="J4099" i="2" s="1"/>
  <c r="E4099" i="2"/>
  <c r="I4099" i="2" s="1"/>
  <c r="D4099" i="2"/>
  <c r="C4099" i="2"/>
  <c r="B4099" i="2"/>
  <c r="G4098" i="2"/>
  <c r="K4098" i="2" s="1"/>
  <c r="F4098" i="2"/>
  <c r="J4098" i="2" s="1"/>
  <c r="E4098" i="2"/>
  <c r="I4098" i="2" s="1"/>
  <c r="D4098" i="2"/>
  <c r="C4098" i="2"/>
  <c r="B4098" i="2"/>
  <c r="G4097" i="2"/>
  <c r="K4097" i="2" s="1"/>
  <c r="F4097" i="2"/>
  <c r="J4097" i="2" s="1"/>
  <c r="E4097" i="2"/>
  <c r="I4097" i="2" s="1"/>
  <c r="D4097" i="2"/>
  <c r="C4097" i="2"/>
  <c r="B4097" i="2"/>
  <c r="G4096" i="2"/>
  <c r="K4096" i="2" s="1"/>
  <c r="F4096" i="2"/>
  <c r="J4096" i="2" s="1"/>
  <c r="E4096" i="2"/>
  <c r="I4096" i="2" s="1"/>
  <c r="D4096" i="2"/>
  <c r="C4096" i="2"/>
  <c r="B4096" i="2"/>
  <c r="G4095" i="2"/>
  <c r="K4095" i="2" s="1"/>
  <c r="F4095" i="2"/>
  <c r="J4095" i="2" s="1"/>
  <c r="E4095" i="2"/>
  <c r="I4095" i="2" s="1"/>
  <c r="D4095" i="2"/>
  <c r="C4095" i="2"/>
  <c r="B4095" i="2"/>
  <c r="G4094" i="2"/>
  <c r="K4094" i="2" s="1"/>
  <c r="F4094" i="2"/>
  <c r="J4094" i="2" s="1"/>
  <c r="E4094" i="2"/>
  <c r="I4094" i="2" s="1"/>
  <c r="D4094" i="2"/>
  <c r="C4094" i="2"/>
  <c r="B4094" i="2"/>
  <c r="G4093" i="2"/>
  <c r="K4093" i="2" s="1"/>
  <c r="F4093" i="2"/>
  <c r="J4093" i="2" s="1"/>
  <c r="E4093" i="2"/>
  <c r="I4093" i="2" s="1"/>
  <c r="D4093" i="2"/>
  <c r="C4093" i="2"/>
  <c r="B4093" i="2"/>
  <c r="G4092" i="2"/>
  <c r="K4092" i="2" s="1"/>
  <c r="F4092" i="2"/>
  <c r="J4092" i="2" s="1"/>
  <c r="E4092" i="2"/>
  <c r="I4092" i="2" s="1"/>
  <c r="D4092" i="2"/>
  <c r="C4092" i="2"/>
  <c r="B4092" i="2"/>
  <c r="G4091" i="2"/>
  <c r="K4091" i="2" s="1"/>
  <c r="F4091" i="2"/>
  <c r="J4091" i="2" s="1"/>
  <c r="E4091" i="2"/>
  <c r="I4091" i="2" s="1"/>
  <c r="D4091" i="2"/>
  <c r="C4091" i="2"/>
  <c r="B4091" i="2"/>
  <c r="G4090" i="2"/>
  <c r="K4090" i="2" s="1"/>
  <c r="F4090" i="2"/>
  <c r="J4090" i="2" s="1"/>
  <c r="E4090" i="2"/>
  <c r="I4090" i="2" s="1"/>
  <c r="D4090" i="2"/>
  <c r="C4090" i="2"/>
  <c r="B4090" i="2"/>
  <c r="G4089" i="2"/>
  <c r="K4089" i="2" s="1"/>
  <c r="F4089" i="2"/>
  <c r="J4089" i="2" s="1"/>
  <c r="E4089" i="2"/>
  <c r="I4089" i="2" s="1"/>
  <c r="D4089" i="2"/>
  <c r="C4089" i="2"/>
  <c r="B4089" i="2"/>
  <c r="G4088" i="2"/>
  <c r="K4088" i="2" s="1"/>
  <c r="F4088" i="2"/>
  <c r="J4088" i="2" s="1"/>
  <c r="E4088" i="2"/>
  <c r="I4088" i="2" s="1"/>
  <c r="D4088" i="2"/>
  <c r="C4088" i="2"/>
  <c r="B4088" i="2"/>
  <c r="G4087" i="2"/>
  <c r="K4087" i="2" s="1"/>
  <c r="F4087" i="2"/>
  <c r="J4087" i="2" s="1"/>
  <c r="E4087" i="2"/>
  <c r="I4087" i="2" s="1"/>
  <c r="D4087" i="2"/>
  <c r="C4087" i="2"/>
  <c r="B4087" i="2"/>
  <c r="G4086" i="2"/>
  <c r="K4086" i="2" s="1"/>
  <c r="F4086" i="2"/>
  <c r="J4086" i="2" s="1"/>
  <c r="E4086" i="2"/>
  <c r="I4086" i="2" s="1"/>
  <c r="D4086" i="2"/>
  <c r="C4086" i="2"/>
  <c r="B4086" i="2"/>
  <c r="G4085" i="2"/>
  <c r="K4085" i="2" s="1"/>
  <c r="F4085" i="2"/>
  <c r="J4085" i="2" s="1"/>
  <c r="E4085" i="2"/>
  <c r="I4085" i="2" s="1"/>
  <c r="D4085" i="2"/>
  <c r="C4085" i="2"/>
  <c r="B4085" i="2"/>
  <c r="G4084" i="2"/>
  <c r="K4084" i="2" s="1"/>
  <c r="F4084" i="2"/>
  <c r="J4084" i="2" s="1"/>
  <c r="E4084" i="2"/>
  <c r="I4084" i="2" s="1"/>
  <c r="D4084" i="2"/>
  <c r="C4084" i="2"/>
  <c r="B4084" i="2"/>
  <c r="G4083" i="2"/>
  <c r="K4083" i="2" s="1"/>
  <c r="F4083" i="2"/>
  <c r="J4083" i="2" s="1"/>
  <c r="E4083" i="2"/>
  <c r="I4083" i="2" s="1"/>
  <c r="D4083" i="2"/>
  <c r="C4083" i="2"/>
  <c r="B4083" i="2"/>
  <c r="G4082" i="2"/>
  <c r="K4082" i="2" s="1"/>
  <c r="F4082" i="2"/>
  <c r="J4082" i="2" s="1"/>
  <c r="E4082" i="2"/>
  <c r="I4082" i="2" s="1"/>
  <c r="D4082" i="2"/>
  <c r="C4082" i="2"/>
  <c r="B4082" i="2"/>
  <c r="G4081" i="2"/>
  <c r="K4081" i="2" s="1"/>
  <c r="F4081" i="2"/>
  <c r="J4081" i="2" s="1"/>
  <c r="E4081" i="2"/>
  <c r="I4081" i="2" s="1"/>
  <c r="D4081" i="2"/>
  <c r="C4081" i="2"/>
  <c r="B4081" i="2"/>
  <c r="G4080" i="2"/>
  <c r="K4080" i="2" s="1"/>
  <c r="F4080" i="2"/>
  <c r="J4080" i="2" s="1"/>
  <c r="E4080" i="2"/>
  <c r="I4080" i="2" s="1"/>
  <c r="D4080" i="2"/>
  <c r="C4080" i="2"/>
  <c r="B4080" i="2"/>
  <c r="G4079" i="2"/>
  <c r="K4079" i="2" s="1"/>
  <c r="F4079" i="2"/>
  <c r="J4079" i="2" s="1"/>
  <c r="E4079" i="2"/>
  <c r="I4079" i="2" s="1"/>
  <c r="D4079" i="2"/>
  <c r="C4079" i="2"/>
  <c r="B4079" i="2"/>
  <c r="G4078" i="2"/>
  <c r="K4078" i="2" s="1"/>
  <c r="F4078" i="2"/>
  <c r="J4078" i="2" s="1"/>
  <c r="E4078" i="2"/>
  <c r="I4078" i="2" s="1"/>
  <c r="D4078" i="2"/>
  <c r="C4078" i="2"/>
  <c r="B4078" i="2"/>
  <c r="G4077" i="2"/>
  <c r="K4077" i="2" s="1"/>
  <c r="F4077" i="2"/>
  <c r="J4077" i="2" s="1"/>
  <c r="E4077" i="2"/>
  <c r="I4077" i="2" s="1"/>
  <c r="D4077" i="2"/>
  <c r="C4077" i="2"/>
  <c r="B4077" i="2"/>
  <c r="G4076" i="2"/>
  <c r="K4076" i="2" s="1"/>
  <c r="F4076" i="2"/>
  <c r="J4076" i="2" s="1"/>
  <c r="E4076" i="2"/>
  <c r="I4076" i="2" s="1"/>
  <c r="D4076" i="2"/>
  <c r="C4076" i="2"/>
  <c r="B4076" i="2"/>
  <c r="G4075" i="2"/>
  <c r="K4075" i="2" s="1"/>
  <c r="F4075" i="2"/>
  <c r="J4075" i="2" s="1"/>
  <c r="E4075" i="2"/>
  <c r="I4075" i="2" s="1"/>
  <c r="D4075" i="2"/>
  <c r="C4075" i="2"/>
  <c r="B4075" i="2"/>
  <c r="G4074" i="2"/>
  <c r="K4074" i="2" s="1"/>
  <c r="F4074" i="2"/>
  <c r="J4074" i="2" s="1"/>
  <c r="E4074" i="2"/>
  <c r="I4074" i="2" s="1"/>
  <c r="D4074" i="2"/>
  <c r="C4074" i="2"/>
  <c r="B4074" i="2"/>
  <c r="G4073" i="2"/>
  <c r="K4073" i="2" s="1"/>
  <c r="F4073" i="2"/>
  <c r="J4073" i="2" s="1"/>
  <c r="E4073" i="2"/>
  <c r="I4073" i="2" s="1"/>
  <c r="D4073" i="2"/>
  <c r="C4073" i="2"/>
  <c r="B4073" i="2"/>
  <c r="G4072" i="2"/>
  <c r="K4072" i="2" s="1"/>
  <c r="F4072" i="2"/>
  <c r="J4072" i="2" s="1"/>
  <c r="E4072" i="2"/>
  <c r="I4072" i="2" s="1"/>
  <c r="D4072" i="2"/>
  <c r="C4072" i="2"/>
  <c r="B4072" i="2"/>
  <c r="G4071" i="2"/>
  <c r="K4071" i="2" s="1"/>
  <c r="F4071" i="2"/>
  <c r="J4071" i="2" s="1"/>
  <c r="E4071" i="2"/>
  <c r="I4071" i="2" s="1"/>
  <c r="D4071" i="2"/>
  <c r="C4071" i="2"/>
  <c r="B4071" i="2"/>
  <c r="G4070" i="2"/>
  <c r="K4070" i="2" s="1"/>
  <c r="F4070" i="2"/>
  <c r="J4070" i="2" s="1"/>
  <c r="E4070" i="2"/>
  <c r="I4070" i="2" s="1"/>
  <c r="D4070" i="2"/>
  <c r="C4070" i="2"/>
  <c r="B4070" i="2"/>
  <c r="G4069" i="2"/>
  <c r="K4069" i="2" s="1"/>
  <c r="F4069" i="2"/>
  <c r="J4069" i="2" s="1"/>
  <c r="E4069" i="2"/>
  <c r="I4069" i="2" s="1"/>
  <c r="D4069" i="2"/>
  <c r="C4069" i="2"/>
  <c r="B4069" i="2"/>
  <c r="G4068" i="2"/>
  <c r="K4068" i="2" s="1"/>
  <c r="F4068" i="2"/>
  <c r="J4068" i="2" s="1"/>
  <c r="E4068" i="2"/>
  <c r="I4068" i="2" s="1"/>
  <c r="D4068" i="2"/>
  <c r="C4068" i="2"/>
  <c r="B4068" i="2"/>
  <c r="G4067" i="2"/>
  <c r="K4067" i="2" s="1"/>
  <c r="F4067" i="2"/>
  <c r="J4067" i="2" s="1"/>
  <c r="E4067" i="2"/>
  <c r="I4067" i="2" s="1"/>
  <c r="D4067" i="2"/>
  <c r="C4067" i="2"/>
  <c r="B4067" i="2"/>
  <c r="G4066" i="2"/>
  <c r="K4066" i="2" s="1"/>
  <c r="F4066" i="2"/>
  <c r="J4066" i="2" s="1"/>
  <c r="E4066" i="2"/>
  <c r="I4066" i="2" s="1"/>
  <c r="D4066" i="2"/>
  <c r="C4066" i="2"/>
  <c r="B4066" i="2"/>
  <c r="G4065" i="2"/>
  <c r="K4065" i="2" s="1"/>
  <c r="F4065" i="2"/>
  <c r="J4065" i="2" s="1"/>
  <c r="E4065" i="2"/>
  <c r="I4065" i="2" s="1"/>
  <c r="D4065" i="2"/>
  <c r="C4065" i="2"/>
  <c r="B4065" i="2"/>
  <c r="G4064" i="2"/>
  <c r="K4064" i="2" s="1"/>
  <c r="F4064" i="2"/>
  <c r="J4064" i="2" s="1"/>
  <c r="E4064" i="2"/>
  <c r="I4064" i="2" s="1"/>
  <c r="D4064" i="2"/>
  <c r="C4064" i="2"/>
  <c r="B4064" i="2"/>
  <c r="G4063" i="2"/>
  <c r="K4063" i="2" s="1"/>
  <c r="F4063" i="2"/>
  <c r="J4063" i="2" s="1"/>
  <c r="E4063" i="2"/>
  <c r="I4063" i="2" s="1"/>
  <c r="D4063" i="2"/>
  <c r="C4063" i="2"/>
  <c r="B4063" i="2"/>
  <c r="G4062" i="2"/>
  <c r="K4062" i="2" s="1"/>
  <c r="F4062" i="2"/>
  <c r="J4062" i="2" s="1"/>
  <c r="E4062" i="2"/>
  <c r="I4062" i="2" s="1"/>
  <c r="D4062" i="2"/>
  <c r="C4062" i="2"/>
  <c r="B4062" i="2"/>
  <c r="G4061" i="2"/>
  <c r="K4061" i="2" s="1"/>
  <c r="F4061" i="2"/>
  <c r="J4061" i="2" s="1"/>
  <c r="E4061" i="2"/>
  <c r="I4061" i="2" s="1"/>
  <c r="D4061" i="2"/>
  <c r="C4061" i="2"/>
  <c r="B4061" i="2"/>
  <c r="G4060" i="2"/>
  <c r="K4060" i="2" s="1"/>
  <c r="F4060" i="2"/>
  <c r="J4060" i="2" s="1"/>
  <c r="E4060" i="2"/>
  <c r="I4060" i="2" s="1"/>
  <c r="D4060" i="2"/>
  <c r="C4060" i="2"/>
  <c r="B4060" i="2"/>
  <c r="G4059" i="2"/>
  <c r="K4059" i="2" s="1"/>
  <c r="F4059" i="2"/>
  <c r="J4059" i="2" s="1"/>
  <c r="E4059" i="2"/>
  <c r="I4059" i="2" s="1"/>
  <c r="D4059" i="2"/>
  <c r="C4059" i="2"/>
  <c r="B4059" i="2"/>
  <c r="G4058" i="2"/>
  <c r="K4058" i="2" s="1"/>
  <c r="F4058" i="2"/>
  <c r="J4058" i="2" s="1"/>
  <c r="E4058" i="2"/>
  <c r="I4058" i="2" s="1"/>
  <c r="D4058" i="2"/>
  <c r="C4058" i="2"/>
  <c r="B4058" i="2"/>
  <c r="G4057" i="2"/>
  <c r="K4057" i="2" s="1"/>
  <c r="F4057" i="2"/>
  <c r="J4057" i="2" s="1"/>
  <c r="E4057" i="2"/>
  <c r="I4057" i="2" s="1"/>
  <c r="D4057" i="2"/>
  <c r="C4057" i="2"/>
  <c r="B4057" i="2"/>
  <c r="G4056" i="2"/>
  <c r="K4056" i="2" s="1"/>
  <c r="F4056" i="2"/>
  <c r="J4056" i="2" s="1"/>
  <c r="E4056" i="2"/>
  <c r="I4056" i="2" s="1"/>
  <c r="D4056" i="2"/>
  <c r="C4056" i="2"/>
  <c r="B4056" i="2"/>
  <c r="G4055" i="2"/>
  <c r="K4055" i="2" s="1"/>
  <c r="F4055" i="2"/>
  <c r="J4055" i="2" s="1"/>
  <c r="E4055" i="2"/>
  <c r="I4055" i="2" s="1"/>
  <c r="D4055" i="2"/>
  <c r="C4055" i="2"/>
  <c r="B4055" i="2"/>
  <c r="G4054" i="2"/>
  <c r="K4054" i="2" s="1"/>
  <c r="F4054" i="2"/>
  <c r="J4054" i="2" s="1"/>
  <c r="E4054" i="2"/>
  <c r="I4054" i="2" s="1"/>
  <c r="D4054" i="2"/>
  <c r="C4054" i="2"/>
  <c r="B4054" i="2"/>
  <c r="G4053" i="2"/>
  <c r="K4053" i="2" s="1"/>
  <c r="F4053" i="2"/>
  <c r="J4053" i="2" s="1"/>
  <c r="E4053" i="2"/>
  <c r="I4053" i="2" s="1"/>
  <c r="D4053" i="2"/>
  <c r="C4053" i="2"/>
  <c r="B4053" i="2"/>
  <c r="G4052" i="2"/>
  <c r="K4052" i="2" s="1"/>
  <c r="F4052" i="2"/>
  <c r="J4052" i="2" s="1"/>
  <c r="E4052" i="2"/>
  <c r="I4052" i="2" s="1"/>
  <c r="D4052" i="2"/>
  <c r="C4052" i="2"/>
  <c r="B4052" i="2"/>
  <c r="G4051" i="2"/>
  <c r="K4051" i="2" s="1"/>
  <c r="F4051" i="2"/>
  <c r="J4051" i="2" s="1"/>
  <c r="E4051" i="2"/>
  <c r="I4051" i="2" s="1"/>
  <c r="D4051" i="2"/>
  <c r="C4051" i="2"/>
  <c r="B4051" i="2"/>
  <c r="G4050" i="2"/>
  <c r="K4050" i="2" s="1"/>
  <c r="F4050" i="2"/>
  <c r="J4050" i="2" s="1"/>
  <c r="E4050" i="2"/>
  <c r="I4050" i="2" s="1"/>
  <c r="D4050" i="2"/>
  <c r="C4050" i="2"/>
  <c r="B4050" i="2"/>
  <c r="G4049" i="2"/>
  <c r="K4049" i="2" s="1"/>
  <c r="F4049" i="2"/>
  <c r="J4049" i="2" s="1"/>
  <c r="E4049" i="2"/>
  <c r="I4049" i="2" s="1"/>
  <c r="D4049" i="2"/>
  <c r="C4049" i="2"/>
  <c r="B4049" i="2"/>
  <c r="G4048" i="2"/>
  <c r="K4048" i="2" s="1"/>
  <c r="F4048" i="2"/>
  <c r="J4048" i="2" s="1"/>
  <c r="E4048" i="2"/>
  <c r="I4048" i="2" s="1"/>
  <c r="D4048" i="2"/>
  <c r="C4048" i="2"/>
  <c r="B4048" i="2"/>
  <c r="G4047" i="2"/>
  <c r="K4047" i="2" s="1"/>
  <c r="F4047" i="2"/>
  <c r="J4047" i="2" s="1"/>
  <c r="E4047" i="2"/>
  <c r="I4047" i="2" s="1"/>
  <c r="D4047" i="2"/>
  <c r="C4047" i="2"/>
  <c r="B4047" i="2"/>
  <c r="G4046" i="2"/>
  <c r="K4046" i="2" s="1"/>
  <c r="F4046" i="2"/>
  <c r="J4046" i="2" s="1"/>
  <c r="E4046" i="2"/>
  <c r="I4046" i="2" s="1"/>
  <c r="D4046" i="2"/>
  <c r="C4046" i="2"/>
  <c r="B4046" i="2"/>
  <c r="G4045" i="2"/>
  <c r="K4045" i="2" s="1"/>
  <c r="F4045" i="2"/>
  <c r="J4045" i="2" s="1"/>
  <c r="E4045" i="2"/>
  <c r="I4045" i="2" s="1"/>
  <c r="D4045" i="2"/>
  <c r="C4045" i="2"/>
  <c r="B4045" i="2"/>
  <c r="G4044" i="2"/>
  <c r="K4044" i="2" s="1"/>
  <c r="F4044" i="2"/>
  <c r="J4044" i="2" s="1"/>
  <c r="E4044" i="2"/>
  <c r="I4044" i="2" s="1"/>
  <c r="D4044" i="2"/>
  <c r="C4044" i="2"/>
  <c r="B4044" i="2"/>
  <c r="G4043" i="2"/>
  <c r="K4043" i="2" s="1"/>
  <c r="F4043" i="2"/>
  <c r="J4043" i="2" s="1"/>
  <c r="E4043" i="2"/>
  <c r="I4043" i="2" s="1"/>
  <c r="D4043" i="2"/>
  <c r="C4043" i="2"/>
  <c r="B4043" i="2"/>
  <c r="G4042" i="2"/>
  <c r="K4042" i="2" s="1"/>
  <c r="F4042" i="2"/>
  <c r="J4042" i="2" s="1"/>
  <c r="E4042" i="2"/>
  <c r="I4042" i="2" s="1"/>
  <c r="D4042" i="2"/>
  <c r="C4042" i="2"/>
  <c r="B4042" i="2"/>
  <c r="G4041" i="2"/>
  <c r="K4041" i="2" s="1"/>
  <c r="F4041" i="2"/>
  <c r="J4041" i="2" s="1"/>
  <c r="E4041" i="2"/>
  <c r="I4041" i="2" s="1"/>
  <c r="D4041" i="2"/>
  <c r="C4041" i="2"/>
  <c r="B4041" i="2"/>
  <c r="G4040" i="2"/>
  <c r="K4040" i="2" s="1"/>
  <c r="F4040" i="2"/>
  <c r="J4040" i="2" s="1"/>
  <c r="E4040" i="2"/>
  <c r="I4040" i="2" s="1"/>
  <c r="D4040" i="2"/>
  <c r="C4040" i="2"/>
  <c r="B4040" i="2"/>
  <c r="G4039" i="2"/>
  <c r="K4039" i="2" s="1"/>
  <c r="F4039" i="2"/>
  <c r="J4039" i="2" s="1"/>
  <c r="E4039" i="2"/>
  <c r="I4039" i="2" s="1"/>
  <c r="D4039" i="2"/>
  <c r="C4039" i="2"/>
  <c r="B4039" i="2"/>
  <c r="G4038" i="2"/>
  <c r="K4038" i="2" s="1"/>
  <c r="F4038" i="2"/>
  <c r="J4038" i="2" s="1"/>
  <c r="E4038" i="2"/>
  <c r="I4038" i="2" s="1"/>
  <c r="D4038" i="2"/>
  <c r="C4038" i="2"/>
  <c r="B4038" i="2"/>
  <c r="G4037" i="2"/>
  <c r="K4037" i="2" s="1"/>
  <c r="F4037" i="2"/>
  <c r="J4037" i="2" s="1"/>
  <c r="E4037" i="2"/>
  <c r="I4037" i="2" s="1"/>
  <c r="D4037" i="2"/>
  <c r="C4037" i="2"/>
  <c r="B4037" i="2"/>
  <c r="G4036" i="2"/>
  <c r="K4036" i="2" s="1"/>
  <c r="F4036" i="2"/>
  <c r="J4036" i="2" s="1"/>
  <c r="E4036" i="2"/>
  <c r="I4036" i="2" s="1"/>
  <c r="D4036" i="2"/>
  <c r="C4036" i="2"/>
  <c r="B4036" i="2"/>
  <c r="G4035" i="2"/>
  <c r="K4035" i="2" s="1"/>
  <c r="F4035" i="2"/>
  <c r="J4035" i="2" s="1"/>
  <c r="E4035" i="2"/>
  <c r="I4035" i="2" s="1"/>
  <c r="D4035" i="2"/>
  <c r="C4035" i="2"/>
  <c r="B4035" i="2"/>
  <c r="G4034" i="2"/>
  <c r="K4034" i="2" s="1"/>
  <c r="F4034" i="2"/>
  <c r="J4034" i="2" s="1"/>
  <c r="E4034" i="2"/>
  <c r="I4034" i="2" s="1"/>
  <c r="D4034" i="2"/>
  <c r="C4034" i="2"/>
  <c r="B4034" i="2"/>
  <c r="G4033" i="2"/>
  <c r="K4033" i="2" s="1"/>
  <c r="F4033" i="2"/>
  <c r="J4033" i="2" s="1"/>
  <c r="E4033" i="2"/>
  <c r="I4033" i="2" s="1"/>
  <c r="D4033" i="2"/>
  <c r="C4033" i="2"/>
  <c r="B4033" i="2"/>
  <c r="G4032" i="2"/>
  <c r="K4032" i="2" s="1"/>
  <c r="F4032" i="2"/>
  <c r="J4032" i="2" s="1"/>
  <c r="E4032" i="2"/>
  <c r="I4032" i="2" s="1"/>
  <c r="D4032" i="2"/>
  <c r="C4032" i="2"/>
  <c r="B4032" i="2"/>
  <c r="G4031" i="2"/>
  <c r="K4031" i="2" s="1"/>
  <c r="F4031" i="2"/>
  <c r="J4031" i="2" s="1"/>
  <c r="E4031" i="2"/>
  <c r="I4031" i="2" s="1"/>
  <c r="D4031" i="2"/>
  <c r="C4031" i="2"/>
  <c r="B4031" i="2"/>
  <c r="G4030" i="2"/>
  <c r="K4030" i="2" s="1"/>
  <c r="F4030" i="2"/>
  <c r="J4030" i="2" s="1"/>
  <c r="E4030" i="2"/>
  <c r="I4030" i="2" s="1"/>
  <c r="D4030" i="2"/>
  <c r="C4030" i="2"/>
  <c r="B4030" i="2"/>
  <c r="G4029" i="2"/>
  <c r="K4029" i="2" s="1"/>
  <c r="F4029" i="2"/>
  <c r="J4029" i="2" s="1"/>
  <c r="E4029" i="2"/>
  <c r="I4029" i="2" s="1"/>
  <c r="D4029" i="2"/>
  <c r="C4029" i="2"/>
  <c r="B4029" i="2"/>
  <c r="G4028" i="2"/>
  <c r="K4028" i="2" s="1"/>
  <c r="F4028" i="2"/>
  <c r="J4028" i="2" s="1"/>
  <c r="E4028" i="2"/>
  <c r="I4028" i="2" s="1"/>
  <c r="D4028" i="2"/>
  <c r="C4028" i="2"/>
  <c r="B4028" i="2"/>
  <c r="G4027" i="2"/>
  <c r="K4027" i="2" s="1"/>
  <c r="F4027" i="2"/>
  <c r="J4027" i="2" s="1"/>
  <c r="E4027" i="2"/>
  <c r="I4027" i="2" s="1"/>
  <c r="D4027" i="2"/>
  <c r="C4027" i="2"/>
  <c r="B4027" i="2"/>
  <c r="G4026" i="2"/>
  <c r="K4026" i="2" s="1"/>
  <c r="F4026" i="2"/>
  <c r="J4026" i="2" s="1"/>
  <c r="E4026" i="2"/>
  <c r="I4026" i="2" s="1"/>
  <c r="D4026" i="2"/>
  <c r="C4026" i="2"/>
  <c r="B4026" i="2"/>
  <c r="G4025" i="2"/>
  <c r="K4025" i="2" s="1"/>
  <c r="F4025" i="2"/>
  <c r="J4025" i="2" s="1"/>
  <c r="E4025" i="2"/>
  <c r="I4025" i="2" s="1"/>
  <c r="D4025" i="2"/>
  <c r="C4025" i="2"/>
  <c r="B4025" i="2"/>
  <c r="G4024" i="2"/>
  <c r="K4024" i="2" s="1"/>
  <c r="F4024" i="2"/>
  <c r="J4024" i="2" s="1"/>
  <c r="E4024" i="2"/>
  <c r="I4024" i="2" s="1"/>
  <c r="D4024" i="2"/>
  <c r="C4024" i="2"/>
  <c r="B4024" i="2"/>
  <c r="G4023" i="2"/>
  <c r="K4023" i="2" s="1"/>
  <c r="F4023" i="2"/>
  <c r="J4023" i="2" s="1"/>
  <c r="E4023" i="2"/>
  <c r="I4023" i="2" s="1"/>
  <c r="D4023" i="2"/>
  <c r="C4023" i="2"/>
  <c r="B4023" i="2"/>
  <c r="G4022" i="2"/>
  <c r="K4022" i="2" s="1"/>
  <c r="F4022" i="2"/>
  <c r="J4022" i="2" s="1"/>
  <c r="E4022" i="2"/>
  <c r="I4022" i="2" s="1"/>
  <c r="D4022" i="2"/>
  <c r="C4022" i="2"/>
  <c r="B4022" i="2"/>
  <c r="G4021" i="2"/>
  <c r="K4021" i="2" s="1"/>
  <c r="F4021" i="2"/>
  <c r="J4021" i="2" s="1"/>
  <c r="E4021" i="2"/>
  <c r="I4021" i="2" s="1"/>
  <c r="D4021" i="2"/>
  <c r="C4021" i="2"/>
  <c r="B4021" i="2"/>
  <c r="G4020" i="2"/>
  <c r="K4020" i="2" s="1"/>
  <c r="F4020" i="2"/>
  <c r="J4020" i="2" s="1"/>
  <c r="E4020" i="2"/>
  <c r="I4020" i="2" s="1"/>
  <c r="D4020" i="2"/>
  <c r="C4020" i="2"/>
  <c r="B4020" i="2"/>
  <c r="G4019" i="2"/>
  <c r="K4019" i="2" s="1"/>
  <c r="F4019" i="2"/>
  <c r="J4019" i="2" s="1"/>
  <c r="E4019" i="2"/>
  <c r="I4019" i="2" s="1"/>
  <c r="D4019" i="2"/>
  <c r="C4019" i="2"/>
  <c r="B4019" i="2"/>
  <c r="G4018" i="2"/>
  <c r="K4018" i="2" s="1"/>
  <c r="F4018" i="2"/>
  <c r="J4018" i="2" s="1"/>
  <c r="E4018" i="2"/>
  <c r="I4018" i="2" s="1"/>
  <c r="D4018" i="2"/>
  <c r="C4018" i="2"/>
  <c r="B4018" i="2"/>
  <c r="G4017" i="2"/>
  <c r="K4017" i="2" s="1"/>
  <c r="F4017" i="2"/>
  <c r="J4017" i="2" s="1"/>
  <c r="E4017" i="2"/>
  <c r="I4017" i="2" s="1"/>
  <c r="D4017" i="2"/>
  <c r="C4017" i="2"/>
  <c r="B4017" i="2"/>
  <c r="G4016" i="2"/>
  <c r="K4016" i="2" s="1"/>
  <c r="F4016" i="2"/>
  <c r="J4016" i="2" s="1"/>
  <c r="E4016" i="2"/>
  <c r="I4016" i="2" s="1"/>
  <c r="D4016" i="2"/>
  <c r="C4016" i="2"/>
  <c r="B4016" i="2"/>
  <c r="G4015" i="2"/>
  <c r="K4015" i="2" s="1"/>
  <c r="F4015" i="2"/>
  <c r="J4015" i="2" s="1"/>
  <c r="E4015" i="2"/>
  <c r="I4015" i="2" s="1"/>
  <c r="D4015" i="2"/>
  <c r="C4015" i="2"/>
  <c r="B4015" i="2"/>
  <c r="G4014" i="2"/>
  <c r="K4014" i="2" s="1"/>
  <c r="F4014" i="2"/>
  <c r="J4014" i="2" s="1"/>
  <c r="E4014" i="2"/>
  <c r="I4014" i="2" s="1"/>
  <c r="D4014" i="2"/>
  <c r="C4014" i="2"/>
  <c r="B4014" i="2"/>
  <c r="G4013" i="2"/>
  <c r="K4013" i="2" s="1"/>
  <c r="F4013" i="2"/>
  <c r="J4013" i="2" s="1"/>
  <c r="E4013" i="2"/>
  <c r="I4013" i="2" s="1"/>
  <c r="D4013" i="2"/>
  <c r="C4013" i="2"/>
  <c r="B4013" i="2"/>
  <c r="G4012" i="2"/>
  <c r="K4012" i="2" s="1"/>
  <c r="F4012" i="2"/>
  <c r="J4012" i="2" s="1"/>
  <c r="E4012" i="2"/>
  <c r="I4012" i="2" s="1"/>
  <c r="D4012" i="2"/>
  <c r="C4012" i="2"/>
  <c r="B4012" i="2"/>
  <c r="G4011" i="2"/>
  <c r="K4011" i="2" s="1"/>
  <c r="F4011" i="2"/>
  <c r="J4011" i="2" s="1"/>
  <c r="E4011" i="2"/>
  <c r="I4011" i="2" s="1"/>
  <c r="D4011" i="2"/>
  <c r="C4011" i="2"/>
  <c r="B4011" i="2"/>
  <c r="G4010" i="2"/>
  <c r="K4010" i="2" s="1"/>
  <c r="F4010" i="2"/>
  <c r="J4010" i="2" s="1"/>
  <c r="E4010" i="2"/>
  <c r="I4010" i="2" s="1"/>
  <c r="D4010" i="2"/>
  <c r="C4010" i="2"/>
  <c r="B4010" i="2"/>
  <c r="G4009" i="2"/>
  <c r="K4009" i="2" s="1"/>
  <c r="F4009" i="2"/>
  <c r="J4009" i="2" s="1"/>
  <c r="E4009" i="2"/>
  <c r="I4009" i="2" s="1"/>
  <c r="D4009" i="2"/>
  <c r="C4009" i="2"/>
  <c r="B4009" i="2"/>
  <c r="G4008" i="2"/>
  <c r="K4008" i="2" s="1"/>
  <c r="F4008" i="2"/>
  <c r="J4008" i="2" s="1"/>
  <c r="E4008" i="2"/>
  <c r="I4008" i="2" s="1"/>
  <c r="D4008" i="2"/>
  <c r="C4008" i="2"/>
  <c r="B4008" i="2"/>
  <c r="G4007" i="2"/>
  <c r="K4007" i="2" s="1"/>
  <c r="F4007" i="2"/>
  <c r="J4007" i="2" s="1"/>
  <c r="E4007" i="2"/>
  <c r="I4007" i="2" s="1"/>
  <c r="D4007" i="2"/>
  <c r="C4007" i="2"/>
  <c r="B4007" i="2"/>
  <c r="G4006" i="2"/>
  <c r="K4006" i="2" s="1"/>
  <c r="F4006" i="2"/>
  <c r="J4006" i="2" s="1"/>
  <c r="E4006" i="2"/>
  <c r="I4006" i="2" s="1"/>
  <c r="D4006" i="2"/>
  <c r="C4006" i="2"/>
  <c r="B4006" i="2"/>
  <c r="G4005" i="2"/>
  <c r="K4005" i="2" s="1"/>
  <c r="F4005" i="2"/>
  <c r="J4005" i="2" s="1"/>
  <c r="E4005" i="2"/>
  <c r="I4005" i="2" s="1"/>
  <c r="D4005" i="2"/>
  <c r="C4005" i="2"/>
  <c r="B4005" i="2"/>
  <c r="G4004" i="2"/>
  <c r="K4004" i="2" s="1"/>
  <c r="F4004" i="2"/>
  <c r="J4004" i="2" s="1"/>
  <c r="E4004" i="2"/>
  <c r="I4004" i="2" s="1"/>
  <c r="D4004" i="2"/>
  <c r="C4004" i="2"/>
  <c r="B4004" i="2"/>
  <c r="G4003" i="2"/>
  <c r="K4003" i="2" s="1"/>
  <c r="F4003" i="2"/>
  <c r="J4003" i="2" s="1"/>
  <c r="E4003" i="2"/>
  <c r="I4003" i="2" s="1"/>
  <c r="D4003" i="2"/>
  <c r="C4003" i="2"/>
  <c r="B4003" i="2"/>
  <c r="G4002" i="2"/>
  <c r="K4002" i="2" s="1"/>
  <c r="F4002" i="2"/>
  <c r="J4002" i="2" s="1"/>
  <c r="E4002" i="2"/>
  <c r="I4002" i="2" s="1"/>
  <c r="D4002" i="2"/>
  <c r="C4002" i="2"/>
  <c r="B4002" i="2"/>
  <c r="G4001" i="2"/>
  <c r="K4001" i="2" s="1"/>
  <c r="F4001" i="2"/>
  <c r="J4001" i="2" s="1"/>
  <c r="E4001" i="2"/>
  <c r="I4001" i="2" s="1"/>
  <c r="D4001" i="2"/>
  <c r="C4001" i="2"/>
  <c r="B4001" i="2"/>
  <c r="G4000" i="2"/>
  <c r="K4000" i="2" s="1"/>
  <c r="F4000" i="2"/>
  <c r="J4000" i="2" s="1"/>
  <c r="E4000" i="2"/>
  <c r="I4000" i="2" s="1"/>
  <c r="D4000" i="2"/>
  <c r="C4000" i="2"/>
  <c r="B4000" i="2"/>
  <c r="G3999" i="2"/>
  <c r="K3999" i="2" s="1"/>
  <c r="F3999" i="2"/>
  <c r="J3999" i="2" s="1"/>
  <c r="E3999" i="2"/>
  <c r="I3999" i="2" s="1"/>
  <c r="D3999" i="2"/>
  <c r="C3999" i="2"/>
  <c r="B3999" i="2"/>
  <c r="G3998" i="2"/>
  <c r="K3998" i="2" s="1"/>
  <c r="F3998" i="2"/>
  <c r="J3998" i="2" s="1"/>
  <c r="E3998" i="2"/>
  <c r="I3998" i="2" s="1"/>
  <c r="D3998" i="2"/>
  <c r="C3998" i="2"/>
  <c r="B3998" i="2"/>
  <c r="G3997" i="2"/>
  <c r="K3997" i="2" s="1"/>
  <c r="F3997" i="2"/>
  <c r="J3997" i="2" s="1"/>
  <c r="E3997" i="2"/>
  <c r="I3997" i="2" s="1"/>
  <c r="D3997" i="2"/>
  <c r="C3997" i="2"/>
  <c r="B3997" i="2"/>
  <c r="G3996" i="2"/>
  <c r="K3996" i="2" s="1"/>
  <c r="F3996" i="2"/>
  <c r="J3996" i="2" s="1"/>
  <c r="E3996" i="2"/>
  <c r="I3996" i="2" s="1"/>
  <c r="D3996" i="2"/>
  <c r="C3996" i="2"/>
  <c r="B3996" i="2"/>
  <c r="G3995" i="2"/>
  <c r="K3995" i="2" s="1"/>
  <c r="F3995" i="2"/>
  <c r="J3995" i="2" s="1"/>
  <c r="E3995" i="2"/>
  <c r="I3995" i="2" s="1"/>
  <c r="D3995" i="2"/>
  <c r="C3995" i="2"/>
  <c r="B3995" i="2"/>
  <c r="G3994" i="2"/>
  <c r="K3994" i="2" s="1"/>
  <c r="F3994" i="2"/>
  <c r="J3994" i="2" s="1"/>
  <c r="E3994" i="2"/>
  <c r="I3994" i="2" s="1"/>
  <c r="D3994" i="2"/>
  <c r="C3994" i="2"/>
  <c r="B3994" i="2"/>
  <c r="G3993" i="2"/>
  <c r="K3993" i="2" s="1"/>
  <c r="F3993" i="2"/>
  <c r="J3993" i="2" s="1"/>
  <c r="E3993" i="2"/>
  <c r="I3993" i="2" s="1"/>
  <c r="D3993" i="2"/>
  <c r="C3993" i="2"/>
  <c r="B3993" i="2"/>
  <c r="G3992" i="2"/>
  <c r="K3992" i="2" s="1"/>
  <c r="F3992" i="2"/>
  <c r="J3992" i="2" s="1"/>
  <c r="E3992" i="2"/>
  <c r="I3992" i="2" s="1"/>
  <c r="D3992" i="2"/>
  <c r="C3992" i="2"/>
  <c r="B3992" i="2"/>
  <c r="G3991" i="2"/>
  <c r="K3991" i="2" s="1"/>
  <c r="F3991" i="2"/>
  <c r="J3991" i="2" s="1"/>
  <c r="E3991" i="2"/>
  <c r="I3991" i="2" s="1"/>
  <c r="D3991" i="2"/>
  <c r="C3991" i="2"/>
  <c r="B3991" i="2"/>
  <c r="G3990" i="2"/>
  <c r="K3990" i="2" s="1"/>
  <c r="F3990" i="2"/>
  <c r="J3990" i="2" s="1"/>
  <c r="E3990" i="2"/>
  <c r="I3990" i="2" s="1"/>
  <c r="D3990" i="2"/>
  <c r="C3990" i="2"/>
  <c r="B3990" i="2"/>
  <c r="G3989" i="2"/>
  <c r="K3989" i="2" s="1"/>
  <c r="F3989" i="2"/>
  <c r="J3989" i="2" s="1"/>
  <c r="E3989" i="2"/>
  <c r="I3989" i="2" s="1"/>
  <c r="D3989" i="2"/>
  <c r="C3989" i="2"/>
  <c r="B3989" i="2"/>
  <c r="G3988" i="2"/>
  <c r="K3988" i="2" s="1"/>
  <c r="F3988" i="2"/>
  <c r="J3988" i="2" s="1"/>
  <c r="E3988" i="2"/>
  <c r="I3988" i="2" s="1"/>
  <c r="D3988" i="2"/>
  <c r="C3988" i="2"/>
  <c r="B3988" i="2"/>
  <c r="G3987" i="2"/>
  <c r="K3987" i="2" s="1"/>
  <c r="F3987" i="2"/>
  <c r="J3987" i="2" s="1"/>
  <c r="E3987" i="2"/>
  <c r="I3987" i="2" s="1"/>
  <c r="D3987" i="2"/>
  <c r="C3987" i="2"/>
  <c r="B3987" i="2"/>
  <c r="G3986" i="2"/>
  <c r="K3986" i="2" s="1"/>
  <c r="F3986" i="2"/>
  <c r="J3986" i="2" s="1"/>
  <c r="E3986" i="2"/>
  <c r="I3986" i="2" s="1"/>
  <c r="D3986" i="2"/>
  <c r="C3986" i="2"/>
  <c r="B3986" i="2"/>
  <c r="G3985" i="2"/>
  <c r="K3985" i="2" s="1"/>
  <c r="F3985" i="2"/>
  <c r="J3985" i="2" s="1"/>
  <c r="E3985" i="2"/>
  <c r="I3985" i="2" s="1"/>
  <c r="D3985" i="2"/>
  <c r="C3985" i="2"/>
  <c r="B3985" i="2"/>
  <c r="G3984" i="2"/>
  <c r="K3984" i="2" s="1"/>
  <c r="F3984" i="2"/>
  <c r="J3984" i="2" s="1"/>
  <c r="E3984" i="2"/>
  <c r="I3984" i="2" s="1"/>
  <c r="D3984" i="2"/>
  <c r="C3984" i="2"/>
  <c r="B3984" i="2"/>
  <c r="G3983" i="2"/>
  <c r="K3983" i="2" s="1"/>
  <c r="F3983" i="2"/>
  <c r="J3983" i="2" s="1"/>
  <c r="E3983" i="2"/>
  <c r="I3983" i="2" s="1"/>
  <c r="D3983" i="2"/>
  <c r="C3983" i="2"/>
  <c r="B3983" i="2"/>
  <c r="G3982" i="2"/>
  <c r="K3982" i="2" s="1"/>
  <c r="F3982" i="2"/>
  <c r="J3982" i="2" s="1"/>
  <c r="E3982" i="2"/>
  <c r="I3982" i="2" s="1"/>
  <c r="D3982" i="2"/>
  <c r="C3982" i="2"/>
  <c r="B3982" i="2"/>
  <c r="G3981" i="2"/>
  <c r="K3981" i="2" s="1"/>
  <c r="F3981" i="2"/>
  <c r="J3981" i="2" s="1"/>
  <c r="E3981" i="2"/>
  <c r="I3981" i="2" s="1"/>
  <c r="D3981" i="2"/>
  <c r="C3981" i="2"/>
  <c r="B3981" i="2"/>
  <c r="G3980" i="2"/>
  <c r="K3980" i="2" s="1"/>
  <c r="F3980" i="2"/>
  <c r="J3980" i="2" s="1"/>
  <c r="E3980" i="2"/>
  <c r="I3980" i="2" s="1"/>
  <c r="D3980" i="2"/>
  <c r="C3980" i="2"/>
  <c r="B3980" i="2"/>
  <c r="G3979" i="2"/>
  <c r="K3979" i="2" s="1"/>
  <c r="F3979" i="2"/>
  <c r="J3979" i="2" s="1"/>
  <c r="E3979" i="2"/>
  <c r="I3979" i="2" s="1"/>
  <c r="D3979" i="2"/>
  <c r="C3979" i="2"/>
  <c r="B3979" i="2"/>
  <c r="G3978" i="2"/>
  <c r="K3978" i="2" s="1"/>
  <c r="F3978" i="2"/>
  <c r="J3978" i="2" s="1"/>
  <c r="E3978" i="2"/>
  <c r="I3978" i="2" s="1"/>
  <c r="D3978" i="2"/>
  <c r="C3978" i="2"/>
  <c r="B3978" i="2"/>
  <c r="G3977" i="2"/>
  <c r="K3977" i="2" s="1"/>
  <c r="F3977" i="2"/>
  <c r="J3977" i="2" s="1"/>
  <c r="E3977" i="2"/>
  <c r="I3977" i="2" s="1"/>
  <c r="D3977" i="2"/>
  <c r="C3977" i="2"/>
  <c r="B3977" i="2"/>
  <c r="G3976" i="2"/>
  <c r="K3976" i="2" s="1"/>
  <c r="F3976" i="2"/>
  <c r="J3976" i="2" s="1"/>
  <c r="E3976" i="2"/>
  <c r="I3976" i="2" s="1"/>
  <c r="D3976" i="2"/>
  <c r="C3976" i="2"/>
  <c r="B3976" i="2"/>
  <c r="G3975" i="2"/>
  <c r="K3975" i="2" s="1"/>
  <c r="F3975" i="2"/>
  <c r="J3975" i="2" s="1"/>
  <c r="E3975" i="2"/>
  <c r="I3975" i="2" s="1"/>
  <c r="D3975" i="2"/>
  <c r="C3975" i="2"/>
  <c r="B3975" i="2"/>
  <c r="G3974" i="2"/>
  <c r="K3974" i="2" s="1"/>
  <c r="F3974" i="2"/>
  <c r="J3974" i="2" s="1"/>
  <c r="E3974" i="2"/>
  <c r="I3974" i="2" s="1"/>
  <c r="D3974" i="2"/>
  <c r="C3974" i="2"/>
  <c r="B3974" i="2"/>
  <c r="G3973" i="2"/>
  <c r="K3973" i="2" s="1"/>
  <c r="F3973" i="2"/>
  <c r="J3973" i="2" s="1"/>
  <c r="E3973" i="2"/>
  <c r="I3973" i="2" s="1"/>
  <c r="D3973" i="2"/>
  <c r="C3973" i="2"/>
  <c r="B3973" i="2"/>
  <c r="G3972" i="2"/>
  <c r="K3972" i="2" s="1"/>
  <c r="F3972" i="2"/>
  <c r="J3972" i="2" s="1"/>
  <c r="E3972" i="2"/>
  <c r="I3972" i="2" s="1"/>
  <c r="D3972" i="2"/>
  <c r="C3972" i="2"/>
  <c r="B3972" i="2"/>
  <c r="G3971" i="2"/>
  <c r="K3971" i="2" s="1"/>
  <c r="F3971" i="2"/>
  <c r="J3971" i="2" s="1"/>
  <c r="E3971" i="2"/>
  <c r="I3971" i="2" s="1"/>
  <c r="D3971" i="2"/>
  <c r="C3971" i="2"/>
  <c r="B3971" i="2"/>
  <c r="G3970" i="2"/>
  <c r="K3970" i="2" s="1"/>
  <c r="F3970" i="2"/>
  <c r="J3970" i="2" s="1"/>
  <c r="E3970" i="2"/>
  <c r="I3970" i="2" s="1"/>
  <c r="D3970" i="2"/>
  <c r="C3970" i="2"/>
  <c r="B3970" i="2"/>
  <c r="G3969" i="2"/>
  <c r="K3969" i="2" s="1"/>
  <c r="F3969" i="2"/>
  <c r="J3969" i="2" s="1"/>
  <c r="E3969" i="2"/>
  <c r="I3969" i="2" s="1"/>
  <c r="D3969" i="2"/>
  <c r="C3969" i="2"/>
  <c r="B3969" i="2"/>
  <c r="G3968" i="2"/>
  <c r="K3968" i="2" s="1"/>
  <c r="F3968" i="2"/>
  <c r="J3968" i="2" s="1"/>
  <c r="E3968" i="2"/>
  <c r="I3968" i="2" s="1"/>
  <c r="D3968" i="2"/>
  <c r="C3968" i="2"/>
  <c r="B3968" i="2"/>
  <c r="G3967" i="2"/>
  <c r="K3967" i="2" s="1"/>
  <c r="F3967" i="2"/>
  <c r="J3967" i="2" s="1"/>
  <c r="E3967" i="2"/>
  <c r="I3967" i="2" s="1"/>
  <c r="D3967" i="2"/>
  <c r="C3967" i="2"/>
  <c r="B3967" i="2"/>
  <c r="G3966" i="2"/>
  <c r="K3966" i="2" s="1"/>
  <c r="F3966" i="2"/>
  <c r="J3966" i="2" s="1"/>
  <c r="E3966" i="2"/>
  <c r="I3966" i="2" s="1"/>
  <c r="D3966" i="2"/>
  <c r="C3966" i="2"/>
  <c r="B3966" i="2"/>
  <c r="G3965" i="2"/>
  <c r="K3965" i="2" s="1"/>
  <c r="F3965" i="2"/>
  <c r="J3965" i="2" s="1"/>
  <c r="E3965" i="2"/>
  <c r="I3965" i="2" s="1"/>
  <c r="D3965" i="2"/>
  <c r="C3965" i="2"/>
  <c r="B3965" i="2"/>
  <c r="G3964" i="2"/>
  <c r="K3964" i="2" s="1"/>
  <c r="F3964" i="2"/>
  <c r="J3964" i="2" s="1"/>
  <c r="E3964" i="2"/>
  <c r="I3964" i="2" s="1"/>
  <c r="D3964" i="2"/>
  <c r="C3964" i="2"/>
  <c r="B3964" i="2"/>
  <c r="G3963" i="2"/>
  <c r="K3963" i="2" s="1"/>
  <c r="F3963" i="2"/>
  <c r="J3963" i="2" s="1"/>
  <c r="E3963" i="2"/>
  <c r="I3963" i="2" s="1"/>
  <c r="D3963" i="2"/>
  <c r="C3963" i="2"/>
  <c r="B3963" i="2"/>
  <c r="G3962" i="2"/>
  <c r="K3962" i="2" s="1"/>
  <c r="F3962" i="2"/>
  <c r="J3962" i="2" s="1"/>
  <c r="E3962" i="2"/>
  <c r="I3962" i="2" s="1"/>
  <c r="D3962" i="2"/>
  <c r="C3962" i="2"/>
  <c r="B3962" i="2"/>
  <c r="G3961" i="2"/>
  <c r="K3961" i="2" s="1"/>
  <c r="F3961" i="2"/>
  <c r="J3961" i="2" s="1"/>
  <c r="E3961" i="2"/>
  <c r="I3961" i="2" s="1"/>
  <c r="D3961" i="2"/>
  <c r="C3961" i="2"/>
  <c r="B3961" i="2"/>
  <c r="G3960" i="2"/>
  <c r="K3960" i="2" s="1"/>
  <c r="F3960" i="2"/>
  <c r="J3960" i="2" s="1"/>
  <c r="E3960" i="2"/>
  <c r="I3960" i="2" s="1"/>
  <c r="D3960" i="2"/>
  <c r="C3960" i="2"/>
  <c r="B3960" i="2"/>
  <c r="G3959" i="2"/>
  <c r="K3959" i="2" s="1"/>
  <c r="F3959" i="2"/>
  <c r="J3959" i="2" s="1"/>
  <c r="E3959" i="2"/>
  <c r="I3959" i="2" s="1"/>
  <c r="D3959" i="2"/>
  <c r="C3959" i="2"/>
  <c r="B3959" i="2"/>
  <c r="G3958" i="2"/>
  <c r="K3958" i="2" s="1"/>
  <c r="F3958" i="2"/>
  <c r="J3958" i="2" s="1"/>
  <c r="E3958" i="2"/>
  <c r="I3958" i="2" s="1"/>
  <c r="D3958" i="2"/>
  <c r="C3958" i="2"/>
  <c r="B3958" i="2"/>
  <c r="G3957" i="2"/>
  <c r="K3957" i="2" s="1"/>
  <c r="F3957" i="2"/>
  <c r="J3957" i="2" s="1"/>
  <c r="E3957" i="2"/>
  <c r="I3957" i="2" s="1"/>
  <c r="D3957" i="2"/>
  <c r="C3957" i="2"/>
  <c r="B3957" i="2"/>
  <c r="G3956" i="2"/>
  <c r="K3956" i="2" s="1"/>
  <c r="F3956" i="2"/>
  <c r="J3956" i="2" s="1"/>
  <c r="E3956" i="2"/>
  <c r="I3956" i="2" s="1"/>
  <c r="D3956" i="2"/>
  <c r="C3956" i="2"/>
  <c r="B3956" i="2"/>
  <c r="G3955" i="2"/>
  <c r="K3955" i="2" s="1"/>
  <c r="F3955" i="2"/>
  <c r="J3955" i="2" s="1"/>
  <c r="E3955" i="2"/>
  <c r="I3955" i="2" s="1"/>
  <c r="D3955" i="2"/>
  <c r="C3955" i="2"/>
  <c r="B3955" i="2"/>
  <c r="G3954" i="2"/>
  <c r="K3954" i="2" s="1"/>
  <c r="F3954" i="2"/>
  <c r="J3954" i="2" s="1"/>
  <c r="E3954" i="2"/>
  <c r="I3954" i="2" s="1"/>
  <c r="D3954" i="2"/>
  <c r="C3954" i="2"/>
  <c r="B3954" i="2"/>
  <c r="G3953" i="2"/>
  <c r="K3953" i="2" s="1"/>
  <c r="F3953" i="2"/>
  <c r="J3953" i="2" s="1"/>
  <c r="E3953" i="2"/>
  <c r="I3953" i="2" s="1"/>
  <c r="D3953" i="2"/>
  <c r="C3953" i="2"/>
  <c r="B3953" i="2"/>
  <c r="G3952" i="2"/>
  <c r="K3952" i="2" s="1"/>
  <c r="F3952" i="2"/>
  <c r="J3952" i="2" s="1"/>
  <c r="E3952" i="2"/>
  <c r="I3952" i="2" s="1"/>
  <c r="D3952" i="2"/>
  <c r="C3952" i="2"/>
  <c r="B3952" i="2"/>
  <c r="G3951" i="2"/>
  <c r="K3951" i="2" s="1"/>
  <c r="F3951" i="2"/>
  <c r="J3951" i="2" s="1"/>
  <c r="E3951" i="2"/>
  <c r="I3951" i="2" s="1"/>
  <c r="D3951" i="2"/>
  <c r="C3951" i="2"/>
  <c r="B3951" i="2"/>
  <c r="G3950" i="2"/>
  <c r="K3950" i="2" s="1"/>
  <c r="F3950" i="2"/>
  <c r="J3950" i="2" s="1"/>
  <c r="E3950" i="2"/>
  <c r="I3950" i="2" s="1"/>
  <c r="D3950" i="2"/>
  <c r="C3950" i="2"/>
  <c r="B3950" i="2"/>
  <c r="G3949" i="2"/>
  <c r="K3949" i="2" s="1"/>
  <c r="F3949" i="2"/>
  <c r="J3949" i="2" s="1"/>
  <c r="E3949" i="2"/>
  <c r="I3949" i="2" s="1"/>
  <c r="D3949" i="2"/>
  <c r="C3949" i="2"/>
  <c r="B3949" i="2"/>
  <c r="G3948" i="2"/>
  <c r="K3948" i="2" s="1"/>
  <c r="F3948" i="2"/>
  <c r="J3948" i="2" s="1"/>
  <c r="E3948" i="2"/>
  <c r="I3948" i="2" s="1"/>
  <c r="D3948" i="2"/>
  <c r="C3948" i="2"/>
  <c r="B3948" i="2"/>
  <c r="G3947" i="2"/>
  <c r="K3947" i="2" s="1"/>
  <c r="F3947" i="2"/>
  <c r="J3947" i="2" s="1"/>
  <c r="E3947" i="2"/>
  <c r="I3947" i="2" s="1"/>
  <c r="D3947" i="2"/>
  <c r="C3947" i="2"/>
  <c r="B3947" i="2"/>
  <c r="G3946" i="2"/>
  <c r="K3946" i="2" s="1"/>
  <c r="F3946" i="2"/>
  <c r="J3946" i="2" s="1"/>
  <c r="E3946" i="2"/>
  <c r="I3946" i="2" s="1"/>
  <c r="D3946" i="2"/>
  <c r="C3946" i="2"/>
  <c r="B3946" i="2"/>
  <c r="G3945" i="2"/>
  <c r="K3945" i="2" s="1"/>
  <c r="F3945" i="2"/>
  <c r="J3945" i="2" s="1"/>
  <c r="E3945" i="2"/>
  <c r="I3945" i="2" s="1"/>
  <c r="D3945" i="2"/>
  <c r="C3945" i="2"/>
  <c r="B3945" i="2"/>
  <c r="G3944" i="2"/>
  <c r="K3944" i="2" s="1"/>
  <c r="F3944" i="2"/>
  <c r="J3944" i="2" s="1"/>
  <c r="E3944" i="2"/>
  <c r="I3944" i="2" s="1"/>
  <c r="D3944" i="2"/>
  <c r="C3944" i="2"/>
  <c r="B3944" i="2"/>
  <c r="G3943" i="2"/>
  <c r="K3943" i="2" s="1"/>
  <c r="F3943" i="2"/>
  <c r="J3943" i="2" s="1"/>
  <c r="E3943" i="2"/>
  <c r="I3943" i="2" s="1"/>
  <c r="D3943" i="2"/>
  <c r="C3943" i="2"/>
  <c r="B3943" i="2"/>
  <c r="G3942" i="2"/>
  <c r="K3942" i="2" s="1"/>
  <c r="F3942" i="2"/>
  <c r="J3942" i="2" s="1"/>
  <c r="E3942" i="2"/>
  <c r="I3942" i="2" s="1"/>
  <c r="D3942" i="2"/>
  <c r="C3942" i="2"/>
  <c r="B3942" i="2"/>
  <c r="G3941" i="2"/>
  <c r="K3941" i="2" s="1"/>
  <c r="F3941" i="2"/>
  <c r="J3941" i="2" s="1"/>
  <c r="E3941" i="2"/>
  <c r="I3941" i="2" s="1"/>
  <c r="D3941" i="2"/>
  <c r="C3941" i="2"/>
  <c r="B3941" i="2"/>
  <c r="G3940" i="2"/>
  <c r="K3940" i="2" s="1"/>
  <c r="F3940" i="2"/>
  <c r="J3940" i="2" s="1"/>
  <c r="E3940" i="2"/>
  <c r="I3940" i="2" s="1"/>
  <c r="D3940" i="2"/>
  <c r="C3940" i="2"/>
  <c r="B3940" i="2"/>
  <c r="G3939" i="2"/>
  <c r="K3939" i="2" s="1"/>
  <c r="F3939" i="2"/>
  <c r="J3939" i="2" s="1"/>
  <c r="E3939" i="2"/>
  <c r="I3939" i="2" s="1"/>
  <c r="D3939" i="2"/>
  <c r="C3939" i="2"/>
  <c r="B3939" i="2"/>
  <c r="G3938" i="2"/>
  <c r="K3938" i="2" s="1"/>
  <c r="F3938" i="2"/>
  <c r="J3938" i="2" s="1"/>
  <c r="E3938" i="2"/>
  <c r="I3938" i="2" s="1"/>
  <c r="D3938" i="2"/>
  <c r="C3938" i="2"/>
  <c r="B3938" i="2"/>
  <c r="G3937" i="2"/>
  <c r="K3937" i="2" s="1"/>
  <c r="F3937" i="2"/>
  <c r="J3937" i="2" s="1"/>
  <c r="E3937" i="2"/>
  <c r="I3937" i="2" s="1"/>
  <c r="D3937" i="2"/>
  <c r="C3937" i="2"/>
  <c r="B3937" i="2"/>
  <c r="G3936" i="2"/>
  <c r="K3936" i="2" s="1"/>
  <c r="F3936" i="2"/>
  <c r="J3936" i="2" s="1"/>
  <c r="E3936" i="2"/>
  <c r="I3936" i="2" s="1"/>
  <c r="D3936" i="2"/>
  <c r="C3936" i="2"/>
  <c r="B3936" i="2"/>
  <c r="G3935" i="2"/>
  <c r="K3935" i="2" s="1"/>
  <c r="F3935" i="2"/>
  <c r="J3935" i="2" s="1"/>
  <c r="E3935" i="2"/>
  <c r="I3935" i="2" s="1"/>
  <c r="D3935" i="2"/>
  <c r="C3935" i="2"/>
  <c r="B3935" i="2"/>
  <c r="G3934" i="2"/>
  <c r="K3934" i="2" s="1"/>
  <c r="F3934" i="2"/>
  <c r="J3934" i="2" s="1"/>
  <c r="E3934" i="2"/>
  <c r="I3934" i="2" s="1"/>
  <c r="D3934" i="2"/>
  <c r="C3934" i="2"/>
  <c r="B3934" i="2"/>
  <c r="G3933" i="2"/>
  <c r="K3933" i="2" s="1"/>
  <c r="F3933" i="2"/>
  <c r="J3933" i="2" s="1"/>
  <c r="E3933" i="2"/>
  <c r="I3933" i="2" s="1"/>
  <c r="D3933" i="2"/>
  <c r="C3933" i="2"/>
  <c r="B3933" i="2"/>
  <c r="G3932" i="2"/>
  <c r="K3932" i="2" s="1"/>
  <c r="F3932" i="2"/>
  <c r="J3932" i="2" s="1"/>
  <c r="E3932" i="2"/>
  <c r="I3932" i="2" s="1"/>
  <c r="D3932" i="2"/>
  <c r="C3932" i="2"/>
  <c r="B3932" i="2"/>
  <c r="G3931" i="2"/>
  <c r="K3931" i="2" s="1"/>
  <c r="F3931" i="2"/>
  <c r="J3931" i="2" s="1"/>
  <c r="E3931" i="2"/>
  <c r="I3931" i="2" s="1"/>
  <c r="D3931" i="2"/>
  <c r="C3931" i="2"/>
  <c r="B3931" i="2"/>
  <c r="G3930" i="2"/>
  <c r="K3930" i="2" s="1"/>
  <c r="F3930" i="2"/>
  <c r="J3930" i="2" s="1"/>
  <c r="E3930" i="2"/>
  <c r="I3930" i="2" s="1"/>
  <c r="D3930" i="2"/>
  <c r="C3930" i="2"/>
  <c r="B3930" i="2"/>
  <c r="G3929" i="2"/>
  <c r="K3929" i="2" s="1"/>
  <c r="F3929" i="2"/>
  <c r="J3929" i="2" s="1"/>
  <c r="E3929" i="2"/>
  <c r="I3929" i="2" s="1"/>
  <c r="D3929" i="2"/>
  <c r="C3929" i="2"/>
  <c r="B3929" i="2"/>
  <c r="G3928" i="2"/>
  <c r="K3928" i="2" s="1"/>
  <c r="F3928" i="2"/>
  <c r="J3928" i="2" s="1"/>
  <c r="E3928" i="2"/>
  <c r="I3928" i="2" s="1"/>
  <c r="D3928" i="2"/>
  <c r="C3928" i="2"/>
  <c r="B3928" i="2"/>
  <c r="G3927" i="2"/>
  <c r="K3927" i="2" s="1"/>
  <c r="F3927" i="2"/>
  <c r="J3927" i="2" s="1"/>
  <c r="E3927" i="2"/>
  <c r="I3927" i="2" s="1"/>
  <c r="D3927" i="2"/>
  <c r="C3927" i="2"/>
  <c r="B3927" i="2"/>
  <c r="G3926" i="2"/>
  <c r="K3926" i="2" s="1"/>
  <c r="F3926" i="2"/>
  <c r="J3926" i="2" s="1"/>
  <c r="E3926" i="2"/>
  <c r="I3926" i="2" s="1"/>
  <c r="D3926" i="2"/>
  <c r="C3926" i="2"/>
  <c r="B3926" i="2"/>
  <c r="G3925" i="2"/>
  <c r="K3925" i="2" s="1"/>
  <c r="F3925" i="2"/>
  <c r="J3925" i="2" s="1"/>
  <c r="E3925" i="2"/>
  <c r="I3925" i="2" s="1"/>
  <c r="D3925" i="2"/>
  <c r="C3925" i="2"/>
  <c r="B3925" i="2"/>
  <c r="G3924" i="2"/>
  <c r="K3924" i="2" s="1"/>
  <c r="F3924" i="2"/>
  <c r="J3924" i="2" s="1"/>
  <c r="E3924" i="2"/>
  <c r="I3924" i="2" s="1"/>
  <c r="D3924" i="2"/>
  <c r="C3924" i="2"/>
  <c r="B3924" i="2"/>
  <c r="G3923" i="2"/>
  <c r="K3923" i="2" s="1"/>
  <c r="F3923" i="2"/>
  <c r="J3923" i="2" s="1"/>
  <c r="E3923" i="2"/>
  <c r="I3923" i="2" s="1"/>
  <c r="D3923" i="2"/>
  <c r="C3923" i="2"/>
  <c r="B3923" i="2"/>
  <c r="G3922" i="2"/>
  <c r="K3922" i="2" s="1"/>
  <c r="F3922" i="2"/>
  <c r="J3922" i="2" s="1"/>
  <c r="E3922" i="2"/>
  <c r="I3922" i="2" s="1"/>
  <c r="D3922" i="2"/>
  <c r="C3922" i="2"/>
  <c r="B3922" i="2"/>
  <c r="G3921" i="2"/>
  <c r="K3921" i="2" s="1"/>
  <c r="F3921" i="2"/>
  <c r="J3921" i="2" s="1"/>
  <c r="E3921" i="2"/>
  <c r="I3921" i="2" s="1"/>
  <c r="D3921" i="2"/>
  <c r="C3921" i="2"/>
  <c r="B3921" i="2"/>
  <c r="G3920" i="2"/>
  <c r="K3920" i="2" s="1"/>
  <c r="F3920" i="2"/>
  <c r="J3920" i="2" s="1"/>
  <c r="E3920" i="2"/>
  <c r="I3920" i="2" s="1"/>
  <c r="D3920" i="2"/>
  <c r="C3920" i="2"/>
  <c r="B3920" i="2"/>
  <c r="G3919" i="2"/>
  <c r="K3919" i="2" s="1"/>
  <c r="F3919" i="2"/>
  <c r="J3919" i="2" s="1"/>
  <c r="E3919" i="2"/>
  <c r="I3919" i="2" s="1"/>
  <c r="D3919" i="2"/>
  <c r="C3919" i="2"/>
  <c r="B3919" i="2"/>
  <c r="G3918" i="2"/>
  <c r="K3918" i="2" s="1"/>
  <c r="F3918" i="2"/>
  <c r="J3918" i="2" s="1"/>
  <c r="E3918" i="2"/>
  <c r="I3918" i="2" s="1"/>
  <c r="D3918" i="2"/>
  <c r="C3918" i="2"/>
  <c r="B3918" i="2"/>
  <c r="G3917" i="2"/>
  <c r="K3917" i="2" s="1"/>
  <c r="F3917" i="2"/>
  <c r="J3917" i="2" s="1"/>
  <c r="E3917" i="2"/>
  <c r="I3917" i="2" s="1"/>
  <c r="D3917" i="2"/>
  <c r="C3917" i="2"/>
  <c r="B3917" i="2"/>
  <c r="G3916" i="2"/>
  <c r="K3916" i="2" s="1"/>
  <c r="F3916" i="2"/>
  <c r="J3916" i="2" s="1"/>
  <c r="E3916" i="2"/>
  <c r="I3916" i="2" s="1"/>
  <c r="D3916" i="2"/>
  <c r="C3916" i="2"/>
  <c r="B3916" i="2"/>
  <c r="G3915" i="2"/>
  <c r="K3915" i="2" s="1"/>
  <c r="F3915" i="2"/>
  <c r="J3915" i="2" s="1"/>
  <c r="E3915" i="2"/>
  <c r="I3915" i="2" s="1"/>
  <c r="D3915" i="2"/>
  <c r="C3915" i="2"/>
  <c r="B3915" i="2"/>
  <c r="G3914" i="2"/>
  <c r="K3914" i="2" s="1"/>
  <c r="F3914" i="2"/>
  <c r="J3914" i="2" s="1"/>
  <c r="E3914" i="2"/>
  <c r="I3914" i="2" s="1"/>
  <c r="D3914" i="2"/>
  <c r="C3914" i="2"/>
  <c r="B3914" i="2"/>
  <c r="G3913" i="2"/>
  <c r="K3913" i="2" s="1"/>
  <c r="F3913" i="2"/>
  <c r="J3913" i="2" s="1"/>
  <c r="E3913" i="2"/>
  <c r="I3913" i="2" s="1"/>
  <c r="D3913" i="2"/>
  <c r="C3913" i="2"/>
  <c r="B3913" i="2"/>
  <c r="G3912" i="2"/>
  <c r="K3912" i="2" s="1"/>
  <c r="F3912" i="2"/>
  <c r="J3912" i="2" s="1"/>
  <c r="E3912" i="2"/>
  <c r="I3912" i="2" s="1"/>
  <c r="D3912" i="2"/>
  <c r="C3912" i="2"/>
  <c r="B3912" i="2"/>
  <c r="G3911" i="2"/>
  <c r="K3911" i="2" s="1"/>
  <c r="F3911" i="2"/>
  <c r="J3911" i="2" s="1"/>
  <c r="E3911" i="2"/>
  <c r="I3911" i="2" s="1"/>
  <c r="D3911" i="2"/>
  <c r="C3911" i="2"/>
  <c r="B3911" i="2"/>
  <c r="G3910" i="2"/>
  <c r="K3910" i="2" s="1"/>
  <c r="F3910" i="2"/>
  <c r="J3910" i="2" s="1"/>
  <c r="E3910" i="2"/>
  <c r="I3910" i="2" s="1"/>
  <c r="D3910" i="2"/>
  <c r="C3910" i="2"/>
  <c r="B3910" i="2"/>
  <c r="G3909" i="2"/>
  <c r="K3909" i="2" s="1"/>
  <c r="F3909" i="2"/>
  <c r="J3909" i="2" s="1"/>
  <c r="E3909" i="2"/>
  <c r="I3909" i="2" s="1"/>
  <c r="D3909" i="2"/>
  <c r="C3909" i="2"/>
  <c r="B3909" i="2"/>
  <c r="G3908" i="2"/>
  <c r="K3908" i="2" s="1"/>
  <c r="F3908" i="2"/>
  <c r="J3908" i="2" s="1"/>
  <c r="E3908" i="2"/>
  <c r="I3908" i="2" s="1"/>
  <c r="D3908" i="2"/>
  <c r="C3908" i="2"/>
  <c r="B3908" i="2"/>
  <c r="G3907" i="2"/>
  <c r="K3907" i="2" s="1"/>
  <c r="F3907" i="2"/>
  <c r="J3907" i="2" s="1"/>
  <c r="E3907" i="2"/>
  <c r="I3907" i="2" s="1"/>
  <c r="D3907" i="2"/>
  <c r="C3907" i="2"/>
  <c r="B3907" i="2"/>
  <c r="G3906" i="2"/>
  <c r="K3906" i="2" s="1"/>
  <c r="F3906" i="2"/>
  <c r="J3906" i="2" s="1"/>
  <c r="E3906" i="2"/>
  <c r="I3906" i="2" s="1"/>
  <c r="D3906" i="2"/>
  <c r="C3906" i="2"/>
  <c r="B3906" i="2"/>
  <c r="G3905" i="2"/>
  <c r="K3905" i="2" s="1"/>
  <c r="F3905" i="2"/>
  <c r="J3905" i="2" s="1"/>
  <c r="E3905" i="2"/>
  <c r="I3905" i="2" s="1"/>
  <c r="D3905" i="2"/>
  <c r="C3905" i="2"/>
  <c r="B3905" i="2"/>
  <c r="G3904" i="2"/>
  <c r="K3904" i="2" s="1"/>
  <c r="F3904" i="2"/>
  <c r="J3904" i="2" s="1"/>
  <c r="E3904" i="2"/>
  <c r="I3904" i="2" s="1"/>
  <c r="D3904" i="2"/>
  <c r="C3904" i="2"/>
  <c r="B3904" i="2"/>
  <c r="G3903" i="2"/>
  <c r="K3903" i="2" s="1"/>
  <c r="F3903" i="2"/>
  <c r="J3903" i="2" s="1"/>
  <c r="E3903" i="2"/>
  <c r="I3903" i="2" s="1"/>
  <c r="D3903" i="2"/>
  <c r="C3903" i="2"/>
  <c r="B3903" i="2"/>
  <c r="G3902" i="2"/>
  <c r="K3902" i="2" s="1"/>
  <c r="F3902" i="2"/>
  <c r="J3902" i="2" s="1"/>
  <c r="E3902" i="2"/>
  <c r="I3902" i="2" s="1"/>
  <c r="D3902" i="2"/>
  <c r="C3902" i="2"/>
  <c r="B3902" i="2"/>
  <c r="G3901" i="2"/>
  <c r="K3901" i="2" s="1"/>
  <c r="F3901" i="2"/>
  <c r="J3901" i="2" s="1"/>
  <c r="E3901" i="2"/>
  <c r="I3901" i="2" s="1"/>
  <c r="D3901" i="2"/>
  <c r="C3901" i="2"/>
  <c r="B3901" i="2"/>
  <c r="G3900" i="2"/>
  <c r="K3900" i="2" s="1"/>
  <c r="F3900" i="2"/>
  <c r="J3900" i="2" s="1"/>
  <c r="E3900" i="2"/>
  <c r="I3900" i="2" s="1"/>
  <c r="D3900" i="2"/>
  <c r="C3900" i="2"/>
  <c r="B3900" i="2"/>
  <c r="G3899" i="2"/>
  <c r="K3899" i="2" s="1"/>
  <c r="F3899" i="2"/>
  <c r="J3899" i="2" s="1"/>
  <c r="E3899" i="2"/>
  <c r="I3899" i="2" s="1"/>
  <c r="D3899" i="2"/>
  <c r="C3899" i="2"/>
  <c r="B3899" i="2"/>
  <c r="G3898" i="2"/>
  <c r="K3898" i="2" s="1"/>
  <c r="F3898" i="2"/>
  <c r="J3898" i="2" s="1"/>
  <c r="E3898" i="2"/>
  <c r="I3898" i="2" s="1"/>
  <c r="D3898" i="2"/>
  <c r="C3898" i="2"/>
  <c r="B3898" i="2"/>
  <c r="G3897" i="2"/>
  <c r="K3897" i="2" s="1"/>
  <c r="F3897" i="2"/>
  <c r="J3897" i="2" s="1"/>
  <c r="E3897" i="2"/>
  <c r="I3897" i="2" s="1"/>
  <c r="D3897" i="2"/>
  <c r="C3897" i="2"/>
  <c r="B3897" i="2"/>
  <c r="G3896" i="2"/>
  <c r="K3896" i="2" s="1"/>
  <c r="F3896" i="2"/>
  <c r="J3896" i="2" s="1"/>
  <c r="E3896" i="2"/>
  <c r="I3896" i="2" s="1"/>
  <c r="D3896" i="2"/>
  <c r="C3896" i="2"/>
  <c r="B3896" i="2"/>
  <c r="G3895" i="2"/>
  <c r="K3895" i="2" s="1"/>
  <c r="F3895" i="2"/>
  <c r="J3895" i="2" s="1"/>
  <c r="E3895" i="2"/>
  <c r="I3895" i="2" s="1"/>
  <c r="D3895" i="2"/>
  <c r="C3895" i="2"/>
  <c r="B3895" i="2"/>
  <c r="G3894" i="2"/>
  <c r="K3894" i="2" s="1"/>
  <c r="F3894" i="2"/>
  <c r="J3894" i="2" s="1"/>
  <c r="E3894" i="2"/>
  <c r="I3894" i="2" s="1"/>
  <c r="D3894" i="2"/>
  <c r="C3894" i="2"/>
  <c r="B3894" i="2"/>
  <c r="G3893" i="2"/>
  <c r="K3893" i="2" s="1"/>
  <c r="F3893" i="2"/>
  <c r="J3893" i="2" s="1"/>
  <c r="E3893" i="2"/>
  <c r="I3893" i="2" s="1"/>
  <c r="D3893" i="2"/>
  <c r="C3893" i="2"/>
  <c r="B3893" i="2"/>
  <c r="G3892" i="2"/>
  <c r="K3892" i="2" s="1"/>
  <c r="F3892" i="2"/>
  <c r="J3892" i="2" s="1"/>
  <c r="E3892" i="2"/>
  <c r="I3892" i="2" s="1"/>
  <c r="D3892" i="2"/>
  <c r="C3892" i="2"/>
  <c r="B3892" i="2"/>
  <c r="G3891" i="2"/>
  <c r="K3891" i="2" s="1"/>
  <c r="F3891" i="2"/>
  <c r="J3891" i="2" s="1"/>
  <c r="E3891" i="2"/>
  <c r="I3891" i="2" s="1"/>
  <c r="D3891" i="2"/>
  <c r="C3891" i="2"/>
  <c r="B3891" i="2"/>
  <c r="G3890" i="2"/>
  <c r="K3890" i="2" s="1"/>
  <c r="F3890" i="2"/>
  <c r="J3890" i="2" s="1"/>
  <c r="E3890" i="2"/>
  <c r="I3890" i="2" s="1"/>
  <c r="D3890" i="2"/>
  <c r="C3890" i="2"/>
  <c r="B3890" i="2"/>
  <c r="G3889" i="2"/>
  <c r="K3889" i="2" s="1"/>
  <c r="F3889" i="2"/>
  <c r="J3889" i="2" s="1"/>
  <c r="E3889" i="2"/>
  <c r="I3889" i="2" s="1"/>
  <c r="D3889" i="2"/>
  <c r="C3889" i="2"/>
  <c r="B3889" i="2"/>
  <c r="G3888" i="2"/>
  <c r="K3888" i="2" s="1"/>
  <c r="F3888" i="2"/>
  <c r="J3888" i="2" s="1"/>
  <c r="E3888" i="2"/>
  <c r="I3888" i="2" s="1"/>
  <c r="D3888" i="2"/>
  <c r="C3888" i="2"/>
  <c r="B3888" i="2"/>
  <c r="G3887" i="2"/>
  <c r="K3887" i="2" s="1"/>
  <c r="F3887" i="2"/>
  <c r="J3887" i="2" s="1"/>
  <c r="E3887" i="2"/>
  <c r="I3887" i="2" s="1"/>
  <c r="D3887" i="2"/>
  <c r="C3887" i="2"/>
  <c r="B3887" i="2"/>
  <c r="G3886" i="2"/>
  <c r="K3886" i="2" s="1"/>
  <c r="F3886" i="2"/>
  <c r="J3886" i="2" s="1"/>
  <c r="E3886" i="2"/>
  <c r="I3886" i="2" s="1"/>
  <c r="D3886" i="2"/>
  <c r="C3886" i="2"/>
  <c r="B3886" i="2"/>
  <c r="G3885" i="2"/>
  <c r="K3885" i="2" s="1"/>
  <c r="F3885" i="2"/>
  <c r="J3885" i="2" s="1"/>
  <c r="E3885" i="2"/>
  <c r="I3885" i="2" s="1"/>
  <c r="D3885" i="2"/>
  <c r="C3885" i="2"/>
  <c r="B3885" i="2"/>
  <c r="G3884" i="2"/>
  <c r="K3884" i="2" s="1"/>
  <c r="F3884" i="2"/>
  <c r="J3884" i="2" s="1"/>
  <c r="E3884" i="2"/>
  <c r="I3884" i="2" s="1"/>
  <c r="D3884" i="2"/>
  <c r="C3884" i="2"/>
  <c r="B3884" i="2"/>
  <c r="G3883" i="2"/>
  <c r="K3883" i="2" s="1"/>
  <c r="F3883" i="2"/>
  <c r="J3883" i="2" s="1"/>
  <c r="E3883" i="2"/>
  <c r="I3883" i="2" s="1"/>
  <c r="D3883" i="2"/>
  <c r="C3883" i="2"/>
  <c r="B3883" i="2"/>
  <c r="G3882" i="2"/>
  <c r="K3882" i="2" s="1"/>
  <c r="F3882" i="2"/>
  <c r="J3882" i="2" s="1"/>
  <c r="E3882" i="2"/>
  <c r="I3882" i="2" s="1"/>
  <c r="D3882" i="2"/>
  <c r="C3882" i="2"/>
  <c r="B3882" i="2"/>
  <c r="G3881" i="2"/>
  <c r="K3881" i="2" s="1"/>
  <c r="F3881" i="2"/>
  <c r="J3881" i="2" s="1"/>
  <c r="E3881" i="2"/>
  <c r="I3881" i="2" s="1"/>
  <c r="D3881" i="2"/>
  <c r="C3881" i="2"/>
  <c r="B3881" i="2"/>
  <c r="G3880" i="2"/>
  <c r="K3880" i="2" s="1"/>
  <c r="F3880" i="2"/>
  <c r="J3880" i="2" s="1"/>
  <c r="E3880" i="2"/>
  <c r="I3880" i="2" s="1"/>
  <c r="D3880" i="2"/>
  <c r="C3880" i="2"/>
  <c r="B3880" i="2"/>
  <c r="G3879" i="2"/>
  <c r="K3879" i="2" s="1"/>
  <c r="F3879" i="2"/>
  <c r="J3879" i="2" s="1"/>
  <c r="E3879" i="2"/>
  <c r="I3879" i="2" s="1"/>
  <c r="D3879" i="2"/>
  <c r="C3879" i="2"/>
  <c r="B3879" i="2"/>
  <c r="G3878" i="2"/>
  <c r="K3878" i="2" s="1"/>
  <c r="F3878" i="2"/>
  <c r="J3878" i="2" s="1"/>
  <c r="E3878" i="2"/>
  <c r="I3878" i="2" s="1"/>
  <c r="D3878" i="2"/>
  <c r="C3878" i="2"/>
  <c r="B3878" i="2"/>
  <c r="G3877" i="2"/>
  <c r="K3877" i="2" s="1"/>
  <c r="F3877" i="2"/>
  <c r="J3877" i="2" s="1"/>
  <c r="E3877" i="2"/>
  <c r="I3877" i="2" s="1"/>
  <c r="D3877" i="2"/>
  <c r="C3877" i="2"/>
  <c r="B3877" i="2"/>
  <c r="G3876" i="2"/>
  <c r="K3876" i="2" s="1"/>
  <c r="F3876" i="2"/>
  <c r="J3876" i="2" s="1"/>
  <c r="E3876" i="2"/>
  <c r="I3876" i="2" s="1"/>
  <c r="D3876" i="2"/>
  <c r="C3876" i="2"/>
  <c r="B3876" i="2"/>
  <c r="G3875" i="2"/>
  <c r="K3875" i="2" s="1"/>
  <c r="F3875" i="2"/>
  <c r="J3875" i="2" s="1"/>
  <c r="E3875" i="2"/>
  <c r="I3875" i="2" s="1"/>
  <c r="D3875" i="2"/>
  <c r="C3875" i="2"/>
  <c r="B3875" i="2"/>
  <c r="G3874" i="2"/>
  <c r="K3874" i="2" s="1"/>
  <c r="F3874" i="2"/>
  <c r="J3874" i="2" s="1"/>
  <c r="E3874" i="2"/>
  <c r="I3874" i="2" s="1"/>
  <c r="D3874" i="2"/>
  <c r="C3874" i="2"/>
  <c r="B3874" i="2"/>
  <c r="G3873" i="2"/>
  <c r="K3873" i="2" s="1"/>
  <c r="F3873" i="2"/>
  <c r="J3873" i="2" s="1"/>
  <c r="E3873" i="2"/>
  <c r="I3873" i="2" s="1"/>
  <c r="D3873" i="2"/>
  <c r="C3873" i="2"/>
  <c r="B3873" i="2"/>
  <c r="G3872" i="2"/>
  <c r="K3872" i="2" s="1"/>
  <c r="F3872" i="2"/>
  <c r="J3872" i="2" s="1"/>
  <c r="E3872" i="2"/>
  <c r="I3872" i="2" s="1"/>
  <c r="D3872" i="2"/>
  <c r="C3872" i="2"/>
  <c r="B3872" i="2"/>
  <c r="G3871" i="2"/>
  <c r="K3871" i="2" s="1"/>
  <c r="F3871" i="2"/>
  <c r="J3871" i="2" s="1"/>
  <c r="E3871" i="2"/>
  <c r="I3871" i="2" s="1"/>
  <c r="D3871" i="2"/>
  <c r="C3871" i="2"/>
  <c r="B3871" i="2"/>
  <c r="G3870" i="2"/>
  <c r="K3870" i="2" s="1"/>
  <c r="F3870" i="2"/>
  <c r="J3870" i="2" s="1"/>
  <c r="E3870" i="2"/>
  <c r="I3870" i="2" s="1"/>
  <c r="D3870" i="2"/>
  <c r="C3870" i="2"/>
  <c r="B3870" i="2"/>
  <c r="G3869" i="2"/>
  <c r="K3869" i="2" s="1"/>
  <c r="F3869" i="2"/>
  <c r="J3869" i="2" s="1"/>
  <c r="E3869" i="2"/>
  <c r="I3869" i="2" s="1"/>
  <c r="D3869" i="2"/>
  <c r="C3869" i="2"/>
  <c r="B3869" i="2"/>
  <c r="G3868" i="2"/>
  <c r="K3868" i="2" s="1"/>
  <c r="F3868" i="2"/>
  <c r="J3868" i="2" s="1"/>
  <c r="E3868" i="2"/>
  <c r="I3868" i="2" s="1"/>
  <c r="D3868" i="2"/>
  <c r="C3868" i="2"/>
  <c r="B3868" i="2"/>
  <c r="G3867" i="2"/>
  <c r="K3867" i="2" s="1"/>
  <c r="F3867" i="2"/>
  <c r="J3867" i="2" s="1"/>
  <c r="E3867" i="2"/>
  <c r="I3867" i="2" s="1"/>
  <c r="D3867" i="2"/>
  <c r="C3867" i="2"/>
  <c r="B3867" i="2"/>
  <c r="G3866" i="2"/>
  <c r="K3866" i="2" s="1"/>
  <c r="F3866" i="2"/>
  <c r="J3866" i="2" s="1"/>
  <c r="E3866" i="2"/>
  <c r="I3866" i="2" s="1"/>
  <c r="D3866" i="2"/>
  <c r="C3866" i="2"/>
  <c r="B3866" i="2"/>
  <c r="G3865" i="2"/>
  <c r="K3865" i="2" s="1"/>
  <c r="F3865" i="2"/>
  <c r="J3865" i="2" s="1"/>
  <c r="E3865" i="2"/>
  <c r="I3865" i="2" s="1"/>
  <c r="D3865" i="2"/>
  <c r="C3865" i="2"/>
  <c r="B3865" i="2"/>
  <c r="G3864" i="2"/>
  <c r="K3864" i="2" s="1"/>
  <c r="F3864" i="2"/>
  <c r="J3864" i="2" s="1"/>
  <c r="E3864" i="2"/>
  <c r="I3864" i="2" s="1"/>
  <c r="D3864" i="2"/>
  <c r="C3864" i="2"/>
  <c r="B3864" i="2"/>
  <c r="G3863" i="2"/>
  <c r="K3863" i="2" s="1"/>
  <c r="F3863" i="2"/>
  <c r="J3863" i="2" s="1"/>
  <c r="E3863" i="2"/>
  <c r="I3863" i="2" s="1"/>
  <c r="D3863" i="2"/>
  <c r="C3863" i="2"/>
  <c r="B3863" i="2"/>
  <c r="G3862" i="2"/>
  <c r="K3862" i="2" s="1"/>
  <c r="F3862" i="2"/>
  <c r="J3862" i="2" s="1"/>
  <c r="E3862" i="2"/>
  <c r="I3862" i="2" s="1"/>
  <c r="D3862" i="2"/>
  <c r="C3862" i="2"/>
  <c r="B3862" i="2"/>
  <c r="G3861" i="2"/>
  <c r="K3861" i="2" s="1"/>
  <c r="F3861" i="2"/>
  <c r="J3861" i="2" s="1"/>
  <c r="E3861" i="2"/>
  <c r="I3861" i="2" s="1"/>
  <c r="D3861" i="2"/>
  <c r="C3861" i="2"/>
  <c r="B3861" i="2"/>
  <c r="G3860" i="2"/>
  <c r="K3860" i="2" s="1"/>
  <c r="F3860" i="2"/>
  <c r="J3860" i="2" s="1"/>
  <c r="E3860" i="2"/>
  <c r="I3860" i="2" s="1"/>
  <c r="D3860" i="2"/>
  <c r="C3860" i="2"/>
  <c r="B3860" i="2"/>
  <c r="G3859" i="2"/>
  <c r="K3859" i="2" s="1"/>
  <c r="F3859" i="2"/>
  <c r="J3859" i="2" s="1"/>
  <c r="E3859" i="2"/>
  <c r="I3859" i="2" s="1"/>
  <c r="D3859" i="2"/>
  <c r="C3859" i="2"/>
  <c r="B3859" i="2"/>
  <c r="G3858" i="2"/>
  <c r="K3858" i="2" s="1"/>
  <c r="F3858" i="2"/>
  <c r="J3858" i="2" s="1"/>
  <c r="E3858" i="2"/>
  <c r="I3858" i="2" s="1"/>
  <c r="D3858" i="2"/>
  <c r="C3858" i="2"/>
  <c r="B3858" i="2"/>
  <c r="G3857" i="2"/>
  <c r="K3857" i="2" s="1"/>
  <c r="F3857" i="2"/>
  <c r="J3857" i="2" s="1"/>
  <c r="E3857" i="2"/>
  <c r="I3857" i="2" s="1"/>
  <c r="D3857" i="2"/>
  <c r="C3857" i="2"/>
  <c r="B3857" i="2"/>
  <c r="G3856" i="2"/>
  <c r="K3856" i="2" s="1"/>
  <c r="F3856" i="2"/>
  <c r="J3856" i="2" s="1"/>
  <c r="E3856" i="2"/>
  <c r="I3856" i="2" s="1"/>
  <c r="D3856" i="2"/>
  <c r="C3856" i="2"/>
  <c r="B3856" i="2"/>
  <c r="G3855" i="2"/>
  <c r="K3855" i="2" s="1"/>
  <c r="F3855" i="2"/>
  <c r="J3855" i="2" s="1"/>
  <c r="E3855" i="2"/>
  <c r="I3855" i="2" s="1"/>
  <c r="D3855" i="2"/>
  <c r="C3855" i="2"/>
  <c r="B3855" i="2"/>
  <c r="G3854" i="2"/>
  <c r="K3854" i="2" s="1"/>
  <c r="F3854" i="2"/>
  <c r="J3854" i="2" s="1"/>
  <c r="E3854" i="2"/>
  <c r="I3854" i="2" s="1"/>
  <c r="D3854" i="2"/>
  <c r="C3854" i="2"/>
  <c r="B3854" i="2"/>
  <c r="G3853" i="2"/>
  <c r="K3853" i="2" s="1"/>
  <c r="F3853" i="2"/>
  <c r="J3853" i="2" s="1"/>
  <c r="E3853" i="2"/>
  <c r="I3853" i="2" s="1"/>
  <c r="D3853" i="2"/>
  <c r="C3853" i="2"/>
  <c r="B3853" i="2"/>
  <c r="G3852" i="2"/>
  <c r="K3852" i="2" s="1"/>
  <c r="F3852" i="2"/>
  <c r="J3852" i="2" s="1"/>
  <c r="E3852" i="2"/>
  <c r="I3852" i="2" s="1"/>
  <c r="D3852" i="2"/>
  <c r="C3852" i="2"/>
  <c r="B3852" i="2"/>
  <c r="G3851" i="2"/>
  <c r="K3851" i="2" s="1"/>
  <c r="F3851" i="2"/>
  <c r="J3851" i="2" s="1"/>
  <c r="E3851" i="2"/>
  <c r="I3851" i="2" s="1"/>
  <c r="D3851" i="2"/>
  <c r="C3851" i="2"/>
  <c r="B3851" i="2"/>
  <c r="G3850" i="2"/>
  <c r="K3850" i="2" s="1"/>
  <c r="F3850" i="2"/>
  <c r="J3850" i="2" s="1"/>
  <c r="E3850" i="2"/>
  <c r="I3850" i="2" s="1"/>
  <c r="D3850" i="2"/>
  <c r="C3850" i="2"/>
  <c r="B3850" i="2"/>
  <c r="G3849" i="2"/>
  <c r="K3849" i="2" s="1"/>
  <c r="F3849" i="2"/>
  <c r="J3849" i="2" s="1"/>
  <c r="E3849" i="2"/>
  <c r="I3849" i="2" s="1"/>
  <c r="D3849" i="2"/>
  <c r="C3849" i="2"/>
  <c r="B3849" i="2"/>
  <c r="G3848" i="2"/>
  <c r="K3848" i="2" s="1"/>
  <c r="F3848" i="2"/>
  <c r="J3848" i="2" s="1"/>
  <c r="E3848" i="2"/>
  <c r="I3848" i="2" s="1"/>
  <c r="D3848" i="2"/>
  <c r="C3848" i="2"/>
  <c r="B3848" i="2"/>
  <c r="G3847" i="2"/>
  <c r="K3847" i="2" s="1"/>
  <c r="F3847" i="2"/>
  <c r="J3847" i="2" s="1"/>
  <c r="E3847" i="2"/>
  <c r="I3847" i="2" s="1"/>
  <c r="D3847" i="2"/>
  <c r="C3847" i="2"/>
  <c r="B3847" i="2"/>
  <c r="G3846" i="2"/>
  <c r="K3846" i="2" s="1"/>
  <c r="F3846" i="2"/>
  <c r="J3846" i="2" s="1"/>
  <c r="E3846" i="2"/>
  <c r="I3846" i="2" s="1"/>
  <c r="D3846" i="2"/>
  <c r="C3846" i="2"/>
  <c r="B3846" i="2"/>
  <c r="G3845" i="2"/>
  <c r="K3845" i="2" s="1"/>
  <c r="F3845" i="2"/>
  <c r="J3845" i="2" s="1"/>
  <c r="E3845" i="2"/>
  <c r="I3845" i="2" s="1"/>
  <c r="D3845" i="2"/>
  <c r="C3845" i="2"/>
  <c r="B3845" i="2"/>
  <c r="G3844" i="2"/>
  <c r="K3844" i="2" s="1"/>
  <c r="F3844" i="2"/>
  <c r="J3844" i="2" s="1"/>
  <c r="E3844" i="2"/>
  <c r="I3844" i="2" s="1"/>
  <c r="D3844" i="2"/>
  <c r="C3844" i="2"/>
  <c r="B3844" i="2"/>
  <c r="G3843" i="2"/>
  <c r="K3843" i="2" s="1"/>
  <c r="F3843" i="2"/>
  <c r="J3843" i="2" s="1"/>
  <c r="E3843" i="2"/>
  <c r="I3843" i="2" s="1"/>
  <c r="D3843" i="2"/>
  <c r="C3843" i="2"/>
  <c r="B3843" i="2"/>
  <c r="G3842" i="2"/>
  <c r="K3842" i="2" s="1"/>
  <c r="F3842" i="2"/>
  <c r="J3842" i="2" s="1"/>
  <c r="E3842" i="2"/>
  <c r="I3842" i="2" s="1"/>
  <c r="D3842" i="2"/>
  <c r="C3842" i="2"/>
  <c r="B3842" i="2"/>
  <c r="G3841" i="2"/>
  <c r="K3841" i="2" s="1"/>
  <c r="F3841" i="2"/>
  <c r="J3841" i="2" s="1"/>
  <c r="E3841" i="2"/>
  <c r="I3841" i="2" s="1"/>
  <c r="D3841" i="2"/>
  <c r="C3841" i="2"/>
  <c r="B3841" i="2"/>
  <c r="G3840" i="2"/>
  <c r="K3840" i="2" s="1"/>
  <c r="F3840" i="2"/>
  <c r="J3840" i="2" s="1"/>
  <c r="E3840" i="2"/>
  <c r="I3840" i="2" s="1"/>
  <c r="D3840" i="2"/>
  <c r="C3840" i="2"/>
  <c r="B3840" i="2"/>
  <c r="G3839" i="2"/>
  <c r="K3839" i="2" s="1"/>
  <c r="F3839" i="2"/>
  <c r="J3839" i="2" s="1"/>
  <c r="E3839" i="2"/>
  <c r="I3839" i="2" s="1"/>
  <c r="D3839" i="2"/>
  <c r="C3839" i="2"/>
  <c r="B3839" i="2"/>
  <c r="G3838" i="2"/>
  <c r="K3838" i="2" s="1"/>
  <c r="F3838" i="2"/>
  <c r="J3838" i="2" s="1"/>
  <c r="E3838" i="2"/>
  <c r="I3838" i="2" s="1"/>
  <c r="D3838" i="2"/>
  <c r="C3838" i="2"/>
  <c r="B3838" i="2"/>
  <c r="G3837" i="2"/>
  <c r="K3837" i="2" s="1"/>
  <c r="F3837" i="2"/>
  <c r="J3837" i="2" s="1"/>
  <c r="E3837" i="2"/>
  <c r="I3837" i="2" s="1"/>
  <c r="D3837" i="2"/>
  <c r="C3837" i="2"/>
  <c r="B3837" i="2"/>
  <c r="G3836" i="2"/>
  <c r="K3836" i="2" s="1"/>
  <c r="F3836" i="2"/>
  <c r="J3836" i="2" s="1"/>
  <c r="E3836" i="2"/>
  <c r="I3836" i="2" s="1"/>
  <c r="D3836" i="2"/>
  <c r="C3836" i="2"/>
  <c r="B3836" i="2"/>
  <c r="G3835" i="2"/>
  <c r="K3835" i="2" s="1"/>
  <c r="F3835" i="2"/>
  <c r="J3835" i="2" s="1"/>
  <c r="E3835" i="2"/>
  <c r="I3835" i="2" s="1"/>
  <c r="D3835" i="2"/>
  <c r="C3835" i="2"/>
  <c r="B3835" i="2"/>
  <c r="G3834" i="2"/>
  <c r="K3834" i="2" s="1"/>
  <c r="F3834" i="2"/>
  <c r="J3834" i="2" s="1"/>
  <c r="E3834" i="2"/>
  <c r="I3834" i="2" s="1"/>
  <c r="D3834" i="2"/>
  <c r="C3834" i="2"/>
  <c r="B3834" i="2"/>
  <c r="G3833" i="2"/>
  <c r="K3833" i="2" s="1"/>
  <c r="F3833" i="2"/>
  <c r="J3833" i="2" s="1"/>
  <c r="E3833" i="2"/>
  <c r="I3833" i="2" s="1"/>
  <c r="D3833" i="2"/>
  <c r="C3833" i="2"/>
  <c r="B3833" i="2"/>
  <c r="G3832" i="2"/>
  <c r="K3832" i="2" s="1"/>
  <c r="F3832" i="2"/>
  <c r="J3832" i="2" s="1"/>
  <c r="E3832" i="2"/>
  <c r="I3832" i="2" s="1"/>
  <c r="D3832" i="2"/>
  <c r="C3832" i="2"/>
  <c r="B3832" i="2"/>
  <c r="G3831" i="2"/>
  <c r="K3831" i="2" s="1"/>
  <c r="F3831" i="2"/>
  <c r="J3831" i="2" s="1"/>
  <c r="E3831" i="2"/>
  <c r="I3831" i="2" s="1"/>
  <c r="D3831" i="2"/>
  <c r="C3831" i="2"/>
  <c r="B3831" i="2"/>
  <c r="G3830" i="2"/>
  <c r="K3830" i="2" s="1"/>
  <c r="F3830" i="2"/>
  <c r="J3830" i="2" s="1"/>
  <c r="E3830" i="2"/>
  <c r="I3830" i="2" s="1"/>
  <c r="D3830" i="2"/>
  <c r="C3830" i="2"/>
  <c r="B3830" i="2"/>
  <c r="G3829" i="2"/>
  <c r="K3829" i="2" s="1"/>
  <c r="F3829" i="2"/>
  <c r="J3829" i="2" s="1"/>
  <c r="E3829" i="2"/>
  <c r="I3829" i="2" s="1"/>
  <c r="D3829" i="2"/>
  <c r="C3829" i="2"/>
  <c r="B3829" i="2"/>
  <c r="G3828" i="2"/>
  <c r="K3828" i="2" s="1"/>
  <c r="F3828" i="2"/>
  <c r="J3828" i="2" s="1"/>
  <c r="E3828" i="2"/>
  <c r="I3828" i="2" s="1"/>
  <c r="D3828" i="2"/>
  <c r="C3828" i="2"/>
  <c r="B3828" i="2"/>
  <c r="G3827" i="2"/>
  <c r="K3827" i="2" s="1"/>
  <c r="F3827" i="2"/>
  <c r="J3827" i="2" s="1"/>
  <c r="E3827" i="2"/>
  <c r="I3827" i="2" s="1"/>
  <c r="D3827" i="2"/>
  <c r="C3827" i="2"/>
  <c r="B3827" i="2"/>
  <c r="G3826" i="2"/>
  <c r="K3826" i="2" s="1"/>
  <c r="F3826" i="2"/>
  <c r="J3826" i="2" s="1"/>
  <c r="E3826" i="2"/>
  <c r="I3826" i="2" s="1"/>
  <c r="D3826" i="2"/>
  <c r="C3826" i="2"/>
  <c r="B3826" i="2"/>
  <c r="G3825" i="2"/>
  <c r="K3825" i="2" s="1"/>
  <c r="F3825" i="2"/>
  <c r="J3825" i="2" s="1"/>
  <c r="E3825" i="2"/>
  <c r="I3825" i="2" s="1"/>
  <c r="D3825" i="2"/>
  <c r="C3825" i="2"/>
  <c r="B3825" i="2"/>
  <c r="G3824" i="2"/>
  <c r="K3824" i="2" s="1"/>
  <c r="F3824" i="2"/>
  <c r="J3824" i="2" s="1"/>
  <c r="E3824" i="2"/>
  <c r="I3824" i="2" s="1"/>
  <c r="D3824" i="2"/>
  <c r="C3824" i="2"/>
  <c r="B3824" i="2"/>
  <c r="G3823" i="2"/>
  <c r="K3823" i="2" s="1"/>
  <c r="F3823" i="2"/>
  <c r="J3823" i="2" s="1"/>
  <c r="E3823" i="2"/>
  <c r="I3823" i="2" s="1"/>
  <c r="D3823" i="2"/>
  <c r="C3823" i="2"/>
  <c r="B3823" i="2"/>
  <c r="G3822" i="2"/>
  <c r="K3822" i="2" s="1"/>
  <c r="F3822" i="2"/>
  <c r="J3822" i="2" s="1"/>
  <c r="E3822" i="2"/>
  <c r="I3822" i="2" s="1"/>
  <c r="D3822" i="2"/>
  <c r="C3822" i="2"/>
  <c r="B3822" i="2"/>
  <c r="G3821" i="2"/>
  <c r="K3821" i="2" s="1"/>
  <c r="F3821" i="2"/>
  <c r="J3821" i="2" s="1"/>
  <c r="E3821" i="2"/>
  <c r="I3821" i="2" s="1"/>
  <c r="D3821" i="2"/>
  <c r="C3821" i="2"/>
  <c r="B3821" i="2"/>
  <c r="G3820" i="2"/>
  <c r="K3820" i="2" s="1"/>
  <c r="F3820" i="2"/>
  <c r="J3820" i="2" s="1"/>
  <c r="E3820" i="2"/>
  <c r="I3820" i="2" s="1"/>
  <c r="D3820" i="2"/>
  <c r="C3820" i="2"/>
  <c r="B3820" i="2"/>
  <c r="G3819" i="2"/>
  <c r="K3819" i="2" s="1"/>
  <c r="F3819" i="2"/>
  <c r="J3819" i="2" s="1"/>
  <c r="E3819" i="2"/>
  <c r="I3819" i="2" s="1"/>
  <c r="D3819" i="2"/>
  <c r="C3819" i="2"/>
  <c r="B3819" i="2"/>
  <c r="G3818" i="2"/>
  <c r="K3818" i="2" s="1"/>
  <c r="F3818" i="2"/>
  <c r="J3818" i="2" s="1"/>
  <c r="E3818" i="2"/>
  <c r="I3818" i="2" s="1"/>
  <c r="D3818" i="2"/>
  <c r="C3818" i="2"/>
  <c r="B3818" i="2"/>
  <c r="G3817" i="2"/>
  <c r="K3817" i="2" s="1"/>
  <c r="F3817" i="2"/>
  <c r="J3817" i="2" s="1"/>
  <c r="E3817" i="2"/>
  <c r="I3817" i="2" s="1"/>
  <c r="D3817" i="2"/>
  <c r="C3817" i="2"/>
  <c r="B3817" i="2"/>
  <c r="G3816" i="2"/>
  <c r="K3816" i="2" s="1"/>
  <c r="F3816" i="2"/>
  <c r="J3816" i="2" s="1"/>
  <c r="E3816" i="2"/>
  <c r="I3816" i="2" s="1"/>
  <c r="D3816" i="2"/>
  <c r="C3816" i="2"/>
  <c r="B3816" i="2"/>
  <c r="G3815" i="2"/>
  <c r="K3815" i="2" s="1"/>
  <c r="F3815" i="2"/>
  <c r="J3815" i="2" s="1"/>
  <c r="E3815" i="2"/>
  <c r="I3815" i="2" s="1"/>
  <c r="D3815" i="2"/>
  <c r="C3815" i="2"/>
  <c r="B3815" i="2"/>
  <c r="G3814" i="2"/>
  <c r="K3814" i="2" s="1"/>
  <c r="F3814" i="2"/>
  <c r="J3814" i="2" s="1"/>
  <c r="E3814" i="2"/>
  <c r="I3814" i="2" s="1"/>
  <c r="D3814" i="2"/>
  <c r="C3814" i="2"/>
  <c r="B3814" i="2"/>
  <c r="G3813" i="2"/>
  <c r="K3813" i="2" s="1"/>
  <c r="F3813" i="2"/>
  <c r="J3813" i="2" s="1"/>
  <c r="E3813" i="2"/>
  <c r="I3813" i="2" s="1"/>
  <c r="D3813" i="2"/>
  <c r="C3813" i="2"/>
  <c r="B3813" i="2"/>
  <c r="G3812" i="2"/>
  <c r="K3812" i="2" s="1"/>
  <c r="F3812" i="2"/>
  <c r="J3812" i="2" s="1"/>
  <c r="E3812" i="2"/>
  <c r="I3812" i="2" s="1"/>
  <c r="D3812" i="2"/>
  <c r="C3812" i="2"/>
  <c r="B3812" i="2"/>
  <c r="G3811" i="2"/>
  <c r="K3811" i="2" s="1"/>
  <c r="F3811" i="2"/>
  <c r="J3811" i="2" s="1"/>
  <c r="E3811" i="2"/>
  <c r="I3811" i="2" s="1"/>
  <c r="D3811" i="2"/>
  <c r="C3811" i="2"/>
  <c r="B3811" i="2"/>
  <c r="G3810" i="2"/>
  <c r="K3810" i="2" s="1"/>
  <c r="F3810" i="2"/>
  <c r="J3810" i="2" s="1"/>
  <c r="E3810" i="2"/>
  <c r="I3810" i="2" s="1"/>
  <c r="D3810" i="2"/>
  <c r="C3810" i="2"/>
  <c r="B3810" i="2"/>
  <c r="G3809" i="2"/>
  <c r="K3809" i="2" s="1"/>
  <c r="F3809" i="2"/>
  <c r="J3809" i="2" s="1"/>
  <c r="E3809" i="2"/>
  <c r="I3809" i="2" s="1"/>
  <c r="D3809" i="2"/>
  <c r="C3809" i="2"/>
  <c r="B3809" i="2"/>
  <c r="G3808" i="2"/>
  <c r="K3808" i="2" s="1"/>
  <c r="F3808" i="2"/>
  <c r="J3808" i="2" s="1"/>
  <c r="E3808" i="2"/>
  <c r="I3808" i="2" s="1"/>
  <c r="D3808" i="2"/>
  <c r="C3808" i="2"/>
  <c r="B3808" i="2"/>
  <c r="G3807" i="2"/>
  <c r="K3807" i="2" s="1"/>
  <c r="F3807" i="2"/>
  <c r="J3807" i="2" s="1"/>
  <c r="E3807" i="2"/>
  <c r="I3807" i="2" s="1"/>
  <c r="D3807" i="2"/>
  <c r="C3807" i="2"/>
  <c r="B3807" i="2"/>
  <c r="G3806" i="2"/>
  <c r="K3806" i="2" s="1"/>
  <c r="F3806" i="2"/>
  <c r="J3806" i="2" s="1"/>
  <c r="E3806" i="2"/>
  <c r="I3806" i="2" s="1"/>
  <c r="D3806" i="2"/>
  <c r="C3806" i="2"/>
  <c r="B3806" i="2"/>
  <c r="G3805" i="2"/>
  <c r="K3805" i="2" s="1"/>
  <c r="F3805" i="2"/>
  <c r="J3805" i="2" s="1"/>
  <c r="E3805" i="2"/>
  <c r="I3805" i="2" s="1"/>
  <c r="D3805" i="2"/>
  <c r="C3805" i="2"/>
  <c r="B3805" i="2"/>
  <c r="G3804" i="2"/>
  <c r="K3804" i="2" s="1"/>
  <c r="F3804" i="2"/>
  <c r="J3804" i="2" s="1"/>
  <c r="E3804" i="2"/>
  <c r="I3804" i="2" s="1"/>
  <c r="D3804" i="2"/>
  <c r="C3804" i="2"/>
  <c r="B3804" i="2"/>
  <c r="G3803" i="2"/>
  <c r="K3803" i="2" s="1"/>
  <c r="F3803" i="2"/>
  <c r="J3803" i="2" s="1"/>
  <c r="E3803" i="2"/>
  <c r="I3803" i="2" s="1"/>
  <c r="D3803" i="2"/>
  <c r="C3803" i="2"/>
  <c r="B3803" i="2"/>
  <c r="G3802" i="2"/>
  <c r="K3802" i="2" s="1"/>
  <c r="F3802" i="2"/>
  <c r="J3802" i="2" s="1"/>
  <c r="E3802" i="2"/>
  <c r="I3802" i="2" s="1"/>
  <c r="D3802" i="2"/>
  <c r="C3802" i="2"/>
  <c r="B3802" i="2"/>
  <c r="G3801" i="2"/>
  <c r="K3801" i="2" s="1"/>
  <c r="F3801" i="2"/>
  <c r="J3801" i="2" s="1"/>
  <c r="E3801" i="2"/>
  <c r="I3801" i="2" s="1"/>
  <c r="D3801" i="2"/>
  <c r="C3801" i="2"/>
  <c r="B3801" i="2"/>
  <c r="G3800" i="2"/>
  <c r="K3800" i="2" s="1"/>
  <c r="F3800" i="2"/>
  <c r="J3800" i="2" s="1"/>
  <c r="E3800" i="2"/>
  <c r="I3800" i="2" s="1"/>
  <c r="D3800" i="2"/>
  <c r="C3800" i="2"/>
  <c r="B3800" i="2"/>
  <c r="G3799" i="2"/>
  <c r="K3799" i="2" s="1"/>
  <c r="F3799" i="2"/>
  <c r="J3799" i="2" s="1"/>
  <c r="E3799" i="2"/>
  <c r="I3799" i="2" s="1"/>
  <c r="D3799" i="2"/>
  <c r="C3799" i="2"/>
  <c r="B3799" i="2"/>
  <c r="G3798" i="2"/>
  <c r="K3798" i="2" s="1"/>
  <c r="F3798" i="2"/>
  <c r="J3798" i="2" s="1"/>
  <c r="E3798" i="2"/>
  <c r="I3798" i="2" s="1"/>
  <c r="D3798" i="2"/>
  <c r="C3798" i="2"/>
  <c r="B3798" i="2"/>
  <c r="G3797" i="2"/>
  <c r="K3797" i="2" s="1"/>
  <c r="F3797" i="2"/>
  <c r="J3797" i="2" s="1"/>
  <c r="E3797" i="2"/>
  <c r="I3797" i="2" s="1"/>
  <c r="D3797" i="2"/>
  <c r="C3797" i="2"/>
  <c r="B3797" i="2"/>
  <c r="G3796" i="2"/>
  <c r="K3796" i="2" s="1"/>
  <c r="F3796" i="2"/>
  <c r="J3796" i="2" s="1"/>
  <c r="E3796" i="2"/>
  <c r="I3796" i="2" s="1"/>
  <c r="D3796" i="2"/>
  <c r="C3796" i="2"/>
  <c r="B3796" i="2"/>
  <c r="G3795" i="2"/>
  <c r="K3795" i="2" s="1"/>
  <c r="F3795" i="2"/>
  <c r="J3795" i="2" s="1"/>
  <c r="E3795" i="2"/>
  <c r="I3795" i="2" s="1"/>
  <c r="D3795" i="2"/>
  <c r="C3795" i="2"/>
  <c r="B3795" i="2"/>
  <c r="G3794" i="2"/>
  <c r="K3794" i="2" s="1"/>
  <c r="F3794" i="2"/>
  <c r="J3794" i="2" s="1"/>
  <c r="E3794" i="2"/>
  <c r="I3794" i="2" s="1"/>
  <c r="D3794" i="2"/>
  <c r="C3794" i="2"/>
  <c r="B3794" i="2"/>
  <c r="G3793" i="2"/>
  <c r="K3793" i="2" s="1"/>
  <c r="F3793" i="2"/>
  <c r="J3793" i="2" s="1"/>
  <c r="E3793" i="2"/>
  <c r="I3793" i="2" s="1"/>
  <c r="D3793" i="2"/>
  <c r="C3793" i="2"/>
  <c r="B3793" i="2"/>
  <c r="G3792" i="2"/>
  <c r="K3792" i="2" s="1"/>
  <c r="F3792" i="2"/>
  <c r="J3792" i="2" s="1"/>
  <c r="E3792" i="2"/>
  <c r="I3792" i="2" s="1"/>
  <c r="D3792" i="2"/>
  <c r="C3792" i="2"/>
  <c r="B3792" i="2"/>
  <c r="G3791" i="2"/>
  <c r="K3791" i="2" s="1"/>
  <c r="F3791" i="2"/>
  <c r="J3791" i="2" s="1"/>
  <c r="E3791" i="2"/>
  <c r="I3791" i="2" s="1"/>
  <c r="D3791" i="2"/>
  <c r="C3791" i="2"/>
  <c r="B3791" i="2"/>
  <c r="G3790" i="2"/>
  <c r="K3790" i="2" s="1"/>
  <c r="F3790" i="2"/>
  <c r="J3790" i="2" s="1"/>
  <c r="E3790" i="2"/>
  <c r="I3790" i="2" s="1"/>
  <c r="D3790" i="2"/>
  <c r="C3790" i="2"/>
  <c r="B3790" i="2"/>
  <c r="G3789" i="2"/>
  <c r="K3789" i="2" s="1"/>
  <c r="F3789" i="2"/>
  <c r="J3789" i="2" s="1"/>
  <c r="E3789" i="2"/>
  <c r="I3789" i="2" s="1"/>
  <c r="D3789" i="2"/>
  <c r="C3789" i="2"/>
  <c r="B3789" i="2"/>
  <c r="G3788" i="2"/>
  <c r="K3788" i="2" s="1"/>
  <c r="F3788" i="2"/>
  <c r="J3788" i="2" s="1"/>
  <c r="E3788" i="2"/>
  <c r="I3788" i="2" s="1"/>
  <c r="D3788" i="2"/>
  <c r="C3788" i="2"/>
  <c r="B3788" i="2"/>
  <c r="G3787" i="2"/>
  <c r="K3787" i="2" s="1"/>
  <c r="F3787" i="2"/>
  <c r="J3787" i="2" s="1"/>
  <c r="E3787" i="2"/>
  <c r="I3787" i="2" s="1"/>
  <c r="D3787" i="2"/>
  <c r="C3787" i="2"/>
  <c r="B3787" i="2"/>
  <c r="G3786" i="2"/>
  <c r="K3786" i="2" s="1"/>
  <c r="F3786" i="2"/>
  <c r="J3786" i="2" s="1"/>
  <c r="E3786" i="2"/>
  <c r="I3786" i="2" s="1"/>
  <c r="D3786" i="2"/>
  <c r="C3786" i="2"/>
  <c r="B3786" i="2"/>
  <c r="G3785" i="2"/>
  <c r="K3785" i="2" s="1"/>
  <c r="F3785" i="2"/>
  <c r="J3785" i="2" s="1"/>
  <c r="E3785" i="2"/>
  <c r="I3785" i="2" s="1"/>
  <c r="D3785" i="2"/>
  <c r="C3785" i="2"/>
  <c r="B3785" i="2"/>
  <c r="G3784" i="2"/>
  <c r="K3784" i="2" s="1"/>
  <c r="F3784" i="2"/>
  <c r="J3784" i="2" s="1"/>
  <c r="E3784" i="2"/>
  <c r="I3784" i="2" s="1"/>
  <c r="D3784" i="2"/>
  <c r="C3784" i="2"/>
  <c r="B3784" i="2"/>
  <c r="G3783" i="2"/>
  <c r="K3783" i="2" s="1"/>
  <c r="F3783" i="2"/>
  <c r="J3783" i="2" s="1"/>
  <c r="E3783" i="2"/>
  <c r="I3783" i="2" s="1"/>
  <c r="D3783" i="2"/>
  <c r="C3783" i="2"/>
  <c r="B3783" i="2"/>
  <c r="G3782" i="2"/>
  <c r="K3782" i="2" s="1"/>
  <c r="F3782" i="2"/>
  <c r="J3782" i="2" s="1"/>
  <c r="E3782" i="2"/>
  <c r="I3782" i="2" s="1"/>
  <c r="D3782" i="2"/>
  <c r="C3782" i="2"/>
  <c r="B3782" i="2"/>
  <c r="G3781" i="2"/>
  <c r="K3781" i="2" s="1"/>
  <c r="F3781" i="2"/>
  <c r="J3781" i="2" s="1"/>
  <c r="E3781" i="2"/>
  <c r="I3781" i="2" s="1"/>
  <c r="D3781" i="2"/>
  <c r="C3781" i="2"/>
  <c r="B3781" i="2"/>
  <c r="G3780" i="2"/>
  <c r="K3780" i="2" s="1"/>
  <c r="F3780" i="2"/>
  <c r="J3780" i="2" s="1"/>
  <c r="E3780" i="2"/>
  <c r="I3780" i="2" s="1"/>
  <c r="D3780" i="2"/>
  <c r="C3780" i="2"/>
  <c r="B3780" i="2"/>
  <c r="G3779" i="2"/>
  <c r="K3779" i="2" s="1"/>
  <c r="F3779" i="2"/>
  <c r="J3779" i="2" s="1"/>
  <c r="E3779" i="2"/>
  <c r="I3779" i="2" s="1"/>
  <c r="D3779" i="2"/>
  <c r="C3779" i="2"/>
  <c r="B3779" i="2"/>
  <c r="G3778" i="2"/>
  <c r="K3778" i="2" s="1"/>
  <c r="F3778" i="2"/>
  <c r="J3778" i="2" s="1"/>
  <c r="E3778" i="2"/>
  <c r="I3778" i="2" s="1"/>
  <c r="D3778" i="2"/>
  <c r="C3778" i="2"/>
  <c r="B3778" i="2"/>
  <c r="G3777" i="2"/>
  <c r="K3777" i="2" s="1"/>
  <c r="F3777" i="2"/>
  <c r="J3777" i="2" s="1"/>
  <c r="E3777" i="2"/>
  <c r="I3777" i="2" s="1"/>
  <c r="D3777" i="2"/>
  <c r="C3777" i="2"/>
  <c r="B3777" i="2"/>
  <c r="G3776" i="2"/>
  <c r="K3776" i="2" s="1"/>
  <c r="F3776" i="2"/>
  <c r="J3776" i="2" s="1"/>
  <c r="E3776" i="2"/>
  <c r="I3776" i="2" s="1"/>
  <c r="D3776" i="2"/>
  <c r="C3776" i="2"/>
  <c r="B3776" i="2"/>
  <c r="G3775" i="2"/>
  <c r="K3775" i="2" s="1"/>
  <c r="F3775" i="2"/>
  <c r="J3775" i="2" s="1"/>
  <c r="E3775" i="2"/>
  <c r="I3775" i="2" s="1"/>
  <c r="D3775" i="2"/>
  <c r="C3775" i="2"/>
  <c r="B3775" i="2"/>
  <c r="G3774" i="2"/>
  <c r="K3774" i="2" s="1"/>
  <c r="F3774" i="2"/>
  <c r="J3774" i="2" s="1"/>
  <c r="E3774" i="2"/>
  <c r="I3774" i="2" s="1"/>
  <c r="D3774" i="2"/>
  <c r="C3774" i="2"/>
  <c r="B3774" i="2"/>
  <c r="G3773" i="2"/>
  <c r="K3773" i="2" s="1"/>
  <c r="F3773" i="2"/>
  <c r="J3773" i="2" s="1"/>
  <c r="E3773" i="2"/>
  <c r="I3773" i="2" s="1"/>
  <c r="D3773" i="2"/>
  <c r="C3773" i="2"/>
  <c r="B3773" i="2"/>
  <c r="G3772" i="2"/>
  <c r="K3772" i="2" s="1"/>
  <c r="F3772" i="2"/>
  <c r="J3772" i="2" s="1"/>
  <c r="E3772" i="2"/>
  <c r="I3772" i="2" s="1"/>
  <c r="D3772" i="2"/>
  <c r="C3772" i="2"/>
  <c r="B3772" i="2"/>
  <c r="G3771" i="2"/>
  <c r="K3771" i="2" s="1"/>
  <c r="F3771" i="2"/>
  <c r="J3771" i="2" s="1"/>
  <c r="E3771" i="2"/>
  <c r="I3771" i="2" s="1"/>
  <c r="D3771" i="2"/>
  <c r="C3771" i="2"/>
  <c r="B3771" i="2"/>
  <c r="G3770" i="2"/>
  <c r="K3770" i="2" s="1"/>
  <c r="F3770" i="2"/>
  <c r="J3770" i="2" s="1"/>
  <c r="E3770" i="2"/>
  <c r="I3770" i="2" s="1"/>
  <c r="D3770" i="2"/>
  <c r="C3770" i="2"/>
  <c r="B3770" i="2"/>
  <c r="G3769" i="2"/>
  <c r="K3769" i="2" s="1"/>
  <c r="F3769" i="2"/>
  <c r="J3769" i="2" s="1"/>
  <c r="E3769" i="2"/>
  <c r="I3769" i="2" s="1"/>
  <c r="D3769" i="2"/>
  <c r="C3769" i="2"/>
  <c r="B3769" i="2"/>
  <c r="G3768" i="2"/>
  <c r="K3768" i="2" s="1"/>
  <c r="F3768" i="2"/>
  <c r="J3768" i="2" s="1"/>
  <c r="E3768" i="2"/>
  <c r="I3768" i="2" s="1"/>
  <c r="D3768" i="2"/>
  <c r="C3768" i="2"/>
  <c r="B3768" i="2"/>
  <c r="G3767" i="2"/>
  <c r="K3767" i="2" s="1"/>
  <c r="F3767" i="2"/>
  <c r="J3767" i="2" s="1"/>
  <c r="E3767" i="2"/>
  <c r="I3767" i="2" s="1"/>
  <c r="D3767" i="2"/>
  <c r="C3767" i="2"/>
  <c r="B3767" i="2"/>
  <c r="G3766" i="2"/>
  <c r="K3766" i="2" s="1"/>
  <c r="F3766" i="2"/>
  <c r="J3766" i="2" s="1"/>
  <c r="E3766" i="2"/>
  <c r="I3766" i="2" s="1"/>
  <c r="D3766" i="2"/>
  <c r="C3766" i="2"/>
  <c r="B3766" i="2"/>
  <c r="G3765" i="2"/>
  <c r="K3765" i="2" s="1"/>
  <c r="F3765" i="2"/>
  <c r="J3765" i="2" s="1"/>
  <c r="E3765" i="2"/>
  <c r="I3765" i="2" s="1"/>
  <c r="D3765" i="2"/>
  <c r="C3765" i="2"/>
  <c r="B3765" i="2"/>
  <c r="G3764" i="2"/>
  <c r="K3764" i="2" s="1"/>
  <c r="F3764" i="2"/>
  <c r="J3764" i="2" s="1"/>
  <c r="E3764" i="2"/>
  <c r="I3764" i="2" s="1"/>
  <c r="D3764" i="2"/>
  <c r="C3764" i="2"/>
  <c r="B3764" i="2"/>
  <c r="G3763" i="2"/>
  <c r="K3763" i="2" s="1"/>
  <c r="F3763" i="2"/>
  <c r="J3763" i="2" s="1"/>
  <c r="E3763" i="2"/>
  <c r="I3763" i="2" s="1"/>
  <c r="D3763" i="2"/>
  <c r="C3763" i="2"/>
  <c r="B3763" i="2"/>
  <c r="G3762" i="2"/>
  <c r="K3762" i="2" s="1"/>
  <c r="F3762" i="2"/>
  <c r="J3762" i="2" s="1"/>
  <c r="E3762" i="2"/>
  <c r="I3762" i="2" s="1"/>
  <c r="D3762" i="2"/>
  <c r="C3762" i="2"/>
  <c r="B3762" i="2"/>
  <c r="G3761" i="2"/>
  <c r="K3761" i="2" s="1"/>
  <c r="F3761" i="2"/>
  <c r="J3761" i="2" s="1"/>
  <c r="E3761" i="2"/>
  <c r="I3761" i="2" s="1"/>
  <c r="D3761" i="2"/>
  <c r="C3761" i="2"/>
  <c r="B3761" i="2"/>
  <c r="G3760" i="2"/>
  <c r="K3760" i="2" s="1"/>
  <c r="F3760" i="2"/>
  <c r="J3760" i="2" s="1"/>
  <c r="E3760" i="2"/>
  <c r="I3760" i="2" s="1"/>
  <c r="D3760" i="2"/>
  <c r="C3760" i="2"/>
  <c r="B3760" i="2"/>
  <c r="G3759" i="2"/>
  <c r="K3759" i="2" s="1"/>
  <c r="F3759" i="2"/>
  <c r="J3759" i="2" s="1"/>
  <c r="E3759" i="2"/>
  <c r="I3759" i="2" s="1"/>
  <c r="D3759" i="2"/>
  <c r="C3759" i="2"/>
  <c r="B3759" i="2"/>
  <c r="G3758" i="2"/>
  <c r="K3758" i="2" s="1"/>
  <c r="F3758" i="2"/>
  <c r="J3758" i="2" s="1"/>
  <c r="E3758" i="2"/>
  <c r="I3758" i="2" s="1"/>
  <c r="D3758" i="2"/>
  <c r="C3758" i="2"/>
  <c r="B3758" i="2"/>
  <c r="G3757" i="2"/>
  <c r="K3757" i="2" s="1"/>
  <c r="F3757" i="2"/>
  <c r="J3757" i="2" s="1"/>
  <c r="E3757" i="2"/>
  <c r="I3757" i="2" s="1"/>
  <c r="D3757" i="2"/>
  <c r="C3757" i="2"/>
  <c r="B3757" i="2"/>
  <c r="G3756" i="2"/>
  <c r="K3756" i="2" s="1"/>
  <c r="F3756" i="2"/>
  <c r="J3756" i="2" s="1"/>
  <c r="E3756" i="2"/>
  <c r="I3756" i="2" s="1"/>
  <c r="D3756" i="2"/>
  <c r="C3756" i="2"/>
  <c r="B3756" i="2"/>
  <c r="G3755" i="2"/>
  <c r="K3755" i="2" s="1"/>
  <c r="F3755" i="2"/>
  <c r="J3755" i="2" s="1"/>
  <c r="E3755" i="2"/>
  <c r="I3755" i="2" s="1"/>
  <c r="D3755" i="2"/>
  <c r="C3755" i="2"/>
  <c r="B3755" i="2"/>
  <c r="G3754" i="2"/>
  <c r="K3754" i="2" s="1"/>
  <c r="F3754" i="2"/>
  <c r="J3754" i="2" s="1"/>
  <c r="E3754" i="2"/>
  <c r="I3754" i="2" s="1"/>
  <c r="D3754" i="2"/>
  <c r="C3754" i="2"/>
  <c r="B3754" i="2"/>
  <c r="G3753" i="2"/>
  <c r="K3753" i="2" s="1"/>
  <c r="F3753" i="2"/>
  <c r="J3753" i="2" s="1"/>
  <c r="E3753" i="2"/>
  <c r="I3753" i="2" s="1"/>
  <c r="D3753" i="2"/>
  <c r="C3753" i="2"/>
  <c r="B3753" i="2"/>
  <c r="G3752" i="2"/>
  <c r="K3752" i="2" s="1"/>
  <c r="F3752" i="2"/>
  <c r="J3752" i="2" s="1"/>
  <c r="E3752" i="2"/>
  <c r="I3752" i="2" s="1"/>
  <c r="D3752" i="2"/>
  <c r="C3752" i="2"/>
  <c r="B3752" i="2"/>
  <c r="G3751" i="2"/>
  <c r="K3751" i="2" s="1"/>
  <c r="F3751" i="2"/>
  <c r="J3751" i="2" s="1"/>
  <c r="E3751" i="2"/>
  <c r="I3751" i="2" s="1"/>
  <c r="D3751" i="2"/>
  <c r="C3751" i="2"/>
  <c r="B3751" i="2"/>
  <c r="G3750" i="2"/>
  <c r="K3750" i="2" s="1"/>
  <c r="F3750" i="2"/>
  <c r="J3750" i="2" s="1"/>
  <c r="E3750" i="2"/>
  <c r="I3750" i="2" s="1"/>
  <c r="D3750" i="2"/>
  <c r="C3750" i="2"/>
  <c r="B3750" i="2"/>
  <c r="G3749" i="2"/>
  <c r="K3749" i="2" s="1"/>
  <c r="F3749" i="2"/>
  <c r="J3749" i="2" s="1"/>
  <c r="E3749" i="2"/>
  <c r="I3749" i="2" s="1"/>
  <c r="D3749" i="2"/>
  <c r="C3749" i="2"/>
  <c r="B3749" i="2"/>
  <c r="G3748" i="2"/>
  <c r="K3748" i="2" s="1"/>
  <c r="F3748" i="2"/>
  <c r="J3748" i="2" s="1"/>
  <c r="E3748" i="2"/>
  <c r="I3748" i="2" s="1"/>
  <c r="D3748" i="2"/>
  <c r="C3748" i="2"/>
  <c r="B3748" i="2"/>
  <c r="G3747" i="2"/>
  <c r="K3747" i="2" s="1"/>
  <c r="F3747" i="2"/>
  <c r="J3747" i="2" s="1"/>
  <c r="E3747" i="2"/>
  <c r="I3747" i="2" s="1"/>
  <c r="D3747" i="2"/>
  <c r="C3747" i="2"/>
  <c r="B3747" i="2"/>
  <c r="G3746" i="2"/>
  <c r="K3746" i="2" s="1"/>
  <c r="F3746" i="2"/>
  <c r="J3746" i="2" s="1"/>
  <c r="E3746" i="2"/>
  <c r="I3746" i="2" s="1"/>
  <c r="D3746" i="2"/>
  <c r="C3746" i="2"/>
  <c r="B3746" i="2"/>
  <c r="G3745" i="2"/>
  <c r="K3745" i="2" s="1"/>
  <c r="F3745" i="2"/>
  <c r="J3745" i="2" s="1"/>
  <c r="E3745" i="2"/>
  <c r="I3745" i="2" s="1"/>
  <c r="D3745" i="2"/>
  <c r="C3745" i="2"/>
  <c r="B3745" i="2"/>
  <c r="G3744" i="2"/>
  <c r="K3744" i="2" s="1"/>
  <c r="F3744" i="2"/>
  <c r="J3744" i="2" s="1"/>
  <c r="E3744" i="2"/>
  <c r="I3744" i="2" s="1"/>
  <c r="D3744" i="2"/>
  <c r="C3744" i="2"/>
  <c r="B3744" i="2"/>
  <c r="G3743" i="2"/>
  <c r="K3743" i="2" s="1"/>
  <c r="F3743" i="2"/>
  <c r="J3743" i="2" s="1"/>
  <c r="E3743" i="2"/>
  <c r="I3743" i="2" s="1"/>
  <c r="D3743" i="2"/>
  <c r="C3743" i="2"/>
  <c r="B3743" i="2"/>
  <c r="G3742" i="2"/>
  <c r="K3742" i="2" s="1"/>
  <c r="F3742" i="2"/>
  <c r="J3742" i="2" s="1"/>
  <c r="E3742" i="2"/>
  <c r="I3742" i="2" s="1"/>
  <c r="D3742" i="2"/>
  <c r="C3742" i="2"/>
  <c r="B3742" i="2"/>
  <c r="G3741" i="2"/>
  <c r="K3741" i="2" s="1"/>
  <c r="F3741" i="2"/>
  <c r="J3741" i="2" s="1"/>
  <c r="E3741" i="2"/>
  <c r="I3741" i="2" s="1"/>
  <c r="D3741" i="2"/>
  <c r="C3741" i="2"/>
  <c r="B3741" i="2"/>
  <c r="G3740" i="2"/>
  <c r="K3740" i="2" s="1"/>
  <c r="F3740" i="2"/>
  <c r="J3740" i="2" s="1"/>
  <c r="E3740" i="2"/>
  <c r="I3740" i="2" s="1"/>
  <c r="D3740" i="2"/>
  <c r="C3740" i="2"/>
  <c r="B3740" i="2"/>
  <c r="G3739" i="2"/>
  <c r="K3739" i="2" s="1"/>
  <c r="F3739" i="2"/>
  <c r="J3739" i="2" s="1"/>
  <c r="E3739" i="2"/>
  <c r="I3739" i="2" s="1"/>
  <c r="D3739" i="2"/>
  <c r="C3739" i="2"/>
  <c r="B3739" i="2"/>
  <c r="G3738" i="2"/>
  <c r="K3738" i="2" s="1"/>
  <c r="F3738" i="2"/>
  <c r="J3738" i="2" s="1"/>
  <c r="E3738" i="2"/>
  <c r="I3738" i="2" s="1"/>
  <c r="D3738" i="2"/>
  <c r="C3738" i="2"/>
  <c r="B3738" i="2"/>
  <c r="G3737" i="2"/>
  <c r="K3737" i="2" s="1"/>
  <c r="F3737" i="2"/>
  <c r="J3737" i="2" s="1"/>
  <c r="E3737" i="2"/>
  <c r="I3737" i="2" s="1"/>
  <c r="D3737" i="2"/>
  <c r="C3737" i="2"/>
  <c r="B3737" i="2"/>
  <c r="G3736" i="2"/>
  <c r="K3736" i="2" s="1"/>
  <c r="F3736" i="2"/>
  <c r="J3736" i="2" s="1"/>
  <c r="E3736" i="2"/>
  <c r="I3736" i="2" s="1"/>
  <c r="D3736" i="2"/>
  <c r="C3736" i="2"/>
  <c r="B3736" i="2"/>
  <c r="G3735" i="2"/>
  <c r="K3735" i="2" s="1"/>
  <c r="F3735" i="2"/>
  <c r="J3735" i="2" s="1"/>
  <c r="E3735" i="2"/>
  <c r="I3735" i="2" s="1"/>
  <c r="D3735" i="2"/>
  <c r="C3735" i="2"/>
  <c r="B3735" i="2"/>
  <c r="G3734" i="2"/>
  <c r="K3734" i="2" s="1"/>
  <c r="F3734" i="2"/>
  <c r="J3734" i="2" s="1"/>
  <c r="E3734" i="2"/>
  <c r="I3734" i="2" s="1"/>
  <c r="D3734" i="2"/>
  <c r="C3734" i="2"/>
  <c r="B3734" i="2"/>
  <c r="G3733" i="2"/>
  <c r="K3733" i="2" s="1"/>
  <c r="F3733" i="2"/>
  <c r="J3733" i="2" s="1"/>
  <c r="E3733" i="2"/>
  <c r="I3733" i="2" s="1"/>
  <c r="D3733" i="2"/>
  <c r="C3733" i="2"/>
  <c r="B3733" i="2"/>
  <c r="G3732" i="2"/>
  <c r="K3732" i="2" s="1"/>
  <c r="F3732" i="2"/>
  <c r="J3732" i="2" s="1"/>
  <c r="E3732" i="2"/>
  <c r="I3732" i="2" s="1"/>
  <c r="D3732" i="2"/>
  <c r="C3732" i="2"/>
  <c r="B3732" i="2"/>
  <c r="G3731" i="2"/>
  <c r="K3731" i="2" s="1"/>
  <c r="F3731" i="2"/>
  <c r="J3731" i="2" s="1"/>
  <c r="E3731" i="2"/>
  <c r="I3731" i="2" s="1"/>
  <c r="D3731" i="2"/>
  <c r="C3731" i="2"/>
  <c r="B3731" i="2"/>
  <c r="G3730" i="2"/>
  <c r="K3730" i="2" s="1"/>
  <c r="F3730" i="2"/>
  <c r="J3730" i="2" s="1"/>
  <c r="E3730" i="2"/>
  <c r="I3730" i="2" s="1"/>
  <c r="D3730" i="2"/>
  <c r="C3730" i="2"/>
  <c r="B3730" i="2"/>
  <c r="G3729" i="2"/>
  <c r="K3729" i="2" s="1"/>
  <c r="F3729" i="2"/>
  <c r="J3729" i="2" s="1"/>
  <c r="E3729" i="2"/>
  <c r="I3729" i="2" s="1"/>
  <c r="D3729" i="2"/>
  <c r="C3729" i="2"/>
  <c r="B3729" i="2"/>
  <c r="G3728" i="2"/>
  <c r="K3728" i="2" s="1"/>
  <c r="F3728" i="2"/>
  <c r="J3728" i="2" s="1"/>
  <c r="E3728" i="2"/>
  <c r="I3728" i="2" s="1"/>
  <c r="D3728" i="2"/>
  <c r="C3728" i="2"/>
  <c r="B3728" i="2"/>
  <c r="G3727" i="2"/>
  <c r="K3727" i="2" s="1"/>
  <c r="F3727" i="2"/>
  <c r="J3727" i="2" s="1"/>
  <c r="E3727" i="2"/>
  <c r="I3727" i="2" s="1"/>
  <c r="D3727" i="2"/>
  <c r="C3727" i="2"/>
  <c r="B3727" i="2"/>
  <c r="G3726" i="2"/>
  <c r="K3726" i="2" s="1"/>
  <c r="F3726" i="2"/>
  <c r="J3726" i="2" s="1"/>
  <c r="E3726" i="2"/>
  <c r="I3726" i="2" s="1"/>
  <c r="D3726" i="2"/>
  <c r="C3726" i="2"/>
  <c r="B3726" i="2"/>
  <c r="G3725" i="2"/>
  <c r="K3725" i="2" s="1"/>
  <c r="F3725" i="2"/>
  <c r="J3725" i="2" s="1"/>
  <c r="E3725" i="2"/>
  <c r="I3725" i="2" s="1"/>
  <c r="D3725" i="2"/>
  <c r="C3725" i="2"/>
  <c r="B3725" i="2"/>
  <c r="G3724" i="2"/>
  <c r="K3724" i="2" s="1"/>
  <c r="F3724" i="2"/>
  <c r="J3724" i="2" s="1"/>
  <c r="E3724" i="2"/>
  <c r="I3724" i="2" s="1"/>
  <c r="D3724" i="2"/>
  <c r="C3724" i="2"/>
  <c r="B3724" i="2"/>
  <c r="G3723" i="2"/>
  <c r="K3723" i="2" s="1"/>
  <c r="F3723" i="2"/>
  <c r="J3723" i="2" s="1"/>
  <c r="E3723" i="2"/>
  <c r="I3723" i="2" s="1"/>
  <c r="D3723" i="2"/>
  <c r="C3723" i="2"/>
  <c r="B3723" i="2"/>
  <c r="G3722" i="2"/>
  <c r="K3722" i="2" s="1"/>
  <c r="F3722" i="2"/>
  <c r="J3722" i="2" s="1"/>
  <c r="E3722" i="2"/>
  <c r="I3722" i="2" s="1"/>
  <c r="D3722" i="2"/>
  <c r="C3722" i="2"/>
  <c r="B3722" i="2"/>
  <c r="G3721" i="2"/>
  <c r="K3721" i="2" s="1"/>
  <c r="F3721" i="2"/>
  <c r="J3721" i="2" s="1"/>
  <c r="E3721" i="2"/>
  <c r="I3721" i="2" s="1"/>
  <c r="D3721" i="2"/>
  <c r="C3721" i="2"/>
  <c r="B3721" i="2"/>
  <c r="G3720" i="2"/>
  <c r="K3720" i="2" s="1"/>
  <c r="F3720" i="2"/>
  <c r="J3720" i="2" s="1"/>
  <c r="E3720" i="2"/>
  <c r="I3720" i="2" s="1"/>
  <c r="D3720" i="2"/>
  <c r="C3720" i="2"/>
  <c r="B3720" i="2"/>
  <c r="G3719" i="2"/>
  <c r="K3719" i="2" s="1"/>
  <c r="F3719" i="2"/>
  <c r="J3719" i="2" s="1"/>
  <c r="E3719" i="2"/>
  <c r="I3719" i="2" s="1"/>
  <c r="D3719" i="2"/>
  <c r="C3719" i="2"/>
  <c r="B3719" i="2"/>
  <c r="G3718" i="2"/>
  <c r="K3718" i="2" s="1"/>
  <c r="F3718" i="2"/>
  <c r="J3718" i="2" s="1"/>
  <c r="E3718" i="2"/>
  <c r="I3718" i="2" s="1"/>
  <c r="D3718" i="2"/>
  <c r="C3718" i="2"/>
  <c r="B3718" i="2"/>
  <c r="G3717" i="2"/>
  <c r="K3717" i="2" s="1"/>
  <c r="F3717" i="2"/>
  <c r="J3717" i="2" s="1"/>
  <c r="E3717" i="2"/>
  <c r="I3717" i="2" s="1"/>
  <c r="D3717" i="2"/>
  <c r="C3717" i="2"/>
  <c r="B3717" i="2"/>
  <c r="G3716" i="2"/>
  <c r="K3716" i="2" s="1"/>
  <c r="F3716" i="2"/>
  <c r="J3716" i="2" s="1"/>
  <c r="E3716" i="2"/>
  <c r="I3716" i="2" s="1"/>
  <c r="D3716" i="2"/>
  <c r="C3716" i="2"/>
  <c r="B3716" i="2"/>
  <c r="G3715" i="2"/>
  <c r="K3715" i="2" s="1"/>
  <c r="F3715" i="2"/>
  <c r="J3715" i="2" s="1"/>
  <c r="E3715" i="2"/>
  <c r="I3715" i="2" s="1"/>
  <c r="D3715" i="2"/>
  <c r="C3715" i="2"/>
  <c r="B3715" i="2"/>
  <c r="G3714" i="2"/>
  <c r="K3714" i="2" s="1"/>
  <c r="F3714" i="2"/>
  <c r="J3714" i="2" s="1"/>
  <c r="E3714" i="2"/>
  <c r="I3714" i="2" s="1"/>
  <c r="D3714" i="2"/>
  <c r="C3714" i="2"/>
  <c r="B3714" i="2"/>
  <c r="G3713" i="2"/>
  <c r="K3713" i="2" s="1"/>
  <c r="F3713" i="2"/>
  <c r="J3713" i="2" s="1"/>
  <c r="E3713" i="2"/>
  <c r="I3713" i="2" s="1"/>
  <c r="D3713" i="2"/>
  <c r="C3713" i="2"/>
  <c r="B3713" i="2"/>
  <c r="G3712" i="2"/>
  <c r="K3712" i="2" s="1"/>
  <c r="F3712" i="2"/>
  <c r="J3712" i="2" s="1"/>
  <c r="E3712" i="2"/>
  <c r="I3712" i="2" s="1"/>
  <c r="D3712" i="2"/>
  <c r="C3712" i="2"/>
  <c r="B3712" i="2"/>
  <c r="G3711" i="2"/>
  <c r="K3711" i="2" s="1"/>
  <c r="F3711" i="2"/>
  <c r="J3711" i="2" s="1"/>
  <c r="E3711" i="2"/>
  <c r="I3711" i="2" s="1"/>
  <c r="D3711" i="2"/>
  <c r="C3711" i="2"/>
  <c r="B3711" i="2"/>
  <c r="G3710" i="2"/>
  <c r="K3710" i="2" s="1"/>
  <c r="F3710" i="2"/>
  <c r="J3710" i="2" s="1"/>
  <c r="E3710" i="2"/>
  <c r="I3710" i="2" s="1"/>
  <c r="D3710" i="2"/>
  <c r="C3710" i="2"/>
  <c r="B3710" i="2"/>
  <c r="G3709" i="2"/>
  <c r="K3709" i="2" s="1"/>
  <c r="F3709" i="2"/>
  <c r="J3709" i="2" s="1"/>
  <c r="E3709" i="2"/>
  <c r="I3709" i="2" s="1"/>
  <c r="D3709" i="2"/>
  <c r="C3709" i="2"/>
  <c r="B3709" i="2"/>
  <c r="G3708" i="2"/>
  <c r="K3708" i="2" s="1"/>
  <c r="F3708" i="2"/>
  <c r="J3708" i="2" s="1"/>
  <c r="E3708" i="2"/>
  <c r="I3708" i="2" s="1"/>
  <c r="D3708" i="2"/>
  <c r="C3708" i="2"/>
  <c r="B3708" i="2"/>
  <c r="G3707" i="2"/>
  <c r="K3707" i="2" s="1"/>
  <c r="F3707" i="2"/>
  <c r="J3707" i="2" s="1"/>
  <c r="E3707" i="2"/>
  <c r="I3707" i="2" s="1"/>
  <c r="D3707" i="2"/>
  <c r="C3707" i="2"/>
  <c r="B3707" i="2"/>
  <c r="G3706" i="2"/>
  <c r="K3706" i="2" s="1"/>
  <c r="F3706" i="2"/>
  <c r="J3706" i="2" s="1"/>
  <c r="E3706" i="2"/>
  <c r="I3706" i="2" s="1"/>
  <c r="D3706" i="2"/>
  <c r="C3706" i="2"/>
  <c r="B3706" i="2"/>
  <c r="G3705" i="2"/>
  <c r="K3705" i="2" s="1"/>
  <c r="F3705" i="2"/>
  <c r="J3705" i="2" s="1"/>
  <c r="E3705" i="2"/>
  <c r="I3705" i="2" s="1"/>
  <c r="D3705" i="2"/>
  <c r="C3705" i="2"/>
  <c r="B3705" i="2"/>
  <c r="G3704" i="2"/>
  <c r="K3704" i="2" s="1"/>
  <c r="F3704" i="2"/>
  <c r="J3704" i="2" s="1"/>
  <c r="E3704" i="2"/>
  <c r="I3704" i="2" s="1"/>
  <c r="D3704" i="2"/>
  <c r="C3704" i="2"/>
  <c r="B3704" i="2"/>
  <c r="G3703" i="2"/>
  <c r="K3703" i="2" s="1"/>
  <c r="F3703" i="2"/>
  <c r="J3703" i="2" s="1"/>
  <c r="E3703" i="2"/>
  <c r="I3703" i="2" s="1"/>
  <c r="D3703" i="2"/>
  <c r="C3703" i="2"/>
  <c r="B3703" i="2"/>
  <c r="G3702" i="2"/>
  <c r="K3702" i="2" s="1"/>
  <c r="F3702" i="2"/>
  <c r="J3702" i="2" s="1"/>
  <c r="E3702" i="2"/>
  <c r="I3702" i="2" s="1"/>
  <c r="D3702" i="2"/>
  <c r="C3702" i="2"/>
  <c r="B3702" i="2"/>
  <c r="G3701" i="2"/>
  <c r="K3701" i="2" s="1"/>
  <c r="F3701" i="2"/>
  <c r="J3701" i="2" s="1"/>
  <c r="E3701" i="2"/>
  <c r="I3701" i="2" s="1"/>
  <c r="D3701" i="2"/>
  <c r="C3701" i="2"/>
  <c r="B3701" i="2"/>
  <c r="G3700" i="2"/>
  <c r="K3700" i="2" s="1"/>
  <c r="F3700" i="2"/>
  <c r="J3700" i="2" s="1"/>
  <c r="E3700" i="2"/>
  <c r="I3700" i="2" s="1"/>
  <c r="D3700" i="2"/>
  <c r="C3700" i="2"/>
  <c r="B3700" i="2"/>
  <c r="G3699" i="2"/>
  <c r="K3699" i="2" s="1"/>
  <c r="F3699" i="2"/>
  <c r="J3699" i="2" s="1"/>
  <c r="E3699" i="2"/>
  <c r="I3699" i="2" s="1"/>
  <c r="D3699" i="2"/>
  <c r="C3699" i="2"/>
  <c r="B3699" i="2"/>
  <c r="G3698" i="2"/>
  <c r="K3698" i="2" s="1"/>
  <c r="F3698" i="2"/>
  <c r="J3698" i="2" s="1"/>
  <c r="E3698" i="2"/>
  <c r="I3698" i="2" s="1"/>
  <c r="D3698" i="2"/>
  <c r="C3698" i="2"/>
  <c r="B3698" i="2"/>
  <c r="G3697" i="2"/>
  <c r="K3697" i="2" s="1"/>
  <c r="F3697" i="2"/>
  <c r="J3697" i="2" s="1"/>
  <c r="E3697" i="2"/>
  <c r="I3697" i="2" s="1"/>
  <c r="D3697" i="2"/>
  <c r="C3697" i="2"/>
  <c r="B3697" i="2"/>
  <c r="G3696" i="2"/>
  <c r="K3696" i="2" s="1"/>
  <c r="F3696" i="2"/>
  <c r="J3696" i="2" s="1"/>
  <c r="E3696" i="2"/>
  <c r="I3696" i="2" s="1"/>
  <c r="D3696" i="2"/>
  <c r="C3696" i="2"/>
  <c r="B3696" i="2"/>
  <c r="G3695" i="2"/>
  <c r="K3695" i="2" s="1"/>
  <c r="F3695" i="2"/>
  <c r="J3695" i="2" s="1"/>
  <c r="E3695" i="2"/>
  <c r="I3695" i="2" s="1"/>
  <c r="D3695" i="2"/>
  <c r="C3695" i="2"/>
  <c r="B3695" i="2"/>
  <c r="G3694" i="2"/>
  <c r="K3694" i="2" s="1"/>
  <c r="F3694" i="2"/>
  <c r="J3694" i="2" s="1"/>
  <c r="E3694" i="2"/>
  <c r="I3694" i="2" s="1"/>
  <c r="D3694" i="2"/>
  <c r="C3694" i="2"/>
  <c r="B3694" i="2"/>
  <c r="G3693" i="2"/>
  <c r="K3693" i="2" s="1"/>
  <c r="F3693" i="2"/>
  <c r="J3693" i="2" s="1"/>
  <c r="E3693" i="2"/>
  <c r="I3693" i="2" s="1"/>
  <c r="D3693" i="2"/>
  <c r="C3693" i="2"/>
  <c r="B3693" i="2"/>
  <c r="G3692" i="2"/>
  <c r="K3692" i="2" s="1"/>
  <c r="F3692" i="2"/>
  <c r="J3692" i="2" s="1"/>
  <c r="E3692" i="2"/>
  <c r="I3692" i="2" s="1"/>
  <c r="D3692" i="2"/>
  <c r="C3692" i="2"/>
  <c r="B3692" i="2"/>
  <c r="G3691" i="2"/>
  <c r="K3691" i="2" s="1"/>
  <c r="F3691" i="2"/>
  <c r="J3691" i="2" s="1"/>
  <c r="E3691" i="2"/>
  <c r="I3691" i="2" s="1"/>
  <c r="D3691" i="2"/>
  <c r="C3691" i="2"/>
  <c r="B3691" i="2"/>
  <c r="G3690" i="2"/>
  <c r="K3690" i="2" s="1"/>
  <c r="F3690" i="2"/>
  <c r="J3690" i="2" s="1"/>
  <c r="E3690" i="2"/>
  <c r="I3690" i="2" s="1"/>
  <c r="D3690" i="2"/>
  <c r="C3690" i="2"/>
  <c r="B3690" i="2"/>
  <c r="G3689" i="2"/>
  <c r="K3689" i="2" s="1"/>
  <c r="F3689" i="2"/>
  <c r="J3689" i="2" s="1"/>
  <c r="E3689" i="2"/>
  <c r="I3689" i="2" s="1"/>
  <c r="D3689" i="2"/>
  <c r="C3689" i="2"/>
  <c r="B3689" i="2"/>
  <c r="G3688" i="2"/>
  <c r="K3688" i="2" s="1"/>
  <c r="F3688" i="2"/>
  <c r="J3688" i="2" s="1"/>
  <c r="E3688" i="2"/>
  <c r="I3688" i="2" s="1"/>
  <c r="D3688" i="2"/>
  <c r="C3688" i="2"/>
  <c r="B3688" i="2"/>
  <c r="G3687" i="2"/>
  <c r="K3687" i="2" s="1"/>
  <c r="F3687" i="2"/>
  <c r="J3687" i="2" s="1"/>
  <c r="E3687" i="2"/>
  <c r="I3687" i="2" s="1"/>
  <c r="D3687" i="2"/>
  <c r="C3687" i="2"/>
  <c r="B3687" i="2"/>
  <c r="G3686" i="2"/>
  <c r="K3686" i="2" s="1"/>
  <c r="F3686" i="2"/>
  <c r="J3686" i="2" s="1"/>
  <c r="E3686" i="2"/>
  <c r="I3686" i="2" s="1"/>
  <c r="D3686" i="2"/>
  <c r="C3686" i="2"/>
  <c r="B3686" i="2"/>
  <c r="G3685" i="2"/>
  <c r="K3685" i="2" s="1"/>
  <c r="F3685" i="2"/>
  <c r="J3685" i="2" s="1"/>
  <c r="E3685" i="2"/>
  <c r="I3685" i="2" s="1"/>
  <c r="D3685" i="2"/>
  <c r="C3685" i="2"/>
  <c r="B3685" i="2"/>
  <c r="G3684" i="2"/>
  <c r="K3684" i="2" s="1"/>
  <c r="F3684" i="2"/>
  <c r="J3684" i="2" s="1"/>
  <c r="E3684" i="2"/>
  <c r="I3684" i="2" s="1"/>
  <c r="D3684" i="2"/>
  <c r="C3684" i="2"/>
  <c r="B3684" i="2"/>
  <c r="G3683" i="2"/>
  <c r="K3683" i="2" s="1"/>
  <c r="F3683" i="2"/>
  <c r="J3683" i="2" s="1"/>
  <c r="E3683" i="2"/>
  <c r="I3683" i="2" s="1"/>
  <c r="D3683" i="2"/>
  <c r="C3683" i="2"/>
  <c r="B3683" i="2"/>
  <c r="G3682" i="2"/>
  <c r="K3682" i="2" s="1"/>
  <c r="F3682" i="2"/>
  <c r="J3682" i="2" s="1"/>
  <c r="E3682" i="2"/>
  <c r="I3682" i="2" s="1"/>
  <c r="D3682" i="2"/>
  <c r="C3682" i="2"/>
  <c r="B3682" i="2"/>
  <c r="G3681" i="2"/>
  <c r="K3681" i="2" s="1"/>
  <c r="F3681" i="2"/>
  <c r="J3681" i="2" s="1"/>
  <c r="E3681" i="2"/>
  <c r="I3681" i="2" s="1"/>
  <c r="D3681" i="2"/>
  <c r="C3681" i="2"/>
  <c r="B3681" i="2"/>
  <c r="G3680" i="2"/>
  <c r="K3680" i="2" s="1"/>
  <c r="F3680" i="2"/>
  <c r="J3680" i="2" s="1"/>
  <c r="E3680" i="2"/>
  <c r="I3680" i="2" s="1"/>
  <c r="D3680" i="2"/>
  <c r="C3680" i="2"/>
  <c r="B3680" i="2"/>
  <c r="G3679" i="2"/>
  <c r="K3679" i="2" s="1"/>
  <c r="F3679" i="2"/>
  <c r="J3679" i="2" s="1"/>
  <c r="E3679" i="2"/>
  <c r="I3679" i="2" s="1"/>
  <c r="D3679" i="2"/>
  <c r="C3679" i="2"/>
  <c r="B3679" i="2"/>
  <c r="G3678" i="2"/>
  <c r="K3678" i="2" s="1"/>
  <c r="F3678" i="2"/>
  <c r="J3678" i="2" s="1"/>
  <c r="E3678" i="2"/>
  <c r="I3678" i="2" s="1"/>
  <c r="D3678" i="2"/>
  <c r="C3678" i="2"/>
  <c r="B3678" i="2"/>
  <c r="G3677" i="2"/>
  <c r="K3677" i="2" s="1"/>
  <c r="F3677" i="2"/>
  <c r="J3677" i="2" s="1"/>
  <c r="E3677" i="2"/>
  <c r="I3677" i="2" s="1"/>
  <c r="D3677" i="2"/>
  <c r="C3677" i="2"/>
  <c r="B3677" i="2"/>
  <c r="G3676" i="2"/>
  <c r="K3676" i="2" s="1"/>
  <c r="F3676" i="2"/>
  <c r="J3676" i="2" s="1"/>
  <c r="E3676" i="2"/>
  <c r="I3676" i="2" s="1"/>
  <c r="D3676" i="2"/>
  <c r="C3676" i="2"/>
  <c r="B3676" i="2"/>
  <c r="G3675" i="2"/>
  <c r="K3675" i="2" s="1"/>
  <c r="F3675" i="2"/>
  <c r="J3675" i="2" s="1"/>
  <c r="E3675" i="2"/>
  <c r="I3675" i="2" s="1"/>
  <c r="D3675" i="2"/>
  <c r="C3675" i="2"/>
  <c r="B3675" i="2"/>
  <c r="G3674" i="2"/>
  <c r="K3674" i="2" s="1"/>
  <c r="F3674" i="2"/>
  <c r="J3674" i="2" s="1"/>
  <c r="E3674" i="2"/>
  <c r="I3674" i="2" s="1"/>
  <c r="D3674" i="2"/>
  <c r="C3674" i="2"/>
  <c r="B3674" i="2"/>
  <c r="G3673" i="2"/>
  <c r="K3673" i="2" s="1"/>
  <c r="F3673" i="2"/>
  <c r="J3673" i="2" s="1"/>
  <c r="E3673" i="2"/>
  <c r="I3673" i="2" s="1"/>
  <c r="D3673" i="2"/>
  <c r="C3673" i="2"/>
  <c r="B3673" i="2"/>
  <c r="G3672" i="2"/>
  <c r="K3672" i="2" s="1"/>
  <c r="F3672" i="2"/>
  <c r="J3672" i="2" s="1"/>
  <c r="E3672" i="2"/>
  <c r="I3672" i="2" s="1"/>
  <c r="D3672" i="2"/>
  <c r="C3672" i="2"/>
  <c r="B3672" i="2"/>
  <c r="G3671" i="2"/>
  <c r="K3671" i="2" s="1"/>
  <c r="F3671" i="2"/>
  <c r="J3671" i="2" s="1"/>
  <c r="E3671" i="2"/>
  <c r="I3671" i="2" s="1"/>
  <c r="D3671" i="2"/>
  <c r="C3671" i="2"/>
  <c r="B3671" i="2"/>
  <c r="G3670" i="2"/>
  <c r="K3670" i="2" s="1"/>
  <c r="F3670" i="2"/>
  <c r="J3670" i="2" s="1"/>
  <c r="E3670" i="2"/>
  <c r="I3670" i="2" s="1"/>
  <c r="D3670" i="2"/>
  <c r="C3670" i="2"/>
  <c r="B3670" i="2"/>
  <c r="G3669" i="2"/>
  <c r="K3669" i="2" s="1"/>
  <c r="F3669" i="2"/>
  <c r="J3669" i="2" s="1"/>
  <c r="E3669" i="2"/>
  <c r="I3669" i="2" s="1"/>
  <c r="D3669" i="2"/>
  <c r="C3669" i="2"/>
  <c r="B3669" i="2"/>
  <c r="G3668" i="2"/>
  <c r="K3668" i="2" s="1"/>
  <c r="F3668" i="2"/>
  <c r="J3668" i="2" s="1"/>
  <c r="E3668" i="2"/>
  <c r="I3668" i="2" s="1"/>
  <c r="D3668" i="2"/>
  <c r="C3668" i="2"/>
  <c r="B3668" i="2"/>
  <c r="G3667" i="2"/>
  <c r="K3667" i="2" s="1"/>
  <c r="F3667" i="2"/>
  <c r="J3667" i="2" s="1"/>
  <c r="E3667" i="2"/>
  <c r="I3667" i="2" s="1"/>
  <c r="D3667" i="2"/>
  <c r="C3667" i="2"/>
  <c r="B3667" i="2"/>
  <c r="G3666" i="2"/>
  <c r="K3666" i="2" s="1"/>
  <c r="F3666" i="2"/>
  <c r="J3666" i="2" s="1"/>
  <c r="E3666" i="2"/>
  <c r="I3666" i="2" s="1"/>
  <c r="D3666" i="2"/>
  <c r="C3666" i="2"/>
  <c r="B3666" i="2"/>
  <c r="G3665" i="2"/>
  <c r="K3665" i="2" s="1"/>
  <c r="F3665" i="2"/>
  <c r="J3665" i="2" s="1"/>
  <c r="E3665" i="2"/>
  <c r="I3665" i="2" s="1"/>
  <c r="D3665" i="2"/>
  <c r="C3665" i="2"/>
  <c r="B3665" i="2"/>
  <c r="G3664" i="2"/>
  <c r="K3664" i="2" s="1"/>
  <c r="F3664" i="2"/>
  <c r="J3664" i="2" s="1"/>
  <c r="E3664" i="2"/>
  <c r="I3664" i="2" s="1"/>
  <c r="D3664" i="2"/>
  <c r="C3664" i="2"/>
  <c r="B3664" i="2"/>
  <c r="G3663" i="2"/>
  <c r="K3663" i="2" s="1"/>
  <c r="F3663" i="2"/>
  <c r="J3663" i="2" s="1"/>
  <c r="E3663" i="2"/>
  <c r="I3663" i="2" s="1"/>
  <c r="D3663" i="2"/>
  <c r="C3663" i="2"/>
  <c r="B3663" i="2"/>
  <c r="G3662" i="2"/>
  <c r="K3662" i="2" s="1"/>
  <c r="F3662" i="2"/>
  <c r="J3662" i="2" s="1"/>
  <c r="E3662" i="2"/>
  <c r="I3662" i="2" s="1"/>
  <c r="D3662" i="2"/>
  <c r="C3662" i="2"/>
  <c r="B3662" i="2"/>
  <c r="G3661" i="2"/>
  <c r="K3661" i="2" s="1"/>
  <c r="F3661" i="2"/>
  <c r="J3661" i="2" s="1"/>
  <c r="E3661" i="2"/>
  <c r="I3661" i="2" s="1"/>
  <c r="D3661" i="2"/>
  <c r="C3661" i="2"/>
  <c r="B3661" i="2"/>
  <c r="G3660" i="2"/>
  <c r="K3660" i="2" s="1"/>
  <c r="F3660" i="2"/>
  <c r="J3660" i="2" s="1"/>
  <c r="E3660" i="2"/>
  <c r="I3660" i="2" s="1"/>
  <c r="D3660" i="2"/>
  <c r="C3660" i="2"/>
  <c r="B3660" i="2"/>
  <c r="G3659" i="2"/>
  <c r="K3659" i="2" s="1"/>
  <c r="F3659" i="2"/>
  <c r="J3659" i="2" s="1"/>
  <c r="E3659" i="2"/>
  <c r="I3659" i="2" s="1"/>
  <c r="D3659" i="2"/>
  <c r="C3659" i="2"/>
  <c r="B3659" i="2"/>
  <c r="G3658" i="2"/>
  <c r="K3658" i="2" s="1"/>
  <c r="F3658" i="2"/>
  <c r="J3658" i="2" s="1"/>
  <c r="E3658" i="2"/>
  <c r="I3658" i="2" s="1"/>
  <c r="D3658" i="2"/>
  <c r="C3658" i="2"/>
  <c r="B3658" i="2"/>
  <c r="G3657" i="2"/>
  <c r="K3657" i="2" s="1"/>
  <c r="F3657" i="2"/>
  <c r="J3657" i="2" s="1"/>
  <c r="E3657" i="2"/>
  <c r="I3657" i="2" s="1"/>
  <c r="D3657" i="2"/>
  <c r="C3657" i="2"/>
  <c r="B3657" i="2"/>
  <c r="G3656" i="2"/>
  <c r="K3656" i="2" s="1"/>
  <c r="F3656" i="2"/>
  <c r="J3656" i="2" s="1"/>
  <c r="E3656" i="2"/>
  <c r="I3656" i="2" s="1"/>
  <c r="D3656" i="2"/>
  <c r="C3656" i="2"/>
  <c r="B3656" i="2"/>
  <c r="G3655" i="2"/>
  <c r="K3655" i="2" s="1"/>
  <c r="F3655" i="2"/>
  <c r="J3655" i="2" s="1"/>
  <c r="E3655" i="2"/>
  <c r="I3655" i="2" s="1"/>
  <c r="D3655" i="2"/>
  <c r="C3655" i="2"/>
  <c r="B3655" i="2"/>
  <c r="G3654" i="2"/>
  <c r="K3654" i="2" s="1"/>
  <c r="F3654" i="2"/>
  <c r="J3654" i="2" s="1"/>
  <c r="E3654" i="2"/>
  <c r="I3654" i="2" s="1"/>
  <c r="D3654" i="2"/>
  <c r="C3654" i="2"/>
  <c r="B3654" i="2"/>
  <c r="G3653" i="2"/>
  <c r="K3653" i="2" s="1"/>
  <c r="F3653" i="2"/>
  <c r="J3653" i="2" s="1"/>
  <c r="E3653" i="2"/>
  <c r="I3653" i="2" s="1"/>
  <c r="D3653" i="2"/>
  <c r="C3653" i="2"/>
  <c r="B3653" i="2"/>
  <c r="G3652" i="2"/>
  <c r="K3652" i="2" s="1"/>
  <c r="F3652" i="2"/>
  <c r="J3652" i="2" s="1"/>
  <c r="E3652" i="2"/>
  <c r="I3652" i="2" s="1"/>
  <c r="D3652" i="2"/>
  <c r="C3652" i="2"/>
  <c r="B3652" i="2"/>
  <c r="G3651" i="2"/>
  <c r="K3651" i="2" s="1"/>
  <c r="F3651" i="2"/>
  <c r="J3651" i="2" s="1"/>
  <c r="E3651" i="2"/>
  <c r="I3651" i="2" s="1"/>
  <c r="D3651" i="2"/>
  <c r="C3651" i="2"/>
  <c r="B3651" i="2"/>
  <c r="G3650" i="2"/>
  <c r="K3650" i="2" s="1"/>
  <c r="F3650" i="2"/>
  <c r="J3650" i="2" s="1"/>
  <c r="E3650" i="2"/>
  <c r="I3650" i="2" s="1"/>
  <c r="D3650" i="2"/>
  <c r="C3650" i="2"/>
  <c r="B3650" i="2"/>
  <c r="G3649" i="2"/>
  <c r="K3649" i="2" s="1"/>
  <c r="F3649" i="2"/>
  <c r="J3649" i="2" s="1"/>
  <c r="E3649" i="2"/>
  <c r="I3649" i="2" s="1"/>
  <c r="D3649" i="2"/>
  <c r="C3649" i="2"/>
  <c r="B3649" i="2"/>
  <c r="G3648" i="2"/>
  <c r="K3648" i="2" s="1"/>
  <c r="F3648" i="2"/>
  <c r="J3648" i="2" s="1"/>
  <c r="E3648" i="2"/>
  <c r="I3648" i="2" s="1"/>
  <c r="D3648" i="2"/>
  <c r="C3648" i="2"/>
  <c r="B3648" i="2"/>
  <c r="G3647" i="2"/>
  <c r="K3647" i="2" s="1"/>
  <c r="F3647" i="2"/>
  <c r="J3647" i="2" s="1"/>
  <c r="E3647" i="2"/>
  <c r="I3647" i="2" s="1"/>
  <c r="D3647" i="2"/>
  <c r="C3647" i="2"/>
  <c r="B3647" i="2"/>
  <c r="G3646" i="2"/>
  <c r="K3646" i="2" s="1"/>
  <c r="F3646" i="2"/>
  <c r="J3646" i="2" s="1"/>
  <c r="E3646" i="2"/>
  <c r="I3646" i="2" s="1"/>
  <c r="D3646" i="2"/>
  <c r="C3646" i="2"/>
  <c r="B3646" i="2"/>
  <c r="G3645" i="2"/>
  <c r="K3645" i="2" s="1"/>
  <c r="F3645" i="2"/>
  <c r="J3645" i="2" s="1"/>
  <c r="E3645" i="2"/>
  <c r="I3645" i="2" s="1"/>
  <c r="D3645" i="2"/>
  <c r="C3645" i="2"/>
  <c r="B3645" i="2"/>
  <c r="G3644" i="2"/>
  <c r="K3644" i="2" s="1"/>
  <c r="F3644" i="2"/>
  <c r="J3644" i="2" s="1"/>
  <c r="E3644" i="2"/>
  <c r="I3644" i="2" s="1"/>
  <c r="D3644" i="2"/>
  <c r="C3644" i="2"/>
  <c r="B3644" i="2"/>
  <c r="G3643" i="2"/>
  <c r="K3643" i="2" s="1"/>
  <c r="F3643" i="2"/>
  <c r="J3643" i="2" s="1"/>
  <c r="E3643" i="2"/>
  <c r="I3643" i="2" s="1"/>
  <c r="D3643" i="2"/>
  <c r="C3643" i="2"/>
  <c r="B3643" i="2"/>
  <c r="G3642" i="2"/>
  <c r="K3642" i="2" s="1"/>
  <c r="F3642" i="2"/>
  <c r="J3642" i="2" s="1"/>
  <c r="E3642" i="2"/>
  <c r="I3642" i="2" s="1"/>
  <c r="D3642" i="2"/>
  <c r="C3642" i="2"/>
  <c r="B3642" i="2"/>
  <c r="G3641" i="2"/>
  <c r="K3641" i="2" s="1"/>
  <c r="F3641" i="2"/>
  <c r="J3641" i="2" s="1"/>
  <c r="E3641" i="2"/>
  <c r="I3641" i="2" s="1"/>
  <c r="D3641" i="2"/>
  <c r="C3641" i="2"/>
  <c r="B3641" i="2"/>
  <c r="G3640" i="2"/>
  <c r="K3640" i="2" s="1"/>
  <c r="F3640" i="2"/>
  <c r="J3640" i="2" s="1"/>
  <c r="E3640" i="2"/>
  <c r="I3640" i="2" s="1"/>
  <c r="D3640" i="2"/>
  <c r="C3640" i="2"/>
  <c r="B3640" i="2"/>
  <c r="G3639" i="2"/>
  <c r="K3639" i="2" s="1"/>
  <c r="F3639" i="2"/>
  <c r="J3639" i="2" s="1"/>
  <c r="E3639" i="2"/>
  <c r="I3639" i="2" s="1"/>
  <c r="D3639" i="2"/>
  <c r="C3639" i="2"/>
  <c r="B3639" i="2"/>
  <c r="G3638" i="2"/>
  <c r="K3638" i="2" s="1"/>
  <c r="F3638" i="2"/>
  <c r="J3638" i="2" s="1"/>
  <c r="E3638" i="2"/>
  <c r="I3638" i="2" s="1"/>
  <c r="D3638" i="2"/>
  <c r="C3638" i="2"/>
  <c r="B3638" i="2"/>
  <c r="G3637" i="2"/>
  <c r="K3637" i="2" s="1"/>
  <c r="F3637" i="2"/>
  <c r="J3637" i="2" s="1"/>
  <c r="E3637" i="2"/>
  <c r="I3637" i="2" s="1"/>
  <c r="D3637" i="2"/>
  <c r="C3637" i="2"/>
  <c r="B3637" i="2"/>
  <c r="G3636" i="2"/>
  <c r="K3636" i="2" s="1"/>
  <c r="F3636" i="2"/>
  <c r="J3636" i="2" s="1"/>
  <c r="E3636" i="2"/>
  <c r="I3636" i="2" s="1"/>
  <c r="D3636" i="2"/>
  <c r="C3636" i="2"/>
  <c r="B3636" i="2"/>
  <c r="G3635" i="2"/>
  <c r="K3635" i="2" s="1"/>
  <c r="F3635" i="2"/>
  <c r="J3635" i="2" s="1"/>
  <c r="E3635" i="2"/>
  <c r="I3635" i="2" s="1"/>
  <c r="D3635" i="2"/>
  <c r="C3635" i="2"/>
  <c r="B3635" i="2"/>
  <c r="G3634" i="2"/>
  <c r="K3634" i="2" s="1"/>
  <c r="F3634" i="2"/>
  <c r="J3634" i="2" s="1"/>
  <c r="E3634" i="2"/>
  <c r="I3634" i="2" s="1"/>
  <c r="D3634" i="2"/>
  <c r="C3634" i="2"/>
  <c r="B3634" i="2"/>
  <c r="G3633" i="2"/>
  <c r="K3633" i="2" s="1"/>
  <c r="F3633" i="2"/>
  <c r="J3633" i="2" s="1"/>
  <c r="E3633" i="2"/>
  <c r="I3633" i="2" s="1"/>
  <c r="D3633" i="2"/>
  <c r="C3633" i="2"/>
  <c r="B3633" i="2"/>
  <c r="G3632" i="2"/>
  <c r="K3632" i="2" s="1"/>
  <c r="F3632" i="2"/>
  <c r="J3632" i="2" s="1"/>
  <c r="E3632" i="2"/>
  <c r="I3632" i="2" s="1"/>
  <c r="D3632" i="2"/>
  <c r="C3632" i="2"/>
  <c r="B3632" i="2"/>
  <c r="G3631" i="2"/>
  <c r="K3631" i="2" s="1"/>
  <c r="F3631" i="2"/>
  <c r="J3631" i="2" s="1"/>
  <c r="E3631" i="2"/>
  <c r="I3631" i="2" s="1"/>
  <c r="D3631" i="2"/>
  <c r="C3631" i="2"/>
  <c r="B3631" i="2"/>
  <c r="G3630" i="2"/>
  <c r="K3630" i="2" s="1"/>
  <c r="F3630" i="2"/>
  <c r="J3630" i="2" s="1"/>
  <c r="E3630" i="2"/>
  <c r="I3630" i="2" s="1"/>
  <c r="D3630" i="2"/>
  <c r="C3630" i="2"/>
  <c r="B3630" i="2"/>
  <c r="G3629" i="2"/>
  <c r="K3629" i="2" s="1"/>
  <c r="F3629" i="2"/>
  <c r="J3629" i="2" s="1"/>
  <c r="E3629" i="2"/>
  <c r="I3629" i="2" s="1"/>
  <c r="D3629" i="2"/>
  <c r="C3629" i="2"/>
  <c r="B3629" i="2"/>
  <c r="G3628" i="2"/>
  <c r="K3628" i="2" s="1"/>
  <c r="F3628" i="2"/>
  <c r="J3628" i="2" s="1"/>
  <c r="E3628" i="2"/>
  <c r="I3628" i="2" s="1"/>
  <c r="D3628" i="2"/>
  <c r="C3628" i="2"/>
  <c r="B3628" i="2"/>
  <c r="G3627" i="2"/>
  <c r="K3627" i="2" s="1"/>
  <c r="F3627" i="2"/>
  <c r="J3627" i="2" s="1"/>
  <c r="E3627" i="2"/>
  <c r="I3627" i="2" s="1"/>
  <c r="D3627" i="2"/>
  <c r="C3627" i="2"/>
  <c r="B3627" i="2"/>
  <c r="G3626" i="2"/>
  <c r="K3626" i="2" s="1"/>
  <c r="F3626" i="2"/>
  <c r="J3626" i="2" s="1"/>
  <c r="E3626" i="2"/>
  <c r="I3626" i="2" s="1"/>
  <c r="D3626" i="2"/>
  <c r="C3626" i="2"/>
  <c r="B3626" i="2"/>
  <c r="G3625" i="2"/>
  <c r="K3625" i="2" s="1"/>
  <c r="F3625" i="2"/>
  <c r="J3625" i="2" s="1"/>
  <c r="E3625" i="2"/>
  <c r="I3625" i="2" s="1"/>
  <c r="D3625" i="2"/>
  <c r="C3625" i="2"/>
  <c r="B3625" i="2"/>
  <c r="G3624" i="2"/>
  <c r="K3624" i="2" s="1"/>
  <c r="F3624" i="2"/>
  <c r="J3624" i="2" s="1"/>
  <c r="E3624" i="2"/>
  <c r="I3624" i="2" s="1"/>
  <c r="D3624" i="2"/>
  <c r="C3624" i="2"/>
  <c r="B3624" i="2"/>
  <c r="G3623" i="2"/>
  <c r="K3623" i="2" s="1"/>
  <c r="F3623" i="2"/>
  <c r="J3623" i="2" s="1"/>
  <c r="E3623" i="2"/>
  <c r="I3623" i="2" s="1"/>
  <c r="D3623" i="2"/>
  <c r="C3623" i="2"/>
  <c r="B3623" i="2"/>
  <c r="G3622" i="2"/>
  <c r="K3622" i="2" s="1"/>
  <c r="F3622" i="2"/>
  <c r="J3622" i="2" s="1"/>
  <c r="E3622" i="2"/>
  <c r="I3622" i="2" s="1"/>
  <c r="D3622" i="2"/>
  <c r="C3622" i="2"/>
  <c r="B3622" i="2"/>
  <c r="G3621" i="2"/>
  <c r="K3621" i="2" s="1"/>
  <c r="F3621" i="2"/>
  <c r="J3621" i="2" s="1"/>
  <c r="E3621" i="2"/>
  <c r="I3621" i="2" s="1"/>
  <c r="D3621" i="2"/>
  <c r="C3621" i="2"/>
  <c r="B3621" i="2"/>
  <c r="G3620" i="2"/>
  <c r="K3620" i="2" s="1"/>
  <c r="F3620" i="2"/>
  <c r="J3620" i="2" s="1"/>
  <c r="E3620" i="2"/>
  <c r="I3620" i="2" s="1"/>
  <c r="D3620" i="2"/>
  <c r="C3620" i="2"/>
  <c r="B3620" i="2"/>
  <c r="G3619" i="2"/>
  <c r="K3619" i="2" s="1"/>
  <c r="F3619" i="2"/>
  <c r="J3619" i="2" s="1"/>
  <c r="E3619" i="2"/>
  <c r="I3619" i="2" s="1"/>
  <c r="D3619" i="2"/>
  <c r="C3619" i="2"/>
  <c r="B3619" i="2"/>
  <c r="G3618" i="2"/>
  <c r="K3618" i="2" s="1"/>
  <c r="F3618" i="2"/>
  <c r="J3618" i="2" s="1"/>
  <c r="E3618" i="2"/>
  <c r="I3618" i="2" s="1"/>
  <c r="D3618" i="2"/>
  <c r="C3618" i="2"/>
  <c r="B3618" i="2"/>
  <c r="G3617" i="2"/>
  <c r="K3617" i="2" s="1"/>
  <c r="F3617" i="2"/>
  <c r="J3617" i="2" s="1"/>
  <c r="E3617" i="2"/>
  <c r="I3617" i="2" s="1"/>
  <c r="D3617" i="2"/>
  <c r="C3617" i="2"/>
  <c r="B3617" i="2"/>
  <c r="G3616" i="2"/>
  <c r="K3616" i="2" s="1"/>
  <c r="F3616" i="2"/>
  <c r="J3616" i="2" s="1"/>
  <c r="E3616" i="2"/>
  <c r="I3616" i="2" s="1"/>
  <c r="D3616" i="2"/>
  <c r="C3616" i="2"/>
  <c r="B3616" i="2"/>
  <c r="G3615" i="2"/>
  <c r="K3615" i="2" s="1"/>
  <c r="F3615" i="2"/>
  <c r="J3615" i="2" s="1"/>
  <c r="E3615" i="2"/>
  <c r="I3615" i="2" s="1"/>
  <c r="D3615" i="2"/>
  <c r="C3615" i="2"/>
  <c r="B3615" i="2"/>
  <c r="G3614" i="2"/>
  <c r="K3614" i="2" s="1"/>
  <c r="F3614" i="2"/>
  <c r="J3614" i="2" s="1"/>
  <c r="E3614" i="2"/>
  <c r="I3614" i="2" s="1"/>
  <c r="D3614" i="2"/>
  <c r="C3614" i="2"/>
  <c r="B3614" i="2"/>
  <c r="G3613" i="2"/>
  <c r="K3613" i="2" s="1"/>
  <c r="F3613" i="2"/>
  <c r="J3613" i="2" s="1"/>
  <c r="E3613" i="2"/>
  <c r="I3613" i="2" s="1"/>
  <c r="D3613" i="2"/>
  <c r="C3613" i="2"/>
  <c r="B3613" i="2"/>
  <c r="G3612" i="2"/>
  <c r="K3612" i="2" s="1"/>
  <c r="F3612" i="2"/>
  <c r="J3612" i="2" s="1"/>
  <c r="E3612" i="2"/>
  <c r="I3612" i="2" s="1"/>
  <c r="D3612" i="2"/>
  <c r="C3612" i="2"/>
  <c r="B3612" i="2"/>
  <c r="G3611" i="2"/>
  <c r="K3611" i="2" s="1"/>
  <c r="F3611" i="2"/>
  <c r="J3611" i="2" s="1"/>
  <c r="E3611" i="2"/>
  <c r="I3611" i="2" s="1"/>
  <c r="D3611" i="2"/>
  <c r="C3611" i="2"/>
  <c r="B3611" i="2"/>
  <c r="G3610" i="2"/>
  <c r="K3610" i="2" s="1"/>
  <c r="F3610" i="2"/>
  <c r="J3610" i="2" s="1"/>
  <c r="E3610" i="2"/>
  <c r="I3610" i="2" s="1"/>
  <c r="D3610" i="2"/>
  <c r="C3610" i="2"/>
  <c r="B3610" i="2"/>
  <c r="G3609" i="2"/>
  <c r="K3609" i="2" s="1"/>
  <c r="F3609" i="2"/>
  <c r="J3609" i="2" s="1"/>
  <c r="E3609" i="2"/>
  <c r="I3609" i="2" s="1"/>
  <c r="D3609" i="2"/>
  <c r="C3609" i="2"/>
  <c r="B3609" i="2"/>
  <c r="G3608" i="2"/>
  <c r="K3608" i="2" s="1"/>
  <c r="F3608" i="2"/>
  <c r="J3608" i="2" s="1"/>
  <c r="E3608" i="2"/>
  <c r="I3608" i="2" s="1"/>
  <c r="D3608" i="2"/>
  <c r="C3608" i="2"/>
  <c r="B3608" i="2"/>
  <c r="G3607" i="2"/>
  <c r="K3607" i="2" s="1"/>
  <c r="F3607" i="2"/>
  <c r="J3607" i="2" s="1"/>
  <c r="E3607" i="2"/>
  <c r="I3607" i="2" s="1"/>
  <c r="D3607" i="2"/>
  <c r="C3607" i="2"/>
  <c r="B3607" i="2"/>
  <c r="G3606" i="2"/>
  <c r="K3606" i="2" s="1"/>
  <c r="F3606" i="2"/>
  <c r="J3606" i="2" s="1"/>
  <c r="E3606" i="2"/>
  <c r="I3606" i="2" s="1"/>
  <c r="D3606" i="2"/>
  <c r="C3606" i="2"/>
  <c r="B3606" i="2"/>
  <c r="G3605" i="2"/>
  <c r="K3605" i="2" s="1"/>
  <c r="F3605" i="2"/>
  <c r="J3605" i="2" s="1"/>
  <c r="E3605" i="2"/>
  <c r="I3605" i="2" s="1"/>
  <c r="D3605" i="2"/>
  <c r="C3605" i="2"/>
  <c r="B3605" i="2"/>
  <c r="G3604" i="2"/>
  <c r="K3604" i="2" s="1"/>
  <c r="F3604" i="2"/>
  <c r="J3604" i="2" s="1"/>
  <c r="E3604" i="2"/>
  <c r="I3604" i="2" s="1"/>
  <c r="D3604" i="2"/>
  <c r="C3604" i="2"/>
  <c r="B3604" i="2"/>
  <c r="G3603" i="2"/>
  <c r="K3603" i="2" s="1"/>
  <c r="F3603" i="2"/>
  <c r="J3603" i="2" s="1"/>
  <c r="E3603" i="2"/>
  <c r="I3603" i="2" s="1"/>
  <c r="D3603" i="2"/>
  <c r="C3603" i="2"/>
  <c r="B3603" i="2"/>
  <c r="G3602" i="2"/>
  <c r="K3602" i="2" s="1"/>
  <c r="F3602" i="2"/>
  <c r="J3602" i="2" s="1"/>
  <c r="E3602" i="2"/>
  <c r="I3602" i="2" s="1"/>
  <c r="D3602" i="2"/>
  <c r="C3602" i="2"/>
  <c r="B3602" i="2"/>
  <c r="G3601" i="2"/>
  <c r="K3601" i="2" s="1"/>
  <c r="F3601" i="2"/>
  <c r="J3601" i="2" s="1"/>
  <c r="E3601" i="2"/>
  <c r="I3601" i="2" s="1"/>
  <c r="D3601" i="2"/>
  <c r="C3601" i="2"/>
  <c r="B3601" i="2"/>
  <c r="G3600" i="2"/>
  <c r="K3600" i="2" s="1"/>
  <c r="F3600" i="2"/>
  <c r="J3600" i="2" s="1"/>
  <c r="E3600" i="2"/>
  <c r="I3600" i="2" s="1"/>
  <c r="D3600" i="2"/>
  <c r="C3600" i="2"/>
  <c r="B3600" i="2"/>
  <c r="G3599" i="2"/>
  <c r="K3599" i="2" s="1"/>
  <c r="F3599" i="2"/>
  <c r="J3599" i="2" s="1"/>
  <c r="E3599" i="2"/>
  <c r="I3599" i="2" s="1"/>
  <c r="D3599" i="2"/>
  <c r="C3599" i="2"/>
  <c r="B3599" i="2"/>
  <c r="G3598" i="2"/>
  <c r="K3598" i="2" s="1"/>
  <c r="F3598" i="2"/>
  <c r="J3598" i="2" s="1"/>
  <c r="E3598" i="2"/>
  <c r="I3598" i="2" s="1"/>
  <c r="D3598" i="2"/>
  <c r="C3598" i="2"/>
  <c r="B3598" i="2"/>
  <c r="G3597" i="2"/>
  <c r="K3597" i="2" s="1"/>
  <c r="F3597" i="2"/>
  <c r="J3597" i="2" s="1"/>
  <c r="E3597" i="2"/>
  <c r="I3597" i="2" s="1"/>
  <c r="D3597" i="2"/>
  <c r="C3597" i="2"/>
  <c r="B3597" i="2"/>
  <c r="G3596" i="2"/>
  <c r="K3596" i="2" s="1"/>
  <c r="F3596" i="2"/>
  <c r="J3596" i="2" s="1"/>
  <c r="E3596" i="2"/>
  <c r="I3596" i="2" s="1"/>
  <c r="D3596" i="2"/>
  <c r="C3596" i="2"/>
  <c r="B3596" i="2"/>
  <c r="G3595" i="2"/>
  <c r="K3595" i="2" s="1"/>
  <c r="F3595" i="2"/>
  <c r="J3595" i="2" s="1"/>
  <c r="E3595" i="2"/>
  <c r="I3595" i="2" s="1"/>
  <c r="D3595" i="2"/>
  <c r="C3595" i="2"/>
  <c r="B3595" i="2"/>
  <c r="G3594" i="2"/>
  <c r="K3594" i="2" s="1"/>
  <c r="F3594" i="2"/>
  <c r="J3594" i="2" s="1"/>
  <c r="E3594" i="2"/>
  <c r="I3594" i="2" s="1"/>
  <c r="D3594" i="2"/>
  <c r="C3594" i="2"/>
  <c r="B3594" i="2"/>
  <c r="G3593" i="2"/>
  <c r="K3593" i="2" s="1"/>
  <c r="F3593" i="2"/>
  <c r="J3593" i="2" s="1"/>
  <c r="E3593" i="2"/>
  <c r="I3593" i="2" s="1"/>
  <c r="D3593" i="2"/>
  <c r="C3593" i="2"/>
  <c r="B3593" i="2"/>
  <c r="G3592" i="2"/>
  <c r="K3592" i="2" s="1"/>
  <c r="F3592" i="2"/>
  <c r="J3592" i="2" s="1"/>
  <c r="E3592" i="2"/>
  <c r="I3592" i="2" s="1"/>
  <c r="D3592" i="2"/>
  <c r="C3592" i="2"/>
  <c r="B3592" i="2"/>
  <c r="G3591" i="2"/>
  <c r="K3591" i="2" s="1"/>
  <c r="F3591" i="2"/>
  <c r="J3591" i="2" s="1"/>
  <c r="E3591" i="2"/>
  <c r="I3591" i="2" s="1"/>
  <c r="D3591" i="2"/>
  <c r="C3591" i="2"/>
  <c r="B3591" i="2"/>
  <c r="G3590" i="2"/>
  <c r="K3590" i="2" s="1"/>
  <c r="F3590" i="2"/>
  <c r="J3590" i="2" s="1"/>
  <c r="E3590" i="2"/>
  <c r="I3590" i="2" s="1"/>
  <c r="D3590" i="2"/>
  <c r="C3590" i="2"/>
  <c r="B3590" i="2"/>
  <c r="G3589" i="2"/>
  <c r="K3589" i="2" s="1"/>
  <c r="F3589" i="2"/>
  <c r="J3589" i="2" s="1"/>
  <c r="E3589" i="2"/>
  <c r="I3589" i="2" s="1"/>
  <c r="D3589" i="2"/>
  <c r="C3589" i="2"/>
  <c r="B3589" i="2"/>
  <c r="G3588" i="2"/>
  <c r="K3588" i="2" s="1"/>
  <c r="F3588" i="2"/>
  <c r="J3588" i="2" s="1"/>
  <c r="E3588" i="2"/>
  <c r="I3588" i="2" s="1"/>
  <c r="D3588" i="2"/>
  <c r="C3588" i="2"/>
  <c r="B3588" i="2"/>
  <c r="G3587" i="2"/>
  <c r="K3587" i="2" s="1"/>
  <c r="F3587" i="2"/>
  <c r="J3587" i="2" s="1"/>
  <c r="E3587" i="2"/>
  <c r="I3587" i="2" s="1"/>
  <c r="D3587" i="2"/>
  <c r="C3587" i="2"/>
  <c r="B3587" i="2"/>
  <c r="G3586" i="2"/>
  <c r="K3586" i="2" s="1"/>
  <c r="F3586" i="2"/>
  <c r="J3586" i="2" s="1"/>
  <c r="E3586" i="2"/>
  <c r="I3586" i="2" s="1"/>
  <c r="D3586" i="2"/>
  <c r="C3586" i="2"/>
  <c r="B3586" i="2"/>
  <c r="G3585" i="2"/>
  <c r="K3585" i="2" s="1"/>
  <c r="F3585" i="2"/>
  <c r="J3585" i="2" s="1"/>
  <c r="E3585" i="2"/>
  <c r="I3585" i="2" s="1"/>
  <c r="D3585" i="2"/>
  <c r="C3585" i="2"/>
  <c r="B3585" i="2"/>
  <c r="G3584" i="2"/>
  <c r="K3584" i="2" s="1"/>
  <c r="F3584" i="2"/>
  <c r="J3584" i="2" s="1"/>
  <c r="E3584" i="2"/>
  <c r="I3584" i="2" s="1"/>
  <c r="D3584" i="2"/>
  <c r="C3584" i="2"/>
  <c r="B3584" i="2"/>
  <c r="G3583" i="2"/>
  <c r="K3583" i="2" s="1"/>
  <c r="F3583" i="2"/>
  <c r="J3583" i="2" s="1"/>
  <c r="E3583" i="2"/>
  <c r="I3583" i="2" s="1"/>
  <c r="D3583" i="2"/>
  <c r="C3583" i="2"/>
  <c r="B3583" i="2"/>
  <c r="G3582" i="2"/>
  <c r="K3582" i="2" s="1"/>
  <c r="F3582" i="2"/>
  <c r="J3582" i="2" s="1"/>
  <c r="E3582" i="2"/>
  <c r="I3582" i="2" s="1"/>
  <c r="D3582" i="2"/>
  <c r="C3582" i="2"/>
  <c r="B3582" i="2"/>
  <c r="G3581" i="2"/>
  <c r="K3581" i="2" s="1"/>
  <c r="F3581" i="2"/>
  <c r="J3581" i="2" s="1"/>
  <c r="E3581" i="2"/>
  <c r="I3581" i="2" s="1"/>
  <c r="D3581" i="2"/>
  <c r="C3581" i="2"/>
  <c r="B3581" i="2"/>
  <c r="G3580" i="2"/>
  <c r="K3580" i="2" s="1"/>
  <c r="F3580" i="2"/>
  <c r="J3580" i="2" s="1"/>
  <c r="E3580" i="2"/>
  <c r="I3580" i="2" s="1"/>
  <c r="D3580" i="2"/>
  <c r="C3580" i="2"/>
  <c r="B3580" i="2"/>
  <c r="G3579" i="2"/>
  <c r="K3579" i="2" s="1"/>
  <c r="F3579" i="2"/>
  <c r="J3579" i="2" s="1"/>
  <c r="E3579" i="2"/>
  <c r="I3579" i="2" s="1"/>
  <c r="D3579" i="2"/>
  <c r="C3579" i="2"/>
  <c r="B3579" i="2"/>
  <c r="G3578" i="2"/>
  <c r="K3578" i="2" s="1"/>
  <c r="F3578" i="2"/>
  <c r="J3578" i="2" s="1"/>
  <c r="E3578" i="2"/>
  <c r="I3578" i="2" s="1"/>
  <c r="D3578" i="2"/>
  <c r="C3578" i="2"/>
  <c r="B3578" i="2"/>
  <c r="G3577" i="2"/>
  <c r="K3577" i="2" s="1"/>
  <c r="F3577" i="2"/>
  <c r="J3577" i="2" s="1"/>
  <c r="E3577" i="2"/>
  <c r="I3577" i="2" s="1"/>
  <c r="D3577" i="2"/>
  <c r="C3577" i="2"/>
  <c r="B3577" i="2"/>
  <c r="G3576" i="2"/>
  <c r="K3576" i="2" s="1"/>
  <c r="F3576" i="2"/>
  <c r="J3576" i="2" s="1"/>
  <c r="E3576" i="2"/>
  <c r="I3576" i="2" s="1"/>
  <c r="D3576" i="2"/>
  <c r="C3576" i="2"/>
  <c r="B3576" i="2"/>
  <c r="G3575" i="2"/>
  <c r="K3575" i="2" s="1"/>
  <c r="F3575" i="2"/>
  <c r="J3575" i="2" s="1"/>
  <c r="E3575" i="2"/>
  <c r="I3575" i="2" s="1"/>
  <c r="D3575" i="2"/>
  <c r="C3575" i="2"/>
  <c r="B3575" i="2"/>
  <c r="G3574" i="2"/>
  <c r="K3574" i="2" s="1"/>
  <c r="F3574" i="2"/>
  <c r="J3574" i="2" s="1"/>
  <c r="E3574" i="2"/>
  <c r="I3574" i="2" s="1"/>
  <c r="D3574" i="2"/>
  <c r="C3574" i="2"/>
  <c r="B3574" i="2"/>
  <c r="G3573" i="2"/>
  <c r="K3573" i="2" s="1"/>
  <c r="F3573" i="2"/>
  <c r="J3573" i="2" s="1"/>
  <c r="E3573" i="2"/>
  <c r="I3573" i="2" s="1"/>
  <c r="D3573" i="2"/>
  <c r="C3573" i="2"/>
  <c r="B3573" i="2"/>
  <c r="G3572" i="2"/>
  <c r="K3572" i="2" s="1"/>
  <c r="F3572" i="2"/>
  <c r="J3572" i="2" s="1"/>
  <c r="E3572" i="2"/>
  <c r="I3572" i="2" s="1"/>
  <c r="D3572" i="2"/>
  <c r="C3572" i="2"/>
  <c r="B3572" i="2"/>
  <c r="G3571" i="2"/>
  <c r="K3571" i="2" s="1"/>
  <c r="F3571" i="2"/>
  <c r="J3571" i="2" s="1"/>
  <c r="E3571" i="2"/>
  <c r="I3571" i="2" s="1"/>
  <c r="D3571" i="2"/>
  <c r="C3571" i="2"/>
  <c r="B3571" i="2"/>
  <c r="G3570" i="2"/>
  <c r="K3570" i="2" s="1"/>
  <c r="F3570" i="2"/>
  <c r="J3570" i="2" s="1"/>
  <c r="E3570" i="2"/>
  <c r="I3570" i="2" s="1"/>
  <c r="D3570" i="2"/>
  <c r="C3570" i="2"/>
  <c r="B3570" i="2"/>
  <c r="G3569" i="2"/>
  <c r="K3569" i="2" s="1"/>
  <c r="F3569" i="2"/>
  <c r="J3569" i="2" s="1"/>
  <c r="E3569" i="2"/>
  <c r="I3569" i="2" s="1"/>
  <c r="D3569" i="2"/>
  <c r="C3569" i="2"/>
  <c r="B3569" i="2"/>
  <c r="G3568" i="2"/>
  <c r="K3568" i="2" s="1"/>
  <c r="F3568" i="2"/>
  <c r="J3568" i="2" s="1"/>
  <c r="E3568" i="2"/>
  <c r="I3568" i="2" s="1"/>
  <c r="D3568" i="2"/>
  <c r="C3568" i="2"/>
  <c r="B3568" i="2"/>
  <c r="G3567" i="2"/>
  <c r="K3567" i="2" s="1"/>
  <c r="F3567" i="2"/>
  <c r="J3567" i="2" s="1"/>
  <c r="E3567" i="2"/>
  <c r="I3567" i="2" s="1"/>
  <c r="D3567" i="2"/>
  <c r="C3567" i="2"/>
  <c r="B3567" i="2"/>
  <c r="G3566" i="2"/>
  <c r="K3566" i="2" s="1"/>
  <c r="F3566" i="2"/>
  <c r="J3566" i="2" s="1"/>
  <c r="E3566" i="2"/>
  <c r="I3566" i="2" s="1"/>
  <c r="D3566" i="2"/>
  <c r="C3566" i="2"/>
  <c r="B3566" i="2"/>
  <c r="G3565" i="2"/>
  <c r="K3565" i="2" s="1"/>
  <c r="F3565" i="2"/>
  <c r="J3565" i="2" s="1"/>
  <c r="E3565" i="2"/>
  <c r="I3565" i="2" s="1"/>
  <c r="D3565" i="2"/>
  <c r="C3565" i="2"/>
  <c r="B3565" i="2"/>
  <c r="G3564" i="2"/>
  <c r="K3564" i="2" s="1"/>
  <c r="F3564" i="2"/>
  <c r="J3564" i="2" s="1"/>
  <c r="E3564" i="2"/>
  <c r="I3564" i="2" s="1"/>
  <c r="D3564" i="2"/>
  <c r="C3564" i="2"/>
  <c r="B3564" i="2"/>
  <c r="G3563" i="2"/>
  <c r="K3563" i="2" s="1"/>
  <c r="F3563" i="2"/>
  <c r="J3563" i="2" s="1"/>
  <c r="E3563" i="2"/>
  <c r="I3563" i="2" s="1"/>
  <c r="D3563" i="2"/>
  <c r="C3563" i="2"/>
  <c r="B3563" i="2"/>
  <c r="G3562" i="2"/>
  <c r="K3562" i="2" s="1"/>
  <c r="F3562" i="2"/>
  <c r="J3562" i="2" s="1"/>
  <c r="E3562" i="2"/>
  <c r="I3562" i="2" s="1"/>
  <c r="D3562" i="2"/>
  <c r="C3562" i="2"/>
  <c r="B3562" i="2"/>
  <c r="G3561" i="2"/>
  <c r="K3561" i="2" s="1"/>
  <c r="F3561" i="2"/>
  <c r="J3561" i="2" s="1"/>
  <c r="E3561" i="2"/>
  <c r="I3561" i="2" s="1"/>
  <c r="D3561" i="2"/>
  <c r="C3561" i="2"/>
  <c r="B3561" i="2"/>
  <c r="G3560" i="2"/>
  <c r="K3560" i="2" s="1"/>
  <c r="F3560" i="2"/>
  <c r="J3560" i="2" s="1"/>
  <c r="E3560" i="2"/>
  <c r="I3560" i="2" s="1"/>
  <c r="D3560" i="2"/>
  <c r="C3560" i="2"/>
  <c r="B3560" i="2"/>
  <c r="G3559" i="2"/>
  <c r="K3559" i="2" s="1"/>
  <c r="F3559" i="2"/>
  <c r="J3559" i="2" s="1"/>
  <c r="E3559" i="2"/>
  <c r="I3559" i="2" s="1"/>
  <c r="D3559" i="2"/>
  <c r="C3559" i="2"/>
  <c r="B3559" i="2"/>
  <c r="G3558" i="2"/>
  <c r="K3558" i="2" s="1"/>
  <c r="F3558" i="2"/>
  <c r="J3558" i="2" s="1"/>
  <c r="E3558" i="2"/>
  <c r="I3558" i="2" s="1"/>
  <c r="D3558" i="2"/>
  <c r="C3558" i="2"/>
  <c r="B3558" i="2"/>
  <c r="G3557" i="2"/>
  <c r="K3557" i="2" s="1"/>
  <c r="F3557" i="2"/>
  <c r="J3557" i="2" s="1"/>
  <c r="E3557" i="2"/>
  <c r="I3557" i="2" s="1"/>
  <c r="D3557" i="2"/>
  <c r="C3557" i="2"/>
  <c r="B3557" i="2"/>
  <c r="G3556" i="2"/>
  <c r="K3556" i="2" s="1"/>
  <c r="F3556" i="2"/>
  <c r="J3556" i="2" s="1"/>
  <c r="E3556" i="2"/>
  <c r="I3556" i="2" s="1"/>
  <c r="D3556" i="2"/>
  <c r="C3556" i="2"/>
  <c r="B3556" i="2"/>
  <c r="G3555" i="2"/>
  <c r="K3555" i="2" s="1"/>
  <c r="F3555" i="2"/>
  <c r="J3555" i="2" s="1"/>
  <c r="E3555" i="2"/>
  <c r="I3555" i="2" s="1"/>
  <c r="D3555" i="2"/>
  <c r="C3555" i="2"/>
  <c r="B3555" i="2"/>
  <c r="G3554" i="2"/>
  <c r="K3554" i="2" s="1"/>
  <c r="F3554" i="2"/>
  <c r="J3554" i="2" s="1"/>
  <c r="E3554" i="2"/>
  <c r="I3554" i="2" s="1"/>
  <c r="D3554" i="2"/>
  <c r="C3554" i="2"/>
  <c r="B3554" i="2"/>
  <c r="G3553" i="2"/>
  <c r="K3553" i="2" s="1"/>
  <c r="F3553" i="2"/>
  <c r="J3553" i="2" s="1"/>
  <c r="E3553" i="2"/>
  <c r="I3553" i="2" s="1"/>
  <c r="D3553" i="2"/>
  <c r="C3553" i="2"/>
  <c r="B3553" i="2"/>
  <c r="G3552" i="2"/>
  <c r="K3552" i="2" s="1"/>
  <c r="F3552" i="2"/>
  <c r="J3552" i="2" s="1"/>
  <c r="E3552" i="2"/>
  <c r="I3552" i="2" s="1"/>
  <c r="D3552" i="2"/>
  <c r="C3552" i="2"/>
  <c r="B3552" i="2"/>
  <c r="G3551" i="2"/>
  <c r="K3551" i="2" s="1"/>
  <c r="F3551" i="2"/>
  <c r="J3551" i="2" s="1"/>
  <c r="E3551" i="2"/>
  <c r="I3551" i="2" s="1"/>
  <c r="D3551" i="2"/>
  <c r="C3551" i="2"/>
  <c r="B3551" i="2"/>
  <c r="G3550" i="2"/>
  <c r="K3550" i="2" s="1"/>
  <c r="F3550" i="2"/>
  <c r="J3550" i="2" s="1"/>
  <c r="E3550" i="2"/>
  <c r="I3550" i="2" s="1"/>
  <c r="D3550" i="2"/>
  <c r="C3550" i="2"/>
  <c r="B3550" i="2"/>
  <c r="G3549" i="2"/>
  <c r="K3549" i="2" s="1"/>
  <c r="F3549" i="2"/>
  <c r="J3549" i="2" s="1"/>
  <c r="E3549" i="2"/>
  <c r="I3549" i="2" s="1"/>
  <c r="D3549" i="2"/>
  <c r="C3549" i="2"/>
  <c r="B3549" i="2"/>
  <c r="G3548" i="2"/>
  <c r="K3548" i="2" s="1"/>
  <c r="F3548" i="2"/>
  <c r="J3548" i="2" s="1"/>
  <c r="E3548" i="2"/>
  <c r="I3548" i="2" s="1"/>
  <c r="D3548" i="2"/>
  <c r="C3548" i="2"/>
  <c r="B3548" i="2"/>
  <c r="G3547" i="2"/>
  <c r="K3547" i="2" s="1"/>
  <c r="F3547" i="2"/>
  <c r="J3547" i="2" s="1"/>
  <c r="E3547" i="2"/>
  <c r="I3547" i="2" s="1"/>
  <c r="D3547" i="2"/>
  <c r="C3547" i="2"/>
  <c r="B3547" i="2"/>
  <c r="G3546" i="2"/>
  <c r="K3546" i="2" s="1"/>
  <c r="F3546" i="2"/>
  <c r="J3546" i="2" s="1"/>
  <c r="E3546" i="2"/>
  <c r="I3546" i="2" s="1"/>
  <c r="D3546" i="2"/>
  <c r="C3546" i="2"/>
  <c r="B3546" i="2"/>
  <c r="G3545" i="2"/>
  <c r="K3545" i="2" s="1"/>
  <c r="F3545" i="2"/>
  <c r="J3545" i="2" s="1"/>
  <c r="E3545" i="2"/>
  <c r="I3545" i="2" s="1"/>
  <c r="D3545" i="2"/>
  <c r="C3545" i="2"/>
  <c r="B3545" i="2"/>
  <c r="G3544" i="2"/>
  <c r="K3544" i="2" s="1"/>
  <c r="F3544" i="2"/>
  <c r="J3544" i="2" s="1"/>
  <c r="E3544" i="2"/>
  <c r="I3544" i="2" s="1"/>
  <c r="D3544" i="2"/>
  <c r="C3544" i="2"/>
  <c r="B3544" i="2"/>
  <c r="G3543" i="2"/>
  <c r="K3543" i="2" s="1"/>
  <c r="F3543" i="2"/>
  <c r="J3543" i="2" s="1"/>
  <c r="E3543" i="2"/>
  <c r="I3543" i="2" s="1"/>
  <c r="D3543" i="2"/>
  <c r="C3543" i="2"/>
  <c r="B3543" i="2"/>
  <c r="G3542" i="2"/>
  <c r="K3542" i="2" s="1"/>
  <c r="F3542" i="2"/>
  <c r="J3542" i="2" s="1"/>
  <c r="E3542" i="2"/>
  <c r="I3542" i="2" s="1"/>
  <c r="D3542" i="2"/>
  <c r="C3542" i="2"/>
  <c r="B3542" i="2"/>
  <c r="G3541" i="2"/>
  <c r="K3541" i="2" s="1"/>
  <c r="F3541" i="2"/>
  <c r="J3541" i="2" s="1"/>
  <c r="E3541" i="2"/>
  <c r="I3541" i="2" s="1"/>
  <c r="D3541" i="2"/>
  <c r="C3541" i="2"/>
  <c r="B3541" i="2"/>
  <c r="G3540" i="2"/>
  <c r="K3540" i="2" s="1"/>
  <c r="F3540" i="2"/>
  <c r="J3540" i="2" s="1"/>
  <c r="E3540" i="2"/>
  <c r="I3540" i="2" s="1"/>
  <c r="D3540" i="2"/>
  <c r="C3540" i="2"/>
  <c r="B3540" i="2"/>
  <c r="G3539" i="2"/>
  <c r="K3539" i="2" s="1"/>
  <c r="F3539" i="2"/>
  <c r="J3539" i="2" s="1"/>
  <c r="E3539" i="2"/>
  <c r="I3539" i="2" s="1"/>
  <c r="D3539" i="2"/>
  <c r="C3539" i="2"/>
  <c r="B3539" i="2"/>
  <c r="G3538" i="2"/>
  <c r="K3538" i="2" s="1"/>
  <c r="F3538" i="2"/>
  <c r="J3538" i="2" s="1"/>
  <c r="E3538" i="2"/>
  <c r="I3538" i="2" s="1"/>
  <c r="D3538" i="2"/>
  <c r="C3538" i="2"/>
  <c r="B3538" i="2"/>
  <c r="G3537" i="2"/>
  <c r="K3537" i="2" s="1"/>
  <c r="F3537" i="2"/>
  <c r="J3537" i="2" s="1"/>
  <c r="E3537" i="2"/>
  <c r="I3537" i="2" s="1"/>
  <c r="D3537" i="2"/>
  <c r="C3537" i="2"/>
  <c r="B3537" i="2"/>
  <c r="G3536" i="2"/>
  <c r="K3536" i="2" s="1"/>
  <c r="F3536" i="2"/>
  <c r="J3536" i="2" s="1"/>
  <c r="E3536" i="2"/>
  <c r="I3536" i="2" s="1"/>
  <c r="D3536" i="2"/>
  <c r="C3536" i="2"/>
  <c r="B3536" i="2"/>
  <c r="G3535" i="2"/>
  <c r="K3535" i="2" s="1"/>
  <c r="F3535" i="2"/>
  <c r="J3535" i="2" s="1"/>
  <c r="E3535" i="2"/>
  <c r="I3535" i="2" s="1"/>
  <c r="D3535" i="2"/>
  <c r="C3535" i="2"/>
  <c r="B3535" i="2"/>
  <c r="G3534" i="2"/>
  <c r="K3534" i="2" s="1"/>
  <c r="F3534" i="2"/>
  <c r="J3534" i="2" s="1"/>
  <c r="E3534" i="2"/>
  <c r="I3534" i="2" s="1"/>
  <c r="D3534" i="2"/>
  <c r="C3534" i="2"/>
  <c r="B3534" i="2"/>
  <c r="G3533" i="2"/>
  <c r="K3533" i="2" s="1"/>
  <c r="F3533" i="2"/>
  <c r="J3533" i="2" s="1"/>
  <c r="E3533" i="2"/>
  <c r="I3533" i="2" s="1"/>
  <c r="D3533" i="2"/>
  <c r="C3533" i="2"/>
  <c r="B3533" i="2"/>
  <c r="G3532" i="2"/>
  <c r="K3532" i="2" s="1"/>
  <c r="F3532" i="2"/>
  <c r="J3532" i="2" s="1"/>
  <c r="E3532" i="2"/>
  <c r="I3532" i="2" s="1"/>
  <c r="D3532" i="2"/>
  <c r="C3532" i="2"/>
  <c r="B3532" i="2"/>
  <c r="G3531" i="2"/>
  <c r="K3531" i="2" s="1"/>
  <c r="F3531" i="2"/>
  <c r="J3531" i="2" s="1"/>
  <c r="E3531" i="2"/>
  <c r="I3531" i="2" s="1"/>
  <c r="D3531" i="2"/>
  <c r="C3531" i="2"/>
  <c r="B3531" i="2"/>
  <c r="G3530" i="2"/>
  <c r="K3530" i="2" s="1"/>
  <c r="F3530" i="2"/>
  <c r="J3530" i="2" s="1"/>
  <c r="E3530" i="2"/>
  <c r="I3530" i="2" s="1"/>
  <c r="D3530" i="2"/>
  <c r="C3530" i="2"/>
  <c r="B3530" i="2"/>
  <c r="G3529" i="2"/>
  <c r="K3529" i="2" s="1"/>
  <c r="F3529" i="2"/>
  <c r="J3529" i="2" s="1"/>
  <c r="E3529" i="2"/>
  <c r="I3529" i="2" s="1"/>
  <c r="D3529" i="2"/>
  <c r="C3529" i="2"/>
  <c r="B3529" i="2"/>
  <c r="G3528" i="2"/>
  <c r="K3528" i="2" s="1"/>
  <c r="F3528" i="2"/>
  <c r="J3528" i="2" s="1"/>
  <c r="E3528" i="2"/>
  <c r="I3528" i="2" s="1"/>
  <c r="D3528" i="2"/>
  <c r="C3528" i="2"/>
  <c r="B3528" i="2"/>
  <c r="G3527" i="2"/>
  <c r="K3527" i="2" s="1"/>
  <c r="F3527" i="2"/>
  <c r="J3527" i="2" s="1"/>
  <c r="E3527" i="2"/>
  <c r="I3527" i="2" s="1"/>
  <c r="D3527" i="2"/>
  <c r="C3527" i="2"/>
  <c r="B3527" i="2"/>
  <c r="G3526" i="2"/>
  <c r="K3526" i="2" s="1"/>
  <c r="F3526" i="2"/>
  <c r="J3526" i="2" s="1"/>
  <c r="E3526" i="2"/>
  <c r="I3526" i="2" s="1"/>
  <c r="D3526" i="2"/>
  <c r="C3526" i="2"/>
  <c r="B3526" i="2"/>
  <c r="G3525" i="2"/>
  <c r="K3525" i="2" s="1"/>
  <c r="F3525" i="2"/>
  <c r="J3525" i="2" s="1"/>
  <c r="E3525" i="2"/>
  <c r="I3525" i="2" s="1"/>
  <c r="D3525" i="2"/>
  <c r="C3525" i="2"/>
  <c r="B3525" i="2"/>
  <c r="G3524" i="2"/>
  <c r="K3524" i="2" s="1"/>
  <c r="F3524" i="2"/>
  <c r="J3524" i="2" s="1"/>
  <c r="E3524" i="2"/>
  <c r="I3524" i="2" s="1"/>
  <c r="D3524" i="2"/>
  <c r="C3524" i="2"/>
  <c r="B3524" i="2"/>
  <c r="G3523" i="2"/>
  <c r="K3523" i="2" s="1"/>
  <c r="F3523" i="2"/>
  <c r="J3523" i="2" s="1"/>
  <c r="E3523" i="2"/>
  <c r="I3523" i="2" s="1"/>
  <c r="D3523" i="2"/>
  <c r="C3523" i="2"/>
  <c r="B3523" i="2"/>
  <c r="G3522" i="2"/>
  <c r="K3522" i="2" s="1"/>
  <c r="F3522" i="2"/>
  <c r="J3522" i="2" s="1"/>
  <c r="E3522" i="2"/>
  <c r="I3522" i="2" s="1"/>
  <c r="D3522" i="2"/>
  <c r="C3522" i="2"/>
  <c r="B3522" i="2"/>
  <c r="G3521" i="2"/>
  <c r="K3521" i="2" s="1"/>
  <c r="F3521" i="2"/>
  <c r="J3521" i="2" s="1"/>
  <c r="E3521" i="2"/>
  <c r="I3521" i="2" s="1"/>
  <c r="D3521" i="2"/>
  <c r="C3521" i="2"/>
  <c r="B3521" i="2"/>
  <c r="G3520" i="2"/>
  <c r="K3520" i="2" s="1"/>
  <c r="F3520" i="2"/>
  <c r="J3520" i="2" s="1"/>
  <c r="E3520" i="2"/>
  <c r="I3520" i="2" s="1"/>
  <c r="D3520" i="2"/>
  <c r="C3520" i="2"/>
  <c r="B3520" i="2"/>
  <c r="G3519" i="2"/>
  <c r="K3519" i="2" s="1"/>
  <c r="F3519" i="2"/>
  <c r="J3519" i="2" s="1"/>
  <c r="E3519" i="2"/>
  <c r="I3519" i="2" s="1"/>
  <c r="D3519" i="2"/>
  <c r="C3519" i="2"/>
  <c r="B3519" i="2"/>
  <c r="G3518" i="2"/>
  <c r="K3518" i="2" s="1"/>
  <c r="F3518" i="2"/>
  <c r="J3518" i="2" s="1"/>
  <c r="E3518" i="2"/>
  <c r="I3518" i="2" s="1"/>
  <c r="D3518" i="2"/>
  <c r="C3518" i="2"/>
  <c r="B3518" i="2"/>
  <c r="G3517" i="2"/>
  <c r="K3517" i="2" s="1"/>
  <c r="F3517" i="2"/>
  <c r="J3517" i="2" s="1"/>
  <c r="E3517" i="2"/>
  <c r="I3517" i="2" s="1"/>
  <c r="D3517" i="2"/>
  <c r="C3517" i="2"/>
  <c r="B3517" i="2"/>
  <c r="G3516" i="2"/>
  <c r="K3516" i="2" s="1"/>
  <c r="F3516" i="2"/>
  <c r="J3516" i="2" s="1"/>
  <c r="E3516" i="2"/>
  <c r="I3516" i="2" s="1"/>
  <c r="D3516" i="2"/>
  <c r="C3516" i="2"/>
  <c r="B3516" i="2"/>
  <c r="G3515" i="2"/>
  <c r="K3515" i="2" s="1"/>
  <c r="F3515" i="2"/>
  <c r="J3515" i="2" s="1"/>
  <c r="E3515" i="2"/>
  <c r="I3515" i="2" s="1"/>
  <c r="D3515" i="2"/>
  <c r="C3515" i="2"/>
  <c r="B3515" i="2"/>
  <c r="G3514" i="2"/>
  <c r="K3514" i="2" s="1"/>
  <c r="F3514" i="2"/>
  <c r="J3514" i="2" s="1"/>
  <c r="E3514" i="2"/>
  <c r="I3514" i="2" s="1"/>
  <c r="D3514" i="2"/>
  <c r="C3514" i="2"/>
  <c r="B3514" i="2"/>
  <c r="G3513" i="2"/>
  <c r="K3513" i="2" s="1"/>
  <c r="F3513" i="2"/>
  <c r="J3513" i="2" s="1"/>
  <c r="E3513" i="2"/>
  <c r="I3513" i="2" s="1"/>
  <c r="D3513" i="2"/>
  <c r="C3513" i="2"/>
  <c r="B3513" i="2"/>
  <c r="G3512" i="2"/>
  <c r="K3512" i="2" s="1"/>
  <c r="F3512" i="2"/>
  <c r="J3512" i="2" s="1"/>
  <c r="E3512" i="2"/>
  <c r="I3512" i="2" s="1"/>
  <c r="D3512" i="2"/>
  <c r="C3512" i="2"/>
  <c r="B3512" i="2"/>
  <c r="G3511" i="2"/>
  <c r="K3511" i="2" s="1"/>
  <c r="F3511" i="2"/>
  <c r="J3511" i="2" s="1"/>
  <c r="E3511" i="2"/>
  <c r="I3511" i="2" s="1"/>
  <c r="D3511" i="2"/>
  <c r="C3511" i="2"/>
  <c r="B3511" i="2"/>
  <c r="G3510" i="2"/>
  <c r="K3510" i="2" s="1"/>
  <c r="F3510" i="2"/>
  <c r="J3510" i="2" s="1"/>
  <c r="E3510" i="2"/>
  <c r="I3510" i="2" s="1"/>
  <c r="D3510" i="2"/>
  <c r="C3510" i="2"/>
  <c r="B3510" i="2"/>
  <c r="G3509" i="2"/>
  <c r="K3509" i="2" s="1"/>
  <c r="F3509" i="2"/>
  <c r="J3509" i="2" s="1"/>
  <c r="E3509" i="2"/>
  <c r="I3509" i="2" s="1"/>
  <c r="D3509" i="2"/>
  <c r="C3509" i="2"/>
  <c r="B3509" i="2"/>
  <c r="G3508" i="2"/>
  <c r="K3508" i="2" s="1"/>
  <c r="F3508" i="2"/>
  <c r="J3508" i="2" s="1"/>
  <c r="E3508" i="2"/>
  <c r="I3508" i="2" s="1"/>
  <c r="D3508" i="2"/>
  <c r="C3508" i="2"/>
  <c r="B3508" i="2"/>
  <c r="G3507" i="2"/>
  <c r="K3507" i="2" s="1"/>
  <c r="F3507" i="2"/>
  <c r="J3507" i="2" s="1"/>
  <c r="E3507" i="2"/>
  <c r="I3507" i="2" s="1"/>
  <c r="D3507" i="2"/>
  <c r="C3507" i="2"/>
  <c r="B3507" i="2"/>
  <c r="G3506" i="2"/>
  <c r="K3506" i="2" s="1"/>
  <c r="F3506" i="2"/>
  <c r="J3506" i="2" s="1"/>
  <c r="E3506" i="2"/>
  <c r="I3506" i="2" s="1"/>
  <c r="D3506" i="2"/>
  <c r="C3506" i="2"/>
  <c r="B3506" i="2"/>
  <c r="G3505" i="2"/>
  <c r="K3505" i="2" s="1"/>
  <c r="F3505" i="2"/>
  <c r="J3505" i="2" s="1"/>
  <c r="E3505" i="2"/>
  <c r="I3505" i="2" s="1"/>
  <c r="D3505" i="2"/>
  <c r="C3505" i="2"/>
  <c r="B3505" i="2"/>
  <c r="G3504" i="2"/>
  <c r="K3504" i="2" s="1"/>
  <c r="F3504" i="2"/>
  <c r="J3504" i="2" s="1"/>
  <c r="E3504" i="2"/>
  <c r="I3504" i="2" s="1"/>
  <c r="D3504" i="2"/>
  <c r="C3504" i="2"/>
  <c r="B3504" i="2"/>
  <c r="G3503" i="2"/>
  <c r="K3503" i="2" s="1"/>
  <c r="F3503" i="2"/>
  <c r="J3503" i="2" s="1"/>
  <c r="E3503" i="2"/>
  <c r="I3503" i="2" s="1"/>
  <c r="D3503" i="2"/>
  <c r="C3503" i="2"/>
  <c r="B3503" i="2"/>
  <c r="G3502" i="2"/>
  <c r="K3502" i="2" s="1"/>
  <c r="F3502" i="2"/>
  <c r="J3502" i="2" s="1"/>
  <c r="E3502" i="2"/>
  <c r="I3502" i="2" s="1"/>
  <c r="D3502" i="2"/>
  <c r="C3502" i="2"/>
  <c r="B3502" i="2"/>
  <c r="G3501" i="2"/>
  <c r="K3501" i="2" s="1"/>
  <c r="F3501" i="2"/>
  <c r="J3501" i="2" s="1"/>
  <c r="E3501" i="2"/>
  <c r="I3501" i="2" s="1"/>
  <c r="D3501" i="2"/>
  <c r="C3501" i="2"/>
  <c r="B3501" i="2"/>
  <c r="G3500" i="2"/>
  <c r="K3500" i="2" s="1"/>
  <c r="F3500" i="2"/>
  <c r="J3500" i="2" s="1"/>
  <c r="E3500" i="2"/>
  <c r="I3500" i="2" s="1"/>
  <c r="D3500" i="2"/>
  <c r="C3500" i="2"/>
  <c r="B3500" i="2"/>
  <c r="G3499" i="2"/>
  <c r="K3499" i="2" s="1"/>
  <c r="F3499" i="2"/>
  <c r="J3499" i="2" s="1"/>
  <c r="E3499" i="2"/>
  <c r="I3499" i="2" s="1"/>
  <c r="D3499" i="2"/>
  <c r="C3499" i="2"/>
  <c r="B3499" i="2"/>
  <c r="G3498" i="2"/>
  <c r="K3498" i="2" s="1"/>
  <c r="F3498" i="2"/>
  <c r="J3498" i="2" s="1"/>
  <c r="E3498" i="2"/>
  <c r="I3498" i="2" s="1"/>
  <c r="D3498" i="2"/>
  <c r="C3498" i="2"/>
  <c r="B3498" i="2"/>
  <c r="G3497" i="2"/>
  <c r="K3497" i="2" s="1"/>
  <c r="F3497" i="2"/>
  <c r="J3497" i="2" s="1"/>
  <c r="E3497" i="2"/>
  <c r="I3497" i="2" s="1"/>
  <c r="D3497" i="2"/>
  <c r="C3497" i="2"/>
  <c r="B3497" i="2"/>
  <c r="G3496" i="2"/>
  <c r="K3496" i="2" s="1"/>
  <c r="F3496" i="2"/>
  <c r="J3496" i="2" s="1"/>
  <c r="E3496" i="2"/>
  <c r="I3496" i="2" s="1"/>
  <c r="D3496" i="2"/>
  <c r="C3496" i="2"/>
  <c r="B3496" i="2"/>
  <c r="G3495" i="2"/>
  <c r="K3495" i="2" s="1"/>
  <c r="F3495" i="2"/>
  <c r="J3495" i="2" s="1"/>
  <c r="E3495" i="2"/>
  <c r="I3495" i="2" s="1"/>
  <c r="D3495" i="2"/>
  <c r="C3495" i="2"/>
  <c r="B3495" i="2"/>
  <c r="G3494" i="2"/>
  <c r="K3494" i="2" s="1"/>
  <c r="F3494" i="2"/>
  <c r="J3494" i="2" s="1"/>
  <c r="E3494" i="2"/>
  <c r="I3494" i="2" s="1"/>
  <c r="D3494" i="2"/>
  <c r="C3494" i="2"/>
  <c r="B3494" i="2"/>
  <c r="G3493" i="2"/>
  <c r="K3493" i="2" s="1"/>
  <c r="F3493" i="2"/>
  <c r="J3493" i="2" s="1"/>
  <c r="E3493" i="2"/>
  <c r="I3493" i="2" s="1"/>
  <c r="D3493" i="2"/>
  <c r="C3493" i="2"/>
  <c r="B3493" i="2"/>
  <c r="G3492" i="2"/>
  <c r="K3492" i="2" s="1"/>
  <c r="F3492" i="2"/>
  <c r="J3492" i="2" s="1"/>
  <c r="E3492" i="2"/>
  <c r="I3492" i="2" s="1"/>
  <c r="D3492" i="2"/>
  <c r="C3492" i="2"/>
  <c r="B3492" i="2"/>
  <c r="G3491" i="2"/>
  <c r="K3491" i="2" s="1"/>
  <c r="F3491" i="2"/>
  <c r="J3491" i="2" s="1"/>
  <c r="E3491" i="2"/>
  <c r="I3491" i="2" s="1"/>
  <c r="D3491" i="2"/>
  <c r="C3491" i="2"/>
  <c r="B3491" i="2"/>
  <c r="G3490" i="2"/>
  <c r="K3490" i="2" s="1"/>
  <c r="F3490" i="2"/>
  <c r="J3490" i="2" s="1"/>
  <c r="E3490" i="2"/>
  <c r="I3490" i="2" s="1"/>
  <c r="D3490" i="2"/>
  <c r="C3490" i="2"/>
  <c r="B3490" i="2"/>
  <c r="G3489" i="2"/>
  <c r="K3489" i="2" s="1"/>
  <c r="F3489" i="2"/>
  <c r="J3489" i="2" s="1"/>
  <c r="E3489" i="2"/>
  <c r="I3489" i="2" s="1"/>
  <c r="D3489" i="2"/>
  <c r="C3489" i="2"/>
  <c r="B3489" i="2"/>
  <c r="G3488" i="2"/>
  <c r="K3488" i="2" s="1"/>
  <c r="F3488" i="2"/>
  <c r="J3488" i="2" s="1"/>
  <c r="E3488" i="2"/>
  <c r="I3488" i="2" s="1"/>
  <c r="D3488" i="2"/>
  <c r="C3488" i="2"/>
  <c r="B3488" i="2"/>
  <c r="G3487" i="2"/>
  <c r="K3487" i="2" s="1"/>
  <c r="F3487" i="2"/>
  <c r="J3487" i="2" s="1"/>
  <c r="E3487" i="2"/>
  <c r="I3487" i="2" s="1"/>
  <c r="D3487" i="2"/>
  <c r="C3487" i="2"/>
  <c r="B3487" i="2"/>
  <c r="G3486" i="2"/>
  <c r="K3486" i="2" s="1"/>
  <c r="F3486" i="2"/>
  <c r="J3486" i="2" s="1"/>
  <c r="E3486" i="2"/>
  <c r="I3486" i="2" s="1"/>
  <c r="D3486" i="2"/>
  <c r="C3486" i="2"/>
  <c r="B3486" i="2"/>
  <c r="G3485" i="2"/>
  <c r="K3485" i="2" s="1"/>
  <c r="F3485" i="2"/>
  <c r="J3485" i="2" s="1"/>
  <c r="E3485" i="2"/>
  <c r="I3485" i="2" s="1"/>
  <c r="D3485" i="2"/>
  <c r="C3485" i="2"/>
  <c r="B3485" i="2"/>
  <c r="G3484" i="2"/>
  <c r="K3484" i="2" s="1"/>
  <c r="F3484" i="2"/>
  <c r="J3484" i="2" s="1"/>
  <c r="E3484" i="2"/>
  <c r="I3484" i="2" s="1"/>
  <c r="D3484" i="2"/>
  <c r="C3484" i="2"/>
  <c r="B3484" i="2"/>
  <c r="G3483" i="2"/>
  <c r="K3483" i="2" s="1"/>
  <c r="F3483" i="2"/>
  <c r="J3483" i="2" s="1"/>
  <c r="E3483" i="2"/>
  <c r="I3483" i="2" s="1"/>
  <c r="D3483" i="2"/>
  <c r="C3483" i="2"/>
  <c r="B3483" i="2"/>
  <c r="G3482" i="2"/>
  <c r="K3482" i="2" s="1"/>
  <c r="F3482" i="2"/>
  <c r="J3482" i="2" s="1"/>
  <c r="E3482" i="2"/>
  <c r="I3482" i="2" s="1"/>
  <c r="D3482" i="2"/>
  <c r="C3482" i="2"/>
  <c r="B3482" i="2"/>
  <c r="G3481" i="2"/>
  <c r="K3481" i="2" s="1"/>
  <c r="F3481" i="2"/>
  <c r="J3481" i="2" s="1"/>
  <c r="E3481" i="2"/>
  <c r="I3481" i="2" s="1"/>
  <c r="D3481" i="2"/>
  <c r="C3481" i="2"/>
  <c r="B3481" i="2"/>
  <c r="G3480" i="2"/>
  <c r="K3480" i="2" s="1"/>
  <c r="F3480" i="2"/>
  <c r="J3480" i="2" s="1"/>
  <c r="E3480" i="2"/>
  <c r="I3480" i="2" s="1"/>
  <c r="D3480" i="2"/>
  <c r="C3480" i="2"/>
  <c r="B3480" i="2"/>
  <c r="G3479" i="2"/>
  <c r="K3479" i="2" s="1"/>
  <c r="F3479" i="2"/>
  <c r="J3479" i="2" s="1"/>
  <c r="E3479" i="2"/>
  <c r="I3479" i="2" s="1"/>
  <c r="D3479" i="2"/>
  <c r="C3479" i="2"/>
  <c r="B3479" i="2"/>
  <c r="G3478" i="2"/>
  <c r="K3478" i="2" s="1"/>
  <c r="F3478" i="2"/>
  <c r="J3478" i="2" s="1"/>
  <c r="E3478" i="2"/>
  <c r="I3478" i="2" s="1"/>
  <c r="D3478" i="2"/>
  <c r="C3478" i="2"/>
  <c r="B3478" i="2"/>
  <c r="G3477" i="2"/>
  <c r="K3477" i="2" s="1"/>
  <c r="F3477" i="2"/>
  <c r="J3477" i="2" s="1"/>
  <c r="E3477" i="2"/>
  <c r="I3477" i="2" s="1"/>
  <c r="D3477" i="2"/>
  <c r="C3477" i="2"/>
  <c r="B3477" i="2"/>
  <c r="G3476" i="2"/>
  <c r="K3476" i="2" s="1"/>
  <c r="F3476" i="2"/>
  <c r="J3476" i="2" s="1"/>
  <c r="E3476" i="2"/>
  <c r="I3476" i="2" s="1"/>
  <c r="D3476" i="2"/>
  <c r="C3476" i="2"/>
  <c r="B3476" i="2"/>
  <c r="G3475" i="2"/>
  <c r="K3475" i="2" s="1"/>
  <c r="F3475" i="2"/>
  <c r="J3475" i="2" s="1"/>
  <c r="E3475" i="2"/>
  <c r="I3475" i="2" s="1"/>
  <c r="D3475" i="2"/>
  <c r="C3475" i="2"/>
  <c r="B3475" i="2"/>
  <c r="G3474" i="2"/>
  <c r="K3474" i="2" s="1"/>
  <c r="F3474" i="2"/>
  <c r="J3474" i="2" s="1"/>
  <c r="E3474" i="2"/>
  <c r="I3474" i="2" s="1"/>
  <c r="D3474" i="2"/>
  <c r="C3474" i="2"/>
  <c r="B3474" i="2"/>
  <c r="G3473" i="2"/>
  <c r="K3473" i="2" s="1"/>
  <c r="F3473" i="2"/>
  <c r="J3473" i="2" s="1"/>
  <c r="E3473" i="2"/>
  <c r="I3473" i="2" s="1"/>
  <c r="D3473" i="2"/>
  <c r="C3473" i="2"/>
  <c r="B3473" i="2"/>
  <c r="G3472" i="2"/>
  <c r="K3472" i="2" s="1"/>
  <c r="F3472" i="2"/>
  <c r="J3472" i="2" s="1"/>
  <c r="E3472" i="2"/>
  <c r="I3472" i="2" s="1"/>
  <c r="D3472" i="2"/>
  <c r="C3472" i="2"/>
  <c r="B3472" i="2"/>
  <c r="G3471" i="2"/>
  <c r="K3471" i="2" s="1"/>
  <c r="F3471" i="2"/>
  <c r="J3471" i="2" s="1"/>
  <c r="E3471" i="2"/>
  <c r="I3471" i="2" s="1"/>
  <c r="D3471" i="2"/>
  <c r="C3471" i="2"/>
  <c r="B3471" i="2"/>
  <c r="G3470" i="2"/>
  <c r="K3470" i="2" s="1"/>
  <c r="F3470" i="2"/>
  <c r="J3470" i="2" s="1"/>
  <c r="E3470" i="2"/>
  <c r="I3470" i="2" s="1"/>
  <c r="D3470" i="2"/>
  <c r="C3470" i="2"/>
  <c r="B3470" i="2"/>
  <c r="G3469" i="2"/>
  <c r="K3469" i="2" s="1"/>
  <c r="F3469" i="2"/>
  <c r="J3469" i="2" s="1"/>
  <c r="E3469" i="2"/>
  <c r="I3469" i="2" s="1"/>
  <c r="D3469" i="2"/>
  <c r="C3469" i="2"/>
  <c r="B3469" i="2"/>
  <c r="G3468" i="2"/>
  <c r="K3468" i="2" s="1"/>
  <c r="F3468" i="2"/>
  <c r="J3468" i="2" s="1"/>
  <c r="E3468" i="2"/>
  <c r="I3468" i="2" s="1"/>
  <c r="D3468" i="2"/>
  <c r="C3468" i="2"/>
  <c r="B3468" i="2"/>
  <c r="G3467" i="2"/>
  <c r="K3467" i="2" s="1"/>
  <c r="F3467" i="2"/>
  <c r="J3467" i="2" s="1"/>
  <c r="E3467" i="2"/>
  <c r="I3467" i="2" s="1"/>
  <c r="D3467" i="2"/>
  <c r="C3467" i="2"/>
  <c r="B3467" i="2"/>
  <c r="G3466" i="2"/>
  <c r="K3466" i="2" s="1"/>
  <c r="F3466" i="2"/>
  <c r="J3466" i="2" s="1"/>
  <c r="E3466" i="2"/>
  <c r="I3466" i="2" s="1"/>
  <c r="D3466" i="2"/>
  <c r="C3466" i="2"/>
  <c r="B3466" i="2"/>
  <c r="G3465" i="2"/>
  <c r="K3465" i="2" s="1"/>
  <c r="F3465" i="2"/>
  <c r="J3465" i="2" s="1"/>
  <c r="E3465" i="2"/>
  <c r="I3465" i="2" s="1"/>
  <c r="D3465" i="2"/>
  <c r="C3465" i="2"/>
  <c r="B3465" i="2"/>
  <c r="G3464" i="2"/>
  <c r="K3464" i="2" s="1"/>
  <c r="F3464" i="2"/>
  <c r="J3464" i="2" s="1"/>
  <c r="E3464" i="2"/>
  <c r="I3464" i="2" s="1"/>
  <c r="D3464" i="2"/>
  <c r="C3464" i="2"/>
  <c r="B3464" i="2"/>
  <c r="G3463" i="2"/>
  <c r="K3463" i="2" s="1"/>
  <c r="F3463" i="2"/>
  <c r="J3463" i="2" s="1"/>
  <c r="E3463" i="2"/>
  <c r="I3463" i="2" s="1"/>
  <c r="D3463" i="2"/>
  <c r="C3463" i="2"/>
  <c r="B3463" i="2"/>
  <c r="G3462" i="2"/>
  <c r="K3462" i="2" s="1"/>
  <c r="F3462" i="2"/>
  <c r="J3462" i="2" s="1"/>
  <c r="E3462" i="2"/>
  <c r="I3462" i="2" s="1"/>
  <c r="D3462" i="2"/>
  <c r="C3462" i="2"/>
  <c r="B3462" i="2"/>
  <c r="G3461" i="2"/>
  <c r="K3461" i="2" s="1"/>
  <c r="F3461" i="2"/>
  <c r="J3461" i="2" s="1"/>
  <c r="E3461" i="2"/>
  <c r="I3461" i="2" s="1"/>
  <c r="D3461" i="2"/>
  <c r="C3461" i="2"/>
  <c r="B3461" i="2"/>
  <c r="G3460" i="2"/>
  <c r="K3460" i="2" s="1"/>
  <c r="F3460" i="2"/>
  <c r="J3460" i="2" s="1"/>
  <c r="E3460" i="2"/>
  <c r="I3460" i="2" s="1"/>
  <c r="D3460" i="2"/>
  <c r="C3460" i="2"/>
  <c r="B3460" i="2"/>
  <c r="G3459" i="2"/>
  <c r="K3459" i="2" s="1"/>
  <c r="F3459" i="2"/>
  <c r="J3459" i="2" s="1"/>
  <c r="E3459" i="2"/>
  <c r="I3459" i="2" s="1"/>
  <c r="D3459" i="2"/>
  <c r="C3459" i="2"/>
  <c r="B3459" i="2"/>
  <c r="G3458" i="2"/>
  <c r="K3458" i="2" s="1"/>
  <c r="F3458" i="2"/>
  <c r="J3458" i="2" s="1"/>
  <c r="E3458" i="2"/>
  <c r="I3458" i="2" s="1"/>
  <c r="D3458" i="2"/>
  <c r="C3458" i="2"/>
  <c r="B3458" i="2"/>
  <c r="G3457" i="2"/>
  <c r="K3457" i="2" s="1"/>
  <c r="F3457" i="2"/>
  <c r="J3457" i="2" s="1"/>
  <c r="E3457" i="2"/>
  <c r="I3457" i="2" s="1"/>
  <c r="D3457" i="2"/>
  <c r="C3457" i="2"/>
  <c r="B3457" i="2"/>
  <c r="G3456" i="2"/>
  <c r="K3456" i="2" s="1"/>
  <c r="F3456" i="2"/>
  <c r="J3456" i="2" s="1"/>
  <c r="E3456" i="2"/>
  <c r="I3456" i="2" s="1"/>
  <c r="D3456" i="2"/>
  <c r="C3456" i="2"/>
  <c r="B3456" i="2"/>
  <c r="G3455" i="2"/>
  <c r="K3455" i="2" s="1"/>
  <c r="F3455" i="2"/>
  <c r="J3455" i="2" s="1"/>
  <c r="E3455" i="2"/>
  <c r="I3455" i="2" s="1"/>
  <c r="D3455" i="2"/>
  <c r="C3455" i="2"/>
  <c r="B3455" i="2"/>
  <c r="G3454" i="2"/>
  <c r="K3454" i="2" s="1"/>
  <c r="F3454" i="2"/>
  <c r="J3454" i="2" s="1"/>
  <c r="E3454" i="2"/>
  <c r="I3454" i="2" s="1"/>
  <c r="D3454" i="2"/>
  <c r="C3454" i="2"/>
  <c r="B3454" i="2"/>
  <c r="G3453" i="2"/>
  <c r="K3453" i="2" s="1"/>
  <c r="F3453" i="2"/>
  <c r="J3453" i="2" s="1"/>
  <c r="E3453" i="2"/>
  <c r="I3453" i="2" s="1"/>
  <c r="D3453" i="2"/>
  <c r="C3453" i="2"/>
  <c r="B3453" i="2"/>
  <c r="G3452" i="2"/>
  <c r="K3452" i="2" s="1"/>
  <c r="F3452" i="2"/>
  <c r="J3452" i="2" s="1"/>
  <c r="E3452" i="2"/>
  <c r="I3452" i="2" s="1"/>
  <c r="D3452" i="2"/>
  <c r="C3452" i="2"/>
  <c r="B3452" i="2"/>
  <c r="G3451" i="2"/>
  <c r="K3451" i="2" s="1"/>
  <c r="F3451" i="2"/>
  <c r="J3451" i="2" s="1"/>
  <c r="E3451" i="2"/>
  <c r="I3451" i="2" s="1"/>
  <c r="D3451" i="2"/>
  <c r="C3451" i="2"/>
  <c r="B3451" i="2"/>
  <c r="G3450" i="2"/>
  <c r="K3450" i="2" s="1"/>
  <c r="F3450" i="2"/>
  <c r="J3450" i="2" s="1"/>
  <c r="E3450" i="2"/>
  <c r="I3450" i="2" s="1"/>
  <c r="D3450" i="2"/>
  <c r="C3450" i="2"/>
  <c r="B3450" i="2"/>
  <c r="G3449" i="2"/>
  <c r="K3449" i="2" s="1"/>
  <c r="F3449" i="2"/>
  <c r="J3449" i="2" s="1"/>
  <c r="E3449" i="2"/>
  <c r="I3449" i="2" s="1"/>
  <c r="D3449" i="2"/>
  <c r="C3449" i="2"/>
  <c r="B3449" i="2"/>
  <c r="G3448" i="2"/>
  <c r="K3448" i="2" s="1"/>
  <c r="F3448" i="2"/>
  <c r="J3448" i="2" s="1"/>
  <c r="E3448" i="2"/>
  <c r="I3448" i="2" s="1"/>
  <c r="D3448" i="2"/>
  <c r="C3448" i="2"/>
  <c r="B3448" i="2"/>
  <c r="G3447" i="2"/>
  <c r="K3447" i="2" s="1"/>
  <c r="F3447" i="2"/>
  <c r="J3447" i="2" s="1"/>
  <c r="E3447" i="2"/>
  <c r="I3447" i="2" s="1"/>
  <c r="D3447" i="2"/>
  <c r="C3447" i="2"/>
  <c r="B3447" i="2"/>
  <c r="G3446" i="2"/>
  <c r="K3446" i="2" s="1"/>
  <c r="F3446" i="2"/>
  <c r="J3446" i="2" s="1"/>
  <c r="E3446" i="2"/>
  <c r="I3446" i="2" s="1"/>
  <c r="D3446" i="2"/>
  <c r="C3446" i="2"/>
  <c r="B3446" i="2"/>
  <c r="G3445" i="2"/>
  <c r="K3445" i="2" s="1"/>
  <c r="F3445" i="2"/>
  <c r="J3445" i="2" s="1"/>
  <c r="E3445" i="2"/>
  <c r="I3445" i="2" s="1"/>
  <c r="D3445" i="2"/>
  <c r="C3445" i="2"/>
  <c r="B3445" i="2"/>
  <c r="G3444" i="2"/>
  <c r="K3444" i="2" s="1"/>
  <c r="F3444" i="2"/>
  <c r="J3444" i="2" s="1"/>
  <c r="E3444" i="2"/>
  <c r="I3444" i="2" s="1"/>
  <c r="D3444" i="2"/>
  <c r="C3444" i="2"/>
  <c r="B3444" i="2"/>
  <c r="G3443" i="2"/>
  <c r="K3443" i="2" s="1"/>
  <c r="F3443" i="2"/>
  <c r="J3443" i="2" s="1"/>
  <c r="E3443" i="2"/>
  <c r="I3443" i="2" s="1"/>
  <c r="D3443" i="2"/>
  <c r="C3443" i="2"/>
  <c r="B3443" i="2"/>
  <c r="G3442" i="2"/>
  <c r="K3442" i="2" s="1"/>
  <c r="F3442" i="2"/>
  <c r="J3442" i="2" s="1"/>
  <c r="E3442" i="2"/>
  <c r="I3442" i="2" s="1"/>
  <c r="D3442" i="2"/>
  <c r="C3442" i="2"/>
  <c r="B3442" i="2"/>
  <c r="G3441" i="2"/>
  <c r="K3441" i="2" s="1"/>
  <c r="F3441" i="2"/>
  <c r="J3441" i="2" s="1"/>
  <c r="E3441" i="2"/>
  <c r="I3441" i="2" s="1"/>
  <c r="D3441" i="2"/>
  <c r="C3441" i="2"/>
  <c r="B3441" i="2"/>
  <c r="G3440" i="2"/>
  <c r="K3440" i="2" s="1"/>
  <c r="F3440" i="2"/>
  <c r="J3440" i="2" s="1"/>
  <c r="E3440" i="2"/>
  <c r="I3440" i="2" s="1"/>
  <c r="D3440" i="2"/>
  <c r="C3440" i="2"/>
  <c r="B3440" i="2"/>
  <c r="G3439" i="2"/>
  <c r="K3439" i="2" s="1"/>
  <c r="F3439" i="2"/>
  <c r="J3439" i="2" s="1"/>
  <c r="E3439" i="2"/>
  <c r="I3439" i="2" s="1"/>
  <c r="D3439" i="2"/>
  <c r="C3439" i="2"/>
  <c r="B3439" i="2"/>
  <c r="G3438" i="2"/>
  <c r="K3438" i="2" s="1"/>
  <c r="F3438" i="2"/>
  <c r="J3438" i="2" s="1"/>
  <c r="E3438" i="2"/>
  <c r="I3438" i="2" s="1"/>
  <c r="D3438" i="2"/>
  <c r="C3438" i="2"/>
  <c r="B3438" i="2"/>
  <c r="G3437" i="2"/>
  <c r="K3437" i="2" s="1"/>
  <c r="F3437" i="2"/>
  <c r="J3437" i="2" s="1"/>
  <c r="E3437" i="2"/>
  <c r="I3437" i="2" s="1"/>
  <c r="D3437" i="2"/>
  <c r="C3437" i="2"/>
  <c r="B3437" i="2"/>
  <c r="G3436" i="2"/>
  <c r="K3436" i="2" s="1"/>
  <c r="F3436" i="2"/>
  <c r="J3436" i="2" s="1"/>
  <c r="E3436" i="2"/>
  <c r="I3436" i="2" s="1"/>
  <c r="D3436" i="2"/>
  <c r="C3436" i="2"/>
  <c r="B3436" i="2"/>
  <c r="G3435" i="2"/>
  <c r="K3435" i="2" s="1"/>
  <c r="F3435" i="2"/>
  <c r="J3435" i="2" s="1"/>
  <c r="E3435" i="2"/>
  <c r="I3435" i="2" s="1"/>
  <c r="D3435" i="2"/>
  <c r="C3435" i="2"/>
  <c r="B3435" i="2"/>
  <c r="G3434" i="2"/>
  <c r="K3434" i="2" s="1"/>
  <c r="F3434" i="2"/>
  <c r="J3434" i="2" s="1"/>
  <c r="E3434" i="2"/>
  <c r="I3434" i="2" s="1"/>
  <c r="D3434" i="2"/>
  <c r="C3434" i="2"/>
  <c r="B3434" i="2"/>
  <c r="G3433" i="2"/>
  <c r="K3433" i="2" s="1"/>
  <c r="F3433" i="2"/>
  <c r="J3433" i="2" s="1"/>
  <c r="E3433" i="2"/>
  <c r="I3433" i="2" s="1"/>
  <c r="D3433" i="2"/>
  <c r="C3433" i="2"/>
  <c r="B3433" i="2"/>
  <c r="G3432" i="2"/>
  <c r="K3432" i="2" s="1"/>
  <c r="F3432" i="2"/>
  <c r="J3432" i="2" s="1"/>
  <c r="E3432" i="2"/>
  <c r="I3432" i="2" s="1"/>
  <c r="D3432" i="2"/>
  <c r="C3432" i="2"/>
  <c r="B3432" i="2"/>
  <c r="G3431" i="2"/>
  <c r="K3431" i="2" s="1"/>
  <c r="F3431" i="2"/>
  <c r="J3431" i="2" s="1"/>
  <c r="E3431" i="2"/>
  <c r="I3431" i="2" s="1"/>
  <c r="D3431" i="2"/>
  <c r="C3431" i="2"/>
  <c r="B3431" i="2"/>
  <c r="G3430" i="2"/>
  <c r="K3430" i="2" s="1"/>
  <c r="F3430" i="2"/>
  <c r="J3430" i="2" s="1"/>
  <c r="E3430" i="2"/>
  <c r="I3430" i="2" s="1"/>
  <c r="D3430" i="2"/>
  <c r="C3430" i="2"/>
  <c r="B3430" i="2"/>
  <c r="G3429" i="2"/>
  <c r="K3429" i="2" s="1"/>
  <c r="F3429" i="2"/>
  <c r="J3429" i="2" s="1"/>
  <c r="E3429" i="2"/>
  <c r="I3429" i="2" s="1"/>
  <c r="D3429" i="2"/>
  <c r="C3429" i="2"/>
  <c r="B3429" i="2"/>
  <c r="G3428" i="2"/>
  <c r="K3428" i="2" s="1"/>
  <c r="F3428" i="2"/>
  <c r="J3428" i="2" s="1"/>
  <c r="E3428" i="2"/>
  <c r="I3428" i="2" s="1"/>
  <c r="D3428" i="2"/>
  <c r="C3428" i="2"/>
  <c r="B3428" i="2"/>
  <c r="G3427" i="2"/>
  <c r="K3427" i="2" s="1"/>
  <c r="F3427" i="2"/>
  <c r="J3427" i="2" s="1"/>
  <c r="E3427" i="2"/>
  <c r="I3427" i="2" s="1"/>
  <c r="D3427" i="2"/>
  <c r="C3427" i="2"/>
  <c r="B3427" i="2"/>
  <c r="G3426" i="2"/>
  <c r="K3426" i="2" s="1"/>
  <c r="F3426" i="2"/>
  <c r="J3426" i="2" s="1"/>
  <c r="E3426" i="2"/>
  <c r="I3426" i="2" s="1"/>
  <c r="D3426" i="2"/>
  <c r="C3426" i="2"/>
  <c r="B3426" i="2"/>
  <c r="G3425" i="2"/>
  <c r="K3425" i="2" s="1"/>
  <c r="F3425" i="2"/>
  <c r="J3425" i="2" s="1"/>
  <c r="E3425" i="2"/>
  <c r="I3425" i="2" s="1"/>
  <c r="D3425" i="2"/>
  <c r="C3425" i="2"/>
  <c r="B3425" i="2"/>
  <c r="G3424" i="2"/>
  <c r="K3424" i="2" s="1"/>
  <c r="F3424" i="2"/>
  <c r="J3424" i="2" s="1"/>
  <c r="E3424" i="2"/>
  <c r="I3424" i="2" s="1"/>
  <c r="D3424" i="2"/>
  <c r="C3424" i="2"/>
  <c r="B3424" i="2"/>
  <c r="G3423" i="2"/>
  <c r="K3423" i="2" s="1"/>
  <c r="F3423" i="2"/>
  <c r="J3423" i="2" s="1"/>
  <c r="E3423" i="2"/>
  <c r="I3423" i="2" s="1"/>
  <c r="D3423" i="2"/>
  <c r="C3423" i="2"/>
  <c r="B3423" i="2"/>
  <c r="G3422" i="2"/>
  <c r="K3422" i="2" s="1"/>
  <c r="F3422" i="2"/>
  <c r="J3422" i="2" s="1"/>
  <c r="E3422" i="2"/>
  <c r="I3422" i="2" s="1"/>
  <c r="D3422" i="2"/>
  <c r="C3422" i="2"/>
  <c r="B3422" i="2"/>
  <c r="G3421" i="2"/>
  <c r="K3421" i="2" s="1"/>
  <c r="F3421" i="2"/>
  <c r="J3421" i="2" s="1"/>
  <c r="E3421" i="2"/>
  <c r="I3421" i="2" s="1"/>
  <c r="D3421" i="2"/>
  <c r="C3421" i="2"/>
  <c r="B3421" i="2"/>
  <c r="G3420" i="2"/>
  <c r="K3420" i="2" s="1"/>
  <c r="F3420" i="2"/>
  <c r="J3420" i="2" s="1"/>
  <c r="E3420" i="2"/>
  <c r="I3420" i="2" s="1"/>
  <c r="D3420" i="2"/>
  <c r="C3420" i="2"/>
  <c r="B3420" i="2"/>
  <c r="G3419" i="2"/>
  <c r="K3419" i="2" s="1"/>
  <c r="F3419" i="2"/>
  <c r="J3419" i="2" s="1"/>
  <c r="E3419" i="2"/>
  <c r="I3419" i="2" s="1"/>
  <c r="D3419" i="2"/>
  <c r="C3419" i="2"/>
  <c r="B3419" i="2"/>
  <c r="G3418" i="2"/>
  <c r="K3418" i="2" s="1"/>
  <c r="F3418" i="2"/>
  <c r="J3418" i="2" s="1"/>
  <c r="E3418" i="2"/>
  <c r="I3418" i="2" s="1"/>
  <c r="D3418" i="2"/>
  <c r="C3418" i="2"/>
  <c r="B3418" i="2"/>
  <c r="G3417" i="2"/>
  <c r="K3417" i="2" s="1"/>
  <c r="F3417" i="2"/>
  <c r="J3417" i="2" s="1"/>
  <c r="E3417" i="2"/>
  <c r="I3417" i="2" s="1"/>
  <c r="D3417" i="2"/>
  <c r="C3417" i="2"/>
  <c r="B3417" i="2"/>
  <c r="G3416" i="2"/>
  <c r="K3416" i="2" s="1"/>
  <c r="F3416" i="2"/>
  <c r="J3416" i="2" s="1"/>
  <c r="E3416" i="2"/>
  <c r="I3416" i="2" s="1"/>
  <c r="D3416" i="2"/>
  <c r="C3416" i="2"/>
  <c r="B3416" i="2"/>
  <c r="G3415" i="2"/>
  <c r="K3415" i="2" s="1"/>
  <c r="F3415" i="2"/>
  <c r="J3415" i="2" s="1"/>
  <c r="E3415" i="2"/>
  <c r="I3415" i="2" s="1"/>
  <c r="D3415" i="2"/>
  <c r="C3415" i="2"/>
  <c r="B3415" i="2"/>
  <c r="G3414" i="2"/>
  <c r="K3414" i="2" s="1"/>
  <c r="F3414" i="2"/>
  <c r="J3414" i="2" s="1"/>
  <c r="E3414" i="2"/>
  <c r="I3414" i="2" s="1"/>
  <c r="D3414" i="2"/>
  <c r="C3414" i="2"/>
  <c r="B3414" i="2"/>
  <c r="G3413" i="2"/>
  <c r="K3413" i="2" s="1"/>
  <c r="F3413" i="2"/>
  <c r="J3413" i="2" s="1"/>
  <c r="E3413" i="2"/>
  <c r="I3413" i="2" s="1"/>
  <c r="D3413" i="2"/>
  <c r="C3413" i="2"/>
  <c r="B3413" i="2"/>
  <c r="G3412" i="2"/>
  <c r="K3412" i="2" s="1"/>
  <c r="F3412" i="2"/>
  <c r="J3412" i="2" s="1"/>
  <c r="E3412" i="2"/>
  <c r="I3412" i="2" s="1"/>
  <c r="D3412" i="2"/>
  <c r="C3412" i="2"/>
  <c r="B3412" i="2"/>
  <c r="G3411" i="2"/>
  <c r="K3411" i="2" s="1"/>
  <c r="F3411" i="2"/>
  <c r="J3411" i="2" s="1"/>
  <c r="E3411" i="2"/>
  <c r="I3411" i="2" s="1"/>
  <c r="D3411" i="2"/>
  <c r="C3411" i="2"/>
  <c r="B3411" i="2"/>
  <c r="G3410" i="2"/>
  <c r="K3410" i="2" s="1"/>
  <c r="F3410" i="2"/>
  <c r="J3410" i="2" s="1"/>
  <c r="E3410" i="2"/>
  <c r="I3410" i="2" s="1"/>
  <c r="D3410" i="2"/>
  <c r="C3410" i="2"/>
  <c r="B3410" i="2"/>
  <c r="G3409" i="2"/>
  <c r="K3409" i="2" s="1"/>
  <c r="F3409" i="2"/>
  <c r="J3409" i="2" s="1"/>
  <c r="E3409" i="2"/>
  <c r="I3409" i="2" s="1"/>
  <c r="D3409" i="2"/>
  <c r="C3409" i="2"/>
  <c r="B3409" i="2"/>
  <c r="G3408" i="2"/>
  <c r="K3408" i="2" s="1"/>
  <c r="F3408" i="2"/>
  <c r="J3408" i="2" s="1"/>
  <c r="E3408" i="2"/>
  <c r="I3408" i="2" s="1"/>
  <c r="D3408" i="2"/>
  <c r="C3408" i="2"/>
  <c r="B3408" i="2"/>
  <c r="G3407" i="2"/>
  <c r="K3407" i="2" s="1"/>
  <c r="F3407" i="2"/>
  <c r="J3407" i="2" s="1"/>
  <c r="E3407" i="2"/>
  <c r="I3407" i="2" s="1"/>
  <c r="D3407" i="2"/>
  <c r="C3407" i="2"/>
  <c r="B3407" i="2"/>
  <c r="G3406" i="2"/>
  <c r="K3406" i="2" s="1"/>
  <c r="F3406" i="2"/>
  <c r="J3406" i="2" s="1"/>
  <c r="E3406" i="2"/>
  <c r="I3406" i="2" s="1"/>
  <c r="D3406" i="2"/>
  <c r="C3406" i="2"/>
  <c r="B3406" i="2"/>
  <c r="G3405" i="2"/>
  <c r="K3405" i="2" s="1"/>
  <c r="F3405" i="2"/>
  <c r="J3405" i="2" s="1"/>
  <c r="E3405" i="2"/>
  <c r="I3405" i="2" s="1"/>
  <c r="D3405" i="2"/>
  <c r="C3405" i="2"/>
  <c r="B3405" i="2"/>
  <c r="G3404" i="2"/>
  <c r="K3404" i="2" s="1"/>
  <c r="F3404" i="2"/>
  <c r="J3404" i="2" s="1"/>
  <c r="E3404" i="2"/>
  <c r="I3404" i="2" s="1"/>
  <c r="D3404" i="2"/>
  <c r="C3404" i="2"/>
  <c r="B3404" i="2"/>
  <c r="G3403" i="2"/>
  <c r="K3403" i="2" s="1"/>
  <c r="F3403" i="2"/>
  <c r="J3403" i="2" s="1"/>
  <c r="E3403" i="2"/>
  <c r="I3403" i="2" s="1"/>
  <c r="D3403" i="2"/>
  <c r="C3403" i="2"/>
  <c r="B3403" i="2"/>
  <c r="G3402" i="2"/>
  <c r="K3402" i="2" s="1"/>
  <c r="F3402" i="2"/>
  <c r="J3402" i="2" s="1"/>
  <c r="E3402" i="2"/>
  <c r="I3402" i="2" s="1"/>
  <c r="D3402" i="2"/>
  <c r="C3402" i="2"/>
  <c r="B3402" i="2"/>
  <c r="G3401" i="2"/>
  <c r="K3401" i="2" s="1"/>
  <c r="F3401" i="2"/>
  <c r="J3401" i="2" s="1"/>
  <c r="E3401" i="2"/>
  <c r="I3401" i="2" s="1"/>
  <c r="D3401" i="2"/>
  <c r="C3401" i="2"/>
  <c r="B3401" i="2"/>
  <c r="G3400" i="2"/>
  <c r="K3400" i="2" s="1"/>
  <c r="F3400" i="2"/>
  <c r="J3400" i="2" s="1"/>
  <c r="E3400" i="2"/>
  <c r="I3400" i="2" s="1"/>
  <c r="D3400" i="2"/>
  <c r="C3400" i="2"/>
  <c r="B3400" i="2"/>
  <c r="G3399" i="2"/>
  <c r="K3399" i="2" s="1"/>
  <c r="F3399" i="2"/>
  <c r="J3399" i="2" s="1"/>
  <c r="E3399" i="2"/>
  <c r="I3399" i="2" s="1"/>
  <c r="D3399" i="2"/>
  <c r="C3399" i="2"/>
  <c r="B3399" i="2"/>
  <c r="G3398" i="2"/>
  <c r="K3398" i="2" s="1"/>
  <c r="F3398" i="2"/>
  <c r="J3398" i="2" s="1"/>
  <c r="E3398" i="2"/>
  <c r="I3398" i="2" s="1"/>
  <c r="D3398" i="2"/>
  <c r="C3398" i="2"/>
  <c r="B3398" i="2"/>
  <c r="G3397" i="2"/>
  <c r="K3397" i="2" s="1"/>
  <c r="F3397" i="2"/>
  <c r="J3397" i="2" s="1"/>
  <c r="E3397" i="2"/>
  <c r="I3397" i="2" s="1"/>
  <c r="D3397" i="2"/>
  <c r="C3397" i="2"/>
  <c r="B3397" i="2"/>
  <c r="G3396" i="2"/>
  <c r="K3396" i="2" s="1"/>
  <c r="F3396" i="2"/>
  <c r="J3396" i="2" s="1"/>
  <c r="E3396" i="2"/>
  <c r="I3396" i="2" s="1"/>
  <c r="D3396" i="2"/>
  <c r="C3396" i="2"/>
  <c r="B3396" i="2"/>
  <c r="G3395" i="2"/>
  <c r="K3395" i="2" s="1"/>
  <c r="F3395" i="2"/>
  <c r="J3395" i="2" s="1"/>
  <c r="E3395" i="2"/>
  <c r="I3395" i="2" s="1"/>
  <c r="D3395" i="2"/>
  <c r="C3395" i="2"/>
  <c r="B3395" i="2"/>
  <c r="G3394" i="2"/>
  <c r="K3394" i="2" s="1"/>
  <c r="F3394" i="2"/>
  <c r="J3394" i="2" s="1"/>
  <c r="E3394" i="2"/>
  <c r="I3394" i="2" s="1"/>
  <c r="D3394" i="2"/>
  <c r="C3394" i="2"/>
  <c r="B3394" i="2"/>
  <c r="G3393" i="2"/>
  <c r="K3393" i="2" s="1"/>
  <c r="F3393" i="2"/>
  <c r="J3393" i="2" s="1"/>
  <c r="E3393" i="2"/>
  <c r="I3393" i="2" s="1"/>
  <c r="D3393" i="2"/>
  <c r="C3393" i="2"/>
  <c r="B3393" i="2"/>
  <c r="G3392" i="2"/>
  <c r="K3392" i="2" s="1"/>
  <c r="F3392" i="2"/>
  <c r="J3392" i="2" s="1"/>
  <c r="E3392" i="2"/>
  <c r="I3392" i="2" s="1"/>
  <c r="D3392" i="2"/>
  <c r="C3392" i="2"/>
  <c r="B3392" i="2"/>
  <c r="G3391" i="2"/>
  <c r="K3391" i="2" s="1"/>
  <c r="F3391" i="2"/>
  <c r="J3391" i="2" s="1"/>
  <c r="E3391" i="2"/>
  <c r="I3391" i="2" s="1"/>
  <c r="D3391" i="2"/>
  <c r="C3391" i="2"/>
  <c r="B3391" i="2"/>
  <c r="G3390" i="2"/>
  <c r="K3390" i="2" s="1"/>
  <c r="F3390" i="2"/>
  <c r="J3390" i="2" s="1"/>
  <c r="E3390" i="2"/>
  <c r="I3390" i="2" s="1"/>
  <c r="D3390" i="2"/>
  <c r="C3390" i="2"/>
  <c r="B3390" i="2"/>
  <c r="G3389" i="2"/>
  <c r="K3389" i="2" s="1"/>
  <c r="F3389" i="2"/>
  <c r="J3389" i="2" s="1"/>
  <c r="E3389" i="2"/>
  <c r="I3389" i="2" s="1"/>
  <c r="D3389" i="2"/>
  <c r="C3389" i="2"/>
  <c r="B3389" i="2"/>
  <c r="G3388" i="2"/>
  <c r="K3388" i="2" s="1"/>
  <c r="F3388" i="2"/>
  <c r="J3388" i="2" s="1"/>
  <c r="E3388" i="2"/>
  <c r="I3388" i="2" s="1"/>
  <c r="D3388" i="2"/>
  <c r="C3388" i="2"/>
  <c r="B3388" i="2"/>
  <c r="G3387" i="2"/>
  <c r="K3387" i="2" s="1"/>
  <c r="F3387" i="2"/>
  <c r="J3387" i="2" s="1"/>
  <c r="E3387" i="2"/>
  <c r="I3387" i="2" s="1"/>
  <c r="D3387" i="2"/>
  <c r="C3387" i="2"/>
  <c r="B3387" i="2"/>
  <c r="G3386" i="2"/>
  <c r="K3386" i="2" s="1"/>
  <c r="F3386" i="2"/>
  <c r="J3386" i="2" s="1"/>
  <c r="E3386" i="2"/>
  <c r="I3386" i="2" s="1"/>
  <c r="D3386" i="2"/>
  <c r="C3386" i="2"/>
  <c r="B3386" i="2"/>
  <c r="G3385" i="2"/>
  <c r="K3385" i="2" s="1"/>
  <c r="F3385" i="2"/>
  <c r="J3385" i="2" s="1"/>
  <c r="E3385" i="2"/>
  <c r="I3385" i="2" s="1"/>
  <c r="D3385" i="2"/>
  <c r="C3385" i="2"/>
  <c r="B3385" i="2"/>
  <c r="G3384" i="2"/>
  <c r="K3384" i="2" s="1"/>
  <c r="F3384" i="2"/>
  <c r="J3384" i="2" s="1"/>
  <c r="E3384" i="2"/>
  <c r="I3384" i="2" s="1"/>
  <c r="D3384" i="2"/>
  <c r="C3384" i="2"/>
  <c r="B3384" i="2"/>
  <c r="G3383" i="2"/>
  <c r="K3383" i="2" s="1"/>
  <c r="F3383" i="2"/>
  <c r="J3383" i="2" s="1"/>
  <c r="E3383" i="2"/>
  <c r="I3383" i="2" s="1"/>
  <c r="D3383" i="2"/>
  <c r="C3383" i="2"/>
  <c r="B3383" i="2"/>
  <c r="G3382" i="2"/>
  <c r="K3382" i="2" s="1"/>
  <c r="F3382" i="2"/>
  <c r="J3382" i="2" s="1"/>
  <c r="E3382" i="2"/>
  <c r="I3382" i="2" s="1"/>
  <c r="D3382" i="2"/>
  <c r="C3382" i="2"/>
  <c r="B3382" i="2"/>
  <c r="G3381" i="2"/>
  <c r="K3381" i="2" s="1"/>
  <c r="F3381" i="2"/>
  <c r="J3381" i="2" s="1"/>
  <c r="E3381" i="2"/>
  <c r="I3381" i="2" s="1"/>
  <c r="D3381" i="2"/>
  <c r="C3381" i="2"/>
  <c r="B3381" i="2"/>
  <c r="G3380" i="2"/>
  <c r="K3380" i="2" s="1"/>
  <c r="F3380" i="2"/>
  <c r="J3380" i="2" s="1"/>
  <c r="E3380" i="2"/>
  <c r="I3380" i="2" s="1"/>
  <c r="D3380" i="2"/>
  <c r="C3380" i="2"/>
  <c r="B3380" i="2"/>
  <c r="G3379" i="2"/>
  <c r="K3379" i="2" s="1"/>
  <c r="F3379" i="2"/>
  <c r="J3379" i="2" s="1"/>
  <c r="E3379" i="2"/>
  <c r="I3379" i="2" s="1"/>
  <c r="D3379" i="2"/>
  <c r="C3379" i="2"/>
  <c r="B3379" i="2"/>
  <c r="G3378" i="2"/>
  <c r="K3378" i="2" s="1"/>
  <c r="F3378" i="2"/>
  <c r="J3378" i="2" s="1"/>
  <c r="E3378" i="2"/>
  <c r="I3378" i="2" s="1"/>
  <c r="D3378" i="2"/>
  <c r="C3378" i="2"/>
  <c r="B3378" i="2"/>
  <c r="G3377" i="2"/>
  <c r="K3377" i="2" s="1"/>
  <c r="F3377" i="2"/>
  <c r="J3377" i="2" s="1"/>
  <c r="E3377" i="2"/>
  <c r="I3377" i="2" s="1"/>
  <c r="D3377" i="2"/>
  <c r="C3377" i="2"/>
  <c r="B3377" i="2"/>
  <c r="G3376" i="2"/>
  <c r="K3376" i="2" s="1"/>
  <c r="F3376" i="2"/>
  <c r="J3376" i="2" s="1"/>
  <c r="E3376" i="2"/>
  <c r="I3376" i="2" s="1"/>
  <c r="D3376" i="2"/>
  <c r="C3376" i="2"/>
  <c r="B3376" i="2"/>
  <c r="G3375" i="2"/>
  <c r="K3375" i="2" s="1"/>
  <c r="F3375" i="2"/>
  <c r="J3375" i="2" s="1"/>
  <c r="E3375" i="2"/>
  <c r="I3375" i="2" s="1"/>
  <c r="D3375" i="2"/>
  <c r="C3375" i="2"/>
  <c r="B3375" i="2"/>
  <c r="G3374" i="2"/>
  <c r="K3374" i="2" s="1"/>
  <c r="F3374" i="2"/>
  <c r="J3374" i="2" s="1"/>
  <c r="E3374" i="2"/>
  <c r="I3374" i="2" s="1"/>
  <c r="D3374" i="2"/>
  <c r="C3374" i="2"/>
  <c r="B3374" i="2"/>
  <c r="G3373" i="2"/>
  <c r="K3373" i="2" s="1"/>
  <c r="F3373" i="2"/>
  <c r="J3373" i="2" s="1"/>
  <c r="E3373" i="2"/>
  <c r="I3373" i="2" s="1"/>
  <c r="D3373" i="2"/>
  <c r="C3373" i="2"/>
  <c r="B3373" i="2"/>
  <c r="G3372" i="2"/>
  <c r="K3372" i="2" s="1"/>
  <c r="F3372" i="2"/>
  <c r="J3372" i="2" s="1"/>
  <c r="E3372" i="2"/>
  <c r="I3372" i="2" s="1"/>
  <c r="D3372" i="2"/>
  <c r="C3372" i="2"/>
  <c r="B3372" i="2"/>
  <c r="G3371" i="2"/>
  <c r="K3371" i="2" s="1"/>
  <c r="F3371" i="2"/>
  <c r="J3371" i="2" s="1"/>
  <c r="E3371" i="2"/>
  <c r="I3371" i="2" s="1"/>
  <c r="D3371" i="2"/>
  <c r="C3371" i="2"/>
  <c r="B3371" i="2"/>
  <c r="G3370" i="2"/>
  <c r="K3370" i="2" s="1"/>
  <c r="F3370" i="2"/>
  <c r="J3370" i="2" s="1"/>
  <c r="E3370" i="2"/>
  <c r="I3370" i="2" s="1"/>
  <c r="D3370" i="2"/>
  <c r="C3370" i="2"/>
  <c r="B3370" i="2"/>
  <c r="G3369" i="2"/>
  <c r="K3369" i="2" s="1"/>
  <c r="F3369" i="2"/>
  <c r="J3369" i="2" s="1"/>
  <c r="E3369" i="2"/>
  <c r="I3369" i="2" s="1"/>
  <c r="D3369" i="2"/>
  <c r="C3369" i="2"/>
  <c r="B3369" i="2"/>
  <c r="G3368" i="2"/>
  <c r="K3368" i="2" s="1"/>
  <c r="F3368" i="2"/>
  <c r="J3368" i="2" s="1"/>
  <c r="E3368" i="2"/>
  <c r="I3368" i="2" s="1"/>
  <c r="D3368" i="2"/>
  <c r="C3368" i="2"/>
  <c r="B3368" i="2"/>
  <c r="G3367" i="2"/>
  <c r="K3367" i="2" s="1"/>
  <c r="F3367" i="2"/>
  <c r="J3367" i="2" s="1"/>
  <c r="E3367" i="2"/>
  <c r="I3367" i="2" s="1"/>
  <c r="D3367" i="2"/>
  <c r="C3367" i="2"/>
  <c r="B3367" i="2"/>
  <c r="G3366" i="2"/>
  <c r="K3366" i="2" s="1"/>
  <c r="F3366" i="2"/>
  <c r="J3366" i="2" s="1"/>
  <c r="E3366" i="2"/>
  <c r="I3366" i="2" s="1"/>
  <c r="D3366" i="2"/>
  <c r="C3366" i="2"/>
  <c r="B3366" i="2"/>
  <c r="G3365" i="2"/>
  <c r="K3365" i="2" s="1"/>
  <c r="F3365" i="2"/>
  <c r="J3365" i="2" s="1"/>
  <c r="E3365" i="2"/>
  <c r="I3365" i="2" s="1"/>
  <c r="D3365" i="2"/>
  <c r="C3365" i="2"/>
  <c r="B3365" i="2"/>
  <c r="G3364" i="2"/>
  <c r="K3364" i="2" s="1"/>
  <c r="F3364" i="2"/>
  <c r="J3364" i="2" s="1"/>
  <c r="E3364" i="2"/>
  <c r="I3364" i="2" s="1"/>
  <c r="D3364" i="2"/>
  <c r="C3364" i="2"/>
  <c r="B3364" i="2"/>
  <c r="G3363" i="2"/>
  <c r="K3363" i="2" s="1"/>
  <c r="F3363" i="2"/>
  <c r="J3363" i="2" s="1"/>
  <c r="E3363" i="2"/>
  <c r="I3363" i="2" s="1"/>
  <c r="D3363" i="2"/>
  <c r="C3363" i="2"/>
  <c r="B3363" i="2"/>
  <c r="G3362" i="2"/>
  <c r="K3362" i="2" s="1"/>
  <c r="F3362" i="2"/>
  <c r="J3362" i="2" s="1"/>
  <c r="E3362" i="2"/>
  <c r="I3362" i="2" s="1"/>
  <c r="D3362" i="2"/>
  <c r="C3362" i="2"/>
  <c r="B3362" i="2"/>
  <c r="G3361" i="2"/>
  <c r="K3361" i="2" s="1"/>
  <c r="F3361" i="2"/>
  <c r="J3361" i="2" s="1"/>
  <c r="E3361" i="2"/>
  <c r="I3361" i="2" s="1"/>
  <c r="D3361" i="2"/>
  <c r="C3361" i="2"/>
  <c r="B3361" i="2"/>
  <c r="G3360" i="2"/>
  <c r="K3360" i="2" s="1"/>
  <c r="F3360" i="2"/>
  <c r="J3360" i="2" s="1"/>
  <c r="E3360" i="2"/>
  <c r="I3360" i="2" s="1"/>
  <c r="D3360" i="2"/>
  <c r="C3360" i="2"/>
  <c r="B3360" i="2"/>
  <c r="G3359" i="2"/>
  <c r="K3359" i="2" s="1"/>
  <c r="F3359" i="2"/>
  <c r="J3359" i="2" s="1"/>
  <c r="E3359" i="2"/>
  <c r="I3359" i="2" s="1"/>
  <c r="D3359" i="2"/>
  <c r="C3359" i="2"/>
  <c r="B3359" i="2"/>
  <c r="G3358" i="2"/>
  <c r="K3358" i="2" s="1"/>
  <c r="F3358" i="2"/>
  <c r="J3358" i="2" s="1"/>
  <c r="E3358" i="2"/>
  <c r="I3358" i="2" s="1"/>
  <c r="D3358" i="2"/>
  <c r="C3358" i="2"/>
  <c r="B3358" i="2"/>
  <c r="G3357" i="2"/>
  <c r="K3357" i="2" s="1"/>
  <c r="F3357" i="2"/>
  <c r="J3357" i="2" s="1"/>
  <c r="E3357" i="2"/>
  <c r="I3357" i="2" s="1"/>
  <c r="D3357" i="2"/>
  <c r="C3357" i="2"/>
  <c r="B3357" i="2"/>
  <c r="G3356" i="2"/>
  <c r="K3356" i="2" s="1"/>
  <c r="F3356" i="2"/>
  <c r="J3356" i="2" s="1"/>
  <c r="E3356" i="2"/>
  <c r="I3356" i="2" s="1"/>
  <c r="D3356" i="2"/>
  <c r="C3356" i="2"/>
  <c r="B3356" i="2"/>
  <c r="G3355" i="2"/>
  <c r="K3355" i="2" s="1"/>
  <c r="F3355" i="2"/>
  <c r="J3355" i="2" s="1"/>
  <c r="E3355" i="2"/>
  <c r="I3355" i="2" s="1"/>
  <c r="D3355" i="2"/>
  <c r="C3355" i="2"/>
  <c r="B3355" i="2"/>
  <c r="G3354" i="2"/>
  <c r="K3354" i="2" s="1"/>
  <c r="F3354" i="2"/>
  <c r="J3354" i="2" s="1"/>
  <c r="E3354" i="2"/>
  <c r="I3354" i="2" s="1"/>
  <c r="D3354" i="2"/>
  <c r="C3354" i="2"/>
  <c r="B3354" i="2"/>
  <c r="G3353" i="2"/>
  <c r="K3353" i="2" s="1"/>
  <c r="F3353" i="2"/>
  <c r="J3353" i="2" s="1"/>
  <c r="E3353" i="2"/>
  <c r="I3353" i="2" s="1"/>
  <c r="D3353" i="2"/>
  <c r="C3353" i="2"/>
  <c r="B3353" i="2"/>
  <c r="G3352" i="2"/>
  <c r="K3352" i="2" s="1"/>
  <c r="F3352" i="2"/>
  <c r="J3352" i="2" s="1"/>
  <c r="E3352" i="2"/>
  <c r="I3352" i="2" s="1"/>
  <c r="D3352" i="2"/>
  <c r="C3352" i="2"/>
  <c r="B3352" i="2"/>
  <c r="G3351" i="2"/>
  <c r="K3351" i="2" s="1"/>
  <c r="F3351" i="2"/>
  <c r="J3351" i="2" s="1"/>
  <c r="E3351" i="2"/>
  <c r="I3351" i="2" s="1"/>
  <c r="D3351" i="2"/>
  <c r="C3351" i="2"/>
  <c r="B3351" i="2"/>
  <c r="G3350" i="2"/>
  <c r="K3350" i="2" s="1"/>
  <c r="F3350" i="2"/>
  <c r="J3350" i="2" s="1"/>
  <c r="E3350" i="2"/>
  <c r="I3350" i="2" s="1"/>
  <c r="D3350" i="2"/>
  <c r="C3350" i="2"/>
  <c r="B3350" i="2"/>
  <c r="G3349" i="2"/>
  <c r="K3349" i="2" s="1"/>
  <c r="F3349" i="2"/>
  <c r="J3349" i="2" s="1"/>
  <c r="E3349" i="2"/>
  <c r="I3349" i="2" s="1"/>
  <c r="D3349" i="2"/>
  <c r="C3349" i="2"/>
  <c r="B3349" i="2"/>
  <c r="G3348" i="2"/>
  <c r="K3348" i="2" s="1"/>
  <c r="F3348" i="2"/>
  <c r="J3348" i="2" s="1"/>
  <c r="E3348" i="2"/>
  <c r="I3348" i="2" s="1"/>
  <c r="D3348" i="2"/>
  <c r="C3348" i="2"/>
  <c r="B3348" i="2"/>
  <c r="G3347" i="2"/>
  <c r="K3347" i="2" s="1"/>
  <c r="F3347" i="2"/>
  <c r="J3347" i="2" s="1"/>
  <c r="E3347" i="2"/>
  <c r="I3347" i="2" s="1"/>
  <c r="D3347" i="2"/>
  <c r="C3347" i="2"/>
  <c r="B3347" i="2"/>
  <c r="G3346" i="2"/>
  <c r="K3346" i="2" s="1"/>
  <c r="F3346" i="2"/>
  <c r="J3346" i="2" s="1"/>
  <c r="E3346" i="2"/>
  <c r="I3346" i="2" s="1"/>
  <c r="D3346" i="2"/>
  <c r="C3346" i="2"/>
  <c r="B3346" i="2"/>
  <c r="G3345" i="2"/>
  <c r="K3345" i="2" s="1"/>
  <c r="F3345" i="2"/>
  <c r="J3345" i="2" s="1"/>
  <c r="E3345" i="2"/>
  <c r="I3345" i="2" s="1"/>
  <c r="D3345" i="2"/>
  <c r="C3345" i="2"/>
  <c r="B3345" i="2"/>
  <c r="G3344" i="2"/>
  <c r="K3344" i="2" s="1"/>
  <c r="F3344" i="2"/>
  <c r="J3344" i="2" s="1"/>
  <c r="E3344" i="2"/>
  <c r="I3344" i="2" s="1"/>
  <c r="D3344" i="2"/>
  <c r="C3344" i="2"/>
  <c r="B3344" i="2"/>
  <c r="G3343" i="2"/>
  <c r="K3343" i="2" s="1"/>
  <c r="F3343" i="2"/>
  <c r="J3343" i="2" s="1"/>
  <c r="E3343" i="2"/>
  <c r="I3343" i="2" s="1"/>
  <c r="D3343" i="2"/>
  <c r="C3343" i="2"/>
  <c r="B3343" i="2"/>
  <c r="G3342" i="2"/>
  <c r="K3342" i="2" s="1"/>
  <c r="F3342" i="2"/>
  <c r="J3342" i="2" s="1"/>
  <c r="E3342" i="2"/>
  <c r="I3342" i="2" s="1"/>
  <c r="D3342" i="2"/>
  <c r="C3342" i="2"/>
  <c r="B3342" i="2"/>
  <c r="G3341" i="2"/>
  <c r="K3341" i="2" s="1"/>
  <c r="F3341" i="2"/>
  <c r="J3341" i="2" s="1"/>
  <c r="E3341" i="2"/>
  <c r="I3341" i="2" s="1"/>
  <c r="D3341" i="2"/>
  <c r="C3341" i="2"/>
  <c r="B3341" i="2"/>
  <c r="G3340" i="2"/>
  <c r="K3340" i="2" s="1"/>
  <c r="F3340" i="2"/>
  <c r="J3340" i="2" s="1"/>
  <c r="E3340" i="2"/>
  <c r="I3340" i="2" s="1"/>
  <c r="D3340" i="2"/>
  <c r="C3340" i="2"/>
  <c r="B3340" i="2"/>
  <c r="G3339" i="2"/>
  <c r="K3339" i="2" s="1"/>
  <c r="F3339" i="2"/>
  <c r="J3339" i="2" s="1"/>
  <c r="E3339" i="2"/>
  <c r="I3339" i="2" s="1"/>
  <c r="D3339" i="2"/>
  <c r="C3339" i="2"/>
  <c r="B3339" i="2"/>
  <c r="G3338" i="2"/>
  <c r="K3338" i="2" s="1"/>
  <c r="F3338" i="2"/>
  <c r="J3338" i="2" s="1"/>
  <c r="E3338" i="2"/>
  <c r="I3338" i="2" s="1"/>
  <c r="D3338" i="2"/>
  <c r="C3338" i="2"/>
  <c r="B3338" i="2"/>
  <c r="G3337" i="2"/>
  <c r="K3337" i="2" s="1"/>
  <c r="F3337" i="2"/>
  <c r="J3337" i="2" s="1"/>
  <c r="E3337" i="2"/>
  <c r="I3337" i="2" s="1"/>
  <c r="D3337" i="2"/>
  <c r="C3337" i="2"/>
  <c r="B3337" i="2"/>
  <c r="G3336" i="2"/>
  <c r="K3336" i="2" s="1"/>
  <c r="F3336" i="2"/>
  <c r="J3336" i="2" s="1"/>
  <c r="E3336" i="2"/>
  <c r="I3336" i="2" s="1"/>
  <c r="D3336" i="2"/>
  <c r="C3336" i="2"/>
  <c r="B3336" i="2"/>
  <c r="G3335" i="2"/>
  <c r="K3335" i="2" s="1"/>
  <c r="F3335" i="2"/>
  <c r="J3335" i="2" s="1"/>
  <c r="E3335" i="2"/>
  <c r="I3335" i="2" s="1"/>
  <c r="D3335" i="2"/>
  <c r="C3335" i="2"/>
  <c r="B3335" i="2"/>
  <c r="G3334" i="2"/>
  <c r="K3334" i="2" s="1"/>
  <c r="F3334" i="2"/>
  <c r="J3334" i="2" s="1"/>
  <c r="E3334" i="2"/>
  <c r="I3334" i="2" s="1"/>
  <c r="D3334" i="2"/>
  <c r="C3334" i="2"/>
  <c r="B3334" i="2"/>
  <c r="G3333" i="2"/>
  <c r="K3333" i="2" s="1"/>
  <c r="F3333" i="2"/>
  <c r="J3333" i="2" s="1"/>
  <c r="E3333" i="2"/>
  <c r="I3333" i="2" s="1"/>
  <c r="D3333" i="2"/>
  <c r="C3333" i="2"/>
  <c r="B3333" i="2"/>
  <c r="G3332" i="2"/>
  <c r="K3332" i="2" s="1"/>
  <c r="F3332" i="2"/>
  <c r="J3332" i="2" s="1"/>
  <c r="E3332" i="2"/>
  <c r="I3332" i="2" s="1"/>
  <c r="D3332" i="2"/>
  <c r="C3332" i="2"/>
  <c r="B3332" i="2"/>
  <c r="G3331" i="2"/>
  <c r="K3331" i="2" s="1"/>
  <c r="F3331" i="2"/>
  <c r="J3331" i="2" s="1"/>
  <c r="E3331" i="2"/>
  <c r="I3331" i="2" s="1"/>
  <c r="D3331" i="2"/>
  <c r="C3331" i="2"/>
  <c r="B3331" i="2"/>
  <c r="G3330" i="2"/>
  <c r="K3330" i="2" s="1"/>
  <c r="F3330" i="2"/>
  <c r="J3330" i="2" s="1"/>
  <c r="E3330" i="2"/>
  <c r="I3330" i="2" s="1"/>
  <c r="D3330" i="2"/>
  <c r="C3330" i="2"/>
  <c r="B3330" i="2"/>
  <c r="G3329" i="2"/>
  <c r="K3329" i="2" s="1"/>
  <c r="F3329" i="2"/>
  <c r="J3329" i="2" s="1"/>
  <c r="E3329" i="2"/>
  <c r="I3329" i="2" s="1"/>
  <c r="D3329" i="2"/>
  <c r="C3329" i="2"/>
  <c r="B3329" i="2"/>
  <c r="G3328" i="2"/>
  <c r="K3328" i="2" s="1"/>
  <c r="F3328" i="2"/>
  <c r="J3328" i="2" s="1"/>
  <c r="E3328" i="2"/>
  <c r="I3328" i="2" s="1"/>
  <c r="D3328" i="2"/>
  <c r="C3328" i="2"/>
  <c r="B3328" i="2"/>
  <c r="G3327" i="2"/>
  <c r="K3327" i="2" s="1"/>
  <c r="F3327" i="2"/>
  <c r="J3327" i="2" s="1"/>
  <c r="E3327" i="2"/>
  <c r="I3327" i="2" s="1"/>
  <c r="D3327" i="2"/>
  <c r="C3327" i="2"/>
  <c r="B3327" i="2"/>
  <c r="G3326" i="2"/>
  <c r="K3326" i="2" s="1"/>
  <c r="F3326" i="2"/>
  <c r="J3326" i="2" s="1"/>
  <c r="E3326" i="2"/>
  <c r="I3326" i="2" s="1"/>
  <c r="D3326" i="2"/>
  <c r="C3326" i="2"/>
  <c r="B3326" i="2"/>
  <c r="G3325" i="2"/>
  <c r="K3325" i="2" s="1"/>
  <c r="F3325" i="2"/>
  <c r="J3325" i="2" s="1"/>
  <c r="E3325" i="2"/>
  <c r="I3325" i="2" s="1"/>
  <c r="D3325" i="2"/>
  <c r="C3325" i="2"/>
  <c r="B3325" i="2"/>
  <c r="G3324" i="2"/>
  <c r="K3324" i="2" s="1"/>
  <c r="F3324" i="2"/>
  <c r="J3324" i="2" s="1"/>
  <c r="E3324" i="2"/>
  <c r="I3324" i="2" s="1"/>
  <c r="D3324" i="2"/>
  <c r="C3324" i="2"/>
  <c r="B3324" i="2"/>
  <c r="G3323" i="2"/>
  <c r="K3323" i="2" s="1"/>
  <c r="F3323" i="2"/>
  <c r="J3323" i="2" s="1"/>
  <c r="E3323" i="2"/>
  <c r="I3323" i="2" s="1"/>
  <c r="D3323" i="2"/>
  <c r="C3323" i="2"/>
  <c r="B3323" i="2"/>
  <c r="G3322" i="2"/>
  <c r="K3322" i="2" s="1"/>
  <c r="F3322" i="2"/>
  <c r="J3322" i="2" s="1"/>
  <c r="E3322" i="2"/>
  <c r="I3322" i="2" s="1"/>
  <c r="D3322" i="2"/>
  <c r="C3322" i="2"/>
  <c r="B3322" i="2"/>
  <c r="G3321" i="2"/>
  <c r="K3321" i="2" s="1"/>
  <c r="F3321" i="2"/>
  <c r="J3321" i="2" s="1"/>
  <c r="E3321" i="2"/>
  <c r="I3321" i="2" s="1"/>
  <c r="D3321" i="2"/>
  <c r="C3321" i="2"/>
  <c r="B3321" i="2"/>
  <c r="G3320" i="2"/>
  <c r="K3320" i="2" s="1"/>
  <c r="F3320" i="2"/>
  <c r="J3320" i="2" s="1"/>
  <c r="E3320" i="2"/>
  <c r="I3320" i="2" s="1"/>
  <c r="D3320" i="2"/>
  <c r="C3320" i="2"/>
  <c r="B3320" i="2"/>
  <c r="G3319" i="2"/>
  <c r="K3319" i="2" s="1"/>
  <c r="F3319" i="2"/>
  <c r="J3319" i="2" s="1"/>
  <c r="E3319" i="2"/>
  <c r="I3319" i="2" s="1"/>
  <c r="D3319" i="2"/>
  <c r="C3319" i="2"/>
  <c r="B3319" i="2"/>
  <c r="G3318" i="2"/>
  <c r="K3318" i="2" s="1"/>
  <c r="F3318" i="2"/>
  <c r="J3318" i="2" s="1"/>
  <c r="E3318" i="2"/>
  <c r="I3318" i="2" s="1"/>
  <c r="D3318" i="2"/>
  <c r="C3318" i="2"/>
  <c r="B3318" i="2"/>
  <c r="G3317" i="2"/>
  <c r="K3317" i="2" s="1"/>
  <c r="F3317" i="2"/>
  <c r="J3317" i="2" s="1"/>
  <c r="E3317" i="2"/>
  <c r="I3317" i="2" s="1"/>
  <c r="D3317" i="2"/>
  <c r="C3317" i="2"/>
  <c r="B3317" i="2"/>
  <c r="G3316" i="2"/>
  <c r="K3316" i="2" s="1"/>
  <c r="F3316" i="2"/>
  <c r="J3316" i="2" s="1"/>
  <c r="E3316" i="2"/>
  <c r="I3316" i="2" s="1"/>
  <c r="D3316" i="2"/>
  <c r="C3316" i="2"/>
  <c r="B3316" i="2"/>
  <c r="G3315" i="2"/>
  <c r="K3315" i="2" s="1"/>
  <c r="F3315" i="2"/>
  <c r="J3315" i="2" s="1"/>
  <c r="E3315" i="2"/>
  <c r="I3315" i="2" s="1"/>
  <c r="D3315" i="2"/>
  <c r="C3315" i="2"/>
  <c r="B3315" i="2"/>
  <c r="G3314" i="2"/>
  <c r="K3314" i="2" s="1"/>
  <c r="F3314" i="2"/>
  <c r="J3314" i="2" s="1"/>
  <c r="E3314" i="2"/>
  <c r="I3314" i="2" s="1"/>
  <c r="D3314" i="2"/>
  <c r="C3314" i="2"/>
  <c r="B3314" i="2"/>
  <c r="G3313" i="2"/>
  <c r="K3313" i="2" s="1"/>
  <c r="F3313" i="2"/>
  <c r="J3313" i="2" s="1"/>
  <c r="E3313" i="2"/>
  <c r="I3313" i="2" s="1"/>
  <c r="D3313" i="2"/>
  <c r="C3313" i="2"/>
  <c r="B3313" i="2"/>
  <c r="G3312" i="2"/>
  <c r="K3312" i="2" s="1"/>
  <c r="F3312" i="2"/>
  <c r="J3312" i="2" s="1"/>
  <c r="E3312" i="2"/>
  <c r="I3312" i="2" s="1"/>
  <c r="D3312" i="2"/>
  <c r="C3312" i="2"/>
  <c r="B3312" i="2"/>
  <c r="G3311" i="2"/>
  <c r="K3311" i="2" s="1"/>
  <c r="F3311" i="2"/>
  <c r="J3311" i="2" s="1"/>
  <c r="E3311" i="2"/>
  <c r="I3311" i="2" s="1"/>
  <c r="D3311" i="2"/>
  <c r="C3311" i="2"/>
  <c r="B3311" i="2"/>
  <c r="G3310" i="2"/>
  <c r="K3310" i="2" s="1"/>
  <c r="F3310" i="2"/>
  <c r="J3310" i="2" s="1"/>
  <c r="E3310" i="2"/>
  <c r="I3310" i="2" s="1"/>
  <c r="D3310" i="2"/>
  <c r="C3310" i="2"/>
  <c r="B3310" i="2"/>
  <c r="G3309" i="2"/>
  <c r="K3309" i="2" s="1"/>
  <c r="F3309" i="2"/>
  <c r="J3309" i="2" s="1"/>
  <c r="E3309" i="2"/>
  <c r="I3309" i="2" s="1"/>
  <c r="D3309" i="2"/>
  <c r="C3309" i="2"/>
  <c r="B3309" i="2"/>
  <c r="G3308" i="2"/>
  <c r="K3308" i="2" s="1"/>
  <c r="F3308" i="2"/>
  <c r="J3308" i="2" s="1"/>
  <c r="E3308" i="2"/>
  <c r="I3308" i="2" s="1"/>
  <c r="D3308" i="2"/>
  <c r="C3308" i="2"/>
  <c r="B3308" i="2"/>
  <c r="G3307" i="2"/>
  <c r="K3307" i="2" s="1"/>
  <c r="F3307" i="2"/>
  <c r="J3307" i="2" s="1"/>
  <c r="E3307" i="2"/>
  <c r="I3307" i="2" s="1"/>
  <c r="D3307" i="2"/>
  <c r="C3307" i="2"/>
  <c r="B3307" i="2"/>
  <c r="G3306" i="2"/>
  <c r="K3306" i="2" s="1"/>
  <c r="F3306" i="2"/>
  <c r="J3306" i="2" s="1"/>
  <c r="E3306" i="2"/>
  <c r="I3306" i="2" s="1"/>
  <c r="D3306" i="2"/>
  <c r="C3306" i="2"/>
  <c r="B3306" i="2"/>
  <c r="G3305" i="2"/>
  <c r="K3305" i="2" s="1"/>
  <c r="F3305" i="2"/>
  <c r="J3305" i="2" s="1"/>
  <c r="E3305" i="2"/>
  <c r="I3305" i="2" s="1"/>
  <c r="D3305" i="2"/>
  <c r="C3305" i="2"/>
  <c r="B3305" i="2"/>
  <c r="G3304" i="2"/>
  <c r="K3304" i="2" s="1"/>
  <c r="F3304" i="2"/>
  <c r="J3304" i="2" s="1"/>
  <c r="E3304" i="2"/>
  <c r="I3304" i="2" s="1"/>
  <c r="D3304" i="2"/>
  <c r="C3304" i="2"/>
  <c r="B3304" i="2"/>
  <c r="G3303" i="2"/>
  <c r="K3303" i="2" s="1"/>
  <c r="F3303" i="2"/>
  <c r="J3303" i="2" s="1"/>
  <c r="E3303" i="2"/>
  <c r="I3303" i="2" s="1"/>
  <c r="D3303" i="2"/>
  <c r="C3303" i="2"/>
  <c r="B3303" i="2"/>
  <c r="G3302" i="2"/>
  <c r="K3302" i="2" s="1"/>
  <c r="F3302" i="2"/>
  <c r="J3302" i="2" s="1"/>
  <c r="E3302" i="2"/>
  <c r="I3302" i="2" s="1"/>
  <c r="D3302" i="2"/>
  <c r="C3302" i="2"/>
  <c r="B3302" i="2"/>
  <c r="G3301" i="2"/>
  <c r="K3301" i="2" s="1"/>
  <c r="F3301" i="2"/>
  <c r="J3301" i="2" s="1"/>
  <c r="E3301" i="2"/>
  <c r="I3301" i="2" s="1"/>
  <c r="D3301" i="2"/>
  <c r="C3301" i="2"/>
  <c r="B3301" i="2"/>
  <c r="G3300" i="2"/>
  <c r="K3300" i="2" s="1"/>
  <c r="F3300" i="2"/>
  <c r="J3300" i="2" s="1"/>
  <c r="E3300" i="2"/>
  <c r="I3300" i="2" s="1"/>
  <c r="D3300" i="2"/>
  <c r="C3300" i="2"/>
  <c r="B3300" i="2"/>
  <c r="G3299" i="2"/>
  <c r="K3299" i="2" s="1"/>
  <c r="F3299" i="2"/>
  <c r="J3299" i="2" s="1"/>
  <c r="E3299" i="2"/>
  <c r="I3299" i="2" s="1"/>
  <c r="D3299" i="2"/>
  <c r="C3299" i="2"/>
  <c r="B3299" i="2"/>
  <c r="G3298" i="2"/>
  <c r="K3298" i="2" s="1"/>
  <c r="F3298" i="2"/>
  <c r="J3298" i="2" s="1"/>
  <c r="E3298" i="2"/>
  <c r="I3298" i="2" s="1"/>
  <c r="D3298" i="2"/>
  <c r="C3298" i="2"/>
  <c r="B3298" i="2"/>
  <c r="G3297" i="2"/>
  <c r="K3297" i="2" s="1"/>
  <c r="F3297" i="2"/>
  <c r="J3297" i="2" s="1"/>
  <c r="E3297" i="2"/>
  <c r="I3297" i="2" s="1"/>
  <c r="D3297" i="2"/>
  <c r="C3297" i="2"/>
  <c r="B3297" i="2"/>
  <c r="G3296" i="2"/>
  <c r="K3296" i="2" s="1"/>
  <c r="F3296" i="2"/>
  <c r="J3296" i="2" s="1"/>
  <c r="E3296" i="2"/>
  <c r="I3296" i="2" s="1"/>
  <c r="D3296" i="2"/>
  <c r="C3296" i="2"/>
  <c r="B3296" i="2"/>
  <c r="G3295" i="2"/>
  <c r="K3295" i="2" s="1"/>
  <c r="F3295" i="2"/>
  <c r="J3295" i="2" s="1"/>
  <c r="E3295" i="2"/>
  <c r="I3295" i="2" s="1"/>
  <c r="D3295" i="2"/>
  <c r="C3295" i="2"/>
  <c r="B3295" i="2"/>
  <c r="G3294" i="2"/>
  <c r="K3294" i="2" s="1"/>
  <c r="F3294" i="2"/>
  <c r="J3294" i="2" s="1"/>
  <c r="E3294" i="2"/>
  <c r="I3294" i="2" s="1"/>
  <c r="D3294" i="2"/>
  <c r="C3294" i="2"/>
  <c r="B3294" i="2"/>
  <c r="G3293" i="2"/>
  <c r="K3293" i="2" s="1"/>
  <c r="F3293" i="2"/>
  <c r="J3293" i="2" s="1"/>
  <c r="E3293" i="2"/>
  <c r="I3293" i="2" s="1"/>
  <c r="D3293" i="2"/>
  <c r="C3293" i="2"/>
  <c r="B3293" i="2"/>
  <c r="G3292" i="2"/>
  <c r="K3292" i="2" s="1"/>
  <c r="F3292" i="2"/>
  <c r="J3292" i="2" s="1"/>
  <c r="E3292" i="2"/>
  <c r="I3292" i="2" s="1"/>
  <c r="D3292" i="2"/>
  <c r="C3292" i="2"/>
  <c r="B3292" i="2"/>
  <c r="G3291" i="2"/>
  <c r="K3291" i="2" s="1"/>
  <c r="F3291" i="2"/>
  <c r="J3291" i="2" s="1"/>
  <c r="E3291" i="2"/>
  <c r="I3291" i="2" s="1"/>
  <c r="D3291" i="2"/>
  <c r="C3291" i="2"/>
  <c r="B3291" i="2"/>
  <c r="G3290" i="2"/>
  <c r="K3290" i="2" s="1"/>
  <c r="F3290" i="2"/>
  <c r="J3290" i="2" s="1"/>
  <c r="E3290" i="2"/>
  <c r="I3290" i="2" s="1"/>
  <c r="D3290" i="2"/>
  <c r="C3290" i="2"/>
  <c r="B3290" i="2"/>
  <c r="G3289" i="2"/>
  <c r="K3289" i="2" s="1"/>
  <c r="F3289" i="2"/>
  <c r="J3289" i="2" s="1"/>
  <c r="E3289" i="2"/>
  <c r="I3289" i="2" s="1"/>
  <c r="D3289" i="2"/>
  <c r="C3289" i="2"/>
  <c r="B3289" i="2"/>
  <c r="G3288" i="2"/>
  <c r="K3288" i="2" s="1"/>
  <c r="F3288" i="2"/>
  <c r="J3288" i="2" s="1"/>
  <c r="E3288" i="2"/>
  <c r="I3288" i="2" s="1"/>
  <c r="D3288" i="2"/>
  <c r="C3288" i="2"/>
  <c r="B3288" i="2"/>
  <c r="G3287" i="2"/>
  <c r="K3287" i="2" s="1"/>
  <c r="F3287" i="2"/>
  <c r="J3287" i="2" s="1"/>
  <c r="E3287" i="2"/>
  <c r="I3287" i="2" s="1"/>
  <c r="D3287" i="2"/>
  <c r="C3287" i="2"/>
  <c r="B3287" i="2"/>
  <c r="G3286" i="2"/>
  <c r="K3286" i="2" s="1"/>
  <c r="F3286" i="2"/>
  <c r="J3286" i="2" s="1"/>
  <c r="E3286" i="2"/>
  <c r="I3286" i="2" s="1"/>
  <c r="D3286" i="2"/>
  <c r="C3286" i="2"/>
  <c r="B3286" i="2"/>
  <c r="G3285" i="2"/>
  <c r="K3285" i="2" s="1"/>
  <c r="F3285" i="2"/>
  <c r="J3285" i="2" s="1"/>
  <c r="E3285" i="2"/>
  <c r="I3285" i="2" s="1"/>
  <c r="D3285" i="2"/>
  <c r="C3285" i="2"/>
  <c r="B3285" i="2"/>
  <c r="G3284" i="2"/>
  <c r="K3284" i="2" s="1"/>
  <c r="F3284" i="2"/>
  <c r="J3284" i="2" s="1"/>
  <c r="E3284" i="2"/>
  <c r="I3284" i="2" s="1"/>
  <c r="D3284" i="2"/>
  <c r="C3284" i="2"/>
  <c r="B3284" i="2"/>
  <c r="G3283" i="2"/>
  <c r="K3283" i="2" s="1"/>
  <c r="F3283" i="2"/>
  <c r="J3283" i="2" s="1"/>
  <c r="E3283" i="2"/>
  <c r="I3283" i="2" s="1"/>
  <c r="D3283" i="2"/>
  <c r="C3283" i="2"/>
  <c r="B3283" i="2"/>
  <c r="G3282" i="2"/>
  <c r="K3282" i="2" s="1"/>
  <c r="F3282" i="2"/>
  <c r="J3282" i="2" s="1"/>
  <c r="E3282" i="2"/>
  <c r="I3282" i="2" s="1"/>
  <c r="D3282" i="2"/>
  <c r="C3282" i="2"/>
  <c r="B3282" i="2"/>
  <c r="G3281" i="2"/>
  <c r="K3281" i="2" s="1"/>
  <c r="F3281" i="2"/>
  <c r="J3281" i="2" s="1"/>
  <c r="E3281" i="2"/>
  <c r="I3281" i="2" s="1"/>
  <c r="D3281" i="2"/>
  <c r="C3281" i="2"/>
  <c r="B3281" i="2"/>
  <c r="G3280" i="2"/>
  <c r="K3280" i="2" s="1"/>
  <c r="F3280" i="2"/>
  <c r="J3280" i="2" s="1"/>
  <c r="E3280" i="2"/>
  <c r="I3280" i="2" s="1"/>
  <c r="D3280" i="2"/>
  <c r="C3280" i="2"/>
  <c r="B3280" i="2"/>
  <c r="G3279" i="2"/>
  <c r="K3279" i="2" s="1"/>
  <c r="F3279" i="2"/>
  <c r="J3279" i="2" s="1"/>
  <c r="E3279" i="2"/>
  <c r="I3279" i="2" s="1"/>
  <c r="D3279" i="2"/>
  <c r="C3279" i="2"/>
  <c r="B3279" i="2"/>
  <c r="G3278" i="2"/>
  <c r="K3278" i="2" s="1"/>
  <c r="F3278" i="2"/>
  <c r="J3278" i="2" s="1"/>
  <c r="E3278" i="2"/>
  <c r="I3278" i="2" s="1"/>
  <c r="D3278" i="2"/>
  <c r="C3278" i="2"/>
  <c r="B3278" i="2"/>
  <c r="G3277" i="2"/>
  <c r="K3277" i="2" s="1"/>
  <c r="F3277" i="2"/>
  <c r="J3277" i="2" s="1"/>
  <c r="E3277" i="2"/>
  <c r="I3277" i="2" s="1"/>
  <c r="D3277" i="2"/>
  <c r="C3277" i="2"/>
  <c r="B3277" i="2"/>
  <c r="G3276" i="2"/>
  <c r="K3276" i="2" s="1"/>
  <c r="F3276" i="2"/>
  <c r="J3276" i="2" s="1"/>
  <c r="E3276" i="2"/>
  <c r="I3276" i="2" s="1"/>
  <c r="D3276" i="2"/>
  <c r="C3276" i="2"/>
  <c r="B3276" i="2"/>
  <c r="G3275" i="2"/>
  <c r="K3275" i="2" s="1"/>
  <c r="F3275" i="2"/>
  <c r="J3275" i="2" s="1"/>
  <c r="E3275" i="2"/>
  <c r="I3275" i="2" s="1"/>
  <c r="D3275" i="2"/>
  <c r="C3275" i="2"/>
  <c r="B3275" i="2"/>
  <c r="G3274" i="2"/>
  <c r="K3274" i="2" s="1"/>
  <c r="F3274" i="2"/>
  <c r="J3274" i="2" s="1"/>
  <c r="E3274" i="2"/>
  <c r="I3274" i="2" s="1"/>
  <c r="D3274" i="2"/>
  <c r="C3274" i="2"/>
  <c r="B3274" i="2"/>
  <c r="G3273" i="2"/>
  <c r="K3273" i="2" s="1"/>
  <c r="F3273" i="2"/>
  <c r="J3273" i="2" s="1"/>
  <c r="E3273" i="2"/>
  <c r="I3273" i="2" s="1"/>
  <c r="D3273" i="2"/>
  <c r="C3273" i="2"/>
  <c r="B3273" i="2"/>
  <c r="G3272" i="2"/>
  <c r="K3272" i="2" s="1"/>
  <c r="F3272" i="2"/>
  <c r="J3272" i="2" s="1"/>
  <c r="E3272" i="2"/>
  <c r="I3272" i="2" s="1"/>
  <c r="D3272" i="2"/>
  <c r="C3272" i="2"/>
  <c r="B3272" i="2"/>
  <c r="G3271" i="2"/>
  <c r="K3271" i="2" s="1"/>
  <c r="F3271" i="2"/>
  <c r="J3271" i="2" s="1"/>
  <c r="E3271" i="2"/>
  <c r="I3271" i="2" s="1"/>
  <c r="D3271" i="2"/>
  <c r="C3271" i="2"/>
  <c r="B3271" i="2"/>
  <c r="G3270" i="2"/>
  <c r="K3270" i="2" s="1"/>
  <c r="F3270" i="2"/>
  <c r="J3270" i="2" s="1"/>
  <c r="E3270" i="2"/>
  <c r="I3270" i="2" s="1"/>
  <c r="D3270" i="2"/>
  <c r="C3270" i="2"/>
  <c r="B3270" i="2"/>
  <c r="G3269" i="2"/>
  <c r="K3269" i="2" s="1"/>
  <c r="F3269" i="2"/>
  <c r="J3269" i="2" s="1"/>
  <c r="E3269" i="2"/>
  <c r="I3269" i="2" s="1"/>
  <c r="D3269" i="2"/>
  <c r="C3269" i="2"/>
  <c r="B3269" i="2"/>
  <c r="G3268" i="2"/>
  <c r="K3268" i="2" s="1"/>
  <c r="F3268" i="2"/>
  <c r="J3268" i="2" s="1"/>
  <c r="E3268" i="2"/>
  <c r="I3268" i="2" s="1"/>
  <c r="D3268" i="2"/>
  <c r="C3268" i="2"/>
  <c r="B3268" i="2"/>
  <c r="G3267" i="2"/>
  <c r="K3267" i="2" s="1"/>
  <c r="F3267" i="2"/>
  <c r="J3267" i="2" s="1"/>
  <c r="E3267" i="2"/>
  <c r="I3267" i="2" s="1"/>
  <c r="D3267" i="2"/>
  <c r="C3267" i="2"/>
  <c r="B3267" i="2"/>
  <c r="G3266" i="2"/>
  <c r="K3266" i="2" s="1"/>
  <c r="F3266" i="2"/>
  <c r="J3266" i="2" s="1"/>
  <c r="E3266" i="2"/>
  <c r="I3266" i="2" s="1"/>
  <c r="D3266" i="2"/>
  <c r="C3266" i="2"/>
  <c r="B3266" i="2"/>
  <c r="G3265" i="2"/>
  <c r="K3265" i="2" s="1"/>
  <c r="F3265" i="2"/>
  <c r="J3265" i="2" s="1"/>
  <c r="E3265" i="2"/>
  <c r="I3265" i="2" s="1"/>
  <c r="D3265" i="2"/>
  <c r="C3265" i="2"/>
  <c r="B3265" i="2"/>
  <c r="G3264" i="2"/>
  <c r="K3264" i="2" s="1"/>
  <c r="F3264" i="2"/>
  <c r="J3264" i="2" s="1"/>
  <c r="E3264" i="2"/>
  <c r="I3264" i="2" s="1"/>
  <c r="D3264" i="2"/>
  <c r="C3264" i="2"/>
  <c r="B3264" i="2"/>
  <c r="G3263" i="2"/>
  <c r="K3263" i="2" s="1"/>
  <c r="F3263" i="2"/>
  <c r="J3263" i="2" s="1"/>
  <c r="E3263" i="2"/>
  <c r="I3263" i="2" s="1"/>
  <c r="D3263" i="2"/>
  <c r="C3263" i="2"/>
  <c r="B3263" i="2"/>
  <c r="G3262" i="2"/>
  <c r="K3262" i="2" s="1"/>
  <c r="F3262" i="2"/>
  <c r="J3262" i="2" s="1"/>
  <c r="E3262" i="2"/>
  <c r="I3262" i="2" s="1"/>
  <c r="D3262" i="2"/>
  <c r="C3262" i="2"/>
  <c r="B3262" i="2"/>
  <c r="G3261" i="2"/>
  <c r="K3261" i="2" s="1"/>
  <c r="F3261" i="2"/>
  <c r="J3261" i="2" s="1"/>
  <c r="E3261" i="2"/>
  <c r="I3261" i="2" s="1"/>
  <c r="D3261" i="2"/>
  <c r="C3261" i="2"/>
  <c r="B3261" i="2"/>
  <c r="G3260" i="2"/>
  <c r="K3260" i="2" s="1"/>
  <c r="F3260" i="2"/>
  <c r="J3260" i="2" s="1"/>
  <c r="E3260" i="2"/>
  <c r="I3260" i="2" s="1"/>
  <c r="D3260" i="2"/>
  <c r="C3260" i="2"/>
  <c r="B3260" i="2"/>
  <c r="G3259" i="2"/>
  <c r="K3259" i="2" s="1"/>
  <c r="F3259" i="2"/>
  <c r="J3259" i="2" s="1"/>
  <c r="E3259" i="2"/>
  <c r="I3259" i="2" s="1"/>
  <c r="D3259" i="2"/>
  <c r="C3259" i="2"/>
  <c r="B3259" i="2"/>
  <c r="G3258" i="2"/>
  <c r="K3258" i="2" s="1"/>
  <c r="F3258" i="2"/>
  <c r="J3258" i="2" s="1"/>
  <c r="E3258" i="2"/>
  <c r="I3258" i="2" s="1"/>
  <c r="D3258" i="2"/>
  <c r="C3258" i="2"/>
  <c r="B3258" i="2"/>
  <c r="G3257" i="2"/>
  <c r="K3257" i="2" s="1"/>
  <c r="F3257" i="2"/>
  <c r="J3257" i="2" s="1"/>
  <c r="E3257" i="2"/>
  <c r="I3257" i="2" s="1"/>
  <c r="D3257" i="2"/>
  <c r="C3257" i="2"/>
  <c r="B3257" i="2"/>
  <c r="G3256" i="2"/>
  <c r="K3256" i="2" s="1"/>
  <c r="F3256" i="2"/>
  <c r="J3256" i="2" s="1"/>
  <c r="E3256" i="2"/>
  <c r="I3256" i="2" s="1"/>
  <c r="D3256" i="2"/>
  <c r="C3256" i="2"/>
  <c r="B3256" i="2"/>
  <c r="G3255" i="2"/>
  <c r="K3255" i="2" s="1"/>
  <c r="F3255" i="2"/>
  <c r="J3255" i="2" s="1"/>
  <c r="E3255" i="2"/>
  <c r="I3255" i="2" s="1"/>
  <c r="D3255" i="2"/>
  <c r="C3255" i="2"/>
  <c r="B3255" i="2"/>
  <c r="G3254" i="2"/>
  <c r="K3254" i="2" s="1"/>
  <c r="F3254" i="2"/>
  <c r="J3254" i="2" s="1"/>
  <c r="E3254" i="2"/>
  <c r="I3254" i="2" s="1"/>
  <c r="D3254" i="2"/>
  <c r="C3254" i="2"/>
  <c r="B3254" i="2"/>
  <c r="G3253" i="2"/>
  <c r="K3253" i="2" s="1"/>
  <c r="F3253" i="2"/>
  <c r="J3253" i="2" s="1"/>
  <c r="E3253" i="2"/>
  <c r="I3253" i="2" s="1"/>
  <c r="D3253" i="2"/>
  <c r="C3253" i="2"/>
  <c r="B3253" i="2"/>
  <c r="G3252" i="2"/>
  <c r="K3252" i="2" s="1"/>
  <c r="F3252" i="2"/>
  <c r="J3252" i="2" s="1"/>
  <c r="E3252" i="2"/>
  <c r="I3252" i="2" s="1"/>
  <c r="D3252" i="2"/>
  <c r="C3252" i="2"/>
  <c r="B3252" i="2"/>
  <c r="G3251" i="2"/>
  <c r="K3251" i="2" s="1"/>
  <c r="F3251" i="2"/>
  <c r="J3251" i="2" s="1"/>
  <c r="E3251" i="2"/>
  <c r="I3251" i="2" s="1"/>
  <c r="D3251" i="2"/>
  <c r="C3251" i="2"/>
  <c r="B3251" i="2"/>
  <c r="G3250" i="2"/>
  <c r="K3250" i="2" s="1"/>
  <c r="F3250" i="2"/>
  <c r="J3250" i="2" s="1"/>
  <c r="E3250" i="2"/>
  <c r="I3250" i="2" s="1"/>
  <c r="D3250" i="2"/>
  <c r="C3250" i="2"/>
  <c r="B3250" i="2"/>
  <c r="G3249" i="2"/>
  <c r="K3249" i="2" s="1"/>
  <c r="F3249" i="2"/>
  <c r="J3249" i="2" s="1"/>
  <c r="E3249" i="2"/>
  <c r="I3249" i="2" s="1"/>
  <c r="D3249" i="2"/>
  <c r="C3249" i="2"/>
  <c r="B3249" i="2"/>
  <c r="G3248" i="2"/>
  <c r="K3248" i="2" s="1"/>
  <c r="F3248" i="2"/>
  <c r="J3248" i="2" s="1"/>
  <c r="E3248" i="2"/>
  <c r="I3248" i="2" s="1"/>
  <c r="D3248" i="2"/>
  <c r="C3248" i="2"/>
  <c r="B3248" i="2"/>
  <c r="G3247" i="2"/>
  <c r="K3247" i="2" s="1"/>
  <c r="F3247" i="2"/>
  <c r="J3247" i="2" s="1"/>
  <c r="E3247" i="2"/>
  <c r="I3247" i="2" s="1"/>
  <c r="D3247" i="2"/>
  <c r="C3247" i="2"/>
  <c r="B3247" i="2"/>
  <c r="G3246" i="2"/>
  <c r="K3246" i="2" s="1"/>
  <c r="F3246" i="2"/>
  <c r="J3246" i="2" s="1"/>
  <c r="E3246" i="2"/>
  <c r="I3246" i="2" s="1"/>
  <c r="D3246" i="2"/>
  <c r="C3246" i="2"/>
  <c r="B3246" i="2"/>
  <c r="G3245" i="2"/>
  <c r="K3245" i="2" s="1"/>
  <c r="F3245" i="2"/>
  <c r="J3245" i="2" s="1"/>
  <c r="E3245" i="2"/>
  <c r="I3245" i="2" s="1"/>
  <c r="D3245" i="2"/>
  <c r="C3245" i="2"/>
  <c r="B3245" i="2"/>
  <c r="G3244" i="2"/>
  <c r="K3244" i="2" s="1"/>
  <c r="F3244" i="2"/>
  <c r="J3244" i="2" s="1"/>
  <c r="E3244" i="2"/>
  <c r="I3244" i="2" s="1"/>
  <c r="D3244" i="2"/>
  <c r="C3244" i="2"/>
  <c r="B3244" i="2"/>
  <c r="G3243" i="2"/>
  <c r="K3243" i="2" s="1"/>
  <c r="F3243" i="2"/>
  <c r="J3243" i="2" s="1"/>
  <c r="E3243" i="2"/>
  <c r="I3243" i="2" s="1"/>
  <c r="D3243" i="2"/>
  <c r="C3243" i="2"/>
  <c r="B3243" i="2"/>
  <c r="G3242" i="2"/>
  <c r="K3242" i="2" s="1"/>
  <c r="F3242" i="2"/>
  <c r="J3242" i="2" s="1"/>
  <c r="E3242" i="2"/>
  <c r="I3242" i="2" s="1"/>
  <c r="D3242" i="2"/>
  <c r="C3242" i="2"/>
  <c r="B3242" i="2"/>
  <c r="G3241" i="2"/>
  <c r="K3241" i="2" s="1"/>
  <c r="F3241" i="2"/>
  <c r="J3241" i="2" s="1"/>
  <c r="E3241" i="2"/>
  <c r="I3241" i="2" s="1"/>
  <c r="D3241" i="2"/>
  <c r="C3241" i="2"/>
  <c r="B3241" i="2"/>
  <c r="G3240" i="2"/>
  <c r="K3240" i="2" s="1"/>
  <c r="F3240" i="2"/>
  <c r="J3240" i="2" s="1"/>
  <c r="E3240" i="2"/>
  <c r="I3240" i="2" s="1"/>
  <c r="D3240" i="2"/>
  <c r="C3240" i="2"/>
  <c r="B3240" i="2"/>
  <c r="G3239" i="2"/>
  <c r="K3239" i="2" s="1"/>
  <c r="F3239" i="2"/>
  <c r="J3239" i="2" s="1"/>
  <c r="E3239" i="2"/>
  <c r="I3239" i="2" s="1"/>
  <c r="D3239" i="2"/>
  <c r="C3239" i="2"/>
  <c r="B3239" i="2"/>
  <c r="G3238" i="2"/>
  <c r="K3238" i="2" s="1"/>
  <c r="F3238" i="2"/>
  <c r="J3238" i="2" s="1"/>
  <c r="E3238" i="2"/>
  <c r="I3238" i="2" s="1"/>
  <c r="D3238" i="2"/>
  <c r="C3238" i="2"/>
  <c r="B3238" i="2"/>
  <c r="G3237" i="2"/>
  <c r="K3237" i="2" s="1"/>
  <c r="F3237" i="2"/>
  <c r="J3237" i="2" s="1"/>
  <c r="E3237" i="2"/>
  <c r="I3237" i="2" s="1"/>
  <c r="D3237" i="2"/>
  <c r="C3237" i="2"/>
  <c r="B3237" i="2"/>
  <c r="G3236" i="2"/>
  <c r="K3236" i="2" s="1"/>
  <c r="F3236" i="2"/>
  <c r="J3236" i="2" s="1"/>
  <c r="E3236" i="2"/>
  <c r="I3236" i="2" s="1"/>
  <c r="D3236" i="2"/>
  <c r="C3236" i="2"/>
  <c r="B3236" i="2"/>
  <c r="G3235" i="2"/>
  <c r="K3235" i="2" s="1"/>
  <c r="F3235" i="2"/>
  <c r="J3235" i="2" s="1"/>
  <c r="E3235" i="2"/>
  <c r="I3235" i="2" s="1"/>
  <c r="D3235" i="2"/>
  <c r="C3235" i="2"/>
  <c r="B3235" i="2"/>
  <c r="G3234" i="2"/>
  <c r="K3234" i="2" s="1"/>
  <c r="F3234" i="2"/>
  <c r="J3234" i="2" s="1"/>
  <c r="E3234" i="2"/>
  <c r="I3234" i="2" s="1"/>
  <c r="D3234" i="2"/>
  <c r="C3234" i="2"/>
  <c r="B3234" i="2"/>
  <c r="G3233" i="2"/>
  <c r="K3233" i="2" s="1"/>
  <c r="F3233" i="2"/>
  <c r="J3233" i="2" s="1"/>
  <c r="E3233" i="2"/>
  <c r="I3233" i="2" s="1"/>
  <c r="D3233" i="2"/>
  <c r="C3233" i="2"/>
  <c r="B3233" i="2"/>
  <c r="G3232" i="2"/>
  <c r="K3232" i="2" s="1"/>
  <c r="F3232" i="2"/>
  <c r="J3232" i="2" s="1"/>
  <c r="E3232" i="2"/>
  <c r="I3232" i="2" s="1"/>
  <c r="D3232" i="2"/>
  <c r="C3232" i="2"/>
  <c r="B3232" i="2"/>
  <c r="G3231" i="2"/>
  <c r="K3231" i="2" s="1"/>
  <c r="F3231" i="2"/>
  <c r="J3231" i="2" s="1"/>
  <c r="E3231" i="2"/>
  <c r="I3231" i="2" s="1"/>
  <c r="D3231" i="2"/>
  <c r="C3231" i="2"/>
  <c r="B3231" i="2"/>
  <c r="G3230" i="2"/>
  <c r="K3230" i="2" s="1"/>
  <c r="F3230" i="2"/>
  <c r="J3230" i="2" s="1"/>
  <c r="E3230" i="2"/>
  <c r="I3230" i="2" s="1"/>
  <c r="D3230" i="2"/>
  <c r="C3230" i="2"/>
  <c r="B3230" i="2"/>
  <c r="G3229" i="2"/>
  <c r="K3229" i="2" s="1"/>
  <c r="F3229" i="2"/>
  <c r="J3229" i="2" s="1"/>
  <c r="E3229" i="2"/>
  <c r="I3229" i="2" s="1"/>
  <c r="D3229" i="2"/>
  <c r="C3229" i="2"/>
  <c r="B3229" i="2"/>
  <c r="G3228" i="2"/>
  <c r="K3228" i="2" s="1"/>
  <c r="F3228" i="2"/>
  <c r="J3228" i="2" s="1"/>
  <c r="E3228" i="2"/>
  <c r="I3228" i="2" s="1"/>
  <c r="D3228" i="2"/>
  <c r="C3228" i="2"/>
  <c r="B3228" i="2"/>
  <c r="G3227" i="2"/>
  <c r="K3227" i="2" s="1"/>
  <c r="F3227" i="2"/>
  <c r="J3227" i="2" s="1"/>
  <c r="E3227" i="2"/>
  <c r="I3227" i="2" s="1"/>
  <c r="D3227" i="2"/>
  <c r="C3227" i="2"/>
  <c r="B3227" i="2"/>
  <c r="G3226" i="2"/>
  <c r="K3226" i="2" s="1"/>
  <c r="F3226" i="2"/>
  <c r="J3226" i="2" s="1"/>
  <c r="E3226" i="2"/>
  <c r="I3226" i="2" s="1"/>
  <c r="D3226" i="2"/>
  <c r="C3226" i="2"/>
  <c r="B3226" i="2"/>
  <c r="G3225" i="2"/>
  <c r="K3225" i="2" s="1"/>
  <c r="F3225" i="2"/>
  <c r="J3225" i="2" s="1"/>
  <c r="E3225" i="2"/>
  <c r="I3225" i="2" s="1"/>
  <c r="D3225" i="2"/>
  <c r="C3225" i="2"/>
  <c r="B3225" i="2"/>
  <c r="G3224" i="2"/>
  <c r="K3224" i="2" s="1"/>
  <c r="F3224" i="2"/>
  <c r="J3224" i="2" s="1"/>
  <c r="E3224" i="2"/>
  <c r="I3224" i="2" s="1"/>
  <c r="D3224" i="2"/>
  <c r="C3224" i="2"/>
  <c r="B3224" i="2"/>
  <c r="G3223" i="2"/>
  <c r="K3223" i="2" s="1"/>
  <c r="F3223" i="2"/>
  <c r="J3223" i="2" s="1"/>
  <c r="E3223" i="2"/>
  <c r="I3223" i="2" s="1"/>
  <c r="D3223" i="2"/>
  <c r="C3223" i="2"/>
  <c r="B3223" i="2"/>
  <c r="G3222" i="2"/>
  <c r="K3222" i="2" s="1"/>
  <c r="F3222" i="2"/>
  <c r="J3222" i="2" s="1"/>
  <c r="E3222" i="2"/>
  <c r="I3222" i="2" s="1"/>
  <c r="D3222" i="2"/>
  <c r="C3222" i="2"/>
  <c r="B3222" i="2"/>
  <c r="G3221" i="2"/>
  <c r="K3221" i="2" s="1"/>
  <c r="F3221" i="2"/>
  <c r="J3221" i="2" s="1"/>
  <c r="E3221" i="2"/>
  <c r="I3221" i="2" s="1"/>
  <c r="D3221" i="2"/>
  <c r="C3221" i="2"/>
  <c r="B3221" i="2"/>
  <c r="G3220" i="2"/>
  <c r="K3220" i="2" s="1"/>
  <c r="F3220" i="2"/>
  <c r="J3220" i="2" s="1"/>
  <c r="E3220" i="2"/>
  <c r="I3220" i="2" s="1"/>
  <c r="D3220" i="2"/>
  <c r="C3220" i="2"/>
  <c r="B3220" i="2"/>
  <c r="G3219" i="2"/>
  <c r="K3219" i="2" s="1"/>
  <c r="F3219" i="2"/>
  <c r="J3219" i="2" s="1"/>
  <c r="E3219" i="2"/>
  <c r="I3219" i="2" s="1"/>
  <c r="D3219" i="2"/>
  <c r="C3219" i="2"/>
  <c r="B3219" i="2"/>
  <c r="G3218" i="2"/>
  <c r="K3218" i="2" s="1"/>
  <c r="F3218" i="2"/>
  <c r="J3218" i="2" s="1"/>
  <c r="E3218" i="2"/>
  <c r="I3218" i="2" s="1"/>
  <c r="D3218" i="2"/>
  <c r="C3218" i="2"/>
  <c r="B3218" i="2"/>
  <c r="G3217" i="2"/>
  <c r="K3217" i="2" s="1"/>
  <c r="F3217" i="2"/>
  <c r="J3217" i="2" s="1"/>
  <c r="E3217" i="2"/>
  <c r="I3217" i="2" s="1"/>
  <c r="D3217" i="2"/>
  <c r="C3217" i="2"/>
  <c r="B3217" i="2"/>
  <c r="G3216" i="2"/>
  <c r="K3216" i="2" s="1"/>
  <c r="F3216" i="2"/>
  <c r="J3216" i="2" s="1"/>
  <c r="E3216" i="2"/>
  <c r="I3216" i="2" s="1"/>
  <c r="D3216" i="2"/>
  <c r="C3216" i="2"/>
  <c r="B3216" i="2"/>
  <c r="G3215" i="2"/>
  <c r="K3215" i="2" s="1"/>
  <c r="F3215" i="2"/>
  <c r="J3215" i="2" s="1"/>
  <c r="E3215" i="2"/>
  <c r="I3215" i="2" s="1"/>
  <c r="D3215" i="2"/>
  <c r="C3215" i="2"/>
  <c r="B3215" i="2"/>
  <c r="G3214" i="2"/>
  <c r="K3214" i="2" s="1"/>
  <c r="F3214" i="2"/>
  <c r="J3214" i="2" s="1"/>
  <c r="E3214" i="2"/>
  <c r="I3214" i="2" s="1"/>
  <c r="D3214" i="2"/>
  <c r="C3214" i="2"/>
  <c r="B3214" i="2"/>
  <c r="G3213" i="2"/>
  <c r="K3213" i="2" s="1"/>
  <c r="F3213" i="2"/>
  <c r="J3213" i="2" s="1"/>
  <c r="E3213" i="2"/>
  <c r="I3213" i="2" s="1"/>
  <c r="D3213" i="2"/>
  <c r="C3213" i="2"/>
  <c r="B3213" i="2"/>
  <c r="G3212" i="2"/>
  <c r="K3212" i="2" s="1"/>
  <c r="F3212" i="2"/>
  <c r="J3212" i="2" s="1"/>
  <c r="E3212" i="2"/>
  <c r="I3212" i="2" s="1"/>
  <c r="D3212" i="2"/>
  <c r="C3212" i="2"/>
  <c r="B3212" i="2"/>
  <c r="G3211" i="2"/>
  <c r="K3211" i="2" s="1"/>
  <c r="F3211" i="2"/>
  <c r="J3211" i="2" s="1"/>
  <c r="E3211" i="2"/>
  <c r="I3211" i="2" s="1"/>
  <c r="D3211" i="2"/>
  <c r="C3211" i="2"/>
  <c r="B3211" i="2"/>
  <c r="G3210" i="2"/>
  <c r="K3210" i="2" s="1"/>
  <c r="F3210" i="2"/>
  <c r="J3210" i="2" s="1"/>
  <c r="E3210" i="2"/>
  <c r="I3210" i="2" s="1"/>
  <c r="D3210" i="2"/>
  <c r="C3210" i="2"/>
  <c r="B3210" i="2"/>
  <c r="G3209" i="2"/>
  <c r="K3209" i="2" s="1"/>
  <c r="F3209" i="2"/>
  <c r="J3209" i="2" s="1"/>
  <c r="E3209" i="2"/>
  <c r="I3209" i="2" s="1"/>
  <c r="D3209" i="2"/>
  <c r="C3209" i="2"/>
  <c r="B3209" i="2"/>
  <c r="G3208" i="2"/>
  <c r="K3208" i="2" s="1"/>
  <c r="F3208" i="2"/>
  <c r="J3208" i="2" s="1"/>
  <c r="E3208" i="2"/>
  <c r="I3208" i="2" s="1"/>
  <c r="D3208" i="2"/>
  <c r="C3208" i="2"/>
  <c r="B3208" i="2"/>
  <c r="G3207" i="2"/>
  <c r="K3207" i="2" s="1"/>
  <c r="F3207" i="2"/>
  <c r="J3207" i="2" s="1"/>
  <c r="E3207" i="2"/>
  <c r="I3207" i="2" s="1"/>
  <c r="D3207" i="2"/>
  <c r="C3207" i="2"/>
  <c r="B3207" i="2"/>
  <c r="G3206" i="2"/>
  <c r="K3206" i="2" s="1"/>
  <c r="F3206" i="2"/>
  <c r="J3206" i="2" s="1"/>
  <c r="E3206" i="2"/>
  <c r="I3206" i="2" s="1"/>
  <c r="D3206" i="2"/>
  <c r="C3206" i="2"/>
  <c r="B3206" i="2"/>
  <c r="G3205" i="2"/>
  <c r="K3205" i="2" s="1"/>
  <c r="F3205" i="2"/>
  <c r="J3205" i="2" s="1"/>
  <c r="E3205" i="2"/>
  <c r="I3205" i="2" s="1"/>
  <c r="D3205" i="2"/>
  <c r="C3205" i="2"/>
  <c r="B3205" i="2"/>
  <c r="G3204" i="2"/>
  <c r="K3204" i="2" s="1"/>
  <c r="F3204" i="2"/>
  <c r="J3204" i="2" s="1"/>
  <c r="E3204" i="2"/>
  <c r="I3204" i="2" s="1"/>
  <c r="D3204" i="2"/>
  <c r="C3204" i="2"/>
  <c r="B3204" i="2"/>
  <c r="G3203" i="2"/>
  <c r="K3203" i="2" s="1"/>
  <c r="F3203" i="2"/>
  <c r="J3203" i="2" s="1"/>
  <c r="E3203" i="2"/>
  <c r="I3203" i="2" s="1"/>
  <c r="D3203" i="2"/>
  <c r="C3203" i="2"/>
  <c r="B3203" i="2"/>
  <c r="G3202" i="2"/>
  <c r="K3202" i="2" s="1"/>
  <c r="F3202" i="2"/>
  <c r="J3202" i="2" s="1"/>
  <c r="E3202" i="2"/>
  <c r="I3202" i="2" s="1"/>
  <c r="D3202" i="2"/>
  <c r="C3202" i="2"/>
  <c r="B3202" i="2"/>
  <c r="G3201" i="2"/>
  <c r="K3201" i="2" s="1"/>
  <c r="F3201" i="2"/>
  <c r="J3201" i="2" s="1"/>
  <c r="E3201" i="2"/>
  <c r="I3201" i="2" s="1"/>
  <c r="D3201" i="2"/>
  <c r="C3201" i="2"/>
  <c r="B3201" i="2"/>
  <c r="G3200" i="2"/>
  <c r="K3200" i="2" s="1"/>
  <c r="F3200" i="2"/>
  <c r="J3200" i="2" s="1"/>
  <c r="E3200" i="2"/>
  <c r="I3200" i="2" s="1"/>
  <c r="D3200" i="2"/>
  <c r="C3200" i="2"/>
  <c r="B3200" i="2"/>
  <c r="G3199" i="2"/>
  <c r="K3199" i="2" s="1"/>
  <c r="F3199" i="2"/>
  <c r="J3199" i="2" s="1"/>
  <c r="E3199" i="2"/>
  <c r="I3199" i="2" s="1"/>
  <c r="D3199" i="2"/>
  <c r="C3199" i="2"/>
  <c r="B3199" i="2"/>
  <c r="G3198" i="2"/>
  <c r="K3198" i="2" s="1"/>
  <c r="F3198" i="2"/>
  <c r="J3198" i="2" s="1"/>
  <c r="E3198" i="2"/>
  <c r="I3198" i="2" s="1"/>
  <c r="D3198" i="2"/>
  <c r="C3198" i="2"/>
  <c r="B3198" i="2"/>
  <c r="G3197" i="2"/>
  <c r="K3197" i="2" s="1"/>
  <c r="F3197" i="2"/>
  <c r="J3197" i="2" s="1"/>
  <c r="E3197" i="2"/>
  <c r="I3197" i="2" s="1"/>
  <c r="D3197" i="2"/>
  <c r="C3197" i="2"/>
  <c r="B3197" i="2"/>
  <c r="G3196" i="2"/>
  <c r="K3196" i="2" s="1"/>
  <c r="F3196" i="2"/>
  <c r="J3196" i="2" s="1"/>
  <c r="E3196" i="2"/>
  <c r="I3196" i="2" s="1"/>
  <c r="D3196" i="2"/>
  <c r="C3196" i="2"/>
  <c r="B3196" i="2"/>
  <c r="G3195" i="2"/>
  <c r="K3195" i="2" s="1"/>
  <c r="F3195" i="2"/>
  <c r="J3195" i="2" s="1"/>
  <c r="E3195" i="2"/>
  <c r="I3195" i="2" s="1"/>
  <c r="D3195" i="2"/>
  <c r="C3195" i="2"/>
  <c r="B3195" i="2"/>
  <c r="G3194" i="2"/>
  <c r="K3194" i="2" s="1"/>
  <c r="F3194" i="2"/>
  <c r="J3194" i="2" s="1"/>
  <c r="E3194" i="2"/>
  <c r="I3194" i="2" s="1"/>
  <c r="D3194" i="2"/>
  <c r="C3194" i="2"/>
  <c r="B3194" i="2"/>
  <c r="G3193" i="2"/>
  <c r="K3193" i="2" s="1"/>
  <c r="F3193" i="2"/>
  <c r="J3193" i="2" s="1"/>
  <c r="E3193" i="2"/>
  <c r="I3193" i="2" s="1"/>
  <c r="D3193" i="2"/>
  <c r="C3193" i="2"/>
  <c r="B3193" i="2"/>
  <c r="G3192" i="2"/>
  <c r="K3192" i="2" s="1"/>
  <c r="F3192" i="2"/>
  <c r="J3192" i="2" s="1"/>
  <c r="E3192" i="2"/>
  <c r="I3192" i="2" s="1"/>
  <c r="D3192" i="2"/>
  <c r="C3192" i="2"/>
  <c r="B3192" i="2"/>
  <c r="G3191" i="2"/>
  <c r="K3191" i="2" s="1"/>
  <c r="F3191" i="2"/>
  <c r="J3191" i="2" s="1"/>
  <c r="E3191" i="2"/>
  <c r="I3191" i="2" s="1"/>
  <c r="D3191" i="2"/>
  <c r="C3191" i="2"/>
  <c r="B3191" i="2"/>
  <c r="G3190" i="2"/>
  <c r="K3190" i="2" s="1"/>
  <c r="F3190" i="2"/>
  <c r="J3190" i="2" s="1"/>
  <c r="E3190" i="2"/>
  <c r="I3190" i="2" s="1"/>
  <c r="D3190" i="2"/>
  <c r="C3190" i="2"/>
  <c r="B3190" i="2"/>
  <c r="G3189" i="2"/>
  <c r="K3189" i="2" s="1"/>
  <c r="F3189" i="2"/>
  <c r="J3189" i="2" s="1"/>
  <c r="E3189" i="2"/>
  <c r="I3189" i="2" s="1"/>
  <c r="D3189" i="2"/>
  <c r="C3189" i="2"/>
  <c r="B3189" i="2"/>
  <c r="G3188" i="2"/>
  <c r="K3188" i="2" s="1"/>
  <c r="F3188" i="2"/>
  <c r="J3188" i="2" s="1"/>
  <c r="E3188" i="2"/>
  <c r="I3188" i="2" s="1"/>
  <c r="D3188" i="2"/>
  <c r="C3188" i="2"/>
  <c r="B3188" i="2"/>
  <c r="G3187" i="2"/>
  <c r="K3187" i="2" s="1"/>
  <c r="F3187" i="2"/>
  <c r="J3187" i="2" s="1"/>
  <c r="E3187" i="2"/>
  <c r="I3187" i="2" s="1"/>
  <c r="D3187" i="2"/>
  <c r="C3187" i="2"/>
  <c r="B3187" i="2"/>
  <c r="G3186" i="2"/>
  <c r="K3186" i="2" s="1"/>
  <c r="F3186" i="2"/>
  <c r="J3186" i="2" s="1"/>
  <c r="E3186" i="2"/>
  <c r="I3186" i="2" s="1"/>
  <c r="D3186" i="2"/>
  <c r="C3186" i="2"/>
  <c r="B3186" i="2"/>
  <c r="G3185" i="2"/>
  <c r="K3185" i="2" s="1"/>
  <c r="F3185" i="2"/>
  <c r="J3185" i="2" s="1"/>
  <c r="E3185" i="2"/>
  <c r="I3185" i="2" s="1"/>
  <c r="D3185" i="2"/>
  <c r="C3185" i="2"/>
  <c r="B3185" i="2"/>
  <c r="G3184" i="2"/>
  <c r="K3184" i="2" s="1"/>
  <c r="F3184" i="2"/>
  <c r="J3184" i="2" s="1"/>
  <c r="E3184" i="2"/>
  <c r="I3184" i="2" s="1"/>
  <c r="D3184" i="2"/>
  <c r="C3184" i="2"/>
  <c r="B3184" i="2"/>
  <c r="G3183" i="2"/>
  <c r="K3183" i="2" s="1"/>
  <c r="F3183" i="2"/>
  <c r="J3183" i="2" s="1"/>
  <c r="E3183" i="2"/>
  <c r="I3183" i="2" s="1"/>
  <c r="D3183" i="2"/>
  <c r="C3183" i="2"/>
  <c r="B3183" i="2"/>
  <c r="G3182" i="2"/>
  <c r="K3182" i="2" s="1"/>
  <c r="F3182" i="2"/>
  <c r="J3182" i="2" s="1"/>
  <c r="E3182" i="2"/>
  <c r="I3182" i="2" s="1"/>
  <c r="D3182" i="2"/>
  <c r="C3182" i="2"/>
  <c r="B3182" i="2"/>
  <c r="G3181" i="2"/>
  <c r="K3181" i="2" s="1"/>
  <c r="F3181" i="2"/>
  <c r="J3181" i="2" s="1"/>
  <c r="E3181" i="2"/>
  <c r="I3181" i="2" s="1"/>
  <c r="D3181" i="2"/>
  <c r="C3181" i="2"/>
  <c r="B3181" i="2"/>
  <c r="G3180" i="2"/>
  <c r="K3180" i="2" s="1"/>
  <c r="F3180" i="2"/>
  <c r="J3180" i="2" s="1"/>
  <c r="E3180" i="2"/>
  <c r="I3180" i="2" s="1"/>
  <c r="D3180" i="2"/>
  <c r="C3180" i="2"/>
  <c r="B3180" i="2"/>
  <c r="G3179" i="2"/>
  <c r="K3179" i="2" s="1"/>
  <c r="F3179" i="2"/>
  <c r="J3179" i="2" s="1"/>
  <c r="E3179" i="2"/>
  <c r="I3179" i="2" s="1"/>
  <c r="D3179" i="2"/>
  <c r="C3179" i="2"/>
  <c r="B3179" i="2"/>
  <c r="G3178" i="2"/>
  <c r="K3178" i="2" s="1"/>
  <c r="F3178" i="2"/>
  <c r="J3178" i="2" s="1"/>
  <c r="E3178" i="2"/>
  <c r="I3178" i="2" s="1"/>
  <c r="D3178" i="2"/>
  <c r="C3178" i="2"/>
  <c r="B3178" i="2"/>
  <c r="G3177" i="2"/>
  <c r="K3177" i="2" s="1"/>
  <c r="F3177" i="2"/>
  <c r="J3177" i="2" s="1"/>
  <c r="E3177" i="2"/>
  <c r="I3177" i="2" s="1"/>
  <c r="D3177" i="2"/>
  <c r="C3177" i="2"/>
  <c r="B3177" i="2"/>
  <c r="G3176" i="2"/>
  <c r="K3176" i="2" s="1"/>
  <c r="F3176" i="2"/>
  <c r="J3176" i="2" s="1"/>
  <c r="E3176" i="2"/>
  <c r="I3176" i="2" s="1"/>
  <c r="D3176" i="2"/>
  <c r="C3176" i="2"/>
  <c r="B3176" i="2"/>
  <c r="G3175" i="2"/>
  <c r="K3175" i="2" s="1"/>
  <c r="F3175" i="2"/>
  <c r="J3175" i="2" s="1"/>
  <c r="E3175" i="2"/>
  <c r="I3175" i="2" s="1"/>
  <c r="D3175" i="2"/>
  <c r="C3175" i="2"/>
  <c r="B3175" i="2"/>
  <c r="G3174" i="2"/>
  <c r="K3174" i="2" s="1"/>
  <c r="F3174" i="2"/>
  <c r="J3174" i="2" s="1"/>
  <c r="E3174" i="2"/>
  <c r="I3174" i="2" s="1"/>
  <c r="D3174" i="2"/>
  <c r="C3174" i="2"/>
  <c r="B3174" i="2"/>
  <c r="G3173" i="2"/>
  <c r="K3173" i="2" s="1"/>
  <c r="F3173" i="2"/>
  <c r="J3173" i="2" s="1"/>
  <c r="E3173" i="2"/>
  <c r="I3173" i="2" s="1"/>
  <c r="D3173" i="2"/>
  <c r="C3173" i="2"/>
  <c r="B3173" i="2"/>
  <c r="G3172" i="2"/>
  <c r="K3172" i="2" s="1"/>
  <c r="F3172" i="2"/>
  <c r="J3172" i="2" s="1"/>
  <c r="E3172" i="2"/>
  <c r="I3172" i="2" s="1"/>
  <c r="D3172" i="2"/>
  <c r="C3172" i="2"/>
  <c r="B3172" i="2"/>
  <c r="G3171" i="2"/>
  <c r="K3171" i="2" s="1"/>
  <c r="F3171" i="2"/>
  <c r="J3171" i="2" s="1"/>
  <c r="E3171" i="2"/>
  <c r="I3171" i="2" s="1"/>
  <c r="D3171" i="2"/>
  <c r="C3171" i="2"/>
  <c r="B3171" i="2"/>
  <c r="G3170" i="2"/>
  <c r="K3170" i="2" s="1"/>
  <c r="F3170" i="2"/>
  <c r="J3170" i="2" s="1"/>
  <c r="E3170" i="2"/>
  <c r="I3170" i="2" s="1"/>
  <c r="D3170" i="2"/>
  <c r="C3170" i="2"/>
  <c r="B3170" i="2"/>
  <c r="G3169" i="2"/>
  <c r="K3169" i="2" s="1"/>
  <c r="F3169" i="2"/>
  <c r="J3169" i="2" s="1"/>
  <c r="E3169" i="2"/>
  <c r="I3169" i="2" s="1"/>
  <c r="D3169" i="2"/>
  <c r="C3169" i="2"/>
  <c r="B3169" i="2"/>
  <c r="G3168" i="2"/>
  <c r="K3168" i="2" s="1"/>
  <c r="F3168" i="2"/>
  <c r="J3168" i="2" s="1"/>
  <c r="E3168" i="2"/>
  <c r="I3168" i="2" s="1"/>
  <c r="D3168" i="2"/>
  <c r="C3168" i="2"/>
  <c r="B3168" i="2"/>
  <c r="G3167" i="2"/>
  <c r="K3167" i="2" s="1"/>
  <c r="F3167" i="2"/>
  <c r="J3167" i="2" s="1"/>
  <c r="E3167" i="2"/>
  <c r="I3167" i="2" s="1"/>
  <c r="D3167" i="2"/>
  <c r="C3167" i="2"/>
  <c r="B3167" i="2"/>
  <c r="G3166" i="2"/>
  <c r="K3166" i="2" s="1"/>
  <c r="F3166" i="2"/>
  <c r="J3166" i="2" s="1"/>
  <c r="E3166" i="2"/>
  <c r="I3166" i="2" s="1"/>
  <c r="D3166" i="2"/>
  <c r="C3166" i="2"/>
  <c r="B3166" i="2"/>
  <c r="G3165" i="2"/>
  <c r="K3165" i="2" s="1"/>
  <c r="F3165" i="2"/>
  <c r="J3165" i="2" s="1"/>
  <c r="E3165" i="2"/>
  <c r="I3165" i="2" s="1"/>
  <c r="D3165" i="2"/>
  <c r="C3165" i="2"/>
  <c r="B3165" i="2"/>
  <c r="G3164" i="2"/>
  <c r="K3164" i="2" s="1"/>
  <c r="F3164" i="2"/>
  <c r="J3164" i="2" s="1"/>
  <c r="E3164" i="2"/>
  <c r="I3164" i="2" s="1"/>
  <c r="D3164" i="2"/>
  <c r="C3164" i="2"/>
  <c r="B3164" i="2"/>
  <c r="G3163" i="2"/>
  <c r="K3163" i="2" s="1"/>
  <c r="F3163" i="2"/>
  <c r="J3163" i="2" s="1"/>
  <c r="E3163" i="2"/>
  <c r="I3163" i="2" s="1"/>
  <c r="D3163" i="2"/>
  <c r="C3163" i="2"/>
  <c r="B3163" i="2"/>
  <c r="G3162" i="2"/>
  <c r="K3162" i="2" s="1"/>
  <c r="F3162" i="2"/>
  <c r="J3162" i="2" s="1"/>
  <c r="E3162" i="2"/>
  <c r="I3162" i="2" s="1"/>
  <c r="D3162" i="2"/>
  <c r="C3162" i="2"/>
  <c r="B3162" i="2"/>
  <c r="G3161" i="2"/>
  <c r="K3161" i="2" s="1"/>
  <c r="F3161" i="2"/>
  <c r="J3161" i="2" s="1"/>
  <c r="E3161" i="2"/>
  <c r="I3161" i="2" s="1"/>
  <c r="D3161" i="2"/>
  <c r="C3161" i="2"/>
  <c r="B3161" i="2"/>
  <c r="G3160" i="2"/>
  <c r="K3160" i="2" s="1"/>
  <c r="F3160" i="2"/>
  <c r="J3160" i="2" s="1"/>
  <c r="E3160" i="2"/>
  <c r="I3160" i="2" s="1"/>
  <c r="D3160" i="2"/>
  <c r="C3160" i="2"/>
  <c r="B3160" i="2"/>
  <c r="G3159" i="2"/>
  <c r="K3159" i="2" s="1"/>
  <c r="F3159" i="2"/>
  <c r="J3159" i="2" s="1"/>
  <c r="E3159" i="2"/>
  <c r="I3159" i="2" s="1"/>
  <c r="D3159" i="2"/>
  <c r="C3159" i="2"/>
  <c r="B3159" i="2"/>
  <c r="G3158" i="2"/>
  <c r="K3158" i="2" s="1"/>
  <c r="F3158" i="2"/>
  <c r="J3158" i="2" s="1"/>
  <c r="E3158" i="2"/>
  <c r="I3158" i="2" s="1"/>
  <c r="D3158" i="2"/>
  <c r="C3158" i="2"/>
  <c r="B3158" i="2"/>
  <c r="G3157" i="2"/>
  <c r="K3157" i="2" s="1"/>
  <c r="F3157" i="2"/>
  <c r="J3157" i="2" s="1"/>
  <c r="E3157" i="2"/>
  <c r="I3157" i="2" s="1"/>
  <c r="D3157" i="2"/>
  <c r="C3157" i="2"/>
  <c r="B3157" i="2"/>
  <c r="G3156" i="2"/>
  <c r="K3156" i="2" s="1"/>
  <c r="F3156" i="2"/>
  <c r="J3156" i="2" s="1"/>
  <c r="E3156" i="2"/>
  <c r="I3156" i="2" s="1"/>
  <c r="D3156" i="2"/>
  <c r="C3156" i="2"/>
  <c r="B3156" i="2"/>
  <c r="G3155" i="2"/>
  <c r="K3155" i="2" s="1"/>
  <c r="F3155" i="2"/>
  <c r="J3155" i="2" s="1"/>
  <c r="E3155" i="2"/>
  <c r="I3155" i="2" s="1"/>
  <c r="D3155" i="2"/>
  <c r="C3155" i="2"/>
  <c r="B3155" i="2"/>
  <c r="G3154" i="2"/>
  <c r="K3154" i="2" s="1"/>
  <c r="F3154" i="2"/>
  <c r="J3154" i="2" s="1"/>
  <c r="E3154" i="2"/>
  <c r="I3154" i="2" s="1"/>
  <c r="D3154" i="2"/>
  <c r="C3154" i="2"/>
  <c r="B3154" i="2"/>
  <c r="G3153" i="2"/>
  <c r="K3153" i="2" s="1"/>
  <c r="F3153" i="2"/>
  <c r="J3153" i="2" s="1"/>
  <c r="E3153" i="2"/>
  <c r="I3153" i="2" s="1"/>
  <c r="D3153" i="2"/>
  <c r="C3153" i="2"/>
  <c r="B3153" i="2"/>
  <c r="G3152" i="2"/>
  <c r="K3152" i="2" s="1"/>
  <c r="F3152" i="2"/>
  <c r="J3152" i="2" s="1"/>
  <c r="E3152" i="2"/>
  <c r="I3152" i="2" s="1"/>
  <c r="D3152" i="2"/>
  <c r="C3152" i="2"/>
  <c r="B3152" i="2"/>
  <c r="G3151" i="2"/>
  <c r="K3151" i="2" s="1"/>
  <c r="F3151" i="2"/>
  <c r="J3151" i="2" s="1"/>
  <c r="E3151" i="2"/>
  <c r="I3151" i="2" s="1"/>
  <c r="D3151" i="2"/>
  <c r="C3151" i="2"/>
  <c r="B3151" i="2"/>
  <c r="G3150" i="2"/>
  <c r="K3150" i="2" s="1"/>
  <c r="F3150" i="2"/>
  <c r="J3150" i="2" s="1"/>
  <c r="E3150" i="2"/>
  <c r="I3150" i="2" s="1"/>
  <c r="D3150" i="2"/>
  <c r="C3150" i="2"/>
  <c r="B3150" i="2"/>
  <c r="G3149" i="2"/>
  <c r="K3149" i="2" s="1"/>
  <c r="F3149" i="2"/>
  <c r="J3149" i="2" s="1"/>
  <c r="E3149" i="2"/>
  <c r="I3149" i="2" s="1"/>
  <c r="D3149" i="2"/>
  <c r="C3149" i="2"/>
  <c r="B3149" i="2"/>
  <c r="G3148" i="2"/>
  <c r="K3148" i="2" s="1"/>
  <c r="F3148" i="2"/>
  <c r="J3148" i="2" s="1"/>
  <c r="E3148" i="2"/>
  <c r="I3148" i="2" s="1"/>
  <c r="D3148" i="2"/>
  <c r="C3148" i="2"/>
  <c r="B3148" i="2"/>
  <c r="G3147" i="2"/>
  <c r="K3147" i="2" s="1"/>
  <c r="F3147" i="2"/>
  <c r="J3147" i="2" s="1"/>
  <c r="E3147" i="2"/>
  <c r="I3147" i="2" s="1"/>
  <c r="D3147" i="2"/>
  <c r="C3147" i="2"/>
  <c r="B3147" i="2"/>
  <c r="G3146" i="2"/>
  <c r="K3146" i="2" s="1"/>
  <c r="F3146" i="2"/>
  <c r="J3146" i="2" s="1"/>
  <c r="E3146" i="2"/>
  <c r="I3146" i="2" s="1"/>
  <c r="D3146" i="2"/>
  <c r="C3146" i="2"/>
  <c r="B3146" i="2"/>
  <c r="G3145" i="2"/>
  <c r="K3145" i="2" s="1"/>
  <c r="F3145" i="2"/>
  <c r="J3145" i="2" s="1"/>
  <c r="E3145" i="2"/>
  <c r="I3145" i="2" s="1"/>
  <c r="D3145" i="2"/>
  <c r="C3145" i="2"/>
  <c r="B3145" i="2"/>
  <c r="G3144" i="2"/>
  <c r="K3144" i="2" s="1"/>
  <c r="F3144" i="2"/>
  <c r="J3144" i="2" s="1"/>
  <c r="E3144" i="2"/>
  <c r="I3144" i="2" s="1"/>
  <c r="D3144" i="2"/>
  <c r="C3144" i="2"/>
  <c r="B3144" i="2"/>
  <c r="G3143" i="2"/>
  <c r="K3143" i="2" s="1"/>
  <c r="F3143" i="2"/>
  <c r="J3143" i="2" s="1"/>
  <c r="E3143" i="2"/>
  <c r="I3143" i="2" s="1"/>
  <c r="D3143" i="2"/>
  <c r="C3143" i="2"/>
  <c r="B3143" i="2"/>
  <c r="G3142" i="2"/>
  <c r="K3142" i="2" s="1"/>
  <c r="F3142" i="2"/>
  <c r="J3142" i="2" s="1"/>
  <c r="E3142" i="2"/>
  <c r="I3142" i="2" s="1"/>
  <c r="D3142" i="2"/>
  <c r="C3142" i="2"/>
  <c r="B3142" i="2"/>
  <c r="G3141" i="2"/>
  <c r="K3141" i="2" s="1"/>
  <c r="F3141" i="2"/>
  <c r="J3141" i="2" s="1"/>
  <c r="E3141" i="2"/>
  <c r="I3141" i="2" s="1"/>
  <c r="D3141" i="2"/>
  <c r="C3141" i="2"/>
  <c r="B3141" i="2"/>
  <c r="G3140" i="2"/>
  <c r="K3140" i="2" s="1"/>
  <c r="F3140" i="2"/>
  <c r="J3140" i="2" s="1"/>
  <c r="E3140" i="2"/>
  <c r="I3140" i="2" s="1"/>
  <c r="D3140" i="2"/>
  <c r="C3140" i="2"/>
  <c r="B3140" i="2"/>
  <c r="G3139" i="2"/>
  <c r="K3139" i="2" s="1"/>
  <c r="F3139" i="2"/>
  <c r="J3139" i="2" s="1"/>
  <c r="E3139" i="2"/>
  <c r="I3139" i="2" s="1"/>
  <c r="D3139" i="2"/>
  <c r="C3139" i="2"/>
  <c r="B3139" i="2"/>
  <c r="G3138" i="2"/>
  <c r="K3138" i="2" s="1"/>
  <c r="F3138" i="2"/>
  <c r="J3138" i="2" s="1"/>
  <c r="E3138" i="2"/>
  <c r="I3138" i="2" s="1"/>
  <c r="D3138" i="2"/>
  <c r="C3138" i="2"/>
  <c r="B3138" i="2"/>
  <c r="G3137" i="2"/>
  <c r="K3137" i="2" s="1"/>
  <c r="F3137" i="2"/>
  <c r="J3137" i="2" s="1"/>
  <c r="E3137" i="2"/>
  <c r="I3137" i="2" s="1"/>
  <c r="D3137" i="2"/>
  <c r="C3137" i="2"/>
  <c r="B3137" i="2"/>
  <c r="G3136" i="2"/>
  <c r="K3136" i="2" s="1"/>
  <c r="F3136" i="2"/>
  <c r="J3136" i="2" s="1"/>
  <c r="E3136" i="2"/>
  <c r="I3136" i="2" s="1"/>
  <c r="D3136" i="2"/>
  <c r="C3136" i="2"/>
  <c r="B3136" i="2"/>
  <c r="G3135" i="2"/>
  <c r="K3135" i="2" s="1"/>
  <c r="F3135" i="2"/>
  <c r="J3135" i="2" s="1"/>
  <c r="E3135" i="2"/>
  <c r="I3135" i="2" s="1"/>
  <c r="D3135" i="2"/>
  <c r="C3135" i="2"/>
  <c r="B3135" i="2"/>
  <c r="G3134" i="2"/>
  <c r="K3134" i="2" s="1"/>
  <c r="F3134" i="2"/>
  <c r="J3134" i="2" s="1"/>
  <c r="E3134" i="2"/>
  <c r="I3134" i="2" s="1"/>
  <c r="D3134" i="2"/>
  <c r="C3134" i="2"/>
  <c r="B3134" i="2"/>
  <c r="G3133" i="2"/>
  <c r="K3133" i="2" s="1"/>
  <c r="F3133" i="2"/>
  <c r="J3133" i="2" s="1"/>
  <c r="E3133" i="2"/>
  <c r="I3133" i="2" s="1"/>
  <c r="D3133" i="2"/>
  <c r="C3133" i="2"/>
  <c r="B3133" i="2"/>
  <c r="G3132" i="2"/>
  <c r="K3132" i="2" s="1"/>
  <c r="F3132" i="2"/>
  <c r="J3132" i="2" s="1"/>
  <c r="E3132" i="2"/>
  <c r="I3132" i="2" s="1"/>
  <c r="D3132" i="2"/>
  <c r="C3132" i="2"/>
  <c r="B3132" i="2"/>
  <c r="G3131" i="2"/>
  <c r="K3131" i="2" s="1"/>
  <c r="F3131" i="2"/>
  <c r="J3131" i="2" s="1"/>
  <c r="E3131" i="2"/>
  <c r="I3131" i="2" s="1"/>
  <c r="D3131" i="2"/>
  <c r="C3131" i="2"/>
  <c r="B3131" i="2"/>
  <c r="G3130" i="2"/>
  <c r="K3130" i="2" s="1"/>
  <c r="F3130" i="2"/>
  <c r="J3130" i="2" s="1"/>
  <c r="E3130" i="2"/>
  <c r="I3130" i="2" s="1"/>
  <c r="D3130" i="2"/>
  <c r="C3130" i="2"/>
  <c r="B3130" i="2"/>
  <c r="G3129" i="2"/>
  <c r="K3129" i="2" s="1"/>
  <c r="F3129" i="2"/>
  <c r="J3129" i="2" s="1"/>
  <c r="E3129" i="2"/>
  <c r="I3129" i="2" s="1"/>
  <c r="D3129" i="2"/>
  <c r="C3129" i="2"/>
  <c r="B3129" i="2"/>
  <c r="G3128" i="2"/>
  <c r="K3128" i="2" s="1"/>
  <c r="F3128" i="2"/>
  <c r="J3128" i="2" s="1"/>
  <c r="E3128" i="2"/>
  <c r="I3128" i="2" s="1"/>
  <c r="D3128" i="2"/>
  <c r="C3128" i="2"/>
  <c r="B3128" i="2"/>
  <c r="G3127" i="2"/>
  <c r="K3127" i="2" s="1"/>
  <c r="F3127" i="2"/>
  <c r="J3127" i="2" s="1"/>
  <c r="E3127" i="2"/>
  <c r="I3127" i="2" s="1"/>
  <c r="D3127" i="2"/>
  <c r="C3127" i="2"/>
  <c r="B3127" i="2"/>
  <c r="G3126" i="2"/>
  <c r="K3126" i="2" s="1"/>
  <c r="F3126" i="2"/>
  <c r="J3126" i="2" s="1"/>
  <c r="E3126" i="2"/>
  <c r="I3126" i="2" s="1"/>
  <c r="D3126" i="2"/>
  <c r="C3126" i="2"/>
  <c r="B3126" i="2"/>
  <c r="G3125" i="2"/>
  <c r="K3125" i="2" s="1"/>
  <c r="F3125" i="2"/>
  <c r="J3125" i="2" s="1"/>
  <c r="E3125" i="2"/>
  <c r="I3125" i="2" s="1"/>
  <c r="D3125" i="2"/>
  <c r="C3125" i="2"/>
  <c r="B3125" i="2"/>
  <c r="G3124" i="2"/>
  <c r="K3124" i="2" s="1"/>
  <c r="F3124" i="2"/>
  <c r="J3124" i="2" s="1"/>
  <c r="E3124" i="2"/>
  <c r="I3124" i="2" s="1"/>
  <c r="D3124" i="2"/>
  <c r="C3124" i="2"/>
  <c r="B3124" i="2"/>
  <c r="G3123" i="2"/>
  <c r="K3123" i="2" s="1"/>
  <c r="F3123" i="2"/>
  <c r="J3123" i="2" s="1"/>
  <c r="E3123" i="2"/>
  <c r="I3123" i="2" s="1"/>
  <c r="D3123" i="2"/>
  <c r="C3123" i="2"/>
  <c r="B3123" i="2"/>
  <c r="G3122" i="2"/>
  <c r="K3122" i="2" s="1"/>
  <c r="F3122" i="2"/>
  <c r="J3122" i="2" s="1"/>
  <c r="E3122" i="2"/>
  <c r="I3122" i="2" s="1"/>
  <c r="D3122" i="2"/>
  <c r="C3122" i="2"/>
  <c r="B3122" i="2"/>
  <c r="G3121" i="2"/>
  <c r="K3121" i="2" s="1"/>
  <c r="F3121" i="2"/>
  <c r="J3121" i="2" s="1"/>
  <c r="E3121" i="2"/>
  <c r="I3121" i="2" s="1"/>
  <c r="D3121" i="2"/>
  <c r="C3121" i="2"/>
  <c r="B3121" i="2"/>
  <c r="G3120" i="2"/>
  <c r="K3120" i="2" s="1"/>
  <c r="F3120" i="2"/>
  <c r="J3120" i="2" s="1"/>
  <c r="E3120" i="2"/>
  <c r="I3120" i="2" s="1"/>
  <c r="D3120" i="2"/>
  <c r="C3120" i="2"/>
  <c r="B3120" i="2"/>
  <c r="G3119" i="2"/>
  <c r="K3119" i="2" s="1"/>
  <c r="F3119" i="2"/>
  <c r="J3119" i="2" s="1"/>
  <c r="E3119" i="2"/>
  <c r="I3119" i="2" s="1"/>
  <c r="D3119" i="2"/>
  <c r="C3119" i="2"/>
  <c r="B3119" i="2"/>
  <c r="G3118" i="2"/>
  <c r="K3118" i="2" s="1"/>
  <c r="F3118" i="2"/>
  <c r="J3118" i="2" s="1"/>
  <c r="E3118" i="2"/>
  <c r="I3118" i="2" s="1"/>
  <c r="D3118" i="2"/>
  <c r="C3118" i="2"/>
  <c r="B3118" i="2"/>
  <c r="G3117" i="2"/>
  <c r="K3117" i="2" s="1"/>
  <c r="F3117" i="2"/>
  <c r="J3117" i="2" s="1"/>
  <c r="E3117" i="2"/>
  <c r="I3117" i="2" s="1"/>
  <c r="D3117" i="2"/>
  <c r="C3117" i="2"/>
  <c r="B3117" i="2"/>
  <c r="G3116" i="2"/>
  <c r="K3116" i="2" s="1"/>
  <c r="F3116" i="2"/>
  <c r="J3116" i="2" s="1"/>
  <c r="E3116" i="2"/>
  <c r="I3116" i="2" s="1"/>
  <c r="D3116" i="2"/>
  <c r="C3116" i="2"/>
  <c r="B3116" i="2"/>
  <c r="G3115" i="2"/>
  <c r="K3115" i="2" s="1"/>
  <c r="F3115" i="2"/>
  <c r="J3115" i="2" s="1"/>
  <c r="E3115" i="2"/>
  <c r="I3115" i="2" s="1"/>
  <c r="D3115" i="2"/>
  <c r="C3115" i="2"/>
  <c r="B3115" i="2"/>
  <c r="G3114" i="2"/>
  <c r="K3114" i="2" s="1"/>
  <c r="F3114" i="2"/>
  <c r="J3114" i="2" s="1"/>
  <c r="E3114" i="2"/>
  <c r="I3114" i="2" s="1"/>
  <c r="D3114" i="2"/>
  <c r="C3114" i="2"/>
  <c r="B3114" i="2"/>
  <c r="G3113" i="2"/>
  <c r="K3113" i="2" s="1"/>
  <c r="F3113" i="2"/>
  <c r="J3113" i="2" s="1"/>
  <c r="E3113" i="2"/>
  <c r="I3113" i="2" s="1"/>
  <c r="D3113" i="2"/>
  <c r="C3113" i="2"/>
  <c r="B3113" i="2"/>
  <c r="G3112" i="2"/>
  <c r="K3112" i="2" s="1"/>
  <c r="F3112" i="2"/>
  <c r="J3112" i="2" s="1"/>
  <c r="E3112" i="2"/>
  <c r="I3112" i="2" s="1"/>
  <c r="D3112" i="2"/>
  <c r="C3112" i="2"/>
  <c r="B3112" i="2"/>
  <c r="G3111" i="2"/>
  <c r="K3111" i="2" s="1"/>
  <c r="F3111" i="2"/>
  <c r="J3111" i="2" s="1"/>
  <c r="E3111" i="2"/>
  <c r="I3111" i="2" s="1"/>
  <c r="D3111" i="2"/>
  <c r="C3111" i="2"/>
  <c r="B3111" i="2"/>
  <c r="G3110" i="2"/>
  <c r="K3110" i="2" s="1"/>
  <c r="F3110" i="2"/>
  <c r="J3110" i="2" s="1"/>
  <c r="E3110" i="2"/>
  <c r="I3110" i="2" s="1"/>
  <c r="D3110" i="2"/>
  <c r="C3110" i="2"/>
  <c r="B3110" i="2"/>
  <c r="G3109" i="2"/>
  <c r="K3109" i="2" s="1"/>
  <c r="F3109" i="2"/>
  <c r="J3109" i="2" s="1"/>
  <c r="E3109" i="2"/>
  <c r="I3109" i="2" s="1"/>
  <c r="D3109" i="2"/>
  <c r="C3109" i="2"/>
  <c r="B3109" i="2"/>
  <c r="G3108" i="2"/>
  <c r="K3108" i="2" s="1"/>
  <c r="F3108" i="2"/>
  <c r="J3108" i="2" s="1"/>
  <c r="E3108" i="2"/>
  <c r="I3108" i="2" s="1"/>
  <c r="D3108" i="2"/>
  <c r="C3108" i="2"/>
  <c r="B3108" i="2"/>
  <c r="G3107" i="2"/>
  <c r="K3107" i="2" s="1"/>
  <c r="F3107" i="2"/>
  <c r="J3107" i="2" s="1"/>
  <c r="E3107" i="2"/>
  <c r="I3107" i="2" s="1"/>
  <c r="D3107" i="2"/>
  <c r="C3107" i="2"/>
  <c r="B3107" i="2"/>
  <c r="G3106" i="2"/>
  <c r="K3106" i="2" s="1"/>
  <c r="F3106" i="2"/>
  <c r="J3106" i="2" s="1"/>
  <c r="E3106" i="2"/>
  <c r="I3106" i="2" s="1"/>
  <c r="D3106" i="2"/>
  <c r="C3106" i="2"/>
  <c r="B3106" i="2"/>
  <c r="G3105" i="2"/>
  <c r="K3105" i="2" s="1"/>
  <c r="F3105" i="2"/>
  <c r="J3105" i="2" s="1"/>
  <c r="E3105" i="2"/>
  <c r="I3105" i="2" s="1"/>
  <c r="D3105" i="2"/>
  <c r="C3105" i="2"/>
  <c r="B3105" i="2"/>
  <c r="G3104" i="2"/>
  <c r="K3104" i="2" s="1"/>
  <c r="F3104" i="2"/>
  <c r="J3104" i="2" s="1"/>
  <c r="E3104" i="2"/>
  <c r="I3104" i="2" s="1"/>
  <c r="D3104" i="2"/>
  <c r="C3104" i="2"/>
  <c r="B3104" i="2"/>
  <c r="G3103" i="2"/>
  <c r="K3103" i="2" s="1"/>
  <c r="F3103" i="2"/>
  <c r="J3103" i="2" s="1"/>
  <c r="E3103" i="2"/>
  <c r="I3103" i="2" s="1"/>
  <c r="D3103" i="2"/>
  <c r="C3103" i="2"/>
  <c r="B3103" i="2"/>
  <c r="G3102" i="2"/>
  <c r="K3102" i="2" s="1"/>
  <c r="F3102" i="2"/>
  <c r="J3102" i="2" s="1"/>
  <c r="E3102" i="2"/>
  <c r="I3102" i="2" s="1"/>
  <c r="D3102" i="2"/>
  <c r="C3102" i="2"/>
  <c r="B3102" i="2"/>
  <c r="G3101" i="2"/>
  <c r="K3101" i="2" s="1"/>
  <c r="F3101" i="2"/>
  <c r="J3101" i="2" s="1"/>
  <c r="E3101" i="2"/>
  <c r="I3101" i="2" s="1"/>
  <c r="D3101" i="2"/>
  <c r="C3101" i="2"/>
  <c r="B3101" i="2"/>
  <c r="G3100" i="2"/>
  <c r="K3100" i="2" s="1"/>
  <c r="F3100" i="2"/>
  <c r="J3100" i="2" s="1"/>
  <c r="E3100" i="2"/>
  <c r="I3100" i="2" s="1"/>
  <c r="D3100" i="2"/>
  <c r="C3100" i="2"/>
  <c r="B3100" i="2"/>
  <c r="G3099" i="2"/>
  <c r="K3099" i="2" s="1"/>
  <c r="F3099" i="2"/>
  <c r="J3099" i="2" s="1"/>
  <c r="E3099" i="2"/>
  <c r="I3099" i="2" s="1"/>
  <c r="D3099" i="2"/>
  <c r="C3099" i="2"/>
  <c r="B3099" i="2"/>
  <c r="G3098" i="2"/>
  <c r="K3098" i="2" s="1"/>
  <c r="F3098" i="2"/>
  <c r="J3098" i="2" s="1"/>
  <c r="E3098" i="2"/>
  <c r="I3098" i="2" s="1"/>
  <c r="D3098" i="2"/>
  <c r="C3098" i="2"/>
  <c r="B3098" i="2"/>
  <c r="G3097" i="2"/>
  <c r="K3097" i="2" s="1"/>
  <c r="F3097" i="2"/>
  <c r="J3097" i="2" s="1"/>
  <c r="E3097" i="2"/>
  <c r="I3097" i="2" s="1"/>
  <c r="D3097" i="2"/>
  <c r="C3097" i="2"/>
  <c r="B3097" i="2"/>
  <c r="G3096" i="2"/>
  <c r="K3096" i="2" s="1"/>
  <c r="F3096" i="2"/>
  <c r="J3096" i="2" s="1"/>
  <c r="E3096" i="2"/>
  <c r="I3096" i="2" s="1"/>
  <c r="D3096" i="2"/>
  <c r="C3096" i="2"/>
  <c r="B3096" i="2"/>
  <c r="G3095" i="2"/>
  <c r="K3095" i="2" s="1"/>
  <c r="F3095" i="2"/>
  <c r="J3095" i="2" s="1"/>
  <c r="E3095" i="2"/>
  <c r="I3095" i="2" s="1"/>
  <c r="D3095" i="2"/>
  <c r="C3095" i="2"/>
  <c r="B3095" i="2"/>
  <c r="G3094" i="2"/>
  <c r="K3094" i="2" s="1"/>
  <c r="F3094" i="2"/>
  <c r="J3094" i="2" s="1"/>
  <c r="E3094" i="2"/>
  <c r="I3094" i="2" s="1"/>
  <c r="D3094" i="2"/>
  <c r="C3094" i="2"/>
  <c r="B3094" i="2"/>
  <c r="G3093" i="2"/>
  <c r="K3093" i="2" s="1"/>
  <c r="F3093" i="2"/>
  <c r="J3093" i="2" s="1"/>
  <c r="E3093" i="2"/>
  <c r="I3093" i="2" s="1"/>
  <c r="D3093" i="2"/>
  <c r="C3093" i="2"/>
  <c r="B3093" i="2"/>
  <c r="G3092" i="2"/>
  <c r="K3092" i="2" s="1"/>
  <c r="F3092" i="2"/>
  <c r="J3092" i="2" s="1"/>
  <c r="E3092" i="2"/>
  <c r="I3092" i="2" s="1"/>
  <c r="D3092" i="2"/>
  <c r="C3092" i="2"/>
  <c r="B3092" i="2"/>
  <c r="G3091" i="2"/>
  <c r="K3091" i="2" s="1"/>
  <c r="F3091" i="2"/>
  <c r="J3091" i="2" s="1"/>
  <c r="E3091" i="2"/>
  <c r="I3091" i="2" s="1"/>
  <c r="D3091" i="2"/>
  <c r="C3091" i="2"/>
  <c r="B3091" i="2"/>
  <c r="G3090" i="2"/>
  <c r="K3090" i="2" s="1"/>
  <c r="F3090" i="2"/>
  <c r="J3090" i="2" s="1"/>
  <c r="E3090" i="2"/>
  <c r="I3090" i="2" s="1"/>
  <c r="D3090" i="2"/>
  <c r="C3090" i="2"/>
  <c r="B3090" i="2"/>
  <c r="G3089" i="2"/>
  <c r="K3089" i="2" s="1"/>
  <c r="F3089" i="2"/>
  <c r="J3089" i="2" s="1"/>
  <c r="E3089" i="2"/>
  <c r="I3089" i="2" s="1"/>
  <c r="D3089" i="2"/>
  <c r="C3089" i="2"/>
  <c r="B3089" i="2"/>
  <c r="G3088" i="2"/>
  <c r="K3088" i="2" s="1"/>
  <c r="F3088" i="2"/>
  <c r="J3088" i="2" s="1"/>
  <c r="E3088" i="2"/>
  <c r="I3088" i="2" s="1"/>
  <c r="D3088" i="2"/>
  <c r="C3088" i="2"/>
  <c r="B3088" i="2"/>
  <c r="G3087" i="2"/>
  <c r="K3087" i="2" s="1"/>
  <c r="F3087" i="2"/>
  <c r="J3087" i="2" s="1"/>
  <c r="E3087" i="2"/>
  <c r="I3087" i="2" s="1"/>
  <c r="D3087" i="2"/>
  <c r="C3087" i="2"/>
  <c r="B3087" i="2"/>
  <c r="G3086" i="2"/>
  <c r="K3086" i="2" s="1"/>
  <c r="F3086" i="2"/>
  <c r="J3086" i="2" s="1"/>
  <c r="E3086" i="2"/>
  <c r="I3086" i="2" s="1"/>
  <c r="D3086" i="2"/>
  <c r="C3086" i="2"/>
  <c r="B3086" i="2"/>
  <c r="G3085" i="2"/>
  <c r="K3085" i="2" s="1"/>
  <c r="F3085" i="2"/>
  <c r="J3085" i="2" s="1"/>
  <c r="E3085" i="2"/>
  <c r="I3085" i="2" s="1"/>
  <c r="D3085" i="2"/>
  <c r="C3085" i="2"/>
  <c r="B3085" i="2"/>
  <c r="G3084" i="2"/>
  <c r="K3084" i="2" s="1"/>
  <c r="F3084" i="2"/>
  <c r="J3084" i="2" s="1"/>
  <c r="E3084" i="2"/>
  <c r="I3084" i="2" s="1"/>
  <c r="D3084" i="2"/>
  <c r="C3084" i="2"/>
  <c r="B3084" i="2"/>
  <c r="G3083" i="2"/>
  <c r="K3083" i="2" s="1"/>
  <c r="F3083" i="2"/>
  <c r="J3083" i="2" s="1"/>
  <c r="E3083" i="2"/>
  <c r="I3083" i="2" s="1"/>
  <c r="D3083" i="2"/>
  <c r="C3083" i="2"/>
  <c r="B3083" i="2"/>
  <c r="G3082" i="2"/>
  <c r="K3082" i="2" s="1"/>
  <c r="F3082" i="2"/>
  <c r="J3082" i="2" s="1"/>
  <c r="E3082" i="2"/>
  <c r="I3082" i="2" s="1"/>
  <c r="D3082" i="2"/>
  <c r="C3082" i="2"/>
  <c r="B3082" i="2"/>
  <c r="G3081" i="2"/>
  <c r="K3081" i="2" s="1"/>
  <c r="F3081" i="2"/>
  <c r="J3081" i="2" s="1"/>
  <c r="E3081" i="2"/>
  <c r="I3081" i="2" s="1"/>
  <c r="D3081" i="2"/>
  <c r="C3081" i="2"/>
  <c r="B3081" i="2"/>
  <c r="G3080" i="2"/>
  <c r="K3080" i="2" s="1"/>
  <c r="F3080" i="2"/>
  <c r="J3080" i="2" s="1"/>
  <c r="E3080" i="2"/>
  <c r="I3080" i="2" s="1"/>
  <c r="D3080" i="2"/>
  <c r="C3080" i="2"/>
  <c r="B3080" i="2"/>
  <c r="G3079" i="2"/>
  <c r="K3079" i="2" s="1"/>
  <c r="F3079" i="2"/>
  <c r="J3079" i="2" s="1"/>
  <c r="E3079" i="2"/>
  <c r="I3079" i="2" s="1"/>
  <c r="D3079" i="2"/>
  <c r="C3079" i="2"/>
  <c r="B3079" i="2"/>
  <c r="G3078" i="2"/>
  <c r="K3078" i="2" s="1"/>
  <c r="F3078" i="2"/>
  <c r="J3078" i="2" s="1"/>
  <c r="E3078" i="2"/>
  <c r="I3078" i="2" s="1"/>
  <c r="D3078" i="2"/>
  <c r="C3078" i="2"/>
  <c r="B3078" i="2"/>
  <c r="G3077" i="2"/>
  <c r="K3077" i="2" s="1"/>
  <c r="F3077" i="2"/>
  <c r="J3077" i="2" s="1"/>
  <c r="E3077" i="2"/>
  <c r="I3077" i="2" s="1"/>
  <c r="D3077" i="2"/>
  <c r="C3077" i="2"/>
  <c r="B3077" i="2"/>
  <c r="G3076" i="2"/>
  <c r="K3076" i="2" s="1"/>
  <c r="F3076" i="2"/>
  <c r="J3076" i="2" s="1"/>
  <c r="E3076" i="2"/>
  <c r="I3076" i="2" s="1"/>
  <c r="D3076" i="2"/>
  <c r="C3076" i="2"/>
  <c r="B3076" i="2"/>
  <c r="G3075" i="2"/>
  <c r="K3075" i="2" s="1"/>
  <c r="F3075" i="2"/>
  <c r="J3075" i="2" s="1"/>
  <c r="E3075" i="2"/>
  <c r="I3075" i="2" s="1"/>
  <c r="D3075" i="2"/>
  <c r="C3075" i="2"/>
  <c r="B3075" i="2"/>
  <c r="G3074" i="2"/>
  <c r="K3074" i="2" s="1"/>
  <c r="F3074" i="2"/>
  <c r="J3074" i="2" s="1"/>
  <c r="E3074" i="2"/>
  <c r="I3074" i="2" s="1"/>
  <c r="D3074" i="2"/>
  <c r="C3074" i="2"/>
  <c r="B3074" i="2"/>
  <c r="G3073" i="2"/>
  <c r="K3073" i="2" s="1"/>
  <c r="F3073" i="2"/>
  <c r="J3073" i="2" s="1"/>
  <c r="E3073" i="2"/>
  <c r="I3073" i="2" s="1"/>
  <c r="D3073" i="2"/>
  <c r="C3073" i="2"/>
  <c r="B3073" i="2"/>
  <c r="G3072" i="2"/>
  <c r="K3072" i="2" s="1"/>
  <c r="F3072" i="2"/>
  <c r="J3072" i="2" s="1"/>
  <c r="E3072" i="2"/>
  <c r="I3072" i="2" s="1"/>
  <c r="D3072" i="2"/>
  <c r="C3072" i="2"/>
  <c r="B3072" i="2"/>
  <c r="G3071" i="2"/>
  <c r="K3071" i="2" s="1"/>
  <c r="F3071" i="2"/>
  <c r="J3071" i="2" s="1"/>
  <c r="E3071" i="2"/>
  <c r="I3071" i="2" s="1"/>
  <c r="D3071" i="2"/>
  <c r="C3071" i="2"/>
  <c r="B3071" i="2"/>
  <c r="G3070" i="2"/>
  <c r="K3070" i="2" s="1"/>
  <c r="F3070" i="2"/>
  <c r="J3070" i="2" s="1"/>
  <c r="E3070" i="2"/>
  <c r="I3070" i="2" s="1"/>
  <c r="D3070" i="2"/>
  <c r="C3070" i="2"/>
  <c r="B3070" i="2"/>
  <c r="G3069" i="2"/>
  <c r="K3069" i="2" s="1"/>
  <c r="F3069" i="2"/>
  <c r="J3069" i="2" s="1"/>
  <c r="E3069" i="2"/>
  <c r="I3069" i="2" s="1"/>
  <c r="D3069" i="2"/>
  <c r="C3069" i="2"/>
  <c r="B3069" i="2"/>
  <c r="G3068" i="2"/>
  <c r="K3068" i="2" s="1"/>
  <c r="F3068" i="2"/>
  <c r="J3068" i="2" s="1"/>
  <c r="E3068" i="2"/>
  <c r="I3068" i="2" s="1"/>
  <c r="D3068" i="2"/>
  <c r="C3068" i="2"/>
  <c r="B3068" i="2"/>
  <c r="G3067" i="2"/>
  <c r="K3067" i="2" s="1"/>
  <c r="F3067" i="2"/>
  <c r="J3067" i="2" s="1"/>
  <c r="E3067" i="2"/>
  <c r="I3067" i="2" s="1"/>
  <c r="D3067" i="2"/>
  <c r="C3067" i="2"/>
  <c r="B3067" i="2"/>
  <c r="G3066" i="2"/>
  <c r="K3066" i="2" s="1"/>
  <c r="F3066" i="2"/>
  <c r="J3066" i="2" s="1"/>
  <c r="E3066" i="2"/>
  <c r="I3066" i="2" s="1"/>
  <c r="D3066" i="2"/>
  <c r="C3066" i="2"/>
  <c r="B3066" i="2"/>
  <c r="G3065" i="2"/>
  <c r="K3065" i="2" s="1"/>
  <c r="F3065" i="2"/>
  <c r="J3065" i="2" s="1"/>
  <c r="E3065" i="2"/>
  <c r="I3065" i="2" s="1"/>
  <c r="D3065" i="2"/>
  <c r="C3065" i="2"/>
  <c r="B3065" i="2"/>
  <c r="G3064" i="2"/>
  <c r="K3064" i="2" s="1"/>
  <c r="F3064" i="2"/>
  <c r="J3064" i="2" s="1"/>
  <c r="E3064" i="2"/>
  <c r="I3064" i="2" s="1"/>
  <c r="D3064" i="2"/>
  <c r="C3064" i="2"/>
  <c r="B3064" i="2"/>
  <c r="G3063" i="2"/>
  <c r="K3063" i="2" s="1"/>
  <c r="F3063" i="2"/>
  <c r="J3063" i="2" s="1"/>
  <c r="E3063" i="2"/>
  <c r="I3063" i="2" s="1"/>
  <c r="D3063" i="2"/>
  <c r="C3063" i="2"/>
  <c r="B3063" i="2"/>
  <c r="G3062" i="2"/>
  <c r="K3062" i="2" s="1"/>
  <c r="F3062" i="2"/>
  <c r="J3062" i="2" s="1"/>
  <c r="E3062" i="2"/>
  <c r="I3062" i="2" s="1"/>
  <c r="D3062" i="2"/>
  <c r="C3062" i="2"/>
  <c r="B3062" i="2"/>
  <c r="G3061" i="2"/>
  <c r="K3061" i="2" s="1"/>
  <c r="F3061" i="2"/>
  <c r="J3061" i="2" s="1"/>
  <c r="E3061" i="2"/>
  <c r="I3061" i="2" s="1"/>
  <c r="D3061" i="2"/>
  <c r="C3061" i="2"/>
  <c r="B3061" i="2"/>
  <c r="G3060" i="2"/>
  <c r="K3060" i="2" s="1"/>
  <c r="F3060" i="2"/>
  <c r="J3060" i="2" s="1"/>
  <c r="E3060" i="2"/>
  <c r="I3060" i="2" s="1"/>
  <c r="D3060" i="2"/>
  <c r="C3060" i="2"/>
  <c r="B3060" i="2"/>
  <c r="G3059" i="2"/>
  <c r="K3059" i="2" s="1"/>
  <c r="F3059" i="2"/>
  <c r="J3059" i="2" s="1"/>
  <c r="E3059" i="2"/>
  <c r="I3059" i="2" s="1"/>
  <c r="D3059" i="2"/>
  <c r="C3059" i="2"/>
  <c r="B3059" i="2"/>
  <c r="G3058" i="2"/>
  <c r="K3058" i="2" s="1"/>
  <c r="F3058" i="2"/>
  <c r="J3058" i="2" s="1"/>
  <c r="E3058" i="2"/>
  <c r="I3058" i="2" s="1"/>
  <c r="D3058" i="2"/>
  <c r="C3058" i="2"/>
  <c r="B3058" i="2"/>
  <c r="G3057" i="2"/>
  <c r="K3057" i="2" s="1"/>
  <c r="F3057" i="2"/>
  <c r="J3057" i="2" s="1"/>
  <c r="E3057" i="2"/>
  <c r="I3057" i="2" s="1"/>
  <c r="D3057" i="2"/>
  <c r="C3057" i="2"/>
  <c r="B3057" i="2"/>
  <c r="G3056" i="2"/>
  <c r="K3056" i="2" s="1"/>
  <c r="F3056" i="2"/>
  <c r="J3056" i="2" s="1"/>
  <c r="E3056" i="2"/>
  <c r="I3056" i="2" s="1"/>
  <c r="D3056" i="2"/>
  <c r="C3056" i="2"/>
  <c r="B3056" i="2"/>
  <c r="G3055" i="2"/>
  <c r="K3055" i="2" s="1"/>
  <c r="F3055" i="2"/>
  <c r="J3055" i="2" s="1"/>
  <c r="E3055" i="2"/>
  <c r="I3055" i="2" s="1"/>
  <c r="D3055" i="2"/>
  <c r="C3055" i="2"/>
  <c r="B3055" i="2"/>
  <c r="G3054" i="2"/>
  <c r="K3054" i="2" s="1"/>
  <c r="F3054" i="2"/>
  <c r="J3054" i="2" s="1"/>
  <c r="E3054" i="2"/>
  <c r="I3054" i="2" s="1"/>
  <c r="D3054" i="2"/>
  <c r="C3054" i="2"/>
  <c r="B3054" i="2"/>
  <c r="G3053" i="2"/>
  <c r="K3053" i="2" s="1"/>
  <c r="F3053" i="2"/>
  <c r="J3053" i="2" s="1"/>
  <c r="E3053" i="2"/>
  <c r="I3053" i="2" s="1"/>
  <c r="D3053" i="2"/>
  <c r="C3053" i="2"/>
  <c r="B3053" i="2"/>
  <c r="G3052" i="2"/>
  <c r="K3052" i="2" s="1"/>
  <c r="F3052" i="2"/>
  <c r="J3052" i="2" s="1"/>
  <c r="E3052" i="2"/>
  <c r="I3052" i="2" s="1"/>
  <c r="D3052" i="2"/>
  <c r="C3052" i="2"/>
  <c r="B3052" i="2"/>
  <c r="G3051" i="2"/>
  <c r="K3051" i="2" s="1"/>
  <c r="F3051" i="2"/>
  <c r="J3051" i="2" s="1"/>
  <c r="E3051" i="2"/>
  <c r="I3051" i="2" s="1"/>
  <c r="D3051" i="2"/>
  <c r="C3051" i="2"/>
  <c r="B3051" i="2"/>
  <c r="G3050" i="2"/>
  <c r="K3050" i="2" s="1"/>
  <c r="F3050" i="2"/>
  <c r="J3050" i="2" s="1"/>
  <c r="E3050" i="2"/>
  <c r="I3050" i="2" s="1"/>
  <c r="D3050" i="2"/>
  <c r="C3050" i="2"/>
  <c r="B3050" i="2"/>
  <c r="G3049" i="2"/>
  <c r="K3049" i="2" s="1"/>
  <c r="F3049" i="2"/>
  <c r="J3049" i="2" s="1"/>
  <c r="E3049" i="2"/>
  <c r="I3049" i="2" s="1"/>
  <c r="D3049" i="2"/>
  <c r="C3049" i="2"/>
  <c r="B3049" i="2"/>
  <c r="G3048" i="2"/>
  <c r="K3048" i="2" s="1"/>
  <c r="F3048" i="2"/>
  <c r="J3048" i="2" s="1"/>
  <c r="E3048" i="2"/>
  <c r="I3048" i="2" s="1"/>
  <c r="D3048" i="2"/>
  <c r="C3048" i="2"/>
  <c r="B3048" i="2"/>
  <c r="G3047" i="2"/>
  <c r="K3047" i="2" s="1"/>
  <c r="F3047" i="2"/>
  <c r="J3047" i="2" s="1"/>
  <c r="E3047" i="2"/>
  <c r="I3047" i="2" s="1"/>
  <c r="D3047" i="2"/>
  <c r="C3047" i="2"/>
  <c r="B3047" i="2"/>
  <c r="G3046" i="2"/>
  <c r="K3046" i="2" s="1"/>
  <c r="F3046" i="2"/>
  <c r="J3046" i="2" s="1"/>
  <c r="E3046" i="2"/>
  <c r="I3046" i="2" s="1"/>
  <c r="D3046" i="2"/>
  <c r="C3046" i="2"/>
  <c r="B3046" i="2"/>
  <c r="G3045" i="2"/>
  <c r="K3045" i="2" s="1"/>
  <c r="F3045" i="2"/>
  <c r="J3045" i="2" s="1"/>
  <c r="E3045" i="2"/>
  <c r="I3045" i="2" s="1"/>
  <c r="D3045" i="2"/>
  <c r="C3045" i="2"/>
  <c r="B3045" i="2"/>
  <c r="G3044" i="2"/>
  <c r="K3044" i="2" s="1"/>
  <c r="F3044" i="2"/>
  <c r="J3044" i="2" s="1"/>
  <c r="E3044" i="2"/>
  <c r="I3044" i="2" s="1"/>
  <c r="D3044" i="2"/>
  <c r="C3044" i="2"/>
  <c r="B3044" i="2"/>
  <c r="G3043" i="2"/>
  <c r="K3043" i="2" s="1"/>
  <c r="F3043" i="2"/>
  <c r="J3043" i="2" s="1"/>
  <c r="E3043" i="2"/>
  <c r="I3043" i="2" s="1"/>
  <c r="D3043" i="2"/>
  <c r="C3043" i="2"/>
  <c r="B3043" i="2"/>
  <c r="G3042" i="2"/>
  <c r="K3042" i="2" s="1"/>
  <c r="F3042" i="2"/>
  <c r="J3042" i="2" s="1"/>
  <c r="E3042" i="2"/>
  <c r="I3042" i="2" s="1"/>
  <c r="D3042" i="2"/>
  <c r="C3042" i="2"/>
  <c r="B3042" i="2"/>
  <c r="G3041" i="2"/>
  <c r="K3041" i="2" s="1"/>
  <c r="F3041" i="2"/>
  <c r="J3041" i="2" s="1"/>
  <c r="E3041" i="2"/>
  <c r="I3041" i="2" s="1"/>
  <c r="D3041" i="2"/>
  <c r="C3041" i="2"/>
  <c r="B3041" i="2"/>
  <c r="G3040" i="2"/>
  <c r="K3040" i="2" s="1"/>
  <c r="F3040" i="2"/>
  <c r="J3040" i="2" s="1"/>
  <c r="E3040" i="2"/>
  <c r="I3040" i="2" s="1"/>
  <c r="D3040" i="2"/>
  <c r="C3040" i="2"/>
  <c r="B3040" i="2"/>
  <c r="G3039" i="2"/>
  <c r="K3039" i="2" s="1"/>
  <c r="F3039" i="2"/>
  <c r="J3039" i="2" s="1"/>
  <c r="E3039" i="2"/>
  <c r="I3039" i="2" s="1"/>
  <c r="D3039" i="2"/>
  <c r="C3039" i="2"/>
  <c r="B3039" i="2"/>
  <c r="G3038" i="2"/>
  <c r="K3038" i="2" s="1"/>
  <c r="F3038" i="2"/>
  <c r="J3038" i="2" s="1"/>
  <c r="E3038" i="2"/>
  <c r="I3038" i="2" s="1"/>
  <c r="D3038" i="2"/>
  <c r="C3038" i="2"/>
  <c r="B3038" i="2"/>
  <c r="G3037" i="2"/>
  <c r="K3037" i="2" s="1"/>
  <c r="F3037" i="2"/>
  <c r="J3037" i="2" s="1"/>
  <c r="E3037" i="2"/>
  <c r="I3037" i="2" s="1"/>
  <c r="D3037" i="2"/>
  <c r="C3037" i="2"/>
  <c r="B3037" i="2"/>
  <c r="G3036" i="2"/>
  <c r="K3036" i="2" s="1"/>
  <c r="F3036" i="2"/>
  <c r="J3036" i="2" s="1"/>
  <c r="E3036" i="2"/>
  <c r="I3036" i="2" s="1"/>
  <c r="D3036" i="2"/>
  <c r="C3036" i="2"/>
  <c r="B3036" i="2"/>
  <c r="G3035" i="2"/>
  <c r="K3035" i="2" s="1"/>
  <c r="F3035" i="2"/>
  <c r="J3035" i="2" s="1"/>
  <c r="E3035" i="2"/>
  <c r="I3035" i="2" s="1"/>
  <c r="D3035" i="2"/>
  <c r="C3035" i="2"/>
  <c r="B3035" i="2"/>
  <c r="G3034" i="2"/>
  <c r="K3034" i="2" s="1"/>
  <c r="F3034" i="2"/>
  <c r="J3034" i="2" s="1"/>
  <c r="E3034" i="2"/>
  <c r="I3034" i="2" s="1"/>
  <c r="D3034" i="2"/>
  <c r="C3034" i="2"/>
  <c r="B3034" i="2"/>
  <c r="G3033" i="2"/>
  <c r="K3033" i="2" s="1"/>
  <c r="F3033" i="2"/>
  <c r="J3033" i="2" s="1"/>
  <c r="E3033" i="2"/>
  <c r="I3033" i="2" s="1"/>
  <c r="D3033" i="2"/>
  <c r="C3033" i="2"/>
  <c r="B3033" i="2"/>
  <c r="G3032" i="2"/>
  <c r="K3032" i="2" s="1"/>
  <c r="F3032" i="2"/>
  <c r="J3032" i="2" s="1"/>
  <c r="E3032" i="2"/>
  <c r="I3032" i="2" s="1"/>
  <c r="D3032" i="2"/>
  <c r="C3032" i="2"/>
  <c r="B3032" i="2"/>
  <c r="G3031" i="2"/>
  <c r="K3031" i="2" s="1"/>
  <c r="F3031" i="2"/>
  <c r="J3031" i="2" s="1"/>
  <c r="E3031" i="2"/>
  <c r="I3031" i="2" s="1"/>
  <c r="D3031" i="2"/>
  <c r="C3031" i="2"/>
  <c r="B3031" i="2"/>
  <c r="G3030" i="2"/>
  <c r="K3030" i="2" s="1"/>
  <c r="F3030" i="2"/>
  <c r="J3030" i="2" s="1"/>
  <c r="E3030" i="2"/>
  <c r="I3030" i="2" s="1"/>
  <c r="D3030" i="2"/>
  <c r="C3030" i="2"/>
  <c r="B3030" i="2"/>
  <c r="G3029" i="2"/>
  <c r="K3029" i="2" s="1"/>
  <c r="F3029" i="2"/>
  <c r="J3029" i="2" s="1"/>
  <c r="E3029" i="2"/>
  <c r="I3029" i="2" s="1"/>
  <c r="D3029" i="2"/>
  <c r="C3029" i="2"/>
  <c r="B3029" i="2"/>
  <c r="G3028" i="2"/>
  <c r="K3028" i="2" s="1"/>
  <c r="F3028" i="2"/>
  <c r="J3028" i="2" s="1"/>
  <c r="E3028" i="2"/>
  <c r="I3028" i="2" s="1"/>
  <c r="D3028" i="2"/>
  <c r="C3028" i="2"/>
  <c r="B3028" i="2"/>
  <c r="G3027" i="2"/>
  <c r="K3027" i="2" s="1"/>
  <c r="F3027" i="2"/>
  <c r="J3027" i="2" s="1"/>
  <c r="E3027" i="2"/>
  <c r="I3027" i="2" s="1"/>
  <c r="D3027" i="2"/>
  <c r="C3027" i="2"/>
  <c r="B3027" i="2"/>
  <c r="G3026" i="2"/>
  <c r="K3026" i="2" s="1"/>
  <c r="F3026" i="2"/>
  <c r="J3026" i="2" s="1"/>
  <c r="E3026" i="2"/>
  <c r="I3026" i="2" s="1"/>
  <c r="D3026" i="2"/>
  <c r="C3026" i="2"/>
  <c r="B3026" i="2"/>
  <c r="G3025" i="2"/>
  <c r="K3025" i="2" s="1"/>
  <c r="F3025" i="2"/>
  <c r="J3025" i="2" s="1"/>
  <c r="E3025" i="2"/>
  <c r="I3025" i="2" s="1"/>
  <c r="D3025" i="2"/>
  <c r="C3025" i="2"/>
  <c r="B3025" i="2"/>
  <c r="G3024" i="2"/>
  <c r="K3024" i="2" s="1"/>
  <c r="F3024" i="2"/>
  <c r="J3024" i="2" s="1"/>
  <c r="E3024" i="2"/>
  <c r="I3024" i="2" s="1"/>
  <c r="D3024" i="2"/>
  <c r="C3024" i="2"/>
  <c r="B3024" i="2"/>
  <c r="G3023" i="2"/>
  <c r="K3023" i="2" s="1"/>
  <c r="F3023" i="2"/>
  <c r="J3023" i="2" s="1"/>
  <c r="E3023" i="2"/>
  <c r="I3023" i="2" s="1"/>
  <c r="D3023" i="2"/>
  <c r="C3023" i="2"/>
  <c r="B3023" i="2"/>
  <c r="G3022" i="2"/>
  <c r="K3022" i="2" s="1"/>
  <c r="F3022" i="2"/>
  <c r="J3022" i="2" s="1"/>
  <c r="E3022" i="2"/>
  <c r="I3022" i="2" s="1"/>
  <c r="D3022" i="2"/>
  <c r="C3022" i="2"/>
  <c r="B3022" i="2"/>
  <c r="G3021" i="2"/>
  <c r="K3021" i="2" s="1"/>
  <c r="F3021" i="2"/>
  <c r="J3021" i="2" s="1"/>
  <c r="E3021" i="2"/>
  <c r="I3021" i="2" s="1"/>
  <c r="D3021" i="2"/>
  <c r="C3021" i="2"/>
  <c r="B3021" i="2"/>
  <c r="G3020" i="2"/>
  <c r="K3020" i="2" s="1"/>
  <c r="F3020" i="2"/>
  <c r="J3020" i="2" s="1"/>
  <c r="E3020" i="2"/>
  <c r="I3020" i="2" s="1"/>
  <c r="D3020" i="2"/>
  <c r="C3020" i="2"/>
  <c r="B3020" i="2"/>
  <c r="G3019" i="2"/>
  <c r="K3019" i="2" s="1"/>
  <c r="F3019" i="2"/>
  <c r="J3019" i="2" s="1"/>
  <c r="E3019" i="2"/>
  <c r="I3019" i="2" s="1"/>
  <c r="D3019" i="2"/>
  <c r="C3019" i="2"/>
  <c r="B3019" i="2"/>
  <c r="G3018" i="2"/>
  <c r="K3018" i="2" s="1"/>
  <c r="F3018" i="2"/>
  <c r="J3018" i="2" s="1"/>
  <c r="E3018" i="2"/>
  <c r="I3018" i="2" s="1"/>
  <c r="D3018" i="2"/>
  <c r="C3018" i="2"/>
  <c r="B3018" i="2"/>
  <c r="G3017" i="2"/>
  <c r="K3017" i="2" s="1"/>
  <c r="F3017" i="2"/>
  <c r="J3017" i="2" s="1"/>
  <c r="E3017" i="2"/>
  <c r="I3017" i="2" s="1"/>
  <c r="D3017" i="2"/>
  <c r="C3017" i="2"/>
  <c r="B3017" i="2"/>
  <c r="G3016" i="2"/>
  <c r="K3016" i="2" s="1"/>
  <c r="F3016" i="2"/>
  <c r="J3016" i="2" s="1"/>
  <c r="E3016" i="2"/>
  <c r="I3016" i="2" s="1"/>
  <c r="D3016" i="2"/>
  <c r="C3016" i="2"/>
  <c r="B3016" i="2"/>
  <c r="G3015" i="2"/>
  <c r="K3015" i="2" s="1"/>
  <c r="F3015" i="2"/>
  <c r="J3015" i="2" s="1"/>
  <c r="E3015" i="2"/>
  <c r="I3015" i="2" s="1"/>
  <c r="D3015" i="2"/>
  <c r="C3015" i="2"/>
  <c r="B3015" i="2"/>
  <c r="G3014" i="2"/>
  <c r="K3014" i="2" s="1"/>
  <c r="F3014" i="2"/>
  <c r="J3014" i="2" s="1"/>
  <c r="E3014" i="2"/>
  <c r="I3014" i="2" s="1"/>
  <c r="D3014" i="2"/>
  <c r="C3014" i="2"/>
  <c r="B3014" i="2"/>
  <c r="G3013" i="2"/>
  <c r="K3013" i="2" s="1"/>
  <c r="F3013" i="2"/>
  <c r="J3013" i="2" s="1"/>
  <c r="E3013" i="2"/>
  <c r="I3013" i="2" s="1"/>
  <c r="D3013" i="2"/>
  <c r="C3013" i="2"/>
  <c r="B3013" i="2"/>
  <c r="G3012" i="2"/>
  <c r="K3012" i="2" s="1"/>
  <c r="F3012" i="2"/>
  <c r="J3012" i="2" s="1"/>
  <c r="E3012" i="2"/>
  <c r="I3012" i="2" s="1"/>
  <c r="D3012" i="2"/>
  <c r="C3012" i="2"/>
  <c r="B3012" i="2"/>
  <c r="G3011" i="2"/>
  <c r="K3011" i="2" s="1"/>
  <c r="F3011" i="2"/>
  <c r="J3011" i="2" s="1"/>
  <c r="E3011" i="2"/>
  <c r="I3011" i="2" s="1"/>
  <c r="D3011" i="2"/>
  <c r="C3011" i="2"/>
  <c r="B3011" i="2"/>
  <c r="G3010" i="2"/>
  <c r="K3010" i="2" s="1"/>
  <c r="F3010" i="2"/>
  <c r="J3010" i="2" s="1"/>
  <c r="E3010" i="2"/>
  <c r="I3010" i="2" s="1"/>
  <c r="D3010" i="2"/>
  <c r="C3010" i="2"/>
  <c r="B3010" i="2"/>
  <c r="G3009" i="2"/>
  <c r="K3009" i="2" s="1"/>
  <c r="F3009" i="2"/>
  <c r="J3009" i="2" s="1"/>
  <c r="E3009" i="2"/>
  <c r="I3009" i="2" s="1"/>
  <c r="D3009" i="2"/>
  <c r="C3009" i="2"/>
  <c r="B3009" i="2"/>
  <c r="G3008" i="2"/>
  <c r="K3008" i="2" s="1"/>
  <c r="F3008" i="2"/>
  <c r="J3008" i="2" s="1"/>
  <c r="E3008" i="2"/>
  <c r="I3008" i="2" s="1"/>
  <c r="D3008" i="2"/>
  <c r="C3008" i="2"/>
  <c r="B3008" i="2"/>
  <c r="G3007" i="2"/>
  <c r="K3007" i="2" s="1"/>
  <c r="F3007" i="2"/>
  <c r="J3007" i="2" s="1"/>
  <c r="E3007" i="2"/>
  <c r="I3007" i="2" s="1"/>
  <c r="D3007" i="2"/>
  <c r="C3007" i="2"/>
  <c r="B3007" i="2"/>
  <c r="G3006" i="2"/>
  <c r="K3006" i="2" s="1"/>
  <c r="F3006" i="2"/>
  <c r="J3006" i="2" s="1"/>
  <c r="E3006" i="2"/>
  <c r="I3006" i="2" s="1"/>
  <c r="D3006" i="2"/>
  <c r="C3006" i="2"/>
  <c r="B3006" i="2"/>
  <c r="G3005" i="2"/>
  <c r="K3005" i="2" s="1"/>
  <c r="F3005" i="2"/>
  <c r="J3005" i="2" s="1"/>
  <c r="E3005" i="2"/>
  <c r="I3005" i="2" s="1"/>
  <c r="D3005" i="2"/>
  <c r="C3005" i="2"/>
  <c r="B3005" i="2"/>
  <c r="G3004" i="2"/>
  <c r="K3004" i="2" s="1"/>
  <c r="F3004" i="2"/>
  <c r="J3004" i="2" s="1"/>
  <c r="E3004" i="2"/>
  <c r="I3004" i="2" s="1"/>
  <c r="D3004" i="2"/>
  <c r="C3004" i="2"/>
  <c r="B3004" i="2"/>
  <c r="G3003" i="2"/>
  <c r="K3003" i="2" s="1"/>
  <c r="F3003" i="2"/>
  <c r="J3003" i="2" s="1"/>
  <c r="E3003" i="2"/>
  <c r="I3003" i="2" s="1"/>
  <c r="D3003" i="2"/>
  <c r="C3003" i="2"/>
  <c r="B3003" i="2"/>
  <c r="G3002" i="2"/>
  <c r="K3002" i="2" s="1"/>
  <c r="F3002" i="2"/>
  <c r="J3002" i="2" s="1"/>
  <c r="E3002" i="2"/>
  <c r="I3002" i="2" s="1"/>
  <c r="D3002" i="2"/>
  <c r="C3002" i="2"/>
  <c r="B3002" i="2"/>
  <c r="G3001" i="2"/>
  <c r="K3001" i="2" s="1"/>
  <c r="F3001" i="2"/>
  <c r="J3001" i="2" s="1"/>
  <c r="E3001" i="2"/>
  <c r="I3001" i="2" s="1"/>
  <c r="D3001" i="2"/>
  <c r="C3001" i="2"/>
  <c r="B3001" i="2"/>
  <c r="G3000" i="2"/>
  <c r="K3000" i="2" s="1"/>
  <c r="F3000" i="2"/>
  <c r="J3000" i="2" s="1"/>
  <c r="E3000" i="2"/>
  <c r="I3000" i="2" s="1"/>
  <c r="D3000" i="2"/>
  <c r="C3000" i="2"/>
  <c r="B3000" i="2"/>
  <c r="G2999" i="2"/>
  <c r="K2999" i="2" s="1"/>
  <c r="F2999" i="2"/>
  <c r="J2999" i="2" s="1"/>
  <c r="E2999" i="2"/>
  <c r="I2999" i="2" s="1"/>
  <c r="D2999" i="2"/>
  <c r="C2999" i="2"/>
  <c r="B2999" i="2"/>
  <c r="G2998" i="2"/>
  <c r="K2998" i="2" s="1"/>
  <c r="F2998" i="2"/>
  <c r="J2998" i="2" s="1"/>
  <c r="E2998" i="2"/>
  <c r="I2998" i="2" s="1"/>
  <c r="D2998" i="2"/>
  <c r="C2998" i="2"/>
  <c r="B2998" i="2"/>
  <c r="G2997" i="2"/>
  <c r="K2997" i="2" s="1"/>
  <c r="F2997" i="2"/>
  <c r="J2997" i="2" s="1"/>
  <c r="E2997" i="2"/>
  <c r="I2997" i="2" s="1"/>
  <c r="D2997" i="2"/>
  <c r="C2997" i="2"/>
  <c r="B2997" i="2"/>
  <c r="G2996" i="2"/>
  <c r="K2996" i="2" s="1"/>
  <c r="F2996" i="2"/>
  <c r="J2996" i="2" s="1"/>
  <c r="E2996" i="2"/>
  <c r="I2996" i="2" s="1"/>
  <c r="D2996" i="2"/>
  <c r="C2996" i="2"/>
  <c r="B2996" i="2"/>
  <c r="G2995" i="2"/>
  <c r="K2995" i="2" s="1"/>
  <c r="F2995" i="2"/>
  <c r="J2995" i="2" s="1"/>
  <c r="E2995" i="2"/>
  <c r="I2995" i="2" s="1"/>
  <c r="D2995" i="2"/>
  <c r="C2995" i="2"/>
  <c r="B2995" i="2"/>
  <c r="G2994" i="2"/>
  <c r="K2994" i="2" s="1"/>
  <c r="F2994" i="2"/>
  <c r="J2994" i="2" s="1"/>
  <c r="E2994" i="2"/>
  <c r="I2994" i="2" s="1"/>
  <c r="D2994" i="2"/>
  <c r="C2994" i="2"/>
  <c r="B2994" i="2"/>
  <c r="G2993" i="2"/>
  <c r="K2993" i="2" s="1"/>
  <c r="F2993" i="2"/>
  <c r="J2993" i="2" s="1"/>
  <c r="E2993" i="2"/>
  <c r="I2993" i="2" s="1"/>
  <c r="D2993" i="2"/>
  <c r="C2993" i="2"/>
  <c r="B2993" i="2"/>
  <c r="G2992" i="2"/>
  <c r="K2992" i="2" s="1"/>
  <c r="F2992" i="2"/>
  <c r="J2992" i="2" s="1"/>
  <c r="E2992" i="2"/>
  <c r="I2992" i="2" s="1"/>
  <c r="D2992" i="2"/>
  <c r="C2992" i="2"/>
  <c r="B2992" i="2"/>
  <c r="G2991" i="2"/>
  <c r="K2991" i="2" s="1"/>
  <c r="F2991" i="2"/>
  <c r="J2991" i="2" s="1"/>
  <c r="E2991" i="2"/>
  <c r="I2991" i="2" s="1"/>
  <c r="D2991" i="2"/>
  <c r="C2991" i="2"/>
  <c r="B2991" i="2"/>
  <c r="G2990" i="2"/>
  <c r="K2990" i="2" s="1"/>
  <c r="F2990" i="2"/>
  <c r="J2990" i="2" s="1"/>
  <c r="E2990" i="2"/>
  <c r="I2990" i="2" s="1"/>
  <c r="D2990" i="2"/>
  <c r="C2990" i="2"/>
  <c r="B2990" i="2"/>
  <c r="G2989" i="2"/>
  <c r="K2989" i="2" s="1"/>
  <c r="F2989" i="2"/>
  <c r="J2989" i="2" s="1"/>
  <c r="E2989" i="2"/>
  <c r="I2989" i="2" s="1"/>
  <c r="D2989" i="2"/>
  <c r="C2989" i="2"/>
  <c r="B2989" i="2"/>
  <c r="G2988" i="2"/>
  <c r="K2988" i="2" s="1"/>
  <c r="F2988" i="2"/>
  <c r="J2988" i="2" s="1"/>
  <c r="E2988" i="2"/>
  <c r="I2988" i="2" s="1"/>
  <c r="D2988" i="2"/>
  <c r="C2988" i="2"/>
  <c r="B2988" i="2"/>
  <c r="G2987" i="2"/>
  <c r="K2987" i="2" s="1"/>
  <c r="F2987" i="2"/>
  <c r="J2987" i="2" s="1"/>
  <c r="E2987" i="2"/>
  <c r="I2987" i="2" s="1"/>
  <c r="D2987" i="2"/>
  <c r="C2987" i="2"/>
  <c r="B2987" i="2"/>
  <c r="G2986" i="2"/>
  <c r="K2986" i="2" s="1"/>
  <c r="F2986" i="2"/>
  <c r="J2986" i="2" s="1"/>
  <c r="E2986" i="2"/>
  <c r="I2986" i="2" s="1"/>
  <c r="D2986" i="2"/>
  <c r="C2986" i="2"/>
  <c r="B2986" i="2"/>
  <c r="G2985" i="2"/>
  <c r="K2985" i="2" s="1"/>
  <c r="F2985" i="2"/>
  <c r="J2985" i="2" s="1"/>
  <c r="E2985" i="2"/>
  <c r="I2985" i="2" s="1"/>
  <c r="D2985" i="2"/>
  <c r="C2985" i="2"/>
  <c r="B2985" i="2"/>
  <c r="G2984" i="2"/>
  <c r="K2984" i="2" s="1"/>
  <c r="F2984" i="2"/>
  <c r="J2984" i="2" s="1"/>
  <c r="E2984" i="2"/>
  <c r="I2984" i="2" s="1"/>
  <c r="D2984" i="2"/>
  <c r="C2984" i="2"/>
  <c r="B2984" i="2"/>
  <c r="G2983" i="2"/>
  <c r="K2983" i="2" s="1"/>
  <c r="F2983" i="2"/>
  <c r="J2983" i="2" s="1"/>
  <c r="E2983" i="2"/>
  <c r="I2983" i="2" s="1"/>
  <c r="D2983" i="2"/>
  <c r="C2983" i="2"/>
  <c r="B2983" i="2"/>
  <c r="G2982" i="2"/>
  <c r="K2982" i="2" s="1"/>
  <c r="F2982" i="2"/>
  <c r="J2982" i="2" s="1"/>
  <c r="E2982" i="2"/>
  <c r="I2982" i="2" s="1"/>
  <c r="D2982" i="2"/>
  <c r="C2982" i="2"/>
  <c r="B2982" i="2"/>
  <c r="G2981" i="2"/>
  <c r="K2981" i="2" s="1"/>
  <c r="F2981" i="2"/>
  <c r="J2981" i="2" s="1"/>
  <c r="E2981" i="2"/>
  <c r="I2981" i="2" s="1"/>
  <c r="D2981" i="2"/>
  <c r="C2981" i="2"/>
  <c r="B2981" i="2"/>
  <c r="G2980" i="2"/>
  <c r="K2980" i="2" s="1"/>
  <c r="F2980" i="2"/>
  <c r="J2980" i="2" s="1"/>
  <c r="E2980" i="2"/>
  <c r="I2980" i="2" s="1"/>
  <c r="D2980" i="2"/>
  <c r="C2980" i="2"/>
  <c r="B2980" i="2"/>
  <c r="G2979" i="2"/>
  <c r="K2979" i="2" s="1"/>
  <c r="F2979" i="2"/>
  <c r="J2979" i="2" s="1"/>
  <c r="E2979" i="2"/>
  <c r="I2979" i="2" s="1"/>
  <c r="D2979" i="2"/>
  <c r="C2979" i="2"/>
  <c r="B2979" i="2"/>
  <c r="G2978" i="2"/>
  <c r="K2978" i="2" s="1"/>
  <c r="F2978" i="2"/>
  <c r="J2978" i="2" s="1"/>
  <c r="E2978" i="2"/>
  <c r="I2978" i="2" s="1"/>
  <c r="D2978" i="2"/>
  <c r="C2978" i="2"/>
  <c r="B2978" i="2"/>
  <c r="G2977" i="2"/>
  <c r="K2977" i="2" s="1"/>
  <c r="F2977" i="2"/>
  <c r="J2977" i="2" s="1"/>
  <c r="E2977" i="2"/>
  <c r="I2977" i="2" s="1"/>
  <c r="D2977" i="2"/>
  <c r="C2977" i="2"/>
  <c r="B2977" i="2"/>
  <c r="G2976" i="2"/>
  <c r="K2976" i="2" s="1"/>
  <c r="F2976" i="2"/>
  <c r="J2976" i="2" s="1"/>
  <c r="E2976" i="2"/>
  <c r="I2976" i="2" s="1"/>
  <c r="D2976" i="2"/>
  <c r="C2976" i="2"/>
  <c r="B2976" i="2"/>
  <c r="G2975" i="2"/>
  <c r="K2975" i="2" s="1"/>
  <c r="F2975" i="2"/>
  <c r="J2975" i="2" s="1"/>
  <c r="E2975" i="2"/>
  <c r="I2975" i="2" s="1"/>
  <c r="D2975" i="2"/>
  <c r="C2975" i="2"/>
  <c r="B2975" i="2"/>
  <c r="G2974" i="2"/>
  <c r="K2974" i="2" s="1"/>
  <c r="F2974" i="2"/>
  <c r="J2974" i="2" s="1"/>
  <c r="E2974" i="2"/>
  <c r="I2974" i="2" s="1"/>
  <c r="D2974" i="2"/>
  <c r="C2974" i="2"/>
  <c r="B2974" i="2"/>
  <c r="G2973" i="2"/>
  <c r="K2973" i="2" s="1"/>
  <c r="F2973" i="2"/>
  <c r="J2973" i="2" s="1"/>
  <c r="E2973" i="2"/>
  <c r="I2973" i="2" s="1"/>
  <c r="D2973" i="2"/>
  <c r="C2973" i="2"/>
  <c r="B2973" i="2"/>
  <c r="G2972" i="2"/>
  <c r="K2972" i="2" s="1"/>
  <c r="F2972" i="2"/>
  <c r="J2972" i="2" s="1"/>
  <c r="E2972" i="2"/>
  <c r="I2972" i="2" s="1"/>
  <c r="D2972" i="2"/>
  <c r="C2972" i="2"/>
  <c r="B2972" i="2"/>
  <c r="G2971" i="2"/>
  <c r="K2971" i="2" s="1"/>
  <c r="F2971" i="2"/>
  <c r="J2971" i="2" s="1"/>
  <c r="E2971" i="2"/>
  <c r="I2971" i="2" s="1"/>
  <c r="D2971" i="2"/>
  <c r="C2971" i="2"/>
  <c r="B2971" i="2"/>
  <c r="G2970" i="2"/>
  <c r="K2970" i="2" s="1"/>
  <c r="F2970" i="2"/>
  <c r="J2970" i="2" s="1"/>
  <c r="E2970" i="2"/>
  <c r="I2970" i="2" s="1"/>
  <c r="D2970" i="2"/>
  <c r="C2970" i="2"/>
  <c r="B2970" i="2"/>
  <c r="G2969" i="2"/>
  <c r="K2969" i="2" s="1"/>
  <c r="F2969" i="2"/>
  <c r="J2969" i="2" s="1"/>
  <c r="E2969" i="2"/>
  <c r="I2969" i="2" s="1"/>
  <c r="D2969" i="2"/>
  <c r="C2969" i="2"/>
  <c r="B2969" i="2"/>
  <c r="G2968" i="2"/>
  <c r="K2968" i="2" s="1"/>
  <c r="F2968" i="2"/>
  <c r="J2968" i="2" s="1"/>
  <c r="E2968" i="2"/>
  <c r="I2968" i="2" s="1"/>
  <c r="D2968" i="2"/>
  <c r="C2968" i="2"/>
  <c r="B2968" i="2"/>
  <c r="G2967" i="2"/>
  <c r="K2967" i="2" s="1"/>
  <c r="F2967" i="2"/>
  <c r="J2967" i="2" s="1"/>
  <c r="E2967" i="2"/>
  <c r="I2967" i="2" s="1"/>
  <c r="D2967" i="2"/>
  <c r="C2967" i="2"/>
  <c r="B2967" i="2"/>
  <c r="G2966" i="2"/>
  <c r="K2966" i="2" s="1"/>
  <c r="F2966" i="2"/>
  <c r="J2966" i="2" s="1"/>
  <c r="E2966" i="2"/>
  <c r="I2966" i="2" s="1"/>
  <c r="D2966" i="2"/>
  <c r="C2966" i="2"/>
  <c r="B2966" i="2"/>
  <c r="G2965" i="2"/>
  <c r="K2965" i="2" s="1"/>
  <c r="F2965" i="2"/>
  <c r="J2965" i="2" s="1"/>
  <c r="E2965" i="2"/>
  <c r="I2965" i="2" s="1"/>
  <c r="D2965" i="2"/>
  <c r="C2965" i="2"/>
  <c r="B2965" i="2"/>
  <c r="G2964" i="2"/>
  <c r="K2964" i="2" s="1"/>
  <c r="F2964" i="2"/>
  <c r="J2964" i="2" s="1"/>
  <c r="E2964" i="2"/>
  <c r="I2964" i="2" s="1"/>
  <c r="D2964" i="2"/>
  <c r="C2964" i="2"/>
  <c r="B2964" i="2"/>
  <c r="G2963" i="2"/>
  <c r="K2963" i="2" s="1"/>
  <c r="F2963" i="2"/>
  <c r="J2963" i="2" s="1"/>
  <c r="E2963" i="2"/>
  <c r="I2963" i="2" s="1"/>
  <c r="D2963" i="2"/>
  <c r="C2963" i="2"/>
  <c r="B2963" i="2"/>
  <c r="G2962" i="2"/>
  <c r="K2962" i="2" s="1"/>
  <c r="F2962" i="2"/>
  <c r="J2962" i="2" s="1"/>
  <c r="E2962" i="2"/>
  <c r="I2962" i="2" s="1"/>
  <c r="D2962" i="2"/>
  <c r="C2962" i="2"/>
  <c r="B2962" i="2"/>
  <c r="G2961" i="2"/>
  <c r="K2961" i="2" s="1"/>
  <c r="F2961" i="2"/>
  <c r="J2961" i="2" s="1"/>
  <c r="E2961" i="2"/>
  <c r="I2961" i="2" s="1"/>
  <c r="D2961" i="2"/>
  <c r="C2961" i="2"/>
  <c r="B2961" i="2"/>
  <c r="G2960" i="2"/>
  <c r="K2960" i="2" s="1"/>
  <c r="F2960" i="2"/>
  <c r="J2960" i="2" s="1"/>
  <c r="E2960" i="2"/>
  <c r="I2960" i="2" s="1"/>
  <c r="D2960" i="2"/>
  <c r="C2960" i="2"/>
  <c r="B2960" i="2"/>
  <c r="G2959" i="2"/>
  <c r="K2959" i="2" s="1"/>
  <c r="F2959" i="2"/>
  <c r="J2959" i="2" s="1"/>
  <c r="E2959" i="2"/>
  <c r="I2959" i="2" s="1"/>
  <c r="D2959" i="2"/>
  <c r="C2959" i="2"/>
  <c r="B2959" i="2"/>
  <c r="G2958" i="2"/>
  <c r="K2958" i="2" s="1"/>
  <c r="F2958" i="2"/>
  <c r="J2958" i="2" s="1"/>
  <c r="E2958" i="2"/>
  <c r="I2958" i="2" s="1"/>
  <c r="D2958" i="2"/>
  <c r="C2958" i="2"/>
  <c r="B2958" i="2"/>
  <c r="G2957" i="2"/>
  <c r="K2957" i="2" s="1"/>
  <c r="F2957" i="2"/>
  <c r="J2957" i="2" s="1"/>
  <c r="E2957" i="2"/>
  <c r="I2957" i="2" s="1"/>
  <c r="D2957" i="2"/>
  <c r="C2957" i="2"/>
  <c r="B2957" i="2"/>
  <c r="G2956" i="2"/>
  <c r="K2956" i="2" s="1"/>
  <c r="F2956" i="2"/>
  <c r="J2956" i="2" s="1"/>
  <c r="E2956" i="2"/>
  <c r="I2956" i="2" s="1"/>
  <c r="D2956" i="2"/>
  <c r="C2956" i="2"/>
  <c r="B2956" i="2"/>
  <c r="G2955" i="2"/>
  <c r="K2955" i="2" s="1"/>
  <c r="F2955" i="2"/>
  <c r="J2955" i="2" s="1"/>
  <c r="E2955" i="2"/>
  <c r="I2955" i="2" s="1"/>
  <c r="D2955" i="2"/>
  <c r="C2955" i="2"/>
  <c r="B2955" i="2"/>
  <c r="G2954" i="2"/>
  <c r="K2954" i="2" s="1"/>
  <c r="F2954" i="2"/>
  <c r="J2954" i="2" s="1"/>
  <c r="E2954" i="2"/>
  <c r="I2954" i="2" s="1"/>
  <c r="D2954" i="2"/>
  <c r="C2954" i="2"/>
  <c r="B2954" i="2"/>
  <c r="G2953" i="2"/>
  <c r="K2953" i="2" s="1"/>
  <c r="F2953" i="2"/>
  <c r="J2953" i="2" s="1"/>
  <c r="E2953" i="2"/>
  <c r="I2953" i="2" s="1"/>
  <c r="D2953" i="2"/>
  <c r="C2953" i="2"/>
  <c r="B2953" i="2"/>
  <c r="G2952" i="2"/>
  <c r="K2952" i="2" s="1"/>
  <c r="F2952" i="2"/>
  <c r="J2952" i="2" s="1"/>
  <c r="E2952" i="2"/>
  <c r="I2952" i="2" s="1"/>
  <c r="D2952" i="2"/>
  <c r="C2952" i="2"/>
  <c r="B2952" i="2"/>
  <c r="G2951" i="2"/>
  <c r="K2951" i="2" s="1"/>
  <c r="F2951" i="2"/>
  <c r="J2951" i="2" s="1"/>
  <c r="E2951" i="2"/>
  <c r="I2951" i="2" s="1"/>
  <c r="D2951" i="2"/>
  <c r="C2951" i="2"/>
  <c r="B2951" i="2"/>
  <c r="G2950" i="2"/>
  <c r="K2950" i="2" s="1"/>
  <c r="F2950" i="2"/>
  <c r="J2950" i="2" s="1"/>
  <c r="E2950" i="2"/>
  <c r="I2950" i="2" s="1"/>
  <c r="D2950" i="2"/>
  <c r="C2950" i="2"/>
  <c r="B2950" i="2"/>
  <c r="G2949" i="2"/>
  <c r="K2949" i="2" s="1"/>
  <c r="F2949" i="2"/>
  <c r="J2949" i="2" s="1"/>
  <c r="E2949" i="2"/>
  <c r="I2949" i="2" s="1"/>
  <c r="D2949" i="2"/>
  <c r="C2949" i="2"/>
  <c r="B2949" i="2"/>
  <c r="G2948" i="2"/>
  <c r="K2948" i="2" s="1"/>
  <c r="F2948" i="2"/>
  <c r="J2948" i="2" s="1"/>
  <c r="E2948" i="2"/>
  <c r="I2948" i="2" s="1"/>
  <c r="D2948" i="2"/>
  <c r="C2948" i="2"/>
  <c r="B2948" i="2"/>
  <c r="G2947" i="2"/>
  <c r="K2947" i="2" s="1"/>
  <c r="F2947" i="2"/>
  <c r="J2947" i="2" s="1"/>
  <c r="E2947" i="2"/>
  <c r="I2947" i="2" s="1"/>
  <c r="D2947" i="2"/>
  <c r="C2947" i="2"/>
  <c r="B2947" i="2"/>
  <c r="G2946" i="2"/>
  <c r="K2946" i="2" s="1"/>
  <c r="F2946" i="2"/>
  <c r="J2946" i="2" s="1"/>
  <c r="E2946" i="2"/>
  <c r="I2946" i="2" s="1"/>
  <c r="D2946" i="2"/>
  <c r="C2946" i="2"/>
  <c r="B2946" i="2"/>
  <c r="G2945" i="2"/>
  <c r="K2945" i="2" s="1"/>
  <c r="F2945" i="2"/>
  <c r="J2945" i="2" s="1"/>
  <c r="E2945" i="2"/>
  <c r="I2945" i="2" s="1"/>
  <c r="D2945" i="2"/>
  <c r="C2945" i="2"/>
  <c r="B2945" i="2"/>
  <c r="G2944" i="2"/>
  <c r="K2944" i="2" s="1"/>
  <c r="F2944" i="2"/>
  <c r="J2944" i="2" s="1"/>
  <c r="E2944" i="2"/>
  <c r="I2944" i="2" s="1"/>
  <c r="D2944" i="2"/>
  <c r="C2944" i="2"/>
  <c r="B2944" i="2"/>
  <c r="G2943" i="2"/>
  <c r="K2943" i="2" s="1"/>
  <c r="F2943" i="2"/>
  <c r="J2943" i="2" s="1"/>
  <c r="E2943" i="2"/>
  <c r="I2943" i="2" s="1"/>
  <c r="D2943" i="2"/>
  <c r="C2943" i="2"/>
  <c r="B2943" i="2"/>
  <c r="G2942" i="2"/>
  <c r="K2942" i="2" s="1"/>
  <c r="F2942" i="2"/>
  <c r="J2942" i="2" s="1"/>
  <c r="E2942" i="2"/>
  <c r="I2942" i="2" s="1"/>
  <c r="D2942" i="2"/>
  <c r="C2942" i="2"/>
  <c r="B2942" i="2"/>
  <c r="G2941" i="2"/>
  <c r="K2941" i="2" s="1"/>
  <c r="F2941" i="2"/>
  <c r="J2941" i="2" s="1"/>
  <c r="E2941" i="2"/>
  <c r="I2941" i="2" s="1"/>
  <c r="D2941" i="2"/>
  <c r="C2941" i="2"/>
  <c r="B2941" i="2"/>
  <c r="G2940" i="2"/>
  <c r="K2940" i="2" s="1"/>
  <c r="F2940" i="2"/>
  <c r="J2940" i="2" s="1"/>
  <c r="E2940" i="2"/>
  <c r="I2940" i="2" s="1"/>
  <c r="D2940" i="2"/>
  <c r="C2940" i="2"/>
  <c r="B2940" i="2"/>
  <c r="G2939" i="2"/>
  <c r="K2939" i="2" s="1"/>
  <c r="F2939" i="2"/>
  <c r="J2939" i="2" s="1"/>
  <c r="E2939" i="2"/>
  <c r="I2939" i="2" s="1"/>
  <c r="D2939" i="2"/>
  <c r="C2939" i="2"/>
  <c r="B2939" i="2"/>
  <c r="G2938" i="2"/>
  <c r="K2938" i="2" s="1"/>
  <c r="F2938" i="2"/>
  <c r="J2938" i="2" s="1"/>
  <c r="E2938" i="2"/>
  <c r="I2938" i="2" s="1"/>
  <c r="D2938" i="2"/>
  <c r="C2938" i="2"/>
  <c r="B2938" i="2"/>
  <c r="G2937" i="2"/>
  <c r="K2937" i="2" s="1"/>
  <c r="F2937" i="2"/>
  <c r="J2937" i="2" s="1"/>
  <c r="E2937" i="2"/>
  <c r="I2937" i="2" s="1"/>
  <c r="D2937" i="2"/>
  <c r="C2937" i="2"/>
  <c r="B2937" i="2"/>
  <c r="G2936" i="2"/>
  <c r="K2936" i="2" s="1"/>
  <c r="F2936" i="2"/>
  <c r="J2936" i="2" s="1"/>
  <c r="E2936" i="2"/>
  <c r="I2936" i="2" s="1"/>
  <c r="D2936" i="2"/>
  <c r="C2936" i="2"/>
  <c r="B2936" i="2"/>
  <c r="G2935" i="2"/>
  <c r="K2935" i="2" s="1"/>
  <c r="F2935" i="2"/>
  <c r="J2935" i="2" s="1"/>
  <c r="E2935" i="2"/>
  <c r="I2935" i="2" s="1"/>
  <c r="D2935" i="2"/>
  <c r="C2935" i="2"/>
  <c r="B2935" i="2"/>
  <c r="G2934" i="2"/>
  <c r="K2934" i="2" s="1"/>
  <c r="F2934" i="2"/>
  <c r="J2934" i="2" s="1"/>
  <c r="E2934" i="2"/>
  <c r="I2934" i="2" s="1"/>
  <c r="D2934" i="2"/>
  <c r="C2934" i="2"/>
  <c r="B2934" i="2"/>
  <c r="G2933" i="2"/>
  <c r="K2933" i="2" s="1"/>
  <c r="F2933" i="2"/>
  <c r="J2933" i="2" s="1"/>
  <c r="E2933" i="2"/>
  <c r="I2933" i="2" s="1"/>
  <c r="D2933" i="2"/>
  <c r="C2933" i="2"/>
  <c r="B2933" i="2"/>
  <c r="G2932" i="2"/>
  <c r="K2932" i="2" s="1"/>
  <c r="F2932" i="2"/>
  <c r="J2932" i="2" s="1"/>
  <c r="E2932" i="2"/>
  <c r="I2932" i="2" s="1"/>
  <c r="D2932" i="2"/>
  <c r="C2932" i="2"/>
  <c r="B2932" i="2"/>
  <c r="G2931" i="2"/>
  <c r="K2931" i="2" s="1"/>
  <c r="F2931" i="2"/>
  <c r="J2931" i="2" s="1"/>
  <c r="E2931" i="2"/>
  <c r="I2931" i="2" s="1"/>
  <c r="D2931" i="2"/>
  <c r="C2931" i="2"/>
  <c r="B2931" i="2"/>
  <c r="G2930" i="2"/>
  <c r="K2930" i="2" s="1"/>
  <c r="F2930" i="2"/>
  <c r="J2930" i="2" s="1"/>
  <c r="E2930" i="2"/>
  <c r="I2930" i="2" s="1"/>
  <c r="D2930" i="2"/>
  <c r="C2930" i="2"/>
  <c r="B2930" i="2"/>
  <c r="G2929" i="2"/>
  <c r="K2929" i="2" s="1"/>
  <c r="F2929" i="2"/>
  <c r="J2929" i="2" s="1"/>
  <c r="E2929" i="2"/>
  <c r="I2929" i="2" s="1"/>
  <c r="D2929" i="2"/>
  <c r="C2929" i="2"/>
  <c r="B2929" i="2"/>
  <c r="G2928" i="2"/>
  <c r="K2928" i="2" s="1"/>
  <c r="F2928" i="2"/>
  <c r="J2928" i="2" s="1"/>
  <c r="E2928" i="2"/>
  <c r="I2928" i="2" s="1"/>
  <c r="D2928" i="2"/>
  <c r="C2928" i="2"/>
  <c r="B2928" i="2"/>
  <c r="G2927" i="2"/>
  <c r="K2927" i="2" s="1"/>
  <c r="F2927" i="2"/>
  <c r="J2927" i="2" s="1"/>
  <c r="E2927" i="2"/>
  <c r="I2927" i="2" s="1"/>
  <c r="D2927" i="2"/>
  <c r="C2927" i="2"/>
  <c r="B2927" i="2"/>
  <c r="G2926" i="2"/>
  <c r="K2926" i="2" s="1"/>
  <c r="F2926" i="2"/>
  <c r="J2926" i="2" s="1"/>
  <c r="E2926" i="2"/>
  <c r="I2926" i="2" s="1"/>
  <c r="D2926" i="2"/>
  <c r="C2926" i="2"/>
  <c r="B2926" i="2"/>
  <c r="G2925" i="2"/>
  <c r="K2925" i="2" s="1"/>
  <c r="F2925" i="2"/>
  <c r="J2925" i="2" s="1"/>
  <c r="E2925" i="2"/>
  <c r="I2925" i="2" s="1"/>
  <c r="D2925" i="2"/>
  <c r="C2925" i="2"/>
  <c r="B2925" i="2"/>
  <c r="G2924" i="2"/>
  <c r="K2924" i="2" s="1"/>
  <c r="F2924" i="2"/>
  <c r="J2924" i="2" s="1"/>
  <c r="E2924" i="2"/>
  <c r="I2924" i="2" s="1"/>
  <c r="D2924" i="2"/>
  <c r="C2924" i="2"/>
  <c r="B2924" i="2"/>
  <c r="G2923" i="2"/>
  <c r="K2923" i="2" s="1"/>
  <c r="F2923" i="2"/>
  <c r="J2923" i="2" s="1"/>
  <c r="E2923" i="2"/>
  <c r="I2923" i="2" s="1"/>
  <c r="D2923" i="2"/>
  <c r="C2923" i="2"/>
  <c r="B2923" i="2"/>
  <c r="G2922" i="2"/>
  <c r="K2922" i="2" s="1"/>
  <c r="F2922" i="2"/>
  <c r="J2922" i="2" s="1"/>
  <c r="E2922" i="2"/>
  <c r="I2922" i="2" s="1"/>
  <c r="D2922" i="2"/>
  <c r="C2922" i="2"/>
  <c r="B2922" i="2"/>
  <c r="G2921" i="2"/>
  <c r="K2921" i="2" s="1"/>
  <c r="F2921" i="2"/>
  <c r="J2921" i="2" s="1"/>
  <c r="E2921" i="2"/>
  <c r="I2921" i="2" s="1"/>
  <c r="D2921" i="2"/>
  <c r="C2921" i="2"/>
  <c r="B2921" i="2"/>
  <c r="G2920" i="2"/>
  <c r="K2920" i="2" s="1"/>
  <c r="F2920" i="2"/>
  <c r="J2920" i="2" s="1"/>
  <c r="E2920" i="2"/>
  <c r="I2920" i="2" s="1"/>
  <c r="D2920" i="2"/>
  <c r="C2920" i="2"/>
  <c r="B2920" i="2"/>
  <c r="G2919" i="2"/>
  <c r="K2919" i="2" s="1"/>
  <c r="F2919" i="2"/>
  <c r="J2919" i="2" s="1"/>
  <c r="E2919" i="2"/>
  <c r="I2919" i="2" s="1"/>
  <c r="D2919" i="2"/>
  <c r="C2919" i="2"/>
  <c r="B2919" i="2"/>
  <c r="G2918" i="2"/>
  <c r="K2918" i="2" s="1"/>
  <c r="F2918" i="2"/>
  <c r="J2918" i="2" s="1"/>
  <c r="E2918" i="2"/>
  <c r="I2918" i="2" s="1"/>
  <c r="D2918" i="2"/>
  <c r="C2918" i="2"/>
  <c r="B2918" i="2"/>
  <c r="G2917" i="2"/>
  <c r="K2917" i="2" s="1"/>
  <c r="F2917" i="2"/>
  <c r="J2917" i="2" s="1"/>
  <c r="E2917" i="2"/>
  <c r="I2917" i="2" s="1"/>
  <c r="D2917" i="2"/>
  <c r="C2917" i="2"/>
  <c r="B2917" i="2"/>
  <c r="G2916" i="2"/>
  <c r="K2916" i="2" s="1"/>
  <c r="F2916" i="2"/>
  <c r="J2916" i="2" s="1"/>
  <c r="E2916" i="2"/>
  <c r="I2916" i="2" s="1"/>
  <c r="D2916" i="2"/>
  <c r="C2916" i="2"/>
  <c r="B2916" i="2"/>
  <c r="G2915" i="2"/>
  <c r="K2915" i="2" s="1"/>
  <c r="F2915" i="2"/>
  <c r="J2915" i="2" s="1"/>
  <c r="E2915" i="2"/>
  <c r="I2915" i="2" s="1"/>
  <c r="D2915" i="2"/>
  <c r="C2915" i="2"/>
  <c r="B2915" i="2"/>
  <c r="G2914" i="2"/>
  <c r="K2914" i="2" s="1"/>
  <c r="F2914" i="2"/>
  <c r="J2914" i="2" s="1"/>
  <c r="E2914" i="2"/>
  <c r="I2914" i="2" s="1"/>
  <c r="D2914" i="2"/>
  <c r="C2914" i="2"/>
  <c r="B2914" i="2"/>
  <c r="G2913" i="2"/>
  <c r="K2913" i="2" s="1"/>
  <c r="F2913" i="2"/>
  <c r="J2913" i="2" s="1"/>
  <c r="E2913" i="2"/>
  <c r="I2913" i="2" s="1"/>
  <c r="D2913" i="2"/>
  <c r="C2913" i="2"/>
  <c r="B2913" i="2"/>
  <c r="G2912" i="2"/>
  <c r="K2912" i="2" s="1"/>
  <c r="F2912" i="2"/>
  <c r="J2912" i="2" s="1"/>
  <c r="E2912" i="2"/>
  <c r="I2912" i="2" s="1"/>
  <c r="D2912" i="2"/>
  <c r="C2912" i="2"/>
  <c r="B2912" i="2"/>
  <c r="G2911" i="2"/>
  <c r="K2911" i="2" s="1"/>
  <c r="F2911" i="2"/>
  <c r="J2911" i="2" s="1"/>
  <c r="E2911" i="2"/>
  <c r="I2911" i="2" s="1"/>
  <c r="D2911" i="2"/>
  <c r="C2911" i="2"/>
  <c r="B2911" i="2"/>
  <c r="G2910" i="2"/>
  <c r="K2910" i="2" s="1"/>
  <c r="F2910" i="2"/>
  <c r="J2910" i="2" s="1"/>
  <c r="E2910" i="2"/>
  <c r="I2910" i="2" s="1"/>
  <c r="D2910" i="2"/>
  <c r="C2910" i="2"/>
  <c r="B2910" i="2"/>
  <c r="G2909" i="2"/>
  <c r="K2909" i="2" s="1"/>
  <c r="F2909" i="2"/>
  <c r="J2909" i="2" s="1"/>
  <c r="E2909" i="2"/>
  <c r="I2909" i="2" s="1"/>
  <c r="D2909" i="2"/>
  <c r="C2909" i="2"/>
  <c r="B2909" i="2"/>
  <c r="G2908" i="2"/>
  <c r="K2908" i="2" s="1"/>
  <c r="F2908" i="2"/>
  <c r="J2908" i="2" s="1"/>
  <c r="E2908" i="2"/>
  <c r="I2908" i="2" s="1"/>
  <c r="D2908" i="2"/>
  <c r="C2908" i="2"/>
  <c r="B2908" i="2"/>
  <c r="G2907" i="2"/>
  <c r="K2907" i="2" s="1"/>
  <c r="F2907" i="2"/>
  <c r="J2907" i="2" s="1"/>
  <c r="E2907" i="2"/>
  <c r="I2907" i="2" s="1"/>
  <c r="D2907" i="2"/>
  <c r="C2907" i="2"/>
  <c r="B2907" i="2"/>
  <c r="G2906" i="2"/>
  <c r="K2906" i="2" s="1"/>
  <c r="F2906" i="2"/>
  <c r="J2906" i="2" s="1"/>
  <c r="E2906" i="2"/>
  <c r="I2906" i="2" s="1"/>
  <c r="D2906" i="2"/>
  <c r="C2906" i="2"/>
  <c r="B2906" i="2"/>
  <c r="G2905" i="2"/>
  <c r="K2905" i="2" s="1"/>
  <c r="F2905" i="2"/>
  <c r="J2905" i="2" s="1"/>
  <c r="E2905" i="2"/>
  <c r="I2905" i="2" s="1"/>
  <c r="D2905" i="2"/>
  <c r="C2905" i="2"/>
  <c r="B2905" i="2"/>
  <c r="G2904" i="2"/>
  <c r="K2904" i="2" s="1"/>
  <c r="F2904" i="2"/>
  <c r="J2904" i="2" s="1"/>
  <c r="E2904" i="2"/>
  <c r="I2904" i="2" s="1"/>
  <c r="D2904" i="2"/>
  <c r="C2904" i="2"/>
  <c r="B2904" i="2"/>
  <c r="G2903" i="2"/>
  <c r="K2903" i="2" s="1"/>
  <c r="F2903" i="2"/>
  <c r="J2903" i="2" s="1"/>
  <c r="E2903" i="2"/>
  <c r="I2903" i="2" s="1"/>
  <c r="D2903" i="2"/>
  <c r="C2903" i="2"/>
  <c r="B2903" i="2"/>
  <c r="G2902" i="2"/>
  <c r="K2902" i="2" s="1"/>
  <c r="F2902" i="2"/>
  <c r="J2902" i="2" s="1"/>
  <c r="E2902" i="2"/>
  <c r="I2902" i="2" s="1"/>
  <c r="D2902" i="2"/>
  <c r="C2902" i="2"/>
  <c r="B2902" i="2"/>
  <c r="G2901" i="2"/>
  <c r="K2901" i="2" s="1"/>
  <c r="F2901" i="2"/>
  <c r="J2901" i="2" s="1"/>
  <c r="E2901" i="2"/>
  <c r="I2901" i="2" s="1"/>
  <c r="D2901" i="2"/>
  <c r="C2901" i="2"/>
  <c r="B2901" i="2"/>
  <c r="G2900" i="2"/>
  <c r="K2900" i="2" s="1"/>
  <c r="F2900" i="2"/>
  <c r="J2900" i="2" s="1"/>
  <c r="E2900" i="2"/>
  <c r="I2900" i="2" s="1"/>
  <c r="D2900" i="2"/>
  <c r="C2900" i="2"/>
  <c r="B2900" i="2"/>
  <c r="G2899" i="2"/>
  <c r="K2899" i="2" s="1"/>
  <c r="F2899" i="2"/>
  <c r="J2899" i="2" s="1"/>
  <c r="E2899" i="2"/>
  <c r="I2899" i="2" s="1"/>
  <c r="D2899" i="2"/>
  <c r="C2899" i="2"/>
  <c r="B2899" i="2"/>
  <c r="G2898" i="2"/>
  <c r="K2898" i="2" s="1"/>
  <c r="F2898" i="2"/>
  <c r="J2898" i="2" s="1"/>
  <c r="E2898" i="2"/>
  <c r="I2898" i="2" s="1"/>
  <c r="D2898" i="2"/>
  <c r="C2898" i="2"/>
  <c r="B2898" i="2"/>
  <c r="G2897" i="2"/>
  <c r="K2897" i="2" s="1"/>
  <c r="F2897" i="2"/>
  <c r="J2897" i="2" s="1"/>
  <c r="E2897" i="2"/>
  <c r="I2897" i="2" s="1"/>
  <c r="D2897" i="2"/>
  <c r="C2897" i="2"/>
  <c r="B2897" i="2"/>
  <c r="G2896" i="2"/>
  <c r="K2896" i="2" s="1"/>
  <c r="F2896" i="2"/>
  <c r="J2896" i="2" s="1"/>
  <c r="E2896" i="2"/>
  <c r="I2896" i="2" s="1"/>
  <c r="D2896" i="2"/>
  <c r="C2896" i="2"/>
  <c r="B2896" i="2"/>
  <c r="G2895" i="2"/>
  <c r="K2895" i="2" s="1"/>
  <c r="F2895" i="2"/>
  <c r="J2895" i="2" s="1"/>
  <c r="E2895" i="2"/>
  <c r="I2895" i="2" s="1"/>
  <c r="D2895" i="2"/>
  <c r="C2895" i="2"/>
  <c r="B2895" i="2"/>
  <c r="G2894" i="2"/>
  <c r="K2894" i="2" s="1"/>
  <c r="F2894" i="2"/>
  <c r="J2894" i="2" s="1"/>
  <c r="E2894" i="2"/>
  <c r="I2894" i="2" s="1"/>
  <c r="D2894" i="2"/>
  <c r="C2894" i="2"/>
  <c r="B2894" i="2"/>
  <c r="G2893" i="2"/>
  <c r="K2893" i="2" s="1"/>
  <c r="F2893" i="2"/>
  <c r="J2893" i="2" s="1"/>
  <c r="E2893" i="2"/>
  <c r="I2893" i="2" s="1"/>
  <c r="D2893" i="2"/>
  <c r="C2893" i="2"/>
  <c r="B2893" i="2"/>
  <c r="G2892" i="2"/>
  <c r="K2892" i="2" s="1"/>
  <c r="F2892" i="2"/>
  <c r="J2892" i="2" s="1"/>
  <c r="E2892" i="2"/>
  <c r="I2892" i="2" s="1"/>
  <c r="D2892" i="2"/>
  <c r="C2892" i="2"/>
  <c r="B2892" i="2"/>
  <c r="G2891" i="2"/>
  <c r="K2891" i="2" s="1"/>
  <c r="F2891" i="2"/>
  <c r="J2891" i="2" s="1"/>
  <c r="E2891" i="2"/>
  <c r="I2891" i="2" s="1"/>
  <c r="D2891" i="2"/>
  <c r="C2891" i="2"/>
  <c r="B2891" i="2"/>
  <c r="G2890" i="2"/>
  <c r="K2890" i="2" s="1"/>
  <c r="F2890" i="2"/>
  <c r="J2890" i="2" s="1"/>
  <c r="E2890" i="2"/>
  <c r="I2890" i="2" s="1"/>
  <c r="D2890" i="2"/>
  <c r="C2890" i="2"/>
  <c r="B2890" i="2"/>
  <c r="G2889" i="2"/>
  <c r="K2889" i="2" s="1"/>
  <c r="F2889" i="2"/>
  <c r="J2889" i="2" s="1"/>
  <c r="E2889" i="2"/>
  <c r="I2889" i="2" s="1"/>
  <c r="D2889" i="2"/>
  <c r="C2889" i="2"/>
  <c r="B2889" i="2"/>
  <c r="G2888" i="2"/>
  <c r="K2888" i="2" s="1"/>
  <c r="F2888" i="2"/>
  <c r="J2888" i="2" s="1"/>
  <c r="E2888" i="2"/>
  <c r="I2888" i="2" s="1"/>
  <c r="D2888" i="2"/>
  <c r="C2888" i="2"/>
  <c r="B2888" i="2"/>
  <c r="G2887" i="2"/>
  <c r="K2887" i="2" s="1"/>
  <c r="F2887" i="2"/>
  <c r="J2887" i="2" s="1"/>
  <c r="E2887" i="2"/>
  <c r="I2887" i="2" s="1"/>
  <c r="D2887" i="2"/>
  <c r="C2887" i="2"/>
  <c r="B2887" i="2"/>
  <c r="G2886" i="2"/>
  <c r="K2886" i="2" s="1"/>
  <c r="F2886" i="2"/>
  <c r="J2886" i="2" s="1"/>
  <c r="E2886" i="2"/>
  <c r="I2886" i="2" s="1"/>
  <c r="D2886" i="2"/>
  <c r="C2886" i="2"/>
  <c r="B2886" i="2"/>
  <c r="G2885" i="2"/>
  <c r="K2885" i="2" s="1"/>
  <c r="F2885" i="2"/>
  <c r="J2885" i="2" s="1"/>
  <c r="E2885" i="2"/>
  <c r="I2885" i="2" s="1"/>
  <c r="D2885" i="2"/>
  <c r="C2885" i="2"/>
  <c r="B2885" i="2"/>
  <c r="G2884" i="2"/>
  <c r="K2884" i="2" s="1"/>
  <c r="F2884" i="2"/>
  <c r="J2884" i="2" s="1"/>
  <c r="E2884" i="2"/>
  <c r="I2884" i="2" s="1"/>
  <c r="D2884" i="2"/>
  <c r="C2884" i="2"/>
  <c r="B2884" i="2"/>
  <c r="G2883" i="2"/>
  <c r="K2883" i="2" s="1"/>
  <c r="F2883" i="2"/>
  <c r="J2883" i="2" s="1"/>
  <c r="E2883" i="2"/>
  <c r="I2883" i="2" s="1"/>
  <c r="D2883" i="2"/>
  <c r="C2883" i="2"/>
  <c r="B2883" i="2"/>
  <c r="G2882" i="2"/>
  <c r="K2882" i="2" s="1"/>
  <c r="F2882" i="2"/>
  <c r="J2882" i="2" s="1"/>
  <c r="E2882" i="2"/>
  <c r="I2882" i="2" s="1"/>
  <c r="D2882" i="2"/>
  <c r="C2882" i="2"/>
  <c r="B2882" i="2"/>
  <c r="G2881" i="2"/>
  <c r="K2881" i="2" s="1"/>
  <c r="F2881" i="2"/>
  <c r="J2881" i="2" s="1"/>
  <c r="E2881" i="2"/>
  <c r="I2881" i="2" s="1"/>
  <c r="D2881" i="2"/>
  <c r="C2881" i="2"/>
  <c r="B2881" i="2"/>
  <c r="G2880" i="2"/>
  <c r="K2880" i="2" s="1"/>
  <c r="F2880" i="2"/>
  <c r="J2880" i="2" s="1"/>
  <c r="E2880" i="2"/>
  <c r="I2880" i="2" s="1"/>
  <c r="D2880" i="2"/>
  <c r="C2880" i="2"/>
  <c r="B2880" i="2"/>
  <c r="G2879" i="2"/>
  <c r="K2879" i="2" s="1"/>
  <c r="F2879" i="2"/>
  <c r="J2879" i="2" s="1"/>
  <c r="E2879" i="2"/>
  <c r="I2879" i="2" s="1"/>
  <c r="D2879" i="2"/>
  <c r="C2879" i="2"/>
  <c r="B2879" i="2"/>
  <c r="G2878" i="2"/>
  <c r="K2878" i="2" s="1"/>
  <c r="F2878" i="2"/>
  <c r="J2878" i="2" s="1"/>
  <c r="E2878" i="2"/>
  <c r="I2878" i="2" s="1"/>
  <c r="D2878" i="2"/>
  <c r="C2878" i="2"/>
  <c r="B2878" i="2"/>
  <c r="G2877" i="2"/>
  <c r="K2877" i="2" s="1"/>
  <c r="F2877" i="2"/>
  <c r="J2877" i="2" s="1"/>
  <c r="E2877" i="2"/>
  <c r="I2877" i="2" s="1"/>
  <c r="D2877" i="2"/>
  <c r="C2877" i="2"/>
  <c r="B2877" i="2"/>
  <c r="G2876" i="2"/>
  <c r="K2876" i="2" s="1"/>
  <c r="F2876" i="2"/>
  <c r="J2876" i="2" s="1"/>
  <c r="E2876" i="2"/>
  <c r="I2876" i="2" s="1"/>
  <c r="D2876" i="2"/>
  <c r="C2876" i="2"/>
  <c r="B2876" i="2"/>
  <c r="G2875" i="2"/>
  <c r="K2875" i="2" s="1"/>
  <c r="F2875" i="2"/>
  <c r="J2875" i="2" s="1"/>
  <c r="E2875" i="2"/>
  <c r="I2875" i="2" s="1"/>
  <c r="D2875" i="2"/>
  <c r="C2875" i="2"/>
  <c r="B2875" i="2"/>
  <c r="G2874" i="2"/>
  <c r="K2874" i="2" s="1"/>
  <c r="F2874" i="2"/>
  <c r="J2874" i="2" s="1"/>
  <c r="E2874" i="2"/>
  <c r="I2874" i="2" s="1"/>
  <c r="D2874" i="2"/>
  <c r="C2874" i="2"/>
  <c r="B2874" i="2"/>
  <c r="G2873" i="2"/>
  <c r="K2873" i="2" s="1"/>
  <c r="F2873" i="2"/>
  <c r="J2873" i="2" s="1"/>
  <c r="E2873" i="2"/>
  <c r="I2873" i="2" s="1"/>
  <c r="D2873" i="2"/>
  <c r="C2873" i="2"/>
  <c r="B2873" i="2"/>
  <c r="G2872" i="2"/>
  <c r="K2872" i="2" s="1"/>
  <c r="F2872" i="2"/>
  <c r="J2872" i="2" s="1"/>
  <c r="E2872" i="2"/>
  <c r="I2872" i="2" s="1"/>
  <c r="D2872" i="2"/>
  <c r="C2872" i="2"/>
  <c r="B2872" i="2"/>
  <c r="G2871" i="2"/>
  <c r="K2871" i="2" s="1"/>
  <c r="F2871" i="2"/>
  <c r="J2871" i="2" s="1"/>
  <c r="E2871" i="2"/>
  <c r="I2871" i="2" s="1"/>
  <c r="D2871" i="2"/>
  <c r="C2871" i="2"/>
  <c r="B2871" i="2"/>
  <c r="G2870" i="2"/>
  <c r="K2870" i="2" s="1"/>
  <c r="F2870" i="2"/>
  <c r="J2870" i="2" s="1"/>
  <c r="E2870" i="2"/>
  <c r="I2870" i="2" s="1"/>
  <c r="D2870" i="2"/>
  <c r="C2870" i="2"/>
  <c r="B2870" i="2"/>
  <c r="G2869" i="2"/>
  <c r="K2869" i="2" s="1"/>
  <c r="F2869" i="2"/>
  <c r="J2869" i="2" s="1"/>
  <c r="E2869" i="2"/>
  <c r="I2869" i="2" s="1"/>
  <c r="D2869" i="2"/>
  <c r="C2869" i="2"/>
  <c r="B2869" i="2"/>
  <c r="G2868" i="2"/>
  <c r="K2868" i="2" s="1"/>
  <c r="F2868" i="2"/>
  <c r="J2868" i="2" s="1"/>
  <c r="E2868" i="2"/>
  <c r="I2868" i="2" s="1"/>
  <c r="D2868" i="2"/>
  <c r="C2868" i="2"/>
  <c r="B2868" i="2"/>
  <c r="G2867" i="2"/>
  <c r="K2867" i="2" s="1"/>
  <c r="F2867" i="2"/>
  <c r="J2867" i="2" s="1"/>
  <c r="E2867" i="2"/>
  <c r="I2867" i="2" s="1"/>
  <c r="D2867" i="2"/>
  <c r="C2867" i="2"/>
  <c r="B2867" i="2"/>
  <c r="G2866" i="2"/>
  <c r="K2866" i="2" s="1"/>
  <c r="F2866" i="2"/>
  <c r="J2866" i="2" s="1"/>
  <c r="E2866" i="2"/>
  <c r="I2866" i="2" s="1"/>
  <c r="D2866" i="2"/>
  <c r="C2866" i="2"/>
  <c r="B2866" i="2"/>
  <c r="G2865" i="2"/>
  <c r="K2865" i="2" s="1"/>
  <c r="F2865" i="2"/>
  <c r="J2865" i="2" s="1"/>
  <c r="E2865" i="2"/>
  <c r="I2865" i="2" s="1"/>
  <c r="D2865" i="2"/>
  <c r="C2865" i="2"/>
  <c r="B2865" i="2"/>
  <c r="G2864" i="2"/>
  <c r="K2864" i="2" s="1"/>
  <c r="F2864" i="2"/>
  <c r="J2864" i="2" s="1"/>
  <c r="E2864" i="2"/>
  <c r="I2864" i="2" s="1"/>
  <c r="D2864" i="2"/>
  <c r="C2864" i="2"/>
  <c r="B2864" i="2"/>
  <c r="G2863" i="2"/>
  <c r="K2863" i="2" s="1"/>
  <c r="F2863" i="2"/>
  <c r="J2863" i="2" s="1"/>
  <c r="E2863" i="2"/>
  <c r="I2863" i="2" s="1"/>
  <c r="D2863" i="2"/>
  <c r="C2863" i="2"/>
  <c r="B2863" i="2"/>
  <c r="G2862" i="2"/>
  <c r="K2862" i="2" s="1"/>
  <c r="F2862" i="2"/>
  <c r="J2862" i="2" s="1"/>
  <c r="E2862" i="2"/>
  <c r="I2862" i="2" s="1"/>
  <c r="D2862" i="2"/>
  <c r="C2862" i="2"/>
  <c r="B2862" i="2"/>
  <c r="G2861" i="2"/>
  <c r="K2861" i="2" s="1"/>
  <c r="F2861" i="2"/>
  <c r="J2861" i="2" s="1"/>
  <c r="E2861" i="2"/>
  <c r="I2861" i="2" s="1"/>
  <c r="D2861" i="2"/>
  <c r="C2861" i="2"/>
  <c r="B2861" i="2"/>
  <c r="G2860" i="2"/>
  <c r="K2860" i="2" s="1"/>
  <c r="F2860" i="2"/>
  <c r="J2860" i="2" s="1"/>
  <c r="E2860" i="2"/>
  <c r="I2860" i="2" s="1"/>
  <c r="D2860" i="2"/>
  <c r="C2860" i="2"/>
  <c r="B2860" i="2"/>
  <c r="G2859" i="2"/>
  <c r="K2859" i="2" s="1"/>
  <c r="F2859" i="2"/>
  <c r="J2859" i="2" s="1"/>
  <c r="E2859" i="2"/>
  <c r="I2859" i="2" s="1"/>
  <c r="D2859" i="2"/>
  <c r="C2859" i="2"/>
  <c r="B2859" i="2"/>
  <c r="G2858" i="2"/>
  <c r="K2858" i="2" s="1"/>
  <c r="F2858" i="2"/>
  <c r="J2858" i="2" s="1"/>
  <c r="E2858" i="2"/>
  <c r="I2858" i="2" s="1"/>
  <c r="D2858" i="2"/>
  <c r="C2858" i="2"/>
  <c r="B2858" i="2"/>
  <c r="G2857" i="2"/>
  <c r="K2857" i="2" s="1"/>
  <c r="F2857" i="2"/>
  <c r="J2857" i="2" s="1"/>
  <c r="E2857" i="2"/>
  <c r="I2857" i="2" s="1"/>
  <c r="D2857" i="2"/>
  <c r="C2857" i="2"/>
  <c r="B2857" i="2"/>
  <c r="G2856" i="2"/>
  <c r="K2856" i="2" s="1"/>
  <c r="F2856" i="2"/>
  <c r="J2856" i="2" s="1"/>
  <c r="E2856" i="2"/>
  <c r="I2856" i="2" s="1"/>
  <c r="D2856" i="2"/>
  <c r="C2856" i="2"/>
  <c r="B2856" i="2"/>
  <c r="G2855" i="2"/>
  <c r="K2855" i="2" s="1"/>
  <c r="F2855" i="2"/>
  <c r="J2855" i="2" s="1"/>
  <c r="E2855" i="2"/>
  <c r="I2855" i="2" s="1"/>
  <c r="D2855" i="2"/>
  <c r="C2855" i="2"/>
  <c r="B2855" i="2"/>
  <c r="G2854" i="2"/>
  <c r="K2854" i="2" s="1"/>
  <c r="F2854" i="2"/>
  <c r="J2854" i="2" s="1"/>
  <c r="E2854" i="2"/>
  <c r="I2854" i="2" s="1"/>
  <c r="D2854" i="2"/>
  <c r="C2854" i="2"/>
  <c r="B2854" i="2"/>
  <c r="G2853" i="2"/>
  <c r="K2853" i="2" s="1"/>
  <c r="F2853" i="2"/>
  <c r="J2853" i="2" s="1"/>
  <c r="E2853" i="2"/>
  <c r="I2853" i="2" s="1"/>
  <c r="D2853" i="2"/>
  <c r="C2853" i="2"/>
  <c r="B2853" i="2"/>
  <c r="G2852" i="2"/>
  <c r="K2852" i="2" s="1"/>
  <c r="F2852" i="2"/>
  <c r="J2852" i="2" s="1"/>
  <c r="E2852" i="2"/>
  <c r="I2852" i="2" s="1"/>
  <c r="D2852" i="2"/>
  <c r="C2852" i="2"/>
  <c r="B2852" i="2"/>
  <c r="G2851" i="2"/>
  <c r="K2851" i="2" s="1"/>
  <c r="F2851" i="2"/>
  <c r="J2851" i="2" s="1"/>
  <c r="E2851" i="2"/>
  <c r="I2851" i="2" s="1"/>
  <c r="D2851" i="2"/>
  <c r="C2851" i="2"/>
  <c r="B2851" i="2"/>
  <c r="G2850" i="2"/>
  <c r="K2850" i="2" s="1"/>
  <c r="F2850" i="2"/>
  <c r="J2850" i="2" s="1"/>
  <c r="E2850" i="2"/>
  <c r="I2850" i="2" s="1"/>
  <c r="D2850" i="2"/>
  <c r="C2850" i="2"/>
  <c r="B2850" i="2"/>
  <c r="G2849" i="2"/>
  <c r="K2849" i="2" s="1"/>
  <c r="F2849" i="2"/>
  <c r="J2849" i="2" s="1"/>
  <c r="E2849" i="2"/>
  <c r="I2849" i="2" s="1"/>
  <c r="D2849" i="2"/>
  <c r="C2849" i="2"/>
  <c r="B2849" i="2"/>
  <c r="G2848" i="2"/>
  <c r="K2848" i="2" s="1"/>
  <c r="F2848" i="2"/>
  <c r="J2848" i="2" s="1"/>
  <c r="E2848" i="2"/>
  <c r="I2848" i="2" s="1"/>
  <c r="D2848" i="2"/>
  <c r="C2848" i="2"/>
  <c r="B2848" i="2"/>
  <c r="G2847" i="2"/>
  <c r="K2847" i="2" s="1"/>
  <c r="F2847" i="2"/>
  <c r="J2847" i="2" s="1"/>
  <c r="E2847" i="2"/>
  <c r="I2847" i="2" s="1"/>
  <c r="D2847" i="2"/>
  <c r="C2847" i="2"/>
  <c r="B2847" i="2"/>
  <c r="G2846" i="2"/>
  <c r="K2846" i="2" s="1"/>
  <c r="F2846" i="2"/>
  <c r="J2846" i="2" s="1"/>
  <c r="E2846" i="2"/>
  <c r="I2846" i="2" s="1"/>
  <c r="D2846" i="2"/>
  <c r="C2846" i="2"/>
  <c r="B2846" i="2"/>
  <c r="G2845" i="2"/>
  <c r="K2845" i="2" s="1"/>
  <c r="F2845" i="2"/>
  <c r="J2845" i="2" s="1"/>
  <c r="E2845" i="2"/>
  <c r="I2845" i="2" s="1"/>
  <c r="D2845" i="2"/>
  <c r="C2845" i="2"/>
  <c r="B2845" i="2"/>
  <c r="G2844" i="2"/>
  <c r="K2844" i="2" s="1"/>
  <c r="F2844" i="2"/>
  <c r="J2844" i="2" s="1"/>
  <c r="E2844" i="2"/>
  <c r="I2844" i="2" s="1"/>
  <c r="D2844" i="2"/>
  <c r="C2844" i="2"/>
  <c r="B2844" i="2"/>
  <c r="G2843" i="2"/>
  <c r="K2843" i="2" s="1"/>
  <c r="F2843" i="2"/>
  <c r="J2843" i="2" s="1"/>
  <c r="E2843" i="2"/>
  <c r="I2843" i="2" s="1"/>
  <c r="D2843" i="2"/>
  <c r="C2843" i="2"/>
  <c r="B2843" i="2"/>
  <c r="G2842" i="2"/>
  <c r="K2842" i="2" s="1"/>
  <c r="F2842" i="2"/>
  <c r="J2842" i="2" s="1"/>
  <c r="E2842" i="2"/>
  <c r="I2842" i="2" s="1"/>
  <c r="D2842" i="2"/>
  <c r="C2842" i="2"/>
  <c r="B2842" i="2"/>
  <c r="G2841" i="2"/>
  <c r="K2841" i="2" s="1"/>
  <c r="F2841" i="2"/>
  <c r="J2841" i="2" s="1"/>
  <c r="E2841" i="2"/>
  <c r="I2841" i="2" s="1"/>
  <c r="D2841" i="2"/>
  <c r="C2841" i="2"/>
  <c r="B2841" i="2"/>
  <c r="G2840" i="2"/>
  <c r="K2840" i="2" s="1"/>
  <c r="F2840" i="2"/>
  <c r="J2840" i="2" s="1"/>
  <c r="E2840" i="2"/>
  <c r="I2840" i="2" s="1"/>
  <c r="D2840" i="2"/>
  <c r="C2840" i="2"/>
  <c r="B2840" i="2"/>
  <c r="G2839" i="2"/>
  <c r="K2839" i="2" s="1"/>
  <c r="F2839" i="2"/>
  <c r="J2839" i="2" s="1"/>
  <c r="E2839" i="2"/>
  <c r="I2839" i="2" s="1"/>
  <c r="D2839" i="2"/>
  <c r="C2839" i="2"/>
  <c r="B2839" i="2"/>
  <c r="G2838" i="2"/>
  <c r="K2838" i="2" s="1"/>
  <c r="F2838" i="2"/>
  <c r="J2838" i="2" s="1"/>
  <c r="E2838" i="2"/>
  <c r="I2838" i="2" s="1"/>
  <c r="D2838" i="2"/>
  <c r="C2838" i="2"/>
  <c r="B2838" i="2"/>
  <c r="G2837" i="2"/>
  <c r="K2837" i="2" s="1"/>
  <c r="F2837" i="2"/>
  <c r="J2837" i="2" s="1"/>
  <c r="E2837" i="2"/>
  <c r="I2837" i="2" s="1"/>
  <c r="D2837" i="2"/>
  <c r="C2837" i="2"/>
  <c r="B2837" i="2"/>
  <c r="G2836" i="2"/>
  <c r="K2836" i="2" s="1"/>
  <c r="F2836" i="2"/>
  <c r="J2836" i="2" s="1"/>
  <c r="E2836" i="2"/>
  <c r="I2836" i="2" s="1"/>
  <c r="D2836" i="2"/>
  <c r="C2836" i="2"/>
  <c r="B2836" i="2"/>
  <c r="G2835" i="2"/>
  <c r="K2835" i="2" s="1"/>
  <c r="F2835" i="2"/>
  <c r="J2835" i="2" s="1"/>
  <c r="E2835" i="2"/>
  <c r="I2835" i="2" s="1"/>
  <c r="D2835" i="2"/>
  <c r="C2835" i="2"/>
  <c r="B2835" i="2"/>
  <c r="G2834" i="2"/>
  <c r="K2834" i="2" s="1"/>
  <c r="F2834" i="2"/>
  <c r="J2834" i="2" s="1"/>
  <c r="E2834" i="2"/>
  <c r="I2834" i="2" s="1"/>
  <c r="D2834" i="2"/>
  <c r="C2834" i="2"/>
  <c r="B2834" i="2"/>
  <c r="G2833" i="2"/>
  <c r="K2833" i="2" s="1"/>
  <c r="F2833" i="2"/>
  <c r="J2833" i="2" s="1"/>
  <c r="E2833" i="2"/>
  <c r="I2833" i="2" s="1"/>
  <c r="D2833" i="2"/>
  <c r="C2833" i="2"/>
  <c r="B2833" i="2"/>
  <c r="G2832" i="2"/>
  <c r="K2832" i="2" s="1"/>
  <c r="F2832" i="2"/>
  <c r="J2832" i="2" s="1"/>
  <c r="E2832" i="2"/>
  <c r="I2832" i="2" s="1"/>
  <c r="D2832" i="2"/>
  <c r="C2832" i="2"/>
  <c r="B2832" i="2"/>
  <c r="G2831" i="2"/>
  <c r="K2831" i="2" s="1"/>
  <c r="F2831" i="2"/>
  <c r="J2831" i="2" s="1"/>
  <c r="E2831" i="2"/>
  <c r="I2831" i="2" s="1"/>
  <c r="D2831" i="2"/>
  <c r="C2831" i="2"/>
  <c r="B2831" i="2"/>
  <c r="G2830" i="2"/>
  <c r="K2830" i="2" s="1"/>
  <c r="F2830" i="2"/>
  <c r="J2830" i="2" s="1"/>
  <c r="E2830" i="2"/>
  <c r="I2830" i="2" s="1"/>
  <c r="D2830" i="2"/>
  <c r="C2830" i="2"/>
  <c r="B2830" i="2"/>
  <c r="G2829" i="2"/>
  <c r="K2829" i="2" s="1"/>
  <c r="F2829" i="2"/>
  <c r="J2829" i="2" s="1"/>
  <c r="E2829" i="2"/>
  <c r="I2829" i="2" s="1"/>
  <c r="D2829" i="2"/>
  <c r="C2829" i="2"/>
  <c r="B2829" i="2"/>
  <c r="G2828" i="2"/>
  <c r="K2828" i="2" s="1"/>
  <c r="F2828" i="2"/>
  <c r="J2828" i="2" s="1"/>
  <c r="E2828" i="2"/>
  <c r="I2828" i="2" s="1"/>
  <c r="D2828" i="2"/>
  <c r="C2828" i="2"/>
  <c r="B2828" i="2"/>
  <c r="G2827" i="2"/>
  <c r="K2827" i="2" s="1"/>
  <c r="F2827" i="2"/>
  <c r="J2827" i="2" s="1"/>
  <c r="E2827" i="2"/>
  <c r="I2827" i="2" s="1"/>
  <c r="D2827" i="2"/>
  <c r="C2827" i="2"/>
  <c r="B2827" i="2"/>
  <c r="G2826" i="2"/>
  <c r="K2826" i="2" s="1"/>
  <c r="F2826" i="2"/>
  <c r="J2826" i="2" s="1"/>
  <c r="E2826" i="2"/>
  <c r="I2826" i="2" s="1"/>
  <c r="D2826" i="2"/>
  <c r="C2826" i="2"/>
  <c r="B2826" i="2"/>
  <c r="G2825" i="2"/>
  <c r="K2825" i="2" s="1"/>
  <c r="F2825" i="2"/>
  <c r="J2825" i="2" s="1"/>
  <c r="E2825" i="2"/>
  <c r="I2825" i="2" s="1"/>
  <c r="D2825" i="2"/>
  <c r="C2825" i="2"/>
  <c r="B2825" i="2"/>
  <c r="G2824" i="2"/>
  <c r="K2824" i="2" s="1"/>
  <c r="F2824" i="2"/>
  <c r="J2824" i="2" s="1"/>
  <c r="E2824" i="2"/>
  <c r="I2824" i="2" s="1"/>
  <c r="D2824" i="2"/>
  <c r="C2824" i="2"/>
  <c r="B2824" i="2"/>
  <c r="G2823" i="2"/>
  <c r="K2823" i="2" s="1"/>
  <c r="F2823" i="2"/>
  <c r="J2823" i="2" s="1"/>
  <c r="E2823" i="2"/>
  <c r="I2823" i="2" s="1"/>
  <c r="D2823" i="2"/>
  <c r="C2823" i="2"/>
  <c r="B2823" i="2"/>
  <c r="G2822" i="2"/>
  <c r="K2822" i="2" s="1"/>
  <c r="F2822" i="2"/>
  <c r="J2822" i="2" s="1"/>
  <c r="E2822" i="2"/>
  <c r="I2822" i="2" s="1"/>
  <c r="D2822" i="2"/>
  <c r="C2822" i="2"/>
  <c r="B2822" i="2"/>
  <c r="G2821" i="2"/>
  <c r="K2821" i="2" s="1"/>
  <c r="F2821" i="2"/>
  <c r="J2821" i="2" s="1"/>
  <c r="E2821" i="2"/>
  <c r="I2821" i="2" s="1"/>
  <c r="D2821" i="2"/>
  <c r="C2821" i="2"/>
  <c r="B2821" i="2"/>
  <c r="G2820" i="2"/>
  <c r="K2820" i="2" s="1"/>
  <c r="F2820" i="2"/>
  <c r="J2820" i="2" s="1"/>
  <c r="E2820" i="2"/>
  <c r="I2820" i="2" s="1"/>
  <c r="D2820" i="2"/>
  <c r="C2820" i="2"/>
  <c r="B2820" i="2"/>
  <c r="G2819" i="2"/>
  <c r="K2819" i="2" s="1"/>
  <c r="F2819" i="2"/>
  <c r="J2819" i="2" s="1"/>
  <c r="E2819" i="2"/>
  <c r="I2819" i="2" s="1"/>
  <c r="D2819" i="2"/>
  <c r="C2819" i="2"/>
  <c r="B2819" i="2"/>
  <c r="G2818" i="2"/>
  <c r="K2818" i="2" s="1"/>
  <c r="F2818" i="2"/>
  <c r="J2818" i="2" s="1"/>
  <c r="E2818" i="2"/>
  <c r="I2818" i="2" s="1"/>
  <c r="D2818" i="2"/>
  <c r="C2818" i="2"/>
  <c r="B2818" i="2"/>
  <c r="G2817" i="2"/>
  <c r="K2817" i="2" s="1"/>
  <c r="F2817" i="2"/>
  <c r="J2817" i="2" s="1"/>
  <c r="E2817" i="2"/>
  <c r="I2817" i="2" s="1"/>
  <c r="D2817" i="2"/>
  <c r="C2817" i="2"/>
  <c r="B2817" i="2"/>
  <c r="G2816" i="2"/>
  <c r="K2816" i="2" s="1"/>
  <c r="F2816" i="2"/>
  <c r="J2816" i="2" s="1"/>
  <c r="E2816" i="2"/>
  <c r="I2816" i="2" s="1"/>
  <c r="D2816" i="2"/>
  <c r="C2816" i="2"/>
  <c r="B2816" i="2"/>
  <c r="G2815" i="2"/>
  <c r="K2815" i="2" s="1"/>
  <c r="F2815" i="2"/>
  <c r="J2815" i="2" s="1"/>
  <c r="E2815" i="2"/>
  <c r="I2815" i="2" s="1"/>
  <c r="D2815" i="2"/>
  <c r="C2815" i="2"/>
  <c r="B2815" i="2"/>
  <c r="G2814" i="2"/>
  <c r="K2814" i="2" s="1"/>
  <c r="F2814" i="2"/>
  <c r="J2814" i="2" s="1"/>
  <c r="E2814" i="2"/>
  <c r="I2814" i="2" s="1"/>
  <c r="D2814" i="2"/>
  <c r="C2814" i="2"/>
  <c r="B2814" i="2"/>
  <c r="G2813" i="2"/>
  <c r="K2813" i="2" s="1"/>
  <c r="F2813" i="2"/>
  <c r="J2813" i="2" s="1"/>
  <c r="E2813" i="2"/>
  <c r="I2813" i="2" s="1"/>
  <c r="D2813" i="2"/>
  <c r="C2813" i="2"/>
  <c r="B2813" i="2"/>
  <c r="G2812" i="2"/>
  <c r="K2812" i="2" s="1"/>
  <c r="F2812" i="2"/>
  <c r="J2812" i="2" s="1"/>
  <c r="E2812" i="2"/>
  <c r="I2812" i="2" s="1"/>
  <c r="D2812" i="2"/>
  <c r="C2812" i="2"/>
  <c r="B2812" i="2"/>
  <c r="G2811" i="2"/>
  <c r="K2811" i="2" s="1"/>
  <c r="F2811" i="2"/>
  <c r="J2811" i="2" s="1"/>
  <c r="E2811" i="2"/>
  <c r="I2811" i="2" s="1"/>
  <c r="D2811" i="2"/>
  <c r="C2811" i="2"/>
  <c r="B2811" i="2"/>
  <c r="G2810" i="2"/>
  <c r="K2810" i="2" s="1"/>
  <c r="F2810" i="2"/>
  <c r="J2810" i="2" s="1"/>
  <c r="E2810" i="2"/>
  <c r="I2810" i="2" s="1"/>
  <c r="D2810" i="2"/>
  <c r="C2810" i="2"/>
  <c r="B2810" i="2"/>
  <c r="G2809" i="2"/>
  <c r="K2809" i="2" s="1"/>
  <c r="F2809" i="2"/>
  <c r="J2809" i="2" s="1"/>
  <c r="E2809" i="2"/>
  <c r="I2809" i="2" s="1"/>
  <c r="D2809" i="2"/>
  <c r="C2809" i="2"/>
  <c r="B2809" i="2"/>
  <c r="G2808" i="2"/>
  <c r="K2808" i="2" s="1"/>
  <c r="F2808" i="2"/>
  <c r="J2808" i="2" s="1"/>
  <c r="E2808" i="2"/>
  <c r="I2808" i="2" s="1"/>
  <c r="D2808" i="2"/>
  <c r="C2808" i="2"/>
  <c r="B2808" i="2"/>
  <c r="G2807" i="2"/>
  <c r="K2807" i="2" s="1"/>
  <c r="F2807" i="2"/>
  <c r="J2807" i="2" s="1"/>
  <c r="E2807" i="2"/>
  <c r="I2807" i="2" s="1"/>
  <c r="D2807" i="2"/>
  <c r="C2807" i="2"/>
  <c r="B2807" i="2"/>
  <c r="G2806" i="2"/>
  <c r="K2806" i="2" s="1"/>
  <c r="F2806" i="2"/>
  <c r="J2806" i="2" s="1"/>
  <c r="E2806" i="2"/>
  <c r="I2806" i="2" s="1"/>
  <c r="D2806" i="2"/>
  <c r="C2806" i="2"/>
  <c r="B2806" i="2"/>
  <c r="G2805" i="2"/>
  <c r="K2805" i="2" s="1"/>
  <c r="F2805" i="2"/>
  <c r="J2805" i="2" s="1"/>
  <c r="E2805" i="2"/>
  <c r="I2805" i="2" s="1"/>
  <c r="D2805" i="2"/>
  <c r="C2805" i="2"/>
  <c r="B2805" i="2"/>
  <c r="G2804" i="2"/>
  <c r="K2804" i="2" s="1"/>
  <c r="F2804" i="2"/>
  <c r="J2804" i="2" s="1"/>
  <c r="E2804" i="2"/>
  <c r="I2804" i="2" s="1"/>
  <c r="D2804" i="2"/>
  <c r="C2804" i="2"/>
  <c r="B2804" i="2"/>
  <c r="G2803" i="2"/>
  <c r="K2803" i="2" s="1"/>
  <c r="F2803" i="2"/>
  <c r="J2803" i="2" s="1"/>
  <c r="E2803" i="2"/>
  <c r="I2803" i="2" s="1"/>
  <c r="D2803" i="2"/>
  <c r="C2803" i="2"/>
  <c r="B2803" i="2"/>
  <c r="G2802" i="2"/>
  <c r="K2802" i="2" s="1"/>
  <c r="F2802" i="2"/>
  <c r="J2802" i="2" s="1"/>
  <c r="E2802" i="2"/>
  <c r="I2802" i="2" s="1"/>
  <c r="D2802" i="2"/>
  <c r="C2802" i="2"/>
  <c r="B2802" i="2"/>
  <c r="G2801" i="2"/>
  <c r="K2801" i="2" s="1"/>
  <c r="F2801" i="2"/>
  <c r="J2801" i="2" s="1"/>
  <c r="E2801" i="2"/>
  <c r="I2801" i="2" s="1"/>
  <c r="D2801" i="2"/>
  <c r="C2801" i="2"/>
  <c r="B2801" i="2"/>
  <c r="G2800" i="2"/>
  <c r="K2800" i="2" s="1"/>
  <c r="F2800" i="2"/>
  <c r="J2800" i="2" s="1"/>
  <c r="E2800" i="2"/>
  <c r="I2800" i="2" s="1"/>
  <c r="D2800" i="2"/>
  <c r="C2800" i="2"/>
  <c r="B2800" i="2"/>
  <c r="G2799" i="2"/>
  <c r="K2799" i="2" s="1"/>
  <c r="F2799" i="2"/>
  <c r="J2799" i="2" s="1"/>
  <c r="E2799" i="2"/>
  <c r="I2799" i="2" s="1"/>
  <c r="D2799" i="2"/>
  <c r="C2799" i="2"/>
  <c r="B2799" i="2"/>
  <c r="G2798" i="2"/>
  <c r="K2798" i="2" s="1"/>
  <c r="F2798" i="2"/>
  <c r="J2798" i="2" s="1"/>
  <c r="E2798" i="2"/>
  <c r="I2798" i="2" s="1"/>
  <c r="D2798" i="2"/>
  <c r="C2798" i="2"/>
  <c r="B2798" i="2"/>
  <c r="G2797" i="2"/>
  <c r="K2797" i="2" s="1"/>
  <c r="F2797" i="2"/>
  <c r="J2797" i="2" s="1"/>
  <c r="E2797" i="2"/>
  <c r="I2797" i="2" s="1"/>
  <c r="D2797" i="2"/>
  <c r="C2797" i="2"/>
  <c r="B2797" i="2"/>
  <c r="G2796" i="2"/>
  <c r="K2796" i="2" s="1"/>
  <c r="F2796" i="2"/>
  <c r="J2796" i="2" s="1"/>
  <c r="E2796" i="2"/>
  <c r="I2796" i="2" s="1"/>
  <c r="D2796" i="2"/>
  <c r="C2796" i="2"/>
  <c r="B2796" i="2"/>
  <c r="G2795" i="2"/>
  <c r="K2795" i="2" s="1"/>
  <c r="F2795" i="2"/>
  <c r="J2795" i="2" s="1"/>
  <c r="E2795" i="2"/>
  <c r="I2795" i="2" s="1"/>
  <c r="D2795" i="2"/>
  <c r="C2795" i="2"/>
  <c r="B2795" i="2"/>
  <c r="G2794" i="2"/>
  <c r="K2794" i="2" s="1"/>
  <c r="F2794" i="2"/>
  <c r="J2794" i="2" s="1"/>
  <c r="E2794" i="2"/>
  <c r="I2794" i="2" s="1"/>
  <c r="D2794" i="2"/>
  <c r="C2794" i="2"/>
  <c r="B2794" i="2"/>
  <c r="G2793" i="2"/>
  <c r="K2793" i="2" s="1"/>
  <c r="F2793" i="2"/>
  <c r="J2793" i="2" s="1"/>
  <c r="E2793" i="2"/>
  <c r="I2793" i="2" s="1"/>
  <c r="D2793" i="2"/>
  <c r="C2793" i="2"/>
  <c r="B2793" i="2"/>
  <c r="G2792" i="2"/>
  <c r="K2792" i="2" s="1"/>
  <c r="F2792" i="2"/>
  <c r="J2792" i="2" s="1"/>
  <c r="E2792" i="2"/>
  <c r="I2792" i="2" s="1"/>
  <c r="D2792" i="2"/>
  <c r="C2792" i="2"/>
  <c r="B2792" i="2"/>
  <c r="G2791" i="2"/>
  <c r="K2791" i="2" s="1"/>
  <c r="F2791" i="2"/>
  <c r="J2791" i="2" s="1"/>
  <c r="E2791" i="2"/>
  <c r="I2791" i="2" s="1"/>
  <c r="D2791" i="2"/>
  <c r="C2791" i="2"/>
  <c r="B2791" i="2"/>
  <c r="G2790" i="2"/>
  <c r="K2790" i="2" s="1"/>
  <c r="F2790" i="2"/>
  <c r="J2790" i="2" s="1"/>
  <c r="E2790" i="2"/>
  <c r="I2790" i="2" s="1"/>
  <c r="D2790" i="2"/>
  <c r="C2790" i="2"/>
  <c r="B2790" i="2"/>
  <c r="G2789" i="2"/>
  <c r="K2789" i="2" s="1"/>
  <c r="F2789" i="2"/>
  <c r="J2789" i="2" s="1"/>
  <c r="E2789" i="2"/>
  <c r="I2789" i="2" s="1"/>
  <c r="D2789" i="2"/>
  <c r="C2789" i="2"/>
  <c r="B2789" i="2"/>
  <c r="G2788" i="2"/>
  <c r="K2788" i="2" s="1"/>
  <c r="F2788" i="2"/>
  <c r="J2788" i="2" s="1"/>
  <c r="E2788" i="2"/>
  <c r="I2788" i="2" s="1"/>
  <c r="D2788" i="2"/>
  <c r="C2788" i="2"/>
  <c r="B2788" i="2"/>
  <c r="G2787" i="2"/>
  <c r="K2787" i="2" s="1"/>
  <c r="F2787" i="2"/>
  <c r="J2787" i="2" s="1"/>
  <c r="E2787" i="2"/>
  <c r="I2787" i="2" s="1"/>
  <c r="D2787" i="2"/>
  <c r="C2787" i="2"/>
  <c r="B2787" i="2"/>
  <c r="G2786" i="2"/>
  <c r="K2786" i="2" s="1"/>
  <c r="F2786" i="2"/>
  <c r="J2786" i="2" s="1"/>
  <c r="E2786" i="2"/>
  <c r="I2786" i="2" s="1"/>
  <c r="D2786" i="2"/>
  <c r="C2786" i="2"/>
  <c r="B2786" i="2"/>
  <c r="G2785" i="2"/>
  <c r="K2785" i="2" s="1"/>
  <c r="F2785" i="2"/>
  <c r="J2785" i="2" s="1"/>
  <c r="E2785" i="2"/>
  <c r="I2785" i="2" s="1"/>
  <c r="D2785" i="2"/>
  <c r="C2785" i="2"/>
  <c r="B2785" i="2"/>
  <c r="G2784" i="2"/>
  <c r="K2784" i="2" s="1"/>
  <c r="F2784" i="2"/>
  <c r="J2784" i="2" s="1"/>
  <c r="E2784" i="2"/>
  <c r="I2784" i="2" s="1"/>
  <c r="D2784" i="2"/>
  <c r="C2784" i="2"/>
  <c r="B2784" i="2"/>
  <c r="G2783" i="2"/>
  <c r="K2783" i="2" s="1"/>
  <c r="F2783" i="2"/>
  <c r="J2783" i="2" s="1"/>
  <c r="E2783" i="2"/>
  <c r="I2783" i="2" s="1"/>
  <c r="D2783" i="2"/>
  <c r="C2783" i="2"/>
  <c r="B2783" i="2"/>
  <c r="G2782" i="2"/>
  <c r="K2782" i="2" s="1"/>
  <c r="F2782" i="2"/>
  <c r="J2782" i="2" s="1"/>
  <c r="E2782" i="2"/>
  <c r="I2782" i="2" s="1"/>
  <c r="D2782" i="2"/>
  <c r="C2782" i="2"/>
  <c r="B2782" i="2"/>
  <c r="G2781" i="2"/>
  <c r="K2781" i="2" s="1"/>
  <c r="F2781" i="2"/>
  <c r="J2781" i="2" s="1"/>
  <c r="E2781" i="2"/>
  <c r="I2781" i="2" s="1"/>
  <c r="D2781" i="2"/>
  <c r="C2781" i="2"/>
  <c r="B2781" i="2"/>
  <c r="G2780" i="2"/>
  <c r="K2780" i="2" s="1"/>
  <c r="F2780" i="2"/>
  <c r="J2780" i="2" s="1"/>
  <c r="E2780" i="2"/>
  <c r="I2780" i="2" s="1"/>
  <c r="D2780" i="2"/>
  <c r="C2780" i="2"/>
  <c r="B2780" i="2"/>
  <c r="G2779" i="2"/>
  <c r="K2779" i="2" s="1"/>
  <c r="F2779" i="2"/>
  <c r="J2779" i="2" s="1"/>
  <c r="E2779" i="2"/>
  <c r="I2779" i="2" s="1"/>
  <c r="D2779" i="2"/>
  <c r="C2779" i="2"/>
  <c r="B2779" i="2"/>
  <c r="G2778" i="2"/>
  <c r="K2778" i="2" s="1"/>
  <c r="F2778" i="2"/>
  <c r="J2778" i="2" s="1"/>
  <c r="E2778" i="2"/>
  <c r="I2778" i="2" s="1"/>
  <c r="D2778" i="2"/>
  <c r="C2778" i="2"/>
  <c r="B2778" i="2"/>
  <c r="G2777" i="2"/>
  <c r="K2777" i="2" s="1"/>
  <c r="F2777" i="2"/>
  <c r="J2777" i="2" s="1"/>
  <c r="E2777" i="2"/>
  <c r="I2777" i="2" s="1"/>
  <c r="D2777" i="2"/>
  <c r="C2777" i="2"/>
  <c r="B2777" i="2"/>
  <c r="G2776" i="2"/>
  <c r="K2776" i="2" s="1"/>
  <c r="F2776" i="2"/>
  <c r="J2776" i="2" s="1"/>
  <c r="E2776" i="2"/>
  <c r="I2776" i="2" s="1"/>
  <c r="D2776" i="2"/>
  <c r="C2776" i="2"/>
  <c r="B2776" i="2"/>
  <c r="G2775" i="2"/>
  <c r="K2775" i="2" s="1"/>
  <c r="F2775" i="2"/>
  <c r="J2775" i="2" s="1"/>
  <c r="E2775" i="2"/>
  <c r="I2775" i="2" s="1"/>
  <c r="D2775" i="2"/>
  <c r="C2775" i="2"/>
  <c r="B2775" i="2"/>
  <c r="G2774" i="2"/>
  <c r="K2774" i="2" s="1"/>
  <c r="F2774" i="2"/>
  <c r="J2774" i="2" s="1"/>
  <c r="E2774" i="2"/>
  <c r="I2774" i="2" s="1"/>
  <c r="D2774" i="2"/>
  <c r="C2774" i="2"/>
  <c r="B2774" i="2"/>
  <c r="G2773" i="2"/>
  <c r="K2773" i="2" s="1"/>
  <c r="F2773" i="2"/>
  <c r="J2773" i="2" s="1"/>
  <c r="E2773" i="2"/>
  <c r="I2773" i="2" s="1"/>
  <c r="D2773" i="2"/>
  <c r="C2773" i="2"/>
  <c r="B2773" i="2"/>
  <c r="G2772" i="2"/>
  <c r="K2772" i="2" s="1"/>
  <c r="F2772" i="2"/>
  <c r="J2772" i="2" s="1"/>
  <c r="E2772" i="2"/>
  <c r="I2772" i="2" s="1"/>
  <c r="D2772" i="2"/>
  <c r="C2772" i="2"/>
  <c r="B2772" i="2"/>
  <c r="G2771" i="2"/>
  <c r="K2771" i="2" s="1"/>
  <c r="F2771" i="2"/>
  <c r="J2771" i="2" s="1"/>
  <c r="E2771" i="2"/>
  <c r="I2771" i="2" s="1"/>
  <c r="D2771" i="2"/>
  <c r="C2771" i="2"/>
  <c r="B2771" i="2"/>
  <c r="G2770" i="2"/>
  <c r="K2770" i="2" s="1"/>
  <c r="F2770" i="2"/>
  <c r="J2770" i="2" s="1"/>
  <c r="E2770" i="2"/>
  <c r="I2770" i="2" s="1"/>
  <c r="D2770" i="2"/>
  <c r="C2770" i="2"/>
  <c r="B2770" i="2"/>
  <c r="G2769" i="2"/>
  <c r="K2769" i="2" s="1"/>
  <c r="F2769" i="2"/>
  <c r="J2769" i="2" s="1"/>
  <c r="E2769" i="2"/>
  <c r="I2769" i="2" s="1"/>
  <c r="D2769" i="2"/>
  <c r="C2769" i="2"/>
  <c r="B2769" i="2"/>
  <c r="G2768" i="2"/>
  <c r="K2768" i="2" s="1"/>
  <c r="F2768" i="2"/>
  <c r="J2768" i="2" s="1"/>
  <c r="E2768" i="2"/>
  <c r="I2768" i="2" s="1"/>
  <c r="D2768" i="2"/>
  <c r="C2768" i="2"/>
  <c r="B2768" i="2"/>
  <c r="G2767" i="2"/>
  <c r="K2767" i="2" s="1"/>
  <c r="F2767" i="2"/>
  <c r="J2767" i="2" s="1"/>
  <c r="E2767" i="2"/>
  <c r="I2767" i="2" s="1"/>
  <c r="D2767" i="2"/>
  <c r="C2767" i="2"/>
  <c r="B2767" i="2"/>
  <c r="G2766" i="2"/>
  <c r="K2766" i="2" s="1"/>
  <c r="F2766" i="2"/>
  <c r="J2766" i="2" s="1"/>
  <c r="E2766" i="2"/>
  <c r="I2766" i="2" s="1"/>
  <c r="D2766" i="2"/>
  <c r="C2766" i="2"/>
  <c r="B2766" i="2"/>
  <c r="G2765" i="2"/>
  <c r="K2765" i="2" s="1"/>
  <c r="F2765" i="2"/>
  <c r="J2765" i="2" s="1"/>
  <c r="E2765" i="2"/>
  <c r="I2765" i="2" s="1"/>
  <c r="D2765" i="2"/>
  <c r="C2765" i="2"/>
  <c r="B2765" i="2"/>
  <c r="G2764" i="2"/>
  <c r="K2764" i="2" s="1"/>
  <c r="F2764" i="2"/>
  <c r="J2764" i="2" s="1"/>
  <c r="E2764" i="2"/>
  <c r="I2764" i="2" s="1"/>
  <c r="D2764" i="2"/>
  <c r="C2764" i="2"/>
  <c r="B2764" i="2"/>
  <c r="G2763" i="2"/>
  <c r="K2763" i="2" s="1"/>
  <c r="F2763" i="2"/>
  <c r="J2763" i="2" s="1"/>
  <c r="E2763" i="2"/>
  <c r="I2763" i="2" s="1"/>
  <c r="D2763" i="2"/>
  <c r="C2763" i="2"/>
  <c r="B2763" i="2"/>
  <c r="G2762" i="2"/>
  <c r="K2762" i="2" s="1"/>
  <c r="F2762" i="2"/>
  <c r="J2762" i="2" s="1"/>
  <c r="E2762" i="2"/>
  <c r="I2762" i="2" s="1"/>
  <c r="D2762" i="2"/>
  <c r="C2762" i="2"/>
  <c r="B2762" i="2"/>
  <c r="G2761" i="2"/>
  <c r="K2761" i="2" s="1"/>
  <c r="F2761" i="2"/>
  <c r="J2761" i="2" s="1"/>
  <c r="E2761" i="2"/>
  <c r="I2761" i="2" s="1"/>
  <c r="D2761" i="2"/>
  <c r="C2761" i="2"/>
  <c r="B2761" i="2"/>
  <c r="G2760" i="2"/>
  <c r="K2760" i="2" s="1"/>
  <c r="F2760" i="2"/>
  <c r="J2760" i="2" s="1"/>
  <c r="E2760" i="2"/>
  <c r="I2760" i="2" s="1"/>
  <c r="D2760" i="2"/>
  <c r="C2760" i="2"/>
  <c r="B2760" i="2"/>
  <c r="G2759" i="2"/>
  <c r="K2759" i="2" s="1"/>
  <c r="F2759" i="2"/>
  <c r="J2759" i="2" s="1"/>
  <c r="E2759" i="2"/>
  <c r="I2759" i="2" s="1"/>
  <c r="D2759" i="2"/>
  <c r="C2759" i="2"/>
  <c r="B2759" i="2"/>
  <c r="G2758" i="2"/>
  <c r="K2758" i="2" s="1"/>
  <c r="F2758" i="2"/>
  <c r="J2758" i="2" s="1"/>
  <c r="E2758" i="2"/>
  <c r="I2758" i="2" s="1"/>
  <c r="D2758" i="2"/>
  <c r="C2758" i="2"/>
  <c r="B2758" i="2"/>
  <c r="G2757" i="2"/>
  <c r="K2757" i="2" s="1"/>
  <c r="F2757" i="2"/>
  <c r="J2757" i="2" s="1"/>
  <c r="E2757" i="2"/>
  <c r="I2757" i="2" s="1"/>
  <c r="D2757" i="2"/>
  <c r="C2757" i="2"/>
  <c r="B2757" i="2"/>
  <c r="G2756" i="2"/>
  <c r="K2756" i="2" s="1"/>
  <c r="F2756" i="2"/>
  <c r="J2756" i="2" s="1"/>
  <c r="E2756" i="2"/>
  <c r="I2756" i="2" s="1"/>
  <c r="D2756" i="2"/>
  <c r="C2756" i="2"/>
  <c r="B2756" i="2"/>
  <c r="G2755" i="2"/>
  <c r="K2755" i="2" s="1"/>
  <c r="F2755" i="2"/>
  <c r="J2755" i="2" s="1"/>
  <c r="E2755" i="2"/>
  <c r="I2755" i="2" s="1"/>
  <c r="D2755" i="2"/>
  <c r="C2755" i="2"/>
  <c r="B2755" i="2"/>
  <c r="G2754" i="2"/>
  <c r="K2754" i="2" s="1"/>
  <c r="F2754" i="2"/>
  <c r="J2754" i="2" s="1"/>
  <c r="E2754" i="2"/>
  <c r="I2754" i="2" s="1"/>
  <c r="D2754" i="2"/>
  <c r="C2754" i="2"/>
  <c r="B2754" i="2"/>
  <c r="G2753" i="2"/>
  <c r="K2753" i="2" s="1"/>
  <c r="F2753" i="2"/>
  <c r="J2753" i="2" s="1"/>
  <c r="E2753" i="2"/>
  <c r="I2753" i="2" s="1"/>
  <c r="D2753" i="2"/>
  <c r="C2753" i="2"/>
  <c r="B2753" i="2"/>
  <c r="G2752" i="2"/>
  <c r="K2752" i="2" s="1"/>
  <c r="F2752" i="2"/>
  <c r="J2752" i="2" s="1"/>
  <c r="E2752" i="2"/>
  <c r="I2752" i="2" s="1"/>
  <c r="D2752" i="2"/>
  <c r="C2752" i="2"/>
  <c r="B2752" i="2"/>
  <c r="G2751" i="2"/>
  <c r="K2751" i="2" s="1"/>
  <c r="F2751" i="2"/>
  <c r="J2751" i="2" s="1"/>
  <c r="E2751" i="2"/>
  <c r="I2751" i="2" s="1"/>
  <c r="D2751" i="2"/>
  <c r="C2751" i="2"/>
  <c r="B2751" i="2"/>
  <c r="G2750" i="2"/>
  <c r="K2750" i="2" s="1"/>
  <c r="F2750" i="2"/>
  <c r="J2750" i="2" s="1"/>
  <c r="E2750" i="2"/>
  <c r="I2750" i="2" s="1"/>
  <c r="D2750" i="2"/>
  <c r="C2750" i="2"/>
  <c r="B2750" i="2"/>
  <c r="G2749" i="2"/>
  <c r="K2749" i="2" s="1"/>
  <c r="F2749" i="2"/>
  <c r="J2749" i="2" s="1"/>
  <c r="E2749" i="2"/>
  <c r="I2749" i="2" s="1"/>
  <c r="D2749" i="2"/>
  <c r="C2749" i="2"/>
  <c r="B2749" i="2"/>
  <c r="G2748" i="2"/>
  <c r="K2748" i="2" s="1"/>
  <c r="F2748" i="2"/>
  <c r="J2748" i="2" s="1"/>
  <c r="E2748" i="2"/>
  <c r="I2748" i="2" s="1"/>
  <c r="D2748" i="2"/>
  <c r="C2748" i="2"/>
  <c r="B2748" i="2"/>
  <c r="G2747" i="2"/>
  <c r="K2747" i="2" s="1"/>
  <c r="F2747" i="2"/>
  <c r="J2747" i="2" s="1"/>
  <c r="E2747" i="2"/>
  <c r="I2747" i="2" s="1"/>
  <c r="D2747" i="2"/>
  <c r="C2747" i="2"/>
  <c r="B2747" i="2"/>
  <c r="G2746" i="2"/>
  <c r="K2746" i="2" s="1"/>
  <c r="F2746" i="2"/>
  <c r="J2746" i="2" s="1"/>
  <c r="E2746" i="2"/>
  <c r="I2746" i="2" s="1"/>
  <c r="D2746" i="2"/>
  <c r="C2746" i="2"/>
  <c r="B2746" i="2"/>
  <c r="G2745" i="2"/>
  <c r="K2745" i="2" s="1"/>
  <c r="F2745" i="2"/>
  <c r="J2745" i="2" s="1"/>
  <c r="E2745" i="2"/>
  <c r="I2745" i="2" s="1"/>
  <c r="D2745" i="2"/>
  <c r="C2745" i="2"/>
  <c r="B2745" i="2"/>
  <c r="G2744" i="2"/>
  <c r="K2744" i="2" s="1"/>
  <c r="F2744" i="2"/>
  <c r="J2744" i="2" s="1"/>
  <c r="E2744" i="2"/>
  <c r="I2744" i="2" s="1"/>
  <c r="D2744" i="2"/>
  <c r="C2744" i="2"/>
  <c r="B2744" i="2"/>
  <c r="G2743" i="2"/>
  <c r="K2743" i="2" s="1"/>
  <c r="F2743" i="2"/>
  <c r="J2743" i="2" s="1"/>
  <c r="E2743" i="2"/>
  <c r="I2743" i="2" s="1"/>
  <c r="D2743" i="2"/>
  <c r="C2743" i="2"/>
  <c r="B2743" i="2"/>
  <c r="G2742" i="2"/>
  <c r="K2742" i="2" s="1"/>
  <c r="F2742" i="2"/>
  <c r="J2742" i="2" s="1"/>
  <c r="E2742" i="2"/>
  <c r="I2742" i="2" s="1"/>
  <c r="D2742" i="2"/>
  <c r="C2742" i="2"/>
  <c r="B2742" i="2"/>
  <c r="G2741" i="2"/>
  <c r="K2741" i="2" s="1"/>
  <c r="F2741" i="2"/>
  <c r="J2741" i="2" s="1"/>
  <c r="E2741" i="2"/>
  <c r="I2741" i="2" s="1"/>
  <c r="D2741" i="2"/>
  <c r="C2741" i="2"/>
  <c r="B2741" i="2"/>
  <c r="G2740" i="2"/>
  <c r="K2740" i="2" s="1"/>
  <c r="F2740" i="2"/>
  <c r="J2740" i="2" s="1"/>
  <c r="E2740" i="2"/>
  <c r="I2740" i="2" s="1"/>
  <c r="D2740" i="2"/>
  <c r="C2740" i="2"/>
  <c r="B2740" i="2"/>
  <c r="G2739" i="2"/>
  <c r="K2739" i="2" s="1"/>
  <c r="F2739" i="2"/>
  <c r="J2739" i="2" s="1"/>
  <c r="E2739" i="2"/>
  <c r="I2739" i="2" s="1"/>
  <c r="D2739" i="2"/>
  <c r="C2739" i="2"/>
  <c r="B2739" i="2"/>
  <c r="G2738" i="2"/>
  <c r="K2738" i="2" s="1"/>
  <c r="F2738" i="2"/>
  <c r="J2738" i="2" s="1"/>
  <c r="E2738" i="2"/>
  <c r="I2738" i="2" s="1"/>
  <c r="D2738" i="2"/>
  <c r="C2738" i="2"/>
  <c r="B2738" i="2"/>
  <c r="G2737" i="2"/>
  <c r="K2737" i="2" s="1"/>
  <c r="F2737" i="2"/>
  <c r="J2737" i="2" s="1"/>
  <c r="E2737" i="2"/>
  <c r="I2737" i="2" s="1"/>
  <c r="D2737" i="2"/>
  <c r="C2737" i="2"/>
  <c r="B2737" i="2"/>
  <c r="G2736" i="2"/>
  <c r="K2736" i="2" s="1"/>
  <c r="F2736" i="2"/>
  <c r="J2736" i="2" s="1"/>
  <c r="E2736" i="2"/>
  <c r="I2736" i="2" s="1"/>
  <c r="D2736" i="2"/>
  <c r="C2736" i="2"/>
  <c r="B2736" i="2"/>
  <c r="G2735" i="2"/>
  <c r="K2735" i="2" s="1"/>
  <c r="F2735" i="2"/>
  <c r="J2735" i="2" s="1"/>
  <c r="E2735" i="2"/>
  <c r="I2735" i="2" s="1"/>
  <c r="D2735" i="2"/>
  <c r="C2735" i="2"/>
  <c r="B2735" i="2"/>
  <c r="G2734" i="2"/>
  <c r="K2734" i="2" s="1"/>
  <c r="F2734" i="2"/>
  <c r="J2734" i="2" s="1"/>
  <c r="E2734" i="2"/>
  <c r="I2734" i="2" s="1"/>
  <c r="D2734" i="2"/>
  <c r="C2734" i="2"/>
  <c r="B2734" i="2"/>
  <c r="G2733" i="2"/>
  <c r="K2733" i="2" s="1"/>
  <c r="F2733" i="2"/>
  <c r="J2733" i="2" s="1"/>
  <c r="E2733" i="2"/>
  <c r="I2733" i="2" s="1"/>
  <c r="D2733" i="2"/>
  <c r="C2733" i="2"/>
  <c r="B2733" i="2"/>
  <c r="G2732" i="2"/>
  <c r="K2732" i="2" s="1"/>
  <c r="F2732" i="2"/>
  <c r="J2732" i="2" s="1"/>
  <c r="E2732" i="2"/>
  <c r="I2732" i="2" s="1"/>
  <c r="D2732" i="2"/>
  <c r="C2732" i="2"/>
  <c r="B2732" i="2"/>
  <c r="G2731" i="2"/>
  <c r="K2731" i="2" s="1"/>
  <c r="F2731" i="2"/>
  <c r="J2731" i="2" s="1"/>
  <c r="E2731" i="2"/>
  <c r="I2731" i="2" s="1"/>
  <c r="D2731" i="2"/>
  <c r="C2731" i="2"/>
  <c r="B2731" i="2"/>
  <c r="G2730" i="2"/>
  <c r="K2730" i="2" s="1"/>
  <c r="F2730" i="2"/>
  <c r="J2730" i="2" s="1"/>
  <c r="E2730" i="2"/>
  <c r="I2730" i="2" s="1"/>
  <c r="D2730" i="2"/>
  <c r="C2730" i="2"/>
  <c r="B2730" i="2"/>
  <c r="G2729" i="2"/>
  <c r="K2729" i="2" s="1"/>
  <c r="F2729" i="2"/>
  <c r="J2729" i="2" s="1"/>
  <c r="E2729" i="2"/>
  <c r="I2729" i="2" s="1"/>
  <c r="D2729" i="2"/>
  <c r="C2729" i="2"/>
  <c r="B2729" i="2"/>
  <c r="G2728" i="2"/>
  <c r="K2728" i="2" s="1"/>
  <c r="F2728" i="2"/>
  <c r="J2728" i="2" s="1"/>
  <c r="E2728" i="2"/>
  <c r="I2728" i="2" s="1"/>
  <c r="D2728" i="2"/>
  <c r="C2728" i="2"/>
  <c r="B2728" i="2"/>
  <c r="G2727" i="2"/>
  <c r="K2727" i="2" s="1"/>
  <c r="F2727" i="2"/>
  <c r="J2727" i="2" s="1"/>
  <c r="E2727" i="2"/>
  <c r="I2727" i="2" s="1"/>
  <c r="D2727" i="2"/>
  <c r="C2727" i="2"/>
  <c r="B2727" i="2"/>
  <c r="G2726" i="2"/>
  <c r="K2726" i="2" s="1"/>
  <c r="F2726" i="2"/>
  <c r="J2726" i="2" s="1"/>
  <c r="E2726" i="2"/>
  <c r="I2726" i="2" s="1"/>
  <c r="D2726" i="2"/>
  <c r="C2726" i="2"/>
  <c r="B2726" i="2"/>
  <c r="G2725" i="2"/>
  <c r="K2725" i="2" s="1"/>
  <c r="F2725" i="2"/>
  <c r="J2725" i="2" s="1"/>
  <c r="E2725" i="2"/>
  <c r="I2725" i="2" s="1"/>
  <c r="D2725" i="2"/>
  <c r="C2725" i="2"/>
  <c r="B2725" i="2"/>
  <c r="G2724" i="2"/>
  <c r="K2724" i="2" s="1"/>
  <c r="F2724" i="2"/>
  <c r="J2724" i="2" s="1"/>
  <c r="E2724" i="2"/>
  <c r="I2724" i="2" s="1"/>
  <c r="D2724" i="2"/>
  <c r="C2724" i="2"/>
  <c r="B2724" i="2"/>
  <c r="G2723" i="2"/>
  <c r="K2723" i="2" s="1"/>
  <c r="F2723" i="2"/>
  <c r="J2723" i="2" s="1"/>
  <c r="E2723" i="2"/>
  <c r="I2723" i="2" s="1"/>
  <c r="D2723" i="2"/>
  <c r="C2723" i="2"/>
  <c r="B2723" i="2"/>
  <c r="G2722" i="2"/>
  <c r="K2722" i="2" s="1"/>
  <c r="F2722" i="2"/>
  <c r="J2722" i="2" s="1"/>
  <c r="E2722" i="2"/>
  <c r="I2722" i="2" s="1"/>
  <c r="D2722" i="2"/>
  <c r="C2722" i="2"/>
  <c r="B2722" i="2"/>
  <c r="G2721" i="2"/>
  <c r="K2721" i="2" s="1"/>
  <c r="F2721" i="2"/>
  <c r="J2721" i="2" s="1"/>
  <c r="E2721" i="2"/>
  <c r="I2721" i="2" s="1"/>
  <c r="D2721" i="2"/>
  <c r="C2721" i="2"/>
  <c r="B2721" i="2"/>
  <c r="G2720" i="2"/>
  <c r="K2720" i="2" s="1"/>
  <c r="F2720" i="2"/>
  <c r="J2720" i="2" s="1"/>
  <c r="E2720" i="2"/>
  <c r="I2720" i="2" s="1"/>
  <c r="D2720" i="2"/>
  <c r="C2720" i="2"/>
  <c r="B2720" i="2"/>
  <c r="G2719" i="2"/>
  <c r="K2719" i="2" s="1"/>
  <c r="F2719" i="2"/>
  <c r="J2719" i="2" s="1"/>
  <c r="E2719" i="2"/>
  <c r="I2719" i="2" s="1"/>
  <c r="D2719" i="2"/>
  <c r="C2719" i="2"/>
  <c r="B2719" i="2"/>
  <c r="G2718" i="2"/>
  <c r="K2718" i="2" s="1"/>
  <c r="F2718" i="2"/>
  <c r="J2718" i="2" s="1"/>
  <c r="E2718" i="2"/>
  <c r="I2718" i="2" s="1"/>
  <c r="D2718" i="2"/>
  <c r="C2718" i="2"/>
  <c r="B2718" i="2"/>
  <c r="G2717" i="2"/>
  <c r="K2717" i="2" s="1"/>
  <c r="F2717" i="2"/>
  <c r="J2717" i="2" s="1"/>
  <c r="E2717" i="2"/>
  <c r="I2717" i="2" s="1"/>
  <c r="D2717" i="2"/>
  <c r="C2717" i="2"/>
  <c r="B2717" i="2"/>
  <c r="G2716" i="2"/>
  <c r="K2716" i="2" s="1"/>
  <c r="F2716" i="2"/>
  <c r="J2716" i="2" s="1"/>
  <c r="E2716" i="2"/>
  <c r="I2716" i="2" s="1"/>
  <c r="D2716" i="2"/>
  <c r="C2716" i="2"/>
  <c r="B2716" i="2"/>
  <c r="G2715" i="2"/>
  <c r="K2715" i="2" s="1"/>
  <c r="F2715" i="2"/>
  <c r="J2715" i="2" s="1"/>
  <c r="E2715" i="2"/>
  <c r="I2715" i="2" s="1"/>
  <c r="D2715" i="2"/>
  <c r="C2715" i="2"/>
  <c r="B2715" i="2"/>
  <c r="G2714" i="2"/>
  <c r="K2714" i="2" s="1"/>
  <c r="F2714" i="2"/>
  <c r="J2714" i="2" s="1"/>
  <c r="E2714" i="2"/>
  <c r="I2714" i="2" s="1"/>
  <c r="D2714" i="2"/>
  <c r="C2714" i="2"/>
  <c r="B2714" i="2"/>
  <c r="G2713" i="2"/>
  <c r="K2713" i="2" s="1"/>
  <c r="F2713" i="2"/>
  <c r="J2713" i="2" s="1"/>
  <c r="E2713" i="2"/>
  <c r="I2713" i="2" s="1"/>
  <c r="D2713" i="2"/>
  <c r="C2713" i="2"/>
  <c r="B2713" i="2"/>
  <c r="G2712" i="2"/>
  <c r="K2712" i="2" s="1"/>
  <c r="F2712" i="2"/>
  <c r="J2712" i="2" s="1"/>
  <c r="E2712" i="2"/>
  <c r="I2712" i="2" s="1"/>
  <c r="D2712" i="2"/>
  <c r="C2712" i="2"/>
  <c r="B2712" i="2"/>
  <c r="G2711" i="2"/>
  <c r="K2711" i="2" s="1"/>
  <c r="F2711" i="2"/>
  <c r="J2711" i="2" s="1"/>
  <c r="E2711" i="2"/>
  <c r="I2711" i="2" s="1"/>
  <c r="D2711" i="2"/>
  <c r="C2711" i="2"/>
  <c r="B2711" i="2"/>
  <c r="G2710" i="2"/>
  <c r="K2710" i="2" s="1"/>
  <c r="F2710" i="2"/>
  <c r="J2710" i="2" s="1"/>
  <c r="E2710" i="2"/>
  <c r="I2710" i="2" s="1"/>
  <c r="D2710" i="2"/>
  <c r="C2710" i="2"/>
  <c r="B2710" i="2"/>
  <c r="G2709" i="2"/>
  <c r="K2709" i="2" s="1"/>
  <c r="F2709" i="2"/>
  <c r="J2709" i="2" s="1"/>
  <c r="E2709" i="2"/>
  <c r="I2709" i="2" s="1"/>
  <c r="D2709" i="2"/>
  <c r="C2709" i="2"/>
  <c r="B2709" i="2"/>
  <c r="G2708" i="2"/>
  <c r="K2708" i="2" s="1"/>
  <c r="F2708" i="2"/>
  <c r="J2708" i="2" s="1"/>
  <c r="E2708" i="2"/>
  <c r="I2708" i="2" s="1"/>
  <c r="D2708" i="2"/>
  <c r="C2708" i="2"/>
  <c r="B2708" i="2"/>
  <c r="G2707" i="2"/>
  <c r="K2707" i="2" s="1"/>
  <c r="F2707" i="2"/>
  <c r="J2707" i="2" s="1"/>
  <c r="E2707" i="2"/>
  <c r="I2707" i="2" s="1"/>
  <c r="D2707" i="2"/>
  <c r="C2707" i="2"/>
  <c r="B2707" i="2"/>
  <c r="G2706" i="2"/>
  <c r="K2706" i="2" s="1"/>
  <c r="F2706" i="2"/>
  <c r="J2706" i="2" s="1"/>
  <c r="E2706" i="2"/>
  <c r="I2706" i="2" s="1"/>
  <c r="D2706" i="2"/>
  <c r="C2706" i="2"/>
  <c r="B2706" i="2"/>
  <c r="G2705" i="2"/>
  <c r="K2705" i="2" s="1"/>
  <c r="F2705" i="2"/>
  <c r="J2705" i="2" s="1"/>
  <c r="E2705" i="2"/>
  <c r="I2705" i="2" s="1"/>
  <c r="D2705" i="2"/>
  <c r="C2705" i="2"/>
  <c r="B2705" i="2"/>
  <c r="G2704" i="2"/>
  <c r="K2704" i="2" s="1"/>
  <c r="F2704" i="2"/>
  <c r="J2704" i="2" s="1"/>
  <c r="E2704" i="2"/>
  <c r="I2704" i="2" s="1"/>
  <c r="D2704" i="2"/>
  <c r="C2704" i="2"/>
  <c r="B2704" i="2"/>
  <c r="G2703" i="2"/>
  <c r="K2703" i="2" s="1"/>
  <c r="F2703" i="2"/>
  <c r="J2703" i="2" s="1"/>
  <c r="E2703" i="2"/>
  <c r="I2703" i="2" s="1"/>
  <c r="D2703" i="2"/>
  <c r="C2703" i="2"/>
  <c r="B2703" i="2"/>
  <c r="G2702" i="2"/>
  <c r="K2702" i="2" s="1"/>
  <c r="F2702" i="2"/>
  <c r="J2702" i="2" s="1"/>
  <c r="E2702" i="2"/>
  <c r="I2702" i="2" s="1"/>
  <c r="D2702" i="2"/>
  <c r="C2702" i="2"/>
  <c r="B2702" i="2"/>
  <c r="G2701" i="2"/>
  <c r="K2701" i="2" s="1"/>
  <c r="F2701" i="2"/>
  <c r="J2701" i="2" s="1"/>
  <c r="E2701" i="2"/>
  <c r="I2701" i="2" s="1"/>
  <c r="D2701" i="2"/>
  <c r="C2701" i="2"/>
  <c r="B2701" i="2"/>
  <c r="G2700" i="2"/>
  <c r="K2700" i="2" s="1"/>
  <c r="F2700" i="2"/>
  <c r="J2700" i="2" s="1"/>
  <c r="E2700" i="2"/>
  <c r="I2700" i="2" s="1"/>
  <c r="D2700" i="2"/>
  <c r="C2700" i="2"/>
  <c r="B2700" i="2"/>
  <c r="G2699" i="2"/>
  <c r="K2699" i="2" s="1"/>
  <c r="F2699" i="2"/>
  <c r="J2699" i="2" s="1"/>
  <c r="E2699" i="2"/>
  <c r="I2699" i="2" s="1"/>
  <c r="D2699" i="2"/>
  <c r="C2699" i="2"/>
  <c r="B2699" i="2"/>
  <c r="G2698" i="2"/>
  <c r="K2698" i="2" s="1"/>
  <c r="F2698" i="2"/>
  <c r="J2698" i="2" s="1"/>
  <c r="E2698" i="2"/>
  <c r="I2698" i="2" s="1"/>
  <c r="D2698" i="2"/>
  <c r="C2698" i="2"/>
  <c r="B2698" i="2"/>
  <c r="G2697" i="2"/>
  <c r="K2697" i="2" s="1"/>
  <c r="F2697" i="2"/>
  <c r="J2697" i="2" s="1"/>
  <c r="E2697" i="2"/>
  <c r="I2697" i="2" s="1"/>
  <c r="D2697" i="2"/>
  <c r="C2697" i="2"/>
  <c r="B2697" i="2"/>
  <c r="G2696" i="2"/>
  <c r="K2696" i="2" s="1"/>
  <c r="F2696" i="2"/>
  <c r="J2696" i="2" s="1"/>
  <c r="E2696" i="2"/>
  <c r="I2696" i="2" s="1"/>
  <c r="D2696" i="2"/>
  <c r="C2696" i="2"/>
  <c r="B2696" i="2"/>
  <c r="G2695" i="2"/>
  <c r="K2695" i="2" s="1"/>
  <c r="F2695" i="2"/>
  <c r="J2695" i="2" s="1"/>
  <c r="E2695" i="2"/>
  <c r="I2695" i="2" s="1"/>
  <c r="D2695" i="2"/>
  <c r="C2695" i="2"/>
  <c r="B2695" i="2"/>
  <c r="G2694" i="2"/>
  <c r="K2694" i="2" s="1"/>
  <c r="F2694" i="2"/>
  <c r="J2694" i="2" s="1"/>
  <c r="E2694" i="2"/>
  <c r="I2694" i="2" s="1"/>
  <c r="D2694" i="2"/>
  <c r="C2694" i="2"/>
  <c r="B2694" i="2"/>
  <c r="G2693" i="2"/>
  <c r="K2693" i="2" s="1"/>
  <c r="F2693" i="2"/>
  <c r="J2693" i="2" s="1"/>
  <c r="E2693" i="2"/>
  <c r="I2693" i="2" s="1"/>
  <c r="D2693" i="2"/>
  <c r="C2693" i="2"/>
  <c r="B2693" i="2"/>
  <c r="G2692" i="2"/>
  <c r="K2692" i="2" s="1"/>
  <c r="F2692" i="2"/>
  <c r="J2692" i="2" s="1"/>
  <c r="E2692" i="2"/>
  <c r="I2692" i="2" s="1"/>
  <c r="D2692" i="2"/>
  <c r="C2692" i="2"/>
  <c r="B2692" i="2"/>
  <c r="G2691" i="2"/>
  <c r="K2691" i="2" s="1"/>
  <c r="F2691" i="2"/>
  <c r="J2691" i="2" s="1"/>
  <c r="E2691" i="2"/>
  <c r="I2691" i="2" s="1"/>
  <c r="D2691" i="2"/>
  <c r="C2691" i="2"/>
  <c r="B2691" i="2"/>
  <c r="G2690" i="2"/>
  <c r="K2690" i="2" s="1"/>
  <c r="F2690" i="2"/>
  <c r="J2690" i="2" s="1"/>
  <c r="E2690" i="2"/>
  <c r="I2690" i="2" s="1"/>
  <c r="D2690" i="2"/>
  <c r="C2690" i="2"/>
  <c r="B2690" i="2"/>
  <c r="G2689" i="2"/>
  <c r="K2689" i="2" s="1"/>
  <c r="F2689" i="2"/>
  <c r="J2689" i="2" s="1"/>
  <c r="E2689" i="2"/>
  <c r="I2689" i="2" s="1"/>
  <c r="D2689" i="2"/>
  <c r="C2689" i="2"/>
  <c r="B2689" i="2"/>
  <c r="G2688" i="2"/>
  <c r="K2688" i="2" s="1"/>
  <c r="F2688" i="2"/>
  <c r="J2688" i="2" s="1"/>
  <c r="E2688" i="2"/>
  <c r="I2688" i="2" s="1"/>
  <c r="D2688" i="2"/>
  <c r="C2688" i="2"/>
  <c r="B2688" i="2"/>
  <c r="G2687" i="2"/>
  <c r="K2687" i="2" s="1"/>
  <c r="F2687" i="2"/>
  <c r="J2687" i="2" s="1"/>
  <c r="E2687" i="2"/>
  <c r="I2687" i="2" s="1"/>
  <c r="D2687" i="2"/>
  <c r="C2687" i="2"/>
  <c r="B2687" i="2"/>
  <c r="G2686" i="2"/>
  <c r="K2686" i="2" s="1"/>
  <c r="F2686" i="2"/>
  <c r="J2686" i="2" s="1"/>
  <c r="E2686" i="2"/>
  <c r="I2686" i="2" s="1"/>
  <c r="D2686" i="2"/>
  <c r="C2686" i="2"/>
  <c r="B2686" i="2"/>
  <c r="G2685" i="2"/>
  <c r="K2685" i="2" s="1"/>
  <c r="F2685" i="2"/>
  <c r="J2685" i="2" s="1"/>
  <c r="E2685" i="2"/>
  <c r="I2685" i="2" s="1"/>
  <c r="D2685" i="2"/>
  <c r="C2685" i="2"/>
  <c r="B2685" i="2"/>
  <c r="G2684" i="2"/>
  <c r="K2684" i="2" s="1"/>
  <c r="F2684" i="2"/>
  <c r="J2684" i="2" s="1"/>
  <c r="E2684" i="2"/>
  <c r="I2684" i="2" s="1"/>
  <c r="D2684" i="2"/>
  <c r="C2684" i="2"/>
  <c r="B2684" i="2"/>
  <c r="G2683" i="2"/>
  <c r="K2683" i="2" s="1"/>
  <c r="F2683" i="2"/>
  <c r="J2683" i="2" s="1"/>
  <c r="E2683" i="2"/>
  <c r="I2683" i="2" s="1"/>
  <c r="D2683" i="2"/>
  <c r="C2683" i="2"/>
  <c r="B2683" i="2"/>
  <c r="G2682" i="2"/>
  <c r="K2682" i="2" s="1"/>
  <c r="F2682" i="2"/>
  <c r="J2682" i="2" s="1"/>
  <c r="E2682" i="2"/>
  <c r="I2682" i="2" s="1"/>
  <c r="D2682" i="2"/>
  <c r="C2682" i="2"/>
  <c r="B2682" i="2"/>
  <c r="G2681" i="2"/>
  <c r="K2681" i="2" s="1"/>
  <c r="F2681" i="2"/>
  <c r="J2681" i="2" s="1"/>
  <c r="E2681" i="2"/>
  <c r="I2681" i="2" s="1"/>
  <c r="D2681" i="2"/>
  <c r="C2681" i="2"/>
  <c r="B2681" i="2"/>
  <c r="G2680" i="2"/>
  <c r="K2680" i="2" s="1"/>
  <c r="F2680" i="2"/>
  <c r="J2680" i="2" s="1"/>
  <c r="E2680" i="2"/>
  <c r="I2680" i="2" s="1"/>
  <c r="D2680" i="2"/>
  <c r="C2680" i="2"/>
  <c r="B2680" i="2"/>
  <c r="G2679" i="2"/>
  <c r="K2679" i="2" s="1"/>
  <c r="F2679" i="2"/>
  <c r="J2679" i="2" s="1"/>
  <c r="E2679" i="2"/>
  <c r="I2679" i="2" s="1"/>
  <c r="D2679" i="2"/>
  <c r="C2679" i="2"/>
  <c r="B2679" i="2"/>
  <c r="G2678" i="2"/>
  <c r="K2678" i="2" s="1"/>
  <c r="F2678" i="2"/>
  <c r="J2678" i="2" s="1"/>
  <c r="E2678" i="2"/>
  <c r="I2678" i="2" s="1"/>
  <c r="D2678" i="2"/>
  <c r="C2678" i="2"/>
  <c r="B2678" i="2"/>
  <c r="G2677" i="2"/>
  <c r="K2677" i="2" s="1"/>
  <c r="F2677" i="2"/>
  <c r="J2677" i="2" s="1"/>
  <c r="E2677" i="2"/>
  <c r="I2677" i="2" s="1"/>
  <c r="D2677" i="2"/>
  <c r="C2677" i="2"/>
  <c r="B2677" i="2"/>
  <c r="G2676" i="2"/>
  <c r="K2676" i="2" s="1"/>
  <c r="F2676" i="2"/>
  <c r="J2676" i="2" s="1"/>
  <c r="E2676" i="2"/>
  <c r="I2676" i="2" s="1"/>
  <c r="D2676" i="2"/>
  <c r="C2676" i="2"/>
  <c r="B2676" i="2"/>
  <c r="G2675" i="2"/>
  <c r="K2675" i="2" s="1"/>
  <c r="F2675" i="2"/>
  <c r="J2675" i="2" s="1"/>
  <c r="E2675" i="2"/>
  <c r="I2675" i="2" s="1"/>
  <c r="D2675" i="2"/>
  <c r="C2675" i="2"/>
  <c r="B2675" i="2"/>
  <c r="G2674" i="2"/>
  <c r="K2674" i="2" s="1"/>
  <c r="F2674" i="2"/>
  <c r="J2674" i="2" s="1"/>
  <c r="E2674" i="2"/>
  <c r="I2674" i="2" s="1"/>
  <c r="D2674" i="2"/>
  <c r="C2674" i="2"/>
  <c r="B2674" i="2"/>
  <c r="G2673" i="2"/>
  <c r="K2673" i="2" s="1"/>
  <c r="F2673" i="2"/>
  <c r="J2673" i="2" s="1"/>
  <c r="E2673" i="2"/>
  <c r="I2673" i="2" s="1"/>
  <c r="D2673" i="2"/>
  <c r="C2673" i="2"/>
  <c r="B2673" i="2"/>
  <c r="G2672" i="2"/>
  <c r="K2672" i="2" s="1"/>
  <c r="F2672" i="2"/>
  <c r="J2672" i="2" s="1"/>
  <c r="E2672" i="2"/>
  <c r="I2672" i="2" s="1"/>
  <c r="D2672" i="2"/>
  <c r="C2672" i="2"/>
  <c r="B2672" i="2"/>
  <c r="G2671" i="2"/>
  <c r="K2671" i="2" s="1"/>
  <c r="F2671" i="2"/>
  <c r="J2671" i="2" s="1"/>
  <c r="E2671" i="2"/>
  <c r="I2671" i="2" s="1"/>
  <c r="D2671" i="2"/>
  <c r="C2671" i="2"/>
  <c r="B2671" i="2"/>
  <c r="G2670" i="2"/>
  <c r="K2670" i="2" s="1"/>
  <c r="F2670" i="2"/>
  <c r="J2670" i="2" s="1"/>
  <c r="E2670" i="2"/>
  <c r="I2670" i="2" s="1"/>
  <c r="D2670" i="2"/>
  <c r="C2670" i="2"/>
  <c r="B2670" i="2"/>
  <c r="G2669" i="2"/>
  <c r="K2669" i="2" s="1"/>
  <c r="F2669" i="2"/>
  <c r="J2669" i="2" s="1"/>
  <c r="E2669" i="2"/>
  <c r="I2669" i="2" s="1"/>
  <c r="D2669" i="2"/>
  <c r="C2669" i="2"/>
  <c r="B2669" i="2"/>
  <c r="G2668" i="2"/>
  <c r="K2668" i="2" s="1"/>
  <c r="F2668" i="2"/>
  <c r="J2668" i="2" s="1"/>
  <c r="E2668" i="2"/>
  <c r="I2668" i="2" s="1"/>
  <c r="D2668" i="2"/>
  <c r="C2668" i="2"/>
  <c r="B2668" i="2"/>
  <c r="G2667" i="2"/>
  <c r="K2667" i="2" s="1"/>
  <c r="F2667" i="2"/>
  <c r="J2667" i="2" s="1"/>
  <c r="E2667" i="2"/>
  <c r="I2667" i="2" s="1"/>
  <c r="D2667" i="2"/>
  <c r="C2667" i="2"/>
  <c r="B2667" i="2"/>
  <c r="G2666" i="2"/>
  <c r="K2666" i="2" s="1"/>
  <c r="F2666" i="2"/>
  <c r="J2666" i="2" s="1"/>
  <c r="E2666" i="2"/>
  <c r="I2666" i="2" s="1"/>
  <c r="D2666" i="2"/>
  <c r="C2666" i="2"/>
  <c r="B2666" i="2"/>
  <c r="G2665" i="2"/>
  <c r="K2665" i="2" s="1"/>
  <c r="F2665" i="2"/>
  <c r="J2665" i="2" s="1"/>
  <c r="E2665" i="2"/>
  <c r="I2665" i="2" s="1"/>
  <c r="D2665" i="2"/>
  <c r="C2665" i="2"/>
  <c r="B2665" i="2"/>
  <c r="G2664" i="2"/>
  <c r="K2664" i="2" s="1"/>
  <c r="F2664" i="2"/>
  <c r="J2664" i="2" s="1"/>
  <c r="E2664" i="2"/>
  <c r="I2664" i="2" s="1"/>
  <c r="D2664" i="2"/>
  <c r="C2664" i="2"/>
  <c r="B2664" i="2"/>
  <c r="G2663" i="2"/>
  <c r="K2663" i="2" s="1"/>
  <c r="F2663" i="2"/>
  <c r="J2663" i="2" s="1"/>
  <c r="E2663" i="2"/>
  <c r="I2663" i="2" s="1"/>
  <c r="D2663" i="2"/>
  <c r="C2663" i="2"/>
  <c r="B2663" i="2"/>
  <c r="G2662" i="2"/>
  <c r="K2662" i="2" s="1"/>
  <c r="F2662" i="2"/>
  <c r="J2662" i="2" s="1"/>
  <c r="E2662" i="2"/>
  <c r="I2662" i="2" s="1"/>
  <c r="D2662" i="2"/>
  <c r="C2662" i="2"/>
  <c r="B2662" i="2"/>
  <c r="G2661" i="2"/>
  <c r="K2661" i="2" s="1"/>
  <c r="F2661" i="2"/>
  <c r="J2661" i="2" s="1"/>
  <c r="E2661" i="2"/>
  <c r="I2661" i="2" s="1"/>
  <c r="D2661" i="2"/>
  <c r="C2661" i="2"/>
  <c r="B2661" i="2"/>
  <c r="G2660" i="2"/>
  <c r="K2660" i="2" s="1"/>
  <c r="F2660" i="2"/>
  <c r="J2660" i="2" s="1"/>
  <c r="E2660" i="2"/>
  <c r="I2660" i="2" s="1"/>
  <c r="D2660" i="2"/>
  <c r="C2660" i="2"/>
  <c r="B2660" i="2"/>
  <c r="G2659" i="2"/>
  <c r="K2659" i="2" s="1"/>
  <c r="F2659" i="2"/>
  <c r="J2659" i="2" s="1"/>
  <c r="E2659" i="2"/>
  <c r="I2659" i="2" s="1"/>
  <c r="D2659" i="2"/>
  <c r="C2659" i="2"/>
  <c r="B2659" i="2"/>
  <c r="G2658" i="2"/>
  <c r="K2658" i="2" s="1"/>
  <c r="F2658" i="2"/>
  <c r="J2658" i="2" s="1"/>
  <c r="E2658" i="2"/>
  <c r="I2658" i="2" s="1"/>
  <c r="D2658" i="2"/>
  <c r="C2658" i="2"/>
  <c r="B2658" i="2"/>
  <c r="G2657" i="2"/>
  <c r="K2657" i="2" s="1"/>
  <c r="F2657" i="2"/>
  <c r="J2657" i="2" s="1"/>
  <c r="E2657" i="2"/>
  <c r="I2657" i="2" s="1"/>
  <c r="D2657" i="2"/>
  <c r="C2657" i="2"/>
  <c r="B2657" i="2"/>
  <c r="G2656" i="2"/>
  <c r="K2656" i="2" s="1"/>
  <c r="F2656" i="2"/>
  <c r="J2656" i="2" s="1"/>
  <c r="E2656" i="2"/>
  <c r="I2656" i="2" s="1"/>
  <c r="D2656" i="2"/>
  <c r="C2656" i="2"/>
  <c r="B2656" i="2"/>
  <c r="G2655" i="2"/>
  <c r="K2655" i="2" s="1"/>
  <c r="F2655" i="2"/>
  <c r="J2655" i="2" s="1"/>
  <c r="E2655" i="2"/>
  <c r="I2655" i="2" s="1"/>
  <c r="D2655" i="2"/>
  <c r="C2655" i="2"/>
  <c r="B2655" i="2"/>
  <c r="G2654" i="2"/>
  <c r="K2654" i="2" s="1"/>
  <c r="F2654" i="2"/>
  <c r="J2654" i="2" s="1"/>
  <c r="E2654" i="2"/>
  <c r="I2654" i="2" s="1"/>
  <c r="D2654" i="2"/>
  <c r="C2654" i="2"/>
  <c r="B2654" i="2"/>
  <c r="G2653" i="2"/>
  <c r="K2653" i="2" s="1"/>
  <c r="F2653" i="2"/>
  <c r="J2653" i="2" s="1"/>
  <c r="E2653" i="2"/>
  <c r="I2653" i="2" s="1"/>
  <c r="D2653" i="2"/>
  <c r="C2653" i="2"/>
  <c r="B2653" i="2"/>
  <c r="G2652" i="2"/>
  <c r="K2652" i="2" s="1"/>
  <c r="F2652" i="2"/>
  <c r="J2652" i="2" s="1"/>
  <c r="E2652" i="2"/>
  <c r="I2652" i="2" s="1"/>
  <c r="D2652" i="2"/>
  <c r="C2652" i="2"/>
  <c r="B2652" i="2"/>
  <c r="G2651" i="2"/>
  <c r="K2651" i="2" s="1"/>
  <c r="F2651" i="2"/>
  <c r="J2651" i="2" s="1"/>
  <c r="E2651" i="2"/>
  <c r="I2651" i="2" s="1"/>
  <c r="D2651" i="2"/>
  <c r="C2651" i="2"/>
  <c r="B2651" i="2"/>
  <c r="G2650" i="2"/>
  <c r="K2650" i="2" s="1"/>
  <c r="F2650" i="2"/>
  <c r="J2650" i="2" s="1"/>
  <c r="E2650" i="2"/>
  <c r="I2650" i="2" s="1"/>
  <c r="D2650" i="2"/>
  <c r="C2650" i="2"/>
  <c r="B2650" i="2"/>
  <c r="G2649" i="2"/>
  <c r="K2649" i="2" s="1"/>
  <c r="F2649" i="2"/>
  <c r="J2649" i="2" s="1"/>
  <c r="E2649" i="2"/>
  <c r="I2649" i="2" s="1"/>
  <c r="D2649" i="2"/>
  <c r="C2649" i="2"/>
  <c r="B2649" i="2"/>
  <c r="G2648" i="2"/>
  <c r="K2648" i="2" s="1"/>
  <c r="F2648" i="2"/>
  <c r="J2648" i="2" s="1"/>
  <c r="E2648" i="2"/>
  <c r="I2648" i="2" s="1"/>
  <c r="D2648" i="2"/>
  <c r="C2648" i="2"/>
  <c r="B2648" i="2"/>
  <c r="G2647" i="2"/>
  <c r="K2647" i="2" s="1"/>
  <c r="F2647" i="2"/>
  <c r="J2647" i="2" s="1"/>
  <c r="E2647" i="2"/>
  <c r="I2647" i="2" s="1"/>
  <c r="D2647" i="2"/>
  <c r="C2647" i="2"/>
  <c r="B2647" i="2"/>
  <c r="G2646" i="2"/>
  <c r="K2646" i="2" s="1"/>
  <c r="F2646" i="2"/>
  <c r="J2646" i="2" s="1"/>
  <c r="E2646" i="2"/>
  <c r="I2646" i="2" s="1"/>
  <c r="D2646" i="2"/>
  <c r="C2646" i="2"/>
  <c r="B2646" i="2"/>
  <c r="G2645" i="2"/>
  <c r="K2645" i="2" s="1"/>
  <c r="F2645" i="2"/>
  <c r="J2645" i="2" s="1"/>
  <c r="E2645" i="2"/>
  <c r="I2645" i="2" s="1"/>
  <c r="D2645" i="2"/>
  <c r="C2645" i="2"/>
  <c r="B2645" i="2"/>
  <c r="G2644" i="2"/>
  <c r="K2644" i="2" s="1"/>
  <c r="F2644" i="2"/>
  <c r="J2644" i="2" s="1"/>
  <c r="E2644" i="2"/>
  <c r="I2644" i="2" s="1"/>
  <c r="D2644" i="2"/>
  <c r="C2644" i="2"/>
  <c r="B2644" i="2"/>
  <c r="G2643" i="2"/>
  <c r="K2643" i="2" s="1"/>
  <c r="F2643" i="2"/>
  <c r="J2643" i="2" s="1"/>
  <c r="E2643" i="2"/>
  <c r="I2643" i="2" s="1"/>
  <c r="D2643" i="2"/>
  <c r="C2643" i="2"/>
  <c r="B2643" i="2"/>
  <c r="G2642" i="2"/>
  <c r="K2642" i="2" s="1"/>
  <c r="F2642" i="2"/>
  <c r="J2642" i="2" s="1"/>
  <c r="E2642" i="2"/>
  <c r="I2642" i="2" s="1"/>
  <c r="D2642" i="2"/>
  <c r="C2642" i="2"/>
  <c r="B2642" i="2"/>
  <c r="G2641" i="2"/>
  <c r="K2641" i="2" s="1"/>
  <c r="F2641" i="2"/>
  <c r="J2641" i="2" s="1"/>
  <c r="E2641" i="2"/>
  <c r="I2641" i="2" s="1"/>
  <c r="D2641" i="2"/>
  <c r="C2641" i="2"/>
  <c r="B2641" i="2"/>
  <c r="G2640" i="2"/>
  <c r="K2640" i="2" s="1"/>
  <c r="F2640" i="2"/>
  <c r="J2640" i="2" s="1"/>
  <c r="E2640" i="2"/>
  <c r="I2640" i="2" s="1"/>
  <c r="D2640" i="2"/>
  <c r="C2640" i="2"/>
  <c r="B2640" i="2"/>
  <c r="G2639" i="2"/>
  <c r="K2639" i="2" s="1"/>
  <c r="F2639" i="2"/>
  <c r="J2639" i="2" s="1"/>
  <c r="E2639" i="2"/>
  <c r="I2639" i="2" s="1"/>
  <c r="D2639" i="2"/>
  <c r="C2639" i="2"/>
  <c r="B2639" i="2"/>
  <c r="G2638" i="2"/>
  <c r="K2638" i="2" s="1"/>
  <c r="F2638" i="2"/>
  <c r="J2638" i="2" s="1"/>
  <c r="E2638" i="2"/>
  <c r="I2638" i="2" s="1"/>
  <c r="D2638" i="2"/>
  <c r="C2638" i="2"/>
  <c r="B2638" i="2"/>
  <c r="G2637" i="2"/>
  <c r="K2637" i="2" s="1"/>
  <c r="F2637" i="2"/>
  <c r="J2637" i="2" s="1"/>
  <c r="E2637" i="2"/>
  <c r="I2637" i="2" s="1"/>
  <c r="D2637" i="2"/>
  <c r="C2637" i="2"/>
  <c r="B2637" i="2"/>
  <c r="G2636" i="2"/>
  <c r="K2636" i="2" s="1"/>
  <c r="F2636" i="2"/>
  <c r="J2636" i="2" s="1"/>
  <c r="E2636" i="2"/>
  <c r="I2636" i="2" s="1"/>
  <c r="D2636" i="2"/>
  <c r="C2636" i="2"/>
  <c r="B2636" i="2"/>
  <c r="G2635" i="2"/>
  <c r="K2635" i="2" s="1"/>
  <c r="F2635" i="2"/>
  <c r="J2635" i="2" s="1"/>
  <c r="E2635" i="2"/>
  <c r="I2635" i="2" s="1"/>
  <c r="D2635" i="2"/>
  <c r="C2635" i="2"/>
  <c r="B2635" i="2"/>
  <c r="G2634" i="2"/>
  <c r="K2634" i="2" s="1"/>
  <c r="F2634" i="2"/>
  <c r="J2634" i="2" s="1"/>
  <c r="E2634" i="2"/>
  <c r="I2634" i="2" s="1"/>
  <c r="D2634" i="2"/>
  <c r="C2634" i="2"/>
  <c r="B2634" i="2"/>
  <c r="G2633" i="2"/>
  <c r="K2633" i="2" s="1"/>
  <c r="F2633" i="2"/>
  <c r="J2633" i="2" s="1"/>
  <c r="E2633" i="2"/>
  <c r="I2633" i="2" s="1"/>
  <c r="D2633" i="2"/>
  <c r="C2633" i="2"/>
  <c r="B2633" i="2"/>
  <c r="G2632" i="2"/>
  <c r="K2632" i="2" s="1"/>
  <c r="F2632" i="2"/>
  <c r="J2632" i="2" s="1"/>
  <c r="E2632" i="2"/>
  <c r="I2632" i="2" s="1"/>
  <c r="D2632" i="2"/>
  <c r="C2632" i="2"/>
  <c r="B2632" i="2"/>
  <c r="G2631" i="2"/>
  <c r="K2631" i="2" s="1"/>
  <c r="F2631" i="2"/>
  <c r="J2631" i="2" s="1"/>
  <c r="E2631" i="2"/>
  <c r="I2631" i="2" s="1"/>
  <c r="D2631" i="2"/>
  <c r="C2631" i="2"/>
  <c r="B2631" i="2"/>
  <c r="G2630" i="2"/>
  <c r="K2630" i="2" s="1"/>
  <c r="F2630" i="2"/>
  <c r="J2630" i="2" s="1"/>
  <c r="E2630" i="2"/>
  <c r="I2630" i="2" s="1"/>
  <c r="D2630" i="2"/>
  <c r="C2630" i="2"/>
  <c r="B2630" i="2"/>
  <c r="G2629" i="2"/>
  <c r="K2629" i="2" s="1"/>
  <c r="F2629" i="2"/>
  <c r="J2629" i="2" s="1"/>
  <c r="E2629" i="2"/>
  <c r="I2629" i="2" s="1"/>
  <c r="D2629" i="2"/>
  <c r="C2629" i="2"/>
  <c r="B2629" i="2"/>
  <c r="G2628" i="2"/>
  <c r="K2628" i="2" s="1"/>
  <c r="F2628" i="2"/>
  <c r="J2628" i="2" s="1"/>
  <c r="E2628" i="2"/>
  <c r="I2628" i="2" s="1"/>
  <c r="D2628" i="2"/>
  <c r="C2628" i="2"/>
  <c r="B2628" i="2"/>
  <c r="G2627" i="2"/>
  <c r="K2627" i="2" s="1"/>
  <c r="F2627" i="2"/>
  <c r="J2627" i="2" s="1"/>
  <c r="E2627" i="2"/>
  <c r="I2627" i="2" s="1"/>
  <c r="D2627" i="2"/>
  <c r="C2627" i="2"/>
  <c r="B2627" i="2"/>
  <c r="G2626" i="2"/>
  <c r="K2626" i="2" s="1"/>
  <c r="F2626" i="2"/>
  <c r="J2626" i="2" s="1"/>
  <c r="E2626" i="2"/>
  <c r="I2626" i="2" s="1"/>
  <c r="D2626" i="2"/>
  <c r="C2626" i="2"/>
  <c r="B2626" i="2"/>
  <c r="G2625" i="2"/>
  <c r="K2625" i="2" s="1"/>
  <c r="F2625" i="2"/>
  <c r="J2625" i="2" s="1"/>
  <c r="E2625" i="2"/>
  <c r="I2625" i="2" s="1"/>
  <c r="D2625" i="2"/>
  <c r="C2625" i="2"/>
  <c r="B2625" i="2"/>
  <c r="G2624" i="2"/>
  <c r="K2624" i="2" s="1"/>
  <c r="F2624" i="2"/>
  <c r="J2624" i="2" s="1"/>
  <c r="E2624" i="2"/>
  <c r="I2624" i="2" s="1"/>
  <c r="D2624" i="2"/>
  <c r="C2624" i="2"/>
  <c r="B2624" i="2"/>
  <c r="G2623" i="2"/>
  <c r="K2623" i="2" s="1"/>
  <c r="F2623" i="2"/>
  <c r="J2623" i="2" s="1"/>
  <c r="E2623" i="2"/>
  <c r="I2623" i="2" s="1"/>
  <c r="D2623" i="2"/>
  <c r="C2623" i="2"/>
  <c r="B2623" i="2"/>
  <c r="G2622" i="2"/>
  <c r="K2622" i="2" s="1"/>
  <c r="F2622" i="2"/>
  <c r="J2622" i="2" s="1"/>
  <c r="E2622" i="2"/>
  <c r="I2622" i="2" s="1"/>
  <c r="D2622" i="2"/>
  <c r="C2622" i="2"/>
  <c r="B2622" i="2"/>
  <c r="G2621" i="2"/>
  <c r="K2621" i="2" s="1"/>
  <c r="F2621" i="2"/>
  <c r="J2621" i="2" s="1"/>
  <c r="E2621" i="2"/>
  <c r="I2621" i="2" s="1"/>
  <c r="D2621" i="2"/>
  <c r="C2621" i="2"/>
  <c r="B2621" i="2"/>
  <c r="G2620" i="2"/>
  <c r="K2620" i="2" s="1"/>
  <c r="F2620" i="2"/>
  <c r="J2620" i="2" s="1"/>
  <c r="E2620" i="2"/>
  <c r="I2620" i="2" s="1"/>
  <c r="D2620" i="2"/>
  <c r="C2620" i="2"/>
  <c r="B2620" i="2"/>
  <c r="G2619" i="2"/>
  <c r="K2619" i="2" s="1"/>
  <c r="F2619" i="2"/>
  <c r="J2619" i="2" s="1"/>
  <c r="E2619" i="2"/>
  <c r="I2619" i="2" s="1"/>
  <c r="D2619" i="2"/>
  <c r="C2619" i="2"/>
  <c r="B2619" i="2"/>
  <c r="G2618" i="2"/>
  <c r="K2618" i="2" s="1"/>
  <c r="F2618" i="2"/>
  <c r="J2618" i="2" s="1"/>
  <c r="E2618" i="2"/>
  <c r="I2618" i="2" s="1"/>
  <c r="D2618" i="2"/>
  <c r="C2618" i="2"/>
  <c r="B2618" i="2"/>
  <c r="G2617" i="2"/>
  <c r="K2617" i="2" s="1"/>
  <c r="F2617" i="2"/>
  <c r="J2617" i="2" s="1"/>
  <c r="E2617" i="2"/>
  <c r="I2617" i="2" s="1"/>
  <c r="D2617" i="2"/>
  <c r="C2617" i="2"/>
  <c r="B2617" i="2"/>
  <c r="G2616" i="2"/>
  <c r="K2616" i="2" s="1"/>
  <c r="F2616" i="2"/>
  <c r="J2616" i="2" s="1"/>
  <c r="E2616" i="2"/>
  <c r="I2616" i="2" s="1"/>
  <c r="D2616" i="2"/>
  <c r="C2616" i="2"/>
  <c r="B2616" i="2"/>
  <c r="G2615" i="2"/>
  <c r="K2615" i="2" s="1"/>
  <c r="F2615" i="2"/>
  <c r="J2615" i="2" s="1"/>
  <c r="E2615" i="2"/>
  <c r="I2615" i="2" s="1"/>
  <c r="D2615" i="2"/>
  <c r="C2615" i="2"/>
  <c r="B2615" i="2"/>
  <c r="G2614" i="2"/>
  <c r="K2614" i="2" s="1"/>
  <c r="F2614" i="2"/>
  <c r="J2614" i="2" s="1"/>
  <c r="E2614" i="2"/>
  <c r="I2614" i="2" s="1"/>
  <c r="D2614" i="2"/>
  <c r="C2614" i="2"/>
  <c r="B2614" i="2"/>
  <c r="G2613" i="2"/>
  <c r="K2613" i="2" s="1"/>
  <c r="F2613" i="2"/>
  <c r="J2613" i="2" s="1"/>
  <c r="E2613" i="2"/>
  <c r="I2613" i="2" s="1"/>
  <c r="D2613" i="2"/>
  <c r="C2613" i="2"/>
  <c r="B2613" i="2"/>
  <c r="G2612" i="2"/>
  <c r="K2612" i="2" s="1"/>
  <c r="F2612" i="2"/>
  <c r="J2612" i="2" s="1"/>
  <c r="E2612" i="2"/>
  <c r="I2612" i="2" s="1"/>
  <c r="D2612" i="2"/>
  <c r="C2612" i="2"/>
  <c r="B2612" i="2"/>
  <c r="G2611" i="2"/>
  <c r="K2611" i="2" s="1"/>
  <c r="F2611" i="2"/>
  <c r="J2611" i="2" s="1"/>
  <c r="E2611" i="2"/>
  <c r="I2611" i="2" s="1"/>
  <c r="D2611" i="2"/>
  <c r="C2611" i="2"/>
  <c r="B2611" i="2"/>
  <c r="G2610" i="2"/>
  <c r="K2610" i="2" s="1"/>
  <c r="F2610" i="2"/>
  <c r="J2610" i="2" s="1"/>
  <c r="E2610" i="2"/>
  <c r="I2610" i="2" s="1"/>
  <c r="D2610" i="2"/>
  <c r="C2610" i="2"/>
  <c r="B2610" i="2"/>
  <c r="G2609" i="2"/>
  <c r="K2609" i="2" s="1"/>
  <c r="F2609" i="2"/>
  <c r="J2609" i="2" s="1"/>
  <c r="E2609" i="2"/>
  <c r="I2609" i="2" s="1"/>
  <c r="D2609" i="2"/>
  <c r="C2609" i="2"/>
  <c r="B2609" i="2"/>
  <c r="G2608" i="2"/>
  <c r="K2608" i="2" s="1"/>
  <c r="F2608" i="2"/>
  <c r="J2608" i="2" s="1"/>
  <c r="E2608" i="2"/>
  <c r="I2608" i="2" s="1"/>
  <c r="D2608" i="2"/>
  <c r="C2608" i="2"/>
  <c r="B2608" i="2"/>
  <c r="G2607" i="2"/>
  <c r="K2607" i="2" s="1"/>
  <c r="F2607" i="2"/>
  <c r="J2607" i="2" s="1"/>
  <c r="E2607" i="2"/>
  <c r="I2607" i="2" s="1"/>
  <c r="D2607" i="2"/>
  <c r="C2607" i="2"/>
  <c r="B2607" i="2"/>
  <c r="G2606" i="2"/>
  <c r="K2606" i="2" s="1"/>
  <c r="F2606" i="2"/>
  <c r="J2606" i="2" s="1"/>
  <c r="E2606" i="2"/>
  <c r="I2606" i="2" s="1"/>
  <c r="D2606" i="2"/>
  <c r="C2606" i="2"/>
  <c r="B2606" i="2"/>
  <c r="G2605" i="2"/>
  <c r="K2605" i="2" s="1"/>
  <c r="F2605" i="2"/>
  <c r="J2605" i="2" s="1"/>
  <c r="E2605" i="2"/>
  <c r="I2605" i="2" s="1"/>
  <c r="D2605" i="2"/>
  <c r="C2605" i="2"/>
  <c r="B2605" i="2"/>
  <c r="G2604" i="2"/>
  <c r="K2604" i="2" s="1"/>
  <c r="F2604" i="2"/>
  <c r="J2604" i="2" s="1"/>
  <c r="E2604" i="2"/>
  <c r="I2604" i="2" s="1"/>
  <c r="D2604" i="2"/>
  <c r="C2604" i="2"/>
  <c r="B2604" i="2"/>
  <c r="G2603" i="2"/>
  <c r="K2603" i="2" s="1"/>
  <c r="F2603" i="2"/>
  <c r="J2603" i="2" s="1"/>
  <c r="E2603" i="2"/>
  <c r="I2603" i="2" s="1"/>
  <c r="D2603" i="2"/>
  <c r="C2603" i="2"/>
  <c r="B2603" i="2"/>
  <c r="G2602" i="2"/>
  <c r="K2602" i="2" s="1"/>
  <c r="F2602" i="2"/>
  <c r="J2602" i="2" s="1"/>
  <c r="E2602" i="2"/>
  <c r="I2602" i="2" s="1"/>
  <c r="D2602" i="2"/>
  <c r="C2602" i="2"/>
  <c r="B2602" i="2"/>
  <c r="G2601" i="2"/>
  <c r="K2601" i="2" s="1"/>
  <c r="F2601" i="2"/>
  <c r="J2601" i="2" s="1"/>
  <c r="E2601" i="2"/>
  <c r="I2601" i="2" s="1"/>
  <c r="D2601" i="2"/>
  <c r="C2601" i="2"/>
  <c r="B2601" i="2"/>
  <c r="G2600" i="2"/>
  <c r="K2600" i="2" s="1"/>
  <c r="F2600" i="2"/>
  <c r="J2600" i="2" s="1"/>
  <c r="E2600" i="2"/>
  <c r="I2600" i="2" s="1"/>
  <c r="D2600" i="2"/>
  <c r="C2600" i="2"/>
  <c r="B2600" i="2"/>
  <c r="G2599" i="2"/>
  <c r="K2599" i="2" s="1"/>
  <c r="F2599" i="2"/>
  <c r="J2599" i="2" s="1"/>
  <c r="E2599" i="2"/>
  <c r="I2599" i="2" s="1"/>
  <c r="D2599" i="2"/>
  <c r="C2599" i="2"/>
  <c r="B2599" i="2"/>
  <c r="G2598" i="2"/>
  <c r="K2598" i="2" s="1"/>
  <c r="F2598" i="2"/>
  <c r="J2598" i="2" s="1"/>
  <c r="E2598" i="2"/>
  <c r="I2598" i="2" s="1"/>
  <c r="D2598" i="2"/>
  <c r="C2598" i="2"/>
  <c r="B2598" i="2"/>
  <c r="G2597" i="2"/>
  <c r="K2597" i="2" s="1"/>
  <c r="F2597" i="2"/>
  <c r="J2597" i="2" s="1"/>
  <c r="E2597" i="2"/>
  <c r="I2597" i="2" s="1"/>
  <c r="D2597" i="2"/>
  <c r="C2597" i="2"/>
  <c r="B2597" i="2"/>
  <c r="G2596" i="2"/>
  <c r="K2596" i="2" s="1"/>
  <c r="F2596" i="2"/>
  <c r="J2596" i="2" s="1"/>
  <c r="E2596" i="2"/>
  <c r="I2596" i="2" s="1"/>
  <c r="D2596" i="2"/>
  <c r="C2596" i="2"/>
  <c r="B2596" i="2"/>
  <c r="G2595" i="2"/>
  <c r="K2595" i="2" s="1"/>
  <c r="F2595" i="2"/>
  <c r="J2595" i="2" s="1"/>
  <c r="E2595" i="2"/>
  <c r="I2595" i="2" s="1"/>
  <c r="D2595" i="2"/>
  <c r="C2595" i="2"/>
  <c r="B2595" i="2"/>
  <c r="G2594" i="2"/>
  <c r="K2594" i="2" s="1"/>
  <c r="F2594" i="2"/>
  <c r="J2594" i="2" s="1"/>
  <c r="E2594" i="2"/>
  <c r="I2594" i="2" s="1"/>
  <c r="D2594" i="2"/>
  <c r="C2594" i="2"/>
  <c r="B2594" i="2"/>
  <c r="G2593" i="2"/>
  <c r="K2593" i="2" s="1"/>
  <c r="F2593" i="2"/>
  <c r="J2593" i="2" s="1"/>
  <c r="E2593" i="2"/>
  <c r="I2593" i="2" s="1"/>
  <c r="D2593" i="2"/>
  <c r="C2593" i="2"/>
  <c r="B2593" i="2"/>
  <c r="G2592" i="2"/>
  <c r="K2592" i="2" s="1"/>
  <c r="F2592" i="2"/>
  <c r="J2592" i="2" s="1"/>
  <c r="E2592" i="2"/>
  <c r="I2592" i="2" s="1"/>
  <c r="D2592" i="2"/>
  <c r="C2592" i="2"/>
  <c r="B2592" i="2"/>
  <c r="G2591" i="2"/>
  <c r="K2591" i="2" s="1"/>
  <c r="F2591" i="2"/>
  <c r="J2591" i="2" s="1"/>
  <c r="E2591" i="2"/>
  <c r="I2591" i="2" s="1"/>
  <c r="D2591" i="2"/>
  <c r="C2591" i="2"/>
  <c r="B2591" i="2"/>
  <c r="G2590" i="2"/>
  <c r="K2590" i="2" s="1"/>
  <c r="F2590" i="2"/>
  <c r="J2590" i="2" s="1"/>
  <c r="E2590" i="2"/>
  <c r="I2590" i="2" s="1"/>
  <c r="D2590" i="2"/>
  <c r="C2590" i="2"/>
  <c r="B2590" i="2"/>
  <c r="G2589" i="2"/>
  <c r="K2589" i="2" s="1"/>
  <c r="F2589" i="2"/>
  <c r="J2589" i="2" s="1"/>
  <c r="E2589" i="2"/>
  <c r="I2589" i="2" s="1"/>
  <c r="D2589" i="2"/>
  <c r="C2589" i="2"/>
  <c r="B2589" i="2"/>
  <c r="G2588" i="2"/>
  <c r="K2588" i="2" s="1"/>
  <c r="F2588" i="2"/>
  <c r="J2588" i="2" s="1"/>
  <c r="E2588" i="2"/>
  <c r="I2588" i="2" s="1"/>
  <c r="D2588" i="2"/>
  <c r="C2588" i="2"/>
  <c r="B2588" i="2"/>
  <c r="G2587" i="2"/>
  <c r="K2587" i="2" s="1"/>
  <c r="F2587" i="2"/>
  <c r="J2587" i="2" s="1"/>
  <c r="E2587" i="2"/>
  <c r="I2587" i="2" s="1"/>
  <c r="D2587" i="2"/>
  <c r="C2587" i="2"/>
  <c r="B2587" i="2"/>
  <c r="G2586" i="2"/>
  <c r="K2586" i="2" s="1"/>
  <c r="F2586" i="2"/>
  <c r="J2586" i="2" s="1"/>
  <c r="E2586" i="2"/>
  <c r="I2586" i="2" s="1"/>
  <c r="D2586" i="2"/>
  <c r="C2586" i="2"/>
  <c r="B2586" i="2"/>
  <c r="G2585" i="2"/>
  <c r="K2585" i="2" s="1"/>
  <c r="F2585" i="2"/>
  <c r="J2585" i="2" s="1"/>
  <c r="E2585" i="2"/>
  <c r="I2585" i="2" s="1"/>
  <c r="D2585" i="2"/>
  <c r="C2585" i="2"/>
  <c r="B2585" i="2"/>
  <c r="G2584" i="2"/>
  <c r="K2584" i="2" s="1"/>
  <c r="F2584" i="2"/>
  <c r="J2584" i="2" s="1"/>
  <c r="E2584" i="2"/>
  <c r="I2584" i="2" s="1"/>
  <c r="D2584" i="2"/>
  <c r="C2584" i="2"/>
  <c r="B2584" i="2"/>
  <c r="G2583" i="2"/>
  <c r="K2583" i="2" s="1"/>
  <c r="F2583" i="2"/>
  <c r="J2583" i="2" s="1"/>
  <c r="E2583" i="2"/>
  <c r="I2583" i="2" s="1"/>
  <c r="D2583" i="2"/>
  <c r="C2583" i="2"/>
  <c r="B2583" i="2"/>
  <c r="G2582" i="2"/>
  <c r="K2582" i="2" s="1"/>
  <c r="F2582" i="2"/>
  <c r="J2582" i="2" s="1"/>
  <c r="E2582" i="2"/>
  <c r="I2582" i="2" s="1"/>
  <c r="D2582" i="2"/>
  <c r="C2582" i="2"/>
  <c r="B2582" i="2"/>
  <c r="G2581" i="2"/>
  <c r="K2581" i="2" s="1"/>
  <c r="F2581" i="2"/>
  <c r="J2581" i="2" s="1"/>
  <c r="E2581" i="2"/>
  <c r="I2581" i="2" s="1"/>
  <c r="D2581" i="2"/>
  <c r="C2581" i="2"/>
  <c r="B2581" i="2"/>
  <c r="G2580" i="2"/>
  <c r="K2580" i="2" s="1"/>
  <c r="F2580" i="2"/>
  <c r="J2580" i="2" s="1"/>
  <c r="E2580" i="2"/>
  <c r="I2580" i="2" s="1"/>
  <c r="D2580" i="2"/>
  <c r="C2580" i="2"/>
  <c r="B2580" i="2"/>
  <c r="G2579" i="2"/>
  <c r="K2579" i="2" s="1"/>
  <c r="F2579" i="2"/>
  <c r="J2579" i="2" s="1"/>
  <c r="E2579" i="2"/>
  <c r="I2579" i="2" s="1"/>
  <c r="D2579" i="2"/>
  <c r="C2579" i="2"/>
  <c r="B2579" i="2"/>
  <c r="G2578" i="2"/>
  <c r="K2578" i="2" s="1"/>
  <c r="F2578" i="2"/>
  <c r="J2578" i="2" s="1"/>
  <c r="E2578" i="2"/>
  <c r="I2578" i="2" s="1"/>
  <c r="D2578" i="2"/>
  <c r="C2578" i="2"/>
  <c r="B2578" i="2"/>
  <c r="G2577" i="2"/>
  <c r="K2577" i="2" s="1"/>
  <c r="F2577" i="2"/>
  <c r="J2577" i="2" s="1"/>
  <c r="E2577" i="2"/>
  <c r="I2577" i="2" s="1"/>
  <c r="D2577" i="2"/>
  <c r="C2577" i="2"/>
  <c r="B2577" i="2"/>
  <c r="G2576" i="2"/>
  <c r="K2576" i="2" s="1"/>
  <c r="F2576" i="2"/>
  <c r="J2576" i="2" s="1"/>
  <c r="E2576" i="2"/>
  <c r="I2576" i="2" s="1"/>
  <c r="D2576" i="2"/>
  <c r="C2576" i="2"/>
  <c r="B2576" i="2"/>
  <c r="G2575" i="2"/>
  <c r="K2575" i="2" s="1"/>
  <c r="F2575" i="2"/>
  <c r="J2575" i="2" s="1"/>
  <c r="E2575" i="2"/>
  <c r="I2575" i="2" s="1"/>
  <c r="D2575" i="2"/>
  <c r="C2575" i="2"/>
  <c r="B2575" i="2"/>
  <c r="G2574" i="2"/>
  <c r="K2574" i="2" s="1"/>
  <c r="F2574" i="2"/>
  <c r="J2574" i="2" s="1"/>
  <c r="E2574" i="2"/>
  <c r="I2574" i="2" s="1"/>
  <c r="D2574" i="2"/>
  <c r="C2574" i="2"/>
  <c r="B2574" i="2"/>
  <c r="G2573" i="2"/>
  <c r="K2573" i="2" s="1"/>
  <c r="F2573" i="2"/>
  <c r="J2573" i="2" s="1"/>
  <c r="E2573" i="2"/>
  <c r="I2573" i="2" s="1"/>
  <c r="D2573" i="2"/>
  <c r="C2573" i="2"/>
  <c r="B2573" i="2"/>
  <c r="G2572" i="2"/>
  <c r="K2572" i="2" s="1"/>
  <c r="F2572" i="2"/>
  <c r="J2572" i="2" s="1"/>
  <c r="E2572" i="2"/>
  <c r="I2572" i="2" s="1"/>
  <c r="D2572" i="2"/>
  <c r="C2572" i="2"/>
  <c r="B2572" i="2"/>
  <c r="G2571" i="2"/>
  <c r="K2571" i="2" s="1"/>
  <c r="F2571" i="2"/>
  <c r="J2571" i="2" s="1"/>
  <c r="E2571" i="2"/>
  <c r="I2571" i="2" s="1"/>
  <c r="D2571" i="2"/>
  <c r="C2571" i="2"/>
  <c r="B2571" i="2"/>
  <c r="G2570" i="2"/>
  <c r="K2570" i="2" s="1"/>
  <c r="F2570" i="2"/>
  <c r="J2570" i="2" s="1"/>
  <c r="E2570" i="2"/>
  <c r="I2570" i="2" s="1"/>
  <c r="D2570" i="2"/>
  <c r="C2570" i="2"/>
  <c r="B2570" i="2"/>
  <c r="G2569" i="2"/>
  <c r="K2569" i="2" s="1"/>
  <c r="F2569" i="2"/>
  <c r="J2569" i="2" s="1"/>
  <c r="E2569" i="2"/>
  <c r="I2569" i="2" s="1"/>
  <c r="D2569" i="2"/>
  <c r="C2569" i="2"/>
  <c r="B2569" i="2"/>
  <c r="G2568" i="2"/>
  <c r="K2568" i="2" s="1"/>
  <c r="F2568" i="2"/>
  <c r="J2568" i="2" s="1"/>
  <c r="E2568" i="2"/>
  <c r="I2568" i="2" s="1"/>
  <c r="D2568" i="2"/>
  <c r="C2568" i="2"/>
  <c r="B2568" i="2"/>
  <c r="G2567" i="2"/>
  <c r="K2567" i="2" s="1"/>
  <c r="F2567" i="2"/>
  <c r="J2567" i="2" s="1"/>
  <c r="E2567" i="2"/>
  <c r="I2567" i="2" s="1"/>
  <c r="D2567" i="2"/>
  <c r="C2567" i="2"/>
  <c r="B2567" i="2"/>
  <c r="G2566" i="2"/>
  <c r="K2566" i="2" s="1"/>
  <c r="F2566" i="2"/>
  <c r="J2566" i="2" s="1"/>
  <c r="E2566" i="2"/>
  <c r="I2566" i="2" s="1"/>
  <c r="D2566" i="2"/>
  <c r="C2566" i="2"/>
  <c r="B2566" i="2"/>
  <c r="G2565" i="2"/>
  <c r="K2565" i="2" s="1"/>
  <c r="F2565" i="2"/>
  <c r="J2565" i="2" s="1"/>
  <c r="E2565" i="2"/>
  <c r="I2565" i="2" s="1"/>
  <c r="D2565" i="2"/>
  <c r="C2565" i="2"/>
  <c r="B2565" i="2"/>
  <c r="G2564" i="2"/>
  <c r="K2564" i="2" s="1"/>
  <c r="F2564" i="2"/>
  <c r="J2564" i="2" s="1"/>
  <c r="E2564" i="2"/>
  <c r="I2564" i="2" s="1"/>
  <c r="D2564" i="2"/>
  <c r="C2564" i="2"/>
  <c r="B2564" i="2"/>
  <c r="G2563" i="2"/>
  <c r="K2563" i="2" s="1"/>
  <c r="F2563" i="2"/>
  <c r="J2563" i="2" s="1"/>
  <c r="E2563" i="2"/>
  <c r="I2563" i="2" s="1"/>
  <c r="D2563" i="2"/>
  <c r="C2563" i="2"/>
  <c r="B2563" i="2"/>
  <c r="G2562" i="2"/>
  <c r="K2562" i="2" s="1"/>
  <c r="F2562" i="2"/>
  <c r="J2562" i="2" s="1"/>
  <c r="E2562" i="2"/>
  <c r="I2562" i="2" s="1"/>
  <c r="D2562" i="2"/>
  <c r="C2562" i="2"/>
  <c r="B2562" i="2"/>
  <c r="G2561" i="2"/>
  <c r="K2561" i="2" s="1"/>
  <c r="F2561" i="2"/>
  <c r="J2561" i="2" s="1"/>
  <c r="E2561" i="2"/>
  <c r="I2561" i="2" s="1"/>
  <c r="D2561" i="2"/>
  <c r="C2561" i="2"/>
  <c r="B2561" i="2"/>
  <c r="G2560" i="2"/>
  <c r="K2560" i="2" s="1"/>
  <c r="F2560" i="2"/>
  <c r="J2560" i="2" s="1"/>
  <c r="E2560" i="2"/>
  <c r="I2560" i="2" s="1"/>
  <c r="D2560" i="2"/>
  <c r="C2560" i="2"/>
  <c r="B2560" i="2"/>
  <c r="G2559" i="2"/>
  <c r="K2559" i="2" s="1"/>
  <c r="F2559" i="2"/>
  <c r="J2559" i="2" s="1"/>
  <c r="E2559" i="2"/>
  <c r="I2559" i="2" s="1"/>
  <c r="D2559" i="2"/>
  <c r="C2559" i="2"/>
  <c r="B2559" i="2"/>
  <c r="G2558" i="2"/>
  <c r="K2558" i="2" s="1"/>
  <c r="F2558" i="2"/>
  <c r="J2558" i="2" s="1"/>
  <c r="E2558" i="2"/>
  <c r="I2558" i="2" s="1"/>
  <c r="D2558" i="2"/>
  <c r="C2558" i="2"/>
  <c r="B2558" i="2"/>
  <c r="G2557" i="2"/>
  <c r="K2557" i="2" s="1"/>
  <c r="F2557" i="2"/>
  <c r="J2557" i="2" s="1"/>
  <c r="E2557" i="2"/>
  <c r="I2557" i="2" s="1"/>
  <c r="D2557" i="2"/>
  <c r="C2557" i="2"/>
  <c r="B2557" i="2"/>
  <c r="G2556" i="2"/>
  <c r="K2556" i="2" s="1"/>
  <c r="F2556" i="2"/>
  <c r="J2556" i="2" s="1"/>
  <c r="E2556" i="2"/>
  <c r="I2556" i="2" s="1"/>
  <c r="D2556" i="2"/>
  <c r="C2556" i="2"/>
  <c r="B2556" i="2"/>
  <c r="G2555" i="2"/>
  <c r="K2555" i="2" s="1"/>
  <c r="F2555" i="2"/>
  <c r="J2555" i="2" s="1"/>
  <c r="E2555" i="2"/>
  <c r="I2555" i="2" s="1"/>
  <c r="D2555" i="2"/>
  <c r="C2555" i="2"/>
  <c r="B2555" i="2"/>
  <c r="G2554" i="2"/>
  <c r="K2554" i="2" s="1"/>
  <c r="F2554" i="2"/>
  <c r="J2554" i="2" s="1"/>
  <c r="E2554" i="2"/>
  <c r="I2554" i="2" s="1"/>
  <c r="D2554" i="2"/>
  <c r="C2554" i="2"/>
  <c r="B2554" i="2"/>
  <c r="G2553" i="2"/>
  <c r="K2553" i="2" s="1"/>
  <c r="F2553" i="2"/>
  <c r="J2553" i="2" s="1"/>
  <c r="E2553" i="2"/>
  <c r="I2553" i="2" s="1"/>
  <c r="D2553" i="2"/>
  <c r="C2553" i="2"/>
  <c r="B2553" i="2"/>
  <c r="G2552" i="2"/>
  <c r="K2552" i="2" s="1"/>
  <c r="F2552" i="2"/>
  <c r="J2552" i="2" s="1"/>
  <c r="E2552" i="2"/>
  <c r="I2552" i="2" s="1"/>
  <c r="D2552" i="2"/>
  <c r="C2552" i="2"/>
  <c r="B2552" i="2"/>
  <c r="G2551" i="2"/>
  <c r="K2551" i="2" s="1"/>
  <c r="F2551" i="2"/>
  <c r="J2551" i="2" s="1"/>
  <c r="E2551" i="2"/>
  <c r="I2551" i="2" s="1"/>
  <c r="D2551" i="2"/>
  <c r="C2551" i="2"/>
  <c r="B2551" i="2"/>
  <c r="G2550" i="2"/>
  <c r="K2550" i="2" s="1"/>
  <c r="F2550" i="2"/>
  <c r="J2550" i="2" s="1"/>
  <c r="E2550" i="2"/>
  <c r="I2550" i="2" s="1"/>
  <c r="D2550" i="2"/>
  <c r="C2550" i="2"/>
  <c r="B2550" i="2"/>
  <c r="G2549" i="2"/>
  <c r="K2549" i="2" s="1"/>
  <c r="F2549" i="2"/>
  <c r="J2549" i="2" s="1"/>
  <c r="E2549" i="2"/>
  <c r="I2549" i="2" s="1"/>
  <c r="D2549" i="2"/>
  <c r="C2549" i="2"/>
  <c r="B2549" i="2"/>
  <c r="G2548" i="2"/>
  <c r="K2548" i="2" s="1"/>
  <c r="F2548" i="2"/>
  <c r="J2548" i="2" s="1"/>
  <c r="E2548" i="2"/>
  <c r="I2548" i="2" s="1"/>
  <c r="D2548" i="2"/>
  <c r="C2548" i="2"/>
  <c r="B2548" i="2"/>
  <c r="G2547" i="2"/>
  <c r="K2547" i="2" s="1"/>
  <c r="F2547" i="2"/>
  <c r="J2547" i="2" s="1"/>
  <c r="E2547" i="2"/>
  <c r="I2547" i="2" s="1"/>
  <c r="D2547" i="2"/>
  <c r="C2547" i="2"/>
  <c r="B2547" i="2"/>
  <c r="G2546" i="2"/>
  <c r="K2546" i="2" s="1"/>
  <c r="F2546" i="2"/>
  <c r="J2546" i="2" s="1"/>
  <c r="E2546" i="2"/>
  <c r="I2546" i="2" s="1"/>
  <c r="D2546" i="2"/>
  <c r="C2546" i="2"/>
  <c r="B2546" i="2"/>
  <c r="G2545" i="2"/>
  <c r="K2545" i="2" s="1"/>
  <c r="F2545" i="2"/>
  <c r="J2545" i="2" s="1"/>
  <c r="E2545" i="2"/>
  <c r="I2545" i="2" s="1"/>
  <c r="D2545" i="2"/>
  <c r="C2545" i="2"/>
  <c r="B2545" i="2"/>
  <c r="G2544" i="2"/>
  <c r="K2544" i="2" s="1"/>
  <c r="F2544" i="2"/>
  <c r="J2544" i="2" s="1"/>
  <c r="E2544" i="2"/>
  <c r="I2544" i="2" s="1"/>
  <c r="D2544" i="2"/>
  <c r="C2544" i="2"/>
  <c r="B2544" i="2"/>
  <c r="G2543" i="2"/>
  <c r="K2543" i="2" s="1"/>
  <c r="F2543" i="2"/>
  <c r="J2543" i="2" s="1"/>
  <c r="E2543" i="2"/>
  <c r="I2543" i="2" s="1"/>
  <c r="D2543" i="2"/>
  <c r="C2543" i="2"/>
  <c r="B2543" i="2"/>
  <c r="G2542" i="2"/>
  <c r="K2542" i="2" s="1"/>
  <c r="F2542" i="2"/>
  <c r="J2542" i="2" s="1"/>
  <c r="E2542" i="2"/>
  <c r="I2542" i="2" s="1"/>
  <c r="D2542" i="2"/>
  <c r="C2542" i="2"/>
  <c r="B2542" i="2"/>
  <c r="G2541" i="2"/>
  <c r="K2541" i="2" s="1"/>
  <c r="F2541" i="2"/>
  <c r="J2541" i="2" s="1"/>
  <c r="E2541" i="2"/>
  <c r="I2541" i="2" s="1"/>
  <c r="D2541" i="2"/>
  <c r="C2541" i="2"/>
  <c r="B2541" i="2"/>
  <c r="G2540" i="2"/>
  <c r="K2540" i="2" s="1"/>
  <c r="F2540" i="2"/>
  <c r="J2540" i="2" s="1"/>
  <c r="E2540" i="2"/>
  <c r="I2540" i="2" s="1"/>
  <c r="D2540" i="2"/>
  <c r="C2540" i="2"/>
  <c r="B2540" i="2"/>
  <c r="G2539" i="2"/>
  <c r="K2539" i="2" s="1"/>
  <c r="F2539" i="2"/>
  <c r="J2539" i="2" s="1"/>
  <c r="E2539" i="2"/>
  <c r="I2539" i="2" s="1"/>
  <c r="D2539" i="2"/>
  <c r="C2539" i="2"/>
  <c r="B2539" i="2"/>
  <c r="G2538" i="2"/>
  <c r="K2538" i="2" s="1"/>
  <c r="F2538" i="2"/>
  <c r="J2538" i="2" s="1"/>
  <c r="E2538" i="2"/>
  <c r="I2538" i="2" s="1"/>
  <c r="D2538" i="2"/>
  <c r="C2538" i="2"/>
  <c r="B2538" i="2"/>
  <c r="G2537" i="2"/>
  <c r="K2537" i="2" s="1"/>
  <c r="F2537" i="2"/>
  <c r="J2537" i="2" s="1"/>
  <c r="E2537" i="2"/>
  <c r="I2537" i="2" s="1"/>
  <c r="D2537" i="2"/>
  <c r="C2537" i="2"/>
  <c r="B2537" i="2"/>
  <c r="G2536" i="2"/>
  <c r="K2536" i="2" s="1"/>
  <c r="F2536" i="2"/>
  <c r="J2536" i="2" s="1"/>
  <c r="E2536" i="2"/>
  <c r="I2536" i="2" s="1"/>
  <c r="D2536" i="2"/>
  <c r="C2536" i="2"/>
  <c r="B2536" i="2"/>
  <c r="G2535" i="2"/>
  <c r="K2535" i="2" s="1"/>
  <c r="F2535" i="2"/>
  <c r="J2535" i="2" s="1"/>
  <c r="E2535" i="2"/>
  <c r="I2535" i="2" s="1"/>
  <c r="D2535" i="2"/>
  <c r="C2535" i="2"/>
  <c r="B2535" i="2"/>
  <c r="G2534" i="2"/>
  <c r="K2534" i="2" s="1"/>
  <c r="F2534" i="2"/>
  <c r="J2534" i="2" s="1"/>
  <c r="E2534" i="2"/>
  <c r="I2534" i="2" s="1"/>
  <c r="D2534" i="2"/>
  <c r="C2534" i="2"/>
  <c r="B2534" i="2"/>
  <c r="G2533" i="2"/>
  <c r="K2533" i="2" s="1"/>
  <c r="F2533" i="2"/>
  <c r="J2533" i="2" s="1"/>
  <c r="E2533" i="2"/>
  <c r="I2533" i="2" s="1"/>
  <c r="D2533" i="2"/>
  <c r="C2533" i="2"/>
  <c r="B2533" i="2"/>
  <c r="G2532" i="2"/>
  <c r="K2532" i="2" s="1"/>
  <c r="F2532" i="2"/>
  <c r="J2532" i="2" s="1"/>
  <c r="E2532" i="2"/>
  <c r="I2532" i="2" s="1"/>
  <c r="D2532" i="2"/>
  <c r="C2532" i="2"/>
  <c r="B2532" i="2"/>
  <c r="G2531" i="2"/>
  <c r="K2531" i="2" s="1"/>
  <c r="F2531" i="2"/>
  <c r="J2531" i="2" s="1"/>
  <c r="E2531" i="2"/>
  <c r="I2531" i="2" s="1"/>
  <c r="D2531" i="2"/>
  <c r="C2531" i="2"/>
  <c r="B2531" i="2"/>
  <c r="G2530" i="2"/>
  <c r="K2530" i="2" s="1"/>
  <c r="F2530" i="2"/>
  <c r="J2530" i="2" s="1"/>
  <c r="E2530" i="2"/>
  <c r="I2530" i="2" s="1"/>
  <c r="D2530" i="2"/>
  <c r="C2530" i="2"/>
  <c r="B2530" i="2"/>
  <c r="G2529" i="2"/>
  <c r="K2529" i="2" s="1"/>
  <c r="F2529" i="2"/>
  <c r="J2529" i="2" s="1"/>
  <c r="E2529" i="2"/>
  <c r="I2529" i="2" s="1"/>
  <c r="D2529" i="2"/>
  <c r="C2529" i="2"/>
  <c r="B2529" i="2"/>
  <c r="G2528" i="2"/>
  <c r="K2528" i="2" s="1"/>
  <c r="F2528" i="2"/>
  <c r="J2528" i="2" s="1"/>
  <c r="E2528" i="2"/>
  <c r="I2528" i="2" s="1"/>
  <c r="D2528" i="2"/>
  <c r="C2528" i="2"/>
  <c r="B2528" i="2"/>
  <c r="G2527" i="2"/>
  <c r="K2527" i="2" s="1"/>
  <c r="F2527" i="2"/>
  <c r="J2527" i="2" s="1"/>
  <c r="E2527" i="2"/>
  <c r="I2527" i="2" s="1"/>
  <c r="D2527" i="2"/>
  <c r="C2527" i="2"/>
  <c r="B2527" i="2"/>
  <c r="G2526" i="2"/>
  <c r="K2526" i="2" s="1"/>
  <c r="F2526" i="2"/>
  <c r="J2526" i="2" s="1"/>
  <c r="E2526" i="2"/>
  <c r="I2526" i="2" s="1"/>
  <c r="D2526" i="2"/>
  <c r="C2526" i="2"/>
  <c r="B2526" i="2"/>
  <c r="G2525" i="2"/>
  <c r="K2525" i="2" s="1"/>
  <c r="F2525" i="2"/>
  <c r="J2525" i="2" s="1"/>
  <c r="E2525" i="2"/>
  <c r="I2525" i="2" s="1"/>
  <c r="D2525" i="2"/>
  <c r="C2525" i="2"/>
  <c r="B2525" i="2"/>
  <c r="G2524" i="2"/>
  <c r="K2524" i="2" s="1"/>
  <c r="F2524" i="2"/>
  <c r="J2524" i="2" s="1"/>
  <c r="E2524" i="2"/>
  <c r="I2524" i="2" s="1"/>
  <c r="D2524" i="2"/>
  <c r="C2524" i="2"/>
  <c r="B2524" i="2"/>
  <c r="G2523" i="2"/>
  <c r="K2523" i="2" s="1"/>
  <c r="F2523" i="2"/>
  <c r="J2523" i="2" s="1"/>
  <c r="E2523" i="2"/>
  <c r="I2523" i="2" s="1"/>
  <c r="D2523" i="2"/>
  <c r="C2523" i="2"/>
  <c r="B2523" i="2"/>
  <c r="G2522" i="2"/>
  <c r="K2522" i="2" s="1"/>
  <c r="F2522" i="2"/>
  <c r="J2522" i="2" s="1"/>
  <c r="E2522" i="2"/>
  <c r="I2522" i="2" s="1"/>
  <c r="D2522" i="2"/>
  <c r="C2522" i="2"/>
  <c r="B2522" i="2"/>
  <c r="G2521" i="2"/>
  <c r="K2521" i="2" s="1"/>
  <c r="F2521" i="2"/>
  <c r="J2521" i="2" s="1"/>
  <c r="E2521" i="2"/>
  <c r="I2521" i="2" s="1"/>
  <c r="D2521" i="2"/>
  <c r="C2521" i="2"/>
  <c r="B2521" i="2"/>
  <c r="G2520" i="2"/>
  <c r="K2520" i="2" s="1"/>
  <c r="F2520" i="2"/>
  <c r="J2520" i="2" s="1"/>
  <c r="E2520" i="2"/>
  <c r="I2520" i="2" s="1"/>
  <c r="D2520" i="2"/>
  <c r="C2520" i="2"/>
  <c r="B2520" i="2"/>
  <c r="G2519" i="2"/>
  <c r="K2519" i="2" s="1"/>
  <c r="F2519" i="2"/>
  <c r="J2519" i="2" s="1"/>
  <c r="E2519" i="2"/>
  <c r="I2519" i="2" s="1"/>
  <c r="D2519" i="2"/>
  <c r="C2519" i="2"/>
  <c r="B2519" i="2"/>
  <c r="G2518" i="2"/>
  <c r="K2518" i="2" s="1"/>
  <c r="F2518" i="2"/>
  <c r="J2518" i="2" s="1"/>
  <c r="E2518" i="2"/>
  <c r="I2518" i="2" s="1"/>
  <c r="D2518" i="2"/>
  <c r="C2518" i="2"/>
  <c r="B2518" i="2"/>
  <c r="G2517" i="2"/>
  <c r="K2517" i="2" s="1"/>
  <c r="F2517" i="2"/>
  <c r="J2517" i="2" s="1"/>
  <c r="E2517" i="2"/>
  <c r="I2517" i="2" s="1"/>
  <c r="D2517" i="2"/>
  <c r="C2517" i="2"/>
  <c r="B2517" i="2"/>
  <c r="G2516" i="2"/>
  <c r="K2516" i="2" s="1"/>
  <c r="F2516" i="2"/>
  <c r="J2516" i="2" s="1"/>
  <c r="E2516" i="2"/>
  <c r="I2516" i="2" s="1"/>
  <c r="D2516" i="2"/>
  <c r="C2516" i="2"/>
  <c r="B2516" i="2"/>
  <c r="G2515" i="2"/>
  <c r="K2515" i="2" s="1"/>
  <c r="F2515" i="2"/>
  <c r="J2515" i="2" s="1"/>
  <c r="E2515" i="2"/>
  <c r="I2515" i="2" s="1"/>
  <c r="D2515" i="2"/>
  <c r="C2515" i="2"/>
  <c r="B2515" i="2"/>
  <c r="G2514" i="2"/>
  <c r="K2514" i="2" s="1"/>
  <c r="F2514" i="2"/>
  <c r="J2514" i="2" s="1"/>
  <c r="E2514" i="2"/>
  <c r="I2514" i="2" s="1"/>
  <c r="D2514" i="2"/>
  <c r="C2514" i="2"/>
  <c r="B2514" i="2"/>
  <c r="G2513" i="2"/>
  <c r="K2513" i="2" s="1"/>
  <c r="F2513" i="2"/>
  <c r="J2513" i="2" s="1"/>
  <c r="E2513" i="2"/>
  <c r="I2513" i="2" s="1"/>
  <c r="D2513" i="2"/>
  <c r="C2513" i="2"/>
  <c r="B2513" i="2"/>
  <c r="G2512" i="2"/>
  <c r="K2512" i="2" s="1"/>
  <c r="F2512" i="2"/>
  <c r="J2512" i="2" s="1"/>
  <c r="E2512" i="2"/>
  <c r="I2512" i="2" s="1"/>
  <c r="D2512" i="2"/>
  <c r="C2512" i="2"/>
  <c r="B2512" i="2"/>
  <c r="G2511" i="2"/>
  <c r="K2511" i="2" s="1"/>
  <c r="F2511" i="2"/>
  <c r="J2511" i="2" s="1"/>
  <c r="E2511" i="2"/>
  <c r="I2511" i="2" s="1"/>
  <c r="D2511" i="2"/>
  <c r="C2511" i="2"/>
  <c r="B2511" i="2"/>
  <c r="G2510" i="2"/>
  <c r="K2510" i="2" s="1"/>
  <c r="F2510" i="2"/>
  <c r="J2510" i="2" s="1"/>
  <c r="E2510" i="2"/>
  <c r="I2510" i="2" s="1"/>
  <c r="D2510" i="2"/>
  <c r="C2510" i="2"/>
  <c r="B2510" i="2"/>
  <c r="G2509" i="2"/>
  <c r="K2509" i="2" s="1"/>
  <c r="F2509" i="2"/>
  <c r="J2509" i="2" s="1"/>
  <c r="E2509" i="2"/>
  <c r="I2509" i="2" s="1"/>
  <c r="D2509" i="2"/>
  <c r="C2509" i="2"/>
  <c r="B2509" i="2"/>
  <c r="G2508" i="2"/>
  <c r="K2508" i="2" s="1"/>
  <c r="F2508" i="2"/>
  <c r="J2508" i="2" s="1"/>
  <c r="E2508" i="2"/>
  <c r="I2508" i="2" s="1"/>
  <c r="D2508" i="2"/>
  <c r="C2508" i="2"/>
  <c r="B2508" i="2"/>
  <c r="G2507" i="2"/>
  <c r="K2507" i="2" s="1"/>
  <c r="F2507" i="2"/>
  <c r="J2507" i="2" s="1"/>
  <c r="E2507" i="2"/>
  <c r="I2507" i="2" s="1"/>
  <c r="D2507" i="2"/>
  <c r="C2507" i="2"/>
  <c r="B2507" i="2"/>
  <c r="G2506" i="2"/>
  <c r="K2506" i="2" s="1"/>
  <c r="F2506" i="2"/>
  <c r="J2506" i="2" s="1"/>
  <c r="E2506" i="2"/>
  <c r="I2506" i="2" s="1"/>
  <c r="D2506" i="2"/>
  <c r="C2506" i="2"/>
  <c r="B2506" i="2"/>
  <c r="G2505" i="2"/>
  <c r="K2505" i="2" s="1"/>
  <c r="F2505" i="2"/>
  <c r="J2505" i="2" s="1"/>
  <c r="E2505" i="2"/>
  <c r="I2505" i="2" s="1"/>
  <c r="D2505" i="2"/>
  <c r="C2505" i="2"/>
  <c r="B2505" i="2"/>
  <c r="G2504" i="2"/>
  <c r="K2504" i="2" s="1"/>
  <c r="F2504" i="2"/>
  <c r="J2504" i="2" s="1"/>
  <c r="E2504" i="2"/>
  <c r="I2504" i="2" s="1"/>
  <c r="D2504" i="2"/>
  <c r="C2504" i="2"/>
  <c r="B2504" i="2"/>
  <c r="G2503" i="2"/>
  <c r="K2503" i="2" s="1"/>
  <c r="F2503" i="2"/>
  <c r="J2503" i="2" s="1"/>
  <c r="E2503" i="2"/>
  <c r="I2503" i="2" s="1"/>
  <c r="D2503" i="2"/>
  <c r="C2503" i="2"/>
  <c r="B2503" i="2"/>
  <c r="G2502" i="2"/>
  <c r="K2502" i="2" s="1"/>
  <c r="F2502" i="2"/>
  <c r="J2502" i="2" s="1"/>
  <c r="E2502" i="2"/>
  <c r="I2502" i="2" s="1"/>
  <c r="D2502" i="2"/>
  <c r="C2502" i="2"/>
  <c r="B2502" i="2"/>
  <c r="G2501" i="2"/>
  <c r="K2501" i="2" s="1"/>
  <c r="F2501" i="2"/>
  <c r="J2501" i="2" s="1"/>
  <c r="E2501" i="2"/>
  <c r="I2501" i="2" s="1"/>
  <c r="D2501" i="2"/>
  <c r="C2501" i="2"/>
  <c r="B2501" i="2"/>
  <c r="G2500" i="2"/>
  <c r="K2500" i="2" s="1"/>
  <c r="F2500" i="2"/>
  <c r="J2500" i="2" s="1"/>
  <c r="E2500" i="2"/>
  <c r="I2500" i="2" s="1"/>
  <c r="D2500" i="2"/>
  <c r="C2500" i="2"/>
  <c r="B2500" i="2"/>
  <c r="G2499" i="2"/>
  <c r="K2499" i="2" s="1"/>
  <c r="F2499" i="2"/>
  <c r="J2499" i="2" s="1"/>
  <c r="E2499" i="2"/>
  <c r="I2499" i="2" s="1"/>
  <c r="D2499" i="2"/>
  <c r="C2499" i="2"/>
  <c r="B2499" i="2"/>
  <c r="G2498" i="2"/>
  <c r="K2498" i="2" s="1"/>
  <c r="F2498" i="2"/>
  <c r="J2498" i="2" s="1"/>
  <c r="E2498" i="2"/>
  <c r="I2498" i="2" s="1"/>
  <c r="D2498" i="2"/>
  <c r="C2498" i="2"/>
  <c r="B2498" i="2"/>
  <c r="G2497" i="2"/>
  <c r="K2497" i="2" s="1"/>
  <c r="F2497" i="2"/>
  <c r="J2497" i="2" s="1"/>
  <c r="E2497" i="2"/>
  <c r="I2497" i="2" s="1"/>
  <c r="D2497" i="2"/>
  <c r="C2497" i="2"/>
  <c r="B2497" i="2"/>
  <c r="G2496" i="2"/>
  <c r="K2496" i="2" s="1"/>
  <c r="F2496" i="2"/>
  <c r="J2496" i="2" s="1"/>
  <c r="E2496" i="2"/>
  <c r="I2496" i="2" s="1"/>
  <c r="D2496" i="2"/>
  <c r="C2496" i="2"/>
  <c r="B2496" i="2"/>
  <c r="G2495" i="2"/>
  <c r="K2495" i="2" s="1"/>
  <c r="F2495" i="2"/>
  <c r="J2495" i="2" s="1"/>
  <c r="E2495" i="2"/>
  <c r="I2495" i="2" s="1"/>
  <c r="D2495" i="2"/>
  <c r="C2495" i="2"/>
  <c r="B2495" i="2"/>
  <c r="G2494" i="2"/>
  <c r="K2494" i="2" s="1"/>
  <c r="F2494" i="2"/>
  <c r="J2494" i="2" s="1"/>
  <c r="E2494" i="2"/>
  <c r="I2494" i="2" s="1"/>
  <c r="D2494" i="2"/>
  <c r="C2494" i="2"/>
  <c r="B2494" i="2"/>
  <c r="G2493" i="2"/>
  <c r="K2493" i="2" s="1"/>
  <c r="F2493" i="2"/>
  <c r="J2493" i="2" s="1"/>
  <c r="E2493" i="2"/>
  <c r="I2493" i="2" s="1"/>
  <c r="D2493" i="2"/>
  <c r="C2493" i="2"/>
  <c r="B2493" i="2"/>
  <c r="G2492" i="2"/>
  <c r="K2492" i="2" s="1"/>
  <c r="F2492" i="2"/>
  <c r="J2492" i="2" s="1"/>
  <c r="E2492" i="2"/>
  <c r="I2492" i="2" s="1"/>
  <c r="D2492" i="2"/>
  <c r="C2492" i="2"/>
  <c r="B2492" i="2"/>
  <c r="G2491" i="2"/>
  <c r="K2491" i="2" s="1"/>
  <c r="F2491" i="2"/>
  <c r="J2491" i="2" s="1"/>
  <c r="E2491" i="2"/>
  <c r="I2491" i="2" s="1"/>
  <c r="D2491" i="2"/>
  <c r="C2491" i="2"/>
  <c r="B2491" i="2"/>
  <c r="G2490" i="2"/>
  <c r="K2490" i="2" s="1"/>
  <c r="F2490" i="2"/>
  <c r="J2490" i="2" s="1"/>
  <c r="E2490" i="2"/>
  <c r="I2490" i="2" s="1"/>
  <c r="D2490" i="2"/>
  <c r="C2490" i="2"/>
  <c r="B2490" i="2"/>
  <c r="G2489" i="2"/>
  <c r="K2489" i="2" s="1"/>
  <c r="F2489" i="2"/>
  <c r="J2489" i="2" s="1"/>
  <c r="E2489" i="2"/>
  <c r="I2489" i="2" s="1"/>
  <c r="D2489" i="2"/>
  <c r="C2489" i="2"/>
  <c r="B2489" i="2"/>
  <c r="G2488" i="2"/>
  <c r="K2488" i="2" s="1"/>
  <c r="F2488" i="2"/>
  <c r="J2488" i="2" s="1"/>
  <c r="E2488" i="2"/>
  <c r="I2488" i="2" s="1"/>
  <c r="D2488" i="2"/>
  <c r="C2488" i="2"/>
  <c r="B2488" i="2"/>
  <c r="G2487" i="2"/>
  <c r="K2487" i="2" s="1"/>
  <c r="F2487" i="2"/>
  <c r="J2487" i="2" s="1"/>
  <c r="E2487" i="2"/>
  <c r="I2487" i="2" s="1"/>
  <c r="D2487" i="2"/>
  <c r="C2487" i="2"/>
  <c r="B2487" i="2"/>
  <c r="G2486" i="2"/>
  <c r="K2486" i="2" s="1"/>
  <c r="F2486" i="2"/>
  <c r="J2486" i="2" s="1"/>
  <c r="E2486" i="2"/>
  <c r="I2486" i="2" s="1"/>
  <c r="D2486" i="2"/>
  <c r="C2486" i="2"/>
  <c r="B2486" i="2"/>
  <c r="G2485" i="2"/>
  <c r="K2485" i="2" s="1"/>
  <c r="F2485" i="2"/>
  <c r="J2485" i="2" s="1"/>
  <c r="E2485" i="2"/>
  <c r="I2485" i="2" s="1"/>
  <c r="D2485" i="2"/>
  <c r="C2485" i="2"/>
  <c r="B2485" i="2"/>
  <c r="G2484" i="2"/>
  <c r="K2484" i="2" s="1"/>
  <c r="F2484" i="2"/>
  <c r="J2484" i="2" s="1"/>
  <c r="E2484" i="2"/>
  <c r="I2484" i="2" s="1"/>
  <c r="D2484" i="2"/>
  <c r="C2484" i="2"/>
  <c r="B2484" i="2"/>
  <c r="G2483" i="2"/>
  <c r="K2483" i="2" s="1"/>
  <c r="F2483" i="2"/>
  <c r="J2483" i="2" s="1"/>
  <c r="E2483" i="2"/>
  <c r="I2483" i="2" s="1"/>
  <c r="D2483" i="2"/>
  <c r="C2483" i="2"/>
  <c r="B2483" i="2"/>
  <c r="G2482" i="2"/>
  <c r="K2482" i="2" s="1"/>
  <c r="F2482" i="2"/>
  <c r="J2482" i="2" s="1"/>
  <c r="E2482" i="2"/>
  <c r="I2482" i="2" s="1"/>
  <c r="D2482" i="2"/>
  <c r="C2482" i="2"/>
  <c r="B2482" i="2"/>
  <c r="G2481" i="2"/>
  <c r="K2481" i="2" s="1"/>
  <c r="F2481" i="2"/>
  <c r="J2481" i="2" s="1"/>
  <c r="E2481" i="2"/>
  <c r="I2481" i="2" s="1"/>
  <c r="D2481" i="2"/>
  <c r="C2481" i="2"/>
  <c r="B2481" i="2"/>
  <c r="G2480" i="2"/>
  <c r="K2480" i="2" s="1"/>
  <c r="F2480" i="2"/>
  <c r="J2480" i="2" s="1"/>
  <c r="E2480" i="2"/>
  <c r="I2480" i="2" s="1"/>
  <c r="D2480" i="2"/>
  <c r="C2480" i="2"/>
  <c r="B2480" i="2"/>
  <c r="G2479" i="2"/>
  <c r="K2479" i="2" s="1"/>
  <c r="F2479" i="2"/>
  <c r="J2479" i="2" s="1"/>
  <c r="E2479" i="2"/>
  <c r="I2479" i="2" s="1"/>
  <c r="D2479" i="2"/>
  <c r="C2479" i="2"/>
  <c r="B2479" i="2"/>
  <c r="G2478" i="2"/>
  <c r="K2478" i="2" s="1"/>
  <c r="F2478" i="2"/>
  <c r="J2478" i="2" s="1"/>
  <c r="E2478" i="2"/>
  <c r="I2478" i="2" s="1"/>
  <c r="D2478" i="2"/>
  <c r="C2478" i="2"/>
  <c r="B2478" i="2"/>
  <c r="G2477" i="2"/>
  <c r="K2477" i="2" s="1"/>
  <c r="F2477" i="2"/>
  <c r="J2477" i="2" s="1"/>
  <c r="E2477" i="2"/>
  <c r="I2477" i="2" s="1"/>
  <c r="D2477" i="2"/>
  <c r="C2477" i="2"/>
  <c r="B2477" i="2"/>
  <c r="G2476" i="2"/>
  <c r="K2476" i="2" s="1"/>
  <c r="F2476" i="2"/>
  <c r="J2476" i="2" s="1"/>
  <c r="E2476" i="2"/>
  <c r="I2476" i="2" s="1"/>
  <c r="D2476" i="2"/>
  <c r="C2476" i="2"/>
  <c r="B2476" i="2"/>
  <c r="G2475" i="2"/>
  <c r="K2475" i="2" s="1"/>
  <c r="F2475" i="2"/>
  <c r="J2475" i="2" s="1"/>
  <c r="E2475" i="2"/>
  <c r="I2475" i="2" s="1"/>
  <c r="D2475" i="2"/>
  <c r="C2475" i="2"/>
  <c r="B2475" i="2"/>
  <c r="G2474" i="2"/>
  <c r="K2474" i="2" s="1"/>
  <c r="F2474" i="2"/>
  <c r="J2474" i="2" s="1"/>
  <c r="E2474" i="2"/>
  <c r="I2474" i="2" s="1"/>
  <c r="D2474" i="2"/>
  <c r="C2474" i="2"/>
  <c r="B2474" i="2"/>
  <c r="G2473" i="2"/>
  <c r="K2473" i="2" s="1"/>
  <c r="F2473" i="2"/>
  <c r="J2473" i="2" s="1"/>
  <c r="E2473" i="2"/>
  <c r="I2473" i="2" s="1"/>
  <c r="D2473" i="2"/>
  <c r="C2473" i="2"/>
  <c r="B2473" i="2"/>
  <c r="G2472" i="2"/>
  <c r="K2472" i="2" s="1"/>
  <c r="F2472" i="2"/>
  <c r="J2472" i="2" s="1"/>
  <c r="E2472" i="2"/>
  <c r="I2472" i="2" s="1"/>
  <c r="D2472" i="2"/>
  <c r="C2472" i="2"/>
  <c r="B2472" i="2"/>
  <c r="G2471" i="2"/>
  <c r="K2471" i="2" s="1"/>
  <c r="F2471" i="2"/>
  <c r="J2471" i="2" s="1"/>
  <c r="E2471" i="2"/>
  <c r="I2471" i="2" s="1"/>
  <c r="D2471" i="2"/>
  <c r="C2471" i="2"/>
  <c r="B2471" i="2"/>
  <c r="G2470" i="2"/>
  <c r="K2470" i="2" s="1"/>
  <c r="F2470" i="2"/>
  <c r="J2470" i="2" s="1"/>
  <c r="E2470" i="2"/>
  <c r="I2470" i="2" s="1"/>
  <c r="D2470" i="2"/>
  <c r="C2470" i="2"/>
  <c r="B2470" i="2"/>
  <c r="G2469" i="2"/>
  <c r="K2469" i="2" s="1"/>
  <c r="F2469" i="2"/>
  <c r="J2469" i="2" s="1"/>
  <c r="E2469" i="2"/>
  <c r="I2469" i="2" s="1"/>
  <c r="D2469" i="2"/>
  <c r="C2469" i="2"/>
  <c r="B2469" i="2"/>
  <c r="G2468" i="2"/>
  <c r="K2468" i="2" s="1"/>
  <c r="F2468" i="2"/>
  <c r="J2468" i="2" s="1"/>
  <c r="E2468" i="2"/>
  <c r="I2468" i="2" s="1"/>
  <c r="D2468" i="2"/>
  <c r="C2468" i="2"/>
  <c r="B2468" i="2"/>
  <c r="G2467" i="2"/>
  <c r="K2467" i="2" s="1"/>
  <c r="F2467" i="2"/>
  <c r="J2467" i="2" s="1"/>
  <c r="E2467" i="2"/>
  <c r="I2467" i="2" s="1"/>
  <c r="D2467" i="2"/>
  <c r="C2467" i="2"/>
  <c r="B2467" i="2"/>
  <c r="G2466" i="2"/>
  <c r="K2466" i="2" s="1"/>
  <c r="F2466" i="2"/>
  <c r="J2466" i="2" s="1"/>
  <c r="E2466" i="2"/>
  <c r="I2466" i="2" s="1"/>
  <c r="D2466" i="2"/>
  <c r="C2466" i="2"/>
  <c r="B2466" i="2"/>
  <c r="G2465" i="2"/>
  <c r="K2465" i="2" s="1"/>
  <c r="F2465" i="2"/>
  <c r="J2465" i="2" s="1"/>
  <c r="E2465" i="2"/>
  <c r="I2465" i="2" s="1"/>
  <c r="D2465" i="2"/>
  <c r="C2465" i="2"/>
  <c r="B2465" i="2"/>
  <c r="G2464" i="2"/>
  <c r="K2464" i="2" s="1"/>
  <c r="F2464" i="2"/>
  <c r="J2464" i="2" s="1"/>
  <c r="E2464" i="2"/>
  <c r="I2464" i="2" s="1"/>
  <c r="D2464" i="2"/>
  <c r="C2464" i="2"/>
  <c r="B2464" i="2"/>
  <c r="G2463" i="2"/>
  <c r="K2463" i="2" s="1"/>
  <c r="F2463" i="2"/>
  <c r="J2463" i="2" s="1"/>
  <c r="E2463" i="2"/>
  <c r="I2463" i="2" s="1"/>
  <c r="D2463" i="2"/>
  <c r="C2463" i="2"/>
  <c r="B2463" i="2"/>
  <c r="G2462" i="2"/>
  <c r="K2462" i="2" s="1"/>
  <c r="F2462" i="2"/>
  <c r="J2462" i="2" s="1"/>
  <c r="E2462" i="2"/>
  <c r="I2462" i="2" s="1"/>
  <c r="D2462" i="2"/>
  <c r="C2462" i="2"/>
  <c r="B2462" i="2"/>
  <c r="G2461" i="2"/>
  <c r="K2461" i="2" s="1"/>
  <c r="F2461" i="2"/>
  <c r="J2461" i="2" s="1"/>
  <c r="E2461" i="2"/>
  <c r="I2461" i="2" s="1"/>
  <c r="D2461" i="2"/>
  <c r="C2461" i="2"/>
  <c r="B2461" i="2"/>
  <c r="G2460" i="2"/>
  <c r="K2460" i="2" s="1"/>
  <c r="F2460" i="2"/>
  <c r="J2460" i="2" s="1"/>
  <c r="E2460" i="2"/>
  <c r="I2460" i="2" s="1"/>
  <c r="D2460" i="2"/>
  <c r="C2460" i="2"/>
  <c r="B2460" i="2"/>
  <c r="G2459" i="2"/>
  <c r="K2459" i="2" s="1"/>
  <c r="F2459" i="2"/>
  <c r="J2459" i="2" s="1"/>
  <c r="E2459" i="2"/>
  <c r="I2459" i="2" s="1"/>
  <c r="D2459" i="2"/>
  <c r="C2459" i="2"/>
  <c r="B2459" i="2"/>
  <c r="G2458" i="2"/>
  <c r="K2458" i="2" s="1"/>
  <c r="F2458" i="2"/>
  <c r="J2458" i="2" s="1"/>
  <c r="E2458" i="2"/>
  <c r="I2458" i="2" s="1"/>
  <c r="D2458" i="2"/>
  <c r="C2458" i="2"/>
  <c r="B2458" i="2"/>
  <c r="G2457" i="2"/>
  <c r="K2457" i="2" s="1"/>
  <c r="F2457" i="2"/>
  <c r="J2457" i="2" s="1"/>
  <c r="E2457" i="2"/>
  <c r="I2457" i="2" s="1"/>
  <c r="D2457" i="2"/>
  <c r="C2457" i="2"/>
  <c r="B2457" i="2"/>
  <c r="G2456" i="2"/>
  <c r="K2456" i="2" s="1"/>
  <c r="F2456" i="2"/>
  <c r="J2456" i="2" s="1"/>
  <c r="E2456" i="2"/>
  <c r="I2456" i="2" s="1"/>
  <c r="D2456" i="2"/>
  <c r="C2456" i="2"/>
  <c r="B2456" i="2"/>
  <c r="G2455" i="2"/>
  <c r="K2455" i="2" s="1"/>
  <c r="F2455" i="2"/>
  <c r="J2455" i="2" s="1"/>
  <c r="E2455" i="2"/>
  <c r="I2455" i="2" s="1"/>
  <c r="D2455" i="2"/>
  <c r="C2455" i="2"/>
  <c r="B2455" i="2"/>
  <c r="G2454" i="2"/>
  <c r="K2454" i="2" s="1"/>
  <c r="F2454" i="2"/>
  <c r="J2454" i="2" s="1"/>
  <c r="E2454" i="2"/>
  <c r="I2454" i="2" s="1"/>
  <c r="D2454" i="2"/>
  <c r="C2454" i="2"/>
  <c r="B2454" i="2"/>
  <c r="G2453" i="2"/>
  <c r="K2453" i="2" s="1"/>
  <c r="F2453" i="2"/>
  <c r="J2453" i="2" s="1"/>
  <c r="E2453" i="2"/>
  <c r="I2453" i="2" s="1"/>
  <c r="D2453" i="2"/>
  <c r="C2453" i="2"/>
  <c r="B2453" i="2"/>
  <c r="G2452" i="2"/>
  <c r="K2452" i="2" s="1"/>
  <c r="F2452" i="2"/>
  <c r="J2452" i="2" s="1"/>
  <c r="E2452" i="2"/>
  <c r="I2452" i="2" s="1"/>
  <c r="D2452" i="2"/>
  <c r="C2452" i="2"/>
  <c r="B2452" i="2"/>
  <c r="G2451" i="2"/>
  <c r="K2451" i="2" s="1"/>
  <c r="F2451" i="2"/>
  <c r="J2451" i="2" s="1"/>
  <c r="E2451" i="2"/>
  <c r="I2451" i="2" s="1"/>
  <c r="D2451" i="2"/>
  <c r="C2451" i="2"/>
  <c r="B2451" i="2"/>
  <c r="G2450" i="2"/>
  <c r="K2450" i="2" s="1"/>
  <c r="F2450" i="2"/>
  <c r="J2450" i="2" s="1"/>
  <c r="E2450" i="2"/>
  <c r="I2450" i="2" s="1"/>
  <c r="D2450" i="2"/>
  <c r="C2450" i="2"/>
  <c r="B2450" i="2"/>
  <c r="G2449" i="2"/>
  <c r="K2449" i="2" s="1"/>
  <c r="F2449" i="2"/>
  <c r="J2449" i="2" s="1"/>
  <c r="E2449" i="2"/>
  <c r="I2449" i="2" s="1"/>
  <c r="D2449" i="2"/>
  <c r="C2449" i="2"/>
  <c r="B2449" i="2"/>
  <c r="G2448" i="2"/>
  <c r="K2448" i="2" s="1"/>
  <c r="F2448" i="2"/>
  <c r="J2448" i="2" s="1"/>
  <c r="E2448" i="2"/>
  <c r="I2448" i="2" s="1"/>
  <c r="D2448" i="2"/>
  <c r="C2448" i="2"/>
  <c r="B2448" i="2"/>
  <c r="G2447" i="2"/>
  <c r="K2447" i="2" s="1"/>
  <c r="F2447" i="2"/>
  <c r="J2447" i="2" s="1"/>
  <c r="E2447" i="2"/>
  <c r="I2447" i="2" s="1"/>
  <c r="D2447" i="2"/>
  <c r="C2447" i="2"/>
  <c r="B2447" i="2"/>
  <c r="G2446" i="2"/>
  <c r="K2446" i="2" s="1"/>
  <c r="F2446" i="2"/>
  <c r="J2446" i="2" s="1"/>
  <c r="E2446" i="2"/>
  <c r="I2446" i="2" s="1"/>
  <c r="D2446" i="2"/>
  <c r="C2446" i="2"/>
  <c r="B2446" i="2"/>
  <c r="G2445" i="2"/>
  <c r="K2445" i="2" s="1"/>
  <c r="F2445" i="2"/>
  <c r="J2445" i="2" s="1"/>
  <c r="E2445" i="2"/>
  <c r="I2445" i="2" s="1"/>
  <c r="D2445" i="2"/>
  <c r="C2445" i="2"/>
  <c r="B2445" i="2"/>
  <c r="G2444" i="2"/>
  <c r="K2444" i="2" s="1"/>
  <c r="F2444" i="2"/>
  <c r="J2444" i="2" s="1"/>
  <c r="E2444" i="2"/>
  <c r="I2444" i="2" s="1"/>
  <c r="D2444" i="2"/>
  <c r="C2444" i="2"/>
  <c r="B2444" i="2"/>
  <c r="G2443" i="2"/>
  <c r="K2443" i="2" s="1"/>
  <c r="F2443" i="2"/>
  <c r="J2443" i="2" s="1"/>
  <c r="E2443" i="2"/>
  <c r="I2443" i="2" s="1"/>
  <c r="D2443" i="2"/>
  <c r="C2443" i="2"/>
  <c r="B2443" i="2"/>
  <c r="G2442" i="2"/>
  <c r="K2442" i="2" s="1"/>
  <c r="F2442" i="2"/>
  <c r="J2442" i="2" s="1"/>
  <c r="E2442" i="2"/>
  <c r="I2442" i="2" s="1"/>
  <c r="D2442" i="2"/>
  <c r="C2442" i="2"/>
  <c r="B2442" i="2"/>
  <c r="G2441" i="2"/>
  <c r="K2441" i="2" s="1"/>
  <c r="F2441" i="2"/>
  <c r="J2441" i="2" s="1"/>
  <c r="E2441" i="2"/>
  <c r="I2441" i="2" s="1"/>
  <c r="D2441" i="2"/>
  <c r="C2441" i="2"/>
  <c r="B2441" i="2"/>
  <c r="G2440" i="2"/>
  <c r="K2440" i="2" s="1"/>
  <c r="F2440" i="2"/>
  <c r="J2440" i="2" s="1"/>
  <c r="E2440" i="2"/>
  <c r="I2440" i="2" s="1"/>
  <c r="D2440" i="2"/>
  <c r="C2440" i="2"/>
  <c r="B2440" i="2"/>
  <c r="G2439" i="2"/>
  <c r="K2439" i="2" s="1"/>
  <c r="F2439" i="2"/>
  <c r="J2439" i="2" s="1"/>
  <c r="E2439" i="2"/>
  <c r="I2439" i="2" s="1"/>
  <c r="D2439" i="2"/>
  <c r="C2439" i="2"/>
  <c r="B2439" i="2"/>
  <c r="G2438" i="2"/>
  <c r="K2438" i="2" s="1"/>
  <c r="F2438" i="2"/>
  <c r="J2438" i="2" s="1"/>
  <c r="E2438" i="2"/>
  <c r="I2438" i="2" s="1"/>
  <c r="D2438" i="2"/>
  <c r="C2438" i="2"/>
  <c r="B2438" i="2"/>
  <c r="G2437" i="2"/>
  <c r="K2437" i="2" s="1"/>
  <c r="F2437" i="2"/>
  <c r="J2437" i="2" s="1"/>
  <c r="E2437" i="2"/>
  <c r="I2437" i="2" s="1"/>
  <c r="D2437" i="2"/>
  <c r="C2437" i="2"/>
  <c r="B2437" i="2"/>
  <c r="G2436" i="2"/>
  <c r="K2436" i="2" s="1"/>
  <c r="F2436" i="2"/>
  <c r="J2436" i="2" s="1"/>
  <c r="E2436" i="2"/>
  <c r="I2436" i="2" s="1"/>
  <c r="D2436" i="2"/>
  <c r="C2436" i="2"/>
  <c r="B2436" i="2"/>
  <c r="G2435" i="2"/>
  <c r="K2435" i="2" s="1"/>
  <c r="F2435" i="2"/>
  <c r="J2435" i="2" s="1"/>
  <c r="E2435" i="2"/>
  <c r="I2435" i="2" s="1"/>
  <c r="D2435" i="2"/>
  <c r="C2435" i="2"/>
  <c r="B2435" i="2"/>
  <c r="G2434" i="2"/>
  <c r="K2434" i="2" s="1"/>
  <c r="F2434" i="2"/>
  <c r="J2434" i="2" s="1"/>
  <c r="E2434" i="2"/>
  <c r="I2434" i="2" s="1"/>
  <c r="D2434" i="2"/>
  <c r="C2434" i="2"/>
  <c r="B2434" i="2"/>
  <c r="G2433" i="2"/>
  <c r="K2433" i="2" s="1"/>
  <c r="F2433" i="2"/>
  <c r="J2433" i="2" s="1"/>
  <c r="E2433" i="2"/>
  <c r="I2433" i="2" s="1"/>
  <c r="D2433" i="2"/>
  <c r="C2433" i="2"/>
  <c r="B2433" i="2"/>
  <c r="G2432" i="2"/>
  <c r="K2432" i="2" s="1"/>
  <c r="F2432" i="2"/>
  <c r="J2432" i="2" s="1"/>
  <c r="E2432" i="2"/>
  <c r="I2432" i="2" s="1"/>
  <c r="D2432" i="2"/>
  <c r="C2432" i="2"/>
  <c r="B2432" i="2"/>
  <c r="G2431" i="2"/>
  <c r="K2431" i="2" s="1"/>
  <c r="F2431" i="2"/>
  <c r="J2431" i="2" s="1"/>
  <c r="E2431" i="2"/>
  <c r="I2431" i="2" s="1"/>
  <c r="D2431" i="2"/>
  <c r="C2431" i="2"/>
  <c r="B2431" i="2"/>
  <c r="G2430" i="2"/>
  <c r="K2430" i="2" s="1"/>
  <c r="F2430" i="2"/>
  <c r="J2430" i="2" s="1"/>
  <c r="E2430" i="2"/>
  <c r="I2430" i="2" s="1"/>
  <c r="D2430" i="2"/>
  <c r="C2430" i="2"/>
  <c r="B2430" i="2"/>
  <c r="G2429" i="2"/>
  <c r="K2429" i="2" s="1"/>
  <c r="F2429" i="2"/>
  <c r="J2429" i="2" s="1"/>
  <c r="E2429" i="2"/>
  <c r="I2429" i="2" s="1"/>
  <c r="D2429" i="2"/>
  <c r="C2429" i="2"/>
  <c r="B2429" i="2"/>
  <c r="G2428" i="2"/>
  <c r="K2428" i="2" s="1"/>
  <c r="F2428" i="2"/>
  <c r="J2428" i="2" s="1"/>
  <c r="E2428" i="2"/>
  <c r="I2428" i="2" s="1"/>
  <c r="D2428" i="2"/>
  <c r="C2428" i="2"/>
  <c r="B2428" i="2"/>
  <c r="G2427" i="2"/>
  <c r="K2427" i="2" s="1"/>
  <c r="F2427" i="2"/>
  <c r="J2427" i="2" s="1"/>
  <c r="E2427" i="2"/>
  <c r="I2427" i="2" s="1"/>
  <c r="D2427" i="2"/>
  <c r="C2427" i="2"/>
  <c r="B2427" i="2"/>
  <c r="G2426" i="2"/>
  <c r="K2426" i="2" s="1"/>
  <c r="F2426" i="2"/>
  <c r="J2426" i="2" s="1"/>
  <c r="E2426" i="2"/>
  <c r="I2426" i="2" s="1"/>
  <c r="D2426" i="2"/>
  <c r="C2426" i="2"/>
  <c r="B2426" i="2"/>
  <c r="G2425" i="2"/>
  <c r="K2425" i="2" s="1"/>
  <c r="F2425" i="2"/>
  <c r="J2425" i="2" s="1"/>
  <c r="E2425" i="2"/>
  <c r="I2425" i="2" s="1"/>
  <c r="D2425" i="2"/>
  <c r="C2425" i="2"/>
  <c r="B2425" i="2"/>
  <c r="G2424" i="2"/>
  <c r="K2424" i="2" s="1"/>
  <c r="F2424" i="2"/>
  <c r="J2424" i="2" s="1"/>
  <c r="E2424" i="2"/>
  <c r="I2424" i="2" s="1"/>
  <c r="D2424" i="2"/>
  <c r="C2424" i="2"/>
  <c r="B2424" i="2"/>
  <c r="G2423" i="2"/>
  <c r="K2423" i="2" s="1"/>
  <c r="F2423" i="2"/>
  <c r="J2423" i="2" s="1"/>
  <c r="E2423" i="2"/>
  <c r="I2423" i="2" s="1"/>
  <c r="D2423" i="2"/>
  <c r="C2423" i="2"/>
  <c r="B2423" i="2"/>
  <c r="G2422" i="2"/>
  <c r="K2422" i="2" s="1"/>
  <c r="F2422" i="2"/>
  <c r="J2422" i="2" s="1"/>
  <c r="E2422" i="2"/>
  <c r="I2422" i="2" s="1"/>
  <c r="D2422" i="2"/>
  <c r="C2422" i="2"/>
  <c r="B2422" i="2"/>
  <c r="G2421" i="2"/>
  <c r="K2421" i="2" s="1"/>
  <c r="F2421" i="2"/>
  <c r="J2421" i="2" s="1"/>
  <c r="E2421" i="2"/>
  <c r="I2421" i="2" s="1"/>
  <c r="D2421" i="2"/>
  <c r="C2421" i="2"/>
  <c r="B2421" i="2"/>
  <c r="G2420" i="2"/>
  <c r="K2420" i="2" s="1"/>
  <c r="F2420" i="2"/>
  <c r="J2420" i="2" s="1"/>
  <c r="E2420" i="2"/>
  <c r="I2420" i="2" s="1"/>
  <c r="D2420" i="2"/>
  <c r="C2420" i="2"/>
  <c r="B2420" i="2"/>
  <c r="G2419" i="2"/>
  <c r="K2419" i="2" s="1"/>
  <c r="F2419" i="2"/>
  <c r="J2419" i="2" s="1"/>
  <c r="E2419" i="2"/>
  <c r="I2419" i="2" s="1"/>
  <c r="D2419" i="2"/>
  <c r="C2419" i="2"/>
  <c r="B2419" i="2"/>
  <c r="G2418" i="2"/>
  <c r="K2418" i="2" s="1"/>
  <c r="F2418" i="2"/>
  <c r="J2418" i="2" s="1"/>
  <c r="E2418" i="2"/>
  <c r="I2418" i="2" s="1"/>
  <c r="D2418" i="2"/>
  <c r="C2418" i="2"/>
  <c r="B2418" i="2"/>
  <c r="G2417" i="2"/>
  <c r="K2417" i="2" s="1"/>
  <c r="F2417" i="2"/>
  <c r="J2417" i="2" s="1"/>
  <c r="E2417" i="2"/>
  <c r="I2417" i="2" s="1"/>
  <c r="D2417" i="2"/>
  <c r="C2417" i="2"/>
  <c r="B2417" i="2"/>
  <c r="G2416" i="2"/>
  <c r="K2416" i="2" s="1"/>
  <c r="F2416" i="2"/>
  <c r="J2416" i="2" s="1"/>
  <c r="E2416" i="2"/>
  <c r="I2416" i="2" s="1"/>
  <c r="D2416" i="2"/>
  <c r="C2416" i="2"/>
  <c r="B2416" i="2"/>
  <c r="G2415" i="2"/>
  <c r="K2415" i="2" s="1"/>
  <c r="F2415" i="2"/>
  <c r="J2415" i="2" s="1"/>
  <c r="E2415" i="2"/>
  <c r="I2415" i="2" s="1"/>
  <c r="D2415" i="2"/>
  <c r="C2415" i="2"/>
  <c r="B2415" i="2"/>
  <c r="G2414" i="2"/>
  <c r="K2414" i="2" s="1"/>
  <c r="F2414" i="2"/>
  <c r="J2414" i="2" s="1"/>
  <c r="E2414" i="2"/>
  <c r="I2414" i="2" s="1"/>
  <c r="D2414" i="2"/>
  <c r="C2414" i="2"/>
  <c r="B2414" i="2"/>
  <c r="G2413" i="2"/>
  <c r="K2413" i="2" s="1"/>
  <c r="F2413" i="2"/>
  <c r="J2413" i="2" s="1"/>
  <c r="E2413" i="2"/>
  <c r="I2413" i="2" s="1"/>
  <c r="D2413" i="2"/>
  <c r="C2413" i="2"/>
  <c r="B2413" i="2"/>
  <c r="G2412" i="2"/>
  <c r="K2412" i="2" s="1"/>
  <c r="F2412" i="2"/>
  <c r="J2412" i="2" s="1"/>
  <c r="E2412" i="2"/>
  <c r="I2412" i="2" s="1"/>
  <c r="D2412" i="2"/>
  <c r="C2412" i="2"/>
  <c r="B2412" i="2"/>
  <c r="G2411" i="2"/>
  <c r="K2411" i="2" s="1"/>
  <c r="F2411" i="2"/>
  <c r="J2411" i="2" s="1"/>
  <c r="E2411" i="2"/>
  <c r="I2411" i="2" s="1"/>
  <c r="D2411" i="2"/>
  <c r="C2411" i="2"/>
  <c r="B2411" i="2"/>
  <c r="G2410" i="2"/>
  <c r="K2410" i="2" s="1"/>
  <c r="F2410" i="2"/>
  <c r="J2410" i="2" s="1"/>
  <c r="E2410" i="2"/>
  <c r="I2410" i="2" s="1"/>
  <c r="D2410" i="2"/>
  <c r="C2410" i="2"/>
  <c r="B2410" i="2"/>
  <c r="G2409" i="2"/>
  <c r="K2409" i="2" s="1"/>
  <c r="F2409" i="2"/>
  <c r="J2409" i="2" s="1"/>
  <c r="E2409" i="2"/>
  <c r="I2409" i="2" s="1"/>
  <c r="D2409" i="2"/>
  <c r="C2409" i="2"/>
  <c r="B2409" i="2"/>
  <c r="G2408" i="2"/>
  <c r="K2408" i="2" s="1"/>
  <c r="F2408" i="2"/>
  <c r="J2408" i="2" s="1"/>
  <c r="E2408" i="2"/>
  <c r="I2408" i="2" s="1"/>
  <c r="D2408" i="2"/>
  <c r="C2408" i="2"/>
  <c r="B2408" i="2"/>
  <c r="G2407" i="2"/>
  <c r="K2407" i="2" s="1"/>
  <c r="F2407" i="2"/>
  <c r="J2407" i="2" s="1"/>
  <c r="E2407" i="2"/>
  <c r="I2407" i="2" s="1"/>
  <c r="D2407" i="2"/>
  <c r="C2407" i="2"/>
  <c r="B2407" i="2"/>
  <c r="G2406" i="2"/>
  <c r="K2406" i="2" s="1"/>
  <c r="F2406" i="2"/>
  <c r="J2406" i="2" s="1"/>
  <c r="E2406" i="2"/>
  <c r="I2406" i="2" s="1"/>
  <c r="D2406" i="2"/>
  <c r="C2406" i="2"/>
  <c r="B2406" i="2"/>
  <c r="G2405" i="2"/>
  <c r="K2405" i="2" s="1"/>
  <c r="F2405" i="2"/>
  <c r="J2405" i="2" s="1"/>
  <c r="E2405" i="2"/>
  <c r="I2405" i="2" s="1"/>
  <c r="D2405" i="2"/>
  <c r="C2405" i="2"/>
  <c r="B2405" i="2"/>
  <c r="G2404" i="2"/>
  <c r="K2404" i="2" s="1"/>
  <c r="F2404" i="2"/>
  <c r="J2404" i="2" s="1"/>
  <c r="E2404" i="2"/>
  <c r="I2404" i="2" s="1"/>
  <c r="D2404" i="2"/>
  <c r="C2404" i="2"/>
  <c r="B2404" i="2"/>
  <c r="G2403" i="2"/>
  <c r="K2403" i="2" s="1"/>
  <c r="F2403" i="2"/>
  <c r="J2403" i="2" s="1"/>
  <c r="E2403" i="2"/>
  <c r="I2403" i="2" s="1"/>
  <c r="D2403" i="2"/>
  <c r="C2403" i="2"/>
  <c r="B2403" i="2"/>
  <c r="G2402" i="2"/>
  <c r="K2402" i="2" s="1"/>
  <c r="F2402" i="2"/>
  <c r="J2402" i="2" s="1"/>
  <c r="E2402" i="2"/>
  <c r="I2402" i="2" s="1"/>
  <c r="D2402" i="2"/>
  <c r="C2402" i="2"/>
  <c r="B2402" i="2"/>
  <c r="G2401" i="2"/>
  <c r="K2401" i="2" s="1"/>
  <c r="F2401" i="2"/>
  <c r="J2401" i="2" s="1"/>
  <c r="E2401" i="2"/>
  <c r="I2401" i="2" s="1"/>
  <c r="D2401" i="2"/>
  <c r="C2401" i="2"/>
  <c r="B2401" i="2"/>
  <c r="G2400" i="2"/>
  <c r="K2400" i="2" s="1"/>
  <c r="F2400" i="2"/>
  <c r="J2400" i="2" s="1"/>
  <c r="E2400" i="2"/>
  <c r="I2400" i="2" s="1"/>
  <c r="D2400" i="2"/>
  <c r="C2400" i="2"/>
  <c r="B2400" i="2"/>
  <c r="G2399" i="2"/>
  <c r="K2399" i="2" s="1"/>
  <c r="F2399" i="2"/>
  <c r="J2399" i="2" s="1"/>
  <c r="E2399" i="2"/>
  <c r="I2399" i="2" s="1"/>
  <c r="D2399" i="2"/>
  <c r="C2399" i="2"/>
  <c r="B2399" i="2"/>
  <c r="G2398" i="2"/>
  <c r="K2398" i="2" s="1"/>
  <c r="F2398" i="2"/>
  <c r="J2398" i="2" s="1"/>
  <c r="E2398" i="2"/>
  <c r="I2398" i="2" s="1"/>
  <c r="D2398" i="2"/>
  <c r="C2398" i="2"/>
  <c r="B2398" i="2"/>
  <c r="G2397" i="2"/>
  <c r="K2397" i="2" s="1"/>
  <c r="F2397" i="2"/>
  <c r="J2397" i="2" s="1"/>
  <c r="E2397" i="2"/>
  <c r="I2397" i="2" s="1"/>
  <c r="D2397" i="2"/>
  <c r="C2397" i="2"/>
  <c r="B2397" i="2"/>
  <c r="G2396" i="2"/>
  <c r="K2396" i="2" s="1"/>
  <c r="F2396" i="2"/>
  <c r="J2396" i="2" s="1"/>
  <c r="E2396" i="2"/>
  <c r="I2396" i="2" s="1"/>
  <c r="D2396" i="2"/>
  <c r="C2396" i="2"/>
  <c r="B2396" i="2"/>
  <c r="G2395" i="2"/>
  <c r="K2395" i="2" s="1"/>
  <c r="F2395" i="2"/>
  <c r="J2395" i="2" s="1"/>
  <c r="E2395" i="2"/>
  <c r="I2395" i="2" s="1"/>
  <c r="D2395" i="2"/>
  <c r="C2395" i="2"/>
  <c r="B2395" i="2"/>
  <c r="G2394" i="2"/>
  <c r="K2394" i="2" s="1"/>
  <c r="F2394" i="2"/>
  <c r="J2394" i="2" s="1"/>
  <c r="E2394" i="2"/>
  <c r="I2394" i="2" s="1"/>
  <c r="D2394" i="2"/>
  <c r="C2394" i="2"/>
  <c r="B2394" i="2"/>
  <c r="G2393" i="2"/>
  <c r="K2393" i="2" s="1"/>
  <c r="F2393" i="2"/>
  <c r="J2393" i="2" s="1"/>
  <c r="E2393" i="2"/>
  <c r="I2393" i="2" s="1"/>
  <c r="D2393" i="2"/>
  <c r="C2393" i="2"/>
  <c r="B2393" i="2"/>
  <c r="G2392" i="2"/>
  <c r="K2392" i="2" s="1"/>
  <c r="F2392" i="2"/>
  <c r="J2392" i="2" s="1"/>
  <c r="E2392" i="2"/>
  <c r="I2392" i="2" s="1"/>
  <c r="D2392" i="2"/>
  <c r="C2392" i="2"/>
  <c r="B2392" i="2"/>
  <c r="G2391" i="2"/>
  <c r="K2391" i="2" s="1"/>
  <c r="F2391" i="2"/>
  <c r="J2391" i="2" s="1"/>
  <c r="E2391" i="2"/>
  <c r="I2391" i="2" s="1"/>
  <c r="D2391" i="2"/>
  <c r="C2391" i="2"/>
  <c r="B2391" i="2"/>
  <c r="G2390" i="2"/>
  <c r="K2390" i="2" s="1"/>
  <c r="F2390" i="2"/>
  <c r="J2390" i="2" s="1"/>
  <c r="E2390" i="2"/>
  <c r="I2390" i="2" s="1"/>
  <c r="D2390" i="2"/>
  <c r="C2390" i="2"/>
  <c r="B2390" i="2"/>
  <c r="G2389" i="2"/>
  <c r="K2389" i="2" s="1"/>
  <c r="F2389" i="2"/>
  <c r="J2389" i="2" s="1"/>
  <c r="E2389" i="2"/>
  <c r="I2389" i="2" s="1"/>
  <c r="D2389" i="2"/>
  <c r="C2389" i="2"/>
  <c r="B2389" i="2"/>
  <c r="G2388" i="2"/>
  <c r="K2388" i="2" s="1"/>
  <c r="F2388" i="2"/>
  <c r="J2388" i="2" s="1"/>
  <c r="E2388" i="2"/>
  <c r="I2388" i="2" s="1"/>
  <c r="D2388" i="2"/>
  <c r="C2388" i="2"/>
  <c r="B2388" i="2"/>
  <c r="G2387" i="2"/>
  <c r="K2387" i="2" s="1"/>
  <c r="F2387" i="2"/>
  <c r="J2387" i="2" s="1"/>
  <c r="E2387" i="2"/>
  <c r="I2387" i="2" s="1"/>
  <c r="D2387" i="2"/>
  <c r="C2387" i="2"/>
  <c r="B2387" i="2"/>
  <c r="G2386" i="2"/>
  <c r="K2386" i="2" s="1"/>
  <c r="F2386" i="2"/>
  <c r="J2386" i="2" s="1"/>
  <c r="E2386" i="2"/>
  <c r="I2386" i="2" s="1"/>
  <c r="D2386" i="2"/>
  <c r="C2386" i="2"/>
  <c r="B2386" i="2"/>
  <c r="G2385" i="2"/>
  <c r="K2385" i="2" s="1"/>
  <c r="F2385" i="2"/>
  <c r="J2385" i="2" s="1"/>
  <c r="E2385" i="2"/>
  <c r="I2385" i="2" s="1"/>
  <c r="D2385" i="2"/>
  <c r="C2385" i="2"/>
  <c r="B2385" i="2"/>
  <c r="G2384" i="2"/>
  <c r="K2384" i="2" s="1"/>
  <c r="F2384" i="2"/>
  <c r="J2384" i="2" s="1"/>
  <c r="E2384" i="2"/>
  <c r="I2384" i="2" s="1"/>
  <c r="D2384" i="2"/>
  <c r="C2384" i="2"/>
  <c r="B2384" i="2"/>
  <c r="G2383" i="2"/>
  <c r="K2383" i="2" s="1"/>
  <c r="F2383" i="2"/>
  <c r="J2383" i="2" s="1"/>
  <c r="E2383" i="2"/>
  <c r="I2383" i="2" s="1"/>
  <c r="D2383" i="2"/>
  <c r="C2383" i="2"/>
  <c r="B2383" i="2"/>
  <c r="G2382" i="2"/>
  <c r="K2382" i="2" s="1"/>
  <c r="F2382" i="2"/>
  <c r="J2382" i="2" s="1"/>
  <c r="E2382" i="2"/>
  <c r="I2382" i="2" s="1"/>
  <c r="D2382" i="2"/>
  <c r="C2382" i="2"/>
  <c r="B2382" i="2"/>
  <c r="G2381" i="2"/>
  <c r="K2381" i="2" s="1"/>
  <c r="F2381" i="2"/>
  <c r="J2381" i="2" s="1"/>
  <c r="E2381" i="2"/>
  <c r="I2381" i="2" s="1"/>
  <c r="D2381" i="2"/>
  <c r="C2381" i="2"/>
  <c r="B2381" i="2"/>
  <c r="G2380" i="2"/>
  <c r="K2380" i="2" s="1"/>
  <c r="F2380" i="2"/>
  <c r="J2380" i="2" s="1"/>
  <c r="E2380" i="2"/>
  <c r="I2380" i="2" s="1"/>
  <c r="D2380" i="2"/>
  <c r="C2380" i="2"/>
  <c r="B2380" i="2"/>
  <c r="G2379" i="2"/>
  <c r="K2379" i="2" s="1"/>
  <c r="F2379" i="2"/>
  <c r="J2379" i="2" s="1"/>
  <c r="E2379" i="2"/>
  <c r="I2379" i="2" s="1"/>
  <c r="D2379" i="2"/>
  <c r="C2379" i="2"/>
  <c r="B2379" i="2"/>
  <c r="G2378" i="2"/>
  <c r="K2378" i="2" s="1"/>
  <c r="F2378" i="2"/>
  <c r="J2378" i="2" s="1"/>
  <c r="E2378" i="2"/>
  <c r="I2378" i="2" s="1"/>
  <c r="D2378" i="2"/>
  <c r="C2378" i="2"/>
  <c r="B2378" i="2"/>
  <c r="G2377" i="2"/>
  <c r="K2377" i="2" s="1"/>
  <c r="F2377" i="2"/>
  <c r="J2377" i="2" s="1"/>
  <c r="E2377" i="2"/>
  <c r="I2377" i="2" s="1"/>
  <c r="D2377" i="2"/>
  <c r="C2377" i="2"/>
  <c r="B2377" i="2"/>
  <c r="G2376" i="2"/>
  <c r="K2376" i="2" s="1"/>
  <c r="F2376" i="2"/>
  <c r="J2376" i="2" s="1"/>
  <c r="E2376" i="2"/>
  <c r="I2376" i="2" s="1"/>
  <c r="D2376" i="2"/>
  <c r="C2376" i="2"/>
  <c r="B2376" i="2"/>
  <c r="G2375" i="2"/>
  <c r="K2375" i="2" s="1"/>
  <c r="F2375" i="2"/>
  <c r="J2375" i="2" s="1"/>
  <c r="E2375" i="2"/>
  <c r="I2375" i="2" s="1"/>
  <c r="D2375" i="2"/>
  <c r="C2375" i="2"/>
  <c r="B2375" i="2"/>
  <c r="G2374" i="2"/>
  <c r="K2374" i="2" s="1"/>
  <c r="F2374" i="2"/>
  <c r="J2374" i="2" s="1"/>
  <c r="E2374" i="2"/>
  <c r="I2374" i="2" s="1"/>
  <c r="D2374" i="2"/>
  <c r="C2374" i="2"/>
  <c r="B2374" i="2"/>
  <c r="G2373" i="2"/>
  <c r="K2373" i="2" s="1"/>
  <c r="F2373" i="2"/>
  <c r="J2373" i="2" s="1"/>
  <c r="E2373" i="2"/>
  <c r="I2373" i="2" s="1"/>
  <c r="D2373" i="2"/>
  <c r="C2373" i="2"/>
  <c r="B2373" i="2"/>
  <c r="G2372" i="2"/>
  <c r="K2372" i="2" s="1"/>
  <c r="F2372" i="2"/>
  <c r="J2372" i="2" s="1"/>
  <c r="E2372" i="2"/>
  <c r="I2372" i="2" s="1"/>
  <c r="D2372" i="2"/>
  <c r="C2372" i="2"/>
  <c r="B2372" i="2"/>
  <c r="G2371" i="2"/>
  <c r="K2371" i="2" s="1"/>
  <c r="F2371" i="2"/>
  <c r="J2371" i="2" s="1"/>
  <c r="E2371" i="2"/>
  <c r="I2371" i="2" s="1"/>
  <c r="D2371" i="2"/>
  <c r="C2371" i="2"/>
  <c r="B2371" i="2"/>
  <c r="G2370" i="2"/>
  <c r="K2370" i="2" s="1"/>
  <c r="F2370" i="2"/>
  <c r="J2370" i="2" s="1"/>
  <c r="E2370" i="2"/>
  <c r="I2370" i="2" s="1"/>
  <c r="D2370" i="2"/>
  <c r="C2370" i="2"/>
  <c r="B2370" i="2"/>
  <c r="G2369" i="2"/>
  <c r="K2369" i="2" s="1"/>
  <c r="F2369" i="2"/>
  <c r="J2369" i="2" s="1"/>
  <c r="E2369" i="2"/>
  <c r="I2369" i="2" s="1"/>
  <c r="D2369" i="2"/>
  <c r="C2369" i="2"/>
  <c r="B2369" i="2"/>
  <c r="G2368" i="2"/>
  <c r="K2368" i="2" s="1"/>
  <c r="F2368" i="2"/>
  <c r="J2368" i="2" s="1"/>
  <c r="E2368" i="2"/>
  <c r="I2368" i="2" s="1"/>
  <c r="D2368" i="2"/>
  <c r="C2368" i="2"/>
  <c r="B2368" i="2"/>
  <c r="G2367" i="2"/>
  <c r="K2367" i="2" s="1"/>
  <c r="F2367" i="2"/>
  <c r="J2367" i="2" s="1"/>
  <c r="E2367" i="2"/>
  <c r="I2367" i="2" s="1"/>
  <c r="D2367" i="2"/>
  <c r="C2367" i="2"/>
  <c r="B2367" i="2"/>
  <c r="G2366" i="2"/>
  <c r="K2366" i="2" s="1"/>
  <c r="F2366" i="2"/>
  <c r="J2366" i="2" s="1"/>
  <c r="E2366" i="2"/>
  <c r="I2366" i="2" s="1"/>
  <c r="D2366" i="2"/>
  <c r="C2366" i="2"/>
  <c r="B2366" i="2"/>
  <c r="G2365" i="2"/>
  <c r="K2365" i="2" s="1"/>
  <c r="F2365" i="2"/>
  <c r="J2365" i="2" s="1"/>
  <c r="E2365" i="2"/>
  <c r="I2365" i="2" s="1"/>
  <c r="D2365" i="2"/>
  <c r="C2365" i="2"/>
  <c r="B2365" i="2"/>
  <c r="G2364" i="2"/>
  <c r="K2364" i="2" s="1"/>
  <c r="F2364" i="2"/>
  <c r="J2364" i="2" s="1"/>
  <c r="E2364" i="2"/>
  <c r="I2364" i="2" s="1"/>
  <c r="D2364" i="2"/>
  <c r="C2364" i="2"/>
  <c r="B2364" i="2"/>
  <c r="G2363" i="2"/>
  <c r="K2363" i="2" s="1"/>
  <c r="F2363" i="2"/>
  <c r="J2363" i="2" s="1"/>
  <c r="E2363" i="2"/>
  <c r="I2363" i="2" s="1"/>
  <c r="D2363" i="2"/>
  <c r="C2363" i="2"/>
  <c r="B2363" i="2"/>
  <c r="G2362" i="2"/>
  <c r="K2362" i="2" s="1"/>
  <c r="F2362" i="2"/>
  <c r="J2362" i="2" s="1"/>
  <c r="E2362" i="2"/>
  <c r="I2362" i="2" s="1"/>
  <c r="D2362" i="2"/>
  <c r="C2362" i="2"/>
  <c r="B2362" i="2"/>
  <c r="G2361" i="2"/>
  <c r="K2361" i="2" s="1"/>
  <c r="F2361" i="2"/>
  <c r="J2361" i="2" s="1"/>
  <c r="E2361" i="2"/>
  <c r="I2361" i="2" s="1"/>
  <c r="D2361" i="2"/>
  <c r="C2361" i="2"/>
  <c r="B2361" i="2"/>
  <c r="G2360" i="2"/>
  <c r="K2360" i="2" s="1"/>
  <c r="F2360" i="2"/>
  <c r="J2360" i="2" s="1"/>
  <c r="E2360" i="2"/>
  <c r="I2360" i="2" s="1"/>
  <c r="D2360" i="2"/>
  <c r="C2360" i="2"/>
  <c r="B2360" i="2"/>
  <c r="G2359" i="2"/>
  <c r="K2359" i="2" s="1"/>
  <c r="F2359" i="2"/>
  <c r="J2359" i="2" s="1"/>
  <c r="E2359" i="2"/>
  <c r="I2359" i="2" s="1"/>
  <c r="D2359" i="2"/>
  <c r="C2359" i="2"/>
  <c r="B2359" i="2"/>
  <c r="G2358" i="2"/>
  <c r="K2358" i="2" s="1"/>
  <c r="F2358" i="2"/>
  <c r="J2358" i="2" s="1"/>
  <c r="E2358" i="2"/>
  <c r="I2358" i="2" s="1"/>
  <c r="D2358" i="2"/>
  <c r="C2358" i="2"/>
  <c r="B2358" i="2"/>
  <c r="G2357" i="2"/>
  <c r="K2357" i="2" s="1"/>
  <c r="F2357" i="2"/>
  <c r="J2357" i="2" s="1"/>
  <c r="E2357" i="2"/>
  <c r="I2357" i="2" s="1"/>
  <c r="D2357" i="2"/>
  <c r="C2357" i="2"/>
  <c r="B2357" i="2"/>
  <c r="G2356" i="2"/>
  <c r="K2356" i="2" s="1"/>
  <c r="F2356" i="2"/>
  <c r="J2356" i="2" s="1"/>
  <c r="E2356" i="2"/>
  <c r="I2356" i="2" s="1"/>
  <c r="D2356" i="2"/>
  <c r="C2356" i="2"/>
  <c r="B2356" i="2"/>
  <c r="G2355" i="2"/>
  <c r="K2355" i="2" s="1"/>
  <c r="F2355" i="2"/>
  <c r="J2355" i="2" s="1"/>
  <c r="E2355" i="2"/>
  <c r="I2355" i="2" s="1"/>
  <c r="D2355" i="2"/>
  <c r="C2355" i="2"/>
  <c r="B2355" i="2"/>
  <c r="G2354" i="2"/>
  <c r="K2354" i="2" s="1"/>
  <c r="F2354" i="2"/>
  <c r="J2354" i="2" s="1"/>
  <c r="E2354" i="2"/>
  <c r="I2354" i="2" s="1"/>
  <c r="D2354" i="2"/>
  <c r="C2354" i="2"/>
  <c r="B2354" i="2"/>
  <c r="G2353" i="2"/>
  <c r="K2353" i="2" s="1"/>
  <c r="F2353" i="2"/>
  <c r="J2353" i="2" s="1"/>
  <c r="E2353" i="2"/>
  <c r="I2353" i="2" s="1"/>
  <c r="D2353" i="2"/>
  <c r="C2353" i="2"/>
  <c r="B2353" i="2"/>
  <c r="G2352" i="2"/>
  <c r="K2352" i="2" s="1"/>
  <c r="F2352" i="2"/>
  <c r="J2352" i="2" s="1"/>
  <c r="E2352" i="2"/>
  <c r="I2352" i="2" s="1"/>
  <c r="D2352" i="2"/>
  <c r="C2352" i="2"/>
  <c r="B2352" i="2"/>
  <c r="G2351" i="2"/>
  <c r="K2351" i="2" s="1"/>
  <c r="F2351" i="2"/>
  <c r="J2351" i="2" s="1"/>
  <c r="E2351" i="2"/>
  <c r="I2351" i="2" s="1"/>
  <c r="D2351" i="2"/>
  <c r="C2351" i="2"/>
  <c r="B2351" i="2"/>
  <c r="G2350" i="2"/>
  <c r="K2350" i="2" s="1"/>
  <c r="F2350" i="2"/>
  <c r="J2350" i="2" s="1"/>
  <c r="E2350" i="2"/>
  <c r="I2350" i="2" s="1"/>
  <c r="D2350" i="2"/>
  <c r="C2350" i="2"/>
  <c r="B2350" i="2"/>
  <c r="G2349" i="2"/>
  <c r="K2349" i="2" s="1"/>
  <c r="F2349" i="2"/>
  <c r="J2349" i="2" s="1"/>
  <c r="E2349" i="2"/>
  <c r="I2349" i="2" s="1"/>
  <c r="D2349" i="2"/>
  <c r="C2349" i="2"/>
  <c r="B2349" i="2"/>
  <c r="G2348" i="2"/>
  <c r="K2348" i="2" s="1"/>
  <c r="F2348" i="2"/>
  <c r="J2348" i="2" s="1"/>
  <c r="E2348" i="2"/>
  <c r="I2348" i="2" s="1"/>
  <c r="D2348" i="2"/>
  <c r="C2348" i="2"/>
  <c r="B2348" i="2"/>
  <c r="G2347" i="2"/>
  <c r="K2347" i="2" s="1"/>
  <c r="F2347" i="2"/>
  <c r="J2347" i="2" s="1"/>
  <c r="E2347" i="2"/>
  <c r="I2347" i="2" s="1"/>
  <c r="D2347" i="2"/>
  <c r="C2347" i="2"/>
  <c r="B2347" i="2"/>
  <c r="G2346" i="2"/>
  <c r="K2346" i="2" s="1"/>
  <c r="F2346" i="2"/>
  <c r="J2346" i="2" s="1"/>
  <c r="E2346" i="2"/>
  <c r="I2346" i="2" s="1"/>
  <c r="D2346" i="2"/>
  <c r="C2346" i="2"/>
  <c r="B2346" i="2"/>
  <c r="G2345" i="2"/>
  <c r="K2345" i="2" s="1"/>
  <c r="F2345" i="2"/>
  <c r="J2345" i="2" s="1"/>
  <c r="E2345" i="2"/>
  <c r="I2345" i="2" s="1"/>
  <c r="D2345" i="2"/>
  <c r="C2345" i="2"/>
  <c r="B2345" i="2"/>
  <c r="G2344" i="2"/>
  <c r="K2344" i="2" s="1"/>
  <c r="F2344" i="2"/>
  <c r="J2344" i="2" s="1"/>
  <c r="E2344" i="2"/>
  <c r="I2344" i="2" s="1"/>
  <c r="D2344" i="2"/>
  <c r="C2344" i="2"/>
  <c r="B2344" i="2"/>
  <c r="G2343" i="2"/>
  <c r="K2343" i="2" s="1"/>
  <c r="F2343" i="2"/>
  <c r="J2343" i="2" s="1"/>
  <c r="E2343" i="2"/>
  <c r="I2343" i="2" s="1"/>
  <c r="D2343" i="2"/>
  <c r="C2343" i="2"/>
  <c r="B2343" i="2"/>
  <c r="G2342" i="2"/>
  <c r="K2342" i="2" s="1"/>
  <c r="F2342" i="2"/>
  <c r="J2342" i="2" s="1"/>
  <c r="E2342" i="2"/>
  <c r="I2342" i="2" s="1"/>
  <c r="D2342" i="2"/>
  <c r="C2342" i="2"/>
  <c r="B2342" i="2"/>
  <c r="G2341" i="2"/>
  <c r="K2341" i="2" s="1"/>
  <c r="F2341" i="2"/>
  <c r="J2341" i="2" s="1"/>
  <c r="E2341" i="2"/>
  <c r="I2341" i="2" s="1"/>
  <c r="D2341" i="2"/>
  <c r="C2341" i="2"/>
  <c r="B2341" i="2"/>
  <c r="G2340" i="2"/>
  <c r="K2340" i="2" s="1"/>
  <c r="F2340" i="2"/>
  <c r="J2340" i="2" s="1"/>
  <c r="E2340" i="2"/>
  <c r="I2340" i="2" s="1"/>
  <c r="D2340" i="2"/>
  <c r="C2340" i="2"/>
  <c r="B2340" i="2"/>
  <c r="G2339" i="2"/>
  <c r="K2339" i="2" s="1"/>
  <c r="F2339" i="2"/>
  <c r="J2339" i="2" s="1"/>
  <c r="E2339" i="2"/>
  <c r="I2339" i="2" s="1"/>
  <c r="D2339" i="2"/>
  <c r="C2339" i="2"/>
  <c r="B2339" i="2"/>
  <c r="G2338" i="2"/>
  <c r="K2338" i="2" s="1"/>
  <c r="F2338" i="2"/>
  <c r="J2338" i="2" s="1"/>
  <c r="E2338" i="2"/>
  <c r="I2338" i="2" s="1"/>
  <c r="D2338" i="2"/>
  <c r="C2338" i="2"/>
  <c r="B2338" i="2"/>
  <c r="G2337" i="2"/>
  <c r="K2337" i="2" s="1"/>
  <c r="F2337" i="2"/>
  <c r="J2337" i="2" s="1"/>
  <c r="E2337" i="2"/>
  <c r="I2337" i="2" s="1"/>
  <c r="D2337" i="2"/>
  <c r="C2337" i="2"/>
  <c r="B2337" i="2"/>
  <c r="G2336" i="2"/>
  <c r="K2336" i="2" s="1"/>
  <c r="F2336" i="2"/>
  <c r="J2336" i="2" s="1"/>
  <c r="E2336" i="2"/>
  <c r="I2336" i="2" s="1"/>
  <c r="D2336" i="2"/>
  <c r="C2336" i="2"/>
  <c r="B2336" i="2"/>
  <c r="G2335" i="2"/>
  <c r="K2335" i="2" s="1"/>
  <c r="F2335" i="2"/>
  <c r="J2335" i="2" s="1"/>
  <c r="E2335" i="2"/>
  <c r="I2335" i="2" s="1"/>
  <c r="D2335" i="2"/>
  <c r="C2335" i="2"/>
  <c r="B2335" i="2"/>
  <c r="G2334" i="2"/>
  <c r="K2334" i="2" s="1"/>
  <c r="F2334" i="2"/>
  <c r="J2334" i="2" s="1"/>
  <c r="E2334" i="2"/>
  <c r="I2334" i="2" s="1"/>
  <c r="D2334" i="2"/>
  <c r="C2334" i="2"/>
  <c r="B2334" i="2"/>
  <c r="G2333" i="2"/>
  <c r="K2333" i="2" s="1"/>
  <c r="F2333" i="2"/>
  <c r="J2333" i="2" s="1"/>
  <c r="E2333" i="2"/>
  <c r="I2333" i="2" s="1"/>
  <c r="D2333" i="2"/>
  <c r="C2333" i="2"/>
  <c r="B2333" i="2"/>
  <c r="G2332" i="2"/>
  <c r="K2332" i="2" s="1"/>
  <c r="F2332" i="2"/>
  <c r="J2332" i="2" s="1"/>
  <c r="E2332" i="2"/>
  <c r="I2332" i="2" s="1"/>
  <c r="D2332" i="2"/>
  <c r="C2332" i="2"/>
  <c r="B2332" i="2"/>
  <c r="G2331" i="2"/>
  <c r="K2331" i="2" s="1"/>
  <c r="F2331" i="2"/>
  <c r="J2331" i="2" s="1"/>
  <c r="E2331" i="2"/>
  <c r="I2331" i="2" s="1"/>
  <c r="D2331" i="2"/>
  <c r="C2331" i="2"/>
  <c r="B2331" i="2"/>
  <c r="G2330" i="2"/>
  <c r="K2330" i="2" s="1"/>
  <c r="F2330" i="2"/>
  <c r="J2330" i="2" s="1"/>
  <c r="E2330" i="2"/>
  <c r="I2330" i="2" s="1"/>
  <c r="D2330" i="2"/>
  <c r="C2330" i="2"/>
  <c r="B2330" i="2"/>
  <c r="G2329" i="2"/>
  <c r="K2329" i="2" s="1"/>
  <c r="F2329" i="2"/>
  <c r="J2329" i="2" s="1"/>
  <c r="E2329" i="2"/>
  <c r="I2329" i="2" s="1"/>
  <c r="D2329" i="2"/>
  <c r="C2329" i="2"/>
  <c r="B2329" i="2"/>
  <c r="G2328" i="2"/>
  <c r="K2328" i="2" s="1"/>
  <c r="F2328" i="2"/>
  <c r="J2328" i="2" s="1"/>
  <c r="E2328" i="2"/>
  <c r="I2328" i="2" s="1"/>
  <c r="D2328" i="2"/>
  <c r="C2328" i="2"/>
  <c r="B2328" i="2"/>
  <c r="G2327" i="2"/>
  <c r="K2327" i="2" s="1"/>
  <c r="F2327" i="2"/>
  <c r="J2327" i="2" s="1"/>
  <c r="E2327" i="2"/>
  <c r="I2327" i="2" s="1"/>
  <c r="D2327" i="2"/>
  <c r="C2327" i="2"/>
  <c r="B2327" i="2"/>
  <c r="G2326" i="2"/>
  <c r="K2326" i="2" s="1"/>
  <c r="F2326" i="2"/>
  <c r="J2326" i="2" s="1"/>
  <c r="E2326" i="2"/>
  <c r="I2326" i="2" s="1"/>
  <c r="D2326" i="2"/>
  <c r="C2326" i="2"/>
  <c r="B2326" i="2"/>
  <c r="G2325" i="2"/>
  <c r="K2325" i="2" s="1"/>
  <c r="F2325" i="2"/>
  <c r="J2325" i="2" s="1"/>
  <c r="E2325" i="2"/>
  <c r="I2325" i="2" s="1"/>
  <c r="D2325" i="2"/>
  <c r="C2325" i="2"/>
  <c r="B2325" i="2"/>
  <c r="G2324" i="2"/>
  <c r="K2324" i="2" s="1"/>
  <c r="F2324" i="2"/>
  <c r="J2324" i="2" s="1"/>
  <c r="E2324" i="2"/>
  <c r="I2324" i="2" s="1"/>
  <c r="D2324" i="2"/>
  <c r="C2324" i="2"/>
  <c r="B2324" i="2"/>
  <c r="G2323" i="2"/>
  <c r="K2323" i="2" s="1"/>
  <c r="F2323" i="2"/>
  <c r="J2323" i="2" s="1"/>
  <c r="E2323" i="2"/>
  <c r="I2323" i="2" s="1"/>
  <c r="D2323" i="2"/>
  <c r="C2323" i="2"/>
  <c r="B2323" i="2"/>
  <c r="G2322" i="2"/>
  <c r="K2322" i="2" s="1"/>
  <c r="F2322" i="2"/>
  <c r="J2322" i="2" s="1"/>
  <c r="E2322" i="2"/>
  <c r="I2322" i="2" s="1"/>
  <c r="D2322" i="2"/>
  <c r="C2322" i="2"/>
  <c r="B2322" i="2"/>
  <c r="G2321" i="2"/>
  <c r="K2321" i="2" s="1"/>
  <c r="F2321" i="2"/>
  <c r="J2321" i="2" s="1"/>
  <c r="E2321" i="2"/>
  <c r="I2321" i="2" s="1"/>
  <c r="D2321" i="2"/>
  <c r="C2321" i="2"/>
  <c r="B2321" i="2"/>
  <c r="G2320" i="2"/>
  <c r="K2320" i="2" s="1"/>
  <c r="F2320" i="2"/>
  <c r="J2320" i="2" s="1"/>
  <c r="E2320" i="2"/>
  <c r="I2320" i="2" s="1"/>
  <c r="D2320" i="2"/>
  <c r="C2320" i="2"/>
  <c r="B2320" i="2"/>
  <c r="G2319" i="2"/>
  <c r="K2319" i="2" s="1"/>
  <c r="F2319" i="2"/>
  <c r="J2319" i="2" s="1"/>
  <c r="E2319" i="2"/>
  <c r="I2319" i="2" s="1"/>
  <c r="D2319" i="2"/>
  <c r="C2319" i="2"/>
  <c r="B2319" i="2"/>
  <c r="G2318" i="2"/>
  <c r="K2318" i="2" s="1"/>
  <c r="F2318" i="2"/>
  <c r="J2318" i="2" s="1"/>
  <c r="E2318" i="2"/>
  <c r="I2318" i="2" s="1"/>
  <c r="D2318" i="2"/>
  <c r="C2318" i="2"/>
  <c r="B2318" i="2"/>
  <c r="G2317" i="2"/>
  <c r="K2317" i="2" s="1"/>
  <c r="F2317" i="2"/>
  <c r="J2317" i="2" s="1"/>
  <c r="E2317" i="2"/>
  <c r="I2317" i="2" s="1"/>
  <c r="D2317" i="2"/>
  <c r="C2317" i="2"/>
  <c r="B2317" i="2"/>
  <c r="G2316" i="2"/>
  <c r="K2316" i="2" s="1"/>
  <c r="F2316" i="2"/>
  <c r="J2316" i="2" s="1"/>
  <c r="E2316" i="2"/>
  <c r="I2316" i="2" s="1"/>
  <c r="D2316" i="2"/>
  <c r="C2316" i="2"/>
  <c r="B2316" i="2"/>
  <c r="G2315" i="2"/>
  <c r="K2315" i="2" s="1"/>
  <c r="F2315" i="2"/>
  <c r="J2315" i="2" s="1"/>
  <c r="E2315" i="2"/>
  <c r="I2315" i="2" s="1"/>
  <c r="D2315" i="2"/>
  <c r="C2315" i="2"/>
  <c r="B2315" i="2"/>
  <c r="G2314" i="2"/>
  <c r="K2314" i="2" s="1"/>
  <c r="F2314" i="2"/>
  <c r="J2314" i="2" s="1"/>
  <c r="E2314" i="2"/>
  <c r="I2314" i="2" s="1"/>
  <c r="D2314" i="2"/>
  <c r="C2314" i="2"/>
  <c r="B2314" i="2"/>
  <c r="G2313" i="2"/>
  <c r="K2313" i="2" s="1"/>
  <c r="F2313" i="2"/>
  <c r="J2313" i="2" s="1"/>
  <c r="E2313" i="2"/>
  <c r="I2313" i="2" s="1"/>
  <c r="D2313" i="2"/>
  <c r="C2313" i="2"/>
  <c r="B2313" i="2"/>
  <c r="G2312" i="2"/>
  <c r="K2312" i="2" s="1"/>
  <c r="F2312" i="2"/>
  <c r="J2312" i="2" s="1"/>
  <c r="E2312" i="2"/>
  <c r="I2312" i="2" s="1"/>
  <c r="D2312" i="2"/>
  <c r="C2312" i="2"/>
  <c r="B2312" i="2"/>
  <c r="G2311" i="2"/>
  <c r="K2311" i="2" s="1"/>
  <c r="F2311" i="2"/>
  <c r="J2311" i="2" s="1"/>
  <c r="E2311" i="2"/>
  <c r="I2311" i="2" s="1"/>
  <c r="D2311" i="2"/>
  <c r="C2311" i="2"/>
  <c r="B2311" i="2"/>
  <c r="G2310" i="2"/>
  <c r="K2310" i="2" s="1"/>
  <c r="F2310" i="2"/>
  <c r="J2310" i="2" s="1"/>
  <c r="E2310" i="2"/>
  <c r="I2310" i="2" s="1"/>
  <c r="D2310" i="2"/>
  <c r="C2310" i="2"/>
  <c r="B2310" i="2"/>
  <c r="G2309" i="2"/>
  <c r="K2309" i="2" s="1"/>
  <c r="F2309" i="2"/>
  <c r="J2309" i="2" s="1"/>
  <c r="E2309" i="2"/>
  <c r="I2309" i="2" s="1"/>
  <c r="D2309" i="2"/>
  <c r="C2309" i="2"/>
  <c r="B2309" i="2"/>
  <c r="G2308" i="2"/>
  <c r="K2308" i="2" s="1"/>
  <c r="F2308" i="2"/>
  <c r="J2308" i="2" s="1"/>
  <c r="E2308" i="2"/>
  <c r="I2308" i="2" s="1"/>
  <c r="D2308" i="2"/>
  <c r="C2308" i="2"/>
  <c r="B2308" i="2"/>
  <c r="G2307" i="2"/>
  <c r="K2307" i="2" s="1"/>
  <c r="F2307" i="2"/>
  <c r="J2307" i="2" s="1"/>
  <c r="E2307" i="2"/>
  <c r="I2307" i="2" s="1"/>
  <c r="D2307" i="2"/>
  <c r="C2307" i="2"/>
  <c r="B2307" i="2"/>
  <c r="G2306" i="2"/>
  <c r="K2306" i="2" s="1"/>
  <c r="F2306" i="2"/>
  <c r="J2306" i="2" s="1"/>
  <c r="E2306" i="2"/>
  <c r="I2306" i="2" s="1"/>
  <c r="D2306" i="2"/>
  <c r="C2306" i="2"/>
  <c r="B2306" i="2"/>
  <c r="G2305" i="2"/>
  <c r="K2305" i="2" s="1"/>
  <c r="F2305" i="2"/>
  <c r="J2305" i="2" s="1"/>
  <c r="E2305" i="2"/>
  <c r="I2305" i="2" s="1"/>
  <c r="D2305" i="2"/>
  <c r="C2305" i="2"/>
  <c r="B2305" i="2"/>
  <c r="G2304" i="2"/>
  <c r="K2304" i="2" s="1"/>
  <c r="F2304" i="2"/>
  <c r="J2304" i="2" s="1"/>
  <c r="E2304" i="2"/>
  <c r="I2304" i="2" s="1"/>
  <c r="D2304" i="2"/>
  <c r="C2304" i="2"/>
  <c r="B2304" i="2"/>
  <c r="G2303" i="2"/>
  <c r="K2303" i="2" s="1"/>
  <c r="F2303" i="2"/>
  <c r="J2303" i="2" s="1"/>
  <c r="E2303" i="2"/>
  <c r="I2303" i="2" s="1"/>
  <c r="D2303" i="2"/>
  <c r="C2303" i="2"/>
  <c r="B2303" i="2"/>
  <c r="G2302" i="2"/>
  <c r="K2302" i="2" s="1"/>
  <c r="F2302" i="2"/>
  <c r="J2302" i="2" s="1"/>
  <c r="E2302" i="2"/>
  <c r="I2302" i="2" s="1"/>
  <c r="D2302" i="2"/>
  <c r="C2302" i="2"/>
  <c r="B2302" i="2"/>
  <c r="G2301" i="2"/>
  <c r="K2301" i="2" s="1"/>
  <c r="F2301" i="2"/>
  <c r="J2301" i="2" s="1"/>
  <c r="E2301" i="2"/>
  <c r="I2301" i="2" s="1"/>
  <c r="D2301" i="2"/>
  <c r="C2301" i="2"/>
  <c r="B2301" i="2"/>
  <c r="G2300" i="2"/>
  <c r="K2300" i="2" s="1"/>
  <c r="F2300" i="2"/>
  <c r="J2300" i="2" s="1"/>
  <c r="E2300" i="2"/>
  <c r="I2300" i="2" s="1"/>
  <c r="D2300" i="2"/>
  <c r="C2300" i="2"/>
  <c r="B2300" i="2"/>
  <c r="G2299" i="2"/>
  <c r="K2299" i="2" s="1"/>
  <c r="F2299" i="2"/>
  <c r="J2299" i="2" s="1"/>
  <c r="E2299" i="2"/>
  <c r="I2299" i="2" s="1"/>
  <c r="D2299" i="2"/>
  <c r="C2299" i="2"/>
  <c r="B2299" i="2"/>
  <c r="G2298" i="2"/>
  <c r="K2298" i="2" s="1"/>
  <c r="F2298" i="2"/>
  <c r="J2298" i="2" s="1"/>
  <c r="E2298" i="2"/>
  <c r="I2298" i="2" s="1"/>
  <c r="D2298" i="2"/>
  <c r="C2298" i="2"/>
  <c r="B2298" i="2"/>
  <c r="G2297" i="2"/>
  <c r="K2297" i="2" s="1"/>
  <c r="F2297" i="2"/>
  <c r="J2297" i="2" s="1"/>
  <c r="E2297" i="2"/>
  <c r="I2297" i="2" s="1"/>
  <c r="D2297" i="2"/>
  <c r="C2297" i="2"/>
  <c r="B2297" i="2"/>
  <c r="G2296" i="2"/>
  <c r="K2296" i="2" s="1"/>
  <c r="F2296" i="2"/>
  <c r="J2296" i="2" s="1"/>
  <c r="E2296" i="2"/>
  <c r="I2296" i="2" s="1"/>
  <c r="D2296" i="2"/>
  <c r="C2296" i="2"/>
  <c r="B2296" i="2"/>
  <c r="G2295" i="2"/>
  <c r="K2295" i="2" s="1"/>
  <c r="F2295" i="2"/>
  <c r="J2295" i="2" s="1"/>
  <c r="E2295" i="2"/>
  <c r="I2295" i="2" s="1"/>
  <c r="D2295" i="2"/>
  <c r="C2295" i="2"/>
  <c r="B2295" i="2"/>
  <c r="G2294" i="2"/>
  <c r="K2294" i="2" s="1"/>
  <c r="F2294" i="2"/>
  <c r="J2294" i="2" s="1"/>
  <c r="E2294" i="2"/>
  <c r="I2294" i="2" s="1"/>
  <c r="D2294" i="2"/>
  <c r="C2294" i="2"/>
  <c r="B2294" i="2"/>
  <c r="G2293" i="2"/>
  <c r="K2293" i="2" s="1"/>
  <c r="F2293" i="2"/>
  <c r="J2293" i="2" s="1"/>
  <c r="E2293" i="2"/>
  <c r="I2293" i="2" s="1"/>
  <c r="D2293" i="2"/>
  <c r="C2293" i="2"/>
  <c r="B2293" i="2"/>
  <c r="G2292" i="2"/>
  <c r="K2292" i="2" s="1"/>
  <c r="F2292" i="2"/>
  <c r="J2292" i="2" s="1"/>
  <c r="E2292" i="2"/>
  <c r="I2292" i="2" s="1"/>
  <c r="D2292" i="2"/>
  <c r="C2292" i="2"/>
  <c r="B2292" i="2"/>
  <c r="G2291" i="2"/>
  <c r="K2291" i="2" s="1"/>
  <c r="F2291" i="2"/>
  <c r="J2291" i="2" s="1"/>
  <c r="E2291" i="2"/>
  <c r="I2291" i="2" s="1"/>
  <c r="D2291" i="2"/>
  <c r="C2291" i="2"/>
  <c r="B2291" i="2"/>
  <c r="G2290" i="2"/>
  <c r="K2290" i="2" s="1"/>
  <c r="F2290" i="2"/>
  <c r="J2290" i="2" s="1"/>
  <c r="E2290" i="2"/>
  <c r="I2290" i="2" s="1"/>
  <c r="D2290" i="2"/>
  <c r="C2290" i="2"/>
  <c r="B2290" i="2"/>
  <c r="G2289" i="2"/>
  <c r="K2289" i="2" s="1"/>
  <c r="F2289" i="2"/>
  <c r="J2289" i="2" s="1"/>
  <c r="E2289" i="2"/>
  <c r="I2289" i="2" s="1"/>
  <c r="D2289" i="2"/>
  <c r="C2289" i="2"/>
  <c r="B2289" i="2"/>
  <c r="G2288" i="2"/>
  <c r="K2288" i="2" s="1"/>
  <c r="F2288" i="2"/>
  <c r="J2288" i="2" s="1"/>
  <c r="E2288" i="2"/>
  <c r="I2288" i="2" s="1"/>
  <c r="D2288" i="2"/>
  <c r="C2288" i="2"/>
  <c r="B2288" i="2"/>
  <c r="G2287" i="2"/>
  <c r="K2287" i="2" s="1"/>
  <c r="F2287" i="2"/>
  <c r="J2287" i="2" s="1"/>
  <c r="E2287" i="2"/>
  <c r="I2287" i="2" s="1"/>
  <c r="D2287" i="2"/>
  <c r="C2287" i="2"/>
  <c r="B2287" i="2"/>
  <c r="G2286" i="2"/>
  <c r="K2286" i="2" s="1"/>
  <c r="F2286" i="2"/>
  <c r="J2286" i="2" s="1"/>
  <c r="E2286" i="2"/>
  <c r="I2286" i="2" s="1"/>
  <c r="D2286" i="2"/>
  <c r="C2286" i="2"/>
  <c r="B2286" i="2"/>
  <c r="G2285" i="2"/>
  <c r="K2285" i="2" s="1"/>
  <c r="F2285" i="2"/>
  <c r="J2285" i="2" s="1"/>
  <c r="E2285" i="2"/>
  <c r="I2285" i="2" s="1"/>
  <c r="D2285" i="2"/>
  <c r="C2285" i="2"/>
  <c r="B2285" i="2"/>
  <c r="G2284" i="2"/>
  <c r="K2284" i="2" s="1"/>
  <c r="F2284" i="2"/>
  <c r="J2284" i="2" s="1"/>
  <c r="E2284" i="2"/>
  <c r="I2284" i="2" s="1"/>
  <c r="D2284" i="2"/>
  <c r="C2284" i="2"/>
  <c r="B2284" i="2"/>
  <c r="G2283" i="2"/>
  <c r="K2283" i="2" s="1"/>
  <c r="F2283" i="2"/>
  <c r="J2283" i="2" s="1"/>
  <c r="E2283" i="2"/>
  <c r="I2283" i="2" s="1"/>
  <c r="D2283" i="2"/>
  <c r="C2283" i="2"/>
  <c r="B2283" i="2"/>
  <c r="G2282" i="2"/>
  <c r="K2282" i="2" s="1"/>
  <c r="F2282" i="2"/>
  <c r="J2282" i="2" s="1"/>
  <c r="E2282" i="2"/>
  <c r="I2282" i="2" s="1"/>
  <c r="D2282" i="2"/>
  <c r="C2282" i="2"/>
  <c r="B2282" i="2"/>
  <c r="G2281" i="2"/>
  <c r="K2281" i="2" s="1"/>
  <c r="F2281" i="2"/>
  <c r="J2281" i="2" s="1"/>
  <c r="E2281" i="2"/>
  <c r="I2281" i="2" s="1"/>
  <c r="D2281" i="2"/>
  <c r="C2281" i="2"/>
  <c r="B2281" i="2"/>
  <c r="G2280" i="2"/>
  <c r="K2280" i="2" s="1"/>
  <c r="F2280" i="2"/>
  <c r="J2280" i="2" s="1"/>
  <c r="E2280" i="2"/>
  <c r="I2280" i="2" s="1"/>
  <c r="D2280" i="2"/>
  <c r="C2280" i="2"/>
  <c r="B2280" i="2"/>
  <c r="G2279" i="2"/>
  <c r="K2279" i="2" s="1"/>
  <c r="F2279" i="2"/>
  <c r="J2279" i="2" s="1"/>
  <c r="E2279" i="2"/>
  <c r="I2279" i="2" s="1"/>
  <c r="D2279" i="2"/>
  <c r="C2279" i="2"/>
  <c r="B2279" i="2"/>
  <c r="G2278" i="2"/>
  <c r="K2278" i="2" s="1"/>
  <c r="F2278" i="2"/>
  <c r="J2278" i="2" s="1"/>
  <c r="E2278" i="2"/>
  <c r="I2278" i="2" s="1"/>
  <c r="D2278" i="2"/>
  <c r="C2278" i="2"/>
  <c r="B2278" i="2"/>
  <c r="G2277" i="2"/>
  <c r="K2277" i="2" s="1"/>
  <c r="F2277" i="2"/>
  <c r="J2277" i="2" s="1"/>
  <c r="E2277" i="2"/>
  <c r="I2277" i="2" s="1"/>
  <c r="D2277" i="2"/>
  <c r="C2277" i="2"/>
  <c r="B2277" i="2"/>
  <c r="G2276" i="2"/>
  <c r="K2276" i="2" s="1"/>
  <c r="F2276" i="2"/>
  <c r="J2276" i="2" s="1"/>
  <c r="E2276" i="2"/>
  <c r="I2276" i="2" s="1"/>
  <c r="D2276" i="2"/>
  <c r="C2276" i="2"/>
  <c r="B2276" i="2"/>
  <c r="G2275" i="2"/>
  <c r="K2275" i="2" s="1"/>
  <c r="F2275" i="2"/>
  <c r="J2275" i="2" s="1"/>
  <c r="E2275" i="2"/>
  <c r="I2275" i="2" s="1"/>
  <c r="D2275" i="2"/>
  <c r="C2275" i="2"/>
  <c r="B2275" i="2"/>
  <c r="G2274" i="2"/>
  <c r="K2274" i="2" s="1"/>
  <c r="F2274" i="2"/>
  <c r="J2274" i="2" s="1"/>
  <c r="E2274" i="2"/>
  <c r="I2274" i="2" s="1"/>
  <c r="D2274" i="2"/>
  <c r="C2274" i="2"/>
  <c r="B2274" i="2"/>
  <c r="G2273" i="2"/>
  <c r="K2273" i="2" s="1"/>
  <c r="F2273" i="2"/>
  <c r="J2273" i="2" s="1"/>
  <c r="E2273" i="2"/>
  <c r="I2273" i="2" s="1"/>
  <c r="D2273" i="2"/>
  <c r="C2273" i="2"/>
  <c r="B2273" i="2"/>
  <c r="G2272" i="2"/>
  <c r="K2272" i="2" s="1"/>
  <c r="F2272" i="2"/>
  <c r="J2272" i="2" s="1"/>
  <c r="E2272" i="2"/>
  <c r="I2272" i="2" s="1"/>
  <c r="D2272" i="2"/>
  <c r="C2272" i="2"/>
  <c r="B2272" i="2"/>
  <c r="G2271" i="2"/>
  <c r="K2271" i="2" s="1"/>
  <c r="F2271" i="2"/>
  <c r="J2271" i="2" s="1"/>
  <c r="E2271" i="2"/>
  <c r="I2271" i="2" s="1"/>
  <c r="D2271" i="2"/>
  <c r="C2271" i="2"/>
  <c r="B2271" i="2"/>
  <c r="G2270" i="2"/>
  <c r="K2270" i="2" s="1"/>
  <c r="F2270" i="2"/>
  <c r="J2270" i="2" s="1"/>
  <c r="E2270" i="2"/>
  <c r="I2270" i="2" s="1"/>
  <c r="D2270" i="2"/>
  <c r="C2270" i="2"/>
  <c r="B2270" i="2"/>
  <c r="G2269" i="2"/>
  <c r="K2269" i="2" s="1"/>
  <c r="F2269" i="2"/>
  <c r="J2269" i="2" s="1"/>
  <c r="E2269" i="2"/>
  <c r="I2269" i="2" s="1"/>
  <c r="D2269" i="2"/>
  <c r="C2269" i="2"/>
  <c r="B2269" i="2"/>
  <c r="G2268" i="2"/>
  <c r="K2268" i="2" s="1"/>
  <c r="F2268" i="2"/>
  <c r="J2268" i="2" s="1"/>
  <c r="E2268" i="2"/>
  <c r="I2268" i="2" s="1"/>
  <c r="D2268" i="2"/>
  <c r="C2268" i="2"/>
  <c r="B2268" i="2"/>
  <c r="G2267" i="2"/>
  <c r="K2267" i="2" s="1"/>
  <c r="F2267" i="2"/>
  <c r="J2267" i="2" s="1"/>
  <c r="E2267" i="2"/>
  <c r="I2267" i="2" s="1"/>
  <c r="D2267" i="2"/>
  <c r="C2267" i="2"/>
  <c r="B2267" i="2"/>
  <c r="G2266" i="2"/>
  <c r="K2266" i="2" s="1"/>
  <c r="F2266" i="2"/>
  <c r="J2266" i="2" s="1"/>
  <c r="E2266" i="2"/>
  <c r="I2266" i="2" s="1"/>
  <c r="D2266" i="2"/>
  <c r="C2266" i="2"/>
  <c r="B2266" i="2"/>
  <c r="G2265" i="2"/>
  <c r="K2265" i="2" s="1"/>
  <c r="F2265" i="2"/>
  <c r="J2265" i="2" s="1"/>
  <c r="E2265" i="2"/>
  <c r="I2265" i="2" s="1"/>
  <c r="D2265" i="2"/>
  <c r="C2265" i="2"/>
  <c r="B2265" i="2"/>
  <c r="G2264" i="2"/>
  <c r="K2264" i="2" s="1"/>
  <c r="F2264" i="2"/>
  <c r="J2264" i="2" s="1"/>
  <c r="E2264" i="2"/>
  <c r="I2264" i="2" s="1"/>
  <c r="D2264" i="2"/>
  <c r="C2264" i="2"/>
  <c r="B2264" i="2"/>
  <c r="G2263" i="2"/>
  <c r="K2263" i="2" s="1"/>
  <c r="F2263" i="2"/>
  <c r="J2263" i="2" s="1"/>
  <c r="E2263" i="2"/>
  <c r="I2263" i="2" s="1"/>
  <c r="D2263" i="2"/>
  <c r="C2263" i="2"/>
  <c r="B2263" i="2"/>
  <c r="G2262" i="2"/>
  <c r="K2262" i="2" s="1"/>
  <c r="F2262" i="2"/>
  <c r="J2262" i="2" s="1"/>
  <c r="E2262" i="2"/>
  <c r="I2262" i="2" s="1"/>
  <c r="D2262" i="2"/>
  <c r="C2262" i="2"/>
  <c r="B2262" i="2"/>
  <c r="G2261" i="2"/>
  <c r="K2261" i="2" s="1"/>
  <c r="F2261" i="2"/>
  <c r="J2261" i="2" s="1"/>
  <c r="E2261" i="2"/>
  <c r="I2261" i="2" s="1"/>
  <c r="D2261" i="2"/>
  <c r="C2261" i="2"/>
  <c r="B2261" i="2"/>
  <c r="G2260" i="2"/>
  <c r="K2260" i="2" s="1"/>
  <c r="F2260" i="2"/>
  <c r="J2260" i="2" s="1"/>
  <c r="E2260" i="2"/>
  <c r="I2260" i="2" s="1"/>
  <c r="D2260" i="2"/>
  <c r="C2260" i="2"/>
  <c r="B2260" i="2"/>
  <c r="G2259" i="2"/>
  <c r="K2259" i="2" s="1"/>
  <c r="F2259" i="2"/>
  <c r="J2259" i="2" s="1"/>
  <c r="E2259" i="2"/>
  <c r="I2259" i="2" s="1"/>
  <c r="D2259" i="2"/>
  <c r="C2259" i="2"/>
  <c r="B2259" i="2"/>
  <c r="G2258" i="2"/>
  <c r="K2258" i="2" s="1"/>
  <c r="F2258" i="2"/>
  <c r="J2258" i="2" s="1"/>
  <c r="E2258" i="2"/>
  <c r="I2258" i="2" s="1"/>
  <c r="D2258" i="2"/>
  <c r="C2258" i="2"/>
  <c r="B2258" i="2"/>
  <c r="G2257" i="2"/>
  <c r="K2257" i="2" s="1"/>
  <c r="F2257" i="2"/>
  <c r="J2257" i="2" s="1"/>
  <c r="E2257" i="2"/>
  <c r="I2257" i="2" s="1"/>
  <c r="D2257" i="2"/>
  <c r="C2257" i="2"/>
  <c r="B2257" i="2"/>
  <c r="G2256" i="2"/>
  <c r="K2256" i="2" s="1"/>
  <c r="F2256" i="2"/>
  <c r="J2256" i="2" s="1"/>
  <c r="E2256" i="2"/>
  <c r="I2256" i="2" s="1"/>
  <c r="D2256" i="2"/>
  <c r="C2256" i="2"/>
  <c r="B2256" i="2"/>
  <c r="G2255" i="2"/>
  <c r="K2255" i="2" s="1"/>
  <c r="F2255" i="2"/>
  <c r="J2255" i="2" s="1"/>
  <c r="E2255" i="2"/>
  <c r="I2255" i="2" s="1"/>
  <c r="D2255" i="2"/>
  <c r="C2255" i="2"/>
  <c r="B2255" i="2"/>
  <c r="G2254" i="2"/>
  <c r="K2254" i="2" s="1"/>
  <c r="F2254" i="2"/>
  <c r="J2254" i="2" s="1"/>
  <c r="E2254" i="2"/>
  <c r="I2254" i="2" s="1"/>
  <c r="D2254" i="2"/>
  <c r="C2254" i="2"/>
  <c r="B2254" i="2"/>
  <c r="G2253" i="2"/>
  <c r="K2253" i="2" s="1"/>
  <c r="F2253" i="2"/>
  <c r="J2253" i="2" s="1"/>
  <c r="E2253" i="2"/>
  <c r="I2253" i="2" s="1"/>
  <c r="D2253" i="2"/>
  <c r="C2253" i="2"/>
  <c r="B2253" i="2"/>
  <c r="G2252" i="2"/>
  <c r="K2252" i="2" s="1"/>
  <c r="F2252" i="2"/>
  <c r="J2252" i="2" s="1"/>
  <c r="E2252" i="2"/>
  <c r="I2252" i="2" s="1"/>
  <c r="D2252" i="2"/>
  <c r="C2252" i="2"/>
  <c r="B2252" i="2"/>
  <c r="G2251" i="2"/>
  <c r="K2251" i="2" s="1"/>
  <c r="F2251" i="2"/>
  <c r="J2251" i="2" s="1"/>
  <c r="E2251" i="2"/>
  <c r="I2251" i="2" s="1"/>
  <c r="D2251" i="2"/>
  <c r="C2251" i="2"/>
  <c r="B2251" i="2"/>
  <c r="G2250" i="2"/>
  <c r="K2250" i="2" s="1"/>
  <c r="F2250" i="2"/>
  <c r="J2250" i="2" s="1"/>
  <c r="E2250" i="2"/>
  <c r="I2250" i="2" s="1"/>
  <c r="D2250" i="2"/>
  <c r="C2250" i="2"/>
  <c r="B2250" i="2"/>
  <c r="G2249" i="2"/>
  <c r="K2249" i="2" s="1"/>
  <c r="F2249" i="2"/>
  <c r="J2249" i="2" s="1"/>
  <c r="E2249" i="2"/>
  <c r="I2249" i="2" s="1"/>
  <c r="D2249" i="2"/>
  <c r="C2249" i="2"/>
  <c r="B2249" i="2"/>
  <c r="G2248" i="2"/>
  <c r="K2248" i="2" s="1"/>
  <c r="F2248" i="2"/>
  <c r="J2248" i="2" s="1"/>
  <c r="E2248" i="2"/>
  <c r="I2248" i="2" s="1"/>
  <c r="D2248" i="2"/>
  <c r="C2248" i="2"/>
  <c r="B2248" i="2"/>
  <c r="G2247" i="2"/>
  <c r="K2247" i="2" s="1"/>
  <c r="F2247" i="2"/>
  <c r="J2247" i="2" s="1"/>
  <c r="E2247" i="2"/>
  <c r="I2247" i="2" s="1"/>
  <c r="D2247" i="2"/>
  <c r="C2247" i="2"/>
  <c r="B2247" i="2"/>
  <c r="G2246" i="2"/>
  <c r="K2246" i="2" s="1"/>
  <c r="F2246" i="2"/>
  <c r="J2246" i="2" s="1"/>
  <c r="E2246" i="2"/>
  <c r="I2246" i="2" s="1"/>
  <c r="D2246" i="2"/>
  <c r="C2246" i="2"/>
  <c r="B2246" i="2"/>
  <c r="G2245" i="2"/>
  <c r="K2245" i="2" s="1"/>
  <c r="F2245" i="2"/>
  <c r="J2245" i="2" s="1"/>
  <c r="E2245" i="2"/>
  <c r="I2245" i="2" s="1"/>
  <c r="D2245" i="2"/>
  <c r="C2245" i="2"/>
  <c r="B2245" i="2"/>
  <c r="G2244" i="2"/>
  <c r="K2244" i="2" s="1"/>
  <c r="F2244" i="2"/>
  <c r="J2244" i="2" s="1"/>
  <c r="E2244" i="2"/>
  <c r="I2244" i="2" s="1"/>
  <c r="D2244" i="2"/>
  <c r="C2244" i="2"/>
  <c r="B2244" i="2"/>
  <c r="G2243" i="2"/>
  <c r="K2243" i="2" s="1"/>
  <c r="F2243" i="2"/>
  <c r="J2243" i="2" s="1"/>
  <c r="E2243" i="2"/>
  <c r="I2243" i="2" s="1"/>
  <c r="D2243" i="2"/>
  <c r="C2243" i="2"/>
  <c r="B2243" i="2"/>
  <c r="G2242" i="2"/>
  <c r="K2242" i="2" s="1"/>
  <c r="F2242" i="2"/>
  <c r="J2242" i="2" s="1"/>
  <c r="E2242" i="2"/>
  <c r="I2242" i="2" s="1"/>
  <c r="D2242" i="2"/>
  <c r="C2242" i="2"/>
  <c r="B2242" i="2"/>
  <c r="G2241" i="2"/>
  <c r="K2241" i="2" s="1"/>
  <c r="F2241" i="2"/>
  <c r="J2241" i="2" s="1"/>
  <c r="E2241" i="2"/>
  <c r="I2241" i="2" s="1"/>
  <c r="D2241" i="2"/>
  <c r="C2241" i="2"/>
  <c r="B2241" i="2"/>
  <c r="G2240" i="2"/>
  <c r="K2240" i="2" s="1"/>
  <c r="F2240" i="2"/>
  <c r="J2240" i="2" s="1"/>
  <c r="E2240" i="2"/>
  <c r="I2240" i="2" s="1"/>
  <c r="D2240" i="2"/>
  <c r="C2240" i="2"/>
  <c r="B2240" i="2"/>
  <c r="G2239" i="2"/>
  <c r="K2239" i="2" s="1"/>
  <c r="F2239" i="2"/>
  <c r="J2239" i="2" s="1"/>
  <c r="E2239" i="2"/>
  <c r="I2239" i="2" s="1"/>
  <c r="D2239" i="2"/>
  <c r="C2239" i="2"/>
  <c r="B2239" i="2"/>
  <c r="G2238" i="2"/>
  <c r="K2238" i="2" s="1"/>
  <c r="F2238" i="2"/>
  <c r="J2238" i="2" s="1"/>
  <c r="E2238" i="2"/>
  <c r="I2238" i="2" s="1"/>
  <c r="D2238" i="2"/>
  <c r="C2238" i="2"/>
  <c r="B2238" i="2"/>
  <c r="G2237" i="2"/>
  <c r="K2237" i="2" s="1"/>
  <c r="F2237" i="2"/>
  <c r="J2237" i="2" s="1"/>
  <c r="E2237" i="2"/>
  <c r="I2237" i="2" s="1"/>
  <c r="D2237" i="2"/>
  <c r="C2237" i="2"/>
  <c r="B2237" i="2"/>
  <c r="G2236" i="2"/>
  <c r="K2236" i="2" s="1"/>
  <c r="F2236" i="2"/>
  <c r="J2236" i="2" s="1"/>
  <c r="E2236" i="2"/>
  <c r="I2236" i="2" s="1"/>
  <c r="D2236" i="2"/>
  <c r="C2236" i="2"/>
  <c r="B2236" i="2"/>
  <c r="G2235" i="2"/>
  <c r="K2235" i="2" s="1"/>
  <c r="F2235" i="2"/>
  <c r="J2235" i="2" s="1"/>
  <c r="E2235" i="2"/>
  <c r="I2235" i="2" s="1"/>
  <c r="D2235" i="2"/>
  <c r="C2235" i="2"/>
  <c r="B2235" i="2"/>
  <c r="G2234" i="2"/>
  <c r="K2234" i="2" s="1"/>
  <c r="F2234" i="2"/>
  <c r="J2234" i="2" s="1"/>
  <c r="E2234" i="2"/>
  <c r="I2234" i="2" s="1"/>
  <c r="D2234" i="2"/>
  <c r="C2234" i="2"/>
  <c r="B2234" i="2"/>
  <c r="G2233" i="2"/>
  <c r="K2233" i="2" s="1"/>
  <c r="F2233" i="2"/>
  <c r="J2233" i="2" s="1"/>
  <c r="E2233" i="2"/>
  <c r="I2233" i="2" s="1"/>
  <c r="D2233" i="2"/>
  <c r="C2233" i="2"/>
  <c r="B2233" i="2"/>
  <c r="G2232" i="2"/>
  <c r="K2232" i="2" s="1"/>
  <c r="F2232" i="2"/>
  <c r="J2232" i="2" s="1"/>
  <c r="E2232" i="2"/>
  <c r="I2232" i="2" s="1"/>
  <c r="D2232" i="2"/>
  <c r="C2232" i="2"/>
  <c r="B2232" i="2"/>
  <c r="G2231" i="2"/>
  <c r="K2231" i="2" s="1"/>
  <c r="F2231" i="2"/>
  <c r="J2231" i="2" s="1"/>
  <c r="E2231" i="2"/>
  <c r="I2231" i="2" s="1"/>
  <c r="D2231" i="2"/>
  <c r="C2231" i="2"/>
  <c r="B2231" i="2"/>
  <c r="G2230" i="2"/>
  <c r="K2230" i="2" s="1"/>
  <c r="F2230" i="2"/>
  <c r="J2230" i="2" s="1"/>
  <c r="E2230" i="2"/>
  <c r="I2230" i="2" s="1"/>
  <c r="D2230" i="2"/>
  <c r="C2230" i="2"/>
  <c r="B2230" i="2"/>
  <c r="G2229" i="2"/>
  <c r="K2229" i="2" s="1"/>
  <c r="F2229" i="2"/>
  <c r="J2229" i="2" s="1"/>
  <c r="E2229" i="2"/>
  <c r="I2229" i="2" s="1"/>
  <c r="D2229" i="2"/>
  <c r="C2229" i="2"/>
  <c r="B2229" i="2"/>
  <c r="G2228" i="2"/>
  <c r="K2228" i="2" s="1"/>
  <c r="F2228" i="2"/>
  <c r="J2228" i="2" s="1"/>
  <c r="E2228" i="2"/>
  <c r="I2228" i="2" s="1"/>
  <c r="D2228" i="2"/>
  <c r="C2228" i="2"/>
  <c r="B2228" i="2"/>
  <c r="G2227" i="2"/>
  <c r="K2227" i="2" s="1"/>
  <c r="F2227" i="2"/>
  <c r="J2227" i="2" s="1"/>
  <c r="E2227" i="2"/>
  <c r="I2227" i="2" s="1"/>
  <c r="D2227" i="2"/>
  <c r="C2227" i="2"/>
  <c r="B2227" i="2"/>
  <c r="G2226" i="2"/>
  <c r="K2226" i="2" s="1"/>
  <c r="F2226" i="2"/>
  <c r="J2226" i="2" s="1"/>
  <c r="E2226" i="2"/>
  <c r="I2226" i="2" s="1"/>
  <c r="D2226" i="2"/>
  <c r="C2226" i="2"/>
  <c r="B2226" i="2"/>
  <c r="G2225" i="2"/>
  <c r="K2225" i="2" s="1"/>
  <c r="F2225" i="2"/>
  <c r="J2225" i="2" s="1"/>
  <c r="E2225" i="2"/>
  <c r="I2225" i="2" s="1"/>
  <c r="D2225" i="2"/>
  <c r="C2225" i="2"/>
  <c r="B2225" i="2"/>
  <c r="G2224" i="2"/>
  <c r="K2224" i="2" s="1"/>
  <c r="F2224" i="2"/>
  <c r="J2224" i="2" s="1"/>
  <c r="E2224" i="2"/>
  <c r="I2224" i="2" s="1"/>
  <c r="D2224" i="2"/>
  <c r="C2224" i="2"/>
  <c r="B2224" i="2"/>
  <c r="G2223" i="2"/>
  <c r="K2223" i="2" s="1"/>
  <c r="F2223" i="2"/>
  <c r="J2223" i="2" s="1"/>
  <c r="E2223" i="2"/>
  <c r="I2223" i="2" s="1"/>
  <c r="D2223" i="2"/>
  <c r="C2223" i="2"/>
  <c r="B2223" i="2"/>
  <c r="G2222" i="2"/>
  <c r="K2222" i="2" s="1"/>
  <c r="F2222" i="2"/>
  <c r="J2222" i="2" s="1"/>
  <c r="E2222" i="2"/>
  <c r="I2222" i="2" s="1"/>
  <c r="D2222" i="2"/>
  <c r="C2222" i="2"/>
  <c r="B2222" i="2"/>
  <c r="G2221" i="2"/>
  <c r="K2221" i="2" s="1"/>
  <c r="F2221" i="2"/>
  <c r="J2221" i="2" s="1"/>
  <c r="E2221" i="2"/>
  <c r="I2221" i="2" s="1"/>
  <c r="D2221" i="2"/>
  <c r="C2221" i="2"/>
  <c r="B2221" i="2"/>
  <c r="G2220" i="2"/>
  <c r="K2220" i="2" s="1"/>
  <c r="F2220" i="2"/>
  <c r="J2220" i="2" s="1"/>
  <c r="E2220" i="2"/>
  <c r="I2220" i="2" s="1"/>
  <c r="D2220" i="2"/>
  <c r="C2220" i="2"/>
  <c r="B2220" i="2"/>
  <c r="G2219" i="2"/>
  <c r="K2219" i="2" s="1"/>
  <c r="F2219" i="2"/>
  <c r="J2219" i="2" s="1"/>
  <c r="E2219" i="2"/>
  <c r="I2219" i="2" s="1"/>
  <c r="D2219" i="2"/>
  <c r="C2219" i="2"/>
  <c r="B2219" i="2"/>
  <c r="G2218" i="2"/>
  <c r="K2218" i="2" s="1"/>
  <c r="F2218" i="2"/>
  <c r="J2218" i="2" s="1"/>
  <c r="E2218" i="2"/>
  <c r="I2218" i="2" s="1"/>
  <c r="D2218" i="2"/>
  <c r="C2218" i="2"/>
  <c r="B2218" i="2"/>
  <c r="G2217" i="2"/>
  <c r="K2217" i="2" s="1"/>
  <c r="F2217" i="2"/>
  <c r="J2217" i="2" s="1"/>
  <c r="E2217" i="2"/>
  <c r="I2217" i="2" s="1"/>
  <c r="D2217" i="2"/>
  <c r="C2217" i="2"/>
  <c r="B2217" i="2"/>
  <c r="G2216" i="2"/>
  <c r="K2216" i="2" s="1"/>
  <c r="F2216" i="2"/>
  <c r="J2216" i="2" s="1"/>
  <c r="E2216" i="2"/>
  <c r="I2216" i="2" s="1"/>
  <c r="D2216" i="2"/>
  <c r="C2216" i="2"/>
  <c r="B2216" i="2"/>
  <c r="G2215" i="2"/>
  <c r="K2215" i="2" s="1"/>
  <c r="F2215" i="2"/>
  <c r="J2215" i="2" s="1"/>
  <c r="E2215" i="2"/>
  <c r="I2215" i="2" s="1"/>
  <c r="D2215" i="2"/>
  <c r="C2215" i="2"/>
  <c r="B2215" i="2"/>
  <c r="G2214" i="2"/>
  <c r="K2214" i="2" s="1"/>
  <c r="F2214" i="2"/>
  <c r="J2214" i="2" s="1"/>
  <c r="E2214" i="2"/>
  <c r="I2214" i="2" s="1"/>
  <c r="D2214" i="2"/>
  <c r="C2214" i="2"/>
  <c r="B2214" i="2"/>
  <c r="G2213" i="2"/>
  <c r="K2213" i="2" s="1"/>
  <c r="F2213" i="2"/>
  <c r="J2213" i="2" s="1"/>
  <c r="E2213" i="2"/>
  <c r="I2213" i="2" s="1"/>
  <c r="D2213" i="2"/>
  <c r="C2213" i="2"/>
  <c r="B2213" i="2"/>
  <c r="G2212" i="2"/>
  <c r="K2212" i="2" s="1"/>
  <c r="F2212" i="2"/>
  <c r="J2212" i="2" s="1"/>
  <c r="E2212" i="2"/>
  <c r="I2212" i="2" s="1"/>
  <c r="D2212" i="2"/>
  <c r="C2212" i="2"/>
  <c r="B2212" i="2"/>
  <c r="G2211" i="2"/>
  <c r="K2211" i="2" s="1"/>
  <c r="F2211" i="2"/>
  <c r="J2211" i="2" s="1"/>
  <c r="E2211" i="2"/>
  <c r="I2211" i="2" s="1"/>
  <c r="D2211" i="2"/>
  <c r="C2211" i="2"/>
  <c r="B2211" i="2"/>
  <c r="G2210" i="2"/>
  <c r="K2210" i="2" s="1"/>
  <c r="F2210" i="2"/>
  <c r="J2210" i="2" s="1"/>
  <c r="E2210" i="2"/>
  <c r="I2210" i="2" s="1"/>
  <c r="D2210" i="2"/>
  <c r="C2210" i="2"/>
  <c r="B2210" i="2"/>
  <c r="G2209" i="2"/>
  <c r="K2209" i="2" s="1"/>
  <c r="F2209" i="2"/>
  <c r="J2209" i="2" s="1"/>
  <c r="E2209" i="2"/>
  <c r="I2209" i="2" s="1"/>
  <c r="D2209" i="2"/>
  <c r="C2209" i="2"/>
  <c r="B2209" i="2"/>
  <c r="G2208" i="2"/>
  <c r="K2208" i="2" s="1"/>
  <c r="F2208" i="2"/>
  <c r="J2208" i="2" s="1"/>
  <c r="E2208" i="2"/>
  <c r="I2208" i="2" s="1"/>
  <c r="D2208" i="2"/>
  <c r="C2208" i="2"/>
  <c r="B2208" i="2"/>
  <c r="G2207" i="2"/>
  <c r="K2207" i="2" s="1"/>
  <c r="F2207" i="2"/>
  <c r="J2207" i="2" s="1"/>
  <c r="E2207" i="2"/>
  <c r="I2207" i="2" s="1"/>
  <c r="D2207" i="2"/>
  <c r="C2207" i="2"/>
  <c r="B2207" i="2"/>
  <c r="G2206" i="2"/>
  <c r="K2206" i="2" s="1"/>
  <c r="F2206" i="2"/>
  <c r="J2206" i="2" s="1"/>
  <c r="E2206" i="2"/>
  <c r="I2206" i="2" s="1"/>
  <c r="D2206" i="2"/>
  <c r="C2206" i="2"/>
  <c r="B2206" i="2"/>
  <c r="G2205" i="2"/>
  <c r="K2205" i="2" s="1"/>
  <c r="F2205" i="2"/>
  <c r="J2205" i="2" s="1"/>
  <c r="E2205" i="2"/>
  <c r="I2205" i="2" s="1"/>
  <c r="D2205" i="2"/>
  <c r="C2205" i="2"/>
  <c r="B2205" i="2"/>
  <c r="G2204" i="2"/>
  <c r="K2204" i="2" s="1"/>
  <c r="F2204" i="2"/>
  <c r="J2204" i="2" s="1"/>
  <c r="E2204" i="2"/>
  <c r="I2204" i="2" s="1"/>
  <c r="D2204" i="2"/>
  <c r="C2204" i="2"/>
  <c r="B2204" i="2"/>
  <c r="G2203" i="2"/>
  <c r="K2203" i="2" s="1"/>
  <c r="F2203" i="2"/>
  <c r="J2203" i="2" s="1"/>
  <c r="E2203" i="2"/>
  <c r="I2203" i="2" s="1"/>
  <c r="D2203" i="2"/>
  <c r="C2203" i="2"/>
  <c r="B2203" i="2"/>
  <c r="G2202" i="2"/>
  <c r="K2202" i="2" s="1"/>
  <c r="F2202" i="2"/>
  <c r="J2202" i="2" s="1"/>
  <c r="E2202" i="2"/>
  <c r="I2202" i="2" s="1"/>
  <c r="D2202" i="2"/>
  <c r="C2202" i="2"/>
  <c r="B2202" i="2"/>
  <c r="G2201" i="2"/>
  <c r="K2201" i="2" s="1"/>
  <c r="F2201" i="2"/>
  <c r="J2201" i="2" s="1"/>
  <c r="E2201" i="2"/>
  <c r="I2201" i="2" s="1"/>
  <c r="D2201" i="2"/>
  <c r="C2201" i="2"/>
  <c r="B2201" i="2"/>
  <c r="G2200" i="2"/>
  <c r="K2200" i="2" s="1"/>
  <c r="F2200" i="2"/>
  <c r="J2200" i="2" s="1"/>
  <c r="E2200" i="2"/>
  <c r="I2200" i="2" s="1"/>
  <c r="D2200" i="2"/>
  <c r="C2200" i="2"/>
  <c r="B2200" i="2"/>
  <c r="G2199" i="2"/>
  <c r="K2199" i="2" s="1"/>
  <c r="F2199" i="2"/>
  <c r="J2199" i="2" s="1"/>
  <c r="E2199" i="2"/>
  <c r="I2199" i="2" s="1"/>
  <c r="D2199" i="2"/>
  <c r="C2199" i="2"/>
  <c r="B2199" i="2"/>
  <c r="G2198" i="2"/>
  <c r="K2198" i="2" s="1"/>
  <c r="F2198" i="2"/>
  <c r="J2198" i="2" s="1"/>
  <c r="E2198" i="2"/>
  <c r="I2198" i="2" s="1"/>
  <c r="D2198" i="2"/>
  <c r="C2198" i="2"/>
  <c r="B2198" i="2"/>
  <c r="G2197" i="2"/>
  <c r="K2197" i="2" s="1"/>
  <c r="F2197" i="2"/>
  <c r="J2197" i="2" s="1"/>
  <c r="E2197" i="2"/>
  <c r="I2197" i="2" s="1"/>
  <c r="D2197" i="2"/>
  <c r="C2197" i="2"/>
  <c r="B2197" i="2"/>
  <c r="G2196" i="2"/>
  <c r="K2196" i="2" s="1"/>
  <c r="F2196" i="2"/>
  <c r="J2196" i="2" s="1"/>
  <c r="E2196" i="2"/>
  <c r="I2196" i="2" s="1"/>
  <c r="D2196" i="2"/>
  <c r="C2196" i="2"/>
  <c r="B2196" i="2"/>
  <c r="G2195" i="2"/>
  <c r="K2195" i="2" s="1"/>
  <c r="F2195" i="2"/>
  <c r="J2195" i="2" s="1"/>
  <c r="E2195" i="2"/>
  <c r="I2195" i="2" s="1"/>
  <c r="D2195" i="2"/>
  <c r="C2195" i="2"/>
  <c r="B2195" i="2"/>
  <c r="G2194" i="2"/>
  <c r="K2194" i="2" s="1"/>
  <c r="F2194" i="2"/>
  <c r="J2194" i="2" s="1"/>
  <c r="E2194" i="2"/>
  <c r="I2194" i="2" s="1"/>
  <c r="D2194" i="2"/>
  <c r="C2194" i="2"/>
  <c r="B2194" i="2"/>
  <c r="G2193" i="2"/>
  <c r="K2193" i="2" s="1"/>
  <c r="F2193" i="2"/>
  <c r="J2193" i="2" s="1"/>
  <c r="E2193" i="2"/>
  <c r="I2193" i="2" s="1"/>
  <c r="D2193" i="2"/>
  <c r="C2193" i="2"/>
  <c r="B2193" i="2"/>
  <c r="G2192" i="2"/>
  <c r="K2192" i="2" s="1"/>
  <c r="F2192" i="2"/>
  <c r="J2192" i="2" s="1"/>
  <c r="E2192" i="2"/>
  <c r="I2192" i="2" s="1"/>
  <c r="D2192" i="2"/>
  <c r="C2192" i="2"/>
  <c r="B2192" i="2"/>
  <c r="G2191" i="2"/>
  <c r="K2191" i="2" s="1"/>
  <c r="F2191" i="2"/>
  <c r="J2191" i="2" s="1"/>
  <c r="E2191" i="2"/>
  <c r="I2191" i="2" s="1"/>
  <c r="D2191" i="2"/>
  <c r="C2191" i="2"/>
  <c r="B2191" i="2"/>
  <c r="G2190" i="2"/>
  <c r="K2190" i="2" s="1"/>
  <c r="F2190" i="2"/>
  <c r="J2190" i="2" s="1"/>
  <c r="E2190" i="2"/>
  <c r="I2190" i="2" s="1"/>
  <c r="D2190" i="2"/>
  <c r="C2190" i="2"/>
  <c r="B2190" i="2"/>
  <c r="G2189" i="2"/>
  <c r="K2189" i="2" s="1"/>
  <c r="F2189" i="2"/>
  <c r="J2189" i="2" s="1"/>
  <c r="E2189" i="2"/>
  <c r="I2189" i="2" s="1"/>
  <c r="D2189" i="2"/>
  <c r="C2189" i="2"/>
  <c r="B2189" i="2"/>
  <c r="G2188" i="2"/>
  <c r="K2188" i="2" s="1"/>
  <c r="F2188" i="2"/>
  <c r="J2188" i="2" s="1"/>
  <c r="E2188" i="2"/>
  <c r="I2188" i="2" s="1"/>
  <c r="D2188" i="2"/>
  <c r="C2188" i="2"/>
  <c r="B2188" i="2"/>
  <c r="G2187" i="2"/>
  <c r="K2187" i="2" s="1"/>
  <c r="F2187" i="2"/>
  <c r="J2187" i="2" s="1"/>
  <c r="E2187" i="2"/>
  <c r="I2187" i="2" s="1"/>
  <c r="D2187" i="2"/>
  <c r="C2187" i="2"/>
  <c r="B2187" i="2"/>
  <c r="G2186" i="2"/>
  <c r="K2186" i="2" s="1"/>
  <c r="F2186" i="2"/>
  <c r="J2186" i="2" s="1"/>
  <c r="E2186" i="2"/>
  <c r="I2186" i="2" s="1"/>
  <c r="D2186" i="2"/>
  <c r="C2186" i="2"/>
  <c r="B2186" i="2"/>
  <c r="G2185" i="2"/>
  <c r="K2185" i="2" s="1"/>
  <c r="F2185" i="2"/>
  <c r="J2185" i="2" s="1"/>
  <c r="E2185" i="2"/>
  <c r="I2185" i="2" s="1"/>
  <c r="D2185" i="2"/>
  <c r="C2185" i="2"/>
  <c r="B2185" i="2"/>
  <c r="G2184" i="2"/>
  <c r="K2184" i="2" s="1"/>
  <c r="F2184" i="2"/>
  <c r="J2184" i="2" s="1"/>
  <c r="E2184" i="2"/>
  <c r="I2184" i="2" s="1"/>
  <c r="D2184" i="2"/>
  <c r="C2184" i="2"/>
  <c r="B2184" i="2"/>
  <c r="G2183" i="2"/>
  <c r="K2183" i="2" s="1"/>
  <c r="F2183" i="2"/>
  <c r="J2183" i="2" s="1"/>
  <c r="E2183" i="2"/>
  <c r="I2183" i="2" s="1"/>
  <c r="D2183" i="2"/>
  <c r="C2183" i="2"/>
  <c r="B2183" i="2"/>
  <c r="G2182" i="2"/>
  <c r="K2182" i="2" s="1"/>
  <c r="F2182" i="2"/>
  <c r="J2182" i="2" s="1"/>
  <c r="E2182" i="2"/>
  <c r="I2182" i="2" s="1"/>
  <c r="D2182" i="2"/>
  <c r="C2182" i="2"/>
  <c r="B2182" i="2"/>
  <c r="G2181" i="2"/>
  <c r="K2181" i="2" s="1"/>
  <c r="F2181" i="2"/>
  <c r="J2181" i="2" s="1"/>
  <c r="E2181" i="2"/>
  <c r="I2181" i="2" s="1"/>
  <c r="D2181" i="2"/>
  <c r="C2181" i="2"/>
  <c r="B2181" i="2"/>
  <c r="G2180" i="2"/>
  <c r="K2180" i="2" s="1"/>
  <c r="F2180" i="2"/>
  <c r="J2180" i="2" s="1"/>
  <c r="E2180" i="2"/>
  <c r="I2180" i="2" s="1"/>
  <c r="D2180" i="2"/>
  <c r="C2180" i="2"/>
  <c r="B2180" i="2"/>
  <c r="G2179" i="2"/>
  <c r="K2179" i="2" s="1"/>
  <c r="F2179" i="2"/>
  <c r="J2179" i="2" s="1"/>
  <c r="E2179" i="2"/>
  <c r="I2179" i="2" s="1"/>
  <c r="D2179" i="2"/>
  <c r="C2179" i="2"/>
  <c r="B2179" i="2"/>
  <c r="G2178" i="2"/>
  <c r="K2178" i="2" s="1"/>
  <c r="F2178" i="2"/>
  <c r="J2178" i="2" s="1"/>
  <c r="E2178" i="2"/>
  <c r="I2178" i="2" s="1"/>
  <c r="D2178" i="2"/>
  <c r="C2178" i="2"/>
  <c r="B2178" i="2"/>
  <c r="G2177" i="2"/>
  <c r="K2177" i="2" s="1"/>
  <c r="F2177" i="2"/>
  <c r="J2177" i="2" s="1"/>
  <c r="E2177" i="2"/>
  <c r="I2177" i="2" s="1"/>
  <c r="D2177" i="2"/>
  <c r="C2177" i="2"/>
  <c r="B2177" i="2"/>
  <c r="G2176" i="2"/>
  <c r="K2176" i="2" s="1"/>
  <c r="F2176" i="2"/>
  <c r="J2176" i="2" s="1"/>
  <c r="E2176" i="2"/>
  <c r="I2176" i="2" s="1"/>
  <c r="D2176" i="2"/>
  <c r="C2176" i="2"/>
  <c r="B2176" i="2"/>
  <c r="G2175" i="2"/>
  <c r="K2175" i="2" s="1"/>
  <c r="F2175" i="2"/>
  <c r="J2175" i="2" s="1"/>
  <c r="E2175" i="2"/>
  <c r="I2175" i="2" s="1"/>
  <c r="D2175" i="2"/>
  <c r="C2175" i="2"/>
  <c r="B2175" i="2"/>
  <c r="G2174" i="2"/>
  <c r="K2174" i="2" s="1"/>
  <c r="F2174" i="2"/>
  <c r="J2174" i="2" s="1"/>
  <c r="E2174" i="2"/>
  <c r="I2174" i="2" s="1"/>
  <c r="D2174" i="2"/>
  <c r="C2174" i="2"/>
  <c r="B2174" i="2"/>
  <c r="G2173" i="2"/>
  <c r="K2173" i="2" s="1"/>
  <c r="F2173" i="2"/>
  <c r="J2173" i="2" s="1"/>
  <c r="E2173" i="2"/>
  <c r="I2173" i="2" s="1"/>
  <c r="D2173" i="2"/>
  <c r="C2173" i="2"/>
  <c r="B2173" i="2"/>
  <c r="G2172" i="2"/>
  <c r="K2172" i="2" s="1"/>
  <c r="F2172" i="2"/>
  <c r="J2172" i="2" s="1"/>
  <c r="E2172" i="2"/>
  <c r="I2172" i="2" s="1"/>
  <c r="D2172" i="2"/>
  <c r="C2172" i="2"/>
  <c r="B2172" i="2"/>
  <c r="G2171" i="2"/>
  <c r="K2171" i="2" s="1"/>
  <c r="F2171" i="2"/>
  <c r="J2171" i="2" s="1"/>
  <c r="E2171" i="2"/>
  <c r="I2171" i="2" s="1"/>
  <c r="D2171" i="2"/>
  <c r="C2171" i="2"/>
  <c r="B2171" i="2"/>
  <c r="G2170" i="2"/>
  <c r="K2170" i="2" s="1"/>
  <c r="F2170" i="2"/>
  <c r="J2170" i="2" s="1"/>
  <c r="E2170" i="2"/>
  <c r="I2170" i="2" s="1"/>
  <c r="D2170" i="2"/>
  <c r="C2170" i="2"/>
  <c r="B2170" i="2"/>
  <c r="G2169" i="2"/>
  <c r="K2169" i="2" s="1"/>
  <c r="F2169" i="2"/>
  <c r="J2169" i="2" s="1"/>
  <c r="E2169" i="2"/>
  <c r="I2169" i="2" s="1"/>
  <c r="D2169" i="2"/>
  <c r="C2169" i="2"/>
  <c r="B2169" i="2"/>
  <c r="G2168" i="2"/>
  <c r="K2168" i="2" s="1"/>
  <c r="F2168" i="2"/>
  <c r="J2168" i="2" s="1"/>
  <c r="E2168" i="2"/>
  <c r="I2168" i="2" s="1"/>
  <c r="D2168" i="2"/>
  <c r="C2168" i="2"/>
  <c r="B2168" i="2"/>
  <c r="G2167" i="2"/>
  <c r="K2167" i="2" s="1"/>
  <c r="F2167" i="2"/>
  <c r="J2167" i="2" s="1"/>
  <c r="E2167" i="2"/>
  <c r="I2167" i="2" s="1"/>
  <c r="D2167" i="2"/>
  <c r="C2167" i="2"/>
  <c r="B2167" i="2"/>
  <c r="G2166" i="2"/>
  <c r="K2166" i="2" s="1"/>
  <c r="F2166" i="2"/>
  <c r="J2166" i="2" s="1"/>
  <c r="E2166" i="2"/>
  <c r="I2166" i="2" s="1"/>
  <c r="D2166" i="2"/>
  <c r="C2166" i="2"/>
  <c r="B2166" i="2"/>
  <c r="G2165" i="2"/>
  <c r="K2165" i="2" s="1"/>
  <c r="F2165" i="2"/>
  <c r="J2165" i="2" s="1"/>
  <c r="E2165" i="2"/>
  <c r="I2165" i="2" s="1"/>
  <c r="D2165" i="2"/>
  <c r="C2165" i="2"/>
  <c r="B2165" i="2"/>
  <c r="G2164" i="2"/>
  <c r="K2164" i="2" s="1"/>
  <c r="F2164" i="2"/>
  <c r="J2164" i="2" s="1"/>
  <c r="E2164" i="2"/>
  <c r="I2164" i="2" s="1"/>
  <c r="D2164" i="2"/>
  <c r="C2164" i="2"/>
  <c r="B2164" i="2"/>
  <c r="G2163" i="2"/>
  <c r="K2163" i="2" s="1"/>
  <c r="F2163" i="2"/>
  <c r="J2163" i="2" s="1"/>
  <c r="E2163" i="2"/>
  <c r="I2163" i="2" s="1"/>
  <c r="D2163" i="2"/>
  <c r="C2163" i="2"/>
  <c r="B2163" i="2"/>
  <c r="G2162" i="2"/>
  <c r="K2162" i="2" s="1"/>
  <c r="F2162" i="2"/>
  <c r="J2162" i="2" s="1"/>
  <c r="E2162" i="2"/>
  <c r="I2162" i="2" s="1"/>
  <c r="D2162" i="2"/>
  <c r="C2162" i="2"/>
  <c r="B2162" i="2"/>
  <c r="G2161" i="2"/>
  <c r="K2161" i="2" s="1"/>
  <c r="F2161" i="2"/>
  <c r="J2161" i="2" s="1"/>
  <c r="E2161" i="2"/>
  <c r="I2161" i="2" s="1"/>
  <c r="D2161" i="2"/>
  <c r="C2161" i="2"/>
  <c r="B2161" i="2"/>
  <c r="G2160" i="2"/>
  <c r="K2160" i="2" s="1"/>
  <c r="F2160" i="2"/>
  <c r="J2160" i="2" s="1"/>
  <c r="E2160" i="2"/>
  <c r="I2160" i="2" s="1"/>
  <c r="D2160" i="2"/>
  <c r="C2160" i="2"/>
  <c r="B2160" i="2"/>
  <c r="G2159" i="2"/>
  <c r="K2159" i="2" s="1"/>
  <c r="F2159" i="2"/>
  <c r="J2159" i="2" s="1"/>
  <c r="E2159" i="2"/>
  <c r="I2159" i="2" s="1"/>
  <c r="D2159" i="2"/>
  <c r="C2159" i="2"/>
  <c r="B2159" i="2"/>
  <c r="G2158" i="2"/>
  <c r="K2158" i="2" s="1"/>
  <c r="F2158" i="2"/>
  <c r="J2158" i="2" s="1"/>
  <c r="E2158" i="2"/>
  <c r="I2158" i="2" s="1"/>
  <c r="D2158" i="2"/>
  <c r="C2158" i="2"/>
  <c r="B2158" i="2"/>
  <c r="G2157" i="2"/>
  <c r="K2157" i="2" s="1"/>
  <c r="F2157" i="2"/>
  <c r="J2157" i="2" s="1"/>
  <c r="E2157" i="2"/>
  <c r="I2157" i="2" s="1"/>
  <c r="D2157" i="2"/>
  <c r="C2157" i="2"/>
  <c r="B2157" i="2"/>
  <c r="G2156" i="2"/>
  <c r="K2156" i="2" s="1"/>
  <c r="F2156" i="2"/>
  <c r="J2156" i="2" s="1"/>
  <c r="E2156" i="2"/>
  <c r="I2156" i="2" s="1"/>
  <c r="D2156" i="2"/>
  <c r="C2156" i="2"/>
  <c r="B2156" i="2"/>
  <c r="G2155" i="2"/>
  <c r="K2155" i="2" s="1"/>
  <c r="F2155" i="2"/>
  <c r="J2155" i="2" s="1"/>
  <c r="E2155" i="2"/>
  <c r="I2155" i="2" s="1"/>
  <c r="D2155" i="2"/>
  <c r="C2155" i="2"/>
  <c r="B2155" i="2"/>
  <c r="G2154" i="2"/>
  <c r="K2154" i="2" s="1"/>
  <c r="F2154" i="2"/>
  <c r="J2154" i="2" s="1"/>
  <c r="E2154" i="2"/>
  <c r="I2154" i="2" s="1"/>
  <c r="D2154" i="2"/>
  <c r="C2154" i="2"/>
  <c r="B2154" i="2"/>
  <c r="G2153" i="2"/>
  <c r="K2153" i="2" s="1"/>
  <c r="F2153" i="2"/>
  <c r="J2153" i="2" s="1"/>
  <c r="E2153" i="2"/>
  <c r="I2153" i="2" s="1"/>
  <c r="D2153" i="2"/>
  <c r="C2153" i="2"/>
  <c r="B2153" i="2"/>
  <c r="G2152" i="2"/>
  <c r="K2152" i="2" s="1"/>
  <c r="F2152" i="2"/>
  <c r="J2152" i="2" s="1"/>
  <c r="E2152" i="2"/>
  <c r="I2152" i="2" s="1"/>
  <c r="D2152" i="2"/>
  <c r="C2152" i="2"/>
  <c r="B2152" i="2"/>
  <c r="G2151" i="2"/>
  <c r="K2151" i="2" s="1"/>
  <c r="F2151" i="2"/>
  <c r="J2151" i="2" s="1"/>
  <c r="E2151" i="2"/>
  <c r="I2151" i="2" s="1"/>
  <c r="D2151" i="2"/>
  <c r="C2151" i="2"/>
  <c r="B2151" i="2"/>
  <c r="G2150" i="2"/>
  <c r="K2150" i="2" s="1"/>
  <c r="F2150" i="2"/>
  <c r="J2150" i="2" s="1"/>
  <c r="E2150" i="2"/>
  <c r="I2150" i="2" s="1"/>
  <c r="D2150" i="2"/>
  <c r="C2150" i="2"/>
  <c r="B2150" i="2"/>
  <c r="G2149" i="2"/>
  <c r="K2149" i="2" s="1"/>
  <c r="F2149" i="2"/>
  <c r="J2149" i="2" s="1"/>
  <c r="E2149" i="2"/>
  <c r="I2149" i="2" s="1"/>
  <c r="D2149" i="2"/>
  <c r="C2149" i="2"/>
  <c r="B2149" i="2"/>
  <c r="G2148" i="2"/>
  <c r="K2148" i="2" s="1"/>
  <c r="F2148" i="2"/>
  <c r="J2148" i="2" s="1"/>
  <c r="E2148" i="2"/>
  <c r="I2148" i="2" s="1"/>
  <c r="D2148" i="2"/>
  <c r="C2148" i="2"/>
  <c r="B2148" i="2"/>
  <c r="G2147" i="2"/>
  <c r="K2147" i="2" s="1"/>
  <c r="F2147" i="2"/>
  <c r="J2147" i="2" s="1"/>
  <c r="E2147" i="2"/>
  <c r="I2147" i="2" s="1"/>
  <c r="D2147" i="2"/>
  <c r="C2147" i="2"/>
  <c r="B2147" i="2"/>
  <c r="G2146" i="2"/>
  <c r="K2146" i="2" s="1"/>
  <c r="F2146" i="2"/>
  <c r="J2146" i="2" s="1"/>
  <c r="E2146" i="2"/>
  <c r="I2146" i="2" s="1"/>
  <c r="D2146" i="2"/>
  <c r="C2146" i="2"/>
  <c r="B2146" i="2"/>
  <c r="G2145" i="2"/>
  <c r="K2145" i="2" s="1"/>
  <c r="F2145" i="2"/>
  <c r="J2145" i="2" s="1"/>
  <c r="E2145" i="2"/>
  <c r="I2145" i="2" s="1"/>
  <c r="D2145" i="2"/>
  <c r="C2145" i="2"/>
  <c r="B2145" i="2"/>
  <c r="G2144" i="2"/>
  <c r="K2144" i="2" s="1"/>
  <c r="F2144" i="2"/>
  <c r="J2144" i="2" s="1"/>
  <c r="E2144" i="2"/>
  <c r="I2144" i="2" s="1"/>
  <c r="D2144" i="2"/>
  <c r="C2144" i="2"/>
  <c r="B2144" i="2"/>
  <c r="G2143" i="2"/>
  <c r="K2143" i="2" s="1"/>
  <c r="F2143" i="2"/>
  <c r="J2143" i="2" s="1"/>
  <c r="E2143" i="2"/>
  <c r="I2143" i="2" s="1"/>
  <c r="D2143" i="2"/>
  <c r="C2143" i="2"/>
  <c r="B2143" i="2"/>
  <c r="G2142" i="2"/>
  <c r="K2142" i="2" s="1"/>
  <c r="F2142" i="2"/>
  <c r="J2142" i="2" s="1"/>
  <c r="E2142" i="2"/>
  <c r="I2142" i="2" s="1"/>
  <c r="D2142" i="2"/>
  <c r="C2142" i="2"/>
  <c r="B2142" i="2"/>
  <c r="G2141" i="2"/>
  <c r="K2141" i="2" s="1"/>
  <c r="F2141" i="2"/>
  <c r="J2141" i="2" s="1"/>
  <c r="E2141" i="2"/>
  <c r="I2141" i="2" s="1"/>
  <c r="D2141" i="2"/>
  <c r="C2141" i="2"/>
  <c r="B2141" i="2"/>
  <c r="G2140" i="2"/>
  <c r="K2140" i="2" s="1"/>
  <c r="F2140" i="2"/>
  <c r="J2140" i="2" s="1"/>
  <c r="E2140" i="2"/>
  <c r="I2140" i="2" s="1"/>
  <c r="D2140" i="2"/>
  <c r="C2140" i="2"/>
  <c r="B2140" i="2"/>
  <c r="G2139" i="2"/>
  <c r="K2139" i="2" s="1"/>
  <c r="F2139" i="2"/>
  <c r="J2139" i="2" s="1"/>
  <c r="E2139" i="2"/>
  <c r="I2139" i="2" s="1"/>
  <c r="D2139" i="2"/>
  <c r="C2139" i="2"/>
  <c r="B2139" i="2"/>
  <c r="G2138" i="2"/>
  <c r="K2138" i="2" s="1"/>
  <c r="F2138" i="2"/>
  <c r="J2138" i="2" s="1"/>
  <c r="E2138" i="2"/>
  <c r="I2138" i="2" s="1"/>
  <c r="D2138" i="2"/>
  <c r="C2138" i="2"/>
  <c r="B2138" i="2"/>
  <c r="G2137" i="2"/>
  <c r="K2137" i="2" s="1"/>
  <c r="F2137" i="2"/>
  <c r="J2137" i="2" s="1"/>
  <c r="E2137" i="2"/>
  <c r="I2137" i="2" s="1"/>
  <c r="D2137" i="2"/>
  <c r="C2137" i="2"/>
  <c r="B2137" i="2"/>
  <c r="G2136" i="2"/>
  <c r="K2136" i="2" s="1"/>
  <c r="F2136" i="2"/>
  <c r="J2136" i="2" s="1"/>
  <c r="E2136" i="2"/>
  <c r="I2136" i="2" s="1"/>
  <c r="D2136" i="2"/>
  <c r="C2136" i="2"/>
  <c r="B2136" i="2"/>
  <c r="G2135" i="2"/>
  <c r="K2135" i="2" s="1"/>
  <c r="F2135" i="2"/>
  <c r="J2135" i="2" s="1"/>
  <c r="E2135" i="2"/>
  <c r="I2135" i="2" s="1"/>
  <c r="D2135" i="2"/>
  <c r="C2135" i="2"/>
  <c r="B2135" i="2"/>
  <c r="G2134" i="2"/>
  <c r="K2134" i="2" s="1"/>
  <c r="F2134" i="2"/>
  <c r="J2134" i="2" s="1"/>
  <c r="E2134" i="2"/>
  <c r="I2134" i="2" s="1"/>
  <c r="D2134" i="2"/>
  <c r="C2134" i="2"/>
  <c r="B2134" i="2"/>
  <c r="G2133" i="2"/>
  <c r="K2133" i="2" s="1"/>
  <c r="F2133" i="2"/>
  <c r="J2133" i="2" s="1"/>
  <c r="E2133" i="2"/>
  <c r="I2133" i="2" s="1"/>
  <c r="D2133" i="2"/>
  <c r="C2133" i="2"/>
  <c r="B2133" i="2"/>
  <c r="G2132" i="2"/>
  <c r="K2132" i="2" s="1"/>
  <c r="F2132" i="2"/>
  <c r="J2132" i="2" s="1"/>
  <c r="E2132" i="2"/>
  <c r="I2132" i="2" s="1"/>
  <c r="D2132" i="2"/>
  <c r="C2132" i="2"/>
  <c r="B2132" i="2"/>
  <c r="G2131" i="2"/>
  <c r="K2131" i="2" s="1"/>
  <c r="F2131" i="2"/>
  <c r="J2131" i="2" s="1"/>
  <c r="E2131" i="2"/>
  <c r="I2131" i="2" s="1"/>
  <c r="D2131" i="2"/>
  <c r="C2131" i="2"/>
  <c r="B2131" i="2"/>
  <c r="G2130" i="2"/>
  <c r="K2130" i="2" s="1"/>
  <c r="F2130" i="2"/>
  <c r="J2130" i="2" s="1"/>
  <c r="E2130" i="2"/>
  <c r="I2130" i="2" s="1"/>
  <c r="D2130" i="2"/>
  <c r="C2130" i="2"/>
  <c r="B2130" i="2"/>
  <c r="G2129" i="2"/>
  <c r="K2129" i="2" s="1"/>
  <c r="F2129" i="2"/>
  <c r="J2129" i="2" s="1"/>
  <c r="E2129" i="2"/>
  <c r="I2129" i="2" s="1"/>
  <c r="D2129" i="2"/>
  <c r="C2129" i="2"/>
  <c r="B2129" i="2"/>
  <c r="G2128" i="2"/>
  <c r="K2128" i="2" s="1"/>
  <c r="F2128" i="2"/>
  <c r="J2128" i="2" s="1"/>
  <c r="E2128" i="2"/>
  <c r="I2128" i="2" s="1"/>
  <c r="D2128" i="2"/>
  <c r="C2128" i="2"/>
  <c r="B2128" i="2"/>
  <c r="G2127" i="2"/>
  <c r="K2127" i="2" s="1"/>
  <c r="F2127" i="2"/>
  <c r="J2127" i="2" s="1"/>
  <c r="E2127" i="2"/>
  <c r="I2127" i="2" s="1"/>
  <c r="D2127" i="2"/>
  <c r="C2127" i="2"/>
  <c r="B2127" i="2"/>
  <c r="G2126" i="2"/>
  <c r="K2126" i="2" s="1"/>
  <c r="F2126" i="2"/>
  <c r="J2126" i="2" s="1"/>
  <c r="E2126" i="2"/>
  <c r="I2126" i="2" s="1"/>
  <c r="D2126" i="2"/>
  <c r="C2126" i="2"/>
  <c r="B2126" i="2"/>
  <c r="G2125" i="2"/>
  <c r="K2125" i="2" s="1"/>
  <c r="F2125" i="2"/>
  <c r="J2125" i="2" s="1"/>
  <c r="E2125" i="2"/>
  <c r="I2125" i="2" s="1"/>
  <c r="D2125" i="2"/>
  <c r="C2125" i="2"/>
  <c r="B2125" i="2"/>
  <c r="G2124" i="2"/>
  <c r="K2124" i="2" s="1"/>
  <c r="F2124" i="2"/>
  <c r="J2124" i="2" s="1"/>
  <c r="E2124" i="2"/>
  <c r="I2124" i="2" s="1"/>
  <c r="D2124" i="2"/>
  <c r="C2124" i="2"/>
  <c r="B2124" i="2"/>
  <c r="G2123" i="2"/>
  <c r="K2123" i="2" s="1"/>
  <c r="F2123" i="2"/>
  <c r="J2123" i="2" s="1"/>
  <c r="E2123" i="2"/>
  <c r="I2123" i="2" s="1"/>
  <c r="D2123" i="2"/>
  <c r="C2123" i="2"/>
  <c r="B2123" i="2"/>
  <c r="G2122" i="2"/>
  <c r="K2122" i="2" s="1"/>
  <c r="F2122" i="2"/>
  <c r="J2122" i="2" s="1"/>
  <c r="E2122" i="2"/>
  <c r="I2122" i="2" s="1"/>
  <c r="D2122" i="2"/>
  <c r="C2122" i="2"/>
  <c r="B2122" i="2"/>
  <c r="G2121" i="2"/>
  <c r="K2121" i="2" s="1"/>
  <c r="F2121" i="2"/>
  <c r="J2121" i="2" s="1"/>
  <c r="E2121" i="2"/>
  <c r="I2121" i="2" s="1"/>
  <c r="D2121" i="2"/>
  <c r="C2121" i="2"/>
  <c r="B2121" i="2"/>
  <c r="G2120" i="2"/>
  <c r="K2120" i="2" s="1"/>
  <c r="F2120" i="2"/>
  <c r="J2120" i="2" s="1"/>
  <c r="E2120" i="2"/>
  <c r="I2120" i="2" s="1"/>
  <c r="D2120" i="2"/>
  <c r="C2120" i="2"/>
  <c r="B2120" i="2"/>
  <c r="G2119" i="2"/>
  <c r="K2119" i="2" s="1"/>
  <c r="F2119" i="2"/>
  <c r="J2119" i="2" s="1"/>
  <c r="E2119" i="2"/>
  <c r="I2119" i="2" s="1"/>
  <c r="D2119" i="2"/>
  <c r="C2119" i="2"/>
  <c r="B2119" i="2"/>
  <c r="G2118" i="2"/>
  <c r="K2118" i="2" s="1"/>
  <c r="F2118" i="2"/>
  <c r="J2118" i="2" s="1"/>
  <c r="E2118" i="2"/>
  <c r="I2118" i="2" s="1"/>
  <c r="D2118" i="2"/>
  <c r="C2118" i="2"/>
  <c r="B2118" i="2"/>
  <c r="G2117" i="2"/>
  <c r="K2117" i="2" s="1"/>
  <c r="F2117" i="2"/>
  <c r="J2117" i="2" s="1"/>
  <c r="E2117" i="2"/>
  <c r="I2117" i="2" s="1"/>
  <c r="D2117" i="2"/>
  <c r="C2117" i="2"/>
  <c r="B2117" i="2"/>
  <c r="G2116" i="2"/>
  <c r="K2116" i="2" s="1"/>
  <c r="F2116" i="2"/>
  <c r="J2116" i="2" s="1"/>
  <c r="E2116" i="2"/>
  <c r="I2116" i="2" s="1"/>
  <c r="D2116" i="2"/>
  <c r="C2116" i="2"/>
  <c r="B2116" i="2"/>
  <c r="G2115" i="2"/>
  <c r="K2115" i="2" s="1"/>
  <c r="F2115" i="2"/>
  <c r="J2115" i="2" s="1"/>
  <c r="E2115" i="2"/>
  <c r="I2115" i="2" s="1"/>
  <c r="D2115" i="2"/>
  <c r="C2115" i="2"/>
  <c r="B2115" i="2"/>
  <c r="G2114" i="2"/>
  <c r="K2114" i="2" s="1"/>
  <c r="F2114" i="2"/>
  <c r="J2114" i="2" s="1"/>
  <c r="E2114" i="2"/>
  <c r="I2114" i="2" s="1"/>
  <c r="D2114" i="2"/>
  <c r="C2114" i="2"/>
  <c r="B2114" i="2"/>
  <c r="G2113" i="2"/>
  <c r="K2113" i="2" s="1"/>
  <c r="F2113" i="2"/>
  <c r="J2113" i="2" s="1"/>
  <c r="E2113" i="2"/>
  <c r="I2113" i="2" s="1"/>
  <c r="D2113" i="2"/>
  <c r="C2113" i="2"/>
  <c r="B2113" i="2"/>
  <c r="G2112" i="2"/>
  <c r="K2112" i="2" s="1"/>
  <c r="F2112" i="2"/>
  <c r="J2112" i="2" s="1"/>
  <c r="E2112" i="2"/>
  <c r="I2112" i="2" s="1"/>
  <c r="D2112" i="2"/>
  <c r="C2112" i="2"/>
  <c r="B2112" i="2"/>
  <c r="G2111" i="2"/>
  <c r="K2111" i="2" s="1"/>
  <c r="F2111" i="2"/>
  <c r="J2111" i="2" s="1"/>
  <c r="E2111" i="2"/>
  <c r="I2111" i="2" s="1"/>
  <c r="D2111" i="2"/>
  <c r="C2111" i="2"/>
  <c r="B2111" i="2"/>
  <c r="G2110" i="2"/>
  <c r="K2110" i="2" s="1"/>
  <c r="F2110" i="2"/>
  <c r="J2110" i="2" s="1"/>
  <c r="E2110" i="2"/>
  <c r="I2110" i="2" s="1"/>
  <c r="D2110" i="2"/>
  <c r="C2110" i="2"/>
  <c r="B2110" i="2"/>
  <c r="G2109" i="2"/>
  <c r="K2109" i="2" s="1"/>
  <c r="F2109" i="2"/>
  <c r="J2109" i="2" s="1"/>
  <c r="E2109" i="2"/>
  <c r="I2109" i="2" s="1"/>
  <c r="D2109" i="2"/>
  <c r="C2109" i="2"/>
  <c r="B2109" i="2"/>
  <c r="G2108" i="2"/>
  <c r="K2108" i="2" s="1"/>
  <c r="F2108" i="2"/>
  <c r="J2108" i="2" s="1"/>
  <c r="E2108" i="2"/>
  <c r="I2108" i="2" s="1"/>
  <c r="D2108" i="2"/>
  <c r="C2108" i="2"/>
  <c r="B2108" i="2"/>
  <c r="G2107" i="2"/>
  <c r="K2107" i="2" s="1"/>
  <c r="F2107" i="2"/>
  <c r="J2107" i="2" s="1"/>
  <c r="E2107" i="2"/>
  <c r="I2107" i="2" s="1"/>
  <c r="D2107" i="2"/>
  <c r="C2107" i="2"/>
  <c r="B2107" i="2"/>
  <c r="G2106" i="2"/>
  <c r="K2106" i="2" s="1"/>
  <c r="F2106" i="2"/>
  <c r="J2106" i="2" s="1"/>
  <c r="E2106" i="2"/>
  <c r="I2106" i="2" s="1"/>
  <c r="D2106" i="2"/>
  <c r="C2106" i="2"/>
  <c r="B2106" i="2"/>
  <c r="G2105" i="2"/>
  <c r="K2105" i="2" s="1"/>
  <c r="F2105" i="2"/>
  <c r="J2105" i="2" s="1"/>
  <c r="E2105" i="2"/>
  <c r="I2105" i="2" s="1"/>
  <c r="D2105" i="2"/>
  <c r="C2105" i="2"/>
  <c r="B2105" i="2"/>
  <c r="G2104" i="2"/>
  <c r="K2104" i="2" s="1"/>
  <c r="F2104" i="2"/>
  <c r="J2104" i="2" s="1"/>
  <c r="E2104" i="2"/>
  <c r="I2104" i="2" s="1"/>
  <c r="D2104" i="2"/>
  <c r="C2104" i="2"/>
  <c r="B2104" i="2"/>
  <c r="G2103" i="2"/>
  <c r="K2103" i="2" s="1"/>
  <c r="F2103" i="2"/>
  <c r="J2103" i="2" s="1"/>
  <c r="E2103" i="2"/>
  <c r="I2103" i="2" s="1"/>
  <c r="D2103" i="2"/>
  <c r="C2103" i="2"/>
  <c r="B2103" i="2"/>
  <c r="G2102" i="2"/>
  <c r="K2102" i="2" s="1"/>
  <c r="F2102" i="2"/>
  <c r="J2102" i="2" s="1"/>
  <c r="E2102" i="2"/>
  <c r="I2102" i="2" s="1"/>
  <c r="D2102" i="2"/>
  <c r="C2102" i="2"/>
  <c r="B2102" i="2"/>
  <c r="G2101" i="2"/>
  <c r="K2101" i="2" s="1"/>
  <c r="F2101" i="2"/>
  <c r="J2101" i="2" s="1"/>
  <c r="E2101" i="2"/>
  <c r="I2101" i="2" s="1"/>
  <c r="D2101" i="2"/>
  <c r="C2101" i="2"/>
  <c r="B2101" i="2"/>
  <c r="G2100" i="2"/>
  <c r="K2100" i="2" s="1"/>
  <c r="F2100" i="2"/>
  <c r="J2100" i="2" s="1"/>
  <c r="E2100" i="2"/>
  <c r="I2100" i="2" s="1"/>
  <c r="D2100" i="2"/>
  <c r="C2100" i="2"/>
  <c r="B2100" i="2"/>
  <c r="G2099" i="2"/>
  <c r="K2099" i="2" s="1"/>
  <c r="F2099" i="2"/>
  <c r="J2099" i="2" s="1"/>
  <c r="E2099" i="2"/>
  <c r="I2099" i="2" s="1"/>
  <c r="D2099" i="2"/>
  <c r="C2099" i="2"/>
  <c r="B2099" i="2"/>
  <c r="G2098" i="2"/>
  <c r="K2098" i="2" s="1"/>
  <c r="F2098" i="2"/>
  <c r="J2098" i="2" s="1"/>
  <c r="E2098" i="2"/>
  <c r="I2098" i="2" s="1"/>
  <c r="D2098" i="2"/>
  <c r="C2098" i="2"/>
  <c r="B2098" i="2"/>
  <c r="G2097" i="2"/>
  <c r="K2097" i="2" s="1"/>
  <c r="F2097" i="2"/>
  <c r="J2097" i="2" s="1"/>
  <c r="E2097" i="2"/>
  <c r="I2097" i="2" s="1"/>
  <c r="D2097" i="2"/>
  <c r="C2097" i="2"/>
  <c r="B2097" i="2"/>
  <c r="G2096" i="2"/>
  <c r="K2096" i="2" s="1"/>
  <c r="F2096" i="2"/>
  <c r="J2096" i="2" s="1"/>
  <c r="E2096" i="2"/>
  <c r="I2096" i="2" s="1"/>
  <c r="D2096" i="2"/>
  <c r="C2096" i="2"/>
  <c r="B2096" i="2"/>
  <c r="G2095" i="2"/>
  <c r="K2095" i="2" s="1"/>
  <c r="F2095" i="2"/>
  <c r="J2095" i="2" s="1"/>
  <c r="E2095" i="2"/>
  <c r="I2095" i="2" s="1"/>
  <c r="D2095" i="2"/>
  <c r="C2095" i="2"/>
  <c r="B2095" i="2"/>
  <c r="G2094" i="2"/>
  <c r="K2094" i="2" s="1"/>
  <c r="F2094" i="2"/>
  <c r="J2094" i="2" s="1"/>
  <c r="E2094" i="2"/>
  <c r="I2094" i="2" s="1"/>
  <c r="D2094" i="2"/>
  <c r="C2094" i="2"/>
  <c r="B2094" i="2"/>
  <c r="G2093" i="2"/>
  <c r="K2093" i="2" s="1"/>
  <c r="F2093" i="2"/>
  <c r="J2093" i="2" s="1"/>
  <c r="E2093" i="2"/>
  <c r="I2093" i="2" s="1"/>
  <c r="D2093" i="2"/>
  <c r="C2093" i="2"/>
  <c r="B2093" i="2"/>
  <c r="G2092" i="2"/>
  <c r="K2092" i="2" s="1"/>
  <c r="F2092" i="2"/>
  <c r="J2092" i="2" s="1"/>
  <c r="E2092" i="2"/>
  <c r="I2092" i="2" s="1"/>
  <c r="D2092" i="2"/>
  <c r="C2092" i="2"/>
  <c r="B2092" i="2"/>
  <c r="G2091" i="2"/>
  <c r="K2091" i="2" s="1"/>
  <c r="F2091" i="2"/>
  <c r="J2091" i="2" s="1"/>
  <c r="E2091" i="2"/>
  <c r="I2091" i="2" s="1"/>
  <c r="D2091" i="2"/>
  <c r="C2091" i="2"/>
  <c r="B2091" i="2"/>
  <c r="G2090" i="2"/>
  <c r="K2090" i="2" s="1"/>
  <c r="F2090" i="2"/>
  <c r="J2090" i="2" s="1"/>
  <c r="E2090" i="2"/>
  <c r="I2090" i="2" s="1"/>
  <c r="D2090" i="2"/>
  <c r="C2090" i="2"/>
  <c r="B2090" i="2"/>
  <c r="G2089" i="2"/>
  <c r="K2089" i="2" s="1"/>
  <c r="F2089" i="2"/>
  <c r="J2089" i="2" s="1"/>
  <c r="E2089" i="2"/>
  <c r="I2089" i="2" s="1"/>
  <c r="D2089" i="2"/>
  <c r="C2089" i="2"/>
  <c r="B2089" i="2"/>
  <c r="G2088" i="2"/>
  <c r="K2088" i="2" s="1"/>
  <c r="F2088" i="2"/>
  <c r="J2088" i="2" s="1"/>
  <c r="E2088" i="2"/>
  <c r="I2088" i="2" s="1"/>
  <c r="D2088" i="2"/>
  <c r="C2088" i="2"/>
  <c r="B2088" i="2"/>
  <c r="G2087" i="2"/>
  <c r="K2087" i="2" s="1"/>
  <c r="F2087" i="2"/>
  <c r="J2087" i="2" s="1"/>
  <c r="E2087" i="2"/>
  <c r="I2087" i="2" s="1"/>
  <c r="D2087" i="2"/>
  <c r="C2087" i="2"/>
  <c r="B2087" i="2"/>
  <c r="G2086" i="2"/>
  <c r="K2086" i="2" s="1"/>
  <c r="F2086" i="2"/>
  <c r="J2086" i="2" s="1"/>
  <c r="E2086" i="2"/>
  <c r="I2086" i="2" s="1"/>
  <c r="D2086" i="2"/>
  <c r="C2086" i="2"/>
  <c r="B2086" i="2"/>
  <c r="G2085" i="2"/>
  <c r="K2085" i="2" s="1"/>
  <c r="F2085" i="2"/>
  <c r="J2085" i="2" s="1"/>
  <c r="E2085" i="2"/>
  <c r="I2085" i="2" s="1"/>
  <c r="D2085" i="2"/>
  <c r="C2085" i="2"/>
  <c r="B2085" i="2"/>
  <c r="G2084" i="2"/>
  <c r="K2084" i="2" s="1"/>
  <c r="F2084" i="2"/>
  <c r="J2084" i="2" s="1"/>
  <c r="E2084" i="2"/>
  <c r="I2084" i="2" s="1"/>
  <c r="D2084" i="2"/>
  <c r="C2084" i="2"/>
  <c r="B2084" i="2"/>
  <c r="G2083" i="2"/>
  <c r="K2083" i="2" s="1"/>
  <c r="F2083" i="2"/>
  <c r="J2083" i="2" s="1"/>
  <c r="E2083" i="2"/>
  <c r="I2083" i="2" s="1"/>
  <c r="D2083" i="2"/>
  <c r="C2083" i="2"/>
  <c r="B2083" i="2"/>
  <c r="G2082" i="2"/>
  <c r="K2082" i="2" s="1"/>
  <c r="F2082" i="2"/>
  <c r="J2082" i="2" s="1"/>
  <c r="E2082" i="2"/>
  <c r="I2082" i="2" s="1"/>
  <c r="D2082" i="2"/>
  <c r="C2082" i="2"/>
  <c r="B2082" i="2"/>
  <c r="G2081" i="2"/>
  <c r="K2081" i="2" s="1"/>
  <c r="F2081" i="2"/>
  <c r="J2081" i="2" s="1"/>
  <c r="E2081" i="2"/>
  <c r="I2081" i="2" s="1"/>
  <c r="D2081" i="2"/>
  <c r="C2081" i="2"/>
  <c r="B2081" i="2"/>
  <c r="G2080" i="2"/>
  <c r="K2080" i="2" s="1"/>
  <c r="F2080" i="2"/>
  <c r="J2080" i="2" s="1"/>
  <c r="E2080" i="2"/>
  <c r="I2080" i="2" s="1"/>
  <c r="D2080" i="2"/>
  <c r="C2080" i="2"/>
  <c r="B2080" i="2"/>
  <c r="G2079" i="2"/>
  <c r="K2079" i="2" s="1"/>
  <c r="F2079" i="2"/>
  <c r="J2079" i="2" s="1"/>
  <c r="E2079" i="2"/>
  <c r="I2079" i="2" s="1"/>
  <c r="D2079" i="2"/>
  <c r="C2079" i="2"/>
  <c r="B2079" i="2"/>
  <c r="G2078" i="2"/>
  <c r="K2078" i="2" s="1"/>
  <c r="F2078" i="2"/>
  <c r="J2078" i="2" s="1"/>
  <c r="E2078" i="2"/>
  <c r="I2078" i="2" s="1"/>
  <c r="D2078" i="2"/>
  <c r="C2078" i="2"/>
  <c r="B2078" i="2"/>
  <c r="G2077" i="2"/>
  <c r="K2077" i="2" s="1"/>
  <c r="F2077" i="2"/>
  <c r="J2077" i="2" s="1"/>
  <c r="E2077" i="2"/>
  <c r="I2077" i="2" s="1"/>
  <c r="D2077" i="2"/>
  <c r="C2077" i="2"/>
  <c r="B2077" i="2"/>
  <c r="G2076" i="2"/>
  <c r="K2076" i="2" s="1"/>
  <c r="F2076" i="2"/>
  <c r="J2076" i="2" s="1"/>
  <c r="E2076" i="2"/>
  <c r="I2076" i="2" s="1"/>
  <c r="D2076" i="2"/>
  <c r="C2076" i="2"/>
  <c r="B2076" i="2"/>
  <c r="G2075" i="2"/>
  <c r="K2075" i="2" s="1"/>
  <c r="F2075" i="2"/>
  <c r="J2075" i="2" s="1"/>
  <c r="E2075" i="2"/>
  <c r="I2075" i="2" s="1"/>
  <c r="D2075" i="2"/>
  <c r="C2075" i="2"/>
  <c r="B2075" i="2"/>
  <c r="G2074" i="2"/>
  <c r="K2074" i="2" s="1"/>
  <c r="F2074" i="2"/>
  <c r="J2074" i="2" s="1"/>
  <c r="E2074" i="2"/>
  <c r="I2074" i="2" s="1"/>
  <c r="D2074" i="2"/>
  <c r="C2074" i="2"/>
  <c r="B2074" i="2"/>
  <c r="G2073" i="2"/>
  <c r="K2073" i="2" s="1"/>
  <c r="F2073" i="2"/>
  <c r="J2073" i="2" s="1"/>
  <c r="E2073" i="2"/>
  <c r="I2073" i="2" s="1"/>
  <c r="D2073" i="2"/>
  <c r="C2073" i="2"/>
  <c r="B2073" i="2"/>
  <c r="G2072" i="2"/>
  <c r="K2072" i="2" s="1"/>
  <c r="F2072" i="2"/>
  <c r="J2072" i="2" s="1"/>
  <c r="E2072" i="2"/>
  <c r="I2072" i="2" s="1"/>
  <c r="D2072" i="2"/>
  <c r="C2072" i="2"/>
  <c r="B2072" i="2"/>
  <c r="G2071" i="2"/>
  <c r="K2071" i="2" s="1"/>
  <c r="F2071" i="2"/>
  <c r="J2071" i="2" s="1"/>
  <c r="E2071" i="2"/>
  <c r="I2071" i="2" s="1"/>
  <c r="D2071" i="2"/>
  <c r="C2071" i="2"/>
  <c r="B2071" i="2"/>
  <c r="G2070" i="2"/>
  <c r="K2070" i="2" s="1"/>
  <c r="F2070" i="2"/>
  <c r="J2070" i="2" s="1"/>
  <c r="E2070" i="2"/>
  <c r="I2070" i="2" s="1"/>
  <c r="D2070" i="2"/>
  <c r="C2070" i="2"/>
  <c r="B2070" i="2"/>
  <c r="G2069" i="2"/>
  <c r="K2069" i="2" s="1"/>
  <c r="F2069" i="2"/>
  <c r="J2069" i="2" s="1"/>
  <c r="E2069" i="2"/>
  <c r="I2069" i="2" s="1"/>
  <c r="D2069" i="2"/>
  <c r="C2069" i="2"/>
  <c r="B2069" i="2"/>
  <c r="G2068" i="2"/>
  <c r="K2068" i="2" s="1"/>
  <c r="F2068" i="2"/>
  <c r="J2068" i="2" s="1"/>
  <c r="E2068" i="2"/>
  <c r="I2068" i="2" s="1"/>
  <c r="D2068" i="2"/>
  <c r="C2068" i="2"/>
  <c r="B2068" i="2"/>
  <c r="G2067" i="2"/>
  <c r="K2067" i="2" s="1"/>
  <c r="F2067" i="2"/>
  <c r="J2067" i="2" s="1"/>
  <c r="E2067" i="2"/>
  <c r="I2067" i="2" s="1"/>
  <c r="D2067" i="2"/>
  <c r="C2067" i="2"/>
  <c r="B2067" i="2"/>
  <c r="G2066" i="2"/>
  <c r="K2066" i="2" s="1"/>
  <c r="F2066" i="2"/>
  <c r="J2066" i="2" s="1"/>
  <c r="E2066" i="2"/>
  <c r="I2066" i="2" s="1"/>
  <c r="D2066" i="2"/>
  <c r="C2066" i="2"/>
  <c r="B2066" i="2"/>
  <c r="G2065" i="2"/>
  <c r="K2065" i="2" s="1"/>
  <c r="F2065" i="2"/>
  <c r="J2065" i="2" s="1"/>
  <c r="E2065" i="2"/>
  <c r="I2065" i="2" s="1"/>
  <c r="D2065" i="2"/>
  <c r="C2065" i="2"/>
  <c r="B2065" i="2"/>
  <c r="G2064" i="2"/>
  <c r="K2064" i="2" s="1"/>
  <c r="F2064" i="2"/>
  <c r="J2064" i="2" s="1"/>
  <c r="E2064" i="2"/>
  <c r="I2064" i="2" s="1"/>
  <c r="D2064" i="2"/>
  <c r="C2064" i="2"/>
  <c r="B2064" i="2"/>
  <c r="G2063" i="2"/>
  <c r="K2063" i="2" s="1"/>
  <c r="F2063" i="2"/>
  <c r="J2063" i="2" s="1"/>
  <c r="E2063" i="2"/>
  <c r="I2063" i="2" s="1"/>
  <c r="D2063" i="2"/>
  <c r="C2063" i="2"/>
  <c r="B2063" i="2"/>
  <c r="G2062" i="2"/>
  <c r="K2062" i="2" s="1"/>
  <c r="F2062" i="2"/>
  <c r="J2062" i="2" s="1"/>
  <c r="E2062" i="2"/>
  <c r="I2062" i="2" s="1"/>
  <c r="D2062" i="2"/>
  <c r="C2062" i="2"/>
  <c r="B2062" i="2"/>
  <c r="G2061" i="2"/>
  <c r="K2061" i="2" s="1"/>
  <c r="F2061" i="2"/>
  <c r="J2061" i="2" s="1"/>
  <c r="E2061" i="2"/>
  <c r="I2061" i="2" s="1"/>
  <c r="D2061" i="2"/>
  <c r="C2061" i="2"/>
  <c r="B2061" i="2"/>
  <c r="G2060" i="2"/>
  <c r="K2060" i="2" s="1"/>
  <c r="F2060" i="2"/>
  <c r="J2060" i="2" s="1"/>
  <c r="E2060" i="2"/>
  <c r="I2060" i="2" s="1"/>
  <c r="D2060" i="2"/>
  <c r="C2060" i="2"/>
  <c r="B2060" i="2"/>
  <c r="G2059" i="2"/>
  <c r="K2059" i="2" s="1"/>
  <c r="F2059" i="2"/>
  <c r="J2059" i="2" s="1"/>
  <c r="E2059" i="2"/>
  <c r="I2059" i="2" s="1"/>
  <c r="D2059" i="2"/>
  <c r="C2059" i="2"/>
  <c r="B2059" i="2"/>
  <c r="G2058" i="2"/>
  <c r="K2058" i="2" s="1"/>
  <c r="F2058" i="2"/>
  <c r="J2058" i="2" s="1"/>
  <c r="E2058" i="2"/>
  <c r="I2058" i="2" s="1"/>
  <c r="D2058" i="2"/>
  <c r="C2058" i="2"/>
  <c r="B2058" i="2"/>
  <c r="G2057" i="2"/>
  <c r="K2057" i="2" s="1"/>
  <c r="F2057" i="2"/>
  <c r="J2057" i="2" s="1"/>
  <c r="E2057" i="2"/>
  <c r="I2057" i="2" s="1"/>
  <c r="D2057" i="2"/>
  <c r="C2057" i="2"/>
  <c r="B2057" i="2"/>
  <c r="G2056" i="2"/>
  <c r="K2056" i="2" s="1"/>
  <c r="F2056" i="2"/>
  <c r="J2056" i="2" s="1"/>
  <c r="E2056" i="2"/>
  <c r="I2056" i="2" s="1"/>
  <c r="D2056" i="2"/>
  <c r="C2056" i="2"/>
  <c r="B2056" i="2"/>
  <c r="G2055" i="2"/>
  <c r="K2055" i="2" s="1"/>
  <c r="F2055" i="2"/>
  <c r="J2055" i="2" s="1"/>
  <c r="E2055" i="2"/>
  <c r="I2055" i="2" s="1"/>
  <c r="D2055" i="2"/>
  <c r="C2055" i="2"/>
  <c r="B2055" i="2"/>
  <c r="G2054" i="2"/>
  <c r="K2054" i="2" s="1"/>
  <c r="F2054" i="2"/>
  <c r="J2054" i="2" s="1"/>
  <c r="E2054" i="2"/>
  <c r="I2054" i="2" s="1"/>
  <c r="D2054" i="2"/>
  <c r="C2054" i="2"/>
  <c r="B2054" i="2"/>
  <c r="G2053" i="2"/>
  <c r="K2053" i="2" s="1"/>
  <c r="F2053" i="2"/>
  <c r="J2053" i="2" s="1"/>
  <c r="E2053" i="2"/>
  <c r="I2053" i="2" s="1"/>
  <c r="D2053" i="2"/>
  <c r="C2053" i="2"/>
  <c r="B2053" i="2"/>
  <c r="G2052" i="2"/>
  <c r="K2052" i="2" s="1"/>
  <c r="F2052" i="2"/>
  <c r="J2052" i="2" s="1"/>
  <c r="E2052" i="2"/>
  <c r="I2052" i="2" s="1"/>
  <c r="D2052" i="2"/>
  <c r="C2052" i="2"/>
  <c r="B2052" i="2"/>
  <c r="G2051" i="2"/>
  <c r="K2051" i="2" s="1"/>
  <c r="F2051" i="2"/>
  <c r="J2051" i="2" s="1"/>
  <c r="E2051" i="2"/>
  <c r="I2051" i="2" s="1"/>
  <c r="D2051" i="2"/>
  <c r="C2051" i="2"/>
  <c r="B2051" i="2"/>
  <c r="G2050" i="2"/>
  <c r="K2050" i="2" s="1"/>
  <c r="F2050" i="2"/>
  <c r="J2050" i="2" s="1"/>
  <c r="E2050" i="2"/>
  <c r="I2050" i="2" s="1"/>
  <c r="D2050" i="2"/>
  <c r="C2050" i="2"/>
  <c r="B2050" i="2"/>
  <c r="G2049" i="2"/>
  <c r="K2049" i="2" s="1"/>
  <c r="F2049" i="2"/>
  <c r="J2049" i="2" s="1"/>
  <c r="E2049" i="2"/>
  <c r="I2049" i="2" s="1"/>
  <c r="D2049" i="2"/>
  <c r="C2049" i="2"/>
  <c r="B2049" i="2"/>
  <c r="G2048" i="2"/>
  <c r="K2048" i="2" s="1"/>
  <c r="F2048" i="2"/>
  <c r="J2048" i="2" s="1"/>
  <c r="E2048" i="2"/>
  <c r="I2048" i="2" s="1"/>
  <c r="D2048" i="2"/>
  <c r="C2048" i="2"/>
  <c r="B2048" i="2"/>
  <c r="G2047" i="2"/>
  <c r="K2047" i="2" s="1"/>
  <c r="F2047" i="2"/>
  <c r="J2047" i="2" s="1"/>
  <c r="E2047" i="2"/>
  <c r="I2047" i="2" s="1"/>
  <c r="D2047" i="2"/>
  <c r="C2047" i="2"/>
  <c r="B2047" i="2"/>
  <c r="G2046" i="2"/>
  <c r="K2046" i="2" s="1"/>
  <c r="F2046" i="2"/>
  <c r="J2046" i="2" s="1"/>
  <c r="E2046" i="2"/>
  <c r="I2046" i="2" s="1"/>
  <c r="D2046" i="2"/>
  <c r="C2046" i="2"/>
  <c r="B2046" i="2"/>
  <c r="G2045" i="2"/>
  <c r="K2045" i="2" s="1"/>
  <c r="F2045" i="2"/>
  <c r="J2045" i="2" s="1"/>
  <c r="E2045" i="2"/>
  <c r="I2045" i="2" s="1"/>
  <c r="D2045" i="2"/>
  <c r="C2045" i="2"/>
  <c r="B2045" i="2"/>
  <c r="G2044" i="2"/>
  <c r="K2044" i="2" s="1"/>
  <c r="F2044" i="2"/>
  <c r="J2044" i="2" s="1"/>
  <c r="E2044" i="2"/>
  <c r="I2044" i="2" s="1"/>
  <c r="D2044" i="2"/>
  <c r="C2044" i="2"/>
  <c r="B2044" i="2"/>
  <c r="G2043" i="2"/>
  <c r="K2043" i="2" s="1"/>
  <c r="F2043" i="2"/>
  <c r="J2043" i="2" s="1"/>
  <c r="E2043" i="2"/>
  <c r="I2043" i="2" s="1"/>
  <c r="D2043" i="2"/>
  <c r="C2043" i="2"/>
  <c r="B2043" i="2"/>
  <c r="G2042" i="2"/>
  <c r="K2042" i="2" s="1"/>
  <c r="F2042" i="2"/>
  <c r="J2042" i="2" s="1"/>
  <c r="E2042" i="2"/>
  <c r="I2042" i="2" s="1"/>
  <c r="D2042" i="2"/>
  <c r="C2042" i="2"/>
  <c r="B2042" i="2"/>
  <c r="G2041" i="2"/>
  <c r="K2041" i="2" s="1"/>
  <c r="F2041" i="2"/>
  <c r="J2041" i="2" s="1"/>
  <c r="E2041" i="2"/>
  <c r="I2041" i="2" s="1"/>
  <c r="D2041" i="2"/>
  <c r="C2041" i="2"/>
  <c r="B2041" i="2"/>
  <c r="G2040" i="2"/>
  <c r="K2040" i="2" s="1"/>
  <c r="F2040" i="2"/>
  <c r="J2040" i="2" s="1"/>
  <c r="E2040" i="2"/>
  <c r="I2040" i="2" s="1"/>
  <c r="D2040" i="2"/>
  <c r="C2040" i="2"/>
  <c r="B2040" i="2"/>
  <c r="G2039" i="2"/>
  <c r="K2039" i="2" s="1"/>
  <c r="F2039" i="2"/>
  <c r="J2039" i="2" s="1"/>
  <c r="E2039" i="2"/>
  <c r="I2039" i="2" s="1"/>
  <c r="D2039" i="2"/>
  <c r="C2039" i="2"/>
  <c r="B2039" i="2"/>
  <c r="G2038" i="2"/>
  <c r="K2038" i="2" s="1"/>
  <c r="F2038" i="2"/>
  <c r="J2038" i="2" s="1"/>
  <c r="E2038" i="2"/>
  <c r="I2038" i="2" s="1"/>
  <c r="D2038" i="2"/>
  <c r="C2038" i="2"/>
  <c r="B2038" i="2"/>
  <c r="G2037" i="2"/>
  <c r="K2037" i="2" s="1"/>
  <c r="F2037" i="2"/>
  <c r="J2037" i="2" s="1"/>
  <c r="E2037" i="2"/>
  <c r="I2037" i="2" s="1"/>
  <c r="D2037" i="2"/>
  <c r="C2037" i="2"/>
  <c r="B2037" i="2"/>
  <c r="G2036" i="2"/>
  <c r="K2036" i="2" s="1"/>
  <c r="F2036" i="2"/>
  <c r="J2036" i="2" s="1"/>
  <c r="E2036" i="2"/>
  <c r="I2036" i="2" s="1"/>
  <c r="D2036" i="2"/>
  <c r="C2036" i="2"/>
  <c r="B2036" i="2"/>
  <c r="G2035" i="2"/>
  <c r="K2035" i="2" s="1"/>
  <c r="F2035" i="2"/>
  <c r="J2035" i="2" s="1"/>
  <c r="E2035" i="2"/>
  <c r="I2035" i="2" s="1"/>
  <c r="D2035" i="2"/>
  <c r="C2035" i="2"/>
  <c r="B2035" i="2"/>
  <c r="G2034" i="2"/>
  <c r="K2034" i="2" s="1"/>
  <c r="F2034" i="2"/>
  <c r="J2034" i="2" s="1"/>
  <c r="E2034" i="2"/>
  <c r="I2034" i="2" s="1"/>
  <c r="D2034" i="2"/>
  <c r="C2034" i="2"/>
  <c r="B2034" i="2"/>
  <c r="G2033" i="2"/>
  <c r="K2033" i="2" s="1"/>
  <c r="F2033" i="2"/>
  <c r="J2033" i="2" s="1"/>
  <c r="E2033" i="2"/>
  <c r="I2033" i="2" s="1"/>
  <c r="D2033" i="2"/>
  <c r="C2033" i="2"/>
  <c r="B2033" i="2"/>
  <c r="G2032" i="2"/>
  <c r="K2032" i="2" s="1"/>
  <c r="F2032" i="2"/>
  <c r="J2032" i="2" s="1"/>
  <c r="E2032" i="2"/>
  <c r="I2032" i="2" s="1"/>
  <c r="D2032" i="2"/>
  <c r="C2032" i="2"/>
  <c r="B2032" i="2"/>
  <c r="G2031" i="2"/>
  <c r="K2031" i="2" s="1"/>
  <c r="F2031" i="2"/>
  <c r="J2031" i="2" s="1"/>
  <c r="E2031" i="2"/>
  <c r="I2031" i="2" s="1"/>
  <c r="D2031" i="2"/>
  <c r="C2031" i="2"/>
  <c r="B2031" i="2"/>
  <c r="G2030" i="2"/>
  <c r="K2030" i="2" s="1"/>
  <c r="F2030" i="2"/>
  <c r="J2030" i="2" s="1"/>
  <c r="E2030" i="2"/>
  <c r="I2030" i="2" s="1"/>
  <c r="D2030" i="2"/>
  <c r="C2030" i="2"/>
  <c r="B2030" i="2"/>
  <c r="G2029" i="2"/>
  <c r="K2029" i="2" s="1"/>
  <c r="F2029" i="2"/>
  <c r="J2029" i="2" s="1"/>
  <c r="E2029" i="2"/>
  <c r="I2029" i="2" s="1"/>
  <c r="D2029" i="2"/>
  <c r="C2029" i="2"/>
  <c r="B2029" i="2"/>
  <c r="G2028" i="2"/>
  <c r="K2028" i="2" s="1"/>
  <c r="F2028" i="2"/>
  <c r="J2028" i="2" s="1"/>
  <c r="E2028" i="2"/>
  <c r="I2028" i="2" s="1"/>
  <c r="D2028" i="2"/>
  <c r="C2028" i="2"/>
  <c r="B2028" i="2"/>
  <c r="G2027" i="2"/>
  <c r="K2027" i="2" s="1"/>
  <c r="F2027" i="2"/>
  <c r="J2027" i="2" s="1"/>
  <c r="E2027" i="2"/>
  <c r="I2027" i="2" s="1"/>
  <c r="D2027" i="2"/>
  <c r="C2027" i="2"/>
  <c r="B2027" i="2"/>
  <c r="G2026" i="2"/>
  <c r="K2026" i="2" s="1"/>
  <c r="F2026" i="2"/>
  <c r="J2026" i="2" s="1"/>
  <c r="E2026" i="2"/>
  <c r="I2026" i="2" s="1"/>
  <c r="D2026" i="2"/>
  <c r="C2026" i="2"/>
  <c r="B2026" i="2"/>
  <c r="G2025" i="2"/>
  <c r="K2025" i="2" s="1"/>
  <c r="F2025" i="2"/>
  <c r="J2025" i="2" s="1"/>
  <c r="E2025" i="2"/>
  <c r="I2025" i="2" s="1"/>
  <c r="D2025" i="2"/>
  <c r="C2025" i="2"/>
  <c r="B2025" i="2"/>
  <c r="G2024" i="2"/>
  <c r="K2024" i="2" s="1"/>
  <c r="F2024" i="2"/>
  <c r="J2024" i="2" s="1"/>
  <c r="E2024" i="2"/>
  <c r="I2024" i="2" s="1"/>
  <c r="D2024" i="2"/>
  <c r="C2024" i="2"/>
  <c r="B2024" i="2"/>
  <c r="G2023" i="2"/>
  <c r="K2023" i="2" s="1"/>
  <c r="F2023" i="2"/>
  <c r="J2023" i="2" s="1"/>
  <c r="E2023" i="2"/>
  <c r="I2023" i="2" s="1"/>
  <c r="D2023" i="2"/>
  <c r="C2023" i="2"/>
  <c r="B2023" i="2"/>
  <c r="G2022" i="2"/>
  <c r="K2022" i="2" s="1"/>
  <c r="F2022" i="2"/>
  <c r="J2022" i="2" s="1"/>
  <c r="E2022" i="2"/>
  <c r="I2022" i="2" s="1"/>
  <c r="D2022" i="2"/>
  <c r="C2022" i="2"/>
  <c r="B2022" i="2"/>
  <c r="G2021" i="2"/>
  <c r="K2021" i="2" s="1"/>
  <c r="F2021" i="2"/>
  <c r="J2021" i="2" s="1"/>
  <c r="E2021" i="2"/>
  <c r="I2021" i="2" s="1"/>
  <c r="D2021" i="2"/>
  <c r="C2021" i="2"/>
  <c r="B2021" i="2"/>
  <c r="G2020" i="2"/>
  <c r="K2020" i="2" s="1"/>
  <c r="F2020" i="2"/>
  <c r="J2020" i="2" s="1"/>
  <c r="E2020" i="2"/>
  <c r="I2020" i="2" s="1"/>
  <c r="D2020" i="2"/>
  <c r="C2020" i="2"/>
  <c r="B2020" i="2"/>
  <c r="G2019" i="2"/>
  <c r="K2019" i="2" s="1"/>
  <c r="F2019" i="2"/>
  <c r="J2019" i="2" s="1"/>
  <c r="E2019" i="2"/>
  <c r="I2019" i="2" s="1"/>
  <c r="D2019" i="2"/>
  <c r="C2019" i="2"/>
  <c r="B2019" i="2"/>
  <c r="G2018" i="2"/>
  <c r="K2018" i="2" s="1"/>
  <c r="F2018" i="2"/>
  <c r="J2018" i="2" s="1"/>
  <c r="E2018" i="2"/>
  <c r="I2018" i="2" s="1"/>
  <c r="D2018" i="2"/>
  <c r="C2018" i="2"/>
  <c r="B2018" i="2"/>
  <c r="G2017" i="2"/>
  <c r="K2017" i="2" s="1"/>
  <c r="F2017" i="2"/>
  <c r="J2017" i="2" s="1"/>
  <c r="E2017" i="2"/>
  <c r="I2017" i="2" s="1"/>
  <c r="D2017" i="2"/>
  <c r="C2017" i="2"/>
  <c r="B2017" i="2"/>
  <c r="G2016" i="2"/>
  <c r="K2016" i="2" s="1"/>
  <c r="F2016" i="2"/>
  <c r="J2016" i="2" s="1"/>
  <c r="E2016" i="2"/>
  <c r="I2016" i="2" s="1"/>
  <c r="D2016" i="2"/>
  <c r="C2016" i="2"/>
  <c r="B2016" i="2"/>
  <c r="G2015" i="2"/>
  <c r="K2015" i="2" s="1"/>
  <c r="F2015" i="2"/>
  <c r="J2015" i="2" s="1"/>
  <c r="E2015" i="2"/>
  <c r="I2015" i="2" s="1"/>
  <c r="D2015" i="2"/>
  <c r="C2015" i="2"/>
  <c r="B2015" i="2"/>
  <c r="G2014" i="2"/>
  <c r="K2014" i="2" s="1"/>
  <c r="F2014" i="2"/>
  <c r="J2014" i="2" s="1"/>
  <c r="E2014" i="2"/>
  <c r="I2014" i="2" s="1"/>
  <c r="D2014" i="2"/>
  <c r="C2014" i="2"/>
  <c r="B2014" i="2"/>
  <c r="G2013" i="2"/>
  <c r="K2013" i="2" s="1"/>
  <c r="F2013" i="2"/>
  <c r="J2013" i="2" s="1"/>
  <c r="E2013" i="2"/>
  <c r="I2013" i="2" s="1"/>
  <c r="D2013" i="2"/>
  <c r="C2013" i="2"/>
  <c r="B2013" i="2"/>
  <c r="G2012" i="2"/>
  <c r="K2012" i="2" s="1"/>
  <c r="F2012" i="2"/>
  <c r="J2012" i="2" s="1"/>
  <c r="E2012" i="2"/>
  <c r="I2012" i="2" s="1"/>
  <c r="D2012" i="2"/>
  <c r="C2012" i="2"/>
  <c r="B2012" i="2"/>
  <c r="G2011" i="2"/>
  <c r="K2011" i="2" s="1"/>
  <c r="F2011" i="2"/>
  <c r="J2011" i="2" s="1"/>
  <c r="E2011" i="2"/>
  <c r="I2011" i="2" s="1"/>
  <c r="D2011" i="2"/>
  <c r="C2011" i="2"/>
  <c r="B2011" i="2"/>
  <c r="G2010" i="2"/>
  <c r="K2010" i="2" s="1"/>
  <c r="F2010" i="2"/>
  <c r="J2010" i="2" s="1"/>
  <c r="E2010" i="2"/>
  <c r="I2010" i="2" s="1"/>
  <c r="D2010" i="2"/>
  <c r="C2010" i="2"/>
  <c r="B2010" i="2"/>
  <c r="G2009" i="2"/>
  <c r="K2009" i="2" s="1"/>
  <c r="F2009" i="2"/>
  <c r="J2009" i="2" s="1"/>
  <c r="E2009" i="2"/>
  <c r="I2009" i="2" s="1"/>
  <c r="D2009" i="2"/>
  <c r="C2009" i="2"/>
  <c r="B2009" i="2"/>
  <c r="G2008" i="2"/>
  <c r="K2008" i="2" s="1"/>
  <c r="F2008" i="2"/>
  <c r="J2008" i="2" s="1"/>
  <c r="E2008" i="2"/>
  <c r="I2008" i="2" s="1"/>
  <c r="D2008" i="2"/>
  <c r="C2008" i="2"/>
  <c r="B2008" i="2"/>
  <c r="G2007" i="2"/>
  <c r="K2007" i="2" s="1"/>
  <c r="F2007" i="2"/>
  <c r="J2007" i="2" s="1"/>
  <c r="E2007" i="2"/>
  <c r="I2007" i="2" s="1"/>
  <c r="D2007" i="2"/>
  <c r="C2007" i="2"/>
  <c r="B2007" i="2"/>
  <c r="G2006" i="2"/>
  <c r="K2006" i="2" s="1"/>
  <c r="F2006" i="2"/>
  <c r="J2006" i="2" s="1"/>
  <c r="E2006" i="2"/>
  <c r="I2006" i="2" s="1"/>
  <c r="D2006" i="2"/>
  <c r="C2006" i="2"/>
  <c r="B2006" i="2"/>
  <c r="G2005" i="2"/>
  <c r="K2005" i="2" s="1"/>
  <c r="F2005" i="2"/>
  <c r="J2005" i="2" s="1"/>
  <c r="E2005" i="2"/>
  <c r="I2005" i="2" s="1"/>
  <c r="D2005" i="2"/>
  <c r="C2005" i="2"/>
  <c r="B2005" i="2"/>
  <c r="G2004" i="2"/>
  <c r="K2004" i="2" s="1"/>
  <c r="F2004" i="2"/>
  <c r="J2004" i="2" s="1"/>
  <c r="E2004" i="2"/>
  <c r="I2004" i="2" s="1"/>
  <c r="D2004" i="2"/>
  <c r="C2004" i="2"/>
  <c r="B2004" i="2"/>
  <c r="G2003" i="2"/>
  <c r="K2003" i="2" s="1"/>
  <c r="F2003" i="2"/>
  <c r="J2003" i="2" s="1"/>
  <c r="E2003" i="2"/>
  <c r="I2003" i="2" s="1"/>
  <c r="D2003" i="2"/>
  <c r="C2003" i="2"/>
  <c r="B2003" i="2"/>
  <c r="G2002" i="2"/>
  <c r="K2002" i="2" s="1"/>
  <c r="F2002" i="2"/>
  <c r="J2002" i="2" s="1"/>
  <c r="E2002" i="2"/>
  <c r="I2002" i="2" s="1"/>
  <c r="D2002" i="2"/>
  <c r="C2002" i="2"/>
  <c r="B2002" i="2"/>
  <c r="G2001" i="2"/>
  <c r="K2001" i="2" s="1"/>
  <c r="F2001" i="2"/>
  <c r="J2001" i="2" s="1"/>
  <c r="E2001" i="2"/>
  <c r="I2001" i="2" s="1"/>
  <c r="D2001" i="2"/>
  <c r="C2001" i="2"/>
  <c r="B2001" i="2"/>
  <c r="G2000" i="2"/>
  <c r="K2000" i="2" s="1"/>
  <c r="F2000" i="2"/>
  <c r="J2000" i="2" s="1"/>
  <c r="E2000" i="2"/>
  <c r="I2000" i="2" s="1"/>
  <c r="D2000" i="2"/>
  <c r="C2000" i="2"/>
  <c r="B2000" i="2"/>
  <c r="G1999" i="2"/>
  <c r="K1999" i="2" s="1"/>
  <c r="F1999" i="2"/>
  <c r="J1999" i="2" s="1"/>
  <c r="E1999" i="2"/>
  <c r="I1999" i="2" s="1"/>
  <c r="D1999" i="2"/>
  <c r="C1999" i="2"/>
  <c r="B1999" i="2"/>
  <c r="G1998" i="2"/>
  <c r="K1998" i="2" s="1"/>
  <c r="F1998" i="2"/>
  <c r="J1998" i="2" s="1"/>
  <c r="E1998" i="2"/>
  <c r="I1998" i="2" s="1"/>
  <c r="D1998" i="2"/>
  <c r="C1998" i="2"/>
  <c r="B1998" i="2"/>
  <c r="G1997" i="2"/>
  <c r="K1997" i="2" s="1"/>
  <c r="F1997" i="2"/>
  <c r="J1997" i="2" s="1"/>
  <c r="E1997" i="2"/>
  <c r="I1997" i="2" s="1"/>
  <c r="D1997" i="2"/>
  <c r="C1997" i="2"/>
  <c r="B1997" i="2"/>
  <c r="G1996" i="2"/>
  <c r="K1996" i="2" s="1"/>
  <c r="F1996" i="2"/>
  <c r="J1996" i="2" s="1"/>
  <c r="E1996" i="2"/>
  <c r="I1996" i="2" s="1"/>
  <c r="D1996" i="2"/>
  <c r="C1996" i="2"/>
  <c r="B1996" i="2"/>
  <c r="G1995" i="2"/>
  <c r="K1995" i="2" s="1"/>
  <c r="F1995" i="2"/>
  <c r="J1995" i="2" s="1"/>
  <c r="E1995" i="2"/>
  <c r="I1995" i="2" s="1"/>
  <c r="D1995" i="2"/>
  <c r="C1995" i="2"/>
  <c r="B1995" i="2"/>
  <c r="G1994" i="2"/>
  <c r="K1994" i="2" s="1"/>
  <c r="F1994" i="2"/>
  <c r="J1994" i="2" s="1"/>
  <c r="E1994" i="2"/>
  <c r="I1994" i="2" s="1"/>
  <c r="D1994" i="2"/>
  <c r="C1994" i="2"/>
  <c r="B1994" i="2"/>
  <c r="G1993" i="2"/>
  <c r="K1993" i="2" s="1"/>
  <c r="F1993" i="2"/>
  <c r="J1993" i="2" s="1"/>
  <c r="E1993" i="2"/>
  <c r="I1993" i="2" s="1"/>
  <c r="D1993" i="2"/>
  <c r="C1993" i="2"/>
  <c r="B1993" i="2"/>
  <c r="G1992" i="2"/>
  <c r="K1992" i="2" s="1"/>
  <c r="F1992" i="2"/>
  <c r="J1992" i="2" s="1"/>
  <c r="E1992" i="2"/>
  <c r="I1992" i="2" s="1"/>
  <c r="D1992" i="2"/>
  <c r="C1992" i="2"/>
  <c r="B1992" i="2"/>
  <c r="G1991" i="2"/>
  <c r="K1991" i="2" s="1"/>
  <c r="F1991" i="2"/>
  <c r="J1991" i="2" s="1"/>
  <c r="E1991" i="2"/>
  <c r="I1991" i="2" s="1"/>
  <c r="D1991" i="2"/>
  <c r="C1991" i="2"/>
  <c r="B1991" i="2"/>
  <c r="G1990" i="2"/>
  <c r="K1990" i="2" s="1"/>
  <c r="F1990" i="2"/>
  <c r="J1990" i="2" s="1"/>
  <c r="E1990" i="2"/>
  <c r="I1990" i="2" s="1"/>
  <c r="D1990" i="2"/>
  <c r="C1990" i="2"/>
  <c r="B1990" i="2"/>
  <c r="G1989" i="2"/>
  <c r="K1989" i="2" s="1"/>
  <c r="F1989" i="2"/>
  <c r="J1989" i="2" s="1"/>
  <c r="E1989" i="2"/>
  <c r="I1989" i="2" s="1"/>
  <c r="D1989" i="2"/>
  <c r="C1989" i="2"/>
  <c r="B1989" i="2"/>
  <c r="G1988" i="2"/>
  <c r="K1988" i="2" s="1"/>
  <c r="F1988" i="2"/>
  <c r="J1988" i="2" s="1"/>
  <c r="E1988" i="2"/>
  <c r="I1988" i="2" s="1"/>
  <c r="D1988" i="2"/>
  <c r="C1988" i="2"/>
  <c r="B1988" i="2"/>
  <c r="G1987" i="2"/>
  <c r="K1987" i="2" s="1"/>
  <c r="F1987" i="2"/>
  <c r="J1987" i="2" s="1"/>
  <c r="E1987" i="2"/>
  <c r="I1987" i="2" s="1"/>
  <c r="D1987" i="2"/>
  <c r="C1987" i="2"/>
  <c r="B1987" i="2"/>
  <c r="G1986" i="2"/>
  <c r="K1986" i="2" s="1"/>
  <c r="F1986" i="2"/>
  <c r="J1986" i="2" s="1"/>
  <c r="E1986" i="2"/>
  <c r="I1986" i="2" s="1"/>
  <c r="D1986" i="2"/>
  <c r="C1986" i="2"/>
  <c r="B1986" i="2"/>
  <c r="G1985" i="2"/>
  <c r="K1985" i="2" s="1"/>
  <c r="F1985" i="2"/>
  <c r="J1985" i="2" s="1"/>
  <c r="E1985" i="2"/>
  <c r="I1985" i="2" s="1"/>
  <c r="D1985" i="2"/>
  <c r="C1985" i="2"/>
  <c r="B1985" i="2"/>
  <c r="G1984" i="2"/>
  <c r="K1984" i="2" s="1"/>
  <c r="F1984" i="2"/>
  <c r="J1984" i="2" s="1"/>
  <c r="E1984" i="2"/>
  <c r="I1984" i="2" s="1"/>
  <c r="D1984" i="2"/>
  <c r="C1984" i="2"/>
  <c r="B1984" i="2"/>
  <c r="G1983" i="2"/>
  <c r="K1983" i="2" s="1"/>
  <c r="F1983" i="2"/>
  <c r="J1983" i="2" s="1"/>
  <c r="E1983" i="2"/>
  <c r="I1983" i="2" s="1"/>
  <c r="D1983" i="2"/>
  <c r="C1983" i="2"/>
  <c r="B1983" i="2"/>
  <c r="G1982" i="2"/>
  <c r="K1982" i="2" s="1"/>
  <c r="F1982" i="2"/>
  <c r="J1982" i="2" s="1"/>
  <c r="E1982" i="2"/>
  <c r="I1982" i="2" s="1"/>
  <c r="D1982" i="2"/>
  <c r="C1982" i="2"/>
  <c r="B1982" i="2"/>
  <c r="G1981" i="2"/>
  <c r="K1981" i="2" s="1"/>
  <c r="F1981" i="2"/>
  <c r="J1981" i="2" s="1"/>
  <c r="E1981" i="2"/>
  <c r="I1981" i="2" s="1"/>
  <c r="D1981" i="2"/>
  <c r="C1981" i="2"/>
  <c r="B1981" i="2"/>
  <c r="G1980" i="2"/>
  <c r="K1980" i="2" s="1"/>
  <c r="F1980" i="2"/>
  <c r="J1980" i="2" s="1"/>
  <c r="E1980" i="2"/>
  <c r="I1980" i="2" s="1"/>
  <c r="D1980" i="2"/>
  <c r="C1980" i="2"/>
  <c r="B1980" i="2"/>
  <c r="G1979" i="2"/>
  <c r="K1979" i="2" s="1"/>
  <c r="F1979" i="2"/>
  <c r="J1979" i="2" s="1"/>
  <c r="E1979" i="2"/>
  <c r="I1979" i="2" s="1"/>
  <c r="D1979" i="2"/>
  <c r="C1979" i="2"/>
  <c r="B1979" i="2"/>
  <c r="G1978" i="2"/>
  <c r="K1978" i="2" s="1"/>
  <c r="F1978" i="2"/>
  <c r="J1978" i="2" s="1"/>
  <c r="E1978" i="2"/>
  <c r="I1978" i="2" s="1"/>
  <c r="D1978" i="2"/>
  <c r="C1978" i="2"/>
  <c r="B1978" i="2"/>
  <c r="G1977" i="2"/>
  <c r="K1977" i="2" s="1"/>
  <c r="F1977" i="2"/>
  <c r="J1977" i="2" s="1"/>
  <c r="E1977" i="2"/>
  <c r="I1977" i="2" s="1"/>
  <c r="D1977" i="2"/>
  <c r="C1977" i="2"/>
  <c r="B1977" i="2"/>
  <c r="G1976" i="2"/>
  <c r="K1976" i="2" s="1"/>
  <c r="F1976" i="2"/>
  <c r="J1976" i="2" s="1"/>
  <c r="E1976" i="2"/>
  <c r="I1976" i="2" s="1"/>
  <c r="D1976" i="2"/>
  <c r="C1976" i="2"/>
  <c r="B1976" i="2"/>
  <c r="G1975" i="2"/>
  <c r="K1975" i="2" s="1"/>
  <c r="F1975" i="2"/>
  <c r="J1975" i="2" s="1"/>
  <c r="E1975" i="2"/>
  <c r="I1975" i="2" s="1"/>
  <c r="D1975" i="2"/>
  <c r="C1975" i="2"/>
  <c r="B1975" i="2"/>
  <c r="G1974" i="2"/>
  <c r="K1974" i="2" s="1"/>
  <c r="F1974" i="2"/>
  <c r="J1974" i="2" s="1"/>
  <c r="E1974" i="2"/>
  <c r="I1974" i="2" s="1"/>
  <c r="D1974" i="2"/>
  <c r="C1974" i="2"/>
  <c r="B1974" i="2"/>
  <c r="G1973" i="2"/>
  <c r="K1973" i="2" s="1"/>
  <c r="F1973" i="2"/>
  <c r="J1973" i="2" s="1"/>
  <c r="E1973" i="2"/>
  <c r="I1973" i="2" s="1"/>
  <c r="D1973" i="2"/>
  <c r="C1973" i="2"/>
  <c r="B1973" i="2"/>
  <c r="G1972" i="2"/>
  <c r="K1972" i="2" s="1"/>
  <c r="F1972" i="2"/>
  <c r="J1972" i="2" s="1"/>
  <c r="E1972" i="2"/>
  <c r="I1972" i="2" s="1"/>
  <c r="D1972" i="2"/>
  <c r="C1972" i="2"/>
  <c r="B1972" i="2"/>
  <c r="G1971" i="2"/>
  <c r="K1971" i="2" s="1"/>
  <c r="F1971" i="2"/>
  <c r="J1971" i="2" s="1"/>
  <c r="E1971" i="2"/>
  <c r="I1971" i="2" s="1"/>
  <c r="D1971" i="2"/>
  <c r="C1971" i="2"/>
  <c r="B1971" i="2"/>
  <c r="G1970" i="2"/>
  <c r="K1970" i="2" s="1"/>
  <c r="F1970" i="2"/>
  <c r="J1970" i="2" s="1"/>
  <c r="E1970" i="2"/>
  <c r="I1970" i="2" s="1"/>
  <c r="D1970" i="2"/>
  <c r="C1970" i="2"/>
  <c r="B1970" i="2"/>
  <c r="G1969" i="2"/>
  <c r="K1969" i="2" s="1"/>
  <c r="F1969" i="2"/>
  <c r="J1969" i="2" s="1"/>
  <c r="E1969" i="2"/>
  <c r="I1969" i="2" s="1"/>
  <c r="D1969" i="2"/>
  <c r="C1969" i="2"/>
  <c r="B1969" i="2"/>
  <c r="G1968" i="2"/>
  <c r="K1968" i="2" s="1"/>
  <c r="F1968" i="2"/>
  <c r="J1968" i="2" s="1"/>
  <c r="E1968" i="2"/>
  <c r="I1968" i="2" s="1"/>
  <c r="D1968" i="2"/>
  <c r="C1968" i="2"/>
  <c r="B1968" i="2"/>
  <c r="G1967" i="2"/>
  <c r="K1967" i="2" s="1"/>
  <c r="F1967" i="2"/>
  <c r="J1967" i="2" s="1"/>
  <c r="E1967" i="2"/>
  <c r="I1967" i="2" s="1"/>
  <c r="D1967" i="2"/>
  <c r="C1967" i="2"/>
  <c r="B1967" i="2"/>
  <c r="G1966" i="2"/>
  <c r="K1966" i="2" s="1"/>
  <c r="F1966" i="2"/>
  <c r="J1966" i="2" s="1"/>
  <c r="E1966" i="2"/>
  <c r="I1966" i="2" s="1"/>
  <c r="D1966" i="2"/>
  <c r="C1966" i="2"/>
  <c r="B1966" i="2"/>
  <c r="G1965" i="2"/>
  <c r="K1965" i="2" s="1"/>
  <c r="F1965" i="2"/>
  <c r="J1965" i="2" s="1"/>
  <c r="E1965" i="2"/>
  <c r="I1965" i="2" s="1"/>
  <c r="D1965" i="2"/>
  <c r="C1965" i="2"/>
  <c r="B1965" i="2"/>
  <c r="G1964" i="2"/>
  <c r="K1964" i="2" s="1"/>
  <c r="F1964" i="2"/>
  <c r="J1964" i="2" s="1"/>
  <c r="E1964" i="2"/>
  <c r="I1964" i="2" s="1"/>
  <c r="D1964" i="2"/>
  <c r="C1964" i="2"/>
  <c r="B1964" i="2"/>
  <c r="G1963" i="2"/>
  <c r="K1963" i="2" s="1"/>
  <c r="F1963" i="2"/>
  <c r="J1963" i="2" s="1"/>
  <c r="E1963" i="2"/>
  <c r="I1963" i="2" s="1"/>
  <c r="D1963" i="2"/>
  <c r="C1963" i="2"/>
  <c r="B1963" i="2"/>
  <c r="G1962" i="2"/>
  <c r="K1962" i="2" s="1"/>
  <c r="F1962" i="2"/>
  <c r="J1962" i="2" s="1"/>
  <c r="E1962" i="2"/>
  <c r="I1962" i="2" s="1"/>
  <c r="D1962" i="2"/>
  <c r="C1962" i="2"/>
  <c r="B1962" i="2"/>
  <c r="G1961" i="2"/>
  <c r="K1961" i="2" s="1"/>
  <c r="F1961" i="2"/>
  <c r="J1961" i="2" s="1"/>
  <c r="E1961" i="2"/>
  <c r="I1961" i="2" s="1"/>
  <c r="D1961" i="2"/>
  <c r="C1961" i="2"/>
  <c r="B1961" i="2"/>
  <c r="G1960" i="2"/>
  <c r="K1960" i="2" s="1"/>
  <c r="F1960" i="2"/>
  <c r="J1960" i="2" s="1"/>
  <c r="E1960" i="2"/>
  <c r="I1960" i="2" s="1"/>
  <c r="D1960" i="2"/>
  <c r="C1960" i="2"/>
  <c r="B1960" i="2"/>
  <c r="G1959" i="2"/>
  <c r="K1959" i="2" s="1"/>
  <c r="F1959" i="2"/>
  <c r="J1959" i="2" s="1"/>
  <c r="E1959" i="2"/>
  <c r="I1959" i="2" s="1"/>
  <c r="D1959" i="2"/>
  <c r="C1959" i="2"/>
  <c r="B1959" i="2"/>
  <c r="G1958" i="2"/>
  <c r="K1958" i="2" s="1"/>
  <c r="F1958" i="2"/>
  <c r="J1958" i="2" s="1"/>
  <c r="E1958" i="2"/>
  <c r="I1958" i="2" s="1"/>
  <c r="D1958" i="2"/>
  <c r="C1958" i="2"/>
  <c r="B1958" i="2"/>
  <c r="G1957" i="2"/>
  <c r="K1957" i="2" s="1"/>
  <c r="F1957" i="2"/>
  <c r="J1957" i="2" s="1"/>
  <c r="E1957" i="2"/>
  <c r="I1957" i="2" s="1"/>
  <c r="D1957" i="2"/>
  <c r="C1957" i="2"/>
  <c r="B1957" i="2"/>
  <c r="G1956" i="2"/>
  <c r="K1956" i="2" s="1"/>
  <c r="F1956" i="2"/>
  <c r="J1956" i="2" s="1"/>
  <c r="E1956" i="2"/>
  <c r="I1956" i="2" s="1"/>
  <c r="D1956" i="2"/>
  <c r="C1956" i="2"/>
  <c r="B1956" i="2"/>
  <c r="G1955" i="2"/>
  <c r="K1955" i="2" s="1"/>
  <c r="F1955" i="2"/>
  <c r="J1955" i="2" s="1"/>
  <c r="E1955" i="2"/>
  <c r="I1955" i="2" s="1"/>
  <c r="D1955" i="2"/>
  <c r="C1955" i="2"/>
  <c r="B1955" i="2"/>
  <c r="G1954" i="2"/>
  <c r="K1954" i="2" s="1"/>
  <c r="F1954" i="2"/>
  <c r="J1954" i="2" s="1"/>
  <c r="E1954" i="2"/>
  <c r="I1954" i="2" s="1"/>
  <c r="D1954" i="2"/>
  <c r="C1954" i="2"/>
  <c r="B1954" i="2"/>
  <c r="G1953" i="2"/>
  <c r="K1953" i="2" s="1"/>
  <c r="F1953" i="2"/>
  <c r="J1953" i="2" s="1"/>
  <c r="E1953" i="2"/>
  <c r="I1953" i="2" s="1"/>
  <c r="D1953" i="2"/>
  <c r="C1953" i="2"/>
  <c r="B1953" i="2"/>
  <c r="G1952" i="2"/>
  <c r="K1952" i="2" s="1"/>
  <c r="F1952" i="2"/>
  <c r="J1952" i="2" s="1"/>
  <c r="E1952" i="2"/>
  <c r="I1952" i="2" s="1"/>
  <c r="D1952" i="2"/>
  <c r="C1952" i="2"/>
  <c r="B1952" i="2"/>
  <c r="G1951" i="2"/>
  <c r="K1951" i="2" s="1"/>
  <c r="F1951" i="2"/>
  <c r="J1951" i="2" s="1"/>
  <c r="E1951" i="2"/>
  <c r="I1951" i="2" s="1"/>
  <c r="D1951" i="2"/>
  <c r="C1951" i="2"/>
  <c r="B1951" i="2"/>
  <c r="G1950" i="2"/>
  <c r="K1950" i="2" s="1"/>
  <c r="F1950" i="2"/>
  <c r="J1950" i="2" s="1"/>
  <c r="E1950" i="2"/>
  <c r="I1950" i="2" s="1"/>
  <c r="D1950" i="2"/>
  <c r="C1950" i="2"/>
  <c r="B1950" i="2"/>
  <c r="G1949" i="2"/>
  <c r="K1949" i="2" s="1"/>
  <c r="F1949" i="2"/>
  <c r="J1949" i="2" s="1"/>
  <c r="E1949" i="2"/>
  <c r="I1949" i="2" s="1"/>
  <c r="D1949" i="2"/>
  <c r="C1949" i="2"/>
  <c r="B1949" i="2"/>
  <c r="G1948" i="2"/>
  <c r="K1948" i="2" s="1"/>
  <c r="F1948" i="2"/>
  <c r="J1948" i="2" s="1"/>
  <c r="E1948" i="2"/>
  <c r="I1948" i="2" s="1"/>
  <c r="D1948" i="2"/>
  <c r="C1948" i="2"/>
  <c r="B1948" i="2"/>
  <c r="G1947" i="2"/>
  <c r="K1947" i="2" s="1"/>
  <c r="F1947" i="2"/>
  <c r="J1947" i="2" s="1"/>
  <c r="E1947" i="2"/>
  <c r="I1947" i="2" s="1"/>
  <c r="D1947" i="2"/>
  <c r="C1947" i="2"/>
  <c r="B1947" i="2"/>
  <c r="G1946" i="2"/>
  <c r="K1946" i="2" s="1"/>
  <c r="F1946" i="2"/>
  <c r="J1946" i="2" s="1"/>
  <c r="E1946" i="2"/>
  <c r="I1946" i="2" s="1"/>
  <c r="D1946" i="2"/>
  <c r="C1946" i="2"/>
  <c r="B1946" i="2"/>
  <c r="G1945" i="2"/>
  <c r="K1945" i="2" s="1"/>
  <c r="F1945" i="2"/>
  <c r="J1945" i="2" s="1"/>
  <c r="E1945" i="2"/>
  <c r="I1945" i="2" s="1"/>
  <c r="D1945" i="2"/>
  <c r="C1945" i="2"/>
  <c r="B1945" i="2"/>
  <c r="G1944" i="2"/>
  <c r="K1944" i="2" s="1"/>
  <c r="F1944" i="2"/>
  <c r="J1944" i="2" s="1"/>
  <c r="E1944" i="2"/>
  <c r="I1944" i="2" s="1"/>
  <c r="D1944" i="2"/>
  <c r="C1944" i="2"/>
  <c r="B1944" i="2"/>
  <c r="G1943" i="2"/>
  <c r="K1943" i="2" s="1"/>
  <c r="F1943" i="2"/>
  <c r="J1943" i="2" s="1"/>
  <c r="E1943" i="2"/>
  <c r="I1943" i="2" s="1"/>
  <c r="D1943" i="2"/>
  <c r="C1943" i="2"/>
  <c r="B1943" i="2"/>
  <c r="G1942" i="2"/>
  <c r="K1942" i="2" s="1"/>
  <c r="F1942" i="2"/>
  <c r="J1942" i="2" s="1"/>
  <c r="E1942" i="2"/>
  <c r="I1942" i="2" s="1"/>
  <c r="D1942" i="2"/>
  <c r="C1942" i="2"/>
  <c r="B1942" i="2"/>
  <c r="G1941" i="2"/>
  <c r="K1941" i="2" s="1"/>
  <c r="F1941" i="2"/>
  <c r="J1941" i="2" s="1"/>
  <c r="E1941" i="2"/>
  <c r="I1941" i="2" s="1"/>
  <c r="D1941" i="2"/>
  <c r="C1941" i="2"/>
  <c r="B1941" i="2"/>
  <c r="G1940" i="2"/>
  <c r="K1940" i="2" s="1"/>
  <c r="F1940" i="2"/>
  <c r="J1940" i="2" s="1"/>
  <c r="E1940" i="2"/>
  <c r="I1940" i="2" s="1"/>
  <c r="D1940" i="2"/>
  <c r="C1940" i="2"/>
  <c r="B1940" i="2"/>
  <c r="G1939" i="2"/>
  <c r="K1939" i="2" s="1"/>
  <c r="F1939" i="2"/>
  <c r="J1939" i="2" s="1"/>
  <c r="E1939" i="2"/>
  <c r="I1939" i="2" s="1"/>
  <c r="D1939" i="2"/>
  <c r="C1939" i="2"/>
  <c r="B1939" i="2"/>
  <c r="G1938" i="2"/>
  <c r="K1938" i="2" s="1"/>
  <c r="F1938" i="2"/>
  <c r="J1938" i="2" s="1"/>
  <c r="E1938" i="2"/>
  <c r="I1938" i="2" s="1"/>
  <c r="D1938" i="2"/>
  <c r="C1938" i="2"/>
  <c r="B1938" i="2"/>
  <c r="G1937" i="2"/>
  <c r="K1937" i="2" s="1"/>
  <c r="F1937" i="2"/>
  <c r="J1937" i="2" s="1"/>
  <c r="E1937" i="2"/>
  <c r="I1937" i="2" s="1"/>
  <c r="D1937" i="2"/>
  <c r="C1937" i="2"/>
  <c r="B1937" i="2"/>
  <c r="G1936" i="2"/>
  <c r="K1936" i="2" s="1"/>
  <c r="F1936" i="2"/>
  <c r="J1936" i="2" s="1"/>
  <c r="E1936" i="2"/>
  <c r="I1936" i="2" s="1"/>
  <c r="D1936" i="2"/>
  <c r="C1936" i="2"/>
  <c r="B1936" i="2"/>
  <c r="G1935" i="2"/>
  <c r="K1935" i="2" s="1"/>
  <c r="F1935" i="2"/>
  <c r="J1935" i="2" s="1"/>
  <c r="E1935" i="2"/>
  <c r="I1935" i="2" s="1"/>
  <c r="D1935" i="2"/>
  <c r="C1935" i="2"/>
  <c r="B1935" i="2"/>
  <c r="G1934" i="2"/>
  <c r="K1934" i="2" s="1"/>
  <c r="F1934" i="2"/>
  <c r="J1934" i="2" s="1"/>
  <c r="E1934" i="2"/>
  <c r="I1934" i="2" s="1"/>
  <c r="D1934" i="2"/>
  <c r="C1934" i="2"/>
  <c r="B1934" i="2"/>
  <c r="G1933" i="2"/>
  <c r="K1933" i="2" s="1"/>
  <c r="F1933" i="2"/>
  <c r="J1933" i="2" s="1"/>
  <c r="E1933" i="2"/>
  <c r="I1933" i="2" s="1"/>
  <c r="D1933" i="2"/>
  <c r="C1933" i="2"/>
  <c r="B1933" i="2"/>
  <c r="G1932" i="2"/>
  <c r="K1932" i="2" s="1"/>
  <c r="F1932" i="2"/>
  <c r="J1932" i="2" s="1"/>
  <c r="E1932" i="2"/>
  <c r="I1932" i="2" s="1"/>
  <c r="D1932" i="2"/>
  <c r="C1932" i="2"/>
  <c r="B1932" i="2"/>
  <c r="G1931" i="2"/>
  <c r="K1931" i="2" s="1"/>
  <c r="F1931" i="2"/>
  <c r="J1931" i="2" s="1"/>
  <c r="E1931" i="2"/>
  <c r="I1931" i="2" s="1"/>
  <c r="D1931" i="2"/>
  <c r="C1931" i="2"/>
  <c r="B1931" i="2"/>
  <c r="G1930" i="2"/>
  <c r="K1930" i="2" s="1"/>
  <c r="F1930" i="2"/>
  <c r="J1930" i="2" s="1"/>
  <c r="E1930" i="2"/>
  <c r="I1930" i="2" s="1"/>
  <c r="D1930" i="2"/>
  <c r="C1930" i="2"/>
  <c r="B1930" i="2"/>
  <c r="G1929" i="2"/>
  <c r="K1929" i="2" s="1"/>
  <c r="F1929" i="2"/>
  <c r="J1929" i="2" s="1"/>
  <c r="E1929" i="2"/>
  <c r="I1929" i="2" s="1"/>
  <c r="D1929" i="2"/>
  <c r="C1929" i="2"/>
  <c r="B1929" i="2"/>
  <c r="G1928" i="2"/>
  <c r="K1928" i="2" s="1"/>
  <c r="F1928" i="2"/>
  <c r="J1928" i="2" s="1"/>
  <c r="E1928" i="2"/>
  <c r="I1928" i="2" s="1"/>
  <c r="D1928" i="2"/>
  <c r="C1928" i="2"/>
  <c r="B1928" i="2"/>
  <c r="G1927" i="2"/>
  <c r="K1927" i="2" s="1"/>
  <c r="F1927" i="2"/>
  <c r="J1927" i="2" s="1"/>
  <c r="E1927" i="2"/>
  <c r="I1927" i="2" s="1"/>
  <c r="D1927" i="2"/>
  <c r="C1927" i="2"/>
  <c r="B1927" i="2"/>
  <c r="G1926" i="2"/>
  <c r="K1926" i="2" s="1"/>
  <c r="F1926" i="2"/>
  <c r="J1926" i="2" s="1"/>
  <c r="E1926" i="2"/>
  <c r="I1926" i="2" s="1"/>
  <c r="D1926" i="2"/>
  <c r="C1926" i="2"/>
  <c r="B1926" i="2"/>
  <c r="G1925" i="2"/>
  <c r="K1925" i="2" s="1"/>
  <c r="F1925" i="2"/>
  <c r="J1925" i="2" s="1"/>
  <c r="E1925" i="2"/>
  <c r="I1925" i="2" s="1"/>
  <c r="D1925" i="2"/>
  <c r="C1925" i="2"/>
  <c r="B1925" i="2"/>
  <c r="G1924" i="2"/>
  <c r="K1924" i="2" s="1"/>
  <c r="F1924" i="2"/>
  <c r="J1924" i="2" s="1"/>
  <c r="E1924" i="2"/>
  <c r="I1924" i="2" s="1"/>
  <c r="D1924" i="2"/>
  <c r="C1924" i="2"/>
  <c r="B1924" i="2"/>
  <c r="G1923" i="2"/>
  <c r="K1923" i="2" s="1"/>
  <c r="F1923" i="2"/>
  <c r="J1923" i="2" s="1"/>
  <c r="E1923" i="2"/>
  <c r="I1923" i="2" s="1"/>
  <c r="D1923" i="2"/>
  <c r="C1923" i="2"/>
  <c r="B1923" i="2"/>
  <c r="G1922" i="2"/>
  <c r="K1922" i="2" s="1"/>
  <c r="F1922" i="2"/>
  <c r="J1922" i="2" s="1"/>
  <c r="E1922" i="2"/>
  <c r="I1922" i="2" s="1"/>
  <c r="D1922" i="2"/>
  <c r="C1922" i="2"/>
  <c r="B1922" i="2"/>
  <c r="G1921" i="2"/>
  <c r="K1921" i="2" s="1"/>
  <c r="F1921" i="2"/>
  <c r="J1921" i="2" s="1"/>
  <c r="E1921" i="2"/>
  <c r="I1921" i="2" s="1"/>
  <c r="D1921" i="2"/>
  <c r="C1921" i="2"/>
  <c r="B1921" i="2"/>
  <c r="G1920" i="2"/>
  <c r="K1920" i="2" s="1"/>
  <c r="F1920" i="2"/>
  <c r="J1920" i="2" s="1"/>
  <c r="E1920" i="2"/>
  <c r="I1920" i="2" s="1"/>
  <c r="D1920" i="2"/>
  <c r="C1920" i="2"/>
  <c r="B1920" i="2"/>
  <c r="G1919" i="2"/>
  <c r="K1919" i="2" s="1"/>
  <c r="F1919" i="2"/>
  <c r="J1919" i="2" s="1"/>
  <c r="E1919" i="2"/>
  <c r="I1919" i="2" s="1"/>
  <c r="D1919" i="2"/>
  <c r="C1919" i="2"/>
  <c r="B1919" i="2"/>
  <c r="G1918" i="2"/>
  <c r="K1918" i="2" s="1"/>
  <c r="F1918" i="2"/>
  <c r="J1918" i="2" s="1"/>
  <c r="E1918" i="2"/>
  <c r="I1918" i="2" s="1"/>
  <c r="D1918" i="2"/>
  <c r="C1918" i="2"/>
  <c r="B1918" i="2"/>
  <c r="G1917" i="2"/>
  <c r="K1917" i="2" s="1"/>
  <c r="F1917" i="2"/>
  <c r="J1917" i="2" s="1"/>
  <c r="E1917" i="2"/>
  <c r="I1917" i="2" s="1"/>
  <c r="D1917" i="2"/>
  <c r="C1917" i="2"/>
  <c r="B1917" i="2"/>
  <c r="G1916" i="2"/>
  <c r="K1916" i="2" s="1"/>
  <c r="F1916" i="2"/>
  <c r="J1916" i="2" s="1"/>
  <c r="E1916" i="2"/>
  <c r="I1916" i="2" s="1"/>
  <c r="D1916" i="2"/>
  <c r="C1916" i="2"/>
  <c r="B1916" i="2"/>
  <c r="G1915" i="2"/>
  <c r="K1915" i="2" s="1"/>
  <c r="F1915" i="2"/>
  <c r="J1915" i="2" s="1"/>
  <c r="E1915" i="2"/>
  <c r="I1915" i="2" s="1"/>
  <c r="D1915" i="2"/>
  <c r="C1915" i="2"/>
  <c r="B1915" i="2"/>
  <c r="G1914" i="2"/>
  <c r="K1914" i="2" s="1"/>
  <c r="F1914" i="2"/>
  <c r="J1914" i="2" s="1"/>
  <c r="E1914" i="2"/>
  <c r="I1914" i="2" s="1"/>
  <c r="D1914" i="2"/>
  <c r="C1914" i="2"/>
  <c r="B1914" i="2"/>
  <c r="G1913" i="2"/>
  <c r="K1913" i="2" s="1"/>
  <c r="F1913" i="2"/>
  <c r="J1913" i="2" s="1"/>
  <c r="E1913" i="2"/>
  <c r="I1913" i="2" s="1"/>
  <c r="D1913" i="2"/>
  <c r="C1913" i="2"/>
  <c r="B1913" i="2"/>
  <c r="G1912" i="2"/>
  <c r="K1912" i="2" s="1"/>
  <c r="F1912" i="2"/>
  <c r="J1912" i="2" s="1"/>
  <c r="E1912" i="2"/>
  <c r="I1912" i="2" s="1"/>
  <c r="D1912" i="2"/>
  <c r="C1912" i="2"/>
  <c r="B1912" i="2"/>
  <c r="G1911" i="2"/>
  <c r="K1911" i="2" s="1"/>
  <c r="F1911" i="2"/>
  <c r="J1911" i="2" s="1"/>
  <c r="E1911" i="2"/>
  <c r="I1911" i="2" s="1"/>
  <c r="D1911" i="2"/>
  <c r="C1911" i="2"/>
  <c r="B1911" i="2"/>
  <c r="G1910" i="2"/>
  <c r="K1910" i="2" s="1"/>
  <c r="F1910" i="2"/>
  <c r="J1910" i="2" s="1"/>
  <c r="E1910" i="2"/>
  <c r="I1910" i="2" s="1"/>
  <c r="D1910" i="2"/>
  <c r="C1910" i="2"/>
  <c r="B1910" i="2"/>
  <c r="G1909" i="2"/>
  <c r="K1909" i="2" s="1"/>
  <c r="F1909" i="2"/>
  <c r="J1909" i="2" s="1"/>
  <c r="E1909" i="2"/>
  <c r="I1909" i="2" s="1"/>
  <c r="D1909" i="2"/>
  <c r="C1909" i="2"/>
  <c r="B1909" i="2"/>
  <c r="G1908" i="2"/>
  <c r="K1908" i="2" s="1"/>
  <c r="F1908" i="2"/>
  <c r="J1908" i="2" s="1"/>
  <c r="E1908" i="2"/>
  <c r="I1908" i="2" s="1"/>
  <c r="D1908" i="2"/>
  <c r="C1908" i="2"/>
  <c r="B1908" i="2"/>
  <c r="G1907" i="2"/>
  <c r="K1907" i="2" s="1"/>
  <c r="F1907" i="2"/>
  <c r="J1907" i="2" s="1"/>
  <c r="E1907" i="2"/>
  <c r="I1907" i="2" s="1"/>
  <c r="D1907" i="2"/>
  <c r="C1907" i="2"/>
  <c r="B1907" i="2"/>
  <c r="G1906" i="2"/>
  <c r="K1906" i="2" s="1"/>
  <c r="F1906" i="2"/>
  <c r="J1906" i="2" s="1"/>
  <c r="E1906" i="2"/>
  <c r="I1906" i="2" s="1"/>
  <c r="D1906" i="2"/>
  <c r="C1906" i="2"/>
  <c r="B1906" i="2"/>
  <c r="G1905" i="2"/>
  <c r="K1905" i="2" s="1"/>
  <c r="F1905" i="2"/>
  <c r="J1905" i="2" s="1"/>
  <c r="E1905" i="2"/>
  <c r="I1905" i="2" s="1"/>
  <c r="D1905" i="2"/>
  <c r="C1905" i="2"/>
  <c r="B1905" i="2"/>
  <c r="G1904" i="2"/>
  <c r="K1904" i="2" s="1"/>
  <c r="F1904" i="2"/>
  <c r="J1904" i="2" s="1"/>
  <c r="E1904" i="2"/>
  <c r="I1904" i="2" s="1"/>
  <c r="D1904" i="2"/>
  <c r="C1904" i="2"/>
  <c r="B1904" i="2"/>
  <c r="G1903" i="2"/>
  <c r="K1903" i="2" s="1"/>
  <c r="F1903" i="2"/>
  <c r="J1903" i="2" s="1"/>
  <c r="E1903" i="2"/>
  <c r="I1903" i="2" s="1"/>
  <c r="D1903" i="2"/>
  <c r="C1903" i="2"/>
  <c r="B1903" i="2"/>
  <c r="G1902" i="2"/>
  <c r="K1902" i="2" s="1"/>
  <c r="F1902" i="2"/>
  <c r="J1902" i="2" s="1"/>
  <c r="E1902" i="2"/>
  <c r="I1902" i="2" s="1"/>
  <c r="D1902" i="2"/>
  <c r="C1902" i="2"/>
  <c r="B1902" i="2"/>
  <c r="G1901" i="2"/>
  <c r="K1901" i="2" s="1"/>
  <c r="F1901" i="2"/>
  <c r="J1901" i="2" s="1"/>
  <c r="E1901" i="2"/>
  <c r="I1901" i="2" s="1"/>
  <c r="D1901" i="2"/>
  <c r="C1901" i="2"/>
  <c r="B1901" i="2"/>
  <c r="G1900" i="2"/>
  <c r="K1900" i="2" s="1"/>
  <c r="F1900" i="2"/>
  <c r="J1900" i="2" s="1"/>
  <c r="E1900" i="2"/>
  <c r="I1900" i="2" s="1"/>
  <c r="D1900" i="2"/>
  <c r="C1900" i="2"/>
  <c r="B1900" i="2"/>
  <c r="G1899" i="2"/>
  <c r="K1899" i="2" s="1"/>
  <c r="F1899" i="2"/>
  <c r="J1899" i="2" s="1"/>
  <c r="E1899" i="2"/>
  <c r="I1899" i="2" s="1"/>
  <c r="D1899" i="2"/>
  <c r="C1899" i="2"/>
  <c r="B1899" i="2"/>
  <c r="G1898" i="2"/>
  <c r="K1898" i="2" s="1"/>
  <c r="F1898" i="2"/>
  <c r="J1898" i="2" s="1"/>
  <c r="E1898" i="2"/>
  <c r="I1898" i="2" s="1"/>
  <c r="D1898" i="2"/>
  <c r="C1898" i="2"/>
  <c r="B1898" i="2"/>
  <c r="G1897" i="2"/>
  <c r="K1897" i="2" s="1"/>
  <c r="F1897" i="2"/>
  <c r="J1897" i="2" s="1"/>
  <c r="E1897" i="2"/>
  <c r="I1897" i="2" s="1"/>
  <c r="D1897" i="2"/>
  <c r="C1897" i="2"/>
  <c r="B1897" i="2"/>
  <c r="G1896" i="2"/>
  <c r="K1896" i="2" s="1"/>
  <c r="F1896" i="2"/>
  <c r="J1896" i="2" s="1"/>
  <c r="E1896" i="2"/>
  <c r="I1896" i="2" s="1"/>
  <c r="D1896" i="2"/>
  <c r="C1896" i="2"/>
  <c r="B1896" i="2"/>
  <c r="G1895" i="2"/>
  <c r="K1895" i="2" s="1"/>
  <c r="F1895" i="2"/>
  <c r="J1895" i="2" s="1"/>
  <c r="E1895" i="2"/>
  <c r="I1895" i="2" s="1"/>
  <c r="D1895" i="2"/>
  <c r="C1895" i="2"/>
  <c r="B1895" i="2"/>
  <c r="G1894" i="2"/>
  <c r="K1894" i="2" s="1"/>
  <c r="F1894" i="2"/>
  <c r="J1894" i="2" s="1"/>
  <c r="E1894" i="2"/>
  <c r="I1894" i="2" s="1"/>
  <c r="D1894" i="2"/>
  <c r="C1894" i="2"/>
  <c r="B1894" i="2"/>
  <c r="G1893" i="2"/>
  <c r="K1893" i="2" s="1"/>
  <c r="F1893" i="2"/>
  <c r="J1893" i="2" s="1"/>
  <c r="E1893" i="2"/>
  <c r="I1893" i="2" s="1"/>
  <c r="D1893" i="2"/>
  <c r="C1893" i="2"/>
  <c r="B1893" i="2"/>
  <c r="G1892" i="2"/>
  <c r="K1892" i="2" s="1"/>
  <c r="F1892" i="2"/>
  <c r="J1892" i="2" s="1"/>
  <c r="E1892" i="2"/>
  <c r="I1892" i="2" s="1"/>
  <c r="D1892" i="2"/>
  <c r="C1892" i="2"/>
  <c r="B1892" i="2"/>
  <c r="G1891" i="2"/>
  <c r="K1891" i="2" s="1"/>
  <c r="F1891" i="2"/>
  <c r="J1891" i="2" s="1"/>
  <c r="E1891" i="2"/>
  <c r="I1891" i="2" s="1"/>
  <c r="D1891" i="2"/>
  <c r="C1891" i="2"/>
  <c r="B1891" i="2"/>
  <c r="G1890" i="2"/>
  <c r="K1890" i="2" s="1"/>
  <c r="F1890" i="2"/>
  <c r="J1890" i="2" s="1"/>
  <c r="E1890" i="2"/>
  <c r="I1890" i="2" s="1"/>
  <c r="D1890" i="2"/>
  <c r="C1890" i="2"/>
  <c r="B1890" i="2"/>
  <c r="G1889" i="2"/>
  <c r="K1889" i="2" s="1"/>
  <c r="F1889" i="2"/>
  <c r="J1889" i="2" s="1"/>
  <c r="E1889" i="2"/>
  <c r="I1889" i="2" s="1"/>
  <c r="D1889" i="2"/>
  <c r="C1889" i="2"/>
  <c r="B1889" i="2"/>
  <c r="G1888" i="2"/>
  <c r="K1888" i="2" s="1"/>
  <c r="F1888" i="2"/>
  <c r="J1888" i="2" s="1"/>
  <c r="E1888" i="2"/>
  <c r="I1888" i="2" s="1"/>
  <c r="D1888" i="2"/>
  <c r="C1888" i="2"/>
  <c r="B1888" i="2"/>
  <c r="G1887" i="2"/>
  <c r="K1887" i="2" s="1"/>
  <c r="F1887" i="2"/>
  <c r="J1887" i="2" s="1"/>
  <c r="E1887" i="2"/>
  <c r="I1887" i="2" s="1"/>
  <c r="D1887" i="2"/>
  <c r="C1887" i="2"/>
  <c r="B1887" i="2"/>
  <c r="G1886" i="2"/>
  <c r="K1886" i="2" s="1"/>
  <c r="F1886" i="2"/>
  <c r="J1886" i="2" s="1"/>
  <c r="E1886" i="2"/>
  <c r="I1886" i="2" s="1"/>
  <c r="D1886" i="2"/>
  <c r="C1886" i="2"/>
  <c r="B1886" i="2"/>
  <c r="G1885" i="2"/>
  <c r="K1885" i="2" s="1"/>
  <c r="F1885" i="2"/>
  <c r="J1885" i="2" s="1"/>
  <c r="E1885" i="2"/>
  <c r="I1885" i="2" s="1"/>
  <c r="D1885" i="2"/>
  <c r="C1885" i="2"/>
  <c r="B1885" i="2"/>
  <c r="G1884" i="2"/>
  <c r="K1884" i="2" s="1"/>
  <c r="F1884" i="2"/>
  <c r="J1884" i="2" s="1"/>
  <c r="E1884" i="2"/>
  <c r="I1884" i="2" s="1"/>
  <c r="D1884" i="2"/>
  <c r="C1884" i="2"/>
  <c r="B1884" i="2"/>
  <c r="G1883" i="2"/>
  <c r="K1883" i="2" s="1"/>
  <c r="F1883" i="2"/>
  <c r="J1883" i="2" s="1"/>
  <c r="E1883" i="2"/>
  <c r="I1883" i="2" s="1"/>
  <c r="D1883" i="2"/>
  <c r="C1883" i="2"/>
  <c r="B1883" i="2"/>
  <c r="G1882" i="2"/>
  <c r="K1882" i="2" s="1"/>
  <c r="F1882" i="2"/>
  <c r="J1882" i="2" s="1"/>
  <c r="E1882" i="2"/>
  <c r="I1882" i="2" s="1"/>
  <c r="D1882" i="2"/>
  <c r="C1882" i="2"/>
  <c r="B1882" i="2"/>
  <c r="G1881" i="2"/>
  <c r="K1881" i="2" s="1"/>
  <c r="F1881" i="2"/>
  <c r="J1881" i="2" s="1"/>
  <c r="E1881" i="2"/>
  <c r="I1881" i="2" s="1"/>
  <c r="D1881" i="2"/>
  <c r="C1881" i="2"/>
  <c r="B1881" i="2"/>
  <c r="G1880" i="2"/>
  <c r="K1880" i="2" s="1"/>
  <c r="F1880" i="2"/>
  <c r="J1880" i="2" s="1"/>
  <c r="E1880" i="2"/>
  <c r="I1880" i="2" s="1"/>
  <c r="D1880" i="2"/>
  <c r="C1880" i="2"/>
  <c r="B1880" i="2"/>
  <c r="G1879" i="2"/>
  <c r="K1879" i="2" s="1"/>
  <c r="F1879" i="2"/>
  <c r="J1879" i="2" s="1"/>
  <c r="E1879" i="2"/>
  <c r="I1879" i="2" s="1"/>
  <c r="D1879" i="2"/>
  <c r="C1879" i="2"/>
  <c r="B1879" i="2"/>
  <c r="G1878" i="2"/>
  <c r="K1878" i="2" s="1"/>
  <c r="F1878" i="2"/>
  <c r="J1878" i="2" s="1"/>
  <c r="E1878" i="2"/>
  <c r="I1878" i="2" s="1"/>
  <c r="D1878" i="2"/>
  <c r="C1878" i="2"/>
  <c r="B1878" i="2"/>
  <c r="G1877" i="2"/>
  <c r="K1877" i="2" s="1"/>
  <c r="F1877" i="2"/>
  <c r="J1877" i="2" s="1"/>
  <c r="E1877" i="2"/>
  <c r="I1877" i="2" s="1"/>
  <c r="D1877" i="2"/>
  <c r="C1877" i="2"/>
  <c r="B1877" i="2"/>
  <c r="G1876" i="2"/>
  <c r="K1876" i="2" s="1"/>
  <c r="F1876" i="2"/>
  <c r="J1876" i="2" s="1"/>
  <c r="E1876" i="2"/>
  <c r="I1876" i="2" s="1"/>
  <c r="D1876" i="2"/>
  <c r="C1876" i="2"/>
  <c r="B1876" i="2"/>
  <c r="G1875" i="2"/>
  <c r="K1875" i="2" s="1"/>
  <c r="F1875" i="2"/>
  <c r="J1875" i="2" s="1"/>
  <c r="E1875" i="2"/>
  <c r="I1875" i="2" s="1"/>
  <c r="D1875" i="2"/>
  <c r="C1875" i="2"/>
  <c r="B1875" i="2"/>
  <c r="G1874" i="2"/>
  <c r="K1874" i="2" s="1"/>
  <c r="F1874" i="2"/>
  <c r="J1874" i="2" s="1"/>
  <c r="E1874" i="2"/>
  <c r="I1874" i="2" s="1"/>
  <c r="D1874" i="2"/>
  <c r="C1874" i="2"/>
  <c r="B1874" i="2"/>
  <c r="G1873" i="2"/>
  <c r="K1873" i="2" s="1"/>
  <c r="F1873" i="2"/>
  <c r="J1873" i="2" s="1"/>
  <c r="E1873" i="2"/>
  <c r="I1873" i="2" s="1"/>
  <c r="D1873" i="2"/>
  <c r="C1873" i="2"/>
  <c r="B1873" i="2"/>
  <c r="G1872" i="2"/>
  <c r="K1872" i="2" s="1"/>
  <c r="F1872" i="2"/>
  <c r="J1872" i="2" s="1"/>
  <c r="E1872" i="2"/>
  <c r="I1872" i="2" s="1"/>
  <c r="D1872" i="2"/>
  <c r="C1872" i="2"/>
  <c r="B1872" i="2"/>
  <c r="G1871" i="2"/>
  <c r="K1871" i="2" s="1"/>
  <c r="F1871" i="2"/>
  <c r="J1871" i="2" s="1"/>
  <c r="E1871" i="2"/>
  <c r="I1871" i="2" s="1"/>
  <c r="D1871" i="2"/>
  <c r="C1871" i="2"/>
  <c r="B1871" i="2"/>
  <c r="G1870" i="2"/>
  <c r="K1870" i="2" s="1"/>
  <c r="F1870" i="2"/>
  <c r="J1870" i="2" s="1"/>
  <c r="E1870" i="2"/>
  <c r="I1870" i="2" s="1"/>
  <c r="D1870" i="2"/>
  <c r="C1870" i="2"/>
  <c r="B1870" i="2"/>
  <c r="G1869" i="2"/>
  <c r="K1869" i="2" s="1"/>
  <c r="F1869" i="2"/>
  <c r="J1869" i="2" s="1"/>
  <c r="E1869" i="2"/>
  <c r="I1869" i="2" s="1"/>
  <c r="D1869" i="2"/>
  <c r="C1869" i="2"/>
  <c r="B1869" i="2"/>
  <c r="G1868" i="2"/>
  <c r="K1868" i="2" s="1"/>
  <c r="F1868" i="2"/>
  <c r="J1868" i="2" s="1"/>
  <c r="E1868" i="2"/>
  <c r="I1868" i="2" s="1"/>
  <c r="D1868" i="2"/>
  <c r="C1868" i="2"/>
  <c r="B1868" i="2"/>
  <c r="G1867" i="2"/>
  <c r="K1867" i="2" s="1"/>
  <c r="F1867" i="2"/>
  <c r="J1867" i="2" s="1"/>
  <c r="E1867" i="2"/>
  <c r="I1867" i="2" s="1"/>
  <c r="D1867" i="2"/>
  <c r="C1867" i="2"/>
  <c r="B1867" i="2"/>
  <c r="G1866" i="2"/>
  <c r="K1866" i="2" s="1"/>
  <c r="F1866" i="2"/>
  <c r="J1866" i="2" s="1"/>
  <c r="E1866" i="2"/>
  <c r="I1866" i="2" s="1"/>
  <c r="D1866" i="2"/>
  <c r="C1866" i="2"/>
  <c r="B1866" i="2"/>
  <c r="G1865" i="2"/>
  <c r="K1865" i="2" s="1"/>
  <c r="F1865" i="2"/>
  <c r="J1865" i="2" s="1"/>
  <c r="E1865" i="2"/>
  <c r="I1865" i="2" s="1"/>
  <c r="D1865" i="2"/>
  <c r="C1865" i="2"/>
  <c r="B1865" i="2"/>
  <c r="G1864" i="2"/>
  <c r="K1864" i="2" s="1"/>
  <c r="F1864" i="2"/>
  <c r="J1864" i="2" s="1"/>
  <c r="E1864" i="2"/>
  <c r="I1864" i="2" s="1"/>
  <c r="D1864" i="2"/>
  <c r="C1864" i="2"/>
  <c r="B1864" i="2"/>
  <c r="G1863" i="2"/>
  <c r="K1863" i="2" s="1"/>
  <c r="F1863" i="2"/>
  <c r="J1863" i="2" s="1"/>
  <c r="E1863" i="2"/>
  <c r="I1863" i="2" s="1"/>
  <c r="D1863" i="2"/>
  <c r="C1863" i="2"/>
  <c r="B1863" i="2"/>
  <c r="G1862" i="2"/>
  <c r="K1862" i="2" s="1"/>
  <c r="F1862" i="2"/>
  <c r="J1862" i="2" s="1"/>
  <c r="E1862" i="2"/>
  <c r="I1862" i="2" s="1"/>
  <c r="D1862" i="2"/>
  <c r="C1862" i="2"/>
  <c r="B1862" i="2"/>
  <c r="G1861" i="2"/>
  <c r="K1861" i="2" s="1"/>
  <c r="F1861" i="2"/>
  <c r="J1861" i="2" s="1"/>
  <c r="E1861" i="2"/>
  <c r="I1861" i="2" s="1"/>
  <c r="D1861" i="2"/>
  <c r="C1861" i="2"/>
  <c r="B1861" i="2"/>
  <c r="G1860" i="2"/>
  <c r="K1860" i="2" s="1"/>
  <c r="F1860" i="2"/>
  <c r="J1860" i="2" s="1"/>
  <c r="E1860" i="2"/>
  <c r="I1860" i="2" s="1"/>
  <c r="D1860" i="2"/>
  <c r="C1860" i="2"/>
  <c r="B1860" i="2"/>
  <c r="G1859" i="2"/>
  <c r="K1859" i="2" s="1"/>
  <c r="F1859" i="2"/>
  <c r="J1859" i="2" s="1"/>
  <c r="E1859" i="2"/>
  <c r="I1859" i="2" s="1"/>
  <c r="D1859" i="2"/>
  <c r="C1859" i="2"/>
  <c r="B1859" i="2"/>
  <c r="G1858" i="2"/>
  <c r="K1858" i="2" s="1"/>
  <c r="F1858" i="2"/>
  <c r="J1858" i="2" s="1"/>
  <c r="E1858" i="2"/>
  <c r="I1858" i="2" s="1"/>
  <c r="D1858" i="2"/>
  <c r="C1858" i="2"/>
  <c r="B1858" i="2"/>
  <c r="G1857" i="2"/>
  <c r="K1857" i="2" s="1"/>
  <c r="F1857" i="2"/>
  <c r="J1857" i="2" s="1"/>
  <c r="E1857" i="2"/>
  <c r="I1857" i="2" s="1"/>
  <c r="D1857" i="2"/>
  <c r="C1857" i="2"/>
  <c r="B1857" i="2"/>
  <c r="G1856" i="2"/>
  <c r="K1856" i="2" s="1"/>
  <c r="F1856" i="2"/>
  <c r="J1856" i="2" s="1"/>
  <c r="E1856" i="2"/>
  <c r="I1856" i="2" s="1"/>
  <c r="D1856" i="2"/>
  <c r="C1856" i="2"/>
  <c r="B1856" i="2"/>
  <c r="G1855" i="2"/>
  <c r="K1855" i="2" s="1"/>
  <c r="F1855" i="2"/>
  <c r="J1855" i="2" s="1"/>
  <c r="E1855" i="2"/>
  <c r="I1855" i="2" s="1"/>
  <c r="D1855" i="2"/>
  <c r="C1855" i="2"/>
  <c r="B1855" i="2"/>
  <c r="G1854" i="2"/>
  <c r="K1854" i="2" s="1"/>
  <c r="F1854" i="2"/>
  <c r="J1854" i="2" s="1"/>
  <c r="E1854" i="2"/>
  <c r="I1854" i="2" s="1"/>
  <c r="D1854" i="2"/>
  <c r="C1854" i="2"/>
  <c r="B1854" i="2"/>
  <c r="G1853" i="2"/>
  <c r="K1853" i="2" s="1"/>
  <c r="F1853" i="2"/>
  <c r="J1853" i="2" s="1"/>
  <c r="E1853" i="2"/>
  <c r="I1853" i="2" s="1"/>
  <c r="D1853" i="2"/>
  <c r="C1853" i="2"/>
  <c r="B1853" i="2"/>
  <c r="G1852" i="2"/>
  <c r="K1852" i="2" s="1"/>
  <c r="F1852" i="2"/>
  <c r="J1852" i="2" s="1"/>
  <c r="E1852" i="2"/>
  <c r="I1852" i="2" s="1"/>
  <c r="D1852" i="2"/>
  <c r="C1852" i="2"/>
  <c r="B1852" i="2"/>
  <c r="G1851" i="2"/>
  <c r="K1851" i="2" s="1"/>
  <c r="F1851" i="2"/>
  <c r="J1851" i="2" s="1"/>
  <c r="E1851" i="2"/>
  <c r="I1851" i="2" s="1"/>
  <c r="D1851" i="2"/>
  <c r="C1851" i="2"/>
  <c r="B1851" i="2"/>
  <c r="G1850" i="2"/>
  <c r="K1850" i="2" s="1"/>
  <c r="F1850" i="2"/>
  <c r="J1850" i="2" s="1"/>
  <c r="E1850" i="2"/>
  <c r="I1850" i="2" s="1"/>
  <c r="D1850" i="2"/>
  <c r="C1850" i="2"/>
  <c r="B1850" i="2"/>
  <c r="G1849" i="2"/>
  <c r="K1849" i="2" s="1"/>
  <c r="F1849" i="2"/>
  <c r="J1849" i="2" s="1"/>
  <c r="E1849" i="2"/>
  <c r="I1849" i="2" s="1"/>
  <c r="D1849" i="2"/>
  <c r="C1849" i="2"/>
  <c r="B1849" i="2"/>
  <c r="G1848" i="2"/>
  <c r="K1848" i="2" s="1"/>
  <c r="F1848" i="2"/>
  <c r="J1848" i="2" s="1"/>
  <c r="E1848" i="2"/>
  <c r="I1848" i="2" s="1"/>
  <c r="D1848" i="2"/>
  <c r="C1848" i="2"/>
  <c r="B1848" i="2"/>
  <c r="G1847" i="2"/>
  <c r="K1847" i="2" s="1"/>
  <c r="F1847" i="2"/>
  <c r="J1847" i="2" s="1"/>
  <c r="E1847" i="2"/>
  <c r="I1847" i="2" s="1"/>
  <c r="D1847" i="2"/>
  <c r="C1847" i="2"/>
  <c r="B1847" i="2"/>
  <c r="G1846" i="2"/>
  <c r="K1846" i="2" s="1"/>
  <c r="F1846" i="2"/>
  <c r="J1846" i="2" s="1"/>
  <c r="E1846" i="2"/>
  <c r="I1846" i="2" s="1"/>
  <c r="D1846" i="2"/>
  <c r="C1846" i="2"/>
  <c r="B1846" i="2"/>
  <c r="G1845" i="2"/>
  <c r="K1845" i="2" s="1"/>
  <c r="F1845" i="2"/>
  <c r="J1845" i="2" s="1"/>
  <c r="E1845" i="2"/>
  <c r="I1845" i="2" s="1"/>
  <c r="D1845" i="2"/>
  <c r="C1845" i="2"/>
  <c r="B1845" i="2"/>
  <c r="G1844" i="2"/>
  <c r="K1844" i="2" s="1"/>
  <c r="F1844" i="2"/>
  <c r="J1844" i="2" s="1"/>
  <c r="E1844" i="2"/>
  <c r="I1844" i="2" s="1"/>
  <c r="D1844" i="2"/>
  <c r="C1844" i="2"/>
  <c r="B1844" i="2"/>
  <c r="G1843" i="2"/>
  <c r="K1843" i="2" s="1"/>
  <c r="F1843" i="2"/>
  <c r="J1843" i="2" s="1"/>
  <c r="E1843" i="2"/>
  <c r="I1843" i="2" s="1"/>
  <c r="D1843" i="2"/>
  <c r="C1843" i="2"/>
  <c r="B1843" i="2"/>
  <c r="G1842" i="2"/>
  <c r="K1842" i="2" s="1"/>
  <c r="F1842" i="2"/>
  <c r="J1842" i="2" s="1"/>
  <c r="E1842" i="2"/>
  <c r="I1842" i="2" s="1"/>
  <c r="D1842" i="2"/>
  <c r="C1842" i="2"/>
  <c r="B1842" i="2"/>
  <c r="G1841" i="2"/>
  <c r="K1841" i="2" s="1"/>
  <c r="F1841" i="2"/>
  <c r="J1841" i="2" s="1"/>
  <c r="E1841" i="2"/>
  <c r="I1841" i="2" s="1"/>
  <c r="D1841" i="2"/>
  <c r="C1841" i="2"/>
  <c r="B1841" i="2"/>
  <c r="G1840" i="2"/>
  <c r="K1840" i="2" s="1"/>
  <c r="F1840" i="2"/>
  <c r="J1840" i="2" s="1"/>
  <c r="E1840" i="2"/>
  <c r="I1840" i="2" s="1"/>
  <c r="D1840" i="2"/>
  <c r="C1840" i="2"/>
  <c r="B1840" i="2"/>
  <c r="G1839" i="2"/>
  <c r="K1839" i="2" s="1"/>
  <c r="F1839" i="2"/>
  <c r="J1839" i="2" s="1"/>
  <c r="E1839" i="2"/>
  <c r="I1839" i="2" s="1"/>
  <c r="D1839" i="2"/>
  <c r="C1839" i="2"/>
  <c r="B1839" i="2"/>
  <c r="G1838" i="2"/>
  <c r="K1838" i="2" s="1"/>
  <c r="F1838" i="2"/>
  <c r="J1838" i="2" s="1"/>
  <c r="E1838" i="2"/>
  <c r="I1838" i="2" s="1"/>
  <c r="D1838" i="2"/>
  <c r="C1838" i="2"/>
  <c r="B1838" i="2"/>
  <c r="G1837" i="2"/>
  <c r="K1837" i="2" s="1"/>
  <c r="F1837" i="2"/>
  <c r="J1837" i="2" s="1"/>
  <c r="E1837" i="2"/>
  <c r="I1837" i="2" s="1"/>
  <c r="D1837" i="2"/>
  <c r="C1837" i="2"/>
  <c r="B1837" i="2"/>
  <c r="G1836" i="2"/>
  <c r="K1836" i="2" s="1"/>
  <c r="F1836" i="2"/>
  <c r="J1836" i="2" s="1"/>
  <c r="E1836" i="2"/>
  <c r="I1836" i="2" s="1"/>
  <c r="D1836" i="2"/>
  <c r="C1836" i="2"/>
  <c r="B1836" i="2"/>
  <c r="G1835" i="2"/>
  <c r="K1835" i="2" s="1"/>
  <c r="F1835" i="2"/>
  <c r="J1835" i="2" s="1"/>
  <c r="E1835" i="2"/>
  <c r="I1835" i="2" s="1"/>
  <c r="D1835" i="2"/>
  <c r="C1835" i="2"/>
  <c r="B1835" i="2"/>
  <c r="G1834" i="2"/>
  <c r="K1834" i="2" s="1"/>
  <c r="F1834" i="2"/>
  <c r="J1834" i="2" s="1"/>
  <c r="E1834" i="2"/>
  <c r="I1834" i="2" s="1"/>
  <c r="D1834" i="2"/>
  <c r="C1834" i="2"/>
  <c r="B1834" i="2"/>
  <c r="G1833" i="2"/>
  <c r="K1833" i="2" s="1"/>
  <c r="F1833" i="2"/>
  <c r="J1833" i="2" s="1"/>
  <c r="E1833" i="2"/>
  <c r="I1833" i="2" s="1"/>
  <c r="D1833" i="2"/>
  <c r="C1833" i="2"/>
  <c r="B1833" i="2"/>
  <c r="G1832" i="2"/>
  <c r="K1832" i="2" s="1"/>
  <c r="F1832" i="2"/>
  <c r="J1832" i="2" s="1"/>
  <c r="E1832" i="2"/>
  <c r="I1832" i="2" s="1"/>
  <c r="D1832" i="2"/>
  <c r="C1832" i="2"/>
  <c r="B1832" i="2"/>
  <c r="G1831" i="2"/>
  <c r="K1831" i="2" s="1"/>
  <c r="F1831" i="2"/>
  <c r="J1831" i="2" s="1"/>
  <c r="E1831" i="2"/>
  <c r="I1831" i="2" s="1"/>
  <c r="D1831" i="2"/>
  <c r="C1831" i="2"/>
  <c r="B1831" i="2"/>
  <c r="G1830" i="2"/>
  <c r="K1830" i="2" s="1"/>
  <c r="F1830" i="2"/>
  <c r="J1830" i="2" s="1"/>
  <c r="E1830" i="2"/>
  <c r="I1830" i="2" s="1"/>
  <c r="D1830" i="2"/>
  <c r="C1830" i="2"/>
  <c r="B1830" i="2"/>
  <c r="G1829" i="2"/>
  <c r="K1829" i="2" s="1"/>
  <c r="F1829" i="2"/>
  <c r="J1829" i="2" s="1"/>
  <c r="E1829" i="2"/>
  <c r="I1829" i="2" s="1"/>
  <c r="D1829" i="2"/>
  <c r="C1829" i="2"/>
  <c r="B1829" i="2"/>
  <c r="G1828" i="2"/>
  <c r="K1828" i="2" s="1"/>
  <c r="F1828" i="2"/>
  <c r="J1828" i="2" s="1"/>
  <c r="E1828" i="2"/>
  <c r="I1828" i="2" s="1"/>
  <c r="D1828" i="2"/>
  <c r="C1828" i="2"/>
  <c r="B1828" i="2"/>
  <c r="G1827" i="2"/>
  <c r="K1827" i="2" s="1"/>
  <c r="F1827" i="2"/>
  <c r="J1827" i="2" s="1"/>
  <c r="E1827" i="2"/>
  <c r="I1827" i="2" s="1"/>
  <c r="D1827" i="2"/>
  <c r="C1827" i="2"/>
  <c r="B1827" i="2"/>
  <c r="G1826" i="2"/>
  <c r="K1826" i="2" s="1"/>
  <c r="F1826" i="2"/>
  <c r="J1826" i="2" s="1"/>
  <c r="E1826" i="2"/>
  <c r="I1826" i="2" s="1"/>
  <c r="D1826" i="2"/>
  <c r="C1826" i="2"/>
  <c r="B1826" i="2"/>
  <c r="G1825" i="2"/>
  <c r="K1825" i="2" s="1"/>
  <c r="F1825" i="2"/>
  <c r="J1825" i="2" s="1"/>
  <c r="E1825" i="2"/>
  <c r="I1825" i="2" s="1"/>
  <c r="D1825" i="2"/>
  <c r="C1825" i="2"/>
  <c r="B1825" i="2"/>
  <c r="G1824" i="2"/>
  <c r="K1824" i="2" s="1"/>
  <c r="F1824" i="2"/>
  <c r="J1824" i="2" s="1"/>
  <c r="E1824" i="2"/>
  <c r="I1824" i="2" s="1"/>
  <c r="D1824" i="2"/>
  <c r="C1824" i="2"/>
  <c r="B1824" i="2"/>
  <c r="G1823" i="2"/>
  <c r="K1823" i="2" s="1"/>
  <c r="F1823" i="2"/>
  <c r="J1823" i="2" s="1"/>
  <c r="E1823" i="2"/>
  <c r="I1823" i="2" s="1"/>
  <c r="D1823" i="2"/>
  <c r="C1823" i="2"/>
  <c r="B1823" i="2"/>
  <c r="G1822" i="2"/>
  <c r="K1822" i="2" s="1"/>
  <c r="F1822" i="2"/>
  <c r="J1822" i="2" s="1"/>
  <c r="E1822" i="2"/>
  <c r="I1822" i="2" s="1"/>
  <c r="D1822" i="2"/>
  <c r="C1822" i="2"/>
  <c r="B1822" i="2"/>
  <c r="G1821" i="2"/>
  <c r="K1821" i="2" s="1"/>
  <c r="F1821" i="2"/>
  <c r="J1821" i="2" s="1"/>
  <c r="E1821" i="2"/>
  <c r="I1821" i="2" s="1"/>
  <c r="D1821" i="2"/>
  <c r="C1821" i="2"/>
  <c r="B1821" i="2"/>
  <c r="G1820" i="2"/>
  <c r="K1820" i="2" s="1"/>
  <c r="F1820" i="2"/>
  <c r="J1820" i="2" s="1"/>
  <c r="E1820" i="2"/>
  <c r="I1820" i="2" s="1"/>
  <c r="D1820" i="2"/>
  <c r="C1820" i="2"/>
  <c r="B1820" i="2"/>
  <c r="G1819" i="2"/>
  <c r="K1819" i="2" s="1"/>
  <c r="F1819" i="2"/>
  <c r="J1819" i="2" s="1"/>
  <c r="E1819" i="2"/>
  <c r="I1819" i="2" s="1"/>
  <c r="D1819" i="2"/>
  <c r="C1819" i="2"/>
  <c r="B1819" i="2"/>
  <c r="G1818" i="2"/>
  <c r="K1818" i="2" s="1"/>
  <c r="F1818" i="2"/>
  <c r="J1818" i="2" s="1"/>
  <c r="E1818" i="2"/>
  <c r="I1818" i="2" s="1"/>
  <c r="D1818" i="2"/>
  <c r="C1818" i="2"/>
  <c r="B1818" i="2"/>
  <c r="G1817" i="2"/>
  <c r="K1817" i="2" s="1"/>
  <c r="F1817" i="2"/>
  <c r="J1817" i="2" s="1"/>
  <c r="E1817" i="2"/>
  <c r="I1817" i="2" s="1"/>
  <c r="D1817" i="2"/>
  <c r="C1817" i="2"/>
  <c r="B1817" i="2"/>
  <c r="G1816" i="2"/>
  <c r="K1816" i="2" s="1"/>
  <c r="F1816" i="2"/>
  <c r="J1816" i="2" s="1"/>
  <c r="E1816" i="2"/>
  <c r="I1816" i="2" s="1"/>
  <c r="D1816" i="2"/>
  <c r="C1816" i="2"/>
  <c r="B1816" i="2"/>
  <c r="G1815" i="2"/>
  <c r="K1815" i="2" s="1"/>
  <c r="F1815" i="2"/>
  <c r="J1815" i="2" s="1"/>
  <c r="E1815" i="2"/>
  <c r="I1815" i="2" s="1"/>
  <c r="D1815" i="2"/>
  <c r="C1815" i="2"/>
  <c r="B1815" i="2"/>
  <c r="G1814" i="2"/>
  <c r="K1814" i="2" s="1"/>
  <c r="F1814" i="2"/>
  <c r="J1814" i="2" s="1"/>
  <c r="E1814" i="2"/>
  <c r="I1814" i="2" s="1"/>
  <c r="D1814" i="2"/>
  <c r="C1814" i="2"/>
  <c r="B1814" i="2"/>
  <c r="G1813" i="2"/>
  <c r="K1813" i="2" s="1"/>
  <c r="F1813" i="2"/>
  <c r="J1813" i="2" s="1"/>
  <c r="E1813" i="2"/>
  <c r="I1813" i="2" s="1"/>
  <c r="D1813" i="2"/>
  <c r="C1813" i="2"/>
  <c r="B1813" i="2"/>
  <c r="G1812" i="2"/>
  <c r="K1812" i="2" s="1"/>
  <c r="F1812" i="2"/>
  <c r="J1812" i="2" s="1"/>
  <c r="E1812" i="2"/>
  <c r="I1812" i="2" s="1"/>
  <c r="D1812" i="2"/>
  <c r="C1812" i="2"/>
  <c r="B1812" i="2"/>
  <c r="G1811" i="2"/>
  <c r="K1811" i="2" s="1"/>
  <c r="F1811" i="2"/>
  <c r="J1811" i="2" s="1"/>
  <c r="E1811" i="2"/>
  <c r="I1811" i="2" s="1"/>
  <c r="D1811" i="2"/>
  <c r="C1811" i="2"/>
  <c r="B1811" i="2"/>
  <c r="G1810" i="2"/>
  <c r="K1810" i="2" s="1"/>
  <c r="F1810" i="2"/>
  <c r="J1810" i="2" s="1"/>
  <c r="E1810" i="2"/>
  <c r="I1810" i="2" s="1"/>
  <c r="D1810" i="2"/>
  <c r="C1810" i="2"/>
  <c r="B1810" i="2"/>
  <c r="G1809" i="2"/>
  <c r="K1809" i="2" s="1"/>
  <c r="F1809" i="2"/>
  <c r="J1809" i="2" s="1"/>
  <c r="E1809" i="2"/>
  <c r="I1809" i="2" s="1"/>
  <c r="D1809" i="2"/>
  <c r="C1809" i="2"/>
  <c r="B1809" i="2"/>
  <c r="G1808" i="2"/>
  <c r="K1808" i="2" s="1"/>
  <c r="F1808" i="2"/>
  <c r="J1808" i="2" s="1"/>
  <c r="E1808" i="2"/>
  <c r="I1808" i="2" s="1"/>
  <c r="D1808" i="2"/>
  <c r="C1808" i="2"/>
  <c r="B1808" i="2"/>
  <c r="G1807" i="2"/>
  <c r="K1807" i="2" s="1"/>
  <c r="F1807" i="2"/>
  <c r="J1807" i="2" s="1"/>
  <c r="E1807" i="2"/>
  <c r="I1807" i="2" s="1"/>
  <c r="D1807" i="2"/>
  <c r="C1807" i="2"/>
  <c r="B1807" i="2"/>
  <c r="G1806" i="2"/>
  <c r="K1806" i="2" s="1"/>
  <c r="F1806" i="2"/>
  <c r="J1806" i="2" s="1"/>
  <c r="E1806" i="2"/>
  <c r="I1806" i="2" s="1"/>
  <c r="D1806" i="2"/>
  <c r="C1806" i="2"/>
  <c r="B1806" i="2"/>
  <c r="G1805" i="2"/>
  <c r="K1805" i="2" s="1"/>
  <c r="F1805" i="2"/>
  <c r="J1805" i="2" s="1"/>
  <c r="E1805" i="2"/>
  <c r="I1805" i="2" s="1"/>
  <c r="D1805" i="2"/>
  <c r="C1805" i="2"/>
  <c r="B1805" i="2"/>
  <c r="G1804" i="2"/>
  <c r="K1804" i="2" s="1"/>
  <c r="F1804" i="2"/>
  <c r="J1804" i="2" s="1"/>
  <c r="E1804" i="2"/>
  <c r="I1804" i="2" s="1"/>
  <c r="D1804" i="2"/>
  <c r="C1804" i="2"/>
  <c r="B1804" i="2"/>
  <c r="G1803" i="2"/>
  <c r="K1803" i="2" s="1"/>
  <c r="F1803" i="2"/>
  <c r="J1803" i="2" s="1"/>
  <c r="E1803" i="2"/>
  <c r="I1803" i="2" s="1"/>
  <c r="D1803" i="2"/>
  <c r="C1803" i="2"/>
  <c r="B1803" i="2"/>
  <c r="G1802" i="2"/>
  <c r="K1802" i="2" s="1"/>
  <c r="F1802" i="2"/>
  <c r="J1802" i="2" s="1"/>
  <c r="E1802" i="2"/>
  <c r="I1802" i="2" s="1"/>
  <c r="D1802" i="2"/>
  <c r="C1802" i="2"/>
  <c r="B1802" i="2"/>
  <c r="G1801" i="2"/>
  <c r="K1801" i="2" s="1"/>
  <c r="F1801" i="2"/>
  <c r="J1801" i="2" s="1"/>
  <c r="E1801" i="2"/>
  <c r="I1801" i="2" s="1"/>
  <c r="D1801" i="2"/>
  <c r="C1801" i="2"/>
  <c r="B1801" i="2"/>
  <c r="G1800" i="2"/>
  <c r="K1800" i="2" s="1"/>
  <c r="F1800" i="2"/>
  <c r="J1800" i="2" s="1"/>
  <c r="E1800" i="2"/>
  <c r="I1800" i="2" s="1"/>
  <c r="D1800" i="2"/>
  <c r="C1800" i="2"/>
  <c r="B1800" i="2"/>
  <c r="G1799" i="2"/>
  <c r="K1799" i="2" s="1"/>
  <c r="F1799" i="2"/>
  <c r="J1799" i="2" s="1"/>
  <c r="E1799" i="2"/>
  <c r="I1799" i="2" s="1"/>
  <c r="D1799" i="2"/>
  <c r="C1799" i="2"/>
  <c r="B1799" i="2"/>
  <c r="G1798" i="2"/>
  <c r="K1798" i="2" s="1"/>
  <c r="F1798" i="2"/>
  <c r="J1798" i="2" s="1"/>
  <c r="E1798" i="2"/>
  <c r="I1798" i="2" s="1"/>
  <c r="D1798" i="2"/>
  <c r="C1798" i="2"/>
  <c r="B1798" i="2"/>
  <c r="G1797" i="2"/>
  <c r="K1797" i="2" s="1"/>
  <c r="F1797" i="2"/>
  <c r="J1797" i="2" s="1"/>
  <c r="E1797" i="2"/>
  <c r="I1797" i="2" s="1"/>
  <c r="D1797" i="2"/>
  <c r="C1797" i="2"/>
  <c r="B1797" i="2"/>
  <c r="G1796" i="2"/>
  <c r="K1796" i="2" s="1"/>
  <c r="F1796" i="2"/>
  <c r="J1796" i="2" s="1"/>
  <c r="E1796" i="2"/>
  <c r="I1796" i="2" s="1"/>
  <c r="D1796" i="2"/>
  <c r="C1796" i="2"/>
  <c r="B1796" i="2"/>
  <c r="G1795" i="2"/>
  <c r="K1795" i="2" s="1"/>
  <c r="F1795" i="2"/>
  <c r="J1795" i="2" s="1"/>
  <c r="E1795" i="2"/>
  <c r="I1795" i="2" s="1"/>
  <c r="D1795" i="2"/>
  <c r="C1795" i="2"/>
  <c r="B1795" i="2"/>
  <c r="G1794" i="2"/>
  <c r="K1794" i="2" s="1"/>
  <c r="F1794" i="2"/>
  <c r="J1794" i="2" s="1"/>
  <c r="E1794" i="2"/>
  <c r="I1794" i="2" s="1"/>
  <c r="D1794" i="2"/>
  <c r="C1794" i="2"/>
  <c r="B1794" i="2"/>
  <c r="G1793" i="2"/>
  <c r="K1793" i="2" s="1"/>
  <c r="F1793" i="2"/>
  <c r="J1793" i="2" s="1"/>
  <c r="E1793" i="2"/>
  <c r="I1793" i="2" s="1"/>
  <c r="D1793" i="2"/>
  <c r="C1793" i="2"/>
  <c r="B1793" i="2"/>
  <c r="G1792" i="2"/>
  <c r="K1792" i="2" s="1"/>
  <c r="F1792" i="2"/>
  <c r="J1792" i="2" s="1"/>
  <c r="E1792" i="2"/>
  <c r="I1792" i="2" s="1"/>
  <c r="D1792" i="2"/>
  <c r="C1792" i="2"/>
  <c r="B1792" i="2"/>
  <c r="G1791" i="2"/>
  <c r="K1791" i="2" s="1"/>
  <c r="F1791" i="2"/>
  <c r="J1791" i="2" s="1"/>
  <c r="E1791" i="2"/>
  <c r="I1791" i="2" s="1"/>
  <c r="D1791" i="2"/>
  <c r="C1791" i="2"/>
  <c r="B1791" i="2"/>
  <c r="G1790" i="2"/>
  <c r="K1790" i="2" s="1"/>
  <c r="F1790" i="2"/>
  <c r="J1790" i="2" s="1"/>
  <c r="E1790" i="2"/>
  <c r="I1790" i="2" s="1"/>
  <c r="D1790" i="2"/>
  <c r="C1790" i="2"/>
  <c r="B1790" i="2"/>
  <c r="G1789" i="2"/>
  <c r="K1789" i="2" s="1"/>
  <c r="F1789" i="2"/>
  <c r="J1789" i="2" s="1"/>
  <c r="E1789" i="2"/>
  <c r="I1789" i="2" s="1"/>
  <c r="D1789" i="2"/>
  <c r="C1789" i="2"/>
  <c r="B1789" i="2"/>
  <c r="G1788" i="2"/>
  <c r="K1788" i="2" s="1"/>
  <c r="F1788" i="2"/>
  <c r="J1788" i="2" s="1"/>
  <c r="E1788" i="2"/>
  <c r="I1788" i="2" s="1"/>
  <c r="D1788" i="2"/>
  <c r="C1788" i="2"/>
  <c r="B1788" i="2"/>
  <c r="G1787" i="2"/>
  <c r="K1787" i="2" s="1"/>
  <c r="F1787" i="2"/>
  <c r="J1787" i="2" s="1"/>
  <c r="E1787" i="2"/>
  <c r="I1787" i="2" s="1"/>
  <c r="D1787" i="2"/>
  <c r="C1787" i="2"/>
  <c r="B1787" i="2"/>
  <c r="G1786" i="2"/>
  <c r="K1786" i="2" s="1"/>
  <c r="F1786" i="2"/>
  <c r="J1786" i="2" s="1"/>
  <c r="E1786" i="2"/>
  <c r="I1786" i="2" s="1"/>
  <c r="D1786" i="2"/>
  <c r="C1786" i="2"/>
  <c r="B1786" i="2"/>
  <c r="G1785" i="2"/>
  <c r="K1785" i="2" s="1"/>
  <c r="F1785" i="2"/>
  <c r="J1785" i="2" s="1"/>
  <c r="E1785" i="2"/>
  <c r="I1785" i="2" s="1"/>
  <c r="D1785" i="2"/>
  <c r="C1785" i="2"/>
  <c r="B1785" i="2"/>
  <c r="G1784" i="2"/>
  <c r="K1784" i="2" s="1"/>
  <c r="F1784" i="2"/>
  <c r="J1784" i="2" s="1"/>
  <c r="E1784" i="2"/>
  <c r="I1784" i="2" s="1"/>
  <c r="D1784" i="2"/>
  <c r="C1784" i="2"/>
  <c r="B1784" i="2"/>
  <c r="G1783" i="2"/>
  <c r="K1783" i="2" s="1"/>
  <c r="F1783" i="2"/>
  <c r="J1783" i="2" s="1"/>
  <c r="E1783" i="2"/>
  <c r="I1783" i="2" s="1"/>
  <c r="D1783" i="2"/>
  <c r="C1783" i="2"/>
  <c r="B1783" i="2"/>
  <c r="G1782" i="2"/>
  <c r="K1782" i="2" s="1"/>
  <c r="F1782" i="2"/>
  <c r="J1782" i="2" s="1"/>
  <c r="E1782" i="2"/>
  <c r="I1782" i="2" s="1"/>
  <c r="D1782" i="2"/>
  <c r="C1782" i="2"/>
  <c r="B1782" i="2"/>
  <c r="G1781" i="2"/>
  <c r="K1781" i="2" s="1"/>
  <c r="F1781" i="2"/>
  <c r="J1781" i="2" s="1"/>
  <c r="E1781" i="2"/>
  <c r="I1781" i="2" s="1"/>
  <c r="D1781" i="2"/>
  <c r="C1781" i="2"/>
  <c r="B1781" i="2"/>
  <c r="G1780" i="2"/>
  <c r="K1780" i="2" s="1"/>
  <c r="F1780" i="2"/>
  <c r="J1780" i="2" s="1"/>
  <c r="E1780" i="2"/>
  <c r="I1780" i="2" s="1"/>
  <c r="D1780" i="2"/>
  <c r="C1780" i="2"/>
  <c r="B1780" i="2"/>
  <c r="G1779" i="2"/>
  <c r="K1779" i="2" s="1"/>
  <c r="F1779" i="2"/>
  <c r="J1779" i="2" s="1"/>
  <c r="E1779" i="2"/>
  <c r="I1779" i="2" s="1"/>
  <c r="D1779" i="2"/>
  <c r="C1779" i="2"/>
  <c r="B1779" i="2"/>
  <c r="G1778" i="2"/>
  <c r="K1778" i="2" s="1"/>
  <c r="F1778" i="2"/>
  <c r="J1778" i="2" s="1"/>
  <c r="E1778" i="2"/>
  <c r="I1778" i="2" s="1"/>
  <c r="D1778" i="2"/>
  <c r="C1778" i="2"/>
  <c r="B1778" i="2"/>
  <c r="G1777" i="2"/>
  <c r="K1777" i="2" s="1"/>
  <c r="F1777" i="2"/>
  <c r="J1777" i="2" s="1"/>
  <c r="E1777" i="2"/>
  <c r="I1777" i="2" s="1"/>
  <c r="D1777" i="2"/>
  <c r="C1777" i="2"/>
  <c r="B1777" i="2"/>
  <c r="G1776" i="2"/>
  <c r="K1776" i="2" s="1"/>
  <c r="F1776" i="2"/>
  <c r="J1776" i="2" s="1"/>
  <c r="E1776" i="2"/>
  <c r="I1776" i="2" s="1"/>
  <c r="D1776" i="2"/>
  <c r="C1776" i="2"/>
  <c r="B1776" i="2"/>
  <c r="G1775" i="2"/>
  <c r="K1775" i="2" s="1"/>
  <c r="F1775" i="2"/>
  <c r="J1775" i="2" s="1"/>
  <c r="E1775" i="2"/>
  <c r="I1775" i="2" s="1"/>
  <c r="D1775" i="2"/>
  <c r="C1775" i="2"/>
  <c r="B1775" i="2"/>
  <c r="G1774" i="2"/>
  <c r="K1774" i="2" s="1"/>
  <c r="F1774" i="2"/>
  <c r="J1774" i="2" s="1"/>
  <c r="E1774" i="2"/>
  <c r="I1774" i="2" s="1"/>
  <c r="D1774" i="2"/>
  <c r="C1774" i="2"/>
  <c r="B1774" i="2"/>
  <c r="G1773" i="2"/>
  <c r="K1773" i="2" s="1"/>
  <c r="F1773" i="2"/>
  <c r="J1773" i="2" s="1"/>
  <c r="E1773" i="2"/>
  <c r="I1773" i="2" s="1"/>
  <c r="D1773" i="2"/>
  <c r="C1773" i="2"/>
  <c r="B1773" i="2"/>
  <c r="G1772" i="2"/>
  <c r="K1772" i="2" s="1"/>
  <c r="F1772" i="2"/>
  <c r="J1772" i="2" s="1"/>
  <c r="E1772" i="2"/>
  <c r="I1772" i="2" s="1"/>
  <c r="D1772" i="2"/>
  <c r="C1772" i="2"/>
  <c r="B1772" i="2"/>
  <c r="G1771" i="2"/>
  <c r="K1771" i="2" s="1"/>
  <c r="F1771" i="2"/>
  <c r="J1771" i="2" s="1"/>
  <c r="E1771" i="2"/>
  <c r="I1771" i="2" s="1"/>
  <c r="D1771" i="2"/>
  <c r="C1771" i="2"/>
  <c r="B1771" i="2"/>
  <c r="G1770" i="2"/>
  <c r="K1770" i="2" s="1"/>
  <c r="F1770" i="2"/>
  <c r="J1770" i="2" s="1"/>
  <c r="E1770" i="2"/>
  <c r="I1770" i="2" s="1"/>
  <c r="D1770" i="2"/>
  <c r="C1770" i="2"/>
  <c r="B1770" i="2"/>
  <c r="G1769" i="2"/>
  <c r="K1769" i="2" s="1"/>
  <c r="F1769" i="2"/>
  <c r="J1769" i="2" s="1"/>
  <c r="E1769" i="2"/>
  <c r="I1769" i="2" s="1"/>
  <c r="D1769" i="2"/>
  <c r="C1769" i="2"/>
  <c r="B1769" i="2"/>
  <c r="G1768" i="2"/>
  <c r="K1768" i="2" s="1"/>
  <c r="F1768" i="2"/>
  <c r="J1768" i="2" s="1"/>
  <c r="E1768" i="2"/>
  <c r="I1768" i="2" s="1"/>
  <c r="D1768" i="2"/>
  <c r="C1768" i="2"/>
  <c r="B1768" i="2"/>
  <c r="G1767" i="2"/>
  <c r="K1767" i="2" s="1"/>
  <c r="F1767" i="2"/>
  <c r="J1767" i="2" s="1"/>
  <c r="E1767" i="2"/>
  <c r="I1767" i="2" s="1"/>
  <c r="D1767" i="2"/>
  <c r="C1767" i="2"/>
  <c r="B1767" i="2"/>
  <c r="G1766" i="2"/>
  <c r="K1766" i="2" s="1"/>
  <c r="F1766" i="2"/>
  <c r="J1766" i="2" s="1"/>
  <c r="E1766" i="2"/>
  <c r="I1766" i="2" s="1"/>
  <c r="D1766" i="2"/>
  <c r="C1766" i="2"/>
  <c r="B1766" i="2"/>
  <c r="G1765" i="2"/>
  <c r="K1765" i="2" s="1"/>
  <c r="F1765" i="2"/>
  <c r="J1765" i="2" s="1"/>
  <c r="E1765" i="2"/>
  <c r="I1765" i="2" s="1"/>
  <c r="D1765" i="2"/>
  <c r="C1765" i="2"/>
  <c r="B1765" i="2"/>
  <c r="G1764" i="2"/>
  <c r="K1764" i="2" s="1"/>
  <c r="F1764" i="2"/>
  <c r="J1764" i="2" s="1"/>
  <c r="E1764" i="2"/>
  <c r="I1764" i="2" s="1"/>
  <c r="D1764" i="2"/>
  <c r="C1764" i="2"/>
  <c r="B1764" i="2"/>
  <c r="G1763" i="2"/>
  <c r="K1763" i="2" s="1"/>
  <c r="F1763" i="2"/>
  <c r="J1763" i="2" s="1"/>
  <c r="E1763" i="2"/>
  <c r="I1763" i="2" s="1"/>
  <c r="D1763" i="2"/>
  <c r="C1763" i="2"/>
  <c r="B1763" i="2"/>
  <c r="G1762" i="2"/>
  <c r="K1762" i="2" s="1"/>
  <c r="F1762" i="2"/>
  <c r="J1762" i="2" s="1"/>
  <c r="E1762" i="2"/>
  <c r="I1762" i="2" s="1"/>
  <c r="D1762" i="2"/>
  <c r="C1762" i="2"/>
  <c r="B1762" i="2"/>
  <c r="G1761" i="2"/>
  <c r="K1761" i="2" s="1"/>
  <c r="F1761" i="2"/>
  <c r="J1761" i="2" s="1"/>
  <c r="E1761" i="2"/>
  <c r="I1761" i="2" s="1"/>
  <c r="D1761" i="2"/>
  <c r="C1761" i="2"/>
  <c r="B1761" i="2"/>
  <c r="G1760" i="2"/>
  <c r="K1760" i="2" s="1"/>
  <c r="F1760" i="2"/>
  <c r="J1760" i="2" s="1"/>
  <c r="E1760" i="2"/>
  <c r="I1760" i="2" s="1"/>
  <c r="D1760" i="2"/>
  <c r="C1760" i="2"/>
  <c r="B1760" i="2"/>
  <c r="G1759" i="2"/>
  <c r="K1759" i="2" s="1"/>
  <c r="F1759" i="2"/>
  <c r="J1759" i="2" s="1"/>
  <c r="E1759" i="2"/>
  <c r="I1759" i="2" s="1"/>
  <c r="D1759" i="2"/>
  <c r="C1759" i="2"/>
  <c r="B1759" i="2"/>
  <c r="G1758" i="2"/>
  <c r="K1758" i="2" s="1"/>
  <c r="F1758" i="2"/>
  <c r="J1758" i="2" s="1"/>
  <c r="E1758" i="2"/>
  <c r="I1758" i="2" s="1"/>
  <c r="D1758" i="2"/>
  <c r="C1758" i="2"/>
  <c r="B1758" i="2"/>
  <c r="G1757" i="2"/>
  <c r="K1757" i="2" s="1"/>
  <c r="F1757" i="2"/>
  <c r="J1757" i="2" s="1"/>
  <c r="E1757" i="2"/>
  <c r="I1757" i="2" s="1"/>
  <c r="D1757" i="2"/>
  <c r="C1757" i="2"/>
  <c r="B1757" i="2"/>
  <c r="G1756" i="2"/>
  <c r="K1756" i="2" s="1"/>
  <c r="F1756" i="2"/>
  <c r="J1756" i="2" s="1"/>
  <c r="E1756" i="2"/>
  <c r="I1756" i="2" s="1"/>
  <c r="D1756" i="2"/>
  <c r="C1756" i="2"/>
  <c r="B1756" i="2"/>
  <c r="G1755" i="2"/>
  <c r="K1755" i="2" s="1"/>
  <c r="F1755" i="2"/>
  <c r="J1755" i="2" s="1"/>
  <c r="E1755" i="2"/>
  <c r="I1755" i="2" s="1"/>
  <c r="D1755" i="2"/>
  <c r="C1755" i="2"/>
  <c r="B1755" i="2"/>
  <c r="G1754" i="2"/>
  <c r="K1754" i="2" s="1"/>
  <c r="F1754" i="2"/>
  <c r="J1754" i="2" s="1"/>
  <c r="E1754" i="2"/>
  <c r="I1754" i="2" s="1"/>
  <c r="D1754" i="2"/>
  <c r="C1754" i="2"/>
  <c r="B1754" i="2"/>
  <c r="G1753" i="2"/>
  <c r="K1753" i="2" s="1"/>
  <c r="F1753" i="2"/>
  <c r="J1753" i="2" s="1"/>
  <c r="E1753" i="2"/>
  <c r="I1753" i="2" s="1"/>
  <c r="D1753" i="2"/>
  <c r="C1753" i="2"/>
  <c r="B1753" i="2"/>
  <c r="G1752" i="2"/>
  <c r="K1752" i="2" s="1"/>
  <c r="F1752" i="2"/>
  <c r="J1752" i="2" s="1"/>
  <c r="E1752" i="2"/>
  <c r="I1752" i="2" s="1"/>
  <c r="D1752" i="2"/>
  <c r="C1752" i="2"/>
  <c r="B1752" i="2"/>
  <c r="G1751" i="2"/>
  <c r="K1751" i="2" s="1"/>
  <c r="F1751" i="2"/>
  <c r="J1751" i="2" s="1"/>
  <c r="E1751" i="2"/>
  <c r="I1751" i="2" s="1"/>
  <c r="D1751" i="2"/>
  <c r="C1751" i="2"/>
  <c r="B1751" i="2"/>
  <c r="G1750" i="2"/>
  <c r="K1750" i="2" s="1"/>
  <c r="F1750" i="2"/>
  <c r="J1750" i="2" s="1"/>
  <c r="E1750" i="2"/>
  <c r="I1750" i="2" s="1"/>
  <c r="D1750" i="2"/>
  <c r="C1750" i="2"/>
  <c r="B1750" i="2"/>
  <c r="G1749" i="2"/>
  <c r="K1749" i="2" s="1"/>
  <c r="F1749" i="2"/>
  <c r="J1749" i="2" s="1"/>
  <c r="E1749" i="2"/>
  <c r="I1749" i="2" s="1"/>
  <c r="D1749" i="2"/>
  <c r="C1749" i="2"/>
  <c r="B1749" i="2"/>
  <c r="G1748" i="2"/>
  <c r="K1748" i="2" s="1"/>
  <c r="F1748" i="2"/>
  <c r="J1748" i="2" s="1"/>
  <c r="E1748" i="2"/>
  <c r="I1748" i="2" s="1"/>
  <c r="D1748" i="2"/>
  <c r="C1748" i="2"/>
  <c r="B1748" i="2"/>
  <c r="G1747" i="2"/>
  <c r="K1747" i="2" s="1"/>
  <c r="F1747" i="2"/>
  <c r="J1747" i="2" s="1"/>
  <c r="E1747" i="2"/>
  <c r="I1747" i="2" s="1"/>
  <c r="D1747" i="2"/>
  <c r="C1747" i="2"/>
  <c r="B1747" i="2"/>
  <c r="G1746" i="2"/>
  <c r="K1746" i="2" s="1"/>
  <c r="F1746" i="2"/>
  <c r="J1746" i="2" s="1"/>
  <c r="E1746" i="2"/>
  <c r="I1746" i="2" s="1"/>
  <c r="D1746" i="2"/>
  <c r="C1746" i="2"/>
  <c r="B1746" i="2"/>
  <c r="G1745" i="2"/>
  <c r="K1745" i="2" s="1"/>
  <c r="F1745" i="2"/>
  <c r="J1745" i="2" s="1"/>
  <c r="E1745" i="2"/>
  <c r="I1745" i="2" s="1"/>
  <c r="D1745" i="2"/>
  <c r="C1745" i="2"/>
  <c r="B1745" i="2"/>
  <c r="G1744" i="2"/>
  <c r="K1744" i="2" s="1"/>
  <c r="F1744" i="2"/>
  <c r="J1744" i="2" s="1"/>
  <c r="E1744" i="2"/>
  <c r="I1744" i="2" s="1"/>
  <c r="D1744" i="2"/>
  <c r="C1744" i="2"/>
  <c r="B1744" i="2"/>
  <c r="G1743" i="2"/>
  <c r="K1743" i="2" s="1"/>
  <c r="F1743" i="2"/>
  <c r="J1743" i="2" s="1"/>
  <c r="E1743" i="2"/>
  <c r="I1743" i="2" s="1"/>
  <c r="D1743" i="2"/>
  <c r="C1743" i="2"/>
  <c r="B1743" i="2"/>
  <c r="G1742" i="2"/>
  <c r="K1742" i="2" s="1"/>
  <c r="F1742" i="2"/>
  <c r="J1742" i="2" s="1"/>
  <c r="E1742" i="2"/>
  <c r="I1742" i="2" s="1"/>
  <c r="D1742" i="2"/>
  <c r="C1742" i="2"/>
  <c r="B1742" i="2"/>
  <c r="G1741" i="2"/>
  <c r="K1741" i="2" s="1"/>
  <c r="F1741" i="2"/>
  <c r="J1741" i="2" s="1"/>
  <c r="E1741" i="2"/>
  <c r="I1741" i="2" s="1"/>
  <c r="D1741" i="2"/>
  <c r="C1741" i="2"/>
  <c r="B1741" i="2"/>
  <c r="G1740" i="2"/>
  <c r="K1740" i="2" s="1"/>
  <c r="F1740" i="2"/>
  <c r="J1740" i="2" s="1"/>
  <c r="E1740" i="2"/>
  <c r="I1740" i="2" s="1"/>
  <c r="D1740" i="2"/>
  <c r="C1740" i="2"/>
  <c r="B1740" i="2"/>
  <c r="G1739" i="2"/>
  <c r="K1739" i="2" s="1"/>
  <c r="F1739" i="2"/>
  <c r="J1739" i="2" s="1"/>
  <c r="E1739" i="2"/>
  <c r="I1739" i="2" s="1"/>
  <c r="D1739" i="2"/>
  <c r="C1739" i="2"/>
  <c r="B1739" i="2"/>
  <c r="G1738" i="2"/>
  <c r="K1738" i="2" s="1"/>
  <c r="F1738" i="2"/>
  <c r="J1738" i="2" s="1"/>
  <c r="E1738" i="2"/>
  <c r="I1738" i="2" s="1"/>
  <c r="D1738" i="2"/>
  <c r="C1738" i="2"/>
  <c r="B1738" i="2"/>
  <c r="G1737" i="2"/>
  <c r="K1737" i="2" s="1"/>
  <c r="F1737" i="2"/>
  <c r="J1737" i="2" s="1"/>
  <c r="E1737" i="2"/>
  <c r="I1737" i="2" s="1"/>
  <c r="D1737" i="2"/>
  <c r="C1737" i="2"/>
  <c r="B1737" i="2"/>
  <c r="G1736" i="2"/>
  <c r="K1736" i="2" s="1"/>
  <c r="F1736" i="2"/>
  <c r="J1736" i="2" s="1"/>
  <c r="E1736" i="2"/>
  <c r="I1736" i="2" s="1"/>
  <c r="D1736" i="2"/>
  <c r="C1736" i="2"/>
  <c r="B1736" i="2"/>
  <c r="G1735" i="2"/>
  <c r="K1735" i="2" s="1"/>
  <c r="F1735" i="2"/>
  <c r="J1735" i="2" s="1"/>
  <c r="E1735" i="2"/>
  <c r="I1735" i="2" s="1"/>
  <c r="D1735" i="2"/>
  <c r="C1735" i="2"/>
  <c r="B1735" i="2"/>
  <c r="G1734" i="2"/>
  <c r="K1734" i="2" s="1"/>
  <c r="F1734" i="2"/>
  <c r="J1734" i="2" s="1"/>
  <c r="E1734" i="2"/>
  <c r="I1734" i="2" s="1"/>
  <c r="D1734" i="2"/>
  <c r="C1734" i="2"/>
  <c r="B1734" i="2"/>
  <c r="G1733" i="2"/>
  <c r="K1733" i="2" s="1"/>
  <c r="F1733" i="2"/>
  <c r="J1733" i="2" s="1"/>
  <c r="E1733" i="2"/>
  <c r="I1733" i="2" s="1"/>
  <c r="D1733" i="2"/>
  <c r="C1733" i="2"/>
  <c r="B1733" i="2"/>
  <c r="G1732" i="2"/>
  <c r="K1732" i="2" s="1"/>
  <c r="F1732" i="2"/>
  <c r="J1732" i="2" s="1"/>
  <c r="E1732" i="2"/>
  <c r="I1732" i="2" s="1"/>
  <c r="D1732" i="2"/>
  <c r="C1732" i="2"/>
  <c r="B1732" i="2"/>
  <c r="G1731" i="2"/>
  <c r="K1731" i="2" s="1"/>
  <c r="F1731" i="2"/>
  <c r="J1731" i="2" s="1"/>
  <c r="E1731" i="2"/>
  <c r="I1731" i="2" s="1"/>
  <c r="D1731" i="2"/>
  <c r="C1731" i="2"/>
  <c r="B1731" i="2"/>
  <c r="G1730" i="2"/>
  <c r="K1730" i="2" s="1"/>
  <c r="F1730" i="2"/>
  <c r="J1730" i="2" s="1"/>
  <c r="E1730" i="2"/>
  <c r="I1730" i="2" s="1"/>
  <c r="D1730" i="2"/>
  <c r="C1730" i="2"/>
  <c r="B1730" i="2"/>
  <c r="G1729" i="2"/>
  <c r="K1729" i="2" s="1"/>
  <c r="F1729" i="2"/>
  <c r="J1729" i="2" s="1"/>
  <c r="E1729" i="2"/>
  <c r="I1729" i="2" s="1"/>
  <c r="D1729" i="2"/>
  <c r="C1729" i="2"/>
  <c r="B1729" i="2"/>
  <c r="G1728" i="2"/>
  <c r="K1728" i="2" s="1"/>
  <c r="F1728" i="2"/>
  <c r="J1728" i="2" s="1"/>
  <c r="E1728" i="2"/>
  <c r="I1728" i="2" s="1"/>
  <c r="D1728" i="2"/>
  <c r="C1728" i="2"/>
  <c r="B1728" i="2"/>
  <c r="G1727" i="2"/>
  <c r="K1727" i="2" s="1"/>
  <c r="F1727" i="2"/>
  <c r="J1727" i="2" s="1"/>
  <c r="E1727" i="2"/>
  <c r="I1727" i="2" s="1"/>
  <c r="D1727" i="2"/>
  <c r="C1727" i="2"/>
  <c r="B1727" i="2"/>
  <c r="G1726" i="2"/>
  <c r="K1726" i="2" s="1"/>
  <c r="F1726" i="2"/>
  <c r="J1726" i="2" s="1"/>
  <c r="E1726" i="2"/>
  <c r="I1726" i="2" s="1"/>
  <c r="D1726" i="2"/>
  <c r="C1726" i="2"/>
  <c r="B1726" i="2"/>
  <c r="G1725" i="2"/>
  <c r="K1725" i="2" s="1"/>
  <c r="F1725" i="2"/>
  <c r="J1725" i="2" s="1"/>
  <c r="E1725" i="2"/>
  <c r="I1725" i="2" s="1"/>
  <c r="D1725" i="2"/>
  <c r="C1725" i="2"/>
  <c r="B1725" i="2"/>
  <c r="G1724" i="2"/>
  <c r="K1724" i="2" s="1"/>
  <c r="F1724" i="2"/>
  <c r="J1724" i="2" s="1"/>
  <c r="E1724" i="2"/>
  <c r="I1724" i="2" s="1"/>
  <c r="D1724" i="2"/>
  <c r="C1724" i="2"/>
  <c r="B1724" i="2"/>
  <c r="G1723" i="2"/>
  <c r="K1723" i="2" s="1"/>
  <c r="F1723" i="2"/>
  <c r="J1723" i="2" s="1"/>
  <c r="E1723" i="2"/>
  <c r="I1723" i="2" s="1"/>
  <c r="D1723" i="2"/>
  <c r="C1723" i="2"/>
  <c r="B1723" i="2"/>
  <c r="G1722" i="2"/>
  <c r="K1722" i="2" s="1"/>
  <c r="F1722" i="2"/>
  <c r="J1722" i="2" s="1"/>
  <c r="E1722" i="2"/>
  <c r="I1722" i="2" s="1"/>
  <c r="D1722" i="2"/>
  <c r="C1722" i="2"/>
  <c r="B1722" i="2"/>
  <c r="G1721" i="2"/>
  <c r="K1721" i="2" s="1"/>
  <c r="F1721" i="2"/>
  <c r="J1721" i="2" s="1"/>
  <c r="E1721" i="2"/>
  <c r="I1721" i="2" s="1"/>
  <c r="D1721" i="2"/>
  <c r="C1721" i="2"/>
  <c r="B1721" i="2"/>
  <c r="G1720" i="2"/>
  <c r="K1720" i="2" s="1"/>
  <c r="F1720" i="2"/>
  <c r="J1720" i="2" s="1"/>
  <c r="E1720" i="2"/>
  <c r="I1720" i="2" s="1"/>
  <c r="D1720" i="2"/>
  <c r="C1720" i="2"/>
  <c r="B1720" i="2"/>
  <c r="G1719" i="2"/>
  <c r="K1719" i="2" s="1"/>
  <c r="F1719" i="2"/>
  <c r="J1719" i="2" s="1"/>
  <c r="E1719" i="2"/>
  <c r="I1719" i="2" s="1"/>
  <c r="D1719" i="2"/>
  <c r="C1719" i="2"/>
  <c r="B1719" i="2"/>
  <c r="G1718" i="2"/>
  <c r="K1718" i="2" s="1"/>
  <c r="F1718" i="2"/>
  <c r="J1718" i="2" s="1"/>
  <c r="E1718" i="2"/>
  <c r="I1718" i="2" s="1"/>
  <c r="D1718" i="2"/>
  <c r="C1718" i="2"/>
  <c r="B1718" i="2"/>
  <c r="G1717" i="2"/>
  <c r="K1717" i="2" s="1"/>
  <c r="F1717" i="2"/>
  <c r="J1717" i="2" s="1"/>
  <c r="E1717" i="2"/>
  <c r="I1717" i="2" s="1"/>
  <c r="D1717" i="2"/>
  <c r="C1717" i="2"/>
  <c r="B1717" i="2"/>
  <c r="G1716" i="2"/>
  <c r="K1716" i="2" s="1"/>
  <c r="F1716" i="2"/>
  <c r="J1716" i="2" s="1"/>
  <c r="E1716" i="2"/>
  <c r="I1716" i="2" s="1"/>
  <c r="D1716" i="2"/>
  <c r="C1716" i="2"/>
  <c r="B1716" i="2"/>
  <c r="G1715" i="2"/>
  <c r="K1715" i="2" s="1"/>
  <c r="F1715" i="2"/>
  <c r="J1715" i="2" s="1"/>
  <c r="E1715" i="2"/>
  <c r="I1715" i="2" s="1"/>
  <c r="D1715" i="2"/>
  <c r="C1715" i="2"/>
  <c r="B1715" i="2"/>
  <c r="G1714" i="2"/>
  <c r="K1714" i="2" s="1"/>
  <c r="F1714" i="2"/>
  <c r="J1714" i="2" s="1"/>
  <c r="E1714" i="2"/>
  <c r="I1714" i="2" s="1"/>
  <c r="D1714" i="2"/>
  <c r="C1714" i="2"/>
  <c r="B1714" i="2"/>
  <c r="G1713" i="2"/>
  <c r="K1713" i="2" s="1"/>
  <c r="F1713" i="2"/>
  <c r="J1713" i="2" s="1"/>
  <c r="E1713" i="2"/>
  <c r="I1713" i="2" s="1"/>
  <c r="D1713" i="2"/>
  <c r="C1713" i="2"/>
  <c r="B1713" i="2"/>
  <c r="G1712" i="2"/>
  <c r="K1712" i="2" s="1"/>
  <c r="F1712" i="2"/>
  <c r="J1712" i="2" s="1"/>
  <c r="E1712" i="2"/>
  <c r="I1712" i="2" s="1"/>
  <c r="D1712" i="2"/>
  <c r="C1712" i="2"/>
  <c r="B1712" i="2"/>
  <c r="G1711" i="2"/>
  <c r="K1711" i="2" s="1"/>
  <c r="F1711" i="2"/>
  <c r="J1711" i="2" s="1"/>
  <c r="E1711" i="2"/>
  <c r="I1711" i="2" s="1"/>
  <c r="D1711" i="2"/>
  <c r="C1711" i="2"/>
  <c r="B1711" i="2"/>
  <c r="G1710" i="2"/>
  <c r="K1710" i="2" s="1"/>
  <c r="F1710" i="2"/>
  <c r="J1710" i="2" s="1"/>
  <c r="E1710" i="2"/>
  <c r="I1710" i="2" s="1"/>
  <c r="D1710" i="2"/>
  <c r="C1710" i="2"/>
  <c r="B1710" i="2"/>
  <c r="G1709" i="2"/>
  <c r="K1709" i="2" s="1"/>
  <c r="F1709" i="2"/>
  <c r="J1709" i="2" s="1"/>
  <c r="E1709" i="2"/>
  <c r="I1709" i="2" s="1"/>
  <c r="D1709" i="2"/>
  <c r="C1709" i="2"/>
  <c r="B1709" i="2"/>
  <c r="G1708" i="2"/>
  <c r="K1708" i="2" s="1"/>
  <c r="F1708" i="2"/>
  <c r="J1708" i="2" s="1"/>
  <c r="E1708" i="2"/>
  <c r="I1708" i="2" s="1"/>
  <c r="D1708" i="2"/>
  <c r="C1708" i="2"/>
  <c r="B1708" i="2"/>
  <c r="G1707" i="2"/>
  <c r="K1707" i="2" s="1"/>
  <c r="F1707" i="2"/>
  <c r="J1707" i="2" s="1"/>
  <c r="E1707" i="2"/>
  <c r="I1707" i="2" s="1"/>
  <c r="D1707" i="2"/>
  <c r="C1707" i="2"/>
  <c r="B1707" i="2"/>
  <c r="G1706" i="2"/>
  <c r="K1706" i="2" s="1"/>
  <c r="F1706" i="2"/>
  <c r="J1706" i="2" s="1"/>
  <c r="E1706" i="2"/>
  <c r="I1706" i="2" s="1"/>
  <c r="D1706" i="2"/>
  <c r="C1706" i="2"/>
  <c r="B1706" i="2"/>
  <c r="G1705" i="2"/>
  <c r="K1705" i="2" s="1"/>
  <c r="F1705" i="2"/>
  <c r="J1705" i="2" s="1"/>
  <c r="E1705" i="2"/>
  <c r="I1705" i="2" s="1"/>
  <c r="D1705" i="2"/>
  <c r="C1705" i="2"/>
  <c r="B1705" i="2"/>
  <c r="G1704" i="2"/>
  <c r="K1704" i="2" s="1"/>
  <c r="F1704" i="2"/>
  <c r="J1704" i="2" s="1"/>
  <c r="E1704" i="2"/>
  <c r="I1704" i="2" s="1"/>
  <c r="D1704" i="2"/>
  <c r="C1704" i="2"/>
  <c r="B1704" i="2"/>
  <c r="G1703" i="2"/>
  <c r="K1703" i="2" s="1"/>
  <c r="F1703" i="2"/>
  <c r="J1703" i="2" s="1"/>
  <c r="E1703" i="2"/>
  <c r="I1703" i="2" s="1"/>
  <c r="D1703" i="2"/>
  <c r="C1703" i="2"/>
  <c r="B1703" i="2"/>
  <c r="G1702" i="2"/>
  <c r="K1702" i="2" s="1"/>
  <c r="F1702" i="2"/>
  <c r="J1702" i="2" s="1"/>
  <c r="E1702" i="2"/>
  <c r="I1702" i="2" s="1"/>
  <c r="D1702" i="2"/>
  <c r="C1702" i="2"/>
  <c r="B1702" i="2"/>
  <c r="G1701" i="2"/>
  <c r="K1701" i="2" s="1"/>
  <c r="F1701" i="2"/>
  <c r="J1701" i="2" s="1"/>
  <c r="E1701" i="2"/>
  <c r="I1701" i="2" s="1"/>
  <c r="D1701" i="2"/>
  <c r="C1701" i="2"/>
  <c r="B1701" i="2"/>
  <c r="G1700" i="2"/>
  <c r="K1700" i="2" s="1"/>
  <c r="F1700" i="2"/>
  <c r="J1700" i="2" s="1"/>
  <c r="E1700" i="2"/>
  <c r="I1700" i="2" s="1"/>
  <c r="D1700" i="2"/>
  <c r="C1700" i="2"/>
  <c r="B1700" i="2"/>
  <c r="G1699" i="2"/>
  <c r="K1699" i="2" s="1"/>
  <c r="F1699" i="2"/>
  <c r="J1699" i="2" s="1"/>
  <c r="E1699" i="2"/>
  <c r="I1699" i="2" s="1"/>
  <c r="D1699" i="2"/>
  <c r="C1699" i="2"/>
  <c r="B1699" i="2"/>
  <c r="G1698" i="2"/>
  <c r="K1698" i="2" s="1"/>
  <c r="F1698" i="2"/>
  <c r="J1698" i="2" s="1"/>
  <c r="E1698" i="2"/>
  <c r="I1698" i="2" s="1"/>
  <c r="D1698" i="2"/>
  <c r="C1698" i="2"/>
  <c r="B1698" i="2"/>
  <c r="G1697" i="2"/>
  <c r="K1697" i="2" s="1"/>
  <c r="F1697" i="2"/>
  <c r="J1697" i="2" s="1"/>
  <c r="E1697" i="2"/>
  <c r="I1697" i="2" s="1"/>
  <c r="D1697" i="2"/>
  <c r="C1697" i="2"/>
  <c r="B1697" i="2"/>
  <c r="G1696" i="2"/>
  <c r="K1696" i="2" s="1"/>
  <c r="F1696" i="2"/>
  <c r="J1696" i="2" s="1"/>
  <c r="E1696" i="2"/>
  <c r="I1696" i="2" s="1"/>
  <c r="D1696" i="2"/>
  <c r="C1696" i="2"/>
  <c r="B1696" i="2"/>
  <c r="G1695" i="2"/>
  <c r="K1695" i="2" s="1"/>
  <c r="F1695" i="2"/>
  <c r="J1695" i="2" s="1"/>
  <c r="E1695" i="2"/>
  <c r="I1695" i="2" s="1"/>
  <c r="D1695" i="2"/>
  <c r="C1695" i="2"/>
  <c r="B1695" i="2"/>
  <c r="G1694" i="2"/>
  <c r="K1694" i="2" s="1"/>
  <c r="F1694" i="2"/>
  <c r="J1694" i="2" s="1"/>
  <c r="E1694" i="2"/>
  <c r="I1694" i="2" s="1"/>
  <c r="D1694" i="2"/>
  <c r="C1694" i="2"/>
  <c r="B1694" i="2"/>
  <c r="G1693" i="2"/>
  <c r="K1693" i="2" s="1"/>
  <c r="F1693" i="2"/>
  <c r="J1693" i="2" s="1"/>
  <c r="E1693" i="2"/>
  <c r="I1693" i="2" s="1"/>
  <c r="D1693" i="2"/>
  <c r="C1693" i="2"/>
  <c r="B1693" i="2"/>
  <c r="G1692" i="2"/>
  <c r="K1692" i="2" s="1"/>
  <c r="F1692" i="2"/>
  <c r="J1692" i="2" s="1"/>
  <c r="E1692" i="2"/>
  <c r="I1692" i="2" s="1"/>
  <c r="D1692" i="2"/>
  <c r="C1692" i="2"/>
  <c r="B1692" i="2"/>
  <c r="G1691" i="2"/>
  <c r="K1691" i="2" s="1"/>
  <c r="F1691" i="2"/>
  <c r="J1691" i="2" s="1"/>
  <c r="E1691" i="2"/>
  <c r="I1691" i="2" s="1"/>
  <c r="D1691" i="2"/>
  <c r="C1691" i="2"/>
  <c r="B1691" i="2"/>
  <c r="G1690" i="2"/>
  <c r="K1690" i="2" s="1"/>
  <c r="F1690" i="2"/>
  <c r="J1690" i="2" s="1"/>
  <c r="E1690" i="2"/>
  <c r="I1690" i="2" s="1"/>
  <c r="D1690" i="2"/>
  <c r="C1690" i="2"/>
  <c r="B1690" i="2"/>
  <c r="G1689" i="2"/>
  <c r="K1689" i="2" s="1"/>
  <c r="F1689" i="2"/>
  <c r="J1689" i="2" s="1"/>
  <c r="E1689" i="2"/>
  <c r="I1689" i="2" s="1"/>
  <c r="D1689" i="2"/>
  <c r="C1689" i="2"/>
  <c r="B1689" i="2"/>
  <c r="G1688" i="2"/>
  <c r="K1688" i="2" s="1"/>
  <c r="F1688" i="2"/>
  <c r="J1688" i="2" s="1"/>
  <c r="E1688" i="2"/>
  <c r="I1688" i="2" s="1"/>
  <c r="D1688" i="2"/>
  <c r="C1688" i="2"/>
  <c r="B1688" i="2"/>
  <c r="G1687" i="2"/>
  <c r="K1687" i="2" s="1"/>
  <c r="F1687" i="2"/>
  <c r="J1687" i="2" s="1"/>
  <c r="E1687" i="2"/>
  <c r="I1687" i="2" s="1"/>
  <c r="D1687" i="2"/>
  <c r="C1687" i="2"/>
  <c r="B1687" i="2"/>
  <c r="G1686" i="2"/>
  <c r="K1686" i="2" s="1"/>
  <c r="F1686" i="2"/>
  <c r="J1686" i="2" s="1"/>
  <c r="E1686" i="2"/>
  <c r="I1686" i="2" s="1"/>
  <c r="D1686" i="2"/>
  <c r="C1686" i="2"/>
  <c r="B1686" i="2"/>
  <c r="G1685" i="2"/>
  <c r="K1685" i="2" s="1"/>
  <c r="F1685" i="2"/>
  <c r="J1685" i="2" s="1"/>
  <c r="E1685" i="2"/>
  <c r="I1685" i="2" s="1"/>
  <c r="D1685" i="2"/>
  <c r="C1685" i="2"/>
  <c r="B1685" i="2"/>
  <c r="G1684" i="2"/>
  <c r="K1684" i="2" s="1"/>
  <c r="F1684" i="2"/>
  <c r="J1684" i="2" s="1"/>
  <c r="E1684" i="2"/>
  <c r="I1684" i="2" s="1"/>
  <c r="D1684" i="2"/>
  <c r="C1684" i="2"/>
  <c r="B1684" i="2"/>
  <c r="G1683" i="2"/>
  <c r="K1683" i="2" s="1"/>
  <c r="F1683" i="2"/>
  <c r="J1683" i="2" s="1"/>
  <c r="E1683" i="2"/>
  <c r="I1683" i="2" s="1"/>
  <c r="D1683" i="2"/>
  <c r="C1683" i="2"/>
  <c r="B1683" i="2"/>
  <c r="G1682" i="2"/>
  <c r="K1682" i="2" s="1"/>
  <c r="F1682" i="2"/>
  <c r="J1682" i="2" s="1"/>
  <c r="E1682" i="2"/>
  <c r="I1682" i="2" s="1"/>
  <c r="D1682" i="2"/>
  <c r="C1682" i="2"/>
  <c r="B1682" i="2"/>
  <c r="G1681" i="2"/>
  <c r="K1681" i="2" s="1"/>
  <c r="F1681" i="2"/>
  <c r="J1681" i="2" s="1"/>
  <c r="E1681" i="2"/>
  <c r="I1681" i="2" s="1"/>
  <c r="D1681" i="2"/>
  <c r="C1681" i="2"/>
  <c r="B1681" i="2"/>
  <c r="G1680" i="2"/>
  <c r="K1680" i="2" s="1"/>
  <c r="F1680" i="2"/>
  <c r="J1680" i="2" s="1"/>
  <c r="E1680" i="2"/>
  <c r="I1680" i="2" s="1"/>
  <c r="D1680" i="2"/>
  <c r="C1680" i="2"/>
  <c r="B1680" i="2"/>
  <c r="G1679" i="2"/>
  <c r="K1679" i="2" s="1"/>
  <c r="F1679" i="2"/>
  <c r="J1679" i="2" s="1"/>
  <c r="E1679" i="2"/>
  <c r="I1679" i="2" s="1"/>
  <c r="D1679" i="2"/>
  <c r="C1679" i="2"/>
  <c r="B1679" i="2"/>
  <c r="G1678" i="2"/>
  <c r="K1678" i="2" s="1"/>
  <c r="F1678" i="2"/>
  <c r="J1678" i="2" s="1"/>
  <c r="E1678" i="2"/>
  <c r="I1678" i="2" s="1"/>
  <c r="D1678" i="2"/>
  <c r="C1678" i="2"/>
  <c r="B1678" i="2"/>
  <c r="G1677" i="2"/>
  <c r="K1677" i="2" s="1"/>
  <c r="F1677" i="2"/>
  <c r="J1677" i="2" s="1"/>
  <c r="E1677" i="2"/>
  <c r="I1677" i="2" s="1"/>
  <c r="D1677" i="2"/>
  <c r="C1677" i="2"/>
  <c r="B1677" i="2"/>
  <c r="G1676" i="2"/>
  <c r="K1676" i="2" s="1"/>
  <c r="F1676" i="2"/>
  <c r="J1676" i="2" s="1"/>
  <c r="E1676" i="2"/>
  <c r="I1676" i="2" s="1"/>
  <c r="D1676" i="2"/>
  <c r="C1676" i="2"/>
  <c r="B1676" i="2"/>
  <c r="G1675" i="2"/>
  <c r="K1675" i="2" s="1"/>
  <c r="F1675" i="2"/>
  <c r="J1675" i="2" s="1"/>
  <c r="E1675" i="2"/>
  <c r="I1675" i="2" s="1"/>
  <c r="D1675" i="2"/>
  <c r="C1675" i="2"/>
  <c r="B1675" i="2"/>
  <c r="G1674" i="2"/>
  <c r="K1674" i="2" s="1"/>
  <c r="F1674" i="2"/>
  <c r="J1674" i="2" s="1"/>
  <c r="E1674" i="2"/>
  <c r="I1674" i="2" s="1"/>
  <c r="D1674" i="2"/>
  <c r="C1674" i="2"/>
  <c r="B1674" i="2"/>
  <c r="G1673" i="2"/>
  <c r="K1673" i="2" s="1"/>
  <c r="F1673" i="2"/>
  <c r="J1673" i="2" s="1"/>
  <c r="E1673" i="2"/>
  <c r="I1673" i="2" s="1"/>
  <c r="D1673" i="2"/>
  <c r="C1673" i="2"/>
  <c r="B1673" i="2"/>
  <c r="G1672" i="2"/>
  <c r="K1672" i="2" s="1"/>
  <c r="F1672" i="2"/>
  <c r="J1672" i="2" s="1"/>
  <c r="E1672" i="2"/>
  <c r="I1672" i="2" s="1"/>
  <c r="D1672" i="2"/>
  <c r="C1672" i="2"/>
  <c r="B1672" i="2"/>
  <c r="G1671" i="2"/>
  <c r="K1671" i="2" s="1"/>
  <c r="F1671" i="2"/>
  <c r="J1671" i="2" s="1"/>
  <c r="E1671" i="2"/>
  <c r="I1671" i="2" s="1"/>
  <c r="D1671" i="2"/>
  <c r="C1671" i="2"/>
  <c r="B1671" i="2"/>
  <c r="G1670" i="2"/>
  <c r="K1670" i="2" s="1"/>
  <c r="F1670" i="2"/>
  <c r="J1670" i="2" s="1"/>
  <c r="E1670" i="2"/>
  <c r="I1670" i="2" s="1"/>
  <c r="D1670" i="2"/>
  <c r="C1670" i="2"/>
  <c r="B1670" i="2"/>
  <c r="G1669" i="2"/>
  <c r="K1669" i="2" s="1"/>
  <c r="F1669" i="2"/>
  <c r="J1669" i="2" s="1"/>
  <c r="E1669" i="2"/>
  <c r="I1669" i="2" s="1"/>
  <c r="D1669" i="2"/>
  <c r="C1669" i="2"/>
  <c r="B1669" i="2"/>
  <c r="G1668" i="2"/>
  <c r="K1668" i="2" s="1"/>
  <c r="F1668" i="2"/>
  <c r="J1668" i="2" s="1"/>
  <c r="E1668" i="2"/>
  <c r="I1668" i="2" s="1"/>
  <c r="D1668" i="2"/>
  <c r="C1668" i="2"/>
  <c r="B1668" i="2"/>
  <c r="G1667" i="2"/>
  <c r="K1667" i="2" s="1"/>
  <c r="F1667" i="2"/>
  <c r="J1667" i="2" s="1"/>
  <c r="E1667" i="2"/>
  <c r="I1667" i="2" s="1"/>
  <c r="D1667" i="2"/>
  <c r="C1667" i="2"/>
  <c r="B1667" i="2"/>
  <c r="G1666" i="2"/>
  <c r="K1666" i="2" s="1"/>
  <c r="F1666" i="2"/>
  <c r="J1666" i="2" s="1"/>
  <c r="E1666" i="2"/>
  <c r="I1666" i="2" s="1"/>
  <c r="D1666" i="2"/>
  <c r="C1666" i="2"/>
  <c r="B1666" i="2"/>
  <c r="G1665" i="2"/>
  <c r="K1665" i="2" s="1"/>
  <c r="F1665" i="2"/>
  <c r="J1665" i="2" s="1"/>
  <c r="E1665" i="2"/>
  <c r="I1665" i="2" s="1"/>
  <c r="D1665" i="2"/>
  <c r="C1665" i="2"/>
  <c r="B1665" i="2"/>
  <c r="G1664" i="2"/>
  <c r="K1664" i="2" s="1"/>
  <c r="F1664" i="2"/>
  <c r="J1664" i="2" s="1"/>
  <c r="E1664" i="2"/>
  <c r="I1664" i="2" s="1"/>
  <c r="D1664" i="2"/>
  <c r="C1664" i="2"/>
  <c r="B1664" i="2"/>
  <c r="G1663" i="2"/>
  <c r="K1663" i="2" s="1"/>
  <c r="F1663" i="2"/>
  <c r="J1663" i="2" s="1"/>
  <c r="E1663" i="2"/>
  <c r="I1663" i="2" s="1"/>
  <c r="D1663" i="2"/>
  <c r="C1663" i="2"/>
  <c r="B1663" i="2"/>
  <c r="G1662" i="2"/>
  <c r="K1662" i="2" s="1"/>
  <c r="F1662" i="2"/>
  <c r="J1662" i="2" s="1"/>
  <c r="E1662" i="2"/>
  <c r="I1662" i="2" s="1"/>
  <c r="D1662" i="2"/>
  <c r="C1662" i="2"/>
  <c r="B1662" i="2"/>
  <c r="G1661" i="2"/>
  <c r="K1661" i="2" s="1"/>
  <c r="F1661" i="2"/>
  <c r="J1661" i="2" s="1"/>
  <c r="E1661" i="2"/>
  <c r="I1661" i="2" s="1"/>
  <c r="D1661" i="2"/>
  <c r="C1661" i="2"/>
  <c r="B1661" i="2"/>
  <c r="G1660" i="2"/>
  <c r="K1660" i="2" s="1"/>
  <c r="F1660" i="2"/>
  <c r="J1660" i="2" s="1"/>
  <c r="E1660" i="2"/>
  <c r="I1660" i="2" s="1"/>
  <c r="D1660" i="2"/>
  <c r="C1660" i="2"/>
  <c r="B1660" i="2"/>
  <c r="G1659" i="2"/>
  <c r="K1659" i="2" s="1"/>
  <c r="F1659" i="2"/>
  <c r="J1659" i="2" s="1"/>
  <c r="E1659" i="2"/>
  <c r="I1659" i="2" s="1"/>
  <c r="D1659" i="2"/>
  <c r="C1659" i="2"/>
  <c r="B1659" i="2"/>
  <c r="G1658" i="2"/>
  <c r="K1658" i="2" s="1"/>
  <c r="F1658" i="2"/>
  <c r="J1658" i="2" s="1"/>
  <c r="E1658" i="2"/>
  <c r="I1658" i="2" s="1"/>
  <c r="D1658" i="2"/>
  <c r="C1658" i="2"/>
  <c r="B1658" i="2"/>
  <c r="G1657" i="2"/>
  <c r="K1657" i="2" s="1"/>
  <c r="F1657" i="2"/>
  <c r="J1657" i="2" s="1"/>
  <c r="E1657" i="2"/>
  <c r="I1657" i="2" s="1"/>
  <c r="D1657" i="2"/>
  <c r="C1657" i="2"/>
  <c r="B1657" i="2"/>
  <c r="G1656" i="2"/>
  <c r="K1656" i="2" s="1"/>
  <c r="F1656" i="2"/>
  <c r="J1656" i="2" s="1"/>
  <c r="E1656" i="2"/>
  <c r="I1656" i="2" s="1"/>
  <c r="D1656" i="2"/>
  <c r="C1656" i="2"/>
  <c r="B1656" i="2"/>
  <c r="G1655" i="2"/>
  <c r="K1655" i="2" s="1"/>
  <c r="F1655" i="2"/>
  <c r="J1655" i="2" s="1"/>
  <c r="E1655" i="2"/>
  <c r="I1655" i="2" s="1"/>
  <c r="D1655" i="2"/>
  <c r="C1655" i="2"/>
  <c r="B1655" i="2"/>
  <c r="G1654" i="2"/>
  <c r="K1654" i="2" s="1"/>
  <c r="F1654" i="2"/>
  <c r="J1654" i="2" s="1"/>
  <c r="E1654" i="2"/>
  <c r="I1654" i="2" s="1"/>
  <c r="D1654" i="2"/>
  <c r="C1654" i="2"/>
  <c r="B1654" i="2"/>
  <c r="G1653" i="2"/>
  <c r="K1653" i="2" s="1"/>
  <c r="F1653" i="2"/>
  <c r="J1653" i="2" s="1"/>
  <c r="E1653" i="2"/>
  <c r="I1653" i="2" s="1"/>
  <c r="D1653" i="2"/>
  <c r="C1653" i="2"/>
  <c r="B1653" i="2"/>
  <c r="G1652" i="2"/>
  <c r="K1652" i="2" s="1"/>
  <c r="F1652" i="2"/>
  <c r="J1652" i="2" s="1"/>
  <c r="E1652" i="2"/>
  <c r="I1652" i="2" s="1"/>
  <c r="D1652" i="2"/>
  <c r="C1652" i="2"/>
  <c r="B1652" i="2"/>
  <c r="G1651" i="2"/>
  <c r="K1651" i="2" s="1"/>
  <c r="F1651" i="2"/>
  <c r="J1651" i="2" s="1"/>
  <c r="E1651" i="2"/>
  <c r="I1651" i="2" s="1"/>
  <c r="D1651" i="2"/>
  <c r="C1651" i="2"/>
  <c r="B1651" i="2"/>
  <c r="G1650" i="2"/>
  <c r="K1650" i="2" s="1"/>
  <c r="F1650" i="2"/>
  <c r="J1650" i="2" s="1"/>
  <c r="E1650" i="2"/>
  <c r="I1650" i="2" s="1"/>
  <c r="D1650" i="2"/>
  <c r="C1650" i="2"/>
  <c r="B1650" i="2"/>
  <c r="G1649" i="2"/>
  <c r="K1649" i="2" s="1"/>
  <c r="F1649" i="2"/>
  <c r="J1649" i="2" s="1"/>
  <c r="E1649" i="2"/>
  <c r="I1649" i="2" s="1"/>
  <c r="D1649" i="2"/>
  <c r="C1649" i="2"/>
  <c r="B1649" i="2"/>
  <c r="G1648" i="2"/>
  <c r="K1648" i="2" s="1"/>
  <c r="F1648" i="2"/>
  <c r="J1648" i="2" s="1"/>
  <c r="E1648" i="2"/>
  <c r="I1648" i="2" s="1"/>
  <c r="D1648" i="2"/>
  <c r="C1648" i="2"/>
  <c r="B1648" i="2"/>
  <c r="G1647" i="2"/>
  <c r="K1647" i="2" s="1"/>
  <c r="F1647" i="2"/>
  <c r="J1647" i="2" s="1"/>
  <c r="E1647" i="2"/>
  <c r="I1647" i="2" s="1"/>
  <c r="D1647" i="2"/>
  <c r="C1647" i="2"/>
  <c r="B1647" i="2"/>
  <c r="G1646" i="2"/>
  <c r="K1646" i="2" s="1"/>
  <c r="F1646" i="2"/>
  <c r="J1646" i="2" s="1"/>
  <c r="E1646" i="2"/>
  <c r="I1646" i="2" s="1"/>
  <c r="D1646" i="2"/>
  <c r="C1646" i="2"/>
  <c r="B1646" i="2"/>
  <c r="G1645" i="2"/>
  <c r="K1645" i="2" s="1"/>
  <c r="F1645" i="2"/>
  <c r="J1645" i="2" s="1"/>
  <c r="E1645" i="2"/>
  <c r="I1645" i="2" s="1"/>
  <c r="D1645" i="2"/>
  <c r="C1645" i="2"/>
  <c r="B1645" i="2"/>
  <c r="G1644" i="2"/>
  <c r="K1644" i="2" s="1"/>
  <c r="F1644" i="2"/>
  <c r="J1644" i="2" s="1"/>
  <c r="E1644" i="2"/>
  <c r="I1644" i="2" s="1"/>
  <c r="D1644" i="2"/>
  <c r="C1644" i="2"/>
  <c r="B1644" i="2"/>
  <c r="G1643" i="2"/>
  <c r="K1643" i="2" s="1"/>
  <c r="F1643" i="2"/>
  <c r="J1643" i="2" s="1"/>
  <c r="E1643" i="2"/>
  <c r="I1643" i="2" s="1"/>
  <c r="D1643" i="2"/>
  <c r="C1643" i="2"/>
  <c r="B1643" i="2"/>
  <c r="G1642" i="2"/>
  <c r="K1642" i="2" s="1"/>
  <c r="F1642" i="2"/>
  <c r="J1642" i="2" s="1"/>
  <c r="E1642" i="2"/>
  <c r="I1642" i="2" s="1"/>
  <c r="D1642" i="2"/>
  <c r="C1642" i="2"/>
  <c r="B1642" i="2"/>
  <c r="G1641" i="2"/>
  <c r="K1641" i="2" s="1"/>
  <c r="F1641" i="2"/>
  <c r="J1641" i="2" s="1"/>
  <c r="E1641" i="2"/>
  <c r="I1641" i="2" s="1"/>
  <c r="D1641" i="2"/>
  <c r="C1641" i="2"/>
  <c r="B1641" i="2"/>
  <c r="G1640" i="2"/>
  <c r="K1640" i="2" s="1"/>
  <c r="F1640" i="2"/>
  <c r="J1640" i="2" s="1"/>
  <c r="E1640" i="2"/>
  <c r="I1640" i="2" s="1"/>
  <c r="D1640" i="2"/>
  <c r="C1640" i="2"/>
  <c r="B1640" i="2"/>
  <c r="G1639" i="2"/>
  <c r="K1639" i="2" s="1"/>
  <c r="F1639" i="2"/>
  <c r="J1639" i="2" s="1"/>
  <c r="E1639" i="2"/>
  <c r="I1639" i="2" s="1"/>
  <c r="D1639" i="2"/>
  <c r="C1639" i="2"/>
  <c r="B1639" i="2"/>
  <c r="G1638" i="2"/>
  <c r="K1638" i="2" s="1"/>
  <c r="F1638" i="2"/>
  <c r="J1638" i="2" s="1"/>
  <c r="E1638" i="2"/>
  <c r="I1638" i="2" s="1"/>
  <c r="D1638" i="2"/>
  <c r="C1638" i="2"/>
  <c r="B1638" i="2"/>
  <c r="G1637" i="2"/>
  <c r="K1637" i="2" s="1"/>
  <c r="F1637" i="2"/>
  <c r="J1637" i="2" s="1"/>
  <c r="E1637" i="2"/>
  <c r="I1637" i="2" s="1"/>
  <c r="D1637" i="2"/>
  <c r="C1637" i="2"/>
  <c r="B1637" i="2"/>
  <c r="G1636" i="2"/>
  <c r="K1636" i="2" s="1"/>
  <c r="F1636" i="2"/>
  <c r="J1636" i="2" s="1"/>
  <c r="E1636" i="2"/>
  <c r="I1636" i="2" s="1"/>
  <c r="D1636" i="2"/>
  <c r="C1636" i="2"/>
  <c r="B1636" i="2"/>
  <c r="G1635" i="2"/>
  <c r="K1635" i="2" s="1"/>
  <c r="F1635" i="2"/>
  <c r="J1635" i="2" s="1"/>
  <c r="E1635" i="2"/>
  <c r="I1635" i="2" s="1"/>
  <c r="D1635" i="2"/>
  <c r="C1635" i="2"/>
  <c r="B1635" i="2"/>
  <c r="G1634" i="2"/>
  <c r="K1634" i="2" s="1"/>
  <c r="F1634" i="2"/>
  <c r="J1634" i="2" s="1"/>
  <c r="E1634" i="2"/>
  <c r="I1634" i="2" s="1"/>
  <c r="D1634" i="2"/>
  <c r="C1634" i="2"/>
  <c r="B1634" i="2"/>
  <c r="G1633" i="2"/>
  <c r="K1633" i="2" s="1"/>
  <c r="F1633" i="2"/>
  <c r="J1633" i="2" s="1"/>
  <c r="E1633" i="2"/>
  <c r="I1633" i="2" s="1"/>
  <c r="D1633" i="2"/>
  <c r="C1633" i="2"/>
  <c r="B1633" i="2"/>
  <c r="G1632" i="2"/>
  <c r="K1632" i="2" s="1"/>
  <c r="F1632" i="2"/>
  <c r="J1632" i="2" s="1"/>
  <c r="E1632" i="2"/>
  <c r="I1632" i="2" s="1"/>
  <c r="D1632" i="2"/>
  <c r="C1632" i="2"/>
  <c r="B1632" i="2"/>
  <c r="G1631" i="2"/>
  <c r="K1631" i="2" s="1"/>
  <c r="F1631" i="2"/>
  <c r="J1631" i="2" s="1"/>
  <c r="E1631" i="2"/>
  <c r="I1631" i="2" s="1"/>
  <c r="D1631" i="2"/>
  <c r="C1631" i="2"/>
  <c r="B1631" i="2"/>
  <c r="G1630" i="2"/>
  <c r="K1630" i="2" s="1"/>
  <c r="F1630" i="2"/>
  <c r="J1630" i="2" s="1"/>
  <c r="E1630" i="2"/>
  <c r="I1630" i="2" s="1"/>
  <c r="D1630" i="2"/>
  <c r="C1630" i="2"/>
  <c r="B1630" i="2"/>
  <c r="G1629" i="2"/>
  <c r="K1629" i="2" s="1"/>
  <c r="F1629" i="2"/>
  <c r="J1629" i="2" s="1"/>
  <c r="E1629" i="2"/>
  <c r="I1629" i="2" s="1"/>
  <c r="D1629" i="2"/>
  <c r="C1629" i="2"/>
  <c r="B1629" i="2"/>
  <c r="G1628" i="2"/>
  <c r="K1628" i="2" s="1"/>
  <c r="F1628" i="2"/>
  <c r="J1628" i="2" s="1"/>
  <c r="E1628" i="2"/>
  <c r="I1628" i="2" s="1"/>
  <c r="D1628" i="2"/>
  <c r="C1628" i="2"/>
  <c r="B1628" i="2"/>
  <c r="G1627" i="2"/>
  <c r="K1627" i="2" s="1"/>
  <c r="F1627" i="2"/>
  <c r="J1627" i="2" s="1"/>
  <c r="E1627" i="2"/>
  <c r="I1627" i="2" s="1"/>
  <c r="D1627" i="2"/>
  <c r="C1627" i="2"/>
  <c r="B1627" i="2"/>
  <c r="G1626" i="2"/>
  <c r="K1626" i="2" s="1"/>
  <c r="F1626" i="2"/>
  <c r="J1626" i="2" s="1"/>
  <c r="E1626" i="2"/>
  <c r="I1626" i="2" s="1"/>
  <c r="D1626" i="2"/>
  <c r="C1626" i="2"/>
  <c r="B1626" i="2"/>
  <c r="G1625" i="2"/>
  <c r="K1625" i="2" s="1"/>
  <c r="F1625" i="2"/>
  <c r="J1625" i="2" s="1"/>
  <c r="E1625" i="2"/>
  <c r="I1625" i="2" s="1"/>
  <c r="D1625" i="2"/>
  <c r="C1625" i="2"/>
  <c r="B1625" i="2"/>
  <c r="G1624" i="2"/>
  <c r="K1624" i="2" s="1"/>
  <c r="F1624" i="2"/>
  <c r="J1624" i="2" s="1"/>
  <c r="E1624" i="2"/>
  <c r="I1624" i="2" s="1"/>
  <c r="D1624" i="2"/>
  <c r="C1624" i="2"/>
  <c r="B1624" i="2"/>
  <c r="G1623" i="2"/>
  <c r="K1623" i="2" s="1"/>
  <c r="F1623" i="2"/>
  <c r="J1623" i="2" s="1"/>
  <c r="E1623" i="2"/>
  <c r="I1623" i="2" s="1"/>
  <c r="D1623" i="2"/>
  <c r="C1623" i="2"/>
  <c r="B1623" i="2"/>
  <c r="G1622" i="2"/>
  <c r="K1622" i="2" s="1"/>
  <c r="F1622" i="2"/>
  <c r="J1622" i="2" s="1"/>
  <c r="E1622" i="2"/>
  <c r="I1622" i="2" s="1"/>
  <c r="D1622" i="2"/>
  <c r="C1622" i="2"/>
  <c r="B1622" i="2"/>
  <c r="G1621" i="2"/>
  <c r="K1621" i="2" s="1"/>
  <c r="F1621" i="2"/>
  <c r="J1621" i="2" s="1"/>
  <c r="E1621" i="2"/>
  <c r="I1621" i="2" s="1"/>
  <c r="D1621" i="2"/>
  <c r="C1621" i="2"/>
  <c r="B1621" i="2"/>
  <c r="G1620" i="2"/>
  <c r="K1620" i="2" s="1"/>
  <c r="F1620" i="2"/>
  <c r="J1620" i="2" s="1"/>
  <c r="E1620" i="2"/>
  <c r="I1620" i="2" s="1"/>
  <c r="D1620" i="2"/>
  <c r="C1620" i="2"/>
  <c r="B1620" i="2"/>
  <c r="G1619" i="2"/>
  <c r="K1619" i="2" s="1"/>
  <c r="F1619" i="2"/>
  <c r="J1619" i="2" s="1"/>
  <c r="E1619" i="2"/>
  <c r="I1619" i="2" s="1"/>
  <c r="D1619" i="2"/>
  <c r="C1619" i="2"/>
  <c r="B1619" i="2"/>
  <c r="G1618" i="2"/>
  <c r="K1618" i="2" s="1"/>
  <c r="F1618" i="2"/>
  <c r="J1618" i="2" s="1"/>
  <c r="E1618" i="2"/>
  <c r="I1618" i="2" s="1"/>
  <c r="D1618" i="2"/>
  <c r="C1618" i="2"/>
  <c r="B1618" i="2"/>
  <c r="G1617" i="2"/>
  <c r="K1617" i="2" s="1"/>
  <c r="F1617" i="2"/>
  <c r="J1617" i="2" s="1"/>
  <c r="E1617" i="2"/>
  <c r="I1617" i="2" s="1"/>
  <c r="D1617" i="2"/>
  <c r="C1617" i="2"/>
  <c r="B1617" i="2"/>
  <c r="G1616" i="2"/>
  <c r="K1616" i="2" s="1"/>
  <c r="F1616" i="2"/>
  <c r="J1616" i="2" s="1"/>
  <c r="E1616" i="2"/>
  <c r="I1616" i="2" s="1"/>
  <c r="D1616" i="2"/>
  <c r="C1616" i="2"/>
  <c r="B1616" i="2"/>
  <c r="G1615" i="2"/>
  <c r="K1615" i="2" s="1"/>
  <c r="F1615" i="2"/>
  <c r="J1615" i="2" s="1"/>
  <c r="E1615" i="2"/>
  <c r="I1615" i="2" s="1"/>
  <c r="D1615" i="2"/>
  <c r="C1615" i="2"/>
  <c r="B1615" i="2"/>
  <c r="G1614" i="2"/>
  <c r="K1614" i="2" s="1"/>
  <c r="F1614" i="2"/>
  <c r="J1614" i="2" s="1"/>
  <c r="E1614" i="2"/>
  <c r="I1614" i="2" s="1"/>
  <c r="D1614" i="2"/>
  <c r="C1614" i="2"/>
  <c r="B1614" i="2"/>
  <c r="G1613" i="2"/>
  <c r="K1613" i="2" s="1"/>
  <c r="F1613" i="2"/>
  <c r="J1613" i="2" s="1"/>
  <c r="E1613" i="2"/>
  <c r="I1613" i="2" s="1"/>
  <c r="D1613" i="2"/>
  <c r="C1613" i="2"/>
  <c r="B1613" i="2"/>
  <c r="G1612" i="2"/>
  <c r="K1612" i="2" s="1"/>
  <c r="F1612" i="2"/>
  <c r="J1612" i="2" s="1"/>
  <c r="E1612" i="2"/>
  <c r="I1612" i="2" s="1"/>
  <c r="D1612" i="2"/>
  <c r="C1612" i="2"/>
  <c r="B1612" i="2"/>
  <c r="G1611" i="2"/>
  <c r="K1611" i="2" s="1"/>
  <c r="F1611" i="2"/>
  <c r="J1611" i="2" s="1"/>
  <c r="E1611" i="2"/>
  <c r="I1611" i="2" s="1"/>
  <c r="D1611" i="2"/>
  <c r="C1611" i="2"/>
  <c r="B1611" i="2"/>
  <c r="G1610" i="2"/>
  <c r="K1610" i="2" s="1"/>
  <c r="F1610" i="2"/>
  <c r="J1610" i="2" s="1"/>
  <c r="E1610" i="2"/>
  <c r="I1610" i="2" s="1"/>
  <c r="D1610" i="2"/>
  <c r="C1610" i="2"/>
  <c r="B1610" i="2"/>
  <c r="G1609" i="2"/>
  <c r="K1609" i="2" s="1"/>
  <c r="F1609" i="2"/>
  <c r="J1609" i="2" s="1"/>
  <c r="E1609" i="2"/>
  <c r="I1609" i="2" s="1"/>
  <c r="D1609" i="2"/>
  <c r="C1609" i="2"/>
  <c r="B1609" i="2"/>
  <c r="G1608" i="2"/>
  <c r="K1608" i="2" s="1"/>
  <c r="F1608" i="2"/>
  <c r="J1608" i="2" s="1"/>
  <c r="E1608" i="2"/>
  <c r="I1608" i="2" s="1"/>
  <c r="D1608" i="2"/>
  <c r="C1608" i="2"/>
  <c r="B1608" i="2"/>
  <c r="G1607" i="2"/>
  <c r="K1607" i="2" s="1"/>
  <c r="F1607" i="2"/>
  <c r="J1607" i="2" s="1"/>
  <c r="E1607" i="2"/>
  <c r="I1607" i="2" s="1"/>
  <c r="D1607" i="2"/>
  <c r="C1607" i="2"/>
  <c r="B1607" i="2"/>
  <c r="G1606" i="2"/>
  <c r="K1606" i="2" s="1"/>
  <c r="F1606" i="2"/>
  <c r="J1606" i="2" s="1"/>
  <c r="E1606" i="2"/>
  <c r="I1606" i="2" s="1"/>
  <c r="D1606" i="2"/>
  <c r="C1606" i="2"/>
  <c r="B1606" i="2"/>
  <c r="G1605" i="2"/>
  <c r="K1605" i="2" s="1"/>
  <c r="F1605" i="2"/>
  <c r="J1605" i="2" s="1"/>
  <c r="E1605" i="2"/>
  <c r="I1605" i="2" s="1"/>
  <c r="D1605" i="2"/>
  <c r="C1605" i="2"/>
  <c r="B1605" i="2"/>
  <c r="G1604" i="2"/>
  <c r="K1604" i="2" s="1"/>
  <c r="F1604" i="2"/>
  <c r="J1604" i="2" s="1"/>
  <c r="E1604" i="2"/>
  <c r="I1604" i="2" s="1"/>
  <c r="D1604" i="2"/>
  <c r="C1604" i="2"/>
  <c r="B1604" i="2"/>
  <c r="G1603" i="2"/>
  <c r="K1603" i="2" s="1"/>
  <c r="F1603" i="2"/>
  <c r="J1603" i="2" s="1"/>
  <c r="E1603" i="2"/>
  <c r="I1603" i="2" s="1"/>
  <c r="D1603" i="2"/>
  <c r="C1603" i="2"/>
  <c r="B1603" i="2"/>
  <c r="G1602" i="2"/>
  <c r="K1602" i="2" s="1"/>
  <c r="F1602" i="2"/>
  <c r="J1602" i="2" s="1"/>
  <c r="E1602" i="2"/>
  <c r="I1602" i="2" s="1"/>
  <c r="D1602" i="2"/>
  <c r="C1602" i="2"/>
  <c r="B1602" i="2"/>
  <c r="G1601" i="2"/>
  <c r="K1601" i="2" s="1"/>
  <c r="F1601" i="2"/>
  <c r="J1601" i="2" s="1"/>
  <c r="E1601" i="2"/>
  <c r="I1601" i="2" s="1"/>
  <c r="D1601" i="2"/>
  <c r="C1601" i="2"/>
  <c r="B1601" i="2"/>
  <c r="G1600" i="2"/>
  <c r="K1600" i="2" s="1"/>
  <c r="F1600" i="2"/>
  <c r="J1600" i="2" s="1"/>
  <c r="E1600" i="2"/>
  <c r="I1600" i="2" s="1"/>
  <c r="D1600" i="2"/>
  <c r="C1600" i="2"/>
  <c r="B1600" i="2"/>
  <c r="G1599" i="2"/>
  <c r="K1599" i="2" s="1"/>
  <c r="F1599" i="2"/>
  <c r="J1599" i="2" s="1"/>
  <c r="E1599" i="2"/>
  <c r="I1599" i="2" s="1"/>
  <c r="D1599" i="2"/>
  <c r="C1599" i="2"/>
  <c r="B1599" i="2"/>
  <c r="G1598" i="2"/>
  <c r="K1598" i="2" s="1"/>
  <c r="F1598" i="2"/>
  <c r="J1598" i="2" s="1"/>
  <c r="E1598" i="2"/>
  <c r="I1598" i="2" s="1"/>
  <c r="D1598" i="2"/>
  <c r="C1598" i="2"/>
  <c r="B1598" i="2"/>
  <c r="G1597" i="2"/>
  <c r="K1597" i="2" s="1"/>
  <c r="F1597" i="2"/>
  <c r="J1597" i="2" s="1"/>
  <c r="E1597" i="2"/>
  <c r="I1597" i="2" s="1"/>
  <c r="D1597" i="2"/>
  <c r="C1597" i="2"/>
  <c r="B1597" i="2"/>
  <c r="G1596" i="2"/>
  <c r="K1596" i="2" s="1"/>
  <c r="F1596" i="2"/>
  <c r="J1596" i="2" s="1"/>
  <c r="E1596" i="2"/>
  <c r="I1596" i="2" s="1"/>
  <c r="D1596" i="2"/>
  <c r="C1596" i="2"/>
  <c r="B1596" i="2"/>
  <c r="G1595" i="2"/>
  <c r="K1595" i="2" s="1"/>
  <c r="F1595" i="2"/>
  <c r="J1595" i="2" s="1"/>
  <c r="E1595" i="2"/>
  <c r="I1595" i="2" s="1"/>
  <c r="D1595" i="2"/>
  <c r="C1595" i="2"/>
  <c r="B1595" i="2"/>
  <c r="G1594" i="2"/>
  <c r="K1594" i="2" s="1"/>
  <c r="F1594" i="2"/>
  <c r="J1594" i="2" s="1"/>
  <c r="E1594" i="2"/>
  <c r="I1594" i="2" s="1"/>
  <c r="D1594" i="2"/>
  <c r="C1594" i="2"/>
  <c r="B1594" i="2"/>
  <c r="G1593" i="2"/>
  <c r="K1593" i="2" s="1"/>
  <c r="F1593" i="2"/>
  <c r="J1593" i="2" s="1"/>
  <c r="E1593" i="2"/>
  <c r="I1593" i="2" s="1"/>
  <c r="D1593" i="2"/>
  <c r="C1593" i="2"/>
  <c r="B1593" i="2"/>
  <c r="G1592" i="2"/>
  <c r="K1592" i="2" s="1"/>
  <c r="F1592" i="2"/>
  <c r="J1592" i="2" s="1"/>
  <c r="E1592" i="2"/>
  <c r="I1592" i="2" s="1"/>
  <c r="D1592" i="2"/>
  <c r="C1592" i="2"/>
  <c r="B1592" i="2"/>
  <c r="G1591" i="2"/>
  <c r="K1591" i="2" s="1"/>
  <c r="F1591" i="2"/>
  <c r="J1591" i="2" s="1"/>
  <c r="E1591" i="2"/>
  <c r="I1591" i="2" s="1"/>
  <c r="D1591" i="2"/>
  <c r="C1591" i="2"/>
  <c r="B1591" i="2"/>
  <c r="G1590" i="2"/>
  <c r="K1590" i="2" s="1"/>
  <c r="F1590" i="2"/>
  <c r="J1590" i="2" s="1"/>
  <c r="E1590" i="2"/>
  <c r="I1590" i="2" s="1"/>
  <c r="D1590" i="2"/>
  <c r="C1590" i="2"/>
  <c r="B1590" i="2"/>
  <c r="G1589" i="2"/>
  <c r="K1589" i="2" s="1"/>
  <c r="F1589" i="2"/>
  <c r="J1589" i="2" s="1"/>
  <c r="E1589" i="2"/>
  <c r="I1589" i="2" s="1"/>
  <c r="D1589" i="2"/>
  <c r="C1589" i="2"/>
  <c r="B1589" i="2"/>
  <c r="G1588" i="2"/>
  <c r="K1588" i="2" s="1"/>
  <c r="F1588" i="2"/>
  <c r="J1588" i="2" s="1"/>
  <c r="E1588" i="2"/>
  <c r="I1588" i="2" s="1"/>
  <c r="D1588" i="2"/>
  <c r="C1588" i="2"/>
  <c r="B1588" i="2"/>
  <c r="G1587" i="2"/>
  <c r="K1587" i="2" s="1"/>
  <c r="F1587" i="2"/>
  <c r="J1587" i="2" s="1"/>
  <c r="E1587" i="2"/>
  <c r="I1587" i="2" s="1"/>
  <c r="D1587" i="2"/>
  <c r="C1587" i="2"/>
  <c r="B1587" i="2"/>
  <c r="G1586" i="2"/>
  <c r="K1586" i="2" s="1"/>
  <c r="F1586" i="2"/>
  <c r="J1586" i="2" s="1"/>
  <c r="E1586" i="2"/>
  <c r="I1586" i="2" s="1"/>
  <c r="D1586" i="2"/>
  <c r="C1586" i="2"/>
  <c r="B1586" i="2"/>
  <c r="G1585" i="2"/>
  <c r="K1585" i="2" s="1"/>
  <c r="F1585" i="2"/>
  <c r="J1585" i="2" s="1"/>
  <c r="E1585" i="2"/>
  <c r="I1585" i="2" s="1"/>
  <c r="D1585" i="2"/>
  <c r="C1585" i="2"/>
  <c r="B1585" i="2"/>
  <c r="G1584" i="2"/>
  <c r="K1584" i="2" s="1"/>
  <c r="F1584" i="2"/>
  <c r="J1584" i="2" s="1"/>
  <c r="E1584" i="2"/>
  <c r="I1584" i="2" s="1"/>
  <c r="D1584" i="2"/>
  <c r="C1584" i="2"/>
  <c r="B1584" i="2"/>
  <c r="G1583" i="2"/>
  <c r="K1583" i="2" s="1"/>
  <c r="F1583" i="2"/>
  <c r="J1583" i="2" s="1"/>
  <c r="E1583" i="2"/>
  <c r="I1583" i="2" s="1"/>
  <c r="D1583" i="2"/>
  <c r="C1583" i="2"/>
  <c r="B1583" i="2"/>
  <c r="G1582" i="2"/>
  <c r="K1582" i="2" s="1"/>
  <c r="F1582" i="2"/>
  <c r="J1582" i="2" s="1"/>
  <c r="E1582" i="2"/>
  <c r="I1582" i="2" s="1"/>
  <c r="D1582" i="2"/>
  <c r="C1582" i="2"/>
  <c r="B1582" i="2"/>
  <c r="G1581" i="2"/>
  <c r="K1581" i="2" s="1"/>
  <c r="F1581" i="2"/>
  <c r="J1581" i="2" s="1"/>
  <c r="E1581" i="2"/>
  <c r="I1581" i="2" s="1"/>
  <c r="D1581" i="2"/>
  <c r="C1581" i="2"/>
  <c r="B1581" i="2"/>
  <c r="G1580" i="2"/>
  <c r="K1580" i="2" s="1"/>
  <c r="F1580" i="2"/>
  <c r="J1580" i="2" s="1"/>
  <c r="E1580" i="2"/>
  <c r="I1580" i="2" s="1"/>
  <c r="D1580" i="2"/>
  <c r="C1580" i="2"/>
  <c r="B1580" i="2"/>
  <c r="G1579" i="2"/>
  <c r="K1579" i="2" s="1"/>
  <c r="F1579" i="2"/>
  <c r="J1579" i="2" s="1"/>
  <c r="E1579" i="2"/>
  <c r="I1579" i="2" s="1"/>
  <c r="D1579" i="2"/>
  <c r="C1579" i="2"/>
  <c r="B1579" i="2"/>
  <c r="G1578" i="2"/>
  <c r="K1578" i="2" s="1"/>
  <c r="F1578" i="2"/>
  <c r="J1578" i="2" s="1"/>
  <c r="E1578" i="2"/>
  <c r="I1578" i="2" s="1"/>
  <c r="D1578" i="2"/>
  <c r="C1578" i="2"/>
  <c r="B1578" i="2"/>
  <c r="G1577" i="2"/>
  <c r="K1577" i="2" s="1"/>
  <c r="F1577" i="2"/>
  <c r="J1577" i="2" s="1"/>
  <c r="E1577" i="2"/>
  <c r="I1577" i="2" s="1"/>
  <c r="D1577" i="2"/>
  <c r="C1577" i="2"/>
  <c r="B1577" i="2"/>
  <c r="G1576" i="2"/>
  <c r="K1576" i="2" s="1"/>
  <c r="F1576" i="2"/>
  <c r="J1576" i="2" s="1"/>
  <c r="E1576" i="2"/>
  <c r="I1576" i="2" s="1"/>
  <c r="D1576" i="2"/>
  <c r="C1576" i="2"/>
  <c r="B1576" i="2"/>
  <c r="G1575" i="2"/>
  <c r="K1575" i="2" s="1"/>
  <c r="F1575" i="2"/>
  <c r="J1575" i="2" s="1"/>
  <c r="E1575" i="2"/>
  <c r="I1575" i="2" s="1"/>
  <c r="D1575" i="2"/>
  <c r="C1575" i="2"/>
  <c r="B1575" i="2"/>
  <c r="G1574" i="2"/>
  <c r="K1574" i="2" s="1"/>
  <c r="F1574" i="2"/>
  <c r="J1574" i="2" s="1"/>
  <c r="E1574" i="2"/>
  <c r="I1574" i="2" s="1"/>
  <c r="D1574" i="2"/>
  <c r="C1574" i="2"/>
  <c r="B1574" i="2"/>
  <c r="G1573" i="2"/>
  <c r="K1573" i="2" s="1"/>
  <c r="F1573" i="2"/>
  <c r="J1573" i="2" s="1"/>
  <c r="E1573" i="2"/>
  <c r="I1573" i="2" s="1"/>
  <c r="D1573" i="2"/>
  <c r="C1573" i="2"/>
  <c r="B1573" i="2"/>
  <c r="G1572" i="2"/>
  <c r="K1572" i="2" s="1"/>
  <c r="F1572" i="2"/>
  <c r="J1572" i="2" s="1"/>
  <c r="E1572" i="2"/>
  <c r="I1572" i="2" s="1"/>
  <c r="D1572" i="2"/>
  <c r="C1572" i="2"/>
  <c r="B1572" i="2"/>
  <c r="G1571" i="2"/>
  <c r="K1571" i="2" s="1"/>
  <c r="F1571" i="2"/>
  <c r="J1571" i="2" s="1"/>
  <c r="E1571" i="2"/>
  <c r="I1571" i="2" s="1"/>
  <c r="D1571" i="2"/>
  <c r="C1571" i="2"/>
  <c r="B1571" i="2"/>
  <c r="G1570" i="2"/>
  <c r="K1570" i="2" s="1"/>
  <c r="F1570" i="2"/>
  <c r="J1570" i="2" s="1"/>
  <c r="E1570" i="2"/>
  <c r="I1570" i="2" s="1"/>
  <c r="D1570" i="2"/>
  <c r="C1570" i="2"/>
  <c r="B1570" i="2"/>
  <c r="G1569" i="2"/>
  <c r="K1569" i="2" s="1"/>
  <c r="F1569" i="2"/>
  <c r="J1569" i="2" s="1"/>
  <c r="E1569" i="2"/>
  <c r="I1569" i="2" s="1"/>
  <c r="D1569" i="2"/>
  <c r="C1569" i="2"/>
  <c r="B1569" i="2"/>
  <c r="G1568" i="2"/>
  <c r="K1568" i="2" s="1"/>
  <c r="F1568" i="2"/>
  <c r="J1568" i="2" s="1"/>
  <c r="E1568" i="2"/>
  <c r="I1568" i="2" s="1"/>
  <c r="D1568" i="2"/>
  <c r="C1568" i="2"/>
  <c r="B1568" i="2"/>
  <c r="G1567" i="2"/>
  <c r="K1567" i="2" s="1"/>
  <c r="F1567" i="2"/>
  <c r="J1567" i="2" s="1"/>
  <c r="E1567" i="2"/>
  <c r="I1567" i="2" s="1"/>
  <c r="D1567" i="2"/>
  <c r="C1567" i="2"/>
  <c r="B1567" i="2"/>
  <c r="G1566" i="2"/>
  <c r="K1566" i="2" s="1"/>
  <c r="F1566" i="2"/>
  <c r="J1566" i="2" s="1"/>
  <c r="E1566" i="2"/>
  <c r="I1566" i="2" s="1"/>
  <c r="D1566" i="2"/>
  <c r="C1566" i="2"/>
  <c r="B1566" i="2"/>
  <c r="G1565" i="2"/>
  <c r="K1565" i="2" s="1"/>
  <c r="F1565" i="2"/>
  <c r="J1565" i="2" s="1"/>
  <c r="E1565" i="2"/>
  <c r="I1565" i="2" s="1"/>
  <c r="D1565" i="2"/>
  <c r="C1565" i="2"/>
  <c r="B1565" i="2"/>
  <c r="G1564" i="2"/>
  <c r="K1564" i="2" s="1"/>
  <c r="F1564" i="2"/>
  <c r="J1564" i="2" s="1"/>
  <c r="E1564" i="2"/>
  <c r="I1564" i="2" s="1"/>
  <c r="D1564" i="2"/>
  <c r="C1564" i="2"/>
  <c r="B1564" i="2"/>
  <c r="G1563" i="2"/>
  <c r="K1563" i="2" s="1"/>
  <c r="F1563" i="2"/>
  <c r="J1563" i="2" s="1"/>
  <c r="E1563" i="2"/>
  <c r="I1563" i="2" s="1"/>
  <c r="D1563" i="2"/>
  <c r="C1563" i="2"/>
  <c r="B1563" i="2"/>
  <c r="G1562" i="2"/>
  <c r="K1562" i="2" s="1"/>
  <c r="F1562" i="2"/>
  <c r="J1562" i="2" s="1"/>
  <c r="E1562" i="2"/>
  <c r="I1562" i="2" s="1"/>
  <c r="D1562" i="2"/>
  <c r="C1562" i="2"/>
  <c r="B1562" i="2"/>
  <c r="G1561" i="2"/>
  <c r="K1561" i="2" s="1"/>
  <c r="F1561" i="2"/>
  <c r="J1561" i="2" s="1"/>
  <c r="E1561" i="2"/>
  <c r="I1561" i="2" s="1"/>
  <c r="D1561" i="2"/>
  <c r="C1561" i="2"/>
  <c r="B1561" i="2"/>
  <c r="G1560" i="2"/>
  <c r="K1560" i="2" s="1"/>
  <c r="F1560" i="2"/>
  <c r="J1560" i="2" s="1"/>
  <c r="E1560" i="2"/>
  <c r="I1560" i="2" s="1"/>
  <c r="D1560" i="2"/>
  <c r="C1560" i="2"/>
  <c r="B1560" i="2"/>
  <c r="G1559" i="2"/>
  <c r="K1559" i="2" s="1"/>
  <c r="F1559" i="2"/>
  <c r="J1559" i="2" s="1"/>
  <c r="E1559" i="2"/>
  <c r="I1559" i="2" s="1"/>
  <c r="D1559" i="2"/>
  <c r="C1559" i="2"/>
  <c r="B1559" i="2"/>
  <c r="G1558" i="2"/>
  <c r="K1558" i="2" s="1"/>
  <c r="F1558" i="2"/>
  <c r="J1558" i="2" s="1"/>
  <c r="E1558" i="2"/>
  <c r="I1558" i="2" s="1"/>
  <c r="D1558" i="2"/>
  <c r="C1558" i="2"/>
  <c r="B1558" i="2"/>
  <c r="G1557" i="2"/>
  <c r="K1557" i="2" s="1"/>
  <c r="F1557" i="2"/>
  <c r="J1557" i="2" s="1"/>
  <c r="E1557" i="2"/>
  <c r="I1557" i="2" s="1"/>
  <c r="D1557" i="2"/>
  <c r="C1557" i="2"/>
  <c r="B1557" i="2"/>
  <c r="G1556" i="2"/>
  <c r="K1556" i="2" s="1"/>
  <c r="F1556" i="2"/>
  <c r="J1556" i="2" s="1"/>
  <c r="E1556" i="2"/>
  <c r="I1556" i="2" s="1"/>
  <c r="D1556" i="2"/>
  <c r="C1556" i="2"/>
  <c r="B1556" i="2"/>
  <c r="G1555" i="2"/>
  <c r="K1555" i="2" s="1"/>
  <c r="F1555" i="2"/>
  <c r="J1555" i="2" s="1"/>
  <c r="E1555" i="2"/>
  <c r="I1555" i="2" s="1"/>
  <c r="D1555" i="2"/>
  <c r="C1555" i="2"/>
  <c r="B1555" i="2"/>
  <c r="G1554" i="2"/>
  <c r="K1554" i="2" s="1"/>
  <c r="F1554" i="2"/>
  <c r="J1554" i="2" s="1"/>
  <c r="E1554" i="2"/>
  <c r="I1554" i="2" s="1"/>
  <c r="D1554" i="2"/>
  <c r="C1554" i="2"/>
  <c r="B1554" i="2"/>
  <c r="G1553" i="2"/>
  <c r="K1553" i="2" s="1"/>
  <c r="F1553" i="2"/>
  <c r="J1553" i="2" s="1"/>
  <c r="E1553" i="2"/>
  <c r="I1553" i="2" s="1"/>
  <c r="D1553" i="2"/>
  <c r="C1553" i="2"/>
  <c r="B1553" i="2"/>
  <c r="G1552" i="2"/>
  <c r="K1552" i="2" s="1"/>
  <c r="F1552" i="2"/>
  <c r="J1552" i="2" s="1"/>
  <c r="E1552" i="2"/>
  <c r="I1552" i="2" s="1"/>
  <c r="D1552" i="2"/>
  <c r="C1552" i="2"/>
  <c r="B1552" i="2"/>
  <c r="G1551" i="2"/>
  <c r="K1551" i="2" s="1"/>
  <c r="F1551" i="2"/>
  <c r="J1551" i="2" s="1"/>
  <c r="E1551" i="2"/>
  <c r="I1551" i="2" s="1"/>
  <c r="D1551" i="2"/>
  <c r="C1551" i="2"/>
  <c r="B1551" i="2"/>
  <c r="G1550" i="2"/>
  <c r="K1550" i="2" s="1"/>
  <c r="F1550" i="2"/>
  <c r="J1550" i="2" s="1"/>
  <c r="E1550" i="2"/>
  <c r="I1550" i="2" s="1"/>
  <c r="D1550" i="2"/>
  <c r="C1550" i="2"/>
  <c r="B1550" i="2"/>
  <c r="G1549" i="2"/>
  <c r="K1549" i="2" s="1"/>
  <c r="F1549" i="2"/>
  <c r="J1549" i="2" s="1"/>
  <c r="E1549" i="2"/>
  <c r="I1549" i="2" s="1"/>
  <c r="D1549" i="2"/>
  <c r="C1549" i="2"/>
  <c r="B1549" i="2"/>
  <c r="G1548" i="2"/>
  <c r="K1548" i="2" s="1"/>
  <c r="F1548" i="2"/>
  <c r="J1548" i="2" s="1"/>
  <c r="E1548" i="2"/>
  <c r="I1548" i="2" s="1"/>
  <c r="D1548" i="2"/>
  <c r="C1548" i="2"/>
  <c r="B1548" i="2"/>
  <c r="G1547" i="2"/>
  <c r="K1547" i="2" s="1"/>
  <c r="F1547" i="2"/>
  <c r="J1547" i="2" s="1"/>
  <c r="E1547" i="2"/>
  <c r="I1547" i="2" s="1"/>
  <c r="D1547" i="2"/>
  <c r="C1547" i="2"/>
  <c r="B1547" i="2"/>
  <c r="G1546" i="2"/>
  <c r="K1546" i="2" s="1"/>
  <c r="F1546" i="2"/>
  <c r="J1546" i="2" s="1"/>
  <c r="E1546" i="2"/>
  <c r="I1546" i="2" s="1"/>
  <c r="D1546" i="2"/>
  <c r="C1546" i="2"/>
  <c r="B1546" i="2"/>
  <c r="G1545" i="2"/>
  <c r="K1545" i="2" s="1"/>
  <c r="F1545" i="2"/>
  <c r="J1545" i="2" s="1"/>
  <c r="E1545" i="2"/>
  <c r="I1545" i="2" s="1"/>
  <c r="D1545" i="2"/>
  <c r="C1545" i="2"/>
  <c r="B1545" i="2"/>
  <c r="G1544" i="2"/>
  <c r="K1544" i="2" s="1"/>
  <c r="F1544" i="2"/>
  <c r="J1544" i="2" s="1"/>
  <c r="E1544" i="2"/>
  <c r="I1544" i="2" s="1"/>
  <c r="D1544" i="2"/>
  <c r="C1544" i="2"/>
  <c r="B1544" i="2"/>
  <c r="G1543" i="2"/>
  <c r="K1543" i="2" s="1"/>
  <c r="F1543" i="2"/>
  <c r="J1543" i="2" s="1"/>
  <c r="E1543" i="2"/>
  <c r="I1543" i="2" s="1"/>
  <c r="D1543" i="2"/>
  <c r="C1543" i="2"/>
  <c r="B1543" i="2"/>
  <c r="G1542" i="2"/>
  <c r="K1542" i="2" s="1"/>
  <c r="F1542" i="2"/>
  <c r="J1542" i="2" s="1"/>
  <c r="E1542" i="2"/>
  <c r="I1542" i="2" s="1"/>
  <c r="D1542" i="2"/>
  <c r="C1542" i="2"/>
  <c r="B1542" i="2"/>
  <c r="G1541" i="2"/>
  <c r="K1541" i="2" s="1"/>
  <c r="F1541" i="2"/>
  <c r="J1541" i="2" s="1"/>
  <c r="E1541" i="2"/>
  <c r="I1541" i="2" s="1"/>
  <c r="D1541" i="2"/>
  <c r="C1541" i="2"/>
  <c r="B1541" i="2"/>
  <c r="G1540" i="2"/>
  <c r="K1540" i="2" s="1"/>
  <c r="F1540" i="2"/>
  <c r="J1540" i="2" s="1"/>
  <c r="E1540" i="2"/>
  <c r="I1540" i="2" s="1"/>
  <c r="D1540" i="2"/>
  <c r="C1540" i="2"/>
  <c r="B1540" i="2"/>
  <c r="G1539" i="2"/>
  <c r="K1539" i="2" s="1"/>
  <c r="F1539" i="2"/>
  <c r="J1539" i="2" s="1"/>
  <c r="E1539" i="2"/>
  <c r="I1539" i="2" s="1"/>
  <c r="D1539" i="2"/>
  <c r="C1539" i="2"/>
  <c r="B1539" i="2"/>
  <c r="G1538" i="2"/>
  <c r="K1538" i="2" s="1"/>
  <c r="F1538" i="2"/>
  <c r="J1538" i="2" s="1"/>
  <c r="E1538" i="2"/>
  <c r="I1538" i="2" s="1"/>
  <c r="D1538" i="2"/>
  <c r="C1538" i="2"/>
  <c r="B1538" i="2"/>
  <c r="G1537" i="2"/>
  <c r="K1537" i="2" s="1"/>
  <c r="F1537" i="2"/>
  <c r="J1537" i="2" s="1"/>
  <c r="E1537" i="2"/>
  <c r="I1537" i="2" s="1"/>
  <c r="D1537" i="2"/>
  <c r="C1537" i="2"/>
  <c r="B1537" i="2"/>
  <c r="G1536" i="2"/>
  <c r="K1536" i="2" s="1"/>
  <c r="F1536" i="2"/>
  <c r="J1536" i="2" s="1"/>
  <c r="E1536" i="2"/>
  <c r="I1536" i="2" s="1"/>
  <c r="D1536" i="2"/>
  <c r="C1536" i="2"/>
  <c r="B1536" i="2"/>
  <c r="G1535" i="2"/>
  <c r="K1535" i="2" s="1"/>
  <c r="F1535" i="2"/>
  <c r="J1535" i="2" s="1"/>
  <c r="E1535" i="2"/>
  <c r="I1535" i="2" s="1"/>
  <c r="D1535" i="2"/>
  <c r="C1535" i="2"/>
  <c r="B1535" i="2"/>
  <c r="G1534" i="2"/>
  <c r="K1534" i="2" s="1"/>
  <c r="F1534" i="2"/>
  <c r="J1534" i="2" s="1"/>
  <c r="E1534" i="2"/>
  <c r="I1534" i="2" s="1"/>
  <c r="D1534" i="2"/>
  <c r="C1534" i="2"/>
  <c r="B1534" i="2"/>
  <c r="G1533" i="2"/>
  <c r="K1533" i="2" s="1"/>
  <c r="F1533" i="2"/>
  <c r="J1533" i="2" s="1"/>
  <c r="E1533" i="2"/>
  <c r="I1533" i="2" s="1"/>
  <c r="D1533" i="2"/>
  <c r="C1533" i="2"/>
  <c r="B1533" i="2"/>
  <c r="G1532" i="2"/>
  <c r="K1532" i="2" s="1"/>
  <c r="F1532" i="2"/>
  <c r="J1532" i="2" s="1"/>
  <c r="E1532" i="2"/>
  <c r="I1532" i="2" s="1"/>
  <c r="D1532" i="2"/>
  <c r="C1532" i="2"/>
  <c r="B1532" i="2"/>
  <c r="G1531" i="2"/>
  <c r="K1531" i="2" s="1"/>
  <c r="F1531" i="2"/>
  <c r="J1531" i="2" s="1"/>
  <c r="E1531" i="2"/>
  <c r="I1531" i="2" s="1"/>
  <c r="D1531" i="2"/>
  <c r="C1531" i="2"/>
  <c r="B1531" i="2"/>
  <c r="G1530" i="2"/>
  <c r="K1530" i="2" s="1"/>
  <c r="F1530" i="2"/>
  <c r="J1530" i="2" s="1"/>
  <c r="E1530" i="2"/>
  <c r="I1530" i="2" s="1"/>
  <c r="D1530" i="2"/>
  <c r="C1530" i="2"/>
  <c r="B1530" i="2"/>
  <c r="G1529" i="2"/>
  <c r="K1529" i="2" s="1"/>
  <c r="F1529" i="2"/>
  <c r="J1529" i="2" s="1"/>
  <c r="E1529" i="2"/>
  <c r="I1529" i="2" s="1"/>
  <c r="D1529" i="2"/>
  <c r="C1529" i="2"/>
  <c r="B1529" i="2"/>
  <c r="G1528" i="2"/>
  <c r="K1528" i="2" s="1"/>
  <c r="F1528" i="2"/>
  <c r="J1528" i="2" s="1"/>
  <c r="E1528" i="2"/>
  <c r="I1528" i="2" s="1"/>
  <c r="D1528" i="2"/>
  <c r="C1528" i="2"/>
  <c r="B1528" i="2"/>
  <c r="G1527" i="2"/>
  <c r="K1527" i="2" s="1"/>
  <c r="F1527" i="2"/>
  <c r="J1527" i="2" s="1"/>
  <c r="E1527" i="2"/>
  <c r="I1527" i="2" s="1"/>
  <c r="D1527" i="2"/>
  <c r="C1527" i="2"/>
  <c r="B1527" i="2"/>
  <c r="G1526" i="2"/>
  <c r="K1526" i="2" s="1"/>
  <c r="F1526" i="2"/>
  <c r="J1526" i="2" s="1"/>
  <c r="E1526" i="2"/>
  <c r="I1526" i="2" s="1"/>
  <c r="D1526" i="2"/>
  <c r="C1526" i="2"/>
  <c r="B1526" i="2"/>
  <c r="G1525" i="2"/>
  <c r="K1525" i="2" s="1"/>
  <c r="F1525" i="2"/>
  <c r="J1525" i="2" s="1"/>
  <c r="E1525" i="2"/>
  <c r="I1525" i="2" s="1"/>
  <c r="D1525" i="2"/>
  <c r="C1525" i="2"/>
  <c r="B1525" i="2"/>
  <c r="G1524" i="2"/>
  <c r="K1524" i="2" s="1"/>
  <c r="F1524" i="2"/>
  <c r="J1524" i="2" s="1"/>
  <c r="E1524" i="2"/>
  <c r="I1524" i="2" s="1"/>
  <c r="D1524" i="2"/>
  <c r="C1524" i="2"/>
  <c r="B1524" i="2"/>
  <c r="G1523" i="2"/>
  <c r="K1523" i="2" s="1"/>
  <c r="F1523" i="2"/>
  <c r="J1523" i="2" s="1"/>
  <c r="E1523" i="2"/>
  <c r="I1523" i="2" s="1"/>
  <c r="D1523" i="2"/>
  <c r="C1523" i="2"/>
  <c r="B1523" i="2"/>
  <c r="G1522" i="2"/>
  <c r="K1522" i="2" s="1"/>
  <c r="F1522" i="2"/>
  <c r="J1522" i="2" s="1"/>
  <c r="E1522" i="2"/>
  <c r="I1522" i="2" s="1"/>
  <c r="D1522" i="2"/>
  <c r="C1522" i="2"/>
  <c r="B1522" i="2"/>
  <c r="G1521" i="2"/>
  <c r="K1521" i="2" s="1"/>
  <c r="F1521" i="2"/>
  <c r="J1521" i="2" s="1"/>
  <c r="E1521" i="2"/>
  <c r="I1521" i="2" s="1"/>
  <c r="D1521" i="2"/>
  <c r="C1521" i="2"/>
  <c r="B1521" i="2"/>
  <c r="G1520" i="2"/>
  <c r="K1520" i="2" s="1"/>
  <c r="F1520" i="2"/>
  <c r="J1520" i="2" s="1"/>
  <c r="E1520" i="2"/>
  <c r="I1520" i="2" s="1"/>
  <c r="D1520" i="2"/>
  <c r="C1520" i="2"/>
  <c r="B1520" i="2"/>
  <c r="G1519" i="2"/>
  <c r="K1519" i="2" s="1"/>
  <c r="F1519" i="2"/>
  <c r="J1519" i="2" s="1"/>
  <c r="E1519" i="2"/>
  <c r="I1519" i="2" s="1"/>
  <c r="D1519" i="2"/>
  <c r="C1519" i="2"/>
  <c r="B1519" i="2"/>
  <c r="G1518" i="2"/>
  <c r="K1518" i="2" s="1"/>
  <c r="F1518" i="2"/>
  <c r="J1518" i="2" s="1"/>
  <c r="E1518" i="2"/>
  <c r="I1518" i="2" s="1"/>
  <c r="D1518" i="2"/>
  <c r="C1518" i="2"/>
  <c r="B1518" i="2"/>
  <c r="G1517" i="2"/>
  <c r="K1517" i="2" s="1"/>
  <c r="F1517" i="2"/>
  <c r="J1517" i="2" s="1"/>
  <c r="E1517" i="2"/>
  <c r="I1517" i="2" s="1"/>
  <c r="D1517" i="2"/>
  <c r="C1517" i="2"/>
  <c r="B1517" i="2"/>
  <c r="G1516" i="2"/>
  <c r="K1516" i="2" s="1"/>
  <c r="F1516" i="2"/>
  <c r="J1516" i="2" s="1"/>
  <c r="E1516" i="2"/>
  <c r="I1516" i="2" s="1"/>
  <c r="D1516" i="2"/>
  <c r="C1516" i="2"/>
  <c r="B1516" i="2"/>
  <c r="G1515" i="2"/>
  <c r="K1515" i="2" s="1"/>
  <c r="F1515" i="2"/>
  <c r="J1515" i="2" s="1"/>
  <c r="E1515" i="2"/>
  <c r="I1515" i="2" s="1"/>
  <c r="D1515" i="2"/>
  <c r="C1515" i="2"/>
  <c r="B1515" i="2"/>
  <c r="G1514" i="2"/>
  <c r="K1514" i="2" s="1"/>
  <c r="F1514" i="2"/>
  <c r="J1514" i="2" s="1"/>
  <c r="E1514" i="2"/>
  <c r="I1514" i="2" s="1"/>
  <c r="D1514" i="2"/>
  <c r="C1514" i="2"/>
  <c r="B1514" i="2"/>
  <c r="G1513" i="2"/>
  <c r="K1513" i="2" s="1"/>
  <c r="F1513" i="2"/>
  <c r="J1513" i="2" s="1"/>
  <c r="E1513" i="2"/>
  <c r="I1513" i="2" s="1"/>
  <c r="D1513" i="2"/>
  <c r="C1513" i="2"/>
  <c r="B1513" i="2"/>
  <c r="G1512" i="2"/>
  <c r="K1512" i="2" s="1"/>
  <c r="F1512" i="2"/>
  <c r="J1512" i="2" s="1"/>
  <c r="E1512" i="2"/>
  <c r="I1512" i="2" s="1"/>
  <c r="D1512" i="2"/>
  <c r="C1512" i="2"/>
  <c r="B1512" i="2"/>
  <c r="G1511" i="2"/>
  <c r="K1511" i="2" s="1"/>
  <c r="F1511" i="2"/>
  <c r="J1511" i="2" s="1"/>
  <c r="E1511" i="2"/>
  <c r="I1511" i="2" s="1"/>
  <c r="D1511" i="2"/>
  <c r="C1511" i="2"/>
  <c r="B1511" i="2"/>
  <c r="G1510" i="2"/>
  <c r="K1510" i="2" s="1"/>
  <c r="F1510" i="2"/>
  <c r="J1510" i="2" s="1"/>
  <c r="E1510" i="2"/>
  <c r="I1510" i="2" s="1"/>
  <c r="D1510" i="2"/>
  <c r="C1510" i="2"/>
  <c r="B1510" i="2"/>
  <c r="G1509" i="2"/>
  <c r="K1509" i="2" s="1"/>
  <c r="F1509" i="2"/>
  <c r="J1509" i="2" s="1"/>
  <c r="E1509" i="2"/>
  <c r="I1509" i="2" s="1"/>
  <c r="D1509" i="2"/>
  <c r="C1509" i="2"/>
  <c r="B1509" i="2"/>
  <c r="G1508" i="2"/>
  <c r="K1508" i="2" s="1"/>
  <c r="F1508" i="2"/>
  <c r="J1508" i="2" s="1"/>
  <c r="E1508" i="2"/>
  <c r="I1508" i="2" s="1"/>
  <c r="D1508" i="2"/>
  <c r="C1508" i="2"/>
  <c r="B1508" i="2"/>
  <c r="G1507" i="2"/>
  <c r="K1507" i="2" s="1"/>
  <c r="F1507" i="2"/>
  <c r="J1507" i="2" s="1"/>
  <c r="E1507" i="2"/>
  <c r="I1507" i="2" s="1"/>
  <c r="D1507" i="2"/>
  <c r="C1507" i="2"/>
  <c r="B1507" i="2"/>
  <c r="G1506" i="2"/>
  <c r="K1506" i="2" s="1"/>
  <c r="F1506" i="2"/>
  <c r="J1506" i="2" s="1"/>
  <c r="E1506" i="2"/>
  <c r="I1506" i="2" s="1"/>
  <c r="D1506" i="2"/>
  <c r="C1506" i="2"/>
  <c r="B1506" i="2"/>
  <c r="G1505" i="2"/>
  <c r="K1505" i="2" s="1"/>
  <c r="F1505" i="2"/>
  <c r="J1505" i="2" s="1"/>
  <c r="E1505" i="2"/>
  <c r="I1505" i="2" s="1"/>
  <c r="D1505" i="2"/>
  <c r="C1505" i="2"/>
  <c r="B1505" i="2"/>
  <c r="G1504" i="2"/>
  <c r="K1504" i="2" s="1"/>
  <c r="F1504" i="2"/>
  <c r="J1504" i="2" s="1"/>
  <c r="E1504" i="2"/>
  <c r="I1504" i="2" s="1"/>
  <c r="D1504" i="2"/>
  <c r="C1504" i="2"/>
  <c r="B1504" i="2"/>
  <c r="G1503" i="2"/>
  <c r="K1503" i="2" s="1"/>
  <c r="F1503" i="2"/>
  <c r="J1503" i="2" s="1"/>
  <c r="E1503" i="2"/>
  <c r="I1503" i="2" s="1"/>
  <c r="D1503" i="2"/>
  <c r="C1503" i="2"/>
  <c r="B1503" i="2"/>
  <c r="G1502" i="2"/>
  <c r="K1502" i="2" s="1"/>
  <c r="F1502" i="2"/>
  <c r="J1502" i="2" s="1"/>
  <c r="E1502" i="2"/>
  <c r="I1502" i="2" s="1"/>
  <c r="D1502" i="2"/>
  <c r="C1502" i="2"/>
  <c r="B1502" i="2"/>
  <c r="G1501" i="2"/>
  <c r="K1501" i="2" s="1"/>
  <c r="F1501" i="2"/>
  <c r="J1501" i="2" s="1"/>
  <c r="E1501" i="2"/>
  <c r="I1501" i="2" s="1"/>
  <c r="D1501" i="2"/>
  <c r="C1501" i="2"/>
  <c r="B1501" i="2"/>
  <c r="G1500" i="2"/>
  <c r="K1500" i="2" s="1"/>
  <c r="F1500" i="2"/>
  <c r="J1500" i="2" s="1"/>
  <c r="E1500" i="2"/>
  <c r="I1500" i="2" s="1"/>
  <c r="D1500" i="2"/>
  <c r="C1500" i="2"/>
  <c r="B1500" i="2"/>
  <c r="G1499" i="2"/>
  <c r="K1499" i="2" s="1"/>
  <c r="F1499" i="2"/>
  <c r="J1499" i="2" s="1"/>
  <c r="E1499" i="2"/>
  <c r="I1499" i="2" s="1"/>
  <c r="D1499" i="2"/>
  <c r="C1499" i="2"/>
  <c r="B1499" i="2"/>
  <c r="G1498" i="2"/>
  <c r="K1498" i="2" s="1"/>
  <c r="F1498" i="2"/>
  <c r="J1498" i="2" s="1"/>
  <c r="E1498" i="2"/>
  <c r="I1498" i="2" s="1"/>
  <c r="D1498" i="2"/>
  <c r="C1498" i="2"/>
  <c r="B1498" i="2"/>
  <c r="G1497" i="2"/>
  <c r="K1497" i="2" s="1"/>
  <c r="F1497" i="2"/>
  <c r="J1497" i="2" s="1"/>
  <c r="E1497" i="2"/>
  <c r="I1497" i="2" s="1"/>
  <c r="D1497" i="2"/>
  <c r="C1497" i="2"/>
  <c r="B1497" i="2"/>
  <c r="G1496" i="2"/>
  <c r="K1496" i="2" s="1"/>
  <c r="F1496" i="2"/>
  <c r="J1496" i="2" s="1"/>
  <c r="E1496" i="2"/>
  <c r="I1496" i="2" s="1"/>
  <c r="D1496" i="2"/>
  <c r="C1496" i="2"/>
  <c r="B1496" i="2"/>
  <c r="G1495" i="2"/>
  <c r="K1495" i="2" s="1"/>
  <c r="F1495" i="2"/>
  <c r="J1495" i="2" s="1"/>
  <c r="E1495" i="2"/>
  <c r="I1495" i="2" s="1"/>
  <c r="D1495" i="2"/>
  <c r="C1495" i="2"/>
  <c r="B1495" i="2"/>
  <c r="G1494" i="2"/>
  <c r="K1494" i="2" s="1"/>
  <c r="F1494" i="2"/>
  <c r="J1494" i="2" s="1"/>
  <c r="E1494" i="2"/>
  <c r="I1494" i="2" s="1"/>
  <c r="D1494" i="2"/>
  <c r="C1494" i="2"/>
  <c r="B1494" i="2"/>
  <c r="G1493" i="2"/>
  <c r="K1493" i="2" s="1"/>
  <c r="F1493" i="2"/>
  <c r="J1493" i="2" s="1"/>
  <c r="E1493" i="2"/>
  <c r="I1493" i="2" s="1"/>
  <c r="D1493" i="2"/>
  <c r="C1493" i="2"/>
  <c r="B1493" i="2"/>
  <c r="G1492" i="2"/>
  <c r="K1492" i="2" s="1"/>
  <c r="F1492" i="2"/>
  <c r="J1492" i="2" s="1"/>
  <c r="E1492" i="2"/>
  <c r="I1492" i="2" s="1"/>
  <c r="D1492" i="2"/>
  <c r="C1492" i="2"/>
  <c r="B1492" i="2"/>
  <c r="G1491" i="2"/>
  <c r="K1491" i="2" s="1"/>
  <c r="F1491" i="2"/>
  <c r="J1491" i="2" s="1"/>
  <c r="E1491" i="2"/>
  <c r="I1491" i="2" s="1"/>
  <c r="D1491" i="2"/>
  <c r="C1491" i="2"/>
  <c r="B1491" i="2"/>
  <c r="G1490" i="2"/>
  <c r="K1490" i="2" s="1"/>
  <c r="F1490" i="2"/>
  <c r="J1490" i="2" s="1"/>
  <c r="E1490" i="2"/>
  <c r="I1490" i="2" s="1"/>
  <c r="D1490" i="2"/>
  <c r="C1490" i="2"/>
  <c r="B1490" i="2"/>
  <c r="G1489" i="2"/>
  <c r="K1489" i="2" s="1"/>
  <c r="F1489" i="2"/>
  <c r="J1489" i="2" s="1"/>
  <c r="E1489" i="2"/>
  <c r="I1489" i="2" s="1"/>
  <c r="D1489" i="2"/>
  <c r="C1489" i="2"/>
  <c r="B1489" i="2"/>
  <c r="G1488" i="2"/>
  <c r="K1488" i="2" s="1"/>
  <c r="F1488" i="2"/>
  <c r="J1488" i="2" s="1"/>
  <c r="E1488" i="2"/>
  <c r="I1488" i="2" s="1"/>
  <c r="D1488" i="2"/>
  <c r="C1488" i="2"/>
  <c r="B1488" i="2"/>
  <c r="G1487" i="2"/>
  <c r="K1487" i="2" s="1"/>
  <c r="F1487" i="2"/>
  <c r="J1487" i="2" s="1"/>
  <c r="E1487" i="2"/>
  <c r="I1487" i="2" s="1"/>
  <c r="D1487" i="2"/>
  <c r="C1487" i="2"/>
  <c r="B1487" i="2"/>
  <c r="G1486" i="2"/>
  <c r="K1486" i="2" s="1"/>
  <c r="F1486" i="2"/>
  <c r="J1486" i="2" s="1"/>
  <c r="E1486" i="2"/>
  <c r="I1486" i="2" s="1"/>
  <c r="D1486" i="2"/>
  <c r="C1486" i="2"/>
  <c r="B1486" i="2"/>
  <c r="G1485" i="2"/>
  <c r="K1485" i="2" s="1"/>
  <c r="F1485" i="2"/>
  <c r="J1485" i="2" s="1"/>
  <c r="E1485" i="2"/>
  <c r="I1485" i="2" s="1"/>
  <c r="D1485" i="2"/>
  <c r="C1485" i="2"/>
  <c r="B1485" i="2"/>
  <c r="G1484" i="2"/>
  <c r="K1484" i="2" s="1"/>
  <c r="F1484" i="2"/>
  <c r="J1484" i="2" s="1"/>
  <c r="E1484" i="2"/>
  <c r="I1484" i="2" s="1"/>
  <c r="D1484" i="2"/>
  <c r="C1484" i="2"/>
  <c r="B1484" i="2"/>
  <c r="G1483" i="2"/>
  <c r="K1483" i="2" s="1"/>
  <c r="F1483" i="2"/>
  <c r="J1483" i="2" s="1"/>
  <c r="E1483" i="2"/>
  <c r="I1483" i="2" s="1"/>
  <c r="D1483" i="2"/>
  <c r="C1483" i="2"/>
  <c r="B1483" i="2"/>
  <c r="G1482" i="2"/>
  <c r="K1482" i="2" s="1"/>
  <c r="F1482" i="2"/>
  <c r="J1482" i="2" s="1"/>
  <c r="E1482" i="2"/>
  <c r="I1482" i="2" s="1"/>
  <c r="D1482" i="2"/>
  <c r="C1482" i="2"/>
  <c r="B1482" i="2"/>
  <c r="G1481" i="2"/>
  <c r="K1481" i="2" s="1"/>
  <c r="F1481" i="2"/>
  <c r="J1481" i="2" s="1"/>
  <c r="E1481" i="2"/>
  <c r="I1481" i="2" s="1"/>
  <c r="D1481" i="2"/>
  <c r="C1481" i="2"/>
  <c r="B1481" i="2"/>
  <c r="G1480" i="2"/>
  <c r="K1480" i="2" s="1"/>
  <c r="F1480" i="2"/>
  <c r="J1480" i="2" s="1"/>
  <c r="E1480" i="2"/>
  <c r="I1480" i="2" s="1"/>
  <c r="D1480" i="2"/>
  <c r="C1480" i="2"/>
  <c r="B1480" i="2"/>
  <c r="G1479" i="2"/>
  <c r="K1479" i="2" s="1"/>
  <c r="F1479" i="2"/>
  <c r="J1479" i="2" s="1"/>
  <c r="E1479" i="2"/>
  <c r="I1479" i="2" s="1"/>
  <c r="D1479" i="2"/>
  <c r="C1479" i="2"/>
  <c r="B1479" i="2"/>
  <c r="G1478" i="2"/>
  <c r="K1478" i="2" s="1"/>
  <c r="F1478" i="2"/>
  <c r="J1478" i="2" s="1"/>
  <c r="E1478" i="2"/>
  <c r="I1478" i="2" s="1"/>
  <c r="D1478" i="2"/>
  <c r="C1478" i="2"/>
  <c r="B1478" i="2"/>
  <c r="G1477" i="2"/>
  <c r="K1477" i="2" s="1"/>
  <c r="F1477" i="2"/>
  <c r="J1477" i="2" s="1"/>
  <c r="E1477" i="2"/>
  <c r="I1477" i="2" s="1"/>
  <c r="D1477" i="2"/>
  <c r="C1477" i="2"/>
  <c r="B1477" i="2"/>
  <c r="G1476" i="2"/>
  <c r="K1476" i="2" s="1"/>
  <c r="F1476" i="2"/>
  <c r="J1476" i="2" s="1"/>
  <c r="E1476" i="2"/>
  <c r="I1476" i="2" s="1"/>
  <c r="D1476" i="2"/>
  <c r="C1476" i="2"/>
  <c r="B1476" i="2"/>
  <c r="G1475" i="2"/>
  <c r="K1475" i="2" s="1"/>
  <c r="F1475" i="2"/>
  <c r="J1475" i="2" s="1"/>
  <c r="E1475" i="2"/>
  <c r="I1475" i="2" s="1"/>
  <c r="D1475" i="2"/>
  <c r="C1475" i="2"/>
  <c r="B1475" i="2"/>
  <c r="G1474" i="2"/>
  <c r="K1474" i="2" s="1"/>
  <c r="F1474" i="2"/>
  <c r="J1474" i="2" s="1"/>
  <c r="E1474" i="2"/>
  <c r="I1474" i="2" s="1"/>
  <c r="D1474" i="2"/>
  <c r="C1474" i="2"/>
  <c r="B1474" i="2"/>
  <c r="G1473" i="2"/>
  <c r="K1473" i="2" s="1"/>
  <c r="F1473" i="2"/>
  <c r="J1473" i="2" s="1"/>
  <c r="E1473" i="2"/>
  <c r="I1473" i="2" s="1"/>
  <c r="D1473" i="2"/>
  <c r="C1473" i="2"/>
  <c r="B1473" i="2"/>
  <c r="G1472" i="2"/>
  <c r="K1472" i="2" s="1"/>
  <c r="F1472" i="2"/>
  <c r="J1472" i="2" s="1"/>
  <c r="E1472" i="2"/>
  <c r="I1472" i="2" s="1"/>
  <c r="D1472" i="2"/>
  <c r="C1472" i="2"/>
  <c r="B1472" i="2"/>
  <c r="G1471" i="2"/>
  <c r="K1471" i="2" s="1"/>
  <c r="F1471" i="2"/>
  <c r="J1471" i="2" s="1"/>
  <c r="E1471" i="2"/>
  <c r="I1471" i="2" s="1"/>
  <c r="D1471" i="2"/>
  <c r="C1471" i="2"/>
  <c r="B1471" i="2"/>
  <c r="G1470" i="2"/>
  <c r="K1470" i="2" s="1"/>
  <c r="F1470" i="2"/>
  <c r="J1470" i="2" s="1"/>
  <c r="E1470" i="2"/>
  <c r="I1470" i="2" s="1"/>
  <c r="D1470" i="2"/>
  <c r="C1470" i="2"/>
  <c r="B1470" i="2"/>
  <c r="G1469" i="2"/>
  <c r="K1469" i="2" s="1"/>
  <c r="F1469" i="2"/>
  <c r="J1469" i="2" s="1"/>
  <c r="E1469" i="2"/>
  <c r="I1469" i="2" s="1"/>
  <c r="D1469" i="2"/>
  <c r="C1469" i="2"/>
  <c r="B1469" i="2"/>
  <c r="G1468" i="2"/>
  <c r="K1468" i="2" s="1"/>
  <c r="F1468" i="2"/>
  <c r="J1468" i="2" s="1"/>
  <c r="E1468" i="2"/>
  <c r="I1468" i="2" s="1"/>
  <c r="D1468" i="2"/>
  <c r="C1468" i="2"/>
  <c r="B1468" i="2"/>
  <c r="G1467" i="2"/>
  <c r="K1467" i="2" s="1"/>
  <c r="F1467" i="2"/>
  <c r="J1467" i="2" s="1"/>
  <c r="E1467" i="2"/>
  <c r="I1467" i="2" s="1"/>
  <c r="D1467" i="2"/>
  <c r="C1467" i="2"/>
  <c r="B1467" i="2"/>
  <c r="G1466" i="2"/>
  <c r="K1466" i="2" s="1"/>
  <c r="F1466" i="2"/>
  <c r="J1466" i="2" s="1"/>
  <c r="E1466" i="2"/>
  <c r="I1466" i="2" s="1"/>
  <c r="D1466" i="2"/>
  <c r="C1466" i="2"/>
  <c r="B1466" i="2"/>
  <c r="G1465" i="2"/>
  <c r="K1465" i="2" s="1"/>
  <c r="F1465" i="2"/>
  <c r="J1465" i="2" s="1"/>
  <c r="E1465" i="2"/>
  <c r="I1465" i="2" s="1"/>
  <c r="D1465" i="2"/>
  <c r="C1465" i="2"/>
  <c r="B1465" i="2"/>
  <c r="G1464" i="2"/>
  <c r="K1464" i="2" s="1"/>
  <c r="F1464" i="2"/>
  <c r="J1464" i="2" s="1"/>
  <c r="E1464" i="2"/>
  <c r="I1464" i="2" s="1"/>
  <c r="D1464" i="2"/>
  <c r="C1464" i="2"/>
  <c r="B1464" i="2"/>
  <c r="G1463" i="2"/>
  <c r="K1463" i="2" s="1"/>
  <c r="F1463" i="2"/>
  <c r="J1463" i="2" s="1"/>
  <c r="E1463" i="2"/>
  <c r="I1463" i="2" s="1"/>
  <c r="D1463" i="2"/>
  <c r="C1463" i="2"/>
  <c r="B1463" i="2"/>
  <c r="G1462" i="2"/>
  <c r="K1462" i="2" s="1"/>
  <c r="F1462" i="2"/>
  <c r="J1462" i="2" s="1"/>
  <c r="E1462" i="2"/>
  <c r="I1462" i="2" s="1"/>
  <c r="D1462" i="2"/>
  <c r="C1462" i="2"/>
  <c r="B1462" i="2"/>
  <c r="G1461" i="2"/>
  <c r="K1461" i="2" s="1"/>
  <c r="F1461" i="2"/>
  <c r="J1461" i="2" s="1"/>
  <c r="E1461" i="2"/>
  <c r="I1461" i="2" s="1"/>
  <c r="D1461" i="2"/>
  <c r="C1461" i="2"/>
  <c r="B1461" i="2"/>
  <c r="G1460" i="2"/>
  <c r="K1460" i="2" s="1"/>
  <c r="F1460" i="2"/>
  <c r="J1460" i="2" s="1"/>
  <c r="E1460" i="2"/>
  <c r="I1460" i="2" s="1"/>
  <c r="D1460" i="2"/>
  <c r="C1460" i="2"/>
  <c r="B1460" i="2"/>
  <c r="G1459" i="2"/>
  <c r="K1459" i="2" s="1"/>
  <c r="F1459" i="2"/>
  <c r="J1459" i="2" s="1"/>
  <c r="E1459" i="2"/>
  <c r="I1459" i="2" s="1"/>
  <c r="D1459" i="2"/>
  <c r="C1459" i="2"/>
  <c r="B1459" i="2"/>
  <c r="G1458" i="2"/>
  <c r="K1458" i="2" s="1"/>
  <c r="F1458" i="2"/>
  <c r="J1458" i="2" s="1"/>
  <c r="E1458" i="2"/>
  <c r="I1458" i="2" s="1"/>
  <c r="D1458" i="2"/>
  <c r="C1458" i="2"/>
  <c r="B1458" i="2"/>
  <c r="G1457" i="2"/>
  <c r="K1457" i="2" s="1"/>
  <c r="F1457" i="2"/>
  <c r="J1457" i="2" s="1"/>
  <c r="E1457" i="2"/>
  <c r="I1457" i="2" s="1"/>
  <c r="D1457" i="2"/>
  <c r="C1457" i="2"/>
  <c r="B1457" i="2"/>
  <c r="G1456" i="2"/>
  <c r="K1456" i="2" s="1"/>
  <c r="F1456" i="2"/>
  <c r="J1456" i="2" s="1"/>
  <c r="E1456" i="2"/>
  <c r="I1456" i="2" s="1"/>
  <c r="D1456" i="2"/>
  <c r="C1456" i="2"/>
  <c r="B1456" i="2"/>
  <c r="G1455" i="2"/>
  <c r="K1455" i="2" s="1"/>
  <c r="F1455" i="2"/>
  <c r="J1455" i="2" s="1"/>
  <c r="E1455" i="2"/>
  <c r="I1455" i="2" s="1"/>
  <c r="D1455" i="2"/>
  <c r="C1455" i="2"/>
  <c r="B1455" i="2"/>
  <c r="G1454" i="2"/>
  <c r="K1454" i="2" s="1"/>
  <c r="F1454" i="2"/>
  <c r="J1454" i="2" s="1"/>
  <c r="E1454" i="2"/>
  <c r="I1454" i="2" s="1"/>
  <c r="D1454" i="2"/>
  <c r="C1454" i="2"/>
  <c r="B1454" i="2"/>
  <c r="G1453" i="2"/>
  <c r="K1453" i="2" s="1"/>
  <c r="F1453" i="2"/>
  <c r="J1453" i="2" s="1"/>
  <c r="E1453" i="2"/>
  <c r="I1453" i="2" s="1"/>
  <c r="D1453" i="2"/>
  <c r="C1453" i="2"/>
  <c r="B1453" i="2"/>
  <c r="G1452" i="2"/>
  <c r="K1452" i="2" s="1"/>
  <c r="F1452" i="2"/>
  <c r="J1452" i="2" s="1"/>
  <c r="E1452" i="2"/>
  <c r="I1452" i="2" s="1"/>
  <c r="D1452" i="2"/>
  <c r="C1452" i="2"/>
  <c r="B1452" i="2"/>
  <c r="G1451" i="2"/>
  <c r="K1451" i="2" s="1"/>
  <c r="F1451" i="2"/>
  <c r="J1451" i="2" s="1"/>
  <c r="E1451" i="2"/>
  <c r="I1451" i="2" s="1"/>
  <c r="D1451" i="2"/>
  <c r="C1451" i="2"/>
  <c r="B1451" i="2"/>
  <c r="G1450" i="2"/>
  <c r="K1450" i="2" s="1"/>
  <c r="F1450" i="2"/>
  <c r="J1450" i="2" s="1"/>
  <c r="E1450" i="2"/>
  <c r="I1450" i="2" s="1"/>
  <c r="D1450" i="2"/>
  <c r="C1450" i="2"/>
  <c r="B1450" i="2"/>
  <c r="G1449" i="2"/>
  <c r="K1449" i="2" s="1"/>
  <c r="F1449" i="2"/>
  <c r="J1449" i="2" s="1"/>
  <c r="E1449" i="2"/>
  <c r="I1449" i="2" s="1"/>
  <c r="D1449" i="2"/>
  <c r="C1449" i="2"/>
  <c r="B1449" i="2"/>
  <c r="G1448" i="2"/>
  <c r="K1448" i="2" s="1"/>
  <c r="F1448" i="2"/>
  <c r="J1448" i="2" s="1"/>
  <c r="E1448" i="2"/>
  <c r="I1448" i="2" s="1"/>
  <c r="D1448" i="2"/>
  <c r="C1448" i="2"/>
  <c r="B1448" i="2"/>
  <c r="G1447" i="2"/>
  <c r="K1447" i="2" s="1"/>
  <c r="F1447" i="2"/>
  <c r="J1447" i="2" s="1"/>
  <c r="E1447" i="2"/>
  <c r="I1447" i="2" s="1"/>
  <c r="D1447" i="2"/>
  <c r="C1447" i="2"/>
  <c r="B1447" i="2"/>
  <c r="G1446" i="2"/>
  <c r="K1446" i="2" s="1"/>
  <c r="F1446" i="2"/>
  <c r="J1446" i="2" s="1"/>
  <c r="E1446" i="2"/>
  <c r="I1446" i="2" s="1"/>
  <c r="D1446" i="2"/>
  <c r="C1446" i="2"/>
  <c r="B1446" i="2"/>
  <c r="G1445" i="2"/>
  <c r="K1445" i="2" s="1"/>
  <c r="F1445" i="2"/>
  <c r="J1445" i="2" s="1"/>
  <c r="E1445" i="2"/>
  <c r="I1445" i="2" s="1"/>
  <c r="D1445" i="2"/>
  <c r="C1445" i="2"/>
  <c r="B1445" i="2"/>
  <c r="G1444" i="2"/>
  <c r="K1444" i="2" s="1"/>
  <c r="F1444" i="2"/>
  <c r="J1444" i="2" s="1"/>
  <c r="E1444" i="2"/>
  <c r="I1444" i="2" s="1"/>
  <c r="D1444" i="2"/>
  <c r="C1444" i="2"/>
  <c r="B1444" i="2"/>
  <c r="G1443" i="2"/>
  <c r="K1443" i="2" s="1"/>
  <c r="F1443" i="2"/>
  <c r="J1443" i="2" s="1"/>
  <c r="E1443" i="2"/>
  <c r="I1443" i="2" s="1"/>
  <c r="D1443" i="2"/>
  <c r="C1443" i="2"/>
  <c r="B1443" i="2"/>
  <c r="G1442" i="2"/>
  <c r="K1442" i="2" s="1"/>
  <c r="F1442" i="2"/>
  <c r="J1442" i="2" s="1"/>
  <c r="E1442" i="2"/>
  <c r="I1442" i="2" s="1"/>
  <c r="D1442" i="2"/>
  <c r="C1442" i="2"/>
  <c r="B1442" i="2"/>
  <c r="G1441" i="2"/>
  <c r="K1441" i="2" s="1"/>
  <c r="F1441" i="2"/>
  <c r="J1441" i="2" s="1"/>
  <c r="E1441" i="2"/>
  <c r="I1441" i="2" s="1"/>
  <c r="D1441" i="2"/>
  <c r="C1441" i="2"/>
  <c r="B1441" i="2"/>
  <c r="G1440" i="2"/>
  <c r="K1440" i="2" s="1"/>
  <c r="F1440" i="2"/>
  <c r="J1440" i="2" s="1"/>
  <c r="E1440" i="2"/>
  <c r="I1440" i="2" s="1"/>
  <c r="D1440" i="2"/>
  <c r="C1440" i="2"/>
  <c r="B1440" i="2"/>
  <c r="G1439" i="2"/>
  <c r="K1439" i="2" s="1"/>
  <c r="F1439" i="2"/>
  <c r="J1439" i="2" s="1"/>
  <c r="E1439" i="2"/>
  <c r="I1439" i="2" s="1"/>
  <c r="D1439" i="2"/>
  <c r="C1439" i="2"/>
  <c r="B1439" i="2"/>
  <c r="G1438" i="2"/>
  <c r="K1438" i="2" s="1"/>
  <c r="F1438" i="2"/>
  <c r="J1438" i="2" s="1"/>
  <c r="E1438" i="2"/>
  <c r="I1438" i="2" s="1"/>
  <c r="D1438" i="2"/>
  <c r="C1438" i="2"/>
  <c r="B1438" i="2"/>
  <c r="G1437" i="2"/>
  <c r="K1437" i="2" s="1"/>
  <c r="F1437" i="2"/>
  <c r="J1437" i="2" s="1"/>
  <c r="E1437" i="2"/>
  <c r="I1437" i="2" s="1"/>
  <c r="D1437" i="2"/>
  <c r="C1437" i="2"/>
  <c r="B1437" i="2"/>
  <c r="G1436" i="2"/>
  <c r="K1436" i="2" s="1"/>
  <c r="F1436" i="2"/>
  <c r="J1436" i="2" s="1"/>
  <c r="E1436" i="2"/>
  <c r="I1436" i="2" s="1"/>
  <c r="D1436" i="2"/>
  <c r="C1436" i="2"/>
  <c r="B1436" i="2"/>
  <c r="G1435" i="2"/>
  <c r="K1435" i="2" s="1"/>
  <c r="F1435" i="2"/>
  <c r="J1435" i="2" s="1"/>
  <c r="E1435" i="2"/>
  <c r="I1435" i="2" s="1"/>
  <c r="D1435" i="2"/>
  <c r="C1435" i="2"/>
  <c r="B1435" i="2"/>
  <c r="G1434" i="2"/>
  <c r="K1434" i="2" s="1"/>
  <c r="F1434" i="2"/>
  <c r="J1434" i="2" s="1"/>
  <c r="E1434" i="2"/>
  <c r="I1434" i="2" s="1"/>
  <c r="D1434" i="2"/>
  <c r="C1434" i="2"/>
  <c r="B1434" i="2"/>
  <c r="G1433" i="2"/>
  <c r="K1433" i="2" s="1"/>
  <c r="F1433" i="2"/>
  <c r="J1433" i="2" s="1"/>
  <c r="E1433" i="2"/>
  <c r="I1433" i="2" s="1"/>
  <c r="D1433" i="2"/>
  <c r="C1433" i="2"/>
  <c r="B1433" i="2"/>
  <c r="G1432" i="2"/>
  <c r="K1432" i="2" s="1"/>
  <c r="F1432" i="2"/>
  <c r="J1432" i="2" s="1"/>
  <c r="E1432" i="2"/>
  <c r="I1432" i="2" s="1"/>
  <c r="D1432" i="2"/>
  <c r="C1432" i="2"/>
  <c r="B1432" i="2"/>
  <c r="G1431" i="2"/>
  <c r="K1431" i="2" s="1"/>
  <c r="F1431" i="2"/>
  <c r="J1431" i="2" s="1"/>
  <c r="E1431" i="2"/>
  <c r="I1431" i="2" s="1"/>
  <c r="D1431" i="2"/>
  <c r="C1431" i="2"/>
  <c r="B1431" i="2"/>
  <c r="G1430" i="2"/>
  <c r="K1430" i="2" s="1"/>
  <c r="F1430" i="2"/>
  <c r="J1430" i="2" s="1"/>
  <c r="E1430" i="2"/>
  <c r="I1430" i="2" s="1"/>
  <c r="D1430" i="2"/>
  <c r="C1430" i="2"/>
  <c r="B1430" i="2"/>
  <c r="G1429" i="2"/>
  <c r="K1429" i="2" s="1"/>
  <c r="F1429" i="2"/>
  <c r="J1429" i="2" s="1"/>
  <c r="E1429" i="2"/>
  <c r="I1429" i="2" s="1"/>
  <c r="D1429" i="2"/>
  <c r="C1429" i="2"/>
  <c r="B1429" i="2"/>
  <c r="G1428" i="2"/>
  <c r="K1428" i="2" s="1"/>
  <c r="F1428" i="2"/>
  <c r="J1428" i="2" s="1"/>
  <c r="E1428" i="2"/>
  <c r="I1428" i="2" s="1"/>
  <c r="D1428" i="2"/>
  <c r="C1428" i="2"/>
  <c r="B1428" i="2"/>
  <c r="G1427" i="2"/>
  <c r="K1427" i="2" s="1"/>
  <c r="F1427" i="2"/>
  <c r="J1427" i="2" s="1"/>
  <c r="E1427" i="2"/>
  <c r="I1427" i="2" s="1"/>
  <c r="D1427" i="2"/>
  <c r="C1427" i="2"/>
  <c r="B1427" i="2"/>
  <c r="G1426" i="2"/>
  <c r="K1426" i="2" s="1"/>
  <c r="F1426" i="2"/>
  <c r="J1426" i="2" s="1"/>
  <c r="E1426" i="2"/>
  <c r="I1426" i="2" s="1"/>
  <c r="D1426" i="2"/>
  <c r="C1426" i="2"/>
  <c r="B1426" i="2"/>
  <c r="G1425" i="2"/>
  <c r="K1425" i="2" s="1"/>
  <c r="F1425" i="2"/>
  <c r="J1425" i="2" s="1"/>
  <c r="E1425" i="2"/>
  <c r="I1425" i="2" s="1"/>
  <c r="D1425" i="2"/>
  <c r="C1425" i="2"/>
  <c r="B1425" i="2"/>
  <c r="G1424" i="2"/>
  <c r="K1424" i="2" s="1"/>
  <c r="F1424" i="2"/>
  <c r="J1424" i="2" s="1"/>
  <c r="E1424" i="2"/>
  <c r="I1424" i="2" s="1"/>
  <c r="D1424" i="2"/>
  <c r="C1424" i="2"/>
  <c r="B1424" i="2"/>
  <c r="G1423" i="2"/>
  <c r="K1423" i="2" s="1"/>
  <c r="F1423" i="2"/>
  <c r="J1423" i="2" s="1"/>
  <c r="E1423" i="2"/>
  <c r="I1423" i="2" s="1"/>
  <c r="D1423" i="2"/>
  <c r="C1423" i="2"/>
  <c r="B1423" i="2"/>
  <c r="G1422" i="2"/>
  <c r="K1422" i="2" s="1"/>
  <c r="F1422" i="2"/>
  <c r="J1422" i="2" s="1"/>
  <c r="E1422" i="2"/>
  <c r="I1422" i="2" s="1"/>
  <c r="D1422" i="2"/>
  <c r="C1422" i="2"/>
  <c r="B1422" i="2"/>
  <c r="G1421" i="2"/>
  <c r="K1421" i="2" s="1"/>
  <c r="F1421" i="2"/>
  <c r="J1421" i="2" s="1"/>
  <c r="E1421" i="2"/>
  <c r="I1421" i="2" s="1"/>
  <c r="D1421" i="2"/>
  <c r="C1421" i="2"/>
  <c r="B1421" i="2"/>
  <c r="G1420" i="2"/>
  <c r="K1420" i="2" s="1"/>
  <c r="F1420" i="2"/>
  <c r="J1420" i="2" s="1"/>
  <c r="E1420" i="2"/>
  <c r="I1420" i="2" s="1"/>
  <c r="D1420" i="2"/>
  <c r="C1420" i="2"/>
  <c r="B1420" i="2"/>
  <c r="G1419" i="2"/>
  <c r="K1419" i="2" s="1"/>
  <c r="F1419" i="2"/>
  <c r="J1419" i="2" s="1"/>
  <c r="E1419" i="2"/>
  <c r="I1419" i="2" s="1"/>
  <c r="D1419" i="2"/>
  <c r="C1419" i="2"/>
  <c r="B1419" i="2"/>
  <c r="G1418" i="2"/>
  <c r="K1418" i="2" s="1"/>
  <c r="F1418" i="2"/>
  <c r="J1418" i="2" s="1"/>
  <c r="E1418" i="2"/>
  <c r="I1418" i="2" s="1"/>
  <c r="D1418" i="2"/>
  <c r="C1418" i="2"/>
  <c r="B1418" i="2"/>
  <c r="G1417" i="2"/>
  <c r="K1417" i="2" s="1"/>
  <c r="F1417" i="2"/>
  <c r="J1417" i="2" s="1"/>
  <c r="E1417" i="2"/>
  <c r="I1417" i="2" s="1"/>
  <c r="D1417" i="2"/>
  <c r="C1417" i="2"/>
  <c r="B1417" i="2"/>
  <c r="G1416" i="2"/>
  <c r="K1416" i="2" s="1"/>
  <c r="F1416" i="2"/>
  <c r="J1416" i="2" s="1"/>
  <c r="E1416" i="2"/>
  <c r="I1416" i="2" s="1"/>
  <c r="D1416" i="2"/>
  <c r="C1416" i="2"/>
  <c r="B1416" i="2"/>
  <c r="G1415" i="2"/>
  <c r="K1415" i="2" s="1"/>
  <c r="F1415" i="2"/>
  <c r="J1415" i="2" s="1"/>
  <c r="E1415" i="2"/>
  <c r="I1415" i="2" s="1"/>
  <c r="D1415" i="2"/>
  <c r="C1415" i="2"/>
  <c r="B1415" i="2"/>
  <c r="G1414" i="2"/>
  <c r="K1414" i="2" s="1"/>
  <c r="F1414" i="2"/>
  <c r="J1414" i="2" s="1"/>
  <c r="E1414" i="2"/>
  <c r="I1414" i="2" s="1"/>
  <c r="D1414" i="2"/>
  <c r="C1414" i="2"/>
  <c r="B1414" i="2"/>
  <c r="G1413" i="2"/>
  <c r="K1413" i="2" s="1"/>
  <c r="F1413" i="2"/>
  <c r="J1413" i="2" s="1"/>
  <c r="E1413" i="2"/>
  <c r="I1413" i="2" s="1"/>
  <c r="D1413" i="2"/>
  <c r="C1413" i="2"/>
  <c r="B1413" i="2"/>
  <c r="G1412" i="2"/>
  <c r="K1412" i="2" s="1"/>
  <c r="F1412" i="2"/>
  <c r="J1412" i="2" s="1"/>
  <c r="E1412" i="2"/>
  <c r="I1412" i="2" s="1"/>
  <c r="D1412" i="2"/>
  <c r="C1412" i="2"/>
  <c r="B1412" i="2"/>
  <c r="G1411" i="2"/>
  <c r="K1411" i="2" s="1"/>
  <c r="F1411" i="2"/>
  <c r="J1411" i="2" s="1"/>
  <c r="E1411" i="2"/>
  <c r="I1411" i="2" s="1"/>
  <c r="D1411" i="2"/>
  <c r="C1411" i="2"/>
  <c r="B1411" i="2"/>
  <c r="G1410" i="2"/>
  <c r="K1410" i="2" s="1"/>
  <c r="F1410" i="2"/>
  <c r="J1410" i="2" s="1"/>
  <c r="E1410" i="2"/>
  <c r="I1410" i="2" s="1"/>
  <c r="D1410" i="2"/>
  <c r="C1410" i="2"/>
  <c r="B1410" i="2"/>
  <c r="G1409" i="2"/>
  <c r="K1409" i="2" s="1"/>
  <c r="F1409" i="2"/>
  <c r="J1409" i="2" s="1"/>
  <c r="E1409" i="2"/>
  <c r="I1409" i="2" s="1"/>
  <c r="D1409" i="2"/>
  <c r="C1409" i="2"/>
  <c r="B1409" i="2"/>
  <c r="G1408" i="2"/>
  <c r="K1408" i="2" s="1"/>
  <c r="F1408" i="2"/>
  <c r="J1408" i="2" s="1"/>
  <c r="E1408" i="2"/>
  <c r="I1408" i="2" s="1"/>
  <c r="D1408" i="2"/>
  <c r="C1408" i="2"/>
  <c r="B1408" i="2"/>
  <c r="G1407" i="2"/>
  <c r="K1407" i="2" s="1"/>
  <c r="F1407" i="2"/>
  <c r="J1407" i="2" s="1"/>
  <c r="E1407" i="2"/>
  <c r="I1407" i="2" s="1"/>
  <c r="D1407" i="2"/>
  <c r="C1407" i="2"/>
  <c r="B1407" i="2"/>
  <c r="G1406" i="2"/>
  <c r="K1406" i="2" s="1"/>
  <c r="F1406" i="2"/>
  <c r="J1406" i="2" s="1"/>
  <c r="E1406" i="2"/>
  <c r="I1406" i="2" s="1"/>
  <c r="D1406" i="2"/>
  <c r="C1406" i="2"/>
  <c r="B1406" i="2"/>
  <c r="G1405" i="2"/>
  <c r="K1405" i="2" s="1"/>
  <c r="F1405" i="2"/>
  <c r="J1405" i="2" s="1"/>
  <c r="E1405" i="2"/>
  <c r="I1405" i="2" s="1"/>
  <c r="D1405" i="2"/>
  <c r="C1405" i="2"/>
  <c r="B1405" i="2"/>
  <c r="G1404" i="2"/>
  <c r="K1404" i="2" s="1"/>
  <c r="F1404" i="2"/>
  <c r="J1404" i="2" s="1"/>
  <c r="E1404" i="2"/>
  <c r="I1404" i="2" s="1"/>
  <c r="D1404" i="2"/>
  <c r="C1404" i="2"/>
  <c r="B1404" i="2"/>
  <c r="G1403" i="2"/>
  <c r="K1403" i="2" s="1"/>
  <c r="F1403" i="2"/>
  <c r="J1403" i="2" s="1"/>
  <c r="E1403" i="2"/>
  <c r="I1403" i="2" s="1"/>
  <c r="D1403" i="2"/>
  <c r="C1403" i="2"/>
  <c r="B1403" i="2"/>
  <c r="G1402" i="2"/>
  <c r="K1402" i="2" s="1"/>
  <c r="F1402" i="2"/>
  <c r="J1402" i="2" s="1"/>
  <c r="E1402" i="2"/>
  <c r="I1402" i="2" s="1"/>
  <c r="D1402" i="2"/>
  <c r="C1402" i="2"/>
  <c r="B1402" i="2"/>
  <c r="G1401" i="2"/>
  <c r="K1401" i="2" s="1"/>
  <c r="F1401" i="2"/>
  <c r="J1401" i="2" s="1"/>
  <c r="E1401" i="2"/>
  <c r="I1401" i="2" s="1"/>
  <c r="D1401" i="2"/>
  <c r="C1401" i="2"/>
  <c r="B1401" i="2"/>
  <c r="G1400" i="2"/>
  <c r="K1400" i="2" s="1"/>
  <c r="F1400" i="2"/>
  <c r="J1400" i="2" s="1"/>
  <c r="E1400" i="2"/>
  <c r="I1400" i="2" s="1"/>
  <c r="D1400" i="2"/>
  <c r="C1400" i="2"/>
  <c r="B1400" i="2"/>
  <c r="G1399" i="2"/>
  <c r="K1399" i="2" s="1"/>
  <c r="F1399" i="2"/>
  <c r="J1399" i="2" s="1"/>
  <c r="E1399" i="2"/>
  <c r="I1399" i="2" s="1"/>
  <c r="D1399" i="2"/>
  <c r="C1399" i="2"/>
  <c r="B1399" i="2"/>
  <c r="G1398" i="2"/>
  <c r="K1398" i="2" s="1"/>
  <c r="F1398" i="2"/>
  <c r="J1398" i="2" s="1"/>
  <c r="E1398" i="2"/>
  <c r="I1398" i="2" s="1"/>
  <c r="D1398" i="2"/>
  <c r="C1398" i="2"/>
  <c r="B1398" i="2"/>
  <c r="G1397" i="2"/>
  <c r="K1397" i="2" s="1"/>
  <c r="F1397" i="2"/>
  <c r="J1397" i="2" s="1"/>
  <c r="E1397" i="2"/>
  <c r="I1397" i="2" s="1"/>
  <c r="D1397" i="2"/>
  <c r="C1397" i="2"/>
  <c r="B1397" i="2"/>
  <c r="G1396" i="2"/>
  <c r="K1396" i="2" s="1"/>
  <c r="F1396" i="2"/>
  <c r="J1396" i="2" s="1"/>
  <c r="E1396" i="2"/>
  <c r="I1396" i="2" s="1"/>
  <c r="D1396" i="2"/>
  <c r="C1396" i="2"/>
  <c r="B1396" i="2"/>
  <c r="G1395" i="2"/>
  <c r="K1395" i="2" s="1"/>
  <c r="F1395" i="2"/>
  <c r="J1395" i="2" s="1"/>
  <c r="E1395" i="2"/>
  <c r="I1395" i="2" s="1"/>
  <c r="D1395" i="2"/>
  <c r="C1395" i="2"/>
  <c r="B1395" i="2"/>
  <c r="G1394" i="2"/>
  <c r="K1394" i="2" s="1"/>
  <c r="F1394" i="2"/>
  <c r="J1394" i="2" s="1"/>
  <c r="E1394" i="2"/>
  <c r="I1394" i="2" s="1"/>
  <c r="D1394" i="2"/>
  <c r="C1394" i="2"/>
  <c r="B1394" i="2"/>
  <c r="G1393" i="2"/>
  <c r="K1393" i="2" s="1"/>
  <c r="F1393" i="2"/>
  <c r="J1393" i="2" s="1"/>
  <c r="E1393" i="2"/>
  <c r="I1393" i="2" s="1"/>
  <c r="D1393" i="2"/>
  <c r="C1393" i="2"/>
  <c r="B1393" i="2"/>
  <c r="G1392" i="2"/>
  <c r="K1392" i="2" s="1"/>
  <c r="F1392" i="2"/>
  <c r="J1392" i="2" s="1"/>
  <c r="E1392" i="2"/>
  <c r="I1392" i="2" s="1"/>
  <c r="D1392" i="2"/>
  <c r="C1392" i="2"/>
  <c r="B1392" i="2"/>
  <c r="G1391" i="2"/>
  <c r="K1391" i="2" s="1"/>
  <c r="F1391" i="2"/>
  <c r="J1391" i="2" s="1"/>
  <c r="E1391" i="2"/>
  <c r="I1391" i="2" s="1"/>
  <c r="D1391" i="2"/>
  <c r="C1391" i="2"/>
  <c r="B1391" i="2"/>
  <c r="G1390" i="2"/>
  <c r="K1390" i="2" s="1"/>
  <c r="F1390" i="2"/>
  <c r="J1390" i="2" s="1"/>
  <c r="E1390" i="2"/>
  <c r="I1390" i="2" s="1"/>
  <c r="D1390" i="2"/>
  <c r="C1390" i="2"/>
  <c r="B1390" i="2"/>
  <c r="G1389" i="2"/>
  <c r="K1389" i="2" s="1"/>
  <c r="F1389" i="2"/>
  <c r="J1389" i="2" s="1"/>
  <c r="E1389" i="2"/>
  <c r="I1389" i="2" s="1"/>
  <c r="D1389" i="2"/>
  <c r="C1389" i="2"/>
  <c r="B1389" i="2"/>
  <c r="G1388" i="2"/>
  <c r="K1388" i="2" s="1"/>
  <c r="F1388" i="2"/>
  <c r="J1388" i="2" s="1"/>
  <c r="E1388" i="2"/>
  <c r="I1388" i="2" s="1"/>
  <c r="D1388" i="2"/>
  <c r="C1388" i="2"/>
  <c r="B1388" i="2"/>
  <c r="G1387" i="2"/>
  <c r="K1387" i="2" s="1"/>
  <c r="F1387" i="2"/>
  <c r="J1387" i="2" s="1"/>
  <c r="E1387" i="2"/>
  <c r="I1387" i="2" s="1"/>
  <c r="D1387" i="2"/>
  <c r="C1387" i="2"/>
  <c r="B1387" i="2"/>
  <c r="G1386" i="2"/>
  <c r="K1386" i="2" s="1"/>
  <c r="F1386" i="2"/>
  <c r="J1386" i="2" s="1"/>
  <c r="E1386" i="2"/>
  <c r="I1386" i="2" s="1"/>
  <c r="D1386" i="2"/>
  <c r="C1386" i="2"/>
  <c r="B1386" i="2"/>
  <c r="G1385" i="2"/>
  <c r="K1385" i="2" s="1"/>
  <c r="F1385" i="2"/>
  <c r="J1385" i="2" s="1"/>
  <c r="E1385" i="2"/>
  <c r="I1385" i="2" s="1"/>
  <c r="D1385" i="2"/>
  <c r="C1385" i="2"/>
  <c r="B1385" i="2"/>
  <c r="G1384" i="2"/>
  <c r="K1384" i="2" s="1"/>
  <c r="F1384" i="2"/>
  <c r="J1384" i="2" s="1"/>
  <c r="E1384" i="2"/>
  <c r="I1384" i="2" s="1"/>
  <c r="D1384" i="2"/>
  <c r="C1384" i="2"/>
  <c r="B1384" i="2"/>
  <c r="G1383" i="2"/>
  <c r="K1383" i="2" s="1"/>
  <c r="F1383" i="2"/>
  <c r="J1383" i="2" s="1"/>
  <c r="E1383" i="2"/>
  <c r="I1383" i="2" s="1"/>
  <c r="D1383" i="2"/>
  <c r="C1383" i="2"/>
  <c r="B1383" i="2"/>
  <c r="G1382" i="2"/>
  <c r="K1382" i="2" s="1"/>
  <c r="F1382" i="2"/>
  <c r="J1382" i="2" s="1"/>
  <c r="E1382" i="2"/>
  <c r="I1382" i="2" s="1"/>
  <c r="D1382" i="2"/>
  <c r="C1382" i="2"/>
  <c r="B1382" i="2"/>
  <c r="G1381" i="2"/>
  <c r="K1381" i="2" s="1"/>
  <c r="F1381" i="2"/>
  <c r="J1381" i="2" s="1"/>
  <c r="E1381" i="2"/>
  <c r="I1381" i="2" s="1"/>
  <c r="D1381" i="2"/>
  <c r="C1381" i="2"/>
  <c r="B1381" i="2"/>
  <c r="G1380" i="2"/>
  <c r="K1380" i="2" s="1"/>
  <c r="F1380" i="2"/>
  <c r="J1380" i="2" s="1"/>
  <c r="E1380" i="2"/>
  <c r="I1380" i="2" s="1"/>
  <c r="D1380" i="2"/>
  <c r="C1380" i="2"/>
  <c r="B1380" i="2"/>
  <c r="G1379" i="2"/>
  <c r="K1379" i="2" s="1"/>
  <c r="F1379" i="2"/>
  <c r="J1379" i="2" s="1"/>
  <c r="E1379" i="2"/>
  <c r="I1379" i="2" s="1"/>
  <c r="D1379" i="2"/>
  <c r="C1379" i="2"/>
  <c r="B1379" i="2"/>
  <c r="G1378" i="2"/>
  <c r="K1378" i="2" s="1"/>
  <c r="F1378" i="2"/>
  <c r="J1378" i="2" s="1"/>
  <c r="E1378" i="2"/>
  <c r="I1378" i="2" s="1"/>
  <c r="D1378" i="2"/>
  <c r="C1378" i="2"/>
  <c r="B1378" i="2"/>
  <c r="G1377" i="2"/>
  <c r="K1377" i="2" s="1"/>
  <c r="F1377" i="2"/>
  <c r="J1377" i="2" s="1"/>
  <c r="E1377" i="2"/>
  <c r="I1377" i="2" s="1"/>
  <c r="D1377" i="2"/>
  <c r="C1377" i="2"/>
  <c r="B1377" i="2"/>
  <c r="G1376" i="2"/>
  <c r="K1376" i="2" s="1"/>
  <c r="F1376" i="2"/>
  <c r="J1376" i="2" s="1"/>
  <c r="E1376" i="2"/>
  <c r="I1376" i="2" s="1"/>
  <c r="D1376" i="2"/>
  <c r="C1376" i="2"/>
  <c r="B1376" i="2"/>
  <c r="G1375" i="2"/>
  <c r="K1375" i="2" s="1"/>
  <c r="F1375" i="2"/>
  <c r="J1375" i="2" s="1"/>
  <c r="E1375" i="2"/>
  <c r="I1375" i="2" s="1"/>
  <c r="D1375" i="2"/>
  <c r="C1375" i="2"/>
  <c r="B1375" i="2"/>
  <c r="G1374" i="2"/>
  <c r="K1374" i="2" s="1"/>
  <c r="F1374" i="2"/>
  <c r="J1374" i="2" s="1"/>
  <c r="E1374" i="2"/>
  <c r="I1374" i="2" s="1"/>
  <c r="D1374" i="2"/>
  <c r="C1374" i="2"/>
  <c r="B1374" i="2"/>
  <c r="G1373" i="2"/>
  <c r="K1373" i="2" s="1"/>
  <c r="F1373" i="2"/>
  <c r="J1373" i="2" s="1"/>
  <c r="E1373" i="2"/>
  <c r="I1373" i="2" s="1"/>
  <c r="D1373" i="2"/>
  <c r="C1373" i="2"/>
  <c r="B1373" i="2"/>
  <c r="G1372" i="2"/>
  <c r="K1372" i="2" s="1"/>
  <c r="F1372" i="2"/>
  <c r="J1372" i="2" s="1"/>
  <c r="E1372" i="2"/>
  <c r="I1372" i="2" s="1"/>
  <c r="D1372" i="2"/>
  <c r="C1372" i="2"/>
  <c r="B1372" i="2"/>
  <c r="G1371" i="2"/>
  <c r="K1371" i="2" s="1"/>
  <c r="F1371" i="2"/>
  <c r="J1371" i="2" s="1"/>
  <c r="E1371" i="2"/>
  <c r="I1371" i="2" s="1"/>
  <c r="D1371" i="2"/>
  <c r="C1371" i="2"/>
  <c r="B1371" i="2"/>
  <c r="G1370" i="2"/>
  <c r="K1370" i="2" s="1"/>
  <c r="F1370" i="2"/>
  <c r="J1370" i="2" s="1"/>
  <c r="E1370" i="2"/>
  <c r="I1370" i="2" s="1"/>
  <c r="D1370" i="2"/>
  <c r="C1370" i="2"/>
  <c r="B1370" i="2"/>
  <c r="G1369" i="2"/>
  <c r="K1369" i="2" s="1"/>
  <c r="F1369" i="2"/>
  <c r="J1369" i="2" s="1"/>
  <c r="E1369" i="2"/>
  <c r="I1369" i="2" s="1"/>
  <c r="D1369" i="2"/>
  <c r="C1369" i="2"/>
  <c r="B1369" i="2"/>
  <c r="G1368" i="2"/>
  <c r="K1368" i="2" s="1"/>
  <c r="F1368" i="2"/>
  <c r="J1368" i="2" s="1"/>
  <c r="E1368" i="2"/>
  <c r="I1368" i="2" s="1"/>
  <c r="D1368" i="2"/>
  <c r="C1368" i="2"/>
  <c r="B1368" i="2"/>
  <c r="G1367" i="2"/>
  <c r="K1367" i="2" s="1"/>
  <c r="F1367" i="2"/>
  <c r="J1367" i="2" s="1"/>
  <c r="E1367" i="2"/>
  <c r="I1367" i="2" s="1"/>
  <c r="D1367" i="2"/>
  <c r="C1367" i="2"/>
  <c r="B1367" i="2"/>
  <c r="G1366" i="2"/>
  <c r="K1366" i="2" s="1"/>
  <c r="F1366" i="2"/>
  <c r="J1366" i="2" s="1"/>
  <c r="E1366" i="2"/>
  <c r="I1366" i="2" s="1"/>
  <c r="D1366" i="2"/>
  <c r="C1366" i="2"/>
  <c r="B1366" i="2"/>
  <c r="G1365" i="2"/>
  <c r="K1365" i="2" s="1"/>
  <c r="F1365" i="2"/>
  <c r="J1365" i="2" s="1"/>
  <c r="E1365" i="2"/>
  <c r="I1365" i="2" s="1"/>
  <c r="D1365" i="2"/>
  <c r="C1365" i="2"/>
  <c r="B1365" i="2"/>
  <c r="G1364" i="2"/>
  <c r="K1364" i="2" s="1"/>
  <c r="F1364" i="2"/>
  <c r="J1364" i="2" s="1"/>
  <c r="E1364" i="2"/>
  <c r="I1364" i="2" s="1"/>
  <c r="D1364" i="2"/>
  <c r="C1364" i="2"/>
  <c r="B1364" i="2"/>
  <c r="G1363" i="2"/>
  <c r="K1363" i="2" s="1"/>
  <c r="F1363" i="2"/>
  <c r="J1363" i="2" s="1"/>
  <c r="E1363" i="2"/>
  <c r="I1363" i="2" s="1"/>
  <c r="D1363" i="2"/>
  <c r="C1363" i="2"/>
  <c r="B1363" i="2"/>
  <c r="G1362" i="2"/>
  <c r="K1362" i="2" s="1"/>
  <c r="F1362" i="2"/>
  <c r="J1362" i="2" s="1"/>
  <c r="E1362" i="2"/>
  <c r="I1362" i="2" s="1"/>
  <c r="D1362" i="2"/>
  <c r="C1362" i="2"/>
  <c r="B1362" i="2"/>
  <c r="G1361" i="2"/>
  <c r="K1361" i="2" s="1"/>
  <c r="F1361" i="2"/>
  <c r="J1361" i="2" s="1"/>
  <c r="E1361" i="2"/>
  <c r="I1361" i="2" s="1"/>
  <c r="D1361" i="2"/>
  <c r="C1361" i="2"/>
  <c r="B1361" i="2"/>
  <c r="G1360" i="2"/>
  <c r="K1360" i="2" s="1"/>
  <c r="F1360" i="2"/>
  <c r="J1360" i="2" s="1"/>
  <c r="E1360" i="2"/>
  <c r="I1360" i="2" s="1"/>
  <c r="D1360" i="2"/>
  <c r="C1360" i="2"/>
  <c r="B1360" i="2"/>
  <c r="G1359" i="2"/>
  <c r="K1359" i="2" s="1"/>
  <c r="F1359" i="2"/>
  <c r="J1359" i="2" s="1"/>
  <c r="E1359" i="2"/>
  <c r="I1359" i="2" s="1"/>
  <c r="D1359" i="2"/>
  <c r="C1359" i="2"/>
  <c r="B1359" i="2"/>
  <c r="G1358" i="2"/>
  <c r="K1358" i="2" s="1"/>
  <c r="F1358" i="2"/>
  <c r="J1358" i="2" s="1"/>
  <c r="E1358" i="2"/>
  <c r="I1358" i="2" s="1"/>
  <c r="D1358" i="2"/>
  <c r="C1358" i="2"/>
  <c r="B1358" i="2"/>
  <c r="G1357" i="2"/>
  <c r="K1357" i="2" s="1"/>
  <c r="F1357" i="2"/>
  <c r="J1357" i="2" s="1"/>
  <c r="E1357" i="2"/>
  <c r="I1357" i="2" s="1"/>
  <c r="D1357" i="2"/>
  <c r="C1357" i="2"/>
  <c r="B1357" i="2"/>
  <c r="G1356" i="2"/>
  <c r="K1356" i="2" s="1"/>
  <c r="F1356" i="2"/>
  <c r="J1356" i="2" s="1"/>
  <c r="E1356" i="2"/>
  <c r="I1356" i="2" s="1"/>
  <c r="D1356" i="2"/>
  <c r="C1356" i="2"/>
  <c r="B1356" i="2"/>
  <c r="G1355" i="2"/>
  <c r="K1355" i="2" s="1"/>
  <c r="F1355" i="2"/>
  <c r="J1355" i="2" s="1"/>
  <c r="E1355" i="2"/>
  <c r="I1355" i="2" s="1"/>
  <c r="D1355" i="2"/>
  <c r="C1355" i="2"/>
  <c r="B1355" i="2"/>
  <c r="G1354" i="2"/>
  <c r="K1354" i="2" s="1"/>
  <c r="F1354" i="2"/>
  <c r="J1354" i="2" s="1"/>
  <c r="E1354" i="2"/>
  <c r="I1354" i="2" s="1"/>
  <c r="D1354" i="2"/>
  <c r="C1354" i="2"/>
  <c r="B1354" i="2"/>
  <c r="G1353" i="2"/>
  <c r="K1353" i="2" s="1"/>
  <c r="F1353" i="2"/>
  <c r="J1353" i="2" s="1"/>
  <c r="E1353" i="2"/>
  <c r="I1353" i="2" s="1"/>
  <c r="D1353" i="2"/>
  <c r="C1353" i="2"/>
  <c r="B1353" i="2"/>
  <c r="G1352" i="2"/>
  <c r="K1352" i="2" s="1"/>
  <c r="F1352" i="2"/>
  <c r="J1352" i="2" s="1"/>
  <c r="E1352" i="2"/>
  <c r="I1352" i="2" s="1"/>
  <c r="D1352" i="2"/>
  <c r="C1352" i="2"/>
  <c r="B1352" i="2"/>
  <c r="G1351" i="2"/>
  <c r="K1351" i="2" s="1"/>
  <c r="F1351" i="2"/>
  <c r="J1351" i="2" s="1"/>
  <c r="E1351" i="2"/>
  <c r="I1351" i="2" s="1"/>
  <c r="D1351" i="2"/>
  <c r="C1351" i="2"/>
  <c r="B1351" i="2"/>
  <c r="G1350" i="2"/>
  <c r="K1350" i="2" s="1"/>
  <c r="F1350" i="2"/>
  <c r="J1350" i="2" s="1"/>
  <c r="E1350" i="2"/>
  <c r="I1350" i="2" s="1"/>
  <c r="D1350" i="2"/>
  <c r="C1350" i="2"/>
  <c r="B1350" i="2"/>
  <c r="G1349" i="2"/>
  <c r="K1349" i="2" s="1"/>
  <c r="F1349" i="2"/>
  <c r="J1349" i="2" s="1"/>
  <c r="E1349" i="2"/>
  <c r="I1349" i="2" s="1"/>
  <c r="D1349" i="2"/>
  <c r="C1349" i="2"/>
  <c r="B1349" i="2"/>
  <c r="G1348" i="2"/>
  <c r="K1348" i="2" s="1"/>
  <c r="F1348" i="2"/>
  <c r="J1348" i="2" s="1"/>
  <c r="E1348" i="2"/>
  <c r="I1348" i="2" s="1"/>
  <c r="D1348" i="2"/>
  <c r="C1348" i="2"/>
  <c r="B1348" i="2"/>
  <c r="G1347" i="2"/>
  <c r="K1347" i="2" s="1"/>
  <c r="F1347" i="2"/>
  <c r="J1347" i="2" s="1"/>
  <c r="E1347" i="2"/>
  <c r="I1347" i="2" s="1"/>
  <c r="D1347" i="2"/>
  <c r="C1347" i="2"/>
  <c r="B1347" i="2"/>
  <c r="G1346" i="2"/>
  <c r="K1346" i="2" s="1"/>
  <c r="F1346" i="2"/>
  <c r="J1346" i="2" s="1"/>
  <c r="E1346" i="2"/>
  <c r="I1346" i="2" s="1"/>
  <c r="D1346" i="2"/>
  <c r="C1346" i="2"/>
  <c r="B1346" i="2"/>
  <c r="G1345" i="2"/>
  <c r="K1345" i="2" s="1"/>
  <c r="F1345" i="2"/>
  <c r="J1345" i="2" s="1"/>
  <c r="E1345" i="2"/>
  <c r="I1345" i="2" s="1"/>
  <c r="D1345" i="2"/>
  <c r="C1345" i="2"/>
  <c r="B1345" i="2"/>
  <c r="G1344" i="2"/>
  <c r="K1344" i="2" s="1"/>
  <c r="F1344" i="2"/>
  <c r="J1344" i="2" s="1"/>
  <c r="E1344" i="2"/>
  <c r="I1344" i="2" s="1"/>
  <c r="D1344" i="2"/>
  <c r="C1344" i="2"/>
  <c r="B1344" i="2"/>
  <c r="G1343" i="2"/>
  <c r="K1343" i="2" s="1"/>
  <c r="F1343" i="2"/>
  <c r="J1343" i="2" s="1"/>
  <c r="E1343" i="2"/>
  <c r="I1343" i="2" s="1"/>
  <c r="D1343" i="2"/>
  <c r="C1343" i="2"/>
  <c r="B1343" i="2"/>
  <c r="G1342" i="2"/>
  <c r="K1342" i="2" s="1"/>
  <c r="F1342" i="2"/>
  <c r="J1342" i="2" s="1"/>
  <c r="E1342" i="2"/>
  <c r="I1342" i="2" s="1"/>
  <c r="D1342" i="2"/>
  <c r="C1342" i="2"/>
  <c r="B1342" i="2"/>
  <c r="G1341" i="2"/>
  <c r="K1341" i="2" s="1"/>
  <c r="F1341" i="2"/>
  <c r="J1341" i="2" s="1"/>
  <c r="E1341" i="2"/>
  <c r="I1341" i="2" s="1"/>
  <c r="D1341" i="2"/>
  <c r="C1341" i="2"/>
  <c r="B1341" i="2"/>
  <c r="G1340" i="2"/>
  <c r="K1340" i="2" s="1"/>
  <c r="F1340" i="2"/>
  <c r="J1340" i="2" s="1"/>
  <c r="E1340" i="2"/>
  <c r="I1340" i="2" s="1"/>
  <c r="D1340" i="2"/>
  <c r="C1340" i="2"/>
  <c r="B1340" i="2"/>
  <c r="G1339" i="2"/>
  <c r="K1339" i="2" s="1"/>
  <c r="F1339" i="2"/>
  <c r="J1339" i="2" s="1"/>
  <c r="E1339" i="2"/>
  <c r="I1339" i="2" s="1"/>
  <c r="D1339" i="2"/>
  <c r="C1339" i="2"/>
  <c r="B1339" i="2"/>
  <c r="G1338" i="2"/>
  <c r="K1338" i="2" s="1"/>
  <c r="F1338" i="2"/>
  <c r="J1338" i="2" s="1"/>
  <c r="E1338" i="2"/>
  <c r="I1338" i="2" s="1"/>
  <c r="D1338" i="2"/>
  <c r="C1338" i="2"/>
  <c r="B1338" i="2"/>
  <c r="G1337" i="2"/>
  <c r="K1337" i="2" s="1"/>
  <c r="F1337" i="2"/>
  <c r="J1337" i="2" s="1"/>
  <c r="E1337" i="2"/>
  <c r="I1337" i="2" s="1"/>
  <c r="D1337" i="2"/>
  <c r="C1337" i="2"/>
  <c r="B1337" i="2"/>
  <c r="G1336" i="2"/>
  <c r="K1336" i="2" s="1"/>
  <c r="F1336" i="2"/>
  <c r="J1336" i="2" s="1"/>
  <c r="E1336" i="2"/>
  <c r="I1336" i="2" s="1"/>
  <c r="D1336" i="2"/>
  <c r="C1336" i="2"/>
  <c r="B1336" i="2"/>
  <c r="G1335" i="2"/>
  <c r="K1335" i="2" s="1"/>
  <c r="F1335" i="2"/>
  <c r="J1335" i="2" s="1"/>
  <c r="E1335" i="2"/>
  <c r="I1335" i="2" s="1"/>
  <c r="D1335" i="2"/>
  <c r="C1335" i="2"/>
  <c r="B1335" i="2"/>
  <c r="G1334" i="2"/>
  <c r="K1334" i="2" s="1"/>
  <c r="F1334" i="2"/>
  <c r="J1334" i="2" s="1"/>
  <c r="E1334" i="2"/>
  <c r="I1334" i="2" s="1"/>
  <c r="D1334" i="2"/>
  <c r="C1334" i="2"/>
  <c r="B1334" i="2"/>
  <c r="G1333" i="2"/>
  <c r="K1333" i="2" s="1"/>
  <c r="F1333" i="2"/>
  <c r="J1333" i="2" s="1"/>
  <c r="E1333" i="2"/>
  <c r="I1333" i="2" s="1"/>
  <c r="D1333" i="2"/>
  <c r="C1333" i="2"/>
  <c r="B1333" i="2"/>
  <c r="G1332" i="2"/>
  <c r="K1332" i="2" s="1"/>
  <c r="F1332" i="2"/>
  <c r="J1332" i="2" s="1"/>
  <c r="E1332" i="2"/>
  <c r="I1332" i="2" s="1"/>
  <c r="D1332" i="2"/>
  <c r="C1332" i="2"/>
  <c r="B1332" i="2"/>
  <c r="G1331" i="2"/>
  <c r="K1331" i="2" s="1"/>
  <c r="F1331" i="2"/>
  <c r="J1331" i="2" s="1"/>
  <c r="E1331" i="2"/>
  <c r="I1331" i="2" s="1"/>
  <c r="D1331" i="2"/>
  <c r="C1331" i="2"/>
  <c r="B1331" i="2"/>
  <c r="G1330" i="2"/>
  <c r="K1330" i="2" s="1"/>
  <c r="F1330" i="2"/>
  <c r="J1330" i="2" s="1"/>
  <c r="E1330" i="2"/>
  <c r="I1330" i="2" s="1"/>
  <c r="D1330" i="2"/>
  <c r="C1330" i="2"/>
  <c r="B1330" i="2"/>
  <c r="G1329" i="2"/>
  <c r="K1329" i="2" s="1"/>
  <c r="F1329" i="2"/>
  <c r="J1329" i="2" s="1"/>
  <c r="E1329" i="2"/>
  <c r="I1329" i="2" s="1"/>
  <c r="D1329" i="2"/>
  <c r="C1329" i="2"/>
  <c r="B1329" i="2"/>
  <c r="G1328" i="2"/>
  <c r="K1328" i="2" s="1"/>
  <c r="F1328" i="2"/>
  <c r="J1328" i="2" s="1"/>
  <c r="E1328" i="2"/>
  <c r="I1328" i="2" s="1"/>
  <c r="D1328" i="2"/>
  <c r="C1328" i="2"/>
  <c r="B1328" i="2"/>
  <c r="G1327" i="2"/>
  <c r="K1327" i="2" s="1"/>
  <c r="F1327" i="2"/>
  <c r="J1327" i="2" s="1"/>
  <c r="E1327" i="2"/>
  <c r="I1327" i="2" s="1"/>
  <c r="D1327" i="2"/>
  <c r="C1327" i="2"/>
  <c r="B1327" i="2"/>
  <c r="G1326" i="2"/>
  <c r="K1326" i="2" s="1"/>
  <c r="F1326" i="2"/>
  <c r="J1326" i="2" s="1"/>
  <c r="E1326" i="2"/>
  <c r="I1326" i="2" s="1"/>
  <c r="D1326" i="2"/>
  <c r="C1326" i="2"/>
  <c r="B1326" i="2"/>
  <c r="G1325" i="2"/>
  <c r="K1325" i="2" s="1"/>
  <c r="F1325" i="2"/>
  <c r="J1325" i="2" s="1"/>
  <c r="E1325" i="2"/>
  <c r="I1325" i="2" s="1"/>
  <c r="D1325" i="2"/>
  <c r="C1325" i="2"/>
  <c r="B1325" i="2"/>
  <c r="G1324" i="2"/>
  <c r="K1324" i="2" s="1"/>
  <c r="F1324" i="2"/>
  <c r="J1324" i="2" s="1"/>
  <c r="E1324" i="2"/>
  <c r="I1324" i="2" s="1"/>
  <c r="D1324" i="2"/>
  <c r="C1324" i="2"/>
  <c r="B1324" i="2"/>
  <c r="G1323" i="2"/>
  <c r="K1323" i="2" s="1"/>
  <c r="F1323" i="2"/>
  <c r="J1323" i="2" s="1"/>
  <c r="E1323" i="2"/>
  <c r="I1323" i="2" s="1"/>
  <c r="D1323" i="2"/>
  <c r="C1323" i="2"/>
  <c r="B1323" i="2"/>
  <c r="G1322" i="2"/>
  <c r="K1322" i="2" s="1"/>
  <c r="F1322" i="2"/>
  <c r="J1322" i="2" s="1"/>
  <c r="E1322" i="2"/>
  <c r="I1322" i="2" s="1"/>
  <c r="D1322" i="2"/>
  <c r="C1322" i="2"/>
  <c r="B1322" i="2"/>
  <c r="G1321" i="2"/>
  <c r="K1321" i="2" s="1"/>
  <c r="F1321" i="2"/>
  <c r="J1321" i="2" s="1"/>
  <c r="E1321" i="2"/>
  <c r="I1321" i="2" s="1"/>
  <c r="D1321" i="2"/>
  <c r="C1321" i="2"/>
  <c r="B1321" i="2"/>
  <c r="G1320" i="2"/>
  <c r="K1320" i="2" s="1"/>
  <c r="F1320" i="2"/>
  <c r="J1320" i="2" s="1"/>
  <c r="E1320" i="2"/>
  <c r="I1320" i="2" s="1"/>
  <c r="D1320" i="2"/>
  <c r="C1320" i="2"/>
  <c r="B1320" i="2"/>
  <c r="G1319" i="2"/>
  <c r="K1319" i="2" s="1"/>
  <c r="F1319" i="2"/>
  <c r="J1319" i="2" s="1"/>
  <c r="E1319" i="2"/>
  <c r="I1319" i="2" s="1"/>
  <c r="D1319" i="2"/>
  <c r="C1319" i="2"/>
  <c r="B1319" i="2"/>
  <c r="G1318" i="2"/>
  <c r="K1318" i="2" s="1"/>
  <c r="F1318" i="2"/>
  <c r="J1318" i="2" s="1"/>
  <c r="E1318" i="2"/>
  <c r="I1318" i="2" s="1"/>
  <c r="D1318" i="2"/>
  <c r="C1318" i="2"/>
  <c r="B1318" i="2"/>
  <c r="G1317" i="2"/>
  <c r="K1317" i="2" s="1"/>
  <c r="F1317" i="2"/>
  <c r="J1317" i="2" s="1"/>
  <c r="E1317" i="2"/>
  <c r="I1317" i="2" s="1"/>
  <c r="D1317" i="2"/>
  <c r="C1317" i="2"/>
  <c r="B1317" i="2"/>
  <c r="G1316" i="2"/>
  <c r="K1316" i="2" s="1"/>
  <c r="F1316" i="2"/>
  <c r="J1316" i="2" s="1"/>
  <c r="E1316" i="2"/>
  <c r="I1316" i="2" s="1"/>
  <c r="D1316" i="2"/>
  <c r="C1316" i="2"/>
  <c r="B1316" i="2"/>
  <c r="G1315" i="2"/>
  <c r="K1315" i="2" s="1"/>
  <c r="F1315" i="2"/>
  <c r="J1315" i="2" s="1"/>
  <c r="E1315" i="2"/>
  <c r="I1315" i="2" s="1"/>
  <c r="D1315" i="2"/>
  <c r="C1315" i="2"/>
  <c r="B1315" i="2"/>
  <c r="G1314" i="2"/>
  <c r="K1314" i="2" s="1"/>
  <c r="F1314" i="2"/>
  <c r="J1314" i="2" s="1"/>
  <c r="E1314" i="2"/>
  <c r="I1314" i="2" s="1"/>
  <c r="D1314" i="2"/>
  <c r="C1314" i="2"/>
  <c r="B1314" i="2"/>
  <c r="G1313" i="2"/>
  <c r="K1313" i="2" s="1"/>
  <c r="F1313" i="2"/>
  <c r="J1313" i="2" s="1"/>
  <c r="E1313" i="2"/>
  <c r="I1313" i="2" s="1"/>
  <c r="D1313" i="2"/>
  <c r="C1313" i="2"/>
  <c r="B1313" i="2"/>
  <c r="G1312" i="2"/>
  <c r="K1312" i="2" s="1"/>
  <c r="F1312" i="2"/>
  <c r="J1312" i="2" s="1"/>
  <c r="E1312" i="2"/>
  <c r="I1312" i="2" s="1"/>
  <c r="D1312" i="2"/>
  <c r="C1312" i="2"/>
  <c r="B1312" i="2"/>
  <c r="G1311" i="2"/>
  <c r="K1311" i="2" s="1"/>
  <c r="F1311" i="2"/>
  <c r="J1311" i="2" s="1"/>
  <c r="E1311" i="2"/>
  <c r="I1311" i="2" s="1"/>
  <c r="D1311" i="2"/>
  <c r="C1311" i="2"/>
  <c r="B1311" i="2"/>
  <c r="G1310" i="2"/>
  <c r="K1310" i="2" s="1"/>
  <c r="F1310" i="2"/>
  <c r="J1310" i="2" s="1"/>
  <c r="E1310" i="2"/>
  <c r="I1310" i="2" s="1"/>
  <c r="D1310" i="2"/>
  <c r="C1310" i="2"/>
  <c r="B1310" i="2"/>
  <c r="G1309" i="2"/>
  <c r="K1309" i="2" s="1"/>
  <c r="F1309" i="2"/>
  <c r="J1309" i="2" s="1"/>
  <c r="E1309" i="2"/>
  <c r="I1309" i="2" s="1"/>
  <c r="D1309" i="2"/>
  <c r="C1309" i="2"/>
  <c r="B1309" i="2"/>
  <c r="G1308" i="2"/>
  <c r="K1308" i="2" s="1"/>
  <c r="F1308" i="2"/>
  <c r="J1308" i="2" s="1"/>
  <c r="E1308" i="2"/>
  <c r="I1308" i="2" s="1"/>
  <c r="D1308" i="2"/>
  <c r="C1308" i="2"/>
  <c r="B1308" i="2"/>
  <c r="G1307" i="2"/>
  <c r="K1307" i="2" s="1"/>
  <c r="F1307" i="2"/>
  <c r="J1307" i="2" s="1"/>
  <c r="E1307" i="2"/>
  <c r="I1307" i="2" s="1"/>
  <c r="D1307" i="2"/>
  <c r="C1307" i="2"/>
  <c r="B1307" i="2"/>
  <c r="G1306" i="2"/>
  <c r="K1306" i="2" s="1"/>
  <c r="F1306" i="2"/>
  <c r="J1306" i="2" s="1"/>
  <c r="E1306" i="2"/>
  <c r="I1306" i="2" s="1"/>
  <c r="D1306" i="2"/>
  <c r="C1306" i="2"/>
  <c r="B1306" i="2"/>
  <c r="G1305" i="2"/>
  <c r="K1305" i="2" s="1"/>
  <c r="F1305" i="2"/>
  <c r="J1305" i="2" s="1"/>
  <c r="E1305" i="2"/>
  <c r="I1305" i="2" s="1"/>
  <c r="D1305" i="2"/>
  <c r="C1305" i="2"/>
  <c r="B1305" i="2"/>
  <c r="G1304" i="2"/>
  <c r="K1304" i="2" s="1"/>
  <c r="F1304" i="2"/>
  <c r="J1304" i="2" s="1"/>
  <c r="E1304" i="2"/>
  <c r="I1304" i="2" s="1"/>
  <c r="D1304" i="2"/>
  <c r="C1304" i="2"/>
  <c r="B1304" i="2"/>
  <c r="G1303" i="2"/>
  <c r="K1303" i="2" s="1"/>
  <c r="F1303" i="2"/>
  <c r="J1303" i="2" s="1"/>
  <c r="E1303" i="2"/>
  <c r="I1303" i="2" s="1"/>
  <c r="D1303" i="2"/>
  <c r="C1303" i="2"/>
  <c r="B1303" i="2"/>
  <c r="G1302" i="2"/>
  <c r="K1302" i="2" s="1"/>
  <c r="F1302" i="2"/>
  <c r="J1302" i="2" s="1"/>
  <c r="E1302" i="2"/>
  <c r="I1302" i="2" s="1"/>
  <c r="D1302" i="2"/>
  <c r="C1302" i="2"/>
  <c r="B1302" i="2"/>
  <c r="G1301" i="2"/>
  <c r="K1301" i="2" s="1"/>
  <c r="F1301" i="2"/>
  <c r="J1301" i="2" s="1"/>
  <c r="E1301" i="2"/>
  <c r="I1301" i="2" s="1"/>
  <c r="D1301" i="2"/>
  <c r="C1301" i="2"/>
  <c r="B1301" i="2"/>
  <c r="G1300" i="2"/>
  <c r="K1300" i="2" s="1"/>
  <c r="F1300" i="2"/>
  <c r="J1300" i="2" s="1"/>
  <c r="E1300" i="2"/>
  <c r="I1300" i="2" s="1"/>
  <c r="D1300" i="2"/>
  <c r="C1300" i="2"/>
  <c r="B1300" i="2"/>
  <c r="G1299" i="2"/>
  <c r="K1299" i="2" s="1"/>
  <c r="F1299" i="2"/>
  <c r="J1299" i="2" s="1"/>
  <c r="E1299" i="2"/>
  <c r="I1299" i="2" s="1"/>
  <c r="D1299" i="2"/>
  <c r="C1299" i="2"/>
  <c r="B1299" i="2"/>
  <c r="G1298" i="2"/>
  <c r="K1298" i="2" s="1"/>
  <c r="F1298" i="2"/>
  <c r="J1298" i="2" s="1"/>
  <c r="E1298" i="2"/>
  <c r="I1298" i="2" s="1"/>
  <c r="D1298" i="2"/>
  <c r="C1298" i="2"/>
  <c r="B1298" i="2"/>
  <c r="G1297" i="2"/>
  <c r="K1297" i="2" s="1"/>
  <c r="F1297" i="2"/>
  <c r="J1297" i="2" s="1"/>
  <c r="E1297" i="2"/>
  <c r="I1297" i="2" s="1"/>
  <c r="D1297" i="2"/>
  <c r="C1297" i="2"/>
  <c r="B1297" i="2"/>
  <c r="G1296" i="2"/>
  <c r="K1296" i="2" s="1"/>
  <c r="F1296" i="2"/>
  <c r="J1296" i="2" s="1"/>
  <c r="E1296" i="2"/>
  <c r="I1296" i="2" s="1"/>
  <c r="D1296" i="2"/>
  <c r="C1296" i="2"/>
  <c r="B1296" i="2"/>
  <c r="G1295" i="2"/>
  <c r="K1295" i="2" s="1"/>
  <c r="F1295" i="2"/>
  <c r="J1295" i="2" s="1"/>
  <c r="E1295" i="2"/>
  <c r="I1295" i="2" s="1"/>
  <c r="D1295" i="2"/>
  <c r="C1295" i="2"/>
  <c r="B1295" i="2"/>
  <c r="G1294" i="2"/>
  <c r="K1294" i="2" s="1"/>
  <c r="F1294" i="2"/>
  <c r="J1294" i="2" s="1"/>
  <c r="E1294" i="2"/>
  <c r="I1294" i="2" s="1"/>
  <c r="D1294" i="2"/>
  <c r="C1294" i="2"/>
  <c r="B1294" i="2"/>
  <c r="G1293" i="2"/>
  <c r="K1293" i="2" s="1"/>
  <c r="F1293" i="2"/>
  <c r="J1293" i="2" s="1"/>
  <c r="E1293" i="2"/>
  <c r="I1293" i="2" s="1"/>
  <c r="D1293" i="2"/>
  <c r="C1293" i="2"/>
  <c r="B1293" i="2"/>
  <c r="G1292" i="2"/>
  <c r="K1292" i="2" s="1"/>
  <c r="F1292" i="2"/>
  <c r="J1292" i="2" s="1"/>
  <c r="E1292" i="2"/>
  <c r="I1292" i="2" s="1"/>
  <c r="D1292" i="2"/>
  <c r="C1292" i="2"/>
  <c r="B1292" i="2"/>
  <c r="G1291" i="2"/>
  <c r="K1291" i="2" s="1"/>
  <c r="F1291" i="2"/>
  <c r="J1291" i="2" s="1"/>
  <c r="E1291" i="2"/>
  <c r="I1291" i="2" s="1"/>
  <c r="D1291" i="2"/>
  <c r="C1291" i="2"/>
  <c r="B1291" i="2"/>
  <c r="G1290" i="2"/>
  <c r="K1290" i="2" s="1"/>
  <c r="F1290" i="2"/>
  <c r="J1290" i="2" s="1"/>
  <c r="E1290" i="2"/>
  <c r="I1290" i="2" s="1"/>
  <c r="D1290" i="2"/>
  <c r="C1290" i="2"/>
  <c r="B1290" i="2"/>
  <c r="G1289" i="2"/>
  <c r="K1289" i="2" s="1"/>
  <c r="F1289" i="2"/>
  <c r="J1289" i="2" s="1"/>
  <c r="E1289" i="2"/>
  <c r="I1289" i="2" s="1"/>
  <c r="D1289" i="2"/>
  <c r="C1289" i="2"/>
  <c r="B1289" i="2"/>
  <c r="G1288" i="2"/>
  <c r="K1288" i="2" s="1"/>
  <c r="F1288" i="2"/>
  <c r="J1288" i="2" s="1"/>
  <c r="E1288" i="2"/>
  <c r="I1288" i="2" s="1"/>
  <c r="D1288" i="2"/>
  <c r="C1288" i="2"/>
  <c r="B1288" i="2"/>
  <c r="G1287" i="2"/>
  <c r="K1287" i="2" s="1"/>
  <c r="F1287" i="2"/>
  <c r="J1287" i="2" s="1"/>
  <c r="E1287" i="2"/>
  <c r="I1287" i="2" s="1"/>
  <c r="D1287" i="2"/>
  <c r="C1287" i="2"/>
  <c r="B1287" i="2"/>
  <c r="G1286" i="2"/>
  <c r="K1286" i="2" s="1"/>
  <c r="F1286" i="2"/>
  <c r="J1286" i="2" s="1"/>
  <c r="E1286" i="2"/>
  <c r="I1286" i="2" s="1"/>
  <c r="D1286" i="2"/>
  <c r="C1286" i="2"/>
  <c r="B1286" i="2"/>
  <c r="G1285" i="2"/>
  <c r="K1285" i="2" s="1"/>
  <c r="F1285" i="2"/>
  <c r="J1285" i="2" s="1"/>
  <c r="E1285" i="2"/>
  <c r="I1285" i="2" s="1"/>
  <c r="D1285" i="2"/>
  <c r="C1285" i="2"/>
  <c r="B1285" i="2"/>
  <c r="G1284" i="2"/>
  <c r="K1284" i="2" s="1"/>
  <c r="F1284" i="2"/>
  <c r="J1284" i="2" s="1"/>
  <c r="E1284" i="2"/>
  <c r="I1284" i="2" s="1"/>
  <c r="D1284" i="2"/>
  <c r="C1284" i="2"/>
  <c r="B1284" i="2"/>
  <c r="G1283" i="2"/>
  <c r="K1283" i="2" s="1"/>
  <c r="F1283" i="2"/>
  <c r="J1283" i="2" s="1"/>
  <c r="E1283" i="2"/>
  <c r="I1283" i="2" s="1"/>
  <c r="D1283" i="2"/>
  <c r="C1283" i="2"/>
  <c r="B1283" i="2"/>
  <c r="G1282" i="2"/>
  <c r="K1282" i="2" s="1"/>
  <c r="F1282" i="2"/>
  <c r="J1282" i="2" s="1"/>
  <c r="E1282" i="2"/>
  <c r="I1282" i="2" s="1"/>
  <c r="D1282" i="2"/>
  <c r="C1282" i="2"/>
  <c r="B1282" i="2"/>
  <c r="G1281" i="2"/>
  <c r="K1281" i="2" s="1"/>
  <c r="F1281" i="2"/>
  <c r="J1281" i="2" s="1"/>
  <c r="E1281" i="2"/>
  <c r="I1281" i="2" s="1"/>
  <c r="D1281" i="2"/>
  <c r="C1281" i="2"/>
  <c r="B1281" i="2"/>
  <c r="G1280" i="2"/>
  <c r="K1280" i="2" s="1"/>
  <c r="F1280" i="2"/>
  <c r="J1280" i="2" s="1"/>
  <c r="E1280" i="2"/>
  <c r="I1280" i="2" s="1"/>
  <c r="D1280" i="2"/>
  <c r="C1280" i="2"/>
  <c r="B1280" i="2"/>
  <c r="G1279" i="2"/>
  <c r="K1279" i="2" s="1"/>
  <c r="F1279" i="2"/>
  <c r="J1279" i="2" s="1"/>
  <c r="E1279" i="2"/>
  <c r="I1279" i="2" s="1"/>
  <c r="D1279" i="2"/>
  <c r="C1279" i="2"/>
  <c r="B1279" i="2"/>
  <c r="G1278" i="2"/>
  <c r="K1278" i="2" s="1"/>
  <c r="F1278" i="2"/>
  <c r="J1278" i="2" s="1"/>
  <c r="E1278" i="2"/>
  <c r="I1278" i="2" s="1"/>
  <c r="D1278" i="2"/>
  <c r="C1278" i="2"/>
  <c r="B1278" i="2"/>
  <c r="G1277" i="2"/>
  <c r="K1277" i="2" s="1"/>
  <c r="F1277" i="2"/>
  <c r="J1277" i="2" s="1"/>
  <c r="E1277" i="2"/>
  <c r="I1277" i="2" s="1"/>
  <c r="D1277" i="2"/>
  <c r="C1277" i="2"/>
  <c r="B1277" i="2"/>
  <c r="G1276" i="2"/>
  <c r="K1276" i="2" s="1"/>
  <c r="F1276" i="2"/>
  <c r="J1276" i="2" s="1"/>
  <c r="E1276" i="2"/>
  <c r="I1276" i="2" s="1"/>
  <c r="D1276" i="2"/>
  <c r="C1276" i="2"/>
  <c r="B1276" i="2"/>
  <c r="G1275" i="2"/>
  <c r="K1275" i="2" s="1"/>
  <c r="F1275" i="2"/>
  <c r="J1275" i="2" s="1"/>
  <c r="E1275" i="2"/>
  <c r="I1275" i="2" s="1"/>
  <c r="D1275" i="2"/>
  <c r="C1275" i="2"/>
  <c r="B1275" i="2"/>
  <c r="G1274" i="2"/>
  <c r="K1274" i="2" s="1"/>
  <c r="F1274" i="2"/>
  <c r="J1274" i="2" s="1"/>
  <c r="E1274" i="2"/>
  <c r="I1274" i="2" s="1"/>
  <c r="D1274" i="2"/>
  <c r="C1274" i="2"/>
  <c r="B1274" i="2"/>
  <c r="G1273" i="2"/>
  <c r="K1273" i="2" s="1"/>
  <c r="F1273" i="2"/>
  <c r="J1273" i="2" s="1"/>
  <c r="E1273" i="2"/>
  <c r="I1273" i="2" s="1"/>
  <c r="D1273" i="2"/>
  <c r="C1273" i="2"/>
  <c r="B1273" i="2"/>
  <c r="G1272" i="2"/>
  <c r="K1272" i="2" s="1"/>
  <c r="F1272" i="2"/>
  <c r="J1272" i="2" s="1"/>
  <c r="E1272" i="2"/>
  <c r="I1272" i="2" s="1"/>
  <c r="D1272" i="2"/>
  <c r="C1272" i="2"/>
  <c r="B1272" i="2"/>
  <c r="G1271" i="2"/>
  <c r="K1271" i="2" s="1"/>
  <c r="F1271" i="2"/>
  <c r="J1271" i="2" s="1"/>
  <c r="E1271" i="2"/>
  <c r="I1271" i="2" s="1"/>
  <c r="D1271" i="2"/>
  <c r="C1271" i="2"/>
  <c r="B1271" i="2"/>
  <c r="G1270" i="2"/>
  <c r="K1270" i="2" s="1"/>
  <c r="F1270" i="2"/>
  <c r="J1270" i="2" s="1"/>
  <c r="E1270" i="2"/>
  <c r="I1270" i="2" s="1"/>
  <c r="D1270" i="2"/>
  <c r="C1270" i="2"/>
  <c r="B1270" i="2"/>
  <c r="G1269" i="2"/>
  <c r="K1269" i="2" s="1"/>
  <c r="F1269" i="2"/>
  <c r="J1269" i="2" s="1"/>
  <c r="E1269" i="2"/>
  <c r="I1269" i="2" s="1"/>
  <c r="D1269" i="2"/>
  <c r="C1269" i="2"/>
  <c r="B1269" i="2"/>
  <c r="G1268" i="2"/>
  <c r="K1268" i="2" s="1"/>
  <c r="F1268" i="2"/>
  <c r="J1268" i="2" s="1"/>
  <c r="E1268" i="2"/>
  <c r="I1268" i="2" s="1"/>
  <c r="D1268" i="2"/>
  <c r="C1268" i="2"/>
  <c r="B1268" i="2"/>
  <c r="G1267" i="2"/>
  <c r="K1267" i="2" s="1"/>
  <c r="F1267" i="2"/>
  <c r="J1267" i="2" s="1"/>
  <c r="E1267" i="2"/>
  <c r="I1267" i="2" s="1"/>
  <c r="D1267" i="2"/>
  <c r="C1267" i="2"/>
  <c r="B1267" i="2"/>
  <c r="G1266" i="2"/>
  <c r="K1266" i="2" s="1"/>
  <c r="F1266" i="2"/>
  <c r="J1266" i="2" s="1"/>
  <c r="E1266" i="2"/>
  <c r="I1266" i="2" s="1"/>
  <c r="D1266" i="2"/>
  <c r="C1266" i="2"/>
  <c r="B1266" i="2"/>
  <c r="G1265" i="2"/>
  <c r="K1265" i="2" s="1"/>
  <c r="F1265" i="2"/>
  <c r="J1265" i="2" s="1"/>
  <c r="E1265" i="2"/>
  <c r="I1265" i="2" s="1"/>
  <c r="D1265" i="2"/>
  <c r="C1265" i="2"/>
  <c r="B1265" i="2"/>
  <c r="G1264" i="2"/>
  <c r="K1264" i="2" s="1"/>
  <c r="F1264" i="2"/>
  <c r="J1264" i="2" s="1"/>
  <c r="E1264" i="2"/>
  <c r="I1264" i="2" s="1"/>
  <c r="D1264" i="2"/>
  <c r="C1264" i="2"/>
  <c r="B1264" i="2"/>
  <c r="G1263" i="2"/>
  <c r="K1263" i="2" s="1"/>
  <c r="F1263" i="2"/>
  <c r="J1263" i="2" s="1"/>
  <c r="E1263" i="2"/>
  <c r="I1263" i="2" s="1"/>
  <c r="D1263" i="2"/>
  <c r="C1263" i="2"/>
  <c r="B1263" i="2"/>
  <c r="G1262" i="2"/>
  <c r="K1262" i="2" s="1"/>
  <c r="F1262" i="2"/>
  <c r="J1262" i="2" s="1"/>
  <c r="E1262" i="2"/>
  <c r="I1262" i="2" s="1"/>
  <c r="D1262" i="2"/>
  <c r="C1262" i="2"/>
  <c r="B1262" i="2"/>
  <c r="G1261" i="2"/>
  <c r="K1261" i="2" s="1"/>
  <c r="F1261" i="2"/>
  <c r="J1261" i="2" s="1"/>
  <c r="E1261" i="2"/>
  <c r="I1261" i="2" s="1"/>
  <c r="D1261" i="2"/>
  <c r="C1261" i="2"/>
  <c r="B1261" i="2"/>
  <c r="G1260" i="2"/>
  <c r="K1260" i="2" s="1"/>
  <c r="F1260" i="2"/>
  <c r="J1260" i="2" s="1"/>
  <c r="E1260" i="2"/>
  <c r="I1260" i="2" s="1"/>
  <c r="D1260" i="2"/>
  <c r="C1260" i="2"/>
  <c r="B1260" i="2"/>
  <c r="G1259" i="2"/>
  <c r="K1259" i="2" s="1"/>
  <c r="F1259" i="2"/>
  <c r="J1259" i="2" s="1"/>
  <c r="E1259" i="2"/>
  <c r="I1259" i="2" s="1"/>
  <c r="D1259" i="2"/>
  <c r="C1259" i="2"/>
  <c r="B1259" i="2"/>
  <c r="G1258" i="2"/>
  <c r="K1258" i="2" s="1"/>
  <c r="F1258" i="2"/>
  <c r="J1258" i="2" s="1"/>
  <c r="E1258" i="2"/>
  <c r="I1258" i="2" s="1"/>
  <c r="D1258" i="2"/>
  <c r="C1258" i="2"/>
  <c r="B1258" i="2"/>
  <c r="G1257" i="2"/>
  <c r="K1257" i="2" s="1"/>
  <c r="F1257" i="2"/>
  <c r="J1257" i="2" s="1"/>
  <c r="E1257" i="2"/>
  <c r="I1257" i="2" s="1"/>
  <c r="D1257" i="2"/>
  <c r="C1257" i="2"/>
  <c r="B1257" i="2"/>
  <c r="G1256" i="2"/>
  <c r="K1256" i="2" s="1"/>
  <c r="F1256" i="2"/>
  <c r="J1256" i="2" s="1"/>
  <c r="E1256" i="2"/>
  <c r="I1256" i="2" s="1"/>
  <c r="D1256" i="2"/>
  <c r="C1256" i="2"/>
  <c r="B1256" i="2"/>
  <c r="G1255" i="2"/>
  <c r="K1255" i="2" s="1"/>
  <c r="F1255" i="2"/>
  <c r="J1255" i="2" s="1"/>
  <c r="E1255" i="2"/>
  <c r="I1255" i="2" s="1"/>
  <c r="D1255" i="2"/>
  <c r="C1255" i="2"/>
  <c r="B1255" i="2"/>
  <c r="G1254" i="2"/>
  <c r="K1254" i="2" s="1"/>
  <c r="F1254" i="2"/>
  <c r="J1254" i="2" s="1"/>
  <c r="E1254" i="2"/>
  <c r="I1254" i="2" s="1"/>
  <c r="D1254" i="2"/>
  <c r="C1254" i="2"/>
  <c r="B1254" i="2"/>
  <c r="G1253" i="2"/>
  <c r="K1253" i="2" s="1"/>
  <c r="F1253" i="2"/>
  <c r="J1253" i="2" s="1"/>
  <c r="E1253" i="2"/>
  <c r="I1253" i="2" s="1"/>
  <c r="D1253" i="2"/>
  <c r="C1253" i="2"/>
  <c r="B1253" i="2"/>
  <c r="G1252" i="2"/>
  <c r="K1252" i="2" s="1"/>
  <c r="F1252" i="2"/>
  <c r="J1252" i="2" s="1"/>
  <c r="E1252" i="2"/>
  <c r="I1252" i="2" s="1"/>
  <c r="D1252" i="2"/>
  <c r="C1252" i="2"/>
  <c r="B1252" i="2"/>
  <c r="G1251" i="2"/>
  <c r="K1251" i="2" s="1"/>
  <c r="F1251" i="2"/>
  <c r="J1251" i="2" s="1"/>
  <c r="E1251" i="2"/>
  <c r="I1251" i="2" s="1"/>
  <c r="D1251" i="2"/>
  <c r="C1251" i="2"/>
  <c r="B1251" i="2"/>
  <c r="G1250" i="2"/>
  <c r="K1250" i="2" s="1"/>
  <c r="F1250" i="2"/>
  <c r="J1250" i="2" s="1"/>
  <c r="E1250" i="2"/>
  <c r="I1250" i="2" s="1"/>
  <c r="D1250" i="2"/>
  <c r="C1250" i="2"/>
  <c r="B1250" i="2"/>
  <c r="G1249" i="2"/>
  <c r="K1249" i="2" s="1"/>
  <c r="F1249" i="2"/>
  <c r="J1249" i="2" s="1"/>
  <c r="E1249" i="2"/>
  <c r="I1249" i="2" s="1"/>
  <c r="D1249" i="2"/>
  <c r="C1249" i="2"/>
  <c r="B1249" i="2"/>
  <c r="G1248" i="2"/>
  <c r="K1248" i="2" s="1"/>
  <c r="F1248" i="2"/>
  <c r="J1248" i="2" s="1"/>
  <c r="E1248" i="2"/>
  <c r="I1248" i="2" s="1"/>
  <c r="D1248" i="2"/>
  <c r="C1248" i="2"/>
  <c r="B1248" i="2"/>
  <c r="G1247" i="2"/>
  <c r="K1247" i="2" s="1"/>
  <c r="F1247" i="2"/>
  <c r="J1247" i="2" s="1"/>
  <c r="E1247" i="2"/>
  <c r="I1247" i="2" s="1"/>
  <c r="D1247" i="2"/>
  <c r="C1247" i="2"/>
  <c r="B1247" i="2"/>
  <c r="G1246" i="2"/>
  <c r="K1246" i="2" s="1"/>
  <c r="F1246" i="2"/>
  <c r="J1246" i="2" s="1"/>
  <c r="E1246" i="2"/>
  <c r="I1246" i="2" s="1"/>
  <c r="D1246" i="2"/>
  <c r="C1246" i="2"/>
  <c r="B1246" i="2"/>
  <c r="G1245" i="2"/>
  <c r="K1245" i="2" s="1"/>
  <c r="F1245" i="2"/>
  <c r="J1245" i="2" s="1"/>
  <c r="E1245" i="2"/>
  <c r="I1245" i="2" s="1"/>
  <c r="D1245" i="2"/>
  <c r="C1245" i="2"/>
  <c r="B1245" i="2"/>
  <c r="G1244" i="2"/>
  <c r="K1244" i="2" s="1"/>
  <c r="F1244" i="2"/>
  <c r="J1244" i="2" s="1"/>
  <c r="E1244" i="2"/>
  <c r="I1244" i="2" s="1"/>
  <c r="D1244" i="2"/>
  <c r="C1244" i="2"/>
  <c r="B1244" i="2"/>
  <c r="G1243" i="2"/>
  <c r="K1243" i="2" s="1"/>
  <c r="F1243" i="2"/>
  <c r="J1243" i="2" s="1"/>
  <c r="E1243" i="2"/>
  <c r="I1243" i="2" s="1"/>
  <c r="D1243" i="2"/>
  <c r="C1243" i="2"/>
  <c r="B1243" i="2"/>
  <c r="G1242" i="2"/>
  <c r="K1242" i="2" s="1"/>
  <c r="F1242" i="2"/>
  <c r="J1242" i="2" s="1"/>
  <c r="E1242" i="2"/>
  <c r="I1242" i="2" s="1"/>
  <c r="D1242" i="2"/>
  <c r="C1242" i="2"/>
  <c r="B1242" i="2"/>
  <c r="G1241" i="2"/>
  <c r="K1241" i="2" s="1"/>
  <c r="F1241" i="2"/>
  <c r="J1241" i="2" s="1"/>
  <c r="E1241" i="2"/>
  <c r="I1241" i="2" s="1"/>
  <c r="D1241" i="2"/>
  <c r="C1241" i="2"/>
  <c r="B1241" i="2"/>
  <c r="G1240" i="2"/>
  <c r="K1240" i="2" s="1"/>
  <c r="F1240" i="2"/>
  <c r="J1240" i="2" s="1"/>
  <c r="E1240" i="2"/>
  <c r="I1240" i="2" s="1"/>
  <c r="D1240" i="2"/>
  <c r="C1240" i="2"/>
  <c r="B1240" i="2"/>
  <c r="G1239" i="2"/>
  <c r="K1239" i="2" s="1"/>
  <c r="F1239" i="2"/>
  <c r="J1239" i="2" s="1"/>
  <c r="E1239" i="2"/>
  <c r="I1239" i="2" s="1"/>
  <c r="D1239" i="2"/>
  <c r="C1239" i="2"/>
  <c r="B1239" i="2"/>
  <c r="G1238" i="2"/>
  <c r="K1238" i="2" s="1"/>
  <c r="F1238" i="2"/>
  <c r="J1238" i="2" s="1"/>
  <c r="E1238" i="2"/>
  <c r="I1238" i="2" s="1"/>
  <c r="D1238" i="2"/>
  <c r="C1238" i="2"/>
  <c r="B1238" i="2"/>
  <c r="G1237" i="2"/>
  <c r="K1237" i="2" s="1"/>
  <c r="F1237" i="2"/>
  <c r="J1237" i="2" s="1"/>
  <c r="E1237" i="2"/>
  <c r="I1237" i="2" s="1"/>
  <c r="D1237" i="2"/>
  <c r="C1237" i="2"/>
  <c r="B1237" i="2"/>
  <c r="G1236" i="2"/>
  <c r="K1236" i="2" s="1"/>
  <c r="F1236" i="2"/>
  <c r="J1236" i="2" s="1"/>
  <c r="E1236" i="2"/>
  <c r="I1236" i="2" s="1"/>
  <c r="D1236" i="2"/>
  <c r="C1236" i="2"/>
  <c r="B1236" i="2"/>
  <c r="G1235" i="2"/>
  <c r="K1235" i="2" s="1"/>
  <c r="F1235" i="2"/>
  <c r="J1235" i="2" s="1"/>
  <c r="E1235" i="2"/>
  <c r="I1235" i="2" s="1"/>
  <c r="D1235" i="2"/>
  <c r="C1235" i="2"/>
  <c r="B1235" i="2"/>
  <c r="G1234" i="2"/>
  <c r="K1234" i="2" s="1"/>
  <c r="F1234" i="2"/>
  <c r="J1234" i="2" s="1"/>
  <c r="E1234" i="2"/>
  <c r="I1234" i="2" s="1"/>
  <c r="D1234" i="2"/>
  <c r="C1234" i="2"/>
  <c r="B1234" i="2"/>
  <c r="G1233" i="2"/>
  <c r="K1233" i="2" s="1"/>
  <c r="F1233" i="2"/>
  <c r="J1233" i="2" s="1"/>
  <c r="E1233" i="2"/>
  <c r="I1233" i="2" s="1"/>
  <c r="D1233" i="2"/>
  <c r="C1233" i="2"/>
  <c r="B1233" i="2"/>
  <c r="G1232" i="2"/>
  <c r="K1232" i="2" s="1"/>
  <c r="F1232" i="2"/>
  <c r="J1232" i="2" s="1"/>
  <c r="E1232" i="2"/>
  <c r="I1232" i="2" s="1"/>
  <c r="D1232" i="2"/>
  <c r="C1232" i="2"/>
  <c r="B1232" i="2"/>
  <c r="G1231" i="2"/>
  <c r="K1231" i="2" s="1"/>
  <c r="F1231" i="2"/>
  <c r="J1231" i="2" s="1"/>
  <c r="E1231" i="2"/>
  <c r="I1231" i="2" s="1"/>
  <c r="D1231" i="2"/>
  <c r="C1231" i="2"/>
  <c r="B1231" i="2"/>
  <c r="G1230" i="2"/>
  <c r="K1230" i="2" s="1"/>
  <c r="F1230" i="2"/>
  <c r="J1230" i="2" s="1"/>
  <c r="E1230" i="2"/>
  <c r="I1230" i="2" s="1"/>
  <c r="D1230" i="2"/>
  <c r="C1230" i="2"/>
  <c r="B1230" i="2"/>
  <c r="G1229" i="2"/>
  <c r="K1229" i="2" s="1"/>
  <c r="F1229" i="2"/>
  <c r="J1229" i="2" s="1"/>
  <c r="E1229" i="2"/>
  <c r="I1229" i="2" s="1"/>
  <c r="D1229" i="2"/>
  <c r="C1229" i="2"/>
  <c r="B1229" i="2"/>
  <c r="G1228" i="2"/>
  <c r="K1228" i="2" s="1"/>
  <c r="F1228" i="2"/>
  <c r="J1228" i="2" s="1"/>
  <c r="E1228" i="2"/>
  <c r="I1228" i="2" s="1"/>
  <c r="D1228" i="2"/>
  <c r="C1228" i="2"/>
  <c r="B1228" i="2"/>
  <c r="G1227" i="2"/>
  <c r="K1227" i="2" s="1"/>
  <c r="F1227" i="2"/>
  <c r="J1227" i="2" s="1"/>
  <c r="E1227" i="2"/>
  <c r="I1227" i="2" s="1"/>
  <c r="D1227" i="2"/>
  <c r="C1227" i="2"/>
  <c r="B1227" i="2"/>
  <c r="G1226" i="2"/>
  <c r="K1226" i="2" s="1"/>
  <c r="F1226" i="2"/>
  <c r="J1226" i="2" s="1"/>
  <c r="E1226" i="2"/>
  <c r="I1226" i="2" s="1"/>
  <c r="D1226" i="2"/>
  <c r="C1226" i="2"/>
  <c r="B1226" i="2"/>
  <c r="G1225" i="2"/>
  <c r="K1225" i="2" s="1"/>
  <c r="F1225" i="2"/>
  <c r="J1225" i="2" s="1"/>
  <c r="E1225" i="2"/>
  <c r="I1225" i="2" s="1"/>
  <c r="D1225" i="2"/>
  <c r="C1225" i="2"/>
  <c r="B1225" i="2"/>
  <c r="G1224" i="2"/>
  <c r="K1224" i="2" s="1"/>
  <c r="F1224" i="2"/>
  <c r="J1224" i="2" s="1"/>
  <c r="E1224" i="2"/>
  <c r="I1224" i="2" s="1"/>
  <c r="D1224" i="2"/>
  <c r="C1224" i="2"/>
  <c r="B1224" i="2"/>
  <c r="G1223" i="2"/>
  <c r="K1223" i="2" s="1"/>
  <c r="F1223" i="2"/>
  <c r="J1223" i="2" s="1"/>
  <c r="E1223" i="2"/>
  <c r="I1223" i="2" s="1"/>
  <c r="D1223" i="2"/>
  <c r="C1223" i="2"/>
  <c r="B1223" i="2"/>
  <c r="G1222" i="2"/>
  <c r="K1222" i="2" s="1"/>
  <c r="F1222" i="2"/>
  <c r="J1222" i="2" s="1"/>
  <c r="E1222" i="2"/>
  <c r="I1222" i="2" s="1"/>
  <c r="D1222" i="2"/>
  <c r="C1222" i="2"/>
  <c r="B1222" i="2"/>
  <c r="G1221" i="2"/>
  <c r="K1221" i="2" s="1"/>
  <c r="F1221" i="2"/>
  <c r="J1221" i="2" s="1"/>
  <c r="E1221" i="2"/>
  <c r="I1221" i="2" s="1"/>
  <c r="D1221" i="2"/>
  <c r="C1221" i="2"/>
  <c r="B1221" i="2"/>
  <c r="G1220" i="2"/>
  <c r="K1220" i="2" s="1"/>
  <c r="F1220" i="2"/>
  <c r="J1220" i="2" s="1"/>
  <c r="E1220" i="2"/>
  <c r="I1220" i="2" s="1"/>
  <c r="D1220" i="2"/>
  <c r="C1220" i="2"/>
  <c r="B1220" i="2"/>
  <c r="G1219" i="2"/>
  <c r="K1219" i="2" s="1"/>
  <c r="F1219" i="2"/>
  <c r="J1219" i="2" s="1"/>
  <c r="E1219" i="2"/>
  <c r="I1219" i="2" s="1"/>
  <c r="D1219" i="2"/>
  <c r="C1219" i="2"/>
  <c r="B1219" i="2"/>
  <c r="G1218" i="2"/>
  <c r="K1218" i="2" s="1"/>
  <c r="F1218" i="2"/>
  <c r="J1218" i="2" s="1"/>
  <c r="E1218" i="2"/>
  <c r="I1218" i="2" s="1"/>
  <c r="D1218" i="2"/>
  <c r="C1218" i="2"/>
  <c r="B1218" i="2"/>
  <c r="G1217" i="2"/>
  <c r="K1217" i="2" s="1"/>
  <c r="F1217" i="2"/>
  <c r="J1217" i="2" s="1"/>
  <c r="E1217" i="2"/>
  <c r="I1217" i="2" s="1"/>
  <c r="D1217" i="2"/>
  <c r="C1217" i="2"/>
  <c r="B1217" i="2"/>
  <c r="G1216" i="2"/>
  <c r="K1216" i="2" s="1"/>
  <c r="F1216" i="2"/>
  <c r="J1216" i="2" s="1"/>
  <c r="E1216" i="2"/>
  <c r="I1216" i="2" s="1"/>
  <c r="D1216" i="2"/>
  <c r="C1216" i="2"/>
  <c r="B1216" i="2"/>
  <c r="G1215" i="2"/>
  <c r="K1215" i="2" s="1"/>
  <c r="F1215" i="2"/>
  <c r="J1215" i="2" s="1"/>
  <c r="E1215" i="2"/>
  <c r="I1215" i="2" s="1"/>
  <c r="D1215" i="2"/>
  <c r="C1215" i="2"/>
  <c r="B1215" i="2"/>
  <c r="G1214" i="2"/>
  <c r="K1214" i="2" s="1"/>
  <c r="F1214" i="2"/>
  <c r="J1214" i="2" s="1"/>
  <c r="E1214" i="2"/>
  <c r="I1214" i="2" s="1"/>
  <c r="D1214" i="2"/>
  <c r="C1214" i="2"/>
  <c r="B1214" i="2"/>
  <c r="G1213" i="2"/>
  <c r="K1213" i="2" s="1"/>
  <c r="F1213" i="2"/>
  <c r="J1213" i="2" s="1"/>
  <c r="E1213" i="2"/>
  <c r="I1213" i="2" s="1"/>
  <c r="D1213" i="2"/>
  <c r="C1213" i="2"/>
  <c r="B1213" i="2"/>
  <c r="G1212" i="2"/>
  <c r="K1212" i="2" s="1"/>
  <c r="F1212" i="2"/>
  <c r="J1212" i="2" s="1"/>
  <c r="E1212" i="2"/>
  <c r="I1212" i="2" s="1"/>
  <c r="D1212" i="2"/>
  <c r="C1212" i="2"/>
  <c r="B1212" i="2"/>
  <c r="G1211" i="2"/>
  <c r="K1211" i="2" s="1"/>
  <c r="F1211" i="2"/>
  <c r="J1211" i="2" s="1"/>
  <c r="E1211" i="2"/>
  <c r="I1211" i="2" s="1"/>
  <c r="D1211" i="2"/>
  <c r="C1211" i="2"/>
  <c r="B1211" i="2"/>
  <c r="G1210" i="2"/>
  <c r="K1210" i="2" s="1"/>
  <c r="F1210" i="2"/>
  <c r="J1210" i="2" s="1"/>
  <c r="E1210" i="2"/>
  <c r="I1210" i="2" s="1"/>
  <c r="D1210" i="2"/>
  <c r="C1210" i="2"/>
  <c r="B1210" i="2"/>
  <c r="G1209" i="2"/>
  <c r="K1209" i="2" s="1"/>
  <c r="F1209" i="2"/>
  <c r="J1209" i="2" s="1"/>
  <c r="E1209" i="2"/>
  <c r="I1209" i="2" s="1"/>
  <c r="D1209" i="2"/>
  <c r="C1209" i="2"/>
  <c r="B1209" i="2"/>
  <c r="G1208" i="2"/>
  <c r="K1208" i="2" s="1"/>
  <c r="F1208" i="2"/>
  <c r="J1208" i="2" s="1"/>
  <c r="E1208" i="2"/>
  <c r="I1208" i="2" s="1"/>
  <c r="D1208" i="2"/>
  <c r="C1208" i="2"/>
  <c r="B1208" i="2"/>
  <c r="G1207" i="2"/>
  <c r="K1207" i="2" s="1"/>
  <c r="F1207" i="2"/>
  <c r="J1207" i="2" s="1"/>
  <c r="E1207" i="2"/>
  <c r="I1207" i="2" s="1"/>
  <c r="D1207" i="2"/>
  <c r="C1207" i="2"/>
  <c r="B1207" i="2"/>
  <c r="G1206" i="2"/>
  <c r="K1206" i="2" s="1"/>
  <c r="F1206" i="2"/>
  <c r="J1206" i="2" s="1"/>
  <c r="E1206" i="2"/>
  <c r="I1206" i="2" s="1"/>
  <c r="D1206" i="2"/>
  <c r="C1206" i="2"/>
  <c r="B1206" i="2"/>
  <c r="G1205" i="2"/>
  <c r="K1205" i="2" s="1"/>
  <c r="F1205" i="2"/>
  <c r="J1205" i="2" s="1"/>
  <c r="E1205" i="2"/>
  <c r="I1205" i="2" s="1"/>
  <c r="D1205" i="2"/>
  <c r="C1205" i="2"/>
  <c r="B1205" i="2"/>
  <c r="G1204" i="2"/>
  <c r="K1204" i="2" s="1"/>
  <c r="F1204" i="2"/>
  <c r="J1204" i="2" s="1"/>
  <c r="E1204" i="2"/>
  <c r="I1204" i="2" s="1"/>
  <c r="D1204" i="2"/>
  <c r="C1204" i="2"/>
  <c r="B1204" i="2"/>
  <c r="G1203" i="2"/>
  <c r="K1203" i="2" s="1"/>
  <c r="F1203" i="2"/>
  <c r="J1203" i="2" s="1"/>
  <c r="E1203" i="2"/>
  <c r="I1203" i="2" s="1"/>
  <c r="D1203" i="2"/>
  <c r="C1203" i="2"/>
  <c r="B1203" i="2"/>
  <c r="G1202" i="2"/>
  <c r="K1202" i="2" s="1"/>
  <c r="F1202" i="2"/>
  <c r="J1202" i="2" s="1"/>
  <c r="E1202" i="2"/>
  <c r="I1202" i="2" s="1"/>
  <c r="D1202" i="2"/>
  <c r="C1202" i="2"/>
  <c r="B1202" i="2"/>
  <c r="G1201" i="2"/>
  <c r="K1201" i="2" s="1"/>
  <c r="F1201" i="2"/>
  <c r="J1201" i="2" s="1"/>
  <c r="E1201" i="2"/>
  <c r="I1201" i="2" s="1"/>
  <c r="D1201" i="2"/>
  <c r="C1201" i="2"/>
  <c r="B1201" i="2"/>
  <c r="G1200" i="2"/>
  <c r="K1200" i="2" s="1"/>
  <c r="F1200" i="2"/>
  <c r="J1200" i="2" s="1"/>
  <c r="E1200" i="2"/>
  <c r="I1200" i="2" s="1"/>
  <c r="D1200" i="2"/>
  <c r="C1200" i="2"/>
  <c r="B1200" i="2"/>
  <c r="G1199" i="2"/>
  <c r="K1199" i="2" s="1"/>
  <c r="F1199" i="2"/>
  <c r="J1199" i="2" s="1"/>
  <c r="E1199" i="2"/>
  <c r="I1199" i="2" s="1"/>
  <c r="D1199" i="2"/>
  <c r="C1199" i="2"/>
  <c r="B1199" i="2"/>
  <c r="G1198" i="2"/>
  <c r="K1198" i="2" s="1"/>
  <c r="F1198" i="2"/>
  <c r="J1198" i="2" s="1"/>
  <c r="E1198" i="2"/>
  <c r="I1198" i="2" s="1"/>
  <c r="D1198" i="2"/>
  <c r="C1198" i="2"/>
  <c r="B1198" i="2"/>
  <c r="G1197" i="2"/>
  <c r="K1197" i="2" s="1"/>
  <c r="F1197" i="2"/>
  <c r="J1197" i="2" s="1"/>
  <c r="E1197" i="2"/>
  <c r="I1197" i="2" s="1"/>
  <c r="D1197" i="2"/>
  <c r="C1197" i="2"/>
  <c r="B1197" i="2"/>
  <c r="G1196" i="2"/>
  <c r="K1196" i="2" s="1"/>
  <c r="F1196" i="2"/>
  <c r="J1196" i="2" s="1"/>
  <c r="E1196" i="2"/>
  <c r="I1196" i="2" s="1"/>
  <c r="D1196" i="2"/>
  <c r="C1196" i="2"/>
  <c r="B1196" i="2"/>
  <c r="G1195" i="2"/>
  <c r="K1195" i="2" s="1"/>
  <c r="F1195" i="2"/>
  <c r="J1195" i="2" s="1"/>
  <c r="E1195" i="2"/>
  <c r="I1195" i="2" s="1"/>
  <c r="D1195" i="2"/>
  <c r="C1195" i="2"/>
  <c r="B1195" i="2"/>
  <c r="G1194" i="2"/>
  <c r="K1194" i="2" s="1"/>
  <c r="F1194" i="2"/>
  <c r="J1194" i="2" s="1"/>
  <c r="E1194" i="2"/>
  <c r="I1194" i="2" s="1"/>
  <c r="D1194" i="2"/>
  <c r="C1194" i="2"/>
  <c r="B1194" i="2"/>
  <c r="G1193" i="2"/>
  <c r="K1193" i="2" s="1"/>
  <c r="F1193" i="2"/>
  <c r="J1193" i="2" s="1"/>
  <c r="E1193" i="2"/>
  <c r="I1193" i="2" s="1"/>
  <c r="D1193" i="2"/>
  <c r="C1193" i="2"/>
  <c r="B1193" i="2"/>
  <c r="G1192" i="2"/>
  <c r="K1192" i="2" s="1"/>
  <c r="F1192" i="2"/>
  <c r="J1192" i="2" s="1"/>
  <c r="E1192" i="2"/>
  <c r="I1192" i="2" s="1"/>
  <c r="D1192" i="2"/>
  <c r="C1192" i="2"/>
  <c r="B1192" i="2"/>
  <c r="G1191" i="2"/>
  <c r="K1191" i="2" s="1"/>
  <c r="F1191" i="2"/>
  <c r="J1191" i="2" s="1"/>
  <c r="E1191" i="2"/>
  <c r="I1191" i="2" s="1"/>
  <c r="D1191" i="2"/>
  <c r="C1191" i="2"/>
  <c r="B1191" i="2"/>
  <c r="G1190" i="2"/>
  <c r="K1190" i="2" s="1"/>
  <c r="F1190" i="2"/>
  <c r="J1190" i="2" s="1"/>
  <c r="E1190" i="2"/>
  <c r="I1190" i="2" s="1"/>
  <c r="D1190" i="2"/>
  <c r="C1190" i="2"/>
  <c r="B1190" i="2"/>
  <c r="G1189" i="2"/>
  <c r="K1189" i="2" s="1"/>
  <c r="F1189" i="2"/>
  <c r="J1189" i="2" s="1"/>
  <c r="E1189" i="2"/>
  <c r="I1189" i="2" s="1"/>
  <c r="D1189" i="2"/>
  <c r="C1189" i="2"/>
  <c r="B1189" i="2"/>
  <c r="G1188" i="2"/>
  <c r="K1188" i="2" s="1"/>
  <c r="F1188" i="2"/>
  <c r="J1188" i="2" s="1"/>
  <c r="E1188" i="2"/>
  <c r="I1188" i="2" s="1"/>
  <c r="D1188" i="2"/>
  <c r="C1188" i="2"/>
  <c r="B1188" i="2"/>
  <c r="G1187" i="2"/>
  <c r="K1187" i="2" s="1"/>
  <c r="F1187" i="2"/>
  <c r="J1187" i="2" s="1"/>
  <c r="E1187" i="2"/>
  <c r="I1187" i="2" s="1"/>
  <c r="D1187" i="2"/>
  <c r="C1187" i="2"/>
  <c r="B1187" i="2"/>
  <c r="G1186" i="2"/>
  <c r="K1186" i="2" s="1"/>
  <c r="F1186" i="2"/>
  <c r="J1186" i="2" s="1"/>
  <c r="E1186" i="2"/>
  <c r="I1186" i="2" s="1"/>
  <c r="D1186" i="2"/>
  <c r="C1186" i="2"/>
  <c r="B1186" i="2"/>
  <c r="G1185" i="2"/>
  <c r="K1185" i="2" s="1"/>
  <c r="F1185" i="2"/>
  <c r="J1185" i="2" s="1"/>
  <c r="E1185" i="2"/>
  <c r="I1185" i="2" s="1"/>
  <c r="D1185" i="2"/>
  <c r="C1185" i="2"/>
  <c r="B1185" i="2"/>
  <c r="G1184" i="2"/>
  <c r="K1184" i="2" s="1"/>
  <c r="F1184" i="2"/>
  <c r="J1184" i="2" s="1"/>
  <c r="E1184" i="2"/>
  <c r="I1184" i="2" s="1"/>
  <c r="D1184" i="2"/>
  <c r="C1184" i="2"/>
  <c r="B1184" i="2"/>
  <c r="G1183" i="2"/>
  <c r="K1183" i="2" s="1"/>
  <c r="F1183" i="2"/>
  <c r="J1183" i="2" s="1"/>
  <c r="E1183" i="2"/>
  <c r="I1183" i="2" s="1"/>
  <c r="D1183" i="2"/>
  <c r="C1183" i="2"/>
  <c r="B1183" i="2"/>
  <c r="G1182" i="2"/>
  <c r="K1182" i="2" s="1"/>
  <c r="F1182" i="2"/>
  <c r="J1182" i="2" s="1"/>
  <c r="E1182" i="2"/>
  <c r="I1182" i="2" s="1"/>
  <c r="D1182" i="2"/>
  <c r="C1182" i="2"/>
  <c r="B1182" i="2"/>
  <c r="G1181" i="2"/>
  <c r="K1181" i="2" s="1"/>
  <c r="F1181" i="2"/>
  <c r="J1181" i="2" s="1"/>
  <c r="E1181" i="2"/>
  <c r="I1181" i="2" s="1"/>
  <c r="D1181" i="2"/>
  <c r="C1181" i="2"/>
  <c r="B1181" i="2"/>
  <c r="G1180" i="2"/>
  <c r="K1180" i="2" s="1"/>
  <c r="F1180" i="2"/>
  <c r="J1180" i="2" s="1"/>
  <c r="E1180" i="2"/>
  <c r="I1180" i="2" s="1"/>
  <c r="D1180" i="2"/>
  <c r="C1180" i="2"/>
  <c r="B1180" i="2"/>
  <c r="G1179" i="2"/>
  <c r="K1179" i="2" s="1"/>
  <c r="F1179" i="2"/>
  <c r="J1179" i="2" s="1"/>
  <c r="E1179" i="2"/>
  <c r="I1179" i="2" s="1"/>
  <c r="D1179" i="2"/>
  <c r="C1179" i="2"/>
  <c r="B1179" i="2"/>
  <c r="G1178" i="2"/>
  <c r="K1178" i="2" s="1"/>
  <c r="F1178" i="2"/>
  <c r="J1178" i="2" s="1"/>
  <c r="E1178" i="2"/>
  <c r="I1178" i="2" s="1"/>
  <c r="D1178" i="2"/>
  <c r="C1178" i="2"/>
  <c r="B1178" i="2"/>
  <c r="G1177" i="2"/>
  <c r="K1177" i="2" s="1"/>
  <c r="F1177" i="2"/>
  <c r="J1177" i="2" s="1"/>
  <c r="E1177" i="2"/>
  <c r="I1177" i="2" s="1"/>
  <c r="D1177" i="2"/>
  <c r="C1177" i="2"/>
  <c r="B1177" i="2"/>
  <c r="G1176" i="2"/>
  <c r="K1176" i="2" s="1"/>
  <c r="F1176" i="2"/>
  <c r="J1176" i="2" s="1"/>
  <c r="E1176" i="2"/>
  <c r="I1176" i="2" s="1"/>
  <c r="D1176" i="2"/>
  <c r="C1176" i="2"/>
  <c r="B1176" i="2"/>
  <c r="G1175" i="2"/>
  <c r="K1175" i="2" s="1"/>
  <c r="F1175" i="2"/>
  <c r="J1175" i="2" s="1"/>
  <c r="E1175" i="2"/>
  <c r="I1175" i="2" s="1"/>
  <c r="D1175" i="2"/>
  <c r="C1175" i="2"/>
  <c r="B1175" i="2"/>
  <c r="G1174" i="2"/>
  <c r="K1174" i="2" s="1"/>
  <c r="F1174" i="2"/>
  <c r="J1174" i="2" s="1"/>
  <c r="E1174" i="2"/>
  <c r="I1174" i="2" s="1"/>
  <c r="D1174" i="2"/>
  <c r="C1174" i="2"/>
  <c r="B1174" i="2"/>
  <c r="G1173" i="2"/>
  <c r="K1173" i="2" s="1"/>
  <c r="F1173" i="2"/>
  <c r="J1173" i="2" s="1"/>
  <c r="E1173" i="2"/>
  <c r="I1173" i="2" s="1"/>
  <c r="D1173" i="2"/>
  <c r="C1173" i="2"/>
  <c r="B1173" i="2"/>
  <c r="G1172" i="2"/>
  <c r="K1172" i="2" s="1"/>
  <c r="F1172" i="2"/>
  <c r="J1172" i="2" s="1"/>
  <c r="E1172" i="2"/>
  <c r="I1172" i="2" s="1"/>
  <c r="D1172" i="2"/>
  <c r="C1172" i="2"/>
  <c r="B1172" i="2"/>
  <c r="G1171" i="2"/>
  <c r="K1171" i="2" s="1"/>
  <c r="F1171" i="2"/>
  <c r="J1171" i="2" s="1"/>
  <c r="E1171" i="2"/>
  <c r="I1171" i="2" s="1"/>
  <c r="D1171" i="2"/>
  <c r="C1171" i="2"/>
  <c r="B1171" i="2"/>
  <c r="G1170" i="2"/>
  <c r="K1170" i="2" s="1"/>
  <c r="F1170" i="2"/>
  <c r="J1170" i="2" s="1"/>
  <c r="E1170" i="2"/>
  <c r="I1170" i="2" s="1"/>
  <c r="D1170" i="2"/>
  <c r="C1170" i="2"/>
  <c r="B1170" i="2"/>
  <c r="G1169" i="2"/>
  <c r="K1169" i="2" s="1"/>
  <c r="F1169" i="2"/>
  <c r="J1169" i="2" s="1"/>
  <c r="E1169" i="2"/>
  <c r="I1169" i="2" s="1"/>
  <c r="D1169" i="2"/>
  <c r="C1169" i="2"/>
  <c r="B1169" i="2"/>
  <c r="G1168" i="2"/>
  <c r="K1168" i="2" s="1"/>
  <c r="F1168" i="2"/>
  <c r="J1168" i="2" s="1"/>
  <c r="E1168" i="2"/>
  <c r="I1168" i="2" s="1"/>
  <c r="D1168" i="2"/>
  <c r="C1168" i="2"/>
  <c r="B1168" i="2"/>
  <c r="G1167" i="2"/>
  <c r="K1167" i="2" s="1"/>
  <c r="F1167" i="2"/>
  <c r="J1167" i="2" s="1"/>
  <c r="E1167" i="2"/>
  <c r="I1167" i="2" s="1"/>
  <c r="D1167" i="2"/>
  <c r="C1167" i="2"/>
  <c r="B1167" i="2"/>
  <c r="G1166" i="2"/>
  <c r="K1166" i="2" s="1"/>
  <c r="F1166" i="2"/>
  <c r="J1166" i="2" s="1"/>
  <c r="E1166" i="2"/>
  <c r="I1166" i="2" s="1"/>
  <c r="D1166" i="2"/>
  <c r="C1166" i="2"/>
  <c r="B1166" i="2"/>
  <c r="G1165" i="2"/>
  <c r="K1165" i="2" s="1"/>
  <c r="F1165" i="2"/>
  <c r="J1165" i="2" s="1"/>
  <c r="E1165" i="2"/>
  <c r="I1165" i="2" s="1"/>
  <c r="D1165" i="2"/>
  <c r="C1165" i="2"/>
  <c r="B1165" i="2"/>
  <c r="G1164" i="2"/>
  <c r="K1164" i="2" s="1"/>
  <c r="F1164" i="2"/>
  <c r="J1164" i="2" s="1"/>
  <c r="E1164" i="2"/>
  <c r="I1164" i="2" s="1"/>
  <c r="D1164" i="2"/>
  <c r="C1164" i="2"/>
  <c r="B1164" i="2"/>
  <c r="G1163" i="2"/>
  <c r="K1163" i="2" s="1"/>
  <c r="F1163" i="2"/>
  <c r="J1163" i="2" s="1"/>
  <c r="E1163" i="2"/>
  <c r="I1163" i="2" s="1"/>
  <c r="D1163" i="2"/>
  <c r="C1163" i="2"/>
  <c r="B1163" i="2"/>
  <c r="G1162" i="2"/>
  <c r="K1162" i="2" s="1"/>
  <c r="F1162" i="2"/>
  <c r="J1162" i="2" s="1"/>
  <c r="E1162" i="2"/>
  <c r="I1162" i="2" s="1"/>
  <c r="D1162" i="2"/>
  <c r="C1162" i="2"/>
  <c r="B1162" i="2"/>
  <c r="G1161" i="2"/>
  <c r="K1161" i="2" s="1"/>
  <c r="F1161" i="2"/>
  <c r="J1161" i="2" s="1"/>
  <c r="E1161" i="2"/>
  <c r="I1161" i="2" s="1"/>
  <c r="D1161" i="2"/>
  <c r="C1161" i="2"/>
  <c r="B1161" i="2"/>
  <c r="G1160" i="2"/>
  <c r="K1160" i="2" s="1"/>
  <c r="F1160" i="2"/>
  <c r="J1160" i="2" s="1"/>
  <c r="E1160" i="2"/>
  <c r="I1160" i="2" s="1"/>
  <c r="D1160" i="2"/>
  <c r="C1160" i="2"/>
  <c r="B1160" i="2"/>
  <c r="G1159" i="2"/>
  <c r="K1159" i="2" s="1"/>
  <c r="F1159" i="2"/>
  <c r="J1159" i="2" s="1"/>
  <c r="E1159" i="2"/>
  <c r="I1159" i="2" s="1"/>
  <c r="D1159" i="2"/>
  <c r="C1159" i="2"/>
  <c r="B1159" i="2"/>
  <c r="G1158" i="2"/>
  <c r="K1158" i="2" s="1"/>
  <c r="F1158" i="2"/>
  <c r="J1158" i="2" s="1"/>
  <c r="E1158" i="2"/>
  <c r="I1158" i="2" s="1"/>
  <c r="D1158" i="2"/>
  <c r="C1158" i="2"/>
  <c r="B1158" i="2"/>
  <c r="G1157" i="2"/>
  <c r="K1157" i="2" s="1"/>
  <c r="F1157" i="2"/>
  <c r="J1157" i="2" s="1"/>
  <c r="E1157" i="2"/>
  <c r="I1157" i="2" s="1"/>
  <c r="D1157" i="2"/>
  <c r="C1157" i="2"/>
  <c r="B1157" i="2"/>
  <c r="G1156" i="2"/>
  <c r="K1156" i="2" s="1"/>
  <c r="F1156" i="2"/>
  <c r="J1156" i="2" s="1"/>
  <c r="E1156" i="2"/>
  <c r="I1156" i="2" s="1"/>
  <c r="D1156" i="2"/>
  <c r="C1156" i="2"/>
  <c r="B1156" i="2"/>
  <c r="G1155" i="2"/>
  <c r="K1155" i="2" s="1"/>
  <c r="F1155" i="2"/>
  <c r="J1155" i="2" s="1"/>
  <c r="E1155" i="2"/>
  <c r="I1155" i="2" s="1"/>
  <c r="D1155" i="2"/>
  <c r="C1155" i="2"/>
  <c r="B1155" i="2"/>
  <c r="G1154" i="2"/>
  <c r="K1154" i="2" s="1"/>
  <c r="F1154" i="2"/>
  <c r="J1154" i="2" s="1"/>
  <c r="E1154" i="2"/>
  <c r="I1154" i="2" s="1"/>
  <c r="D1154" i="2"/>
  <c r="C1154" i="2"/>
  <c r="B1154" i="2"/>
  <c r="G1153" i="2"/>
  <c r="K1153" i="2" s="1"/>
  <c r="F1153" i="2"/>
  <c r="J1153" i="2" s="1"/>
  <c r="E1153" i="2"/>
  <c r="I1153" i="2" s="1"/>
  <c r="D1153" i="2"/>
  <c r="C1153" i="2"/>
  <c r="B1153" i="2"/>
  <c r="G1152" i="2"/>
  <c r="K1152" i="2" s="1"/>
  <c r="F1152" i="2"/>
  <c r="J1152" i="2" s="1"/>
  <c r="E1152" i="2"/>
  <c r="I1152" i="2" s="1"/>
  <c r="D1152" i="2"/>
  <c r="C1152" i="2"/>
  <c r="B1152" i="2"/>
  <c r="G1151" i="2"/>
  <c r="K1151" i="2" s="1"/>
  <c r="F1151" i="2"/>
  <c r="J1151" i="2" s="1"/>
  <c r="E1151" i="2"/>
  <c r="I1151" i="2" s="1"/>
  <c r="D1151" i="2"/>
  <c r="C1151" i="2"/>
  <c r="B1151" i="2"/>
  <c r="G1150" i="2"/>
  <c r="K1150" i="2" s="1"/>
  <c r="F1150" i="2"/>
  <c r="J1150" i="2" s="1"/>
  <c r="E1150" i="2"/>
  <c r="I1150" i="2" s="1"/>
  <c r="D1150" i="2"/>
  <c r="C1150" i="2"/>
  <c r="B1150" i="2"/>
  <c r="G1149" i="2"/>
  <c r="K1149" i="2" s="1"/>
  <c r="F1149" i="2"/>
  <c r="J1149" i="2" s="1"/>
  <c r="E1149" i="2"/>
  <c r="I1149" i="2" s="1"/>
  <c r="D1149" i="2"/>
  <c r="C1149" i="2"/>
  <c r="B1149" i="2"/>
  <c r="G1148" i="2"/>
  <c r="K1148" i="2" s="1"/>
  <c r="F1148" i="2"/>
  <c r="J1148" i="2" s="1"/>
  <c r="E1148" i="2"/>
  <c r="I1148" i="2" s="1"/>
  <c r="D1148" i="2"/>
  <c r="C1148" i="2"/>
  <c r="B1148" i="2"/>
  <c r="G1147" i="2"/>
  <c r="K1147" i="2" s="1"/>
  <c r="F1147" i="2"/>
  <c r="J1147" i="2" s="1"/>
  <c r="E1147" i="2"/>
  <c r="I1147" i="2" s="1"/>
  <c r="D1147" i="2"/>
  <c r="C1147" i="2"/>
  <c r="B1147" i="2"/>
  <c r="G1146" i="2"/>
  <c r="K1146" i="2" s="1"/>
  <c r="F1146" i="2"/>
  <c r="J1146" i="2" s="1"/>
  <c r="E1146" i="2"/>
  <c r="I1146" i="2" s="1"/>
  <c r="D1146" i="2"/>
  <c r="C1146" i="2"/>
  <c r="B1146" i="2"/>
  <c r="G1145" i="2"/>
  <c r="K1145" i="2" s="1"/>
  <c r="F1145" i="2"/>
  <c r="J1145" i="2" s="1"/>
  <c r="E1145" i="2"/>
  <c r="I1145" i="2" s="1"/>
  <c r="D1145" i="2"/>
  <c r="C1145" i="2"/>
  <c r="B1145" i="2"/>
  <c r="G1144" i="2"/>
  <c r="K1144" i="2" s="1"/>
  <c r="F1144" i="2"/>
  <c r="J1144" i="2" s="1"/>
  <c r="E1144" i="2"/>
  <c r="I1144" i="2" s="1"/>
  <c r="D1144" i="2"/>
  <c r="C1144" i="2"/>
  <c r="B1144" i="2"/>
  <c r="G1143" i="2"/>
  <c r="K1143" i="2" s="1"/>
  <c r="F1143" i="2"/>
  <c r="J1143" i="2" s="1"/>
  <c r="E1143" i="2"/>
  <c r="I1143" i="2" s="1"/>
  <c r="D1143" i="2"/>
  <c r="C1143" i="2"/>
  <c r="B1143" i="2"/>
  <c r="G1142" i="2"/>
  <c r="K1142" i="2" s="1"/>
  <c r="F1142" i="2"/>
  <c r="J1142" i="2" s="1"/>
  <c r="E1142" i="2"/>
  <c r="I1142" i="2" s="1"/>
  <c r="D1142" i="2"/>
  <c r="C1142" i="2"/>
  <c r="B1142" i="2"/>
  <c r="G1141" i="2"/>
  <c r="K1141" i="2" s="1"/>
  <c r="F1141" i="2"/>
  <c r="J1141" i="2" s="1"/>
  <c r="E1141" i="2"/>
  <c r="I1141" i="2" s="1"/>
  <c r="D1141" i="2"/>
  <c r="C1141" i="2"/>
  <c r="B1141" i="2"/>
  <c r="G1140" i="2"/>
  <c r="K1140" i="2" s="1"/>
  <c r="F1140" i="2"/>
  <c r="J1140" i="2" s="1"/>
  <c r="E1140" i="2"/>
  <c r="I1140" i="2" s="1"/>
  <c r="D1140" i="2"/>
  <c r="C1140" i="2"/>
  <c r="B1140" i="2"/>
  <c r="G1139" i="2"/>
  <c r="K1139" i="2" s="1"/>
  <c r="F1139" i="2"/>
  <c r="J1139" i="2" s="1"/>
  <c r="E1139" i="2"/>
  <c r="I1139" i="2" s="1"/>
  <c r="D1139" i="2"/>
  <c r="C1139" i="2"/>
  <c r="B1139" i="2"/>
  <c r="G1138" i="2"/>
  <c r="K1138" i="2" s="1"/>
  <c r="F1138" i="2"/>
  <c r="J1138" i="2" s="1"/>
  <c r="E1138" i="2"/>
  <c r="I1138" i="2" s="1"/>
  <c r="D1138" i="2"/>
  <c r="C1138" i="2"/>
  <c r="B1138" i="2"/>
  <c r="G1137" i="2"/>
  <c r="K1137" i="2" s="1"/>
  <c r="F1137" i="2"/>
  <c r="J1137" i="2" s="1"/>
  <c r="E1137" i="2"/>
  <c r="I1137" i="2" s="1"/>
  <c r="D1137" i="2"/>
  <c r="C1137" i="2"/>
  <c r="B1137" i="2"/>
  <c r="G1136" i="2"/>
  <c r="K1136" i="2" s="1"/>
  <c r="F1136" i="2"/>
  <c r="J1136" i="2" s="1"/>
  <c r="E1136" i="2"/>
  <c r="I1136" i="2" s="1"/>
  <c r="D1136" i="2"/>
  <c r="C1136" i="2"/>
  <c r="B1136" i="2"/>
  <c r="G1135" i="2"/>
  <c r="K1135" i="2" s="1"/>
  <c r="F1135" i="2"/>
  <c r="J1135" i="2" s="1"/>
  <c r="E1135" i="2"/>
  <c r="I1135" i="2" s="1"/>
  <c r="D1135" i="2"/>
  <c r="C1135" i="2"/>
  <c r="B1135" i="2"/>
  <c r="G1134" i="2"/>
  <c r="K1134" i="2" s="1"/>
  <c r="F1134" i="2"/>
  <c r="J1134" i="2" s="1"/>
  <c r="E1134" i="2"/>
  <c r="I1134" i="2" s="1"/>
  <c r="D1134" i="2"/>
  <c r="C1134" i="2"/>
  <c r="B1134" i="2"/>
  <c r="G1133" i="2"/>
  <c r="K1133" i="2" s="1"/>
  <c r="F1133" i="2"/>
  <c r="J1133" i="2" s="1"/>
  <c r="E1133" i="2"/>
  <c r="I1133" i="2" s="1"/>
  <c r="D1133" i="2"/>
  <c r="C1133" i="2"/>
  <c r="B1133" i="2"/>
  <c r="G1132" i="2"/>
  <c r="K1132" i="2" s="1"/>
  <c r="F1132" i="2"/>
  <c r="J1132" i="2" s="1"/>
  <c r="E1132" i="2"/>
  <c r="I1132" i="2" s="1"/>
  <c r="D1132" i="2"/>
  <c r="C1132" i="2"/>
  <c r="B1132" i="2"/>
  <c r="G1131" i="2"/>
  <c r="K1131" i="2" s="1"/>
  <c r="F1131" i="2"/>
  <c r="J1131" i="2" s="1"/>
  <c r="E1131" i="2"/>
  <c r="I1131" i="2" s="1"/>
  <c r="D1131" i="2"/>
  <c r="C1131" i="2"/>
  <c r="B1131" i="2"/>
  <c r="G1130" i="2"/>
  <c r="K1130" i="2" s="1"/>
  <c r="F1130" i="2"/>
  <c r="J1130" i="2" s="1"/>
  <c r="E1130" i="2"/>
  <c r="I1130" i="2" s="1"/>
  <c r="D1130" i="2"/>
  <c r="C1130" i="2"/>
  <c r="B1130" i="2"/>
  <c r="G1129" i="2"/>
  <c r="K1129" i="2" s="1"/>
  <c r="F1129" i="2"/>
  <c r="J1129" i="2" s="1"/>
  <c r="E1129" i="2"/>
  <c r="I1129" i="2" s="1"/>
  <c r="D1129" i="2"/>
  <c r="C1129" i="2"/>
  <c r="B1129" i="2"/>
  <c r="G1128" i="2"/>
  <c r="K1128" i="2" s="1"/>
  <c r="F1128" i="2"/>
  <c r="J1128" i="2" s="1"/>
  <c r="E1128" i="2"/>
  <c r="I1128" i="2" s="1"/>
  <c r="D1128" i="2"/>
  <c r="C1128" i="2"/>
  <c r="B1128" i="2"/>
  <c r="G1127" i="2"/>
  <c r="K1127" i="2" s="1"/>
  <c r="F1127" i="2"/>
  <c r="J1127" i="2" s="1"/>
  <c r="E1127" i="2"/>
  <c r="I1127" i="2" s="1"/>
  <c r="D1127" i="2"/>
  <c r="C1127" i="2"/>
  <c r="B1127" i="2"/>
  <c r="G1126" i="2"/>
  <c r="K1126" i="2" s="1"/>
  <c r="F1126" i="2"/>
  <c r="J1126" i="2" s="1"/>
  <c r="E1126" i="2"/>
  <c r="I1126" i="2" s="1"/>
  <c r="D1126" i="2"/>
  <c r="C1126" i="2"/>
  <c r="B1126" i="2"/>
  <c r="G1125" i="2"/>
  <c r="K1125" i="2" s="1"/>
  <c r="F1125" i="2"/>
  <c r="J1125" i="2" s="1"/>
  <c r="E1125" i="2"/>
  <c r="I1125" i="2" s="1"/>
  <c r="D1125" i="2"/>
  <c r="C1125" i="2"/>
  <c r="B1125" i="2"/>
  <c r="G1124" i="2"/>
  <c r="K1124" i="2" s="1"/>
  <c r="F1124" i="2"/>
  <c r="J1124" i="2" s="1"/>
  <c r="E1124" i="2"/>
  <c r="I1124" i="2" s="1"/>
  <c r="D1124" i="2"/>
  <c r="C1124" i="2"/>
  <c r="B1124" i="2"/>
  <c r="G1123" i="2"/>
  <c r="K1123" i="2" s="1"/>
  <c r="F1123" i="2"/>
  <c r="J1123" i="2" s="1"/>
  <c r="E1123" i="2"/>
  <c r="I1123" i="2" s="1"/>
  <c r="D1123" i="2"/>
  <c r="C1123" i="2"/>
  <c r="B1123" i="2"/>
  <c r="G1122" i="2"/>
  <c r="K1122" i="2" s="1"/>
  <c r="F1122" i="2"/>
  <c r="J1122" i="2" s="1"/>
  <c r="E1122" i="2"/>
  <c r="I1122" i="2" s="1"/>
  <c r="D1122" i="2"/>
  <c r="C1122" i="2"/>
  <c r="B1122" i="2"/>
  <c r="G1121" i="2"/>
  <c r="K1121" i="2" s="1"/>
  <c r="F1121" i="2"/>
  <c r="J1121" i="2" s="1"/>
  <c r="E1121" i="2"/>
  <c r="I1121" i="2" s="1"/>
  <c r="D1121" i="2"/>
  <c r="C1121" i="2"/>
  <c r="B1121" i="2"/>
  <c r="G1120" i="2"/>
  <c r="K1120" i="2" s="1"/>
  <c r="F1120" i="2"/>
  <c r="J1120" i="2" s="1"/>
  <c r="E1120" i="2"/>
  <c r="I1120" i="2" s="1"/>
  <c r="D1120" i="2"/>
  <c r="C1120" i="2"/>
  <c r="B1120" i="2"/>
  <c r="G1119" i="2"/>
  <c r="K1119" i="2" s="1"/>
  <c r="F1119" i="2"/>
  <c r="J1119" i="2" s="1"/>
  <c r="E1119" i="2"/>
  <c r="I1119" i="2" s="1"/>
  <c r="D1119" i="2"/>
  <c r="C1119" i="2"/>
  <c r="B1119" i="2"/>
  <c r="G1118" i="2"/>
  <c r="K1118" i="2" s="1"/>
  <c r="F1118" i="2"/>
  <c r="J1118" i="2" s="1"/>
  <c r="E1118" i="2"/>
  <c r="I1118" i="2" s="1"/>
  <c r="D1118" i="2"/>
  <c r="C1118" i="2"/>
  <c r="B1118" i="2"/>
  <c r="G1117" i="2"/>
  <c r="K1117" i="2" s="1"/>
  <c r="F1117" i="2"/>
  <c r="J1117" i="2" s="1"/>
  <c r="E1117" i="2"/>
  <c r="I1117" i="2" s="1"/>
  <c r="D1117" i="2"/>
  <c r="C1117" i="2"/>
  <c r="B1117" i="2"/>
  <c r="G1116" i="2"/>
  <c r="K1116" i="2" s="1"/>
  <c r="F1116" i="2"/>
  <c r="J1116" i="2" s="1"/>
  <c r="E1116" i="2"/>
  <c r="I1116" i="2" s="1"/>
  <c r="D1116" i="2"/>
  <c r="C1116" i="2"/>
  <c r="B1116" i="2"/>
  <c r="G1115" i="2"/>
  <c r="K1115" i="2" s="1"/>
  <c r="F1115" i="2"/>
  <c r="J1115" i="2" s="1"/>
  <c r="E1115" i="2"/>
  <c r="I1115" i="2" s="1"/>
  <c r="D1115" i="2"/>
  <c r="C1115" i="2"/>
  <c r="B1115" i="2"/>
  <c r="G1114" i="2"/>
  <c r="K1114" i="2" s="1"/>
  <c r="F1114" i="2"/>
  <c r="J1114" i="2" s="1"/>
  <c r="E1114" i="2"/>
  <c r="I1114" i="2" s="1"/>
  <c r="D1114" i="2"/>
  <c r="C1114" i="2"/>
  <c r="B1114" i="2"/>
  <c r="G1113" i="2"/>
  <c r="K1113" i="2" s="1"/>
  <c r="F1113" i="2"/>
  <c r="J1113" i="2" s="1"/>
  <c r="E1113" i="2"/>
  <c r="I1113" i="2" s="1"/>
  <c r="D1113" i="2"/>
  <c r="C1113" i="2"/>
  <c r="B1113" i="2"/>
  <c r="G1112" i="2"/>
  <c r="K1112" i="2" s="1"/>
  <c r="F1112" i="2"/>
  <c r="J1112" i="2" s="1"/>
  <c r="E1112" i="2"/>
  <c r="I1112" i="2" s="1"/>
  <c r="D1112" i="2"/>
  <c r="C1112" i="2"/>
  <c r="B1112" i="2"/>
  <c r="G1111" i="2"/>
  <c r="K1111" i="2" s="1"/>
  <c r="F1111" i="2"/>
  <c r="J1111" i="2" s="1"/>
  <c r="E1111" i="2"/>
  <c r="I1111" i="2" s="1"/>
  <c r="D1111" i="2"/>
  <c r="C1111" i="2"/>
  <c r="B1111" i="2"/>
  <c r="G1110" i="2"/>
  <c r="K1110" i="2" s="1"/>
  <c r="F1110" i="2"/>
  <c r="J1110" i="2" s="1"/>
  <c r="E1110" i="2"/>
  <c r="I1110" i="2" s="1"/>
  <c r="D1110" i="2"/>
  <c r="C1110" i="2"/>
  <c r="B1110" i="2"/>
  <c r="G1109" i="2"/>
  <c r="K1109" i="2" s="1"/>
  <c r="F1109" i="2"/>
  <c r="J1109" i="2" s="1"/>
  <c r="E1109" i="2"/>
  <c r="I1109" i="2" s="1"/>
  <c r="D1109" i="2"/>
  <c r="C1109" i="2"/>
  <c r="B1109" i="2"/>
  <c r="G1108" i="2"/>
  <c r="K1108" i="2" s="1"/>
  <c r="F1108" i="2"/>
  <c r="J1108" i="2" s="1"/>
  <c r="E1108" i="2"/>
  <c r="I1108" i="2" s="1"/>
  <c r="D1108" i="2"/>
  <c r="C1108" i="2"/>
  <c r="B1108" i="2"/>
  <c r="G1107" i="2"/>
  <c r="K1107" i="2" s="1"/>
  <c r="F1107" i="2"/>
  <c r="J1107" i="2" s="1"/>
  <c r="E1107" i="2"/>
  <c r="I1107" i="2" s="1"/>
  <c r="D1107" i="2"/>
  <c r="C1107" i="2"/>
  <c r="B1107" i="2"/>
  <c r="G1106" i="2"/>
  <c r="K1106" i="2" s="1"/>
  <c r="F1106" i="2"/>
  <c r="J1106" i="2" s="1"/>
  <c r="E1106" i="2"/>
  <c r="I1106" i="2" s="1"/>
  <c r="D1106" i="2"/>
  <c r="C1106" i="2"/>
  <c r="B1106" i="2"/>
  <c r="G1105" i="2"/>
  <c r="K1105" i="2" s="1"/>
  <c r="F1105" i="2"/>
  <c r="J1105" i="2" s="1"/>
  <c r="E1105" i="2"/>
  <c r="I1105" i="2" s="1"/>
  <c r="D1105" i="2"/>
  <c r="C1105" i="2"/>
  <c r="B1105" i="2"/>
  <c r="G1104" i="2"/>
  <c r="K1104" i="2" s="1"/>
  <c r="F1104" i="2"/>
  <c r="J1104" i="2" s="1"/>
  <c r="E1104" i="2"/>
  <c r="I1104" i="2" s="1"/>
  <c r="D1104" i="2"/>
  <c r="C1104" i="2"/>
  <c r="B1104" i="2"/>
  <c r="G1103" i="2"/>
  <c r="K1103" i="2" s="1"/>
  <c r="F1103" i="2"/>
  <c r="J1103" i="2" s="1"/>
  <c r="E1103" i="2"/>
  <c r="I1103" i="2" s="1"/>
  <c r="D1103" i="2"/>
  <c r="C1103" i="2"/>
  <c r="B1103" i="2"/>
  <c r="G1102" i="2"/>
  <c r="K1102" i="2" s="1"/>
  <c r="F1102" i="2"/>
  <c r="J1102" i="2" s="1"/>
  <c r="E1102" i="2"/>
  <c r="I1102" i="2" s="1"/>
  <c r="D1102" i="2"/>
  <c r="C1102" i="2"/>
  <c r="B1102" i="2"/>
  <c r="G1101" i="2"/>
  <c r="K1101" i="2" s="1"/>
  <c r="F1101" i="2"/>
  <c r="J1101" i="2" s="1"/>
  <c r="E1101" i="2"/>
  <c r="I1101" i="2" s="1"/>
  <c r="D1101" i="2"/>
  <c r="C1101" i="2"/>
  <c r="B1101" i="2"/>
  <c r="G1100" i="2"/>
  <c r="K1100" i="2" s="1"/>
  <c r="F1100" i="2"/>
  <c r="J1100" i="2" s="1"/>
  <c r="E1100" i="2"/>
  <c r="I1100" i="2" s="1"/>
  <c r="D1100" i="2"/>
  <c r="C1100" i="2"/>
  <c r="B1100" i="2"/>
  <c r="G1099" i="2"/>
  <c r="K1099" i="2" s="1"/>
  <c r="F1099" i="2"/>
  <c r="J1099" i="2" s="1"/>
  <c r="E1099" i="2"/>
  <c r="I1099" i="2" s="1"/>
  <c r="D1099" i="2"/>
  <c r="C1099" i="2"/>
  <c r="B1099" i="2"/>
  <c r="G1098" i="2"/>
  <c r="K1098" i="2" s="1"/>
  <c r="F1098" i="2"/>
  <c r="J1098" i="2" s="1"/>
  <c r="E1098" i="2"/>
  <c r="I1098" i="2" s="1"/>
  <c r="D1098" i="2"/>
  <c r="C1098" i="2"/>
  <c r="B1098" i="2"/>
  <c r="G1097" i="2"/>
  <c r="K1097" i="2" s="1"/>
  <c r="F1097" i="2"/>
  <c r="J1097" i="2" s="1"/>
  <c r="E1097" i="2"/>
  <c r="I1097" i="2" s="1"/>
  <c r="D1097" i="2"/>
  <c r="C1097" i="2"/>
  <c r="B1097" i="2"/>
  <c r="G1096" i="2"/>
  <c r="K1096" i="2" s="1"/>
  <c r="F1096" i="2"/>
  <c r="J1096" i="2" s="1"/>
  <c r="E1096" i="2"/>
  <c r="I1096" i="2" s="1"/>
  <c r="D1096" i="2"/>
  <c r="C1096" i="2"/>
  <c r="B1096" i="2"/>
  <c r="G1095" i="2"/>
  <c r="K1095" i="2" s="1"/>
  <c r="F1095" i="2"/>
  <c r="J1095" i="2" s="1"/>
  <c r="E1095" i="2"/>
  <c r="I1095" i="2" s="1"/>
  <c r="D1095" i="2"/>
  <c r="C1095" i="2"/>
  <c r="B1095" i="2"/>
  <c r="G1094" i="2"/>
  <c r="K1094" i="2" s="1"/>
  <c r="F1094" i="2"/>
  <c r="J1094" i="2" s="1"/>
  <c r="E1094" i="2"/>
  <c r="I1094" i="2" s="1"/>
  <c r="D1094" i="2"/>
  <c r="C1094" i="2"/>
  <c r="B1094" i="2"/>
  <c r="G1093" i="2"/>
  <c r="K1093" i="2" s="1"/>
  <c r="F1093" i="2"/>
  <c r="J1093" i="2" s="1"/>
  <c r="E1093" i="2"/>
  <c r="I1093" i="2" s="1"/>
  <c r="D1093" i="2"/>
  <c r="C1093" i="2"/>
  <c r="B1093" i="2"/>
  <c r="G1092" i="2"/>
  <c r="K1092" i="2" s="1"/>
  <c r="F1092" i="2"/>
  <c r="J1092" i="2" s="1"/>
  <c r="E1092" i="2"/>
  <c r="I1092" i="2" s="1"/>
  <c r="D1092" i="2"/>
  <c r="C1092" i="2"/>
  <c r="B1092" i="2"/>
  <c r="G1091" i="2"/>
  <c r="K1091" i="2" s="1"/>
  <c r="F1091" i="2"/>
  <c r="J1091" i="2" s="1"/>
  <c r="E1091" i="2"/>
  <c r="I1091" i="2" s="1"/>
  <c r="D1091" i="2"/>
  <c r="C1091" i="2"/>
  <c r="B1091" i="2"/>
  <c r="G1090" i="2"/>
  <c r="K1090" i="2" s="1"/>
  <c r="F1090" i="2"/>
  <c r="J1090" i="2" s="1"/>
  <c r="E1090" i="2"/>
  <c r="I1090" i="2" s="1"/>
  <c r="D1090" i="2"/>
  <c r="C1090" i="2"/>
  <c r="B1090" i="2"/>
  <c r="G1089" i="2"/>
  <c r="K1089" i="2" s="1"/>
  <c r="F1089" i="2"/>
  <c r="J1089" i="2" s="1"/>
  <c r="E1089" i="2"/>
  <c r="I1089" i="2" s="1"/>
  <c r="D1089" i="2"/>
  <c r="C1089" i="2"/>
  <c r="B1089" i="2"/>
  <c r="G1088" i="2"/>
  <c r="K1088" i="2" s="1"/>
  <c r="F1088" i="2"/>
  <c r="J1088" i="2" s="1"/>
  <c r="E1088" i="2"/>
  <c r="I1088" i="2" s="1"/>
  <c r="D1088" i="2"/>
  <c r="C1088" i="2"/>
  <c r="B1088" i="2"/>
  <c r="G1087" i="2"/>
  <c r="K1087" i="2" s="1"/>
  <c r="F1087" i="2"/>
  <c r="J1087" i="2" s="1"/>
  <c r="E1087" i="2"/>
  <c r="I1087" i="2" s="1"/>
  <c r="D1087" i="2"/>
  <c r="C1087" i="2"/>
  <c r="B1087" i="2"/>
  <c r="G1086" i="2"/>
  <c r="K1086" i="2" s="1"/>
  <c r="F1086" i="2"/>
  <c r="J1086" i="2" s="1"/>
  <c r="E1086" i="2"/>
  <c r="I1086" i="2" s="1"/>
  <c r="D1086" i="2"/>
  <c r="C1086" i="2"/>
  <c r="B1086" i="2"/>
  <c r="G1085" i="2"/>
  <c r="K1085" i="2" s="1"/>
  <c r="F1085" i="2"/>
  <c r="J1085" i="2" s="1"/>
  <c r="E1085" i="2"/>
  <c r="I1085" i="2" s="1"/>
  <c r="D1085" i="2"/>
  <c r="C1085" i="2"/>
  <c r="B1085" i="2"/>
  <c r="G1084" i="2"/>
  <c r="K1084" i="2" s="1"/>
  <c r="F1084" i="2"/>
  <c r="J1084" i="2" s="1"/>
  <c r="E1084" i="2"/>
  <c r="I1084" i="2" s="1"/>
  <c r="D1084" i="2"/>
  <c r="C1084" i="2"/>
  <c r="B1084" i="2"/>
  <c r="G1083" i="2"/>
  <c r="K1083" i="2" s="1"/>
  <c r="F1083" i="2"/>
  <c r="J1083" i="2" s="1"/>
  <c r="E1083" i="2"/>
  <c r="I1083" i="2" s="1"/>
  <c r="D1083" i="2"/>
  <c r="C1083" i="2"/>
  <c r="B1083" i="2"/>
  <c r="G1082" i="2"/>
  <c r="K1082" i="2" s="1"/>
  <c r="F1082" i="2"/>
  <c r="J1082" i="2" s="1"/>
  <c r="E1082" i="2"/>
  <c r="I1082" i="2" s="1"/>
  <c r="D1082" i="2"/>
  <c r="C1082" i="2"/>
  <c r="B1082" i="2"/>
  <c r="G1081" i="2"/>
  <c r="K1081" i="2" s="1"/>
  <c r="F1081" i="2"/>
  <c r="J1081" i="2" s="1"/>
  <c r="E1081" i="2"/>
  <c r="I1081" i="2" s="1"/>
  <c r="D1081" i="2"/>
  <c r="C1081" i="2"/>
  <c r="B1081" i="2"/>
  <c r="G1080" i="2"/>
  <c r="K1080" i="2" s="1"/>
  <c r="F1080" i="2"/>
  <c r="J1080" i="2" s="1"/>
  <c r="E1080" i="2"/>
  <c r="I1080" i="2" s="1"/>
  <c r="D1080" i="2"/>
  <c r="C1080" i="2"/>
  <c r="B1080" i="2"/>
  <c r="G1079" i="2"/>
  <c r="K1079" i="2" s="1"/>
  <c r="F1079" i="2"/>
  <c r="J1079" i="2" s="1"/>
  <c r="E1079" i="2"/>
  <c r="I1079" i="2" s="1"/>
  <c r="D1079" i="2"/>
  <c r="C1079" i="2"/>
  <c r="B1079" i="2"/>
  <c r="G1078" i="2"/>
  <c r="K1078" i="2" s="1"/>
  <c r="F1078" i="2"/>
  <c r="J1078" i="2" s="1"/>
  <c r="E1078" i="2"/>
  <c r="I1078" i="2" s="1"/>
  <c r="D1078" i="2"/>
  <c r="C1078" i="2"/>
  <c r="B1078" i="2"/>
  <c r="G1077" i="2"/>
  <c r="K1077" i="2" s="1"/>
  <c r="F1077" i="2"/>
  <c r="J1077" i="2" s="1"/>
  <c r="E1077" i="2"/>
  <c r="I1077" i="2" s="1"/>
  <c r="D1077" i="2"/>
  <c r="C1077" i="2"/>
  <c r="B1077" i="2"/>
  <c r="G1076" i="2"/>
  <c r="K1076" i="2" s="1"/>
  <c r="F1076" i="2"/>
  <c r="J1076" i="2" s="1"/>
  <c r="E1076" i="2"/>
  <c r="I1076" i="2" s="1"/>
  <c r="D1076" i="2"/>
  <c r="C1076" i="2"/>
  <c r="B1076" i="2"/>
  <c r="G1075" i="2"/>
  <c r="K1075" i="2" s="1"/>
  <c r="F1075" i="2"/>
  <c r="J1075" i="2" s="1"/>
  <c r="E1075" i="2"/>
  <c r="I1075" i="2" s="1"/>
  <c r="D1075" i="2"/>
  <c r="C1075" i="2"/>
  <c r="B1075" i="2"/>
  <c r="G1074" i="2"/>
  <c r="K1074" i="2" s="1"/>
  <c r="F1074" i="2"/>
  <c r="J1074" i="2" s="1"/>
  <c r="E1074" i="2"/>
  <c r="I1074" i="2" s="1"/>
  <c r="D1074" i="2"/>
  <c r="C1074" i="2"/>
  <c r="B1074" i="2"/>
  <c r="G1073" i="2"/>
  <c r="K1073" i="2" s="1"/>
  <c r="F1073" i="2"/>
  <c r="J1073" i="2" s="1"/>
  <c r="E1073" i="2"/>
  <c r="I1073" i="2" s="1"/>
  <c r="D1073" i="2"/>
  <c r="C1073" i="2"/>
  <c r="B1073" i="2"/>
  <c r="G1072" i="2"/>
  <c r="K1072" i="2" s="1"/>
  <c r="F1072" i="2"/>
  <c r="J1072" i="2" s="1"/>
  <c r="E1072" i="2"/>
  <c r="I1072" i="2" s="1"/>
  <c r="D1072" i="2"/>
  <c r="C1072" i="2"/>
  <c r="B1072" i="2"/>
  <c r="G1071" i="2"/>
  <c r="K1071" i="2" s="1"/>
  <c r="F1071" i="2"/>
  <c r="J1071" i="2" s="1"/>
  <c r="E1071" i="2"/>
  <c r="I1071" i="2" s="1"/>
  <c r="D1071" i="2"/>
  <c r="C1071" i="2"/>
  <c r="B1071" i="2"/>
  <c r="G1070" i="2"/>
  <c r="K1070" i="2" s="1"/>
  <c r="F1070" i="2"/>
  <c r="J1070" i="2" s="1"/>
  <c r="E1070" i="2"/>
  <c r="I1070" i="2" s="1"/>
  <c r="D1070" i="2"/>
  <c r="C1070" i="2"/>
  <c r="B1070" i="2"/>
  <c r="G1069" i="2"/>
  <c r="K1069" i="2" s="1"/>
  <c r="F1069" i="2"/>
  <c r="J1069" i="2" s="1"/>
  <c r="E1069" i="2"/>
  <c r="I1069" i="2" s="1"/>
  <c r="D1069" i="2"/>
  <c r="C1069" i="2"/>
  <c r="B1069" i="2"/>
  <c r="G1068" i="2"/>
  <c r="K1068" i="2" s="1"/>
  <c r="F1068" i="2"/>
  <c r="J1068" i="2" s="1"/>
  <c r="E1068" i="2"/>
  <c r="I1068" i="2" s="1"/>
  <c r="D1068" i="2"/>
  <c r="C1068" i="2"/>
  <c r="B1068" i="2"/>
  <c r="G1067" i="2"/>
  <c r="K1067" i="2" s="1"/>
  <c r="F1067" i="2"/>
  <c r="J1067" i="2" s="1"/>
  <c r="E1067" i="2"/>
  <c r="I1067" i="2" s="1"/>
  <c r="D1067" i="2"/>
  <c r="C1067" i="2"/>
  <c r="B1067" i="2"/>
  <c r="G1066" i="2"/>
  <c r="K1066" i="2" s="1"/>
  <c r="F1066" i="2"/>
  <c r="J1066" i="2" s="1"/>
  <c r="E1066" i="2"/>
  <c r="I1066" i="2" s="1"/>
  <c r="D1066" i="2"/>
  <c r="C1066" i="2"/>
  <c r="B1066" i="2"/>
  <c r="G1065" i="2"/>
  <c r="K1065" i="2" s="1"/>
  <c r="F1065" i="2"/>
  <c r="J1065" i="2" s="1"/>
  <c r="E1065" i="2"/>
  <c r="I1065" i="2" s="1"/>
  <c r="D1065" i="2"/>
  <c r="C1065" i="2"/>
  <c r="B1065" i="2"/>
  <c r="G1064" i="2"/>
  <c r="K1064" i="2" s="1"/>
  <c r="F1064" i="2"/>
  <c r="J1064" i="2" s="1"/>
  <c r="E1064" i="2"/>
  <c r="I1064" i="2" s="1"/>
  <c r="D1064" i="2"/>
  <c r="C1064" i="2"/>
  <c r="B1064" i="2"/>
  <c r="G1063" i="2"/>
  <c r="K1063" i="2" s="1"/>
  <c r="F1063" i="2"/>
  <c r="J1063" i="2" s="1"/>
  <c r="E1063" i="2"/>
  <c r="I1063" i="2" s="1"/>
  <c r="D1063" i="2"/>
  <c r="C1063" i="2"/>
  <c r="B1063" i="2"/>
  <c r="G1062" i="2"/>
  <c r="K1062" i="2" s="1"/>
  <c r="F1062" i="2"/>
  <c r="J1062" i="2" s="1"/>
  <c r="E1062" i="2"/>
  <c r="I1062" i="2" s="1"/>
  <c r="D1062" i="2"/>
  <c r="C1062" i="2"/>
  <c r="B1062" i="2"/>
  <c r="G1061" i="2"/>
  <c r="K1061" i="2" s="1"/>
  <c r="F1061" i="2"/>
  <c r="J1061" i="2" s="1"/>
  <c r="E1061" i="2"/>
  <c r="I1061" i="2" s="1"/>
  <c r="D1061" i="2"/>
  <c r="C1061" i="2"/>
  <c r="B1061" i="2"/>
  <c r="G1060" i="2"/>
  <c r="K1060" i="2" s="1"/>
  <c r="F1060" i="2"/>
  <c r="J1060" i="2" s="1"/>
  <c r="E1060" i="2"/>
  <c r="I1060" i="2" s="1"/>
  <c r="D1060" i="2"/>
  <c r="C1060" i="2"/>
  <c r="B1060" i="2"/>
  <c r="G1059" i="2"/>
  <c r="K1059" i="2" s="1"/>
  <c r="F1059" i="2"/>
  <c r="J1059" i="2" s="1"/>
  <c r="E1059" i="2"/>
  <c r="I1059" i="2" s="1"/>
  <c r="D1059" i="2"/>
  <c r="C1059" i="2"/>
  <c r="B1059" i="2"/>
  <c r="G1058" i="2"/>
  <c r="K1058" i="2" s="1"/>
  <c r="F1058" i="2"/>
  <c r="J1058" i="2" s="1"/>
  <c r="E1058" i="2"/>
  <c r="I1058" i="2" s="1"/>
  <c r="D1058" i="2"/>
  <c r="C1058" i="2"/>
  <c r="B1058" i="2"/>
  <c r="G1057" i="2"/>
  <c r="K1057" i="2" s="1"/>
  <c r="F1057" i="2"/>
  <c r="J1057" i="2" s="1"/>
  <c r="E1057" i="2"/>
  <c r="I1057" i="2" s="1"/>
  <c r="D1057" i="2"/>
  <c r="C1057" i="2"/>
  <c r="B1057" i="2"/>
  <c r="G1056" i="2"/>
  <c r="K1056" i="2" s="1"/>
  <c r="F1056" i="2"/>
  <c r="J1056" i="2" s="1"/>
  <c r="E1056" i="2"/>
  <c r="I1056" i="2" s="1"/>
  <c r="D1056" i="2"/>
  <c r="C1056" i="2"/>
  <c r="B1056" i="2"/>
  <c r="G1055" i="2"/>
  <c r="K1055" i="2" s="1"/>
  <c r="F1055" i="2"/>
  <c r="J1055" i="2" s="1"/>
  <c r="E1055" i="2"/>
  <c r="I1055" i="2" s="1"/>
  <c r="D1055" i="2"/>
  <c r="C1055" i="2"/>
  <c r="B1055" i="2"/>
  <c r="G1054" i="2"/>
  <c r="K1054" i="2" s="1"/>
  <c r="F1054" i="2"/>
  <c r="J1054" i="2" s="1"/>
  <c r="E1054" i="2"/>
  <c r="I1054" i="2" s="1"/>
  <c r="D1054" i="2"/>
  <c r="C1054" i="2"/>
  <c r="B1054" i="2"/>
  <c r="G1053" i="2"/>
  <c r="K1053" i="2" s="1"/>
  <c r="F1053" i="2"/>
  <c r="J1053" i="2" s="1"/>
  <c r="E1053" i="2"/>
  <c r="I1053" i="2" s="1"/>
  <c r="D1053" i="2"/>
  <c r="C1053" i="2"/>
  <c r="B1053" i="2"/>
  <c r="G1052" i="2"/>
  <c r="K1052" i="2" s="1"/>
  <c r="F1052" i="2"/>
  <c r="J1052" i="2" s="1"/>
  <c r="E1052" i="2"/>
  <c r="I1052" i="2" s="1"/>
  <c r="D1052" i="2"/>
  <c r="C1052" i="2"/>
  <c r="B1052" i="2"/>
  <c r="G1051" i="2"/>
  <c r="K1051" i="2" s="1"/>
  <c r="F1051" i="2"/>
  <c r="J1051" i="2" s="1"/>
  <c r="E1051" i="2"/>
  <c r="I1051" i="2" s="1"/>
  <c r="D1051" i="2"/>
  <c r="C1051" i="2"/>
  <c r="B1051" i="2"/>
  <c r="G1050" i="2"/>
  <c r="K1050" i="2" s="1"/>
  <c r="F1050" i="2"/>
  <c r="J1050" i="2" s="1"/>
  <c r="E1050" i="2"/>
  <c r="I1050" i="2" s="1"/>
  <c r="D1050" i="2"/>
  <c r="C1050" i="2"/>
  <c r="B1050" i="2"/>
  <c r="G1049" i="2"/>
  <c r="K1049" i="2" s="1"/>
  <c r="F1049" i="2"/>
  <c r="J1049" i="2" s="1"/>
  <c r="E1049" i="2"/>
  <c r="I1049" i="2" s="1"/>
  <c r="D1049" i="2"/>
  <c r="C1049" i="2"/>
  <c r="B1049" i="2"/>
  <c r="G1048" i="2"/>
  <c r="K1048" i="2" s="1"/>
  <c r="F1048" i="2"/>
  <c r="J1048" i="2" s="1"/>
  <c r="E1048" i="2"/>
  <c r="I1048" i="2" s="1"/>
  <c r="D1048" i="2"/>
  <c r="C1048" i="2"/>
  <c r="B1048" i="2"/>
  <c r="G1047" i="2"/>
  <c r="K1047" i="2" s="1"/>
  <c r="F1047" i="2"/>
  <c r="J1047" i="2" s="1"/>
  <c r="E1047" i="2"/>
  <c r="I1047" i="2" s="1"/>
  <c r="D1047" i="2"/>
  <c r="C1047" i="2"/>
  <c r="B1047" i="2"/>
  <c r="G1046" i="2"/>
  <c r="K1046" i="2" s="1"/>
  <c r="F1046" i="2"/>
  <c r="J1046" i="2" s="1"/>
  <c r="E1046" i="2"/>
  <c r="I1046" i="2" s="1"/>
  <c r="D1046" i="2"/>
  <c r="C1046" i="2"/>
  <c r="B1046" i="2"/>
  <c r="G1045" i="2"/>
  <c r="K1045" i="2" s="1"/>
  <c r="F1045" i="2"/>
  <c r="J1045" i="2" s="1"/>
  <c r="E1045" i="2"/>
  <c r="I1045" i="2" s="1"/>
  <c r="D1045" i="2"/>
  <c r="C1045" i="2"/>
  <c r="B1045" i="2"/>
  <c r="G1044" i="2"/>
  <c r="K1044" i="2" s="1"/>
  <c r="F1044" i="2"/>
  <c r="J1044" i="2" s="1"/>
  <c r="E1044" i="2"/>
  <c r="I1044" i="2" s="1"/>
  <c r="D1044" i="2"/>
  <c r="C1044" i="2"/>
  <c r="B1044" i="2"/>
  <c r="G1043" i="2"/>
  <c r="K1043" i="2" s="1"/>
  <c r="F1043" i="2"/>
  <c r="J1043" i="2" s="1"/>
  <c r="E1043" i="2"/>
  <c r="I1043" i="2" s="1"/>
  <c r="D1043" i="2"/>
  <c r="C1043" i="2"/>
  <c r="B1043" i="2"/>
  <c r="G1042" i="2"/>
  <c r="K1042" i="2" s="1"/>
  <c r="F1042" i="2"/>
  <c r="J1042" i="2" s="1"/>
  <c r="E1042" i="2"/>
  <c r="I1042" i="2" s="1"/>
  <c r="D1042" i="2"/>
  <c r="C1042" i="2"/>
  <c r="B1042" i="2"/>
  <c r="G1041" i="2"/>
  <c r="K1041" i="2" s="1"/>
  <c r="F1041" i="2"/>
  <c r="J1041" i="2" s="1"/>
  <c r="E1041" i="2"/>
  <c r="I1041" i="2" s="1"/>
  <c r="D1041" i="2"/>
  <c r="C1041" i="2"/>
  <c r="B1041" i="2"/>
  <c r="G1040" i="2"/>
  <c r="K1040" i="2" s="1"/>
  <c r="F1040" i="2"/>
  <c r="J1040" i="2" s="1"/>
  <c r="E1040" i="2"/>
  <c r="I1040" i="2" s="1"/>
  <c r="D1040" i="2"/>
  <c r="C1040" i="2"/>
  <c r="B1040" i="2"/>
  <c r="G1039" i="2"/>
  <c r="K1039" i="2" s="1"/>
  <c r="F1039" i="2"/>
  <c r="J1039" i="2" s="1"/>
  <c r="E1039" i="2"/>
  <c r="I1039" i="2" s="1"/>
  <c r="D1039" i="2"/>
  <c r="C1039" i="2"/>
  <c r="B1039" i="2"/>
  <c r="G1038" i="2"/>
  <c r="K1038" i="2" s="1"/>
  <c r="F1038" i="2"/>
  <c r="J1038" i="2" s="1"/>
  <c r="E1038" i="2"/>
  <c r="I1038" i="2" s="1"/>
  <c r="D1038" i="2"/>
  <c r="C1038" i="2"/>
  <c r="B1038" i="2"/>
  <c r="G1037" i="2"/>
  <c r="K1037" i="2" s="1"/>
  <c r="F1037" i="2"/>
  <c r="J1037" i="2" s="1"/>
  <c r="E1037" i="2"/>
  <c r="I1037" i="2" s="1"/>
  <c r="D1037" i="2"/>
  <c r="C1037" i="2"/>
  <c r="B1037" i="2"/>
  <c r="G1036" i="2"/>
  <c r="K1036" i="2" s="1"/>
  <c r="F1036" i="2"/>
  <c r="J1036" i="2" s="1"/>
  <c r="E1036" i="2"/>
  <c r="I1036" i="2" s="1"/>
  <c r="D1036" i="2"/>
  <c r="C1036" i="2"/>
  <c r="B1036" i="2"/>
  <c r="G1035" i="2"/>
  <c r="K1035" i="2" s="1"/>
  <c r="F1035" i="2"/>
  <c r="J1035" i="2" s="1"/>
  <c r="E1035" i="2"/>
  <c r="I1035" i="2" s="1"/>
  <c r="D1035" i="2"/>
  <c r="C1035" i="2"/>
  <c r="B1035" i="2"/>
  <c r="G1034" i="2"/>
  <c r="K1034" i="2" s="1"/>
  <c r="F1034" i="2"/>
  <c r="J1034" i="2" s="1"/>
  <c r="E1034" i="2"/>
  <c r="I1034" i="2" s="1"/>
  <c r="D1034" i="2"/>
  <c r="C1034" i="2"/>
  <c r="B1034" i="2"/>
  <c r="G1033" i="2"/>
  <c r="K1033" i="2" s="1"/>
  <c r="F1033" i="2"/>
  <c r="J1033" i="2" s="1"/>
  <c r="E1033" i="2"/>
  <c r="I1033" i="2" s="1"/>
  <c r="D1033" i="2"/>
  <c r="C1033" i="2"/>
  <c r="B1033" i="2"/>
  <c r="G1032" i="2"/>
  <c r="K1032" i="2" s="1"/>
  <c r="F1032" i="2"/>
  <c r="J1032" i="2" s="1"/>
  <c r="E1032" i="2"/>
  <c r="I1032" i="2" s="1"/>
  <c r="D1032" i="2"/>
  <c r="C1032" i="2"/>
  <c r="B1032" i="2"/>
  <c r="G1031" i="2"/>
  <c r="K1031" i="2" s="1"/>
  <c r="F1031" i="2"/>
  <c r="J1031" i="2" s="1"/>
  <c r="E1031" i="2"/>
  <c r="I1031" i="2" s="1"/>
  <c r="D1031" i="2"/>
  <c r="C1031" i="2"/>
  <c r="B1031" i="2"/>
  <c r="G1030" i="2"/>
  <c r="K1030" i="2" s="1"/>
  <c r="F1030" i="2"/>
  <c r="J1030" i="2" s="1"/>
  <c r="E1030" i="2"/>
  <c r="I1030" i="2" s="1"/>
  <c r="D1030" i="2"/>
  <c r="C1030" i="2"/>
  <c r="B1030" i="2"/>
  <c r="G1029" i="2"/>
  <c r="K1029" i="2" s="1"/>
  <c r="F1029" i="2"/>
  <c r="J1029" i="2" s="1"/>
  <c r="E1029" i="2"/>
  <c r="I1029" i="2" s="1"/>
  <c r="D1029" i="2"/>
  <c r="C1029" i="2"/>
  <c r="B1029" i="2"/>
  <c r="G1028" i="2"/>
  <c r="K1028" i="2" s="1"/>
  <c r="F1028" i="2"/>
  <c r="J1028" i="2" s="1"/>
  <c r="E1028" i="2"/>
  <c r="I1028" i="2" s="1"/>
  <c r="D1028" i="2"/>
  <c r="C1028" i="2"/>
  <c r="B1028" i="2"/>
  <c r="G1027" i="2"/>
  <c r="K1027" i="2" s="1"/>
  <c r="F1027" i="2"/>
  <c r="J1027" i="2" s="1"/>
  <c r="E1027" i="2"/>
  <c r="I1027" i="2" s="1"/>
  <c r="D1027" i="2"/>
  <c r="C1027" i="2"/>
  <c r="B1027" i="2"/>
  <c r="G1026" i="2"/>
  <c r="K1026" i="2" s="1"/>
  <c r="F1026" i="2"/>
  <c r="J1026" i="2" s="1"/>
  <c r="E1026" i="2"/>
  <c r="I1026" i="2" s="1"/>
  <c r="D1026" i="2"/>
  <c r="C1026" i="2"/>
  <c r="B1026" i="2"/>
  <c r="G1025" i="2"/>
  <c r="K1025" i="2" s="1"/>
  <c r="F1025" i="2"/>
  <c r="J1025" i="2" s="1"/>
  <c r="E1025" i="2"/>
  <c r="I1025" i="2" s="1"/>
  <c r="D1025" i="2"/>
  <c r="C1025" i="2"/>
  <c r="B1025" i="2"/>
  <c r="G1024" i="2"/>
  <c r="K1024" i="2" s="1"/>
  <c r="F1024" i="2"/>
  <c r="J1024" i="2" s="1"/>
  <c r="E1024" i="2"/>
  <c r="I1024" i="2" s="1"/>
  <c r="D1024" i="2"/>
  <c r="C1024" i="2"/>
  <c r="B1024" i="2"/>
  <c r="G1023" i="2"/>
  <c r="K1023" i="2" s="1"/>
  <c r="F1023" i="2"/>
  <c r="J1023" i="2" s="1"/>
  <c r="E1023" i="2"/>
  <c r="I1023" i="2" s="1"/>
  <c r="D1023" i="2"/>
  <c r="C1023" i="2"/>
  <c r="B1023" i="2"/>
  <c r="G1022" i="2"/>
  <c r="K1022" i="2" s="1"/>
  <c r="F1022" i="2"/>
  <c r="J1022" i="2" s="1"/>
  <c r="E1022" i="2"/>
  <c r="I1022" i="2" s="1"/>
  <c r="D1022" i="2"/>
  <c r="C1022" i="2"/>
  <c r="B1022" i="2"/>
  <c r="G1021" i="2"/>
  <c r="K1021" i="2" s="1"/>
  <c r="F1021" i="2"/>
  <c r="J1021" i="2" s="1"/>
  <c r="E1021" i="2"/>
  <c r="I1021" i="2" s="1"/>
  <c r="D1021" i="2"/>
  <c r="C1021" i="2"/>
  <c r="B1021" i="2"/>
  <c r="G1020" i="2"/>
  <c r="K1020" i="2" s="1"/>
  <c r="F1020" i="2"/>
  <c r="J1020" i="2" s="1"/>
  <c r="E1020" i="2"/>
  <c r="I1020" i="2" s="1"/>
  <c r="D1020" i="2"/>
  <c r="C1020" i="2"/>
  <c r="B1020" i="2"/>
  <c r="G1019" i="2"/>
  <c r="K1019" i="2" s="1"/>
  <c r="F1019" i="2"/>
  <c r="J1019" i="2" s="1"/>
  <c r="E1019" i="2"/>
  <c r="I1019" i="2" s="1"/>
  <c r="D1019" i="2"/>
  <c r="C1019" i="2"/>
  <c r="B1019" i="2"/>
  <c r="G1018" i="2"/>
  <c r="K1018" i="2" s="1"/>
  <c r="F1018" i="2"/>
  <c r="J1018" i="2" s="1"/>
  <c r="E1018" i="2"/>
  <c r="I1018" i="2" s="1"/>
  <c r="D1018" i="2"/>
  <c r="C1018" i="2"/>
  <c r="B1018" i="2"/>
  <c r="G1017" i="2"/>
  <c r="K1017" i="2" s="1"/>
  <c r="F1017" i="2"/>
  <c r="J1017" i="2" s="1"/>
  <c r="E1017" i="2"/>
  <c r="I1017" i="2" s="1"/>
  <c r="D1017" i="2"/>
  <c r="C1017" i="2"/>
  <c r="B1017" i="2"/>
  <c r="G1016" i="2"/>
  <c r="K1016" i="2" s="1"/>
  <c r="F1016" i="2"/>
  <c r="J1016" i="2" s="1"/>
  <c r="E1016" i="2"/>
  <c r="I1016" i="2" s="1"/>
  <c r="D1016" i="2"/>
  <c r="C1016" i="2"/>
  <c r="B1016" i="2"/>
  <c r="G1015" i="2"/>
  <c r="K1015" i="2" s="1"/>
  <c r="F1015" i="2"/>
  <c r="J1015" i="2" s="1"/>
  <c r="E1015" i="2"/>
  <c r="I1015" i="2" s="1"/>
  <c r="D1015" i="2"/>
  <c r="C1015" i="2"/>
  <c r="B1015" i="2"/>
  <c r="G1014" i="2"/>
  <c r="K1014" i="2" s="1"/>
  <c r="F1014" i="2"/>
  <c r="J1014" i="2" s="1"/>
  <c r="E1014" i="2"/>
  <c r="I1014" i="2" s="1"/>
  <c r="D1014" i="2"/>
  <c r="C1014" i="2"/>
  <c r="B1014" i="2"/>
  <c r="G1013" i="2"/>
  <c r="K1013" i="2" s="1"/>
  <c r="F1013" i="2"/>
  <c r="J1013" i="2" s="1"/>
  <c r="E1013" i="2"/>
  <c r="I1013" i="2" s="1"/>
  <c r="D1013" i="2"/>
  <c r="C1013" i="2"/>
  <c r="B1013" i="2"/>
  <c r="G1012" i="2"/>
  <c r="K1012" i="2" s="1"/>
  <c r="F1012" i="2"/>
  <c r="J1012" i="2" s="1"/>
  <c r="E1012" i="2"/>
  <c r="I1012" i="2" s="1"/>
  <c r="D1012" i="2"/>
  <c r="C1012" i="2"/>
  <c r="B1012" i="2"/>
  <c r="G1011" i="2"/>
  <c r="K1011" i="2" s="1"/>
  <c r="F1011" i="2"/>
  <c r="J1011" i="2" s="1"/>
  <c r="E1011" i="2"/>
  <c r="I1011" i="2" s="1"/>
  <c r="D1011" i="2"/>
  <c r="C1011" i="2"/>
  <c r="B1011" i="2"/>
  <c r="G1010" i="2"/>
  <c r="K1010" i="2" s="1"/>
  <c r="F1010" i="2"/>
  <c r="J1010" i="2" s="1"/>
  <c r="E1010" i="2"/>
  <c r="I1010" i="2" s="1"/>
  <c r="D1010" i="2"/>
  <c r="C1010" i="2"/>
  <c r="B1010" i="2"/>
  <c r="G1009" i="2"/>
  <c r="K1009" i="2" s="1"/>
  <c r="F1009" i="2"/>
  <c r="J1009" i="2" s="1"/>
  <c r="E1009" i="2"/>
  <c r="I1009" i="2" s="1"/>
  <c r="D1009" i="2"/>
  <c r="C1009" i="2"/>
  <c r="B1009" i="2"/>
  <c r="G1008" i="2"/>
  <c r="K1008" i="2" s="1"/>
  <c r="F1008" i="2"/>
  <c r="J1008" i="2" s="1"/>
  <c r="E1008" i="2"/>
  <c r="I1008" i="2" s="1"/>
  <c r="D1008" i="2"/>
  <c r="C1008" i="2"/>
  <c r="B1008" i="2"/>
  <c r="G1007" i="2"/>
  <c r="K1007" i="2" s="1"/>
  <c r="F1007" i="2"/>
  <c r="J1007" i="2" s="1"/>
  <c r="E1007" i="2"/>
  <c r="I1007" i="2" s="1"/>
  <c r="D1007" i="2"/>
  <c r="C1007" i="2"/>
  <c r="B1007" i="2"/>
  <c r="G1006" i="2"/>
  <c r="K1006" i="2" s="1"/>
  <c r="F1006" i="2"/>
  <c r="J1006" i="2" s="1"/>
  <c r="E1006" i="2"/>
  <c r="I1006" i="2" s="1"/>
  <c r="D1006" i="2"/>
  <c r="C1006" i="2"/>
  <c r="B1006" i="2"/>
  <c r="G1005" i="2"/>
  <c r="K1005" i="2" s="1"/>
  <c r="F1005" i="2"/>
  <c r="J1005" i="2" s="1"/>
  <c r="E1005" i="2"/>
  <c r="I1005" i="2" s="1"/>
  <c r="D1005" i="2"/>
  <c r="C1005" i="2"/>
  <c r="B1005" i="2"/>
  <c r="G1004" i="2"/>
  <c r="K1004" i="2" s="1"/>
  <c r="F1004" i="2"/>
  <c r="J1004" i="2" s="1"/>
  <c r="E1004" i="2"/>
  <c r="I1004" i="2" s="1"/>
  <c r="D1004" i="2"/>
  <c r="C1004" i="2"/>
  <c r="B1004" i="2"/>
  <c r="G1003" i="2"/>
  <c r="K1003" i="2" s="1"/>
  <c r="F1003" i="2"/>
  <c r="J1003" i="2" s="1"/>
  <c r="E1003" i="2"/>
  <c r="I1003" i="2" s="1"/>
  <c r="D1003" i="2"/>
  <c r="C1003" i="2"/>
  <c r="B1003" i="2"/>
  <c r="G1002" i="2"/>
  <c r="K1002" i="2" s="1"/>
  <c r="F1002" i="2"/>
  <c r="J1002" i="2" s="1"/>
  <c r="E1002" i="2"/>
  <c r="I1002" i="2" s="1"/>
  <c r="D1002" i="2"/>
  <c r="C1002" i="2"/>
  <c r="B1002" i="2"/>
  <c r="G1001" i="2"/>
  <c r="K1001" i="2" s="1"/>
  <c r="F1001" i="2"/>
  <c r="J1001" i="2" s="1"/>
  <c r="E1001" i="2"/>
  <c r="I1001" i="2" s="1"/>
  <c r="D1001" i="2"/>
  <c r="C1001" i="2"/>
  <c r="B1001" i="2"/>
  <c r="G1000" i="2"/>
  <c r="K1000" i="2" s="1"/>
  <c r="F1000" i="2"/>
  <c r="J1000" i="2" s="1"/>
  <c r="E1000" i="2"/>
  <c r="I1000" i="2" s="1"/>
  <c r="D1000" i="2"/>
  <c r="C1000" i="2"/>
  <c r="B1000" i="2"/>
  <c r="G999" i="2"/>
  <c r="K999" i="2" s="1"/>
  <c r="F999" i="2"/>
  <c r="J999" i="2" s="1"/>
  <c r="E999" i="2"/>
  <c r="I999" i="2" s="1"/>
  <c r="D999" i="2"/>
  <c r="C999" i="2"/>
  <c r="B999" i="2"/>
  <c r="G998" i="2"/>
  <c r="K998" i="2" s="1"/>
  <c r="F998" i="2"/>
  <c r="J998" i="2" s="1"/>
  <c r="E998" i="2"/>
  <c r="I998" i="2" s="1"/>
  <c r="D998" i="2"/>
  <c r="C998" i="2"/>
  <c r="B998" i="2"/>
  <c r="G997" i="2"/>
  <c r="K997" i="2" s="1"/>
  <c r="F997" i="2"/>
  <c r="J997" i="2" s="1"/>
  <c r="E997" i="2"/>
  <c r="I997" i="2" s="1"/>
  <c r="D997" i="2"/>
  <c r="C997" i="2"/>
  <c r="B997" i="2"/>
  <c r="G996" i="2"/>
  <c r="K996" i="2" s="1"/>
  <c r="F996" i="2"/>
  <c r="J996" i="2" s="1"/>
  <c r="E996" i="2"/>
  <c r="I996" i="2" s="1"/>
  <c r="D996" i="2"/>
  <c r="C996" i="2"/>
  <c r="B996" i="2"/>
  <c r="G995" i="2"/>
  <c r="K995" i="2" s="1"/>
  <c r="F995" i="2"/>
  <c r="J995" i="2" s="1"/>
  <c r="E995" i="2"/>
  <c r="I995" i="2" s="1"/>
  <c r="D995" i="2"/>
  <c r="C995" i="2"/>
  <c r="B995" i="2"/>
  <c r="G994" i="2"/>
  <c r="K994" i="2" s="1"/>
  <c r="F994" i="2"/>
  <c r="J994" i="2" s="1"/>
  <c r="E994" i="2"/>
  <c r="I994" i="2" s="1"/>
  <c r="D994" i="2"/>
  <c r="C994" i="2"/>
  <c r="B994" i="2"/>
  <c r="G993" i="2"/>
  <c r="K993" i="2" s="1"/>
  <c r="F993" i="2"/>
  <c r="J993" i="2" s="1"/>
  <c r="E993" i="2"/>
  <c r="I993" i="2" s="1"/>
  <c r="D993" i="2"/>
  <c r="C993" i="2"/>
  <c r="B993" i="2"/>
  <c r="G992" i="2"/>
  <c r="K992" i="2" s="1"/>
  <c r="F992" i="2"/>
  <c r="J992" i="2" s="1"/>
  <c r="E992" i="2"/>
  <c r="I992" i="2" s="1"/>
  <c r="D992" i="2"/>
  <c r="C992" i="2"/>
  <c r="B992" i="2"/>
  <c r="G991" i="2"/>
  <c r="K991" i="2" s="1"/>
  <c r="F991" i="2"/>
  <c r="J991" i="2" s="1"/>
  <c r="E991" i="2"/>
  <c r="I991" i="2" s="1"/>
  <c r="D991" i="2"/>
  <c r="C991" i="2"/>
  <c r="B991" i="2"/>
  <c r="G990" i="2"/>
  <c r="K990" i="2" s="1"/>
  <c r="F990" i="2"/>
  <c r="J990" i="2" s="1"/>
  <c r="E990" i="2"/>
  <c r="I990" i="2" s="1"/>
  <c r="D990" i="2"/>
  <c r="C990" i="2"/>
  <c r="B990" i="2"/>
  <c r="G989" i="2"/>
  <c r="K989" i="2" s="1"/>
  <c r="F989" i="2"/>
  <c r="J989" i="2" s="1"/>
  <c r="E989" i="2"/>
  <c r="I989" i="2" s="1"/>
  <c r="D989" i="2"/>
  <c r="C989" i="2"/>
  <c r="B989" i="2"/>
  <c r="G988" i="2"/>
  <c r="K988" i="2" s="1"/>
  <c r="F988" i="2"/>
  <c r="J988" i="2" s="1"/>
  <c r="E988" i="2"/>
  <c r="I988" i="2" s="1"/>
  <c r="D988" i="2"/>
  <c r="C988" i="2"/>
  <c r="B988" i="2"/>
  <c r="G987" i="2"/>
  <c r="K987" i="2" s="1"/>
  <c r="F987" i="2"/>
  <c r="J987" i="2" s="1"/>
  <c r="E987" i="2"/>
  <c r="I987" i="2" s="1"/>
  <c r="D987" i="2"/>
  <c r="C987" i="2"/>
  <c r="B987" i="2"/>
  <c r="G986" i="2"/>
  <c r="K986" i="2" s="1"/>
  <c r="F986" i="2"/>
  <c r="J986" i="2" s="1"/>
  <c r="E986" i="2"/>
  <c r="I986" i="2" s="1"/>
  <c r="D986" i="2"/>
  <c r="C986" i="2"/>
  <c r="B986" i="2"/>
  <c r="G985" i="2"/>
  <c r="K985" i="2" s="1"/>
  <c r="F985" i="2"/>
  <c r="J985" i="2" s="1"/>
  <c r="E985" i="2"/>
  <c r="I985" i="2" s="1"/>
  <c r="D985" i="2"/>
  <c r="C985" i="2"/>
  <c r="B985" i="2"/>
  <c r="G984" i="2"/>
  <c r="K984" i="2" s="1"/>
  <c r="F984" i="2"/>
  <c r="J984" i="2" s="1"/>
  <c r="E984" i="2"/>
  <c r="I984" i="2" s="1"/>
  <c r="D984" i="2"/>
  <c r="C984" i="2"/>
  <c r="B984" i="2"/>
  <c r="G983" i="2"/>
  <c r="K983" i="2" s="1"/>
  <c r="F983" i="2"/>
  <c r="J983" i="2" s="1"/>
  <c r="E983" i="2"/>
  <c r="I983" i="2" s="1"/>
  <c r="D983" i="2"/>
  <c r="C983" i="2"/>
  <c r="B983" i="2"/>
  <c r="G982" i="2"/>
  <c r="K982" i="2" s="1"/>
  <c r="F982" i="2"/>
  <c r="J982" i="2" s="1"/>
  <c r="E982" i="2"/>
  <c r="I982" i="2" s="1"/>
  <c r="D982" i="2"/>
  <c r="C982" i="2"/>
  <c r="B982" i="2"/>
  <c r="G981" i="2"/>
  <c r="K981" i="2" s="1"/>
  <c r="F981" i="2"/>
  <c r="J981" i="2" s="1"/>
  <c r="E981" i="2"/>
  <c r="I981" i="2" s="1"/>
  <c r="D981" i="2"/>
  <c r="C981" i="2"/>
  <c r="B981" i="2"/>
  <c r="G980" i="2"/>
  <c r="K980" i="2" s="1"/>
  <c r="F980" i="2"/>
  <c r="J980" i="2" s="1"/>
  <c r="E980" i="2"/>
  <c r="I980" i="2" s="1"/>
  <c r="D980" i="2"/>
  <c r="C980" i="2"/>
  <c r="B980" i="2"/>
  <c r="G979" i="2"/>
  <c r="K979" i="2" s="1"/>
  <c r="F979" i="2"/>
  <c r="J979" i="2" s="1"/>
  <c r="E979" i="2"/>
  <c r="I979" i="2" s="1"/>
  <c r="D979" i="2"/>
  <c r="C979" i="2"/>
  <c r="B979" i="2"/>
  <c r="G978" i="2"/>
  <c r="K978" i="2" s="1"/>
  <c r="F978" i="2"/>
  <c r="J978" i="2" s="1"/>
  <c r="E978" i="2"/>
  <c r="I978" i="2" s="1"/>
  <c r="D978" i="2"/>
  <c r="C978" i="2"/>
  <c r="B978" i="2"/>
  <c r="G977" i="2"/>
  <c r="K977" i="2" s="1"/>
  <c r="F977" i="2"/>
  <c r="J977" i="2" s="1"/>
  <c r="E977" i="2"/>
  <c r="I977" i="2" s="1"/>
  <c r="D977" i="2"/>
  <c r="C977" i="2"/>
  <c r="B977" i="2"/>
  <c r="G976" i="2"/>
  <c r="K976" i="2" s="1"/>
  <c r="F976" i="2"/>
  <c r="J976" i="2" s="1"/>
  <c r="E976" i="2"/>
  <c r="I976" i="2" s="1"/>
  <c r="D976" i="2"/>
  <c r="C976" i="2"/>
  <c r="B976" i="2"/>
  <c r="G975" i="2"/>
  <c r="K975" i="2" s="1"/>
  <c r="F975" i="2"/>
  <c r="J975" i="2" s="1"/>
  <c r="E975" i="2"/>
  <c r="I975" i="2" s="1"/>
  <c r="D975" i="2"/>
  <c r="C975" i="2"/>
  <c r="B975" i="2"/>
  <c r="G974" i="2"/>
  <c r="K974" i="2" s="1"/>
  <c r="F974" i="2"/>
  <c r="J974" i="2" s="1"/>
  <c r="E974" i="2"/>
  <c r="I974" i="2" s="1"/>
  <c r="D974" i="2"/>
  <c r="C974" i="2"/>
  <c r="B974" i="2"/>
  <c r="G973" i="2"/>
  <c r="K973" i="2" s="1"/>
  <c r="F973" i="2"/>
  <c r="J973" i="2" s="1"/>
  <c r="E973" i="2"/>
  <c r="I973" i="2" s="1"/>
  <c r="D973" i="2"/>
  <c r="C973" i="2"/>
  <c r="B973" i="2"/>
  <c r="G972" i="2"/>
  <c r="K972" i="2" s="1"/>
  <c r="F972" i="2"/>
  <c r="J972" i="2" s="1"/>
  <c r="E972" i="2"/>
  <c r="I972" i="2" s="1"/>
  <c r="D972" i="2"/>
  <c r="C972" i="2"/>
  <c r="B972" i="2"/>
  <c r="G971" i="2"/>
  <c r="K971" i="2" s="1"/>
  <c r="F971" i="2"/>
  <c r="J971" i="2" s="1"/>
  <c r="E971" i="2"/>
  <c r="I971" i="2" s="1"/>
  <c r="D971" i="2"/>
  <c r="C971" i="2"/>
  <c r="B971" i="2"/>
  <c r="G970" i="2"/>
  <c r="K970" i="2" s="1"/>
  <c r="F970" i="2"/>
  <c r="J970" i="2" s="1"/>
  <c r="E970" i="2"/>
  <c r="I970" i="2" s="1"/>
  <c r="D970" i="2"/>
  <c r="C970" i="2"/>
  <c r="B970" i="2"/>
  <c r="G969" i="2"/>
  <c r="K969" i="2" s="1"/>
  <c r="F969" i="2"/>
  <c r="J969" i="2" s="1"/>
  <c r="E969" i="2"/>
  <c r="I969" i="2" s="1"/>
  <c r="D969" i="2"/>
  <c r="C969" i="2"/>
  <c r="B969" i="2"/>
  <c r="G968" i="2"/>
  <c r="K968" i="2" s="1"/>
  <c r="F968" i="2"/>
  <c r="J968" i="2" s="1"/>
  <c r="E968" i="2"/>
  <c r="I968" i="2" s="1"/>
  <c r="D968" i="2"/>
  <c r="C968" i="2"/>
  <c r="B968" i="2"/>
  <c r="G967" i="2"/>
  <c r="K967" i="2" s="1"/>
  <c r="F967" i="2"/>
  <c r="J967" i="2" s="1"/>
  <c r="E967" i="2"/>
  <c r="I967" i="2" s="1"/>
  <c r="D967" i="2"/>
  <c r="C967" i="2"/>
  <c r="B967" i="2"/>
  <c r="G966" i="2"/>
  <c r="K966" i="2" s="1"/>
  <c r="F966" i="2"/>
  <c r="J966" i="2" s="1"/>
  <c r="E966" i="2"/>
  <c r="I966" i="2" s="1"/>
  <c r="D966" i="2"/>
  <c r="C966" i="2"/>
  <c r="B966" i="2"/>
  <c r="G965" i="2"/>
  <c r="K965" i="2" s="1"/>
  <c r="F965" i="2"/>
  <c r="J965" i="2" s="1"/>
  <c r="E965" i="2"/>
  <c r="I965" i="2" s="1"/>
  <c r="D965" i="2"/>
  <c r="C965" i="2"/>
  <c r="B965" i="2"/>
  <c r="G964" i="2"/>
  <c r="K964" i="2" s="1"/>
  <c r="F964" i="2"/>
  <c r="J964" i="2" s="1"/>
  <c r="E964" i="2"/>
  <c r="I964" i="2" s="1"/>
  <c r="D964" i="2"/>
  <c r="C964" i="2"/>
  <c r="B964" i="2"/>
  <c r="G963" i="2"/>
  <c r="K963" i="2" s="1"/>
  <c r="F963" i="2"/>
  <c r="J963" i="2" s="1"/>
  <c r="E963" i="2"/>
  <c r="I963" i="2" s="1"/>
  <c r="D963" i="2"/>
  <c r="C963" i="2"/>
  <c r="B963" i="2"/>
  <c r="G962" i="2"/>
  <c r="K962" i="2" s="1"/>
  <c r="F962" i="2"/>
  <c r="J962" i="2" s="1"/>
  <c r="E962" i="2"/>
  <c r="I962" i="2" s="1"/>
  <c r="D962" i="2"/>
  <c r="C962" i="2"/>
  <c r="B962" i="2"/>
  <c r="G961" i="2"/>
  <c r="K961" i="2" s="1"/>
  <c r="F961" i="2"/>
  <c r="J961" i="2" s="1"/>
  <c r="E961" i="2"/>
  <c r="I961" i="2" s="1"/>
  <c r="D961" i="2"/>
  <c r="C961" i="2"/>
  <c r="B961" i="2"/>
  <c r="G960" i="2"/>
  <c r="K960" i="2" s="1"/>
  <c r="F960" i="2"/>
  <c r="J960" i="2" s="1"/>
  <c r="E960" i="2"/>
  <c r="I960" i="2" s="1"/>
  <c r="D960" i="2"/>
  <c r="C960" i="2"/>
  <c r="B960" i="2"/>
  <c r="G959" i="2"/>
  <c r="K959" i="2" s="1"/>
  <c r="F959" i="2"/>
  <c r="J959" i="2" s="1"/>
  <c r="E959" i="2"/>
  <c r="I959" i="2" s="1"/>
  <c r="D959" i="2"/>
  <c r="C959" i="2"/>
  <c r="B959" i="2"/>
  <c r="G958" i="2"/>
  <c r="K958" i="2" s="1"/>
  <c r="F958" i="2"/>
  <c r="J958" i="2" s="1"/>
  <c r="E958" i="2"/>
  <c r="I958" i="2" s="1"/>
  <c r="D958" i="2"/>
  <c r="C958" i="2"/>
  <c r="B958" i="2"/>
  <c r="G957" i="2"/>
  <c r="K957" i="2" s="1"/>
  <c r="F957" i="2"/>
  <c r="J957" i="2" s="1"/>
  <c r="E957" i="2"/>
  <c r="I957" i="2" s="1"/>
  <c r="D957" i="2"/>
  <c r="C957" i="2"/>
  <c r="B957" i="2"/>
  <c r="G956" i="2"/>
  <c r="K956" i="2" s="1"/>
  <c r="F956" i="2"/>
  <c r="J956" i="2" s="1"/>
  <c r="E956" i="2"/>
  <c r="I956" i="2" s="1"/>
  <c r="D956" i="2"/>
  <c r="C956" i="2"/>
  <c r="B956" i="2"/>
  <c r="G955" i="2"/>
  <c r="K955" i="2" s="1"/>
  <c r="F955" i="2"/>
  <c r="J955" i="2" s="1"/>
  <c r="E955" i="2"/>
  <c r="I955" i="2" s="1"/>
  <c r="D955" i="2"/>
  <c r="C955" i="2"/>
  <c r="B955" i="2"/>
  <c r="G954" i="2"/>
  <c r="K954" i="2" s="1"/>
  <c r="F954" i="2"/>
  <c r="J954" i="2" s="1"/>
  <c r="E954" i="2"/>
  <c r="I954" i="2" s="1"/>
  <c r="D954" i="2"/>
  <c r="C954" i="2"/>
  <c r="B954" i="2"/>
  <c r="G953" i="2"/>
  <c r="K953" i="2" s="1"/>
  <c r="F953" i="2"/>
  <c r="J953" i="2" s="1"/>
  <c r="E953" i="2"/>
  <c r="I953" i="2" s="1"/>
  <c r="D953" i="2"/>
  <c r="C953" i="2"/>
  <c r="B953" i="2"/>
  <c r="G952" i="2"/>
  <c r="K952" i="2" s="1"/>
  <c r="F952" i="2"/>
  <c r="J952" i="2" s="1"/>
  <c r="E952" i="2"/>
  <c r="I952" i="2" s="1"/>
  <c r="D952" i="2"/>
  <c r="C952" i="2"/>
  <c r="B952" i="2"/>
  <c r="G951" i="2"/>
  <c r="K951" i="2" s="1"/>
  <c r="F951" i="2"/>
  <c r="J951" i="2" s="1"/>
  <c r="E951" i="2"/>
  <c r="I951" i="2" s="1"/>
  <c r="D951" i="2"/>
  <c r="C951" i="2"/>
  <c r="B951" i="2"/>
  <c r="G950" i="2"/>
  <c r="K950" i="2" s="1"/>
  <c r="F950" i="2"/>
  <c r="J950" i="2" s="1"/>
  <c r="E950" i="2"/>
  <c r="I950" i="2" s="1"/>
  <c r="D950" i="2"/>
  <c r="C950" i="2"/>
  <c r="B950" i="2"/>
  <c r="G949" i="2"/>
  <c r="K949" i="2" s="1"/>
  <c r="F949" i="2"/>
  <c r="J949" i="2" s="1"/>
  <c r="E949" i="2"/>
  <c r="I949" i="2" s="1"/>
  <c r="D949" i="2"/>
  <c r="C949" i="2"/>
  <c r="B949" i="2"/>
  <c r="G948" i="2"/>
  <c r="K948" i="2" s="1"/>
  <c r="F948" i="2"/>
  <c r="J948" i="2" s="1"/>
  <c r="E948" i="2"/>
  <c r="I948" i="2" s="1"/>
  <c r="D948" i="2"/>
  <c r="C948" i="2"/>
  <c r="B948" i="2"/>
  <c r="G947" i="2"/>
  <c r="K947" i="2" s="1"/>
  <c r="F947" i="2"/>
  <c r="J947" i="2" s="1"/>
  <c r="E947" i="2"/>
  <c r="I947" i="2" s="1"/>
  <c r="D947" i="2"/>
  <c r="C947" i="2"/>
  <c r="B947" i="2"/>
  <c r="G946" i="2"/>
  <c r="K946" i="2" s="1"/>
  <c r="F946" i="2"/>
  <c r="J946" i="2" s="1"/>
  <c r="E946" i="2"/>
  <c r="I946" i="2" s="1"/>
  <c r="D946" i="2"/>
  <c r="C946" i="2"/>
  <c r="B946" i="2"/>
  <c r="G945" i="2"/>
  <c r="K945" i="2" s="1"/>
  <c r="F945" i="2"/>
  <c r="J945" i="2" s="1"/>
  <c r="E945" i="2"/>
  <c r="I945" i="2" s="1"/>
  <c r="D945" i="2"/>
  <c r="C945" i="2"/>
  <c r="B945" i="2"/>
  <c r="G944" i="2"/>
  <c r="K944" i="2" s="1"/>
  <c r="F944" i="2"/>
  <c r="J944" i="2" s="1"/>
  <c r="E944" i="2"/>
  <c r="I944" i="2" s="1"/>
  <c r="D944" i="2"/>
  <c r="C944" i="2"/>
  <c r="B944" i="2"/>
  <c r="G943" i="2"/>
  <c r="K943" i="2" s="1"/>
  <c r="F943" i="2"/>
  <c r="J943" i="2" s="1"/>
  <c r="E943" i="2"/>
  <c r="I943" i="2" s="1"/>
  <c r="D943" i="2"/>
  <c r="C943" i="2"/>
  <c r="B943" i="2"/>
  <c r="G942" i="2"/>
  <c r="K942" i="2" s="1"/>
  <c r="F942" i="2"/>
  <c r="J942" i="2" s="1"/>
  <c r="E942" i="2"/>
  <c r="I942" i="2" s="1"/>
  <c r="D942" i="2"/>
  <c r="C942" i="2"/>
  <c r="B942" i="2"/>
  <c r="G941" i="2"/>
  <c r="K941" i="2" s="1"/>
  <c r="F941" i="2"/>
  <c r="J941" i="2" s="1"/>
  <c r="E941" i="2"/>
  <c r="I941" i="2" s="1"/>
  <c r="D941" i="2"/>
  <c r="C941" i="2"/>
  <c r="B941" i="2"/>
  <c r="G940" i="2"/>
  <c r="K940" i="2" s="1"/>
  <c r="F940" i="2"/>
  <c r="J940" i="2" s="1"/>
  <c r="E940" i="2"/>
  <c r="I940" i="2" s="1"/>
  <c r="D940" i="2"/>
  <c r="C940" i="2"/>
  <c r="B940" i="2"/>
  <c r="G939" i="2"/>
  <c r="K939" i="2" s="1"/>
  <c r="F939" i="2"/>
  <c r="J939" i="2" s="1"/>
  <c r="E939" i="2"/>
  <c r="I939" i="2" s="1"/>
  <c r="D939" i="2"/>
  <c r="C939" i="2"/>
  <c r="B939" i="2"/>
  <c r="G938" i="2"/>
  <c r="K938" i="2" s="1"/>
  <c r="F938" i="2"/>
  <c r="J938" i="2" s="1"/>
  <c r="E938" i="2"/>
  <c r="I938" i="2" s="1"/>
  <c r="D938" i="2"/>
  <c r="C938" i="2"/>
  <c r="B938" i="2"/>
  <c r="G937" i="2"/>
  <c r="K937" i="2" s="1"/>
  <c r="F937" i="2"/>
  <c r="J937" i="2" s="1"/>
  <c r="E937" i="2"/>
  <c r="I937" i="2" s="1"/>
  <c r="D937" i="2"/>
  <c r="C937" i="2"/>
  <c r="B937" i="2"/>
  <c r="G936" i="2"/>
  <c r="K936" i="2" s="1"/>
  <c r="F936" i="2"/>
  <c r="J936" i="2" s="1"/>
  <c r="E936" i="2"/>
  <c r="I936" i="2" s="1"/>
  <c r="D936" i="2"/>
  <c r="C936" i="2"/>
  <c r="B936" i="2"/>
  <c r="G935" i="2"/>
  <c r="K935" i="2" s="1"/>
  <c r="F935" i="2"/>
  <c r="J935" i="2" s="1"/>
  <c r="E935" i="2"/>
  <c r="I935" i="2" s="1"/>
  <c r="D935" i="2"/>
  <c r="C935" i="2"/>
  <c r="B935" i="2"/>
  <c r="G934" i="2"/>
  <c r="K934" i="2" s="1"/>
  <c r="F934" i="2"/>
  <c r="J934" i="2" s="1"/>
  <c r="E934" i="2"/>
  <c r="I934" i="2" s="1"/>
  <c r="D934" i="2"/>
  <c r="C934" i="2"/>
  <c r="B934" i="2"/>
  <c r="G933" i="2"/>
  <c r="K933" i="2" s="1"/>
  <c r="F933" i="2"/>
  <c r="J933" i="2" s="1"/>
  <c r="E933" i="2"/>
  <c r="I933" i="2" s="1"/>
  <c r="D933" i="2"/>
  <c r="C933" i="2"/>
  <c r="B933" i="2"/>
  <c r="G932" i="2"/>
  <c r="K932" i="2" s="1"/>
  <c r="F932" i="2"/>
  <c r="J932" i="2" s="1"/>
  <c r="E932" i="2"/>
  <c r="I932" i="2" s="1"/>
  <c r="D932" i="2"/>
  <c r="C932" i="2"/>
  <c r="B932" i="2"/>
  <c r="G931" i="2"/>
  <c r="K931" i="2" s="1"/>
  <c r="F931" i="2"/>
  <c r="J931" i="2" s="1"/>
  <c r="E931" i="2"/>
  <c r="I931" i="2" s="1"/>
  <c r="D931" i="2"/>
  <c r="C931" i="2"/>
  <c r="B931" i="2"/>
  <c r="G930" i="2"/>
  <c r="K930" i="2" s="1"/>
  <c r="F930" i="2"/>
  <c r="J930" i="2" s="1"/>
  <c r="E930" i="2"/>
  <c r="I930" i="2" s="1"/>
  <c r="D930" i="2"/>
  <c r="C930" i="2"/>
  <c r="B930" i="2"/>
  <c r="G929" i="2"/>
  <c r="K929" i="2" s="1"/>
  <c r="F929" i="2"/>
  <c r="J929" i="2" s="1"/>
  <c r="E929" i="2"/>
  <c r="I929" i="2" s="1"/>
  <c r="D929" i="2"/>
  <c r="C929" i="2"/>
  <c r="B929" i="2"/>
  <c r="G928" i="2"/>
  <c r="K928" i="2" s="1"/>
  <c r="F928" i="2"/>
  <c r="J928" i="2" s="1"/>
  <c r="E928" i="2"/>
  <c r="I928" i="2" s="1"/>
  <c r="D928" i="2"/>
  <c r="C928" i="2"/>
  <c r="B928" i="2"/>
  <c r="G927" i="2"/>
  <c r="K927" i="2" s="1"/>
  <c r="F927" i="2"/>
  <c r="J927" i="2" s="1"/>
  <c r="E927" i="2"/>
  <c r="I927" i="2" s="1"/>
  <c r="D927" i="2"/>
  <c r="C927" i="2"/>
  <c r="B927" i="2"/>
  <c r="G926" i="2"/>
  <c r="K926" i="2" s="1"/>
  <c r="F926" i="2"/>
  <c r="J926" i="2" s="1"/>
  <c r="E926" i="2"/>
  <c r="I926" i="2" s="1"/>
  <c r="D926" i="2"/>
  <c r="C926" i="2"/>
  <c r="B926" i="2"/>
  <c r="G925" i="2"/>
  <c r="K925" i="2" s="1"/>
  <c r="F925" i="2"/>
  <c r="J925" i="2" s="1"/>
  <c r="E925" i="2"/>
  <c r="I925" i="2" s="1"/>
  <c r="D925" i="2"/>
  <c r="C925" i="2"/>
  <c r="B925" i="2"/>
  <c r="G924" i="2"/>
  <c r="K924" i="2" s="1"/>
  <c r="F924" i="2"/>
  <c r="J924" i="2" s="1"/>
  <c r="E924" i="2"/>
  <c r="I924" i="2" s="1"/>
  <c r="D924" i="2"/>
  <c r="C924" i="2"/>
  <c r="B924" i="2"/>
  <c r="G923" i="2"/>
  <c r="K923" i="2" s="1"/>
  <c r="F923" i="2"/>
  <c r="J923" i="2" s="1"/>
  <c r="E923" i="2"/>
  <c r="I923" i="2" s="1"/>
  <c r="D923" i="2"/>
  <c r="C923" i="2"/>
  <c r="B923" i="2"/>
  <c r="G922" i="2"/>
  <c r="K922" i="2" s="1"/>
  <c r="F922" i="2"/>
  <c r="J922" i="2" s="1"/>
  <c r="E922" i="2"/>
  <c r="I922" i="2" s="1"/>
  <c r="D922" i="2"/>
  <c r="C922" i="2"/>
  <c r="B922" i="2"/>
  <c r="G921" i="2"/>
  <c r="K921" i="2" s="1"/>
  <c r="F921" i="2"/>
  <c r="J921" i="2" s="1"/>
  <c r="E921" i="2"/>
  <c r="I921" i="2" s="1"/>
  <c r="D921" i="2"/>
  <c r="C921" i="2"/>
  <c r="B921" i="2"/>
  <c r="G920" i="2"/>
  <c r="K920" i="2" s="1"/>
  <c r="F920" i="2"/>
  <c r="J920" i="2" s="1"/>
  <c r="E920" i="2"/>
  <c r="I920" i="2" s="1"/>
  <c r="D920" i="2"/>
  <c r="C920" i="2"/>
  <c r="B920" i="2"/>
  <c r="G919" i="2"/>
  <c r="K919" i="2" s="1"/>
  <c r="F919" i="2"/>
  <c r="J919" i="2" s="1"/>
  <c r="E919" i="2"/>
  <c r="I919" i="2" s="1"/>
  <c r="D919" i="2"/>
  <c r="C919" i="2"/>
  <c r="B919" i="2"/>
  <c r="G918" i="2"/>
  <c r="K918" i="2" s="1"/>
  <c r="F918" i="2"/>
  <c r="J918" i="2" s="1"/>
  <c r="E918" i="2"/>
  <c r="I918" i="2" s="1"/>
  <c r="D918" i="2"/>
  <c r="C918" i="2"/>
  <c r="B918" i="2"/>
  <c r="G917" i="2"/>
  <c r="K917" i="2" s="1"/>
  <c r="F917" i="2"/>
  <c r="J917" i="2" s="1"/>
  <c r="E917" i="2"/>
  <c r="I917" i="2" s="1"/>
  <c r="D917" i="2"/>
  <c r="C917" i="2"/>
  <c r="B917" i="2"/>
  <c r="G916" i="2"/>
  <c r="K916" i="2" s="1"/>
  <c r="F916" i="2"/>
  <c r="J916" i="2" s="1"/>
  <c r="E916" i="2"/>
  <c r="I916" i="2" s="1"/>
  <c r="D916" i="2"/>
  <c r="C916" i="2"/>
  <c r="B916" i="2"/>
  <c r="G915" i="2"/>
  <c r="K915" i="2" s="1"/>
  <c r="F915" i="2"/>
  <c r="J915" i="2" s="1"/>
  <c r="E915" i="2"/>
  <c r="I915" i="2" s="1"/>
  <c r="D915" i="2"/>
  <c r="C915" i="2"/>
  <c r="B915" i="2"/>
  <c r="G914" i="2"/>
  <c r="K914" i="2" s="1"/>
  <c r="F914" i="2"/>
  <c r="J914" i="2" s="1"/>
  <c r="E914" i="2"/>
  <c r="I914" i="2" s="1"/>
  <c r="D914" i="2"/>
  <c r="C914" i="2"/>
  <c r="B914" i="2"/>
  <c r="G913" i="2"/>
  <c r="K913" i="2" s="1"/>
  <c r="F913" i="2"/>
  <c r="J913" i="2" s="1"/>
  <c r="E913" i="2"/>
  <c r="I913" i="2" s="1"/>
  <c r="D913" i="2"/>
  <c r="C913" i="2"/>
  <c r="B913" i="2"/>
  <c r="G912" i="2"/>
  <c r="K912" i="2" s="1"/>
  <c r="F912" i="2"/>
  <c r="J912" i="2" s="1"/>
  <c r="E912" i="2"/>
  <c r="I912" i="2" s="1"/>
  <c r="D912" i="2"/>
  <c r="C912" i="2"/>
  <c r="B912" i="2"/>
  <c r="G911" i="2"/>
  <c r="K911" i="2" s="1"/>
  <c r="F911" i="2"/>
  <c r="J911" i="2" s="1"/>
  <c r="E911" i="2"/>
  <c r="I911" i="2" s="1"/>
  <c r="D911" i="2"/>
  <c r="C911" i="2"/>
  <c r="B911" i="2"/>
  <c r="G910" i="2"/>
  <c r="K910" i="2" s="1"/>
  <c r="F910" i="2"/>
  <c r="J910" i="2" s="1"/>
  <c r="E910" i="2"/>
  <c r="I910" i="2" s="1"/>
  <c r="D910" i="2"/>
  <c r="C910" i="2"/>
  <c r="B910" i="2"/>
  <c r="G909" i="2"/>
  <c r="K909" i="2" s="1"/>
  <c r="F909" i="2"/>
  <c r="J909" i="2" s="1"/>
  <c r="E909" i="2"/>
  <c r="I909" i="2" s="1"/>
  <c r="D909" i="2"/>
  <c r="C909" i="2"/>
  <c r="B909" i="2"/>
  <c r="G908" i="2"/>
  <c r="K908" i="2" s="1"/>
  <c r="F908" i="2"/>
  <c r="J908" i="2" s="1"/>
  <c r="E908" i="2"/>
  <c r="I908" i="2" s="1"/>
  <c r="D908" i="2"/>
  <c r="C908" i="2"/>
  <c r="B908" i="2"/>
  <c r="G907" i="2"/>
  <c r="K907" i="2" s="1"/>
  <c r="F907" i="2"/>
  <c r="J907" i="2" s="1"/>
  <c r="E907" i="2"/>
  <c r="I907" i="2" s="1"/>
  <c r="D907" i="2"/>
  <c r="C907" i="2"/>
  <c r="B907" i="2"/>
  <c r="G906" i="2"/>
  <c r="K906" i="2" s="1"/>
  <c r="F906" i="2"/>
  <c r="J906" i="2" s="1"/>
  <c r="E906" i="2"/>
  <c r="I906" i="2" s="1"/>
  <c r="D906" i="2"/>
  <c r="C906" i="2"/>
  <c r="B906" i="2"/>
  <c r="G905" i="2"/>
  <c r="K905" i="2" s="1"/>
  <c r="F905" i="2"/>
  <c r="J905" i="2" s="1"/>
  <c r="E905" i="2"/>
  <c r="I905" i="2" s="1"/>
  <c r="D905" i="2"/>
  <c r="C905" i="2"/>
  <c r="B905" i="2"/>
  <c r="G904" i="2"/>
  <c r="K904" i="2" s="1"/>
  <c r="F904" i="2"/>
  <c r="J904" i="2" s="1"/>
  <c r="E904" i="2"/>
  <c r="I904" i="2" s="1"/>
  <c r="D904" i="2"/>
  <c r="C904" i="2"/>
  <c r="B904" i="2"/>
  <c r="G903" i="2"/>
  <c r="K903" i="2" s="1"/>
  <c r="F903" i="2"/>
  <c r="J903" i="2" s="1"/>
  <c r="E903" i="2"/>
  <c r="I903" i="2" s="1"/>
  <c r="D903" i="2"/>
  <c r="C903" i="2"/>
  <c r="B903" i="2"/>
  <c r="G902" i="2"/>
  <c r="K902" i="2" s="1"/>
  <c r="F902" i="2"/>
  <c r="J902" i="2" s="1"/>
  <c r="E902" i="2"/>
  <c r="I902" i="2" s="1"/>
  <c r="D902" i="2"/>
  <c r="C902" i="2"/>
  <c r="B902" i="2"/>
  <c r="G901" i="2"/>
  <c r="K901" i="2" s="1"/>
  <c r="F901" i="2"/>
  <c r="J901" i="2" s="1"/>
  <c r="E901" i="2"/>
  <c r="I901" i="2" s="1"/>
  <c r="D901" i="2"/>
  <c r="C901" i="2"/>
  <c r="B901" i="2"/>
  <c r="G900" i="2"/>
  <c r="K900" i="2" s="1"/>
  <c r="F900" i="2"/>
  <c r="J900" i="2" s="1"/>
  <c r="E900" i="2"/>
  <c r="I900" i="2" s="1"/>
  <c r="D900" i="2"/>
  <c r="C900" i="2"/>
  <c r="B900" i="2"/>
  <c r="G899" i="2"/>
  <c r="K899" i="2" s="1"/>
  <c r="F899" i="2"/>
  <c r="J899" i="2" s="1"/>
  <c r="E899" i="2"/>
  <c r="I899" i="2" s="1"/>
  <c r="D899" i="2"/>
  <c r="C899" i="2"/>
  <c r="B899" i="2"/>
  <c r="G898" i="2"/>
  <c r="K898" i="2" s="1"/>
  <c r="F898" i="2"/>
  <c r="J898" i="2" s="1"/>
  <c r="E898" i="2"/>
  <c r="I898" i="2" s="1"/>
  <c r="D898" i="2"/>
  <c r="C898" i="2"/>
  <c r="B898" i="2"/>
  <c r="G897" i="2"/>
  <c r="K897" i="2" s="1"/>
  <c r="F897" i="2"/>
  <c r="J897" i="2" s="1"/>
  <c r="E897" i="2"/>
  <c r="I897" i="2" s="1"/>
  <c r="D897" i="2"/>
  <c r="C897" i="2"/>
  <c r="B897" i="2"/>
  <c r="G896" i="2"/>
  <c r="K896" i="2" s="1"/>
  <c r="F896" i="2"/>
  <c r="J896" i="2" s="1"/>
  <c r="E896" i="2"/>
  <c r="I896" i="2" s="1"/>
  <c r="D896" i="2"/>
  <c r="C896" i="2"/>
  <c r="B896" i="2"/>
  <c r="G895" i="2"/>
  <c r="K895" i="2" s="1"/>
  <c r="F895" i="2"/>
  <c r="J895" i="2" s="1"/>
  <c r="E895" i="2"/>
  <c r="I895" i="2" s="1"/>
  <c r="D895" i="2"/>
  <c r="C895" i="2"/>
  <c r="B895" i="2"/>
  <c r="G894" i="2"/>
  <c r="K894" i="2" s="1"/>
  <c r="F894" i="2"/>
  <c r="J894" i="2" s="1"/>
  <c r="E894" i="2"/>
  <c r="I894" i="2" s="1"/>
  <c r="D894" i="2"/>
  <c r="C894" i="2"/>
  <c r="B894" i="2"/>
  <c r="G893" i="2"/>
  <c r="K893" i="2" s="1"/>
  <c r="F893" i="2"/>
  <c r="J893" i="2" s="1"/>
  <c r="E893" i="2"/>
  <c r="I893" i="2" s="1"/>
  <c r="D893" i="2"/>
  <c r="C893" i="2"/>
  <c r="B893" i="2"/>
  <c r="G892" i="2"/>
  <c r="K892" i="2" s="1"/>
  <c r="F892" i="2"/>
  <c r="J892" i="2" s="1"/>
  <c r="E892" i="2"/>
  <c r="I892" i="2" s="1"/>
  <c r="D892" i="2"/>
  <c r="C892" i="2"/>
  <c r="B892" i="2"/>
  <c r="G891" i="2"/>
  <c r="K891" i="2" s="1"/>
  <c r="F891" i="2"/>
  <c r="J891" i="2" s="1"/>
  <c r="E891" i="2"/>
  <c r="I891" i="2" s="1"/>
  <c r="D891" i="2"/>
  <c r="C891" i="2"/>
  <c r="B891" i="2"/>
  <c r="G890" i="2"/>
  <c r="K890" i="2" s="1"/>
  <c r="F890" i="2"/>
  <c r="J890" i="2" s="1"/>
  <c r="E890" i="2"/>
  <c r="I890" i="2" s="1"/>
  <c r="D890" i="2"/>
  <c r="C890" i="2"/>
  <c r="B890" i="2"/>
  <c r="G889" i="2"/>
  <c r="K889" i="2" s="1"/>
  <c r="F889" i="2"/>
  <c r="J889" i="2" s="1"/>
  <c r="E889" i="2"/>
  <c r="I889" i="2" s="1"/>
  <c r="D889" i="2"/>
  <c r="C889" i="2"/>
  <c r="B889" i="2"/>
  <c r="G888" i="2"/>
  <c r="K888" i="2" s="1"/>
  <c r="F888" i="2"/>
  <c r="J888" i="2" s="1"/>
  <c r="E888" i="2"/>
  <c r="I888" i="2" s="1"/>
  <c r="D888" i="2"/>
  <c r="C888" i="2"/>
  <c r="B888" i="2"/>
  <c r="G887" i="2"/>
  <c r="K887" i="2" s="1"/>
  <c r="F887" i="2"/>
  <c r="J887" i="2" s="1"/>
  <c r="E887" i="2"/>
  <c r="I887" i="2" s="1"/>
  <c r="D887" i="2"/>
  <c r="C887" i="2"/>
  <c r="B887" i="2"/>
  <c r="G886" i="2"/>
  <c r="K886" i="2" s="1"/>
  <c r="F886" i="2"/>
  <c r="J886" i="2" s="1"/>
  <c r="E886" i="2"/>
  <c r="I886" i="2" s="1"/>
  <c r="D886" i="2"/>
  <c r="C886" i="2"/>
  <c r="B886" i="2"/>
  <c r="G885" i="2"/>
  <c r="K885" i="2" s="1"/>
  <c r="F885" i="2"/>
  <c r="J885" i="2" s="1"/>
  <c r="E885" i="2"/>
  <c r="I885" i="2" s="1"/>
  <c r="D885" i="2"/>
  <c r="C885" i="2"/>
  <c r="B885" i="2"/>
  <c r="G884" i="2"/>
  <c r="K884" i="2" s="1"/>
  <c r="F884" i="2"/>
  <c r="J884" i="2" s="1"/>
  <c r="E884" i="2"/>
  <c r="I884" i="2" s="1"/>
  <c r="D884" i="2"/>
  <c r="C884" i="2"/>
  <c r="B884" i="2"/>
  <c r="G883" i="2"/>
  <c r="K883" i="2" s="1"/>
  <c r="F883" i="2"/>
  <c r="J883" i="2" s="1"/>
  <c r="E883" i="2"/>
  <c r="I883" i="2" s="1"/>
  <c r="D883" i="2"/>
  <c r="C883" i="2"/>
  <c r="B883" i="2"/>
  <c r="G882" i="2"/>
  <c r="K882" i="2" s="1"/>
  <c r="F882" i="2"/>
  <c r="J882" i="2" s="1"/>
  <c r="E882" i="2"/>
  <c r="I882" i="2" s="1"/>
  <c r="D882" i="2"/>
  <c r="C882" i="2"/>
  <c r="B882" i="2"/>
  <c r="G881" i="2"/>
  <c r="K881" i="2" s="1"/>
  <c r="F881" i="2"/>
  <c r="J881" i="2" s="1"/>
  <c r="E881" i="2"/>
  <c r="I881" i="2" s="1"/>
  <c r="D881" i="2"/>
  <c r="C881" i="2"/>
  <c r="B881" i="2"/>
  <c r="G880" i="2"/>
  <c r="K880" i="2" s="1"/>
  <c r="F880" i="2"/>
  <c r="J880" i="2" s="1"/>
  <c r="E880" i="2"/>
  <c r="I880" i="2" s="1"/>
  <c r="D880" i="2"/>
  <c r="C880" i="2"/>
  <c r="B880" i="2"/>
  <c r="G879" i="2"/>
  <c r="K879" i="2" s="1"/>
  <c r="F879" i="2"/>
  <c r="J879" i="2" s="1"/>
  <c r="E879" i="2"/>
  <c r="I879" i="2" s="1"/>
  <c r="D879" i="2"/>
  <c r="C879" i="2"/>
  <c r="B879" i="2"/>
  <c r="G878" i="2"/>
  <c r="K878" i="2" s="1"/>
  <c r="F878" i="2"/>
  <c r="J878" i="2" s="1"/>
  <c r="E878" i="2"/>
  <c r="I878" i="2" s="1"/>
  <c r="D878" i="2"/>
  <c r="C878" i="2"/>
  <c r="B878" i="2"/>
  <c r="G877" i="2"/>
  <c r="K877" i="2" s="1"/>
  <c r="F877" i="2"/>
  <c r="J877" i="2" s="1"/>
  <c r="E877" i="2"/>
  <c r="I877" i="2" s="1"/>
  <c r="D877" i="2"/>
  <c r="C877" i="2"/>
  <c r="B877" i="2"/>
  <c r="G876" i="2"/>
  <c r="K876" i="2" s="1"/>
  <c r="F876" i="2"/>
  <c r="J876" i="2" s="1"/>
  <c r="E876" i="2"/>
  <c r="I876" i="2" s="1"/>
  <c r="D876" i="2"/>
  <c r="C876" i="2"/>
  <c r="B876" i="2"/>
  <c r="G875" i="2"/>
  <c r="K875" i="2" s="1"/>
  <c r="F875" i="2"/>
  <c r="J875" i="2" s="1"/>
  <c r="E875" i="2"/>
  <c r="I875" i="2" s="1"/>
  <c r="D875" i="2"/>
  <c r="C875" i="2"/>
  <c r="B875" i="2"/>
  <c r="G874" i="2"/>
  <c r="K874" i="2" s="1"/>
  <c r="F874" i="2"/>
  <c r="J874" i="2" s="1"/>
  <c r="E874" i="2"/>
  <c r="I874" i="2" s="1"/>
  <c r="D874" i="2"/>
  <c r="C874" i="2"/>
  <c r="B874" i="2"/>
  <c r="G873" i="2"/>
  <c r="K873" i="2" s="1"/>
  <c r="F873" i="2"/>
  <c r="J873" i="2" s="1"/>
  <c r="E873" i="2"/>
  <c r="I873" i="2" s="1"/>
  <c r="D873" i="2"/>
  <c r="C873" i="2"/>
  <c r="B873" i="2"/>
  <c r="G872" i="2"/>
  <c r="K872" i="2" s="1"/>
  <c r="F872" i="2"/>
  <c r="J872" i="2" s="1"/>
  <c r="E872" i="2"/>
  <c r="I872" i="2" s="1"/>
  <c r="D872" i="2"/>
  <c r="C872" i="2"/>
  <c r="B872" i="2"/>
  <c r="G871" i="2"/>
  <c r="K871" i="2" s="1"/>
  <c r="F871" i="2"/>
  <c r="J871" i="2" s="1"/>
  <c r="E871" i="2"/>
  <c r="I871" i="2" s="1"/>
  <c r="D871" i="2"/>
  <c r="C871" i="2"/>
  <c r="B871" i="2"/>
  <c r="G870" i="2"/>
  <c r="K870" i="2" s="1"/>
  <c r="F870" i="2"/>
  <c r="J870" i="2" s="1"/>
  <c r="E870" i="2"/>
  <c r="I870" i="2" s="1"/>
  <c r="D870" i="2"/>
  <c r="C870" i="2"/>
  <c r="B870" i="2"/>
  <c r="G869" i="2"/>
  <c r="K869" i="2" s="1"/>
  <c r="F869" i="2"/>
  <c r="J869" i="2" s="1"/>
  <c r="E869" i="2"/>
  <c r="I869" i="2" s="1"/>
  <c r="D869" i="2"/>
  <c r="C869" i="2"/>
  <c r="B869" i="2"/>
  <c r="G868" i="2"/>
  <c r="K868" i="2" s="1"/>
  <c r="F868" i="2"/>
  <c r="J868" i="2" s="1"/>
  <c r="E868" i="2"/>
  <c r="I868" i="2" s="1"/>
  <c r="D868" i="2"/>
  <c r="C868" i="2"/>
  <c r="B868" i="2"/>
  <c r="G867" i="2"/>
  <c r="K867" i="2" s="1"/>
  <c r="F867" i="2"/>
  <c r="J867" i="2" s="1"/>
  <c r="E867" i="2"/>
  <c r="I867" i="2" s="1"/>
  <c r="D867" i="2"/>
  <c r="C867" i="2"/>
  <c r="B867" i="2"/>
  <c r="G866" i="2"/>
  <c r="K866" i="2" s="1"/>
  <c r="F866" i="2"/>
  <c r="J866" i="2" s="1"/>
  <c r="E866" i="2"/>
  <c r="I866" i="2" s="1"/>
  <c r="D866" i="2"/>
  <c r="C866" i="2"/>
  <c r="B866" i="2"/>
  <c r="G865" i="2"/>
  <c r="K865" i="2" s="1"/>
  <c r="F865" i="2"/>
  <c r="J865" i="2" s="1"/>
  <c r="E865" i="2"/>
  <c r="I865" i="2" s="1"/>
  <c r="D865" i="2"/>
  <c r="C865" i="2"/>
  <c r="B865" i="2"/>
  <c r="G864" i="2"/>
  <c r="K864" i="2" s="1"/>
  <c r="F864" i="2"/>
  <c r="J864" i="2" s="1"/>
  <c r="E864" i="2"/>
  <c r="I864" i="2" s="1"/>
  <c r="D864" i="2"/>
  <c r="C864" i="2"/>
  <c r="B864" i="2"/>
  <c r="G863" i="2"/>
  <c r="K863" i="2" s="1"/>
  <c r="F863" i="2"/>
  <c r="J863" i="2" s="1"/>
  <c r="E863" i="2"/>
  <c r="I863" i="2" s="1"/>
  <c r="D863" i="2"/>
  <c r="C863" i="2"/>
  <c r="B863" i="2"/>
  <c r="G862" i="2"/>
  <c r="K862" i="2" s="1"/>
  <c r="F862" i="2"/>
  <c r="J862" i="2" s="1"/>
  <c r="E862" i="2"/>
  <c r="I862" i="2" s="1"/>
  <c r="D862" i="2"/>
  <c r="C862" i="2"/>
  <c r="B862" i="2"/>
  <c r="G861" i="2"/>
  <c r="K861" i="2" s="1"/>
  <c r="F861" i="2"/>
  <c r="J861" i="2" s="1"/>
  <c r="E861" i="2"/>
  <c r="I861" i="2" s="1"/>
  <c r="D861" i="2"/>
  <c r="C861" i="2"/>
  <c r="B861" i="2"/>
  <c r="G860" i="2"/>
  <c r="K860" i="2" s="1"/>
  <c r="F860" i="2"/>
  <c r="J860" i="2" s="1"/>
  <c r="E860" i="2"/>
  <c r="I860" i="2" s="1"/>
  <c r="D860" i="2"/>
  <c r="C860" i="2"/>
  <c r="B860" i="2"/>
  <c r="G859" i="2"/>
  <c r="K859" i="2" s="1"/>
  <c r="F859" i="2"/>
  <c r="J859" i="2" s="1"/>
  <c r="E859" i="2"/>
  <c r="I859" i="2" s="1"/>
  <c r="D859" i="2"/>
  <c r="C859" i="2"/>
  <c r="B859" i="2"/>
  <c r="G858" i="2"/>
  <c r="K858" i="2" s="1"/>
  <c r="F858" i="2"/>
  <c r="J858" i="2" s="1"/>
  <c r="E858" i="2"/>
  <c r="I858" i="2" s="1"/>
  <c r="D858" i="2"/>
  <c r="C858" i="2"/>
  <c r="B858" i="2"/>
  <c r="G857" i="2"/>
  <c r="K857" i="2" s="1"/>
  <c r="F857" i="2"/>
  <c r="J857" i="2" s="1"/>
  <c r="E857" i="2"/>
  <c r="I857" i="2" s="1"/>
  <c r="D857" i="2"/>
  <c r="C857" i="2"/>
  <c r="B857" i="2"/>
  <c r="G856" i="2"/>
  <c r="K856" i="2" s="1"/>
  <c r="F856" i="2"/>
  <c r="J856" i="2" s="1"/>
  <c r="E856" i="2"/>
  <c r="I856" i="2" s="1"/>
  <c r="D856" i="2"/>
  <c r="C856" i="2"/>
  <c r="B856" i="2"/>
  <c r="G855" i="2"/>
  <c r="K855" i="2" s="1"/>
  <c r="F855" i="2"/>
  <c r="J855" i="2" s="1"/>
  <c r="E855" i="2"/>
  <c r="I855" i="2" s="1"/>
  <c r="D855" i="2"/>
  <c r="C855" i="2"/>
  <c r="B855" i="2"/>
  <c r="G854" i="2"/>
  <c r="K854" i="2" s="1"/>
  <c r="F854" i="2"/>
  <c r="J854" i="2" s="1"/>
  <c r="E854" i="2"/>
  <c r="I854" i="2" s="1"/>
  <c r="D854" i="2"/>
  <c r="C854" i="2"/>
  <c r="B854" i="2"/>
  <c r="G853" i="2"/>
  <c r="K853" i="2" s="1"/>
  <c r="F853" i="2"/>
  <c r="J853" i="2" s="1"/>
  <c r="E853" i="2"/>
  <c r="I853" i="2" s="1"/>
  <c r="D853" i="2"/>
  <c r="C853" i="2"/>
  <c r="B853" i="2"/>
  <c r="G852" i="2"/>
  <c r="K852" i="2" s="1"/>
  <c r="F852" i="2"/>
  <c r="J852" i="2" s="1"/>
  <c r="E852" i="2"/>
  <c r="I852" i="2" s="1"/>
  <c r="D852" i="2"/>
  <c r="C852" i="2"/>
  <c r="B852" i="2"/>
  <c r="G851" i="2"/>
  <c r="K851" i="2" s="1"/>
  <c r="F851" i="2"/>
  <c r="J851" i="2" s="1"/>
  <c r="E851" i="2"/>
  <c r="I851" i="2" s="1"/>
  <c r="D851" i="2"/>
  <c r="C851" i="2"/>
  <c r="B851" i="2"/>
  <c r="G850" i="2"/>
  <c r="K850" i="2" s="1"/>
  <c r="F850" i="2"/>
  <c r="J850" i="2" s="1"/>
  <c r="E850" i="2"/>
  <c r="I850" i="2" s="1"/>
  <c r="D850" i="2"/>
  <c r="C850" i="2"/>
  <c r="B850" i="2"/>
  <c r="G849" i="2"/>
  <c r="K849" i="2" s="1"/>
  <c r="F849" i="2"/>
  <c r="J849" i="2" s="1"/>
  <c r="E849" i="2"/>
  <c r="I849" i="2" s="1"/>
  <c r="D849" i="2"/>
  <c r="C849" i="2"/>
  <c r="B849" i="2"/>
  <c r="G848" i="2"/>
  <c r="K848" i="2" s="1"/>
  <c r="F848" i="2"/>
  <c r="J848" i="2" s="1"/>
  <c r="E848" i="2"/>
  <c r="I848" i="2" s="1"/>
  <c r="D848" i="2"/>
  <c r="C848" i="2"/>
  <c r="B848" i="2"/>
  <c r="G847" i="2"/>
  <c r="K847" i="2" s="1"/>
  <c r="F847" i="2"/>
  <c r="J847" i="2" s="1"/>
  <c r="E847" i="2"/>
  <c r="I847" i="2" s="1"/>
  <c r="D847" i="2"/>
  <c r="C847" i="2"/>
  <c r="B847" i="2"/>
  <c r="G846" i="2"/>
  <c r="K846" i="2" s="1"/>
  <c r="F846" i="2"/>
  <c r="J846" i="2" s="1"/>
  <c r="E846" i="2"/>
  <c r="I846" i="2" s="1"/>
  <c r="D846" i="2"/>
  <c r="C846" i="2"/>
  <c r="B846" i="2"/>
  <c r="G845" i="2"/>
  <c r="K845" i="2" s="1"/>
  <c r="F845" i="2"/>
  <c r="J845" i="2" s="1"/>
  <c r="E845" i="2"/>
  <c r="I845" i="2" s="1"/>
  <c r="D845" i="2"/>
  <c r="C845" i="2"/>
  <c r="B845" i="2"/>
  <c r="G844" i="2"/>
  <c r="K844" i="2" s="1"/>
  <c r="F844" i="2"/>
  <c r="J844" i="2" s="1"/>
  <c r="E844" i="2"/>
  <c r="I844" i="2" s="1"/>
  <c r="D844" i="2"/>
  <c r="C844" i="2"/>
  <c r="B844" i="2"/>
  <c r="G843" i="2"/>
  <c r="K843" i="2" s="1"/>
  <c r="F843" i="2"/>
  <c r="J843" i="2" s="1"/>
  <c r="E843" i="2"/>
  <c r="I843" i="2" s="1"/>
  <c r="D843" i="2"/>
  <c r="C843" i="2"/>
  <c r="B843" i="2"/>
  <c r="G842" i="2"/>
  <c r="K842" i="2" s="1"/>
  <c r="F842" i="2"/>
  <c r="J842" i="2" s="1"/>
  <c r="E842" i="2"/>
  <c r="I842" i="2" s="1"/>
  <c r="D842" i="2"/>
  <c r="C842" i="2"/>
  <c r="B842" i="2"/>
  <c r="G841" i="2"/>
  <c r="K841" i="2" s="1"/>
  <c r="F841" i="2"/>
  <c r="J841" i="2" s="1"/>
  <c r="E841" i="2"/>
  <c r="I841" i="2" s="1"/>
  <c r="D841" i="2"/>
  <c r="C841" i="2"/>
  <c r="B841" i="2"/>
  <c r="G840" i="2"/>
  <c r="K840" i="2" s="1"/>
  <c r="F840" i="2"/>
  <c r="J840" i="2" s="1"/>
  <c r="E840" i="2"/>
  <c r="I840" i="2" s="1"/>
  <c r="D840" i="2"/>
  <c r="C840" i="2"/>
  <c r="B840" i="2"/>
  <c r="G839" i="2"/>
  <c r="K839" i="2" s="1"/>
  <c r="F839" i="2"/>
  <c r="J839" i="2" s="1"/>
  <c r="E839" i="2"/>
  <c r="I839" i="2" s="1"/>
  <c r="D839" i="2"/>
  <c r="C839" i="2"/>
  <c r="B839" i="2"/>
  <c r="G838" i="2"/>
  <c r="K838" i="2" s="1"/>
  <c r="F838" i="2"/>
  <c r="J838" i="2" s="1"/>
  <c r="E838" i="2"/>
  <c r="I838" i="2" s="1"/>
  <c r="D838" i="2"/>
  <c r="C838" i="2"/>
  <c r="B838" i="2"/>
  <c r="G837" i="2"/>
  <c r="K837" i="2" s="1"/>
  <c r="F837" i="2"/>
  <c r="J837" i="2" s="1"/>
  <c r="E837" i="2"/>
  <c r="I837" i="2" s="1"/>
  <c r="D837" i="2"/>
  <c r="C837" i="2"/>
  <c r="B837" i="2"/>
  <c r="G836" i="2"/>
  <c r="K836" i="2" s="1"/>
  <c r="F836" i="2"/>
  <c r="J836" i="2" s="1"/>
  <c r="E836" i="2"/>
  <c r="I836" i="2" s="1"/>
  <c r="D836" i="2"/>
  <c r="C836" i="2"/>
  <c r="B836" i="2"/>
  <c r="G835" i="2"/>
  <c r="K835" i="2" s="1"/>
  <c r="F835" i="2"/>
  <c r="J835" i="2" s="1"/>
  <c r="E835" i="2"/>
  <c r="I835" i="2" s="1"/>
  <c r="D835" i="2"/>
  <c r="C835" i="2"/>
  <c r="B835" i="2"/>
  <c r="G834" i="2"/>
  <c r="K834" i="2" s="1"/>
  <c r="F834" i="2"/>
  <c r="J834" i="2" s="1"/>
  <c r="E834" i="2"/>
  <c r="I834" i="2" s="1"/>
  <c r="D834" i="2"/>
  <c r="C834" i="2"/>
  <c r="B834" i="2"/>
  <c r="G833" i="2"/>
  <c r="K833" i="2" s="1"/>
  <c r="F833" i="2"/>
  <c r="J833" i="2" s="1"/>
  <c r="E833" i="2"/>
  <c r="I833" i="2" s="1"/>
  <c r="D833" i="2"/>
  <c r="C833" i="2"/>
  <c r="B833" i="2"/>
  <c r="G832" i="2"/>
  <c r="K832" i="2" s="1"/>
  <c r="F832" i="2"/>
  <c r="J832" i="2" s="1"/>
  <c r="E832" i="2"/>
  <c r="I832" i="2" s="1"/>
  <c r="D832" i="2"/>
  <c r="C832" i="2"/>
  <c r="B832" i="2"/>
  <c r="G831" i="2"/>
  <c r="K831" i="2" s="1"/>
  <c r="F831" i="2"/>
  <c r="J831" i="2" s="1"/>
  <c r="E831" i="2"/>
  <c r="I831" i="2" s="1"/>
  <c r="D831" i="2"/>
  <c r="C831" i="2"/>
  <c r="B831" i="2"/>
  <c r="G830" i="2"/>
  <c r="K830" i="2" s="1"/>
  <c r="F830" i="2"/>
  <c r="J830" i="2" s="1"/>
  <c r="E830" i="2"/>
  <c r="I830" i="2" s="1"/>
  <c r="D830" i="2"/>
  <c r="C830" i="2"/>
  <c r="B830" i="2"/>
  <c r="G829" i="2"/>
  <c r="K829" i="2" s="1"/>
  <c r="F829" i="2"/>
  <c r="J829" i="2" s="1"/>
  <c r="E829" i="2"/>
  <c r="I829" i="2" s="1"/>
  <c r="D829" i="2"/>
  <c r="C829" i="2"/>
  <c r="B829" i="2"/>
  <c r="G828" i="2"/>
  <c r="K828" i="2" s="1"/>
  <c r="F828" i="2"/>
  <c r="J828" i="2" s="1"/>
  <c r="E828" i="2"/>
  <c r="I828" i="2" s="1"/>
  <c r="D828" i="2"/>
  <c r="C828" i="2"/>
  <c r="B828" i="2"/>
  <c r="G827" i="2"/>
  <c r="K827" i="2" s="1"/>
  <c r="F827" i="2"/>
  <c r="J827" i="2" s="1"/>
  <c r="E827" i="2"/>
  <c r="I827" i="2" s="1"/>
  <c r="D827" i="2"/>
  <c r="C827" i="2"/>
  <c r="B827" i="2"/>
  <c r="G826" i="2"/>
  <c r="K826" i="2" s="1"/>
  <c r="F826" i="2"/>
  <c r="J826" i="2" s="1"/>
  <c r="E826" i="2"/>
  <c r="I826" i="2" s="1"/>
  <c r="D826" i="2"/>
  <c r="C826" i="2"/>
  <c r="B826" i="2"/>
  <c r="G825" i="2"/>
  <c r="K825" i="2" s="1"/>
  <c r="F825" i="2"/>
  <c r="J825" i="2" s="1"/>
  <c r="E825" i="2"/>
  <c r="I825" i="2" s="1"/>
  <c r="D825" i="2"/>
  <c r="C825" i="2"/>
  <c r="B825" i="2"/>
  <c r="G824" i="2"/>
  <c r="K824" i="2" s="1"/>
  <c r="F824" i="2"/>
  <c r="J824" i="2" s="1"/>
  <c r="E824" i="2"/>
  <c r="I824" i="2" s="1"/>
  <c r="D824" i="2"/>
  <c r="C824" i="2"/>
  <c r="B824" i="2"/>
  <c r="G823" i="2"/>
  <c r="K823" i="2" s="1"/>
  <c r="F823" i="2"/>
  <c r="J823" i="2" s="1"/>
  <c r="E823" i="2"/>
  <c r="I823" i="2" s="1"/>
  <c r="D823" i="2"/>
  <c r="C823" i="2"/>
  <c r="B823" i="2"/>
  <c r="G822" i="2"/>
  <c r="K822" i="2" s="1"/>
  <c r="F822" i="2"/>
  <c r="J822" i="2" s="1"/>
  <c r="E822" i="2"/>
  <c r="I822" i="2" s="1"/>
  <c r="D822" i="2"/>
  <c r="C822" i="2"/>
  <c r="B822" i="2"/>
  <c r="G821" i="2"/>
  <c r="K821" i="2" s="1"/>
  <c r="F821" i="2"/>
  <c r="J821" i="2" s="1"/>
  <c r="E821" i="2"/>
  <c r="I821" i="2" s="1"/>
  <c r="D821" i="2"/>
  <c r="C821" i="2"/>
  <c r="B821" i="2"/>
  <c r="G820" i="2"/>
  <c r="K820" i="2" s="1"/>
  <c r="F820" i="2"/>
  <c r="J820" i="2" s="1"/>
  <c r="E820" i="2"/>
  <c r="I820" i="2" s="1"/>
  <c r="D820" i="2"/>
  <c r="C820" i="2"/>
  <c r="B820" i="2"/>
  <c r="G819" i="2"/>
  <c r="K819" i="2" s="1"/>
  <c r="F819" i="2"/>
  <c r="J819" i="2" s="1"/>
  <c r="E819" i="2"/>
  <c r="I819" i="2" s="1"/>
  <c r="D819" i="2"/>
  <c r="C819" i="2"/>
  <c r="B819" i="2"/>
  <c r="G818" i="2"/>
  <c r="K818" i="2" s="1"/>
  <c r="F818" i="2"/>
  <c r="J818" i="2" s="1"/>
  <c r="E818" i="2"/>
  <c r="I818" i="2" s="1"/>
  <c r="D818" i="2"/>
  <c r="C818" i="2"/>
  <c r="B818" i="2"/>
  <c r="G817" i="2"/>
  <c r="K817" i="2" s="1"/>
  <c r="F817" i="2"/>
  <c r="J817" i="2" s="1"/>
  <c r="E817" i="2"/>
  <c r="I817" i="2" s="1"/>
  <c r="D817" i="2"/>
  <c r="C817" i="2"/>
  <c r="B817" i="2"/>
  <c r="G816" i="2"/>
  <c r="K816" i="2" s="1"/>
  <c r="F816" i="2"/>
  <c r="J816" i="2" s="1"/>
  <c r="E816" i="2"/>
  <c r="I816" i="2" s="1"/>
  <c r="D816" i="2"/>
  <c r="C816" i="2"/>
  <c r="B816" i="2"/>
  <c r="G815" i="2"/>
  <c r="K815" i="2" s="1"/>
  <c r="F815" i="2"/>
  <c r="J815" i="2" s="1"/>
  <c r="E815" i="2"/>
  <c r="I815" i="2" s="1"/>
  <c r="D815" i="2"/>
  <c r="C815" i="2"/>
  <c r="B815" i="2"/>
  <c r="G814" i="2"/>
  <c r="K814" i="2" s="1"/>
  <c r="F814" i="2"/>
  <c r="J814" i="2" s="1"/>
  <c r="E814" i="2"/>
  <c r="I814" i="2" s="1"/>
  <c r="D814" i="2"/>
  <c r="C814" i="2"/>
  <c r="B814" i="2"/>
  <c r="G813" i="2"/>
  <c r="K813" i="2" s="1"/>
  <c r="F813" i="2"/>
  <c r="J813" i="2" s="1"/>
  <c r="E813" i="2"/>
  <c r="I813" i="2" s="1"/>
  <c r="D813" i="2"/>
  <c r="C813" i="2"/>
  <c r="B813" i="2"/>
  <c r="G812" i="2"/>
  <c r="K812" i="2" s="1"/>
  <c r="F812" i="2"/>
  <c r="J812" i="2" s="1"/>
  <c r="E812" i="2"/>
  <c r="I812" i="2" s="1"/>
  <c r="D812" i="2"/>
  <c r="C812" i="2"/>
  <c r="B812" i="2"/>
  <c r="G811" i="2"/>
  <c r="K811" i="2" s="1"/>
  <c r="F811" i="2"/>
  <c r="J811" i="2" s="1"/>
  <c r="E811" i="2"/>
  <c r="I811" i="2" s="1"/>
  <c r="D811" i="2"/>
  <c r="C811" i="2"/>
  <c r="B811" i="2"/>
  <c r="G810" i="2"/>
  <c r="K810" i="2" s="1"/>
  <c r="F810" i="2"/>
  <c r="J810" i="2" s="1"/>
  <c r="E810" i="2"/>
  <c r="I810" i="2" s="1"/>
  <c r="D810" i="2"/>
  <c r="C810" i="2"/>
  <c r="B810" i="2"/>
  <c r="G809" i="2"/>
  <c r="K809" i="2" s="1"/>
  <c r="F809" i="2"/>
  <c r="J809" i="2" s="1"/>
  <c r="E809" i="2"/>
  <c r="I809" i="2" s="1"/>
  <c r="D809" i="2"/>
  <c r="C809" i="2"/>
  <c r="B809" i="2"/>
  <c r="G808" i="2"/>
  <c r="K808" i="2" s="1"/>
  <c r="F808" i="2"/>
  <c r="J808" i="2" s="1"/>
  <c r="E808" i="2"/>
  <c r="I808" i="2" s="1"/>
  <c r="D808" i="2"/>
  <c r="C808" i="2"/>
  <c r="B808" i="2"/>
  <c r="G807" i="2"/>
  <c r="K807" i="2" s="1"/>
  <c r="F807" i="2"/>
  <c r="J807" i="2" s="1"/>
  <c r="E807" i="2"/>
  <c r="I807" i="2" s="1"/>
  <c r="D807" i="2"/>
  <c r="C807" i="2"/>
  <c r="B807" i="2"/>
  <c r="G806" i="2"/>
  <c r="K806" i="2" s="1"/>
  <c r="F806" i="2"/>
  <c r="J806" i="2" s="1"/>
  <c r="E806" i="2"/>
  <c r="I806" i="2" s="1"/>
  <c r="D806" i="2"/>
  <c r="C806" i="2"/>
  <c r="B806" i="2"/>
  <c r="G805" i="2"/>
  <c r="K805" i="2" s="1"/>
  <c r="F805" i="2"/>
  <c r="J805" i="2" s="1"/>
  <c r="E805" i="2"/>
  <c r="I805" i="2" s="1"/>
  <c r="D805" i="2"/>
  <c r="C805" i="2"/>
  <c r="B805" i="2"/>
  <c r="G804" i="2"/>
  <c r="K804" i="2" s="1"/>
  <c r="F804" i="2"/>
  <c r="J804" i="2" s="1"/>
  <c r="E804" i="2"/>
  <c r="I804" i="2" s="1"/>
  <c r="D804" i="2"/>
  <c r="C804" i="2"/>
  <c r="B804" i="2"/>
  <c r="G803" i="2"/>
  <c r="K803" i="2" s="1"/>
  <c r="F803" i="2"/>
  <c r="J803" i="2" s="1"/>
  <c r="E803" i="2"/>
  <c r="I803" i="2" s="1"/>
  <c r="D803" i="2"/>
  <c r="C803" i="2"/>
  <c r="B803" i="2"/>
  <c r="G802" i="2"/>
  <c r="K802" i="2" s="1"/>
  <c r="F802" i="2"/>
  <c r="J802" i="2" s="1"/>
  <c r="E802" i="2"/>
  <c r="I802" i="2" s="1"/>
  <c r="D802" i="2"/>
  <c r="C802" i="2"/>
  <c r="B802" i="2"/>
  <c r="G801" i="2"/>
  <c r="K801" i="2" s="1"/>
  <c r="F801" i="2"/>
  <c r="J801" i="2" s="1"/>
  <c r="E801" i="2"/>
  <c r="I801" i="2" s="1"/>
  <c r="D801" i="2"/>
  <c r="C801" i="2"/>
  <c r="B801" i="2"/>
  <c r="G800" i="2"/>
  <c r="K800" i="2" s="1"/>
  <c r="F800" i="2"/>
  <c r="J800" i="2" s="1"/>
  <c r="E800" i="2"/>
  <c r="I800" i="2" s="1"/>
  <c r="D800" i="2"/>
  <c r="C800" i="2"/>
  <c r="B800" i="2"/>
  <c r="G799" i="2"/>
  <c r="K799" i="2" s="1"/>
  <c r="F799" i="2"/>
  <c r="J799" i="2" s="1"/>
  <c r="E799" i="2"/>
  <c r="I799" i="2" s="1"/>
  <c r="D799" i="2"/>
  <c r="C799" i="2"/>
  <c r="B799" i="2"/>
  <c r="G798" i="2"/>
  <c r="K798" i="2" s="1"/>
  <c r="F798" i="2"/>
  <c r="J798" i="2" s="1"/>
  <c r="E798" i="2"/>
  <c r="I798" i="2" s="1"/>
  <c r="D798" i="2"/>
  <c r="C798" i="2"/>
  <c r="B798" i="2"/>
  <c r="G797" i="2"/>
  <c r="K797" i="2" s="1"/>
  <c r="F797" i="2"/>
  <c r="J797" i="2" s="1"/>
  <c r="E797" i="2"/>
  <c r="I797" i="2" s="1"/>
  <c r="D797" i="2"/>
  <c r="C797" i="2"/>
  <c r="B797" i="2"/>
  <c r="G796" i="2"/>
  <c r="K796" i="2" s="1"/>
  <c r="F796" i="2"/>
  <c r="J796" i="2" s="1"/>
  <c r="E796" i="2"/>
  <c r="I796" i="2" s="1"/>
  <c r="D796" i="2"/>
  <c r="C796" i="2"/>
  <c r="B796" i="2"/>
  <c r="G795" i="2"/>
  <c r="K795" i="2" s="1"/>
  <c r="F795" i="2"/>
  <c r="J795" i="2" s="1"/>
  <c r="E795" i="2"/>
  <c r="I795" i="2" s="1"/>
  <c r="D795" i="2"/>
  <c r="C795" i="2"/>
  <c r="B795" i="2"/>
  <c r="G794" i="2"/>
  <c r="K794" i="2" s="1"/>
  <c r="F794" i="2"/>
  <c r="J794" i="2" s="1"/>
  <c r="E794" i="2"/>
  <c r="I794" i="2" s="1"/>
  <c r="D794" i="2"/>
  <c r="C794" i="2"/>
  <c r="B794" i="2"/>
  <c r="G793" i="2"/>
  <c r="K793" i="2" s="1"/>
  <c r="F793" i="2"/>
  <c r="J793" i="2" s="1"/>
  <c r="E793" i="2"/>
  <c r="I793" i="2" s="1"/>
  <c r="D793" i="2"/>
  <c r="C793" i="2"/>
  <c r="B793" i="2"/>
  <c r="G792" i="2"/>
  <c r="K792" i="2" s="1"/>
  <c r="F792" i="2"/>
  <c r="J792" i="2" s="1"/>
  <c r="E792" i="2"/>
  <c r="I792" i="2" s="1"/>
  <c r="D792" i="2"/>
  <c r="C792" i="2"/>
  <c r="B792" i="2"/>
  <c r="G791" i="2"/>
  <c r="K791" i="2" s="1"/>
  <c r="F791" i="2"/>
  <c r="J791" i="2" s="1"/>
  <c r="E791" i="2"/>
  <c r="I791" i="2" s="1"/>
  <c r="D791" i="2"/>
  <c r="C791" i="2"/>
  <c r="B791" i="2"/>
  <c r="G790" i="2"/>
  <c r="K790" i="2" s="1"/>
  <c r="F790" i="2"/>
  <c r="J790" i="2" s="1"/>
  <c r="E790" i="2"/>
  <c r="I790" i="2" s="1"/>
  <c r="D790" i="2"/>
  <c r="C790" i="2"/>
  <c r="B790" i="2"/>
  <c r="G789" i="2"/>
  <c r="K789" i="2" s="1"/>
  <c r="F789" i="2"/>
  <c r="J789" i="2" s="1"/>
  <c r="E789" i="2"/>
  <c r="I789" i="2" s="1"/>
  <c r="D789" i="2"/>
  <c r="C789" i="2"/>
  <c r="B789" i="2"/>
  <c r="G788" i="2"/>
  <c r="K788" i="2" s="1"/>
  <c r="F788" i="2"/>
  <c r="J788" i="2" s="1"/>
  <c r="E788" i="2"/>
  <c r="I788" i="2" s="1"/>
  <c r="D788" i="2"/>
  <c r="C788" i="2"/>
  <c r="B788" i="2"/>
  <c r="G787" i="2"/>
  <c r="K787" i="2" s="1"/>
  <c r="F787" i="2"/>
  <c r="J787" i="2" s="1"/>
  <c r="E787" i="2"/>
  <c r="I787" i="2" s="1"/>
  <c r="D787" i="2"/>
  <c r="C787" i="2"/>
  <c r="B787" i="2"/>
  <c r="G786" i="2"/>
  <c r="K786" i="2" s="1"/>
  <c r="F786" i="2"/>
  <c r="J786" i="2" s="1"/>
  <c r="E786" i="2"/>
  <c r="I786" i="2" s="1"/>
  <c r="D786" i="2"/>
  <c r="C786" i="2"/>
  <c r="B786" i="2"/>
  <c r="G785" i="2"/>
  <c r="K785" i="2" s="1"/>
  <c r="F785" i="2"/>
  <c r="J785" i="2" s="1"/>
  <c r="E785" i="2"/>
  <c r="I785" i="2" s="1"/>
  <c r="D785" i="2"/>
  <c r="C785" i="2"/>
  <c r="B785" i="2"/>
  <c r="G784" i="2"/>
  <c r="K784" i="2" s="1"/>
  <c r="F784" i="2"/>
  <c r="J784" i="2" s="1"/>
  <c r="E784" i="2"/>
  <c r="I784" i="2" s="1"/>
  <c r="D784" i="2"/>
  <c r="C784" i="2"/>
  <c r="B784" i="2"/>
  <c r="G783" i="2"/>
  <c r="K783" i="2" s="1"/>
  <c r="F783" i="2"/>
  <c r="J783" i="2" s="1"/>
  <c r="E783" i="2"/>
  <c r="I783" i="2" s="1"/>
  <c r="D783" i="2"/>
  <c r="C783" i="2"/>
  <c r="B783" i="2"/>
  <c r="G782" i="2"/>
  <c r="K782" i="2" s="1"/>
  <c r="F782" i="2"/>
  <c r="J782" i="2" s="1"/>
  <c r="E782" i="2"/>
  <c r="I782" i="2" s="1"/>
  <c r="D782" i="2"/>
  <c r="C782" i="2"/>
  <c r="B782" i="2"/>
  <c r="G781" i="2"/>
  <c r="K781" i="2" s="1"/>
  <c r="F781" i="2"/>
  <c r="J781" i="2" s="1"/>
  <c r="E781" i="2"/>
  <c r="I781" i="2" s="1"/>
  <c r="D781" i="2"/>
  <c r="C781" i="2"/>
  <c r="B781" i="2"/>
  <c r="G780" i="2"/>
  <c r="K780" i="2" s="1"/>
  <c r="F780" i="2"/>
  <c r="J780" i="2" s="1"/>
  <c r="E780" i="2"/>
  <c r="I780" i="2" s="1"/>
  <c r="D780" i="2"/>
  <c r="C780" i="2"/>
  <c r="B780" i="2"/>
  <c r="G779" i="2"/>
  <c r="K779" i="2" s="1"/>
  <c r="F779" i="2"/>
  <c r="J779" i="2" s="1"/>
  <c r="E779" i="2"/>
  <c r="I779" i="2" s="1"/>
  <c r="D779" i="2"/>
  <c r="C779" i="2"/>
  <c r="B779" i="2"/>
  <c r="G778" i="2"/>
  <c r="K778" i="2" s="1"/>
  <c r="F778" i="2"/>
  <c r="J778" i="2" s="1"/>
  <c r="E778" i="2"/>
  <c r="I778" i="2" s="1"/>
  <c r="D778" i="2"/>
  <c r="C778" i="2"/>
  <c r="B778" i="2"/>
  <c r="G777" i="2"/>
  <c r="K777" i="2" s="1"/>
  <c r="F777" i="2"/>
  <c r="J777" i="2" s="1"/>
  <c r="E777" i="2"/>
  <c r="I777" i="2" s="1"/>
  <c r="D777" i="2"/>
  <c r="C777" i="2"/>
  <c r="B777" i="2"/>
  <c r="G776" i="2"/>
  <c r="K776" i="2" s="1"/>
  <c r="F776" i="2"/>
  <c r="J776" i="2" s="1"/>
  <c r="E776" i="2"/>
  <c r="I776" i="2" s="1"/>
  <c r="D776" i="2"/>
  <c r="C776" i="2"/>
  <c r="B776" i="2"/>
  <c r="G775" i="2"/>
  <c r="K775" i="2" s="1"/>
  <c r="F775" i="2"/>
  <c r="J775" i="2" s="1"/>
  <c r="E775" i="2"/>
  <c r="I775" i="2" s="1"/>
  <c r="D775" i="2"/>
  <c r="C775" i="2"/>
  <c r="B775" i="2"/>
  <c r="G774" i="2"/>
  <c r="K774" i="2" s="1"/>
  <c r="F774" i="2"/>
  <c r="J774" i="2" s="1"/>
  <c r="E774" i="2"/>
  <c r="I774" i="2" s="1"/>
  <c r="D774" i="2"/>
  <c r="C774" i="2"/>
  <c r="B774" i="2"/>
  <c r="G773" i="2"/>
  <c r="K773" i="2" s="1"/>
  <c r="F773" i="2"/>
  <c r="J773" i="2" s="1"/>
  <c r="E773" i="2"/>
  <c r="I773" i="2" s="1"/>
  <c r="D773" i="2"/>
  <c r="C773" i="2"/>
  <c r="B773" i="2"/>
  <c r="G772" i="2"/>
  <c r="K772" i="2" s="1"/>
  <c r="F772" i="2"/>
  <c r="J772" i="2" s="1"/>
  <c r="E772" i="2"/>
  <c r="I772" i="2" s="1"/>
  <c r="D772" i="2"/>
  <c r="C772" i="2"/>
  <c r="B772" i="2"/>
  <c r="G771" i="2"/>
  <c r="K771" i="2" s="1"/>
  <c r="F771" i="2"/>
  <c r="J771" i="2" s="1"/>
  <c r="E771" i="2"/>
  <c r="I771" i="2" s="1"/>
  <c r="D771" i="2"/>
  <c r="C771" i="2"/>
  <c r="B771" i="2"/>
  <c r="G770" i="2"/>
  <c r="K770" i="2" s="1"/>
  <c r="F770" i="2"/>
  <c r="J770" i="2" s="1"/>
  <c r="E770" i="2"/>
  <c r="I770" i="2" s="1"/>
  <c r="D770" i="2"/>
  <c r="C770" i="2"/>
  <c r="B770" i="2"/>
  <c r="G769" i="2"/>
  <c r="K769" i="2" s="1"/>
  <c r="F769" i="2"/>
  <c r="J769" i="2" s="1"/>
  <c r="E769" i="2"/>
  <c r="I769" i="2" s="1"/>
  <c r="D769" i="2"/>
  <c r="C769" i="2"/>
  <c r="B769" i="2"/>
  <c r="G768" i="2"/>
  <c r="K768" i="2" s="1"/>
  <c r="F768" i="2"/>
  <c r="J768" i="2" s="1"/>
  <c r="E768" i="2"/>
  <c r="I768" i="2" s="1"/>
  <c r="D768" i="2"/>
  <c r="C768" i="2"/>
  <c r="B768" i="2"/>
  <c r="G767" i="2"/>
  <c r="K767" i="2" s="1"/>
  <c r="F767" i="2"/>
  <c r="J767" i="2" s="1"/>
  <c r="E767" i="2"/>
  <c r="I767" i="2" s="1"/>
  <c r="D767" i="2"/>
  <c r="C767" i="2"/>
  <c r="B767" i="2"/>
  <c r="G766" i="2"/>
  <c r="K766" i="2" s="1"/>
  <c r="F766" i="2"/>
  <c r="J766" i="2" s="1"/>
  <c r="E766" i="2"/>
  <c r="I766" i="2" s="1"/>
  <c r="D766" i="2"/>
  <c r="C766" i="2"/>
  <c r="B766" i="2"/>
  <c r="G765" i="2"/>
  <c r="K765" i="2" s="1"/>
  <c r="F765" i="2"/>
  <c r="J765" i="2" s="1"/>
  <c r="E765" i="2"/>
  <c r="I765" i="2" s="1"/>
  <c r="D765" i="2"/>
  <c r="C765" i="2"/>
  <c r="B765" i="2"/>
  <c r="G764" i="2"/>
  <c r="K764" i="2" s="1"/>
  <c r="F764" i="2"/>
  <c r="J764" i="2" s="1"/>
  <c r="E764" i="2"/>
  <c r="I764" i="2" s="1"/>
  <c r="D764" i="2"/>
  <c r="C764" i="2"/>
  <c r="B764" i="2"/>
  <c r="G763" i="2"/>
  <c r="K763" i="2" s="1"/>
  <c r="F763" i="2"/>
  <c r="J763" i="2" s="1"/>
  <c r="E763" i="2"/>
  <c r="I763" i="2" s="1"/>
  <c r="D763" i="2"/>
  <c r="C763" i="2"/>
  <c r="B763" i="2"/>
  <c r="G762" i="2"/>
  <c r="K762" i="2" s="1"/>
  <c r="F762" i="2"/>
  <c r="J762" i="2" s="1"/>
  <c r="E762" i="2"/>
  <c r="I762" i="2" s="1"/>
  <c r="D762" i="2"/>
  <c r="C762" i="2"/>
  <c r="B762" i="2"/>
  <c r="G761" i="2"/>
  <c r="K761" i="2" s="1"/>
  <c r="F761" i="2"/>
  <c r="J761" i="2" s="1"/>
  <c r="E761" i="2"/>
  <c r="I761" i="2" s="1"/>
  <c r="D761" i="2"/>
  <c r="C761" i="2"/>
  <c r="B761" i="2"/>
  <c r="G760" i="2"/>
  <c r="K760" i="2" s="1"/>
  <c r="F760" i="2"/>
  <c r="J760" i="2" s="1"/>
  <c r="E760" i="2"/>
  <c r="I760" i="2" s="1"/>
  <c r="D760" i="2"/>
  <c r="C760" i="2"/>
  <c r="B760" i="2"/>
  <c r="G759" i="2"/>
  <c r="K759" i="2" s="1"/>
  <c r="F759" i="2"/>
  <c r="J759" i="2" s="1"/>
  <c r="E759" i="2"/>
  <c r="I759" i="2" s="1"/>
  <c r="D759" i="2"/>
  <c r="C759" i="2"/>
  <c r="B759" i="2"/>
  <c r="G758" i="2"/>
  <c r="K758" i="2" s="1"/>
  <c r="F758" i="2"/>
  <c r="J758" i="2" s="1"/>
  <c r="E758" i="2"/>
  <c r="I758" i="2" s="1"/>
  <c r="D758" i="2"/>
  <c r="C758" i="2"/>
  <c r="B758" i="2"/>
  <c r="G757" i="2"/>
  <c r="K757" i="2" s="1"/>
  <c r="F757" i="2"/>
  <c r="J757" i="2" s="1"/>
  <c r="E757" i="2"/>
  <c r="I757" i="2" s="1"/>
  <c r="D757" i="2"/>
  <c r="C757" i="2"/>
  <c r="B757" i="2"/>
  <c r="G756" i="2"/>
  <c r="K756" i="2" s="1"/>
  <c r="F756" i="2"/>
  <c r="J756" i="2" s="1"/>
  <c r="E756" i="2"/>
  <c r="I756" i="2" s="1"/>
  <c r="D756" i="2"/>
  <c r="C756" i="2"/>
  <c r="B756" i="2"/>
  <c r="G755" i="2"/>
  <c r="K755" i="2" s="1"/>
  <c r="F755" i="2"/>
  <c r="J755" i="2" s="1"/>
  <c r="E755" i="2"/>
  <c r="I755" i="2" s="1"/>
  <c r="D755" i="2"/>
  <c r="C755" i="2"/>
  <c r="B755" i="2"/>
  <c r="G754" i="2"/>
  <c r="K754" i="2" s="1"/>
  <c r="F754" i="2"/>
  <c r="J754" i="2" s="1"/>
  <c r="E754" i="2"/>
  <c r="I754" i="2" s="1"/>
  <c r="D754" i="2"/>
  <c r="C754" i="2"/>
  <c r="B754" i="2"/>
  <c r="G753" i="2"/>
  <c r="K753" i="2" s="1"/>
  <c r="F753" i="2"/>
  <c r="J753" i="2" s="1"/>
  <c r="E753" i="2"/>
  <c r="I753" i="2" s="1"/>
  <c r="D753" i="2"/>
  <c r="C753" i="2"/>
  <c r="B753" i="2"/>
  <c r="G752" i="2"/>
  <c r="K752" i="2" s="1"/>
  <c r="F752" i="2"/>
  <c r="J752" i="2" s="1"/>
  <c r="E752" i="2"/>
  <c r="I752" i="2" s="1"/>
  <c r="D752" i="2"/>
  <c r="C752" i="2"/>
  <c r="B752" i="2"/>
  <c r="G751" i="2"/>
  <c r="K751" i="2" s="1"/>
  <c r="F751" i="2"/>
  <c r="J751" i="2" s="1"/>
  <c r="E751" i="2"/>
  <c r="I751" i="2" s="1"/>
  <c r="D751" i="2"/>
  <c r="C751" i="2"/>
  <c r="B751" i="2"/>
  <c r="G750" i="2"/>
  <c r="K750" i="2" s="1"/>
  <c r="F750" i="2"/>
  <c r="J750" i="2" s="1"/>
  <c r="E750" i="2"/>
  <c r="I750" i="2" s="1"/>
  <c r="D750" i="2"/>
  <c r="C750" i="2"/>
  <c r="B750" i="2"/>
  <c r="G749" i="2"/>
  <c r="K749" i="2" s="1"/>
  <c r="F749" i="2"/>
  <c r="J749" i="2" s="1"/>
  <c r="E749" i="2"/>
  <c r="I749" i="2" s="1"/>
  <c r="D749" i="2"/>
  <c r="C749" i="2"/>
  <c r="B749" i="2"/>
  <c r="G748" i="2"/>
  <c r="K748" i="2" s="1"/>
  <c r="F748" i="2"/>
  <c r="J748" i="2" s="1"/>
  <c r="E748" i="2"/>
  <c r="I748" i="2" s="1"/>
  <c r="D748" i="2"/>
  <c r="C748" i="2"/>
  <c r="B748" i="2"/>
  <c r="G747" i="2"/>
  <c r="K747" i="2" s="1"/>
  <c r="F747" i="2"/>
  <c r="J747" i="2" s="1"/>
  <c r="E747" i="2"/>
  <c r="I747" i="2" s="1"/>
  <c r="D747" i="2"/>
  <c r="C747" i="2"/>
  <c r="B747" i="2"/>
  <c r="G746" i="2"/>
  <c r="K746" i="2" s="1"/>
  <c r="F746" i="2"/>
  <c r="J746" i="2" s="1"/>
  <c r="E746" i="2"/>
  <c r="I746" i="2" s="1"/>
  <c r="D746" i="2"/>
  <c r="C746" i="2"/>
  <c r="B746" i="2"/>
  <c r="G745" i="2"/>
  <c r="K745" i="2" s="1"/>
  <c r="F745" i="2"/>
  <c r="J745" i="2" s="1"/>
  <c r="E745" i="2"/>
  <c r="I745" i="2" s="1"/>
  <c r="D745" i="2"/>
  <c r="C745" i="2"/>
  <c r="B745" i="2"/>
  <c r="G744" i="2"/>
  <c r="K744" i="2" s="1"/>
  <c r="F744" i="2"/>
  <c r="J744" i="2" s="1"/>
  <c r="E744" i="2"/>
  <c r="I744" i="2" s="1"/>
  <c r="D744" i="2"/>
  <c r="C744" i="2"/>
  <c r="B744" i="2"/>
  <c r="G743" i="2"/>
  <c r="K743" i="2" s="1"/>
  <c r="F743" i="2"/>
  <c r="J743" i="2" s="1"/>
  <c r="E743" i="2"/>
  <c r="I743" i="2" s="1"/>
  <c r="D743" i="2"/>
  <c r="C743" i="2"/>
  <c r="B743" i="2"/>
  <c r="G742" i="2"/>
  <c r="K742" i="2" s="1"/>
  <c r="F742" i="2"/>
  <c r="J742" i="2" s="1"/>
  <c r="E742" i="2"/>
  <c r="I742" i="2" s="1"/>
  <c r="D742" i="2"/>
  <c r="C742" i="2"/>
  <c r="B742" i="2"/>
  <c r="G741" i="2"/>
  <c r="K741" i="2" s="1"/>
  <c r="F741" i="2"/>
  <c r="J741" i="2" s="1"/>
  <c r="E741" i="2"/>
  <c r="I741" i="2" s="1"/>
  <c r="D741" i="2"/>
  <c r="C741" i="2"/>
  <c r="B741" i="2"/>
  <c r="G740" i="2"/>
  <c r="K740" i="2" s="1"/>
  <c r="F740" i="2"/>
  <c r="J740" i="2" s="1"/>
  <c r="E740" i="2"/>
  <c r="I740" i="2" s="1"/>
  <c r="D740" i="2"/>
  <c r="C740" i="2"/>
  <c r="B740" i="2"/>
  <c r="G739" i="2"/>
  <c r="K739" i="2" s="1"/>
  <c r="F739" i="2"/>
  <c r="J739" i="2" s="1"/>
  <c r="E739" i="2"/>
  <c r="I739" i="2" s="1"/>
  <c r="D739" i="2"/>
  <c r="C739" i="2"/>
  <c r="B739" i="2"/>
  <c r="G738" i="2"/>
  <c r="K738" i="2" s="1"/>
  <c r="F738" i="2"/>
  <c r="J738" i="2" s="1"/>
  <c r="E738" i="2"/>
  <c r="I738" i="2" s="1"/>
  <c r="D738" i="2"/>
  <c r="C738" i="2"/>
  <c r="B738" i="2"/>
  <c r="G737" i="2"/>
  <c r="K737" i="2" s="1"/>
  <c r="F737" i="2"/>
  <c r="J737" i="2" s="1"/>
  <c r="E737" i="2"/>
  <c r="I737" i="2" s="1"/>
  <c r="D737" i="2"/>
  <c r="C737" i="2"/>
  <c r="B737" i="2"/>
  <c r="G736" i="2"/>
  <c r="K736" i="2" s="1"/>
  <c r="F736" i="2"/>
  <c r="J736" i="2" s="1"/>
  <c r="E736" i="2"/>
  <c r="I736" i="2" s="1"/>
  <c r="D736" i="2"/>
  <c r="C736" i="2"/>
  <c r="B736" i="2"/>
  <c r="G735" i="2"/>
  <c r="K735" i="2" s="1"/>
  <c r="F735" i="2"/>
  <c r="J735" i="2" s="1"/>
  <c r="E735" i="2"/>
  <c r="I735" i="2" s="1"/>
  <c r="D735" i="2"/>
  <c r="C735" i="2"/>
  <c r="B735" i="2"/>
  <c r="G734" i="2"/>
  <c r="K734" i="2" s="1"/>
  <c r="F734" i="2"/>
  <c r="J734" i="2" s="1"/>
  <c r="E734" i="2"/>
  <c r="I734" i="2" s="1"/>
  <c r="D734" i="2"/>
  <c r="C734" i="2"/>
  <c r="B734" i="2"/>
  <c r="G733" i="2"/>
  <c r="K733" i="2" s="1"/>
  <c r="F733" i="2"/>
  <c r="J733" i="2" s="1"/>
  <c r="E733" i="2"/>
  <c r="I733" i="2" s="1"/>
  <c r="D733" i="2"/>
  <c r="C733" i="2"/>
  <c r="B733" i="2"/>
  <c r="G732" i="2"/>
  <c r="K732" i="2" s="1"/>
  <c r="F732" i="2"/>
  <c r="J732" i="2" s="1"/>
  <c r="E732" i="2"/>
  <c r="I732" i="2" s="1"/>
  <c r="D732" i="2"/>
  <c r="C732" i="2"/>
  <c r="B732" i="2"/>
  <c r="G731" i="2"/>
  <c r="K731" i="2" s="1"/>
  <c r="F731" i="2"/>
  <c r="J731" i="2" s="1"/>
  <c r="E731" i="2"/>
  <c r="I731" i="2" s="1"/>
  <c r="D731" i="2"/>
  <c r="C731" i="2"/>
  <c r="B731" i="2"/>
  <c r="G730" i="2"/>
  <c r="K730" i="2" s="1"/>
  <c r="F730" i="2"/>
  <c r="J730" i="2" s="1"/>
  <c r="E730" i="2"/>
  <c r="I730" i="2" s="1"/>
  <c r="D730" i="2"/>
  <c r="C730" i="2"/>
  <c r="B730" i="2"/>
  <c r="G729" i="2"/>
  <c r="K729" i="2" s="1"/>
  <c r="F729" i="2"/>
  <c r="J729" i="2" s="1"/>
  <c r="E729" i="2"/>
  <c r="I729" i="2" s="1"/>
  <c r="D729" i="2"/>
  <c r="C729" i="2"/>
  <c r="B729" i="2"/>
  <c r="G728" i="2"/>
  <c r="K728" i="2" s="1"/>
  <c r="F728" i="2"/>
  <c r="J728" i="2" s="1"/>
  <c r="E728" i="2"/>
  <c r="I728" i="2" s="1"/>
  <c r="D728" i="2"/>
  <c r="C728" i="2"/>
  <c r="B728" i="2"/>
  <c r="G727" i="2"/>
  <c r="K727" i="2" s="1"/>
  <c r="F727" i="2"/>
  <c r="J727" i="2" s="1"/>
  <c r="E727" i="2"/>
  <c r="I727" i="2" s="1"/>
  <c r="D727" i="2"/>
  <c r="C727" i="2"/>
  <c r="B727" i="2"/>
  <c r="G726" i="2"/>
  <c r="K726" i="2" s="1"/>
  <c r="F726" i="2"/>
  <c r="J726" i="2" s="1"/>
  <c r="E726" i="2"/>
  <c r="I726" i="2" s="1"/>
  <c r="D726" i="2"/>
  <c r="C726" i="2"/>
  <c r="B726" i="2"/>
  <c r="G725" i="2"/>
  <c r="K725" i="2" s="1"/>
  <c r="F725" i="2"/>
  <c r="J725" i="2" s="1"/>
  <c r="E725" i="2"/>
  <c r="I725" i="2" s="1"/>
  <c r="D725" i="2"/>
  <c r="C725" i="2"/>
  <c r="B725" i="2"/>
  <c r="G724" i="2"/>
  <c r="K724" i="2" s="1"/>
  <c r="F724" i="2"/>
  <c r="J724" i="2" s="1"/>
  <c r="E724" i="2"/>
  <c r="I724" i="2" s="1"/>
  <c r="D724" i="2"/>
  <c r="C724" i="2"/>
  <c r="B724" i="2"/>
  <c r="G723" i="2"/>
  <c r="K723" i="2" s="1"/>
  <c r="F723" i="2"/>
  <c r="J723" i="2" s="1"/>
  <c r="E723" i="2"/>
  <c r="I723" i="2" s="1"/>
  <c r="D723" i="2"/>
  <c r="C723" i="2"/>
  <c r="B723" i="2"/>
  <c r="G722" i="2"/>
  <c r="K722" i="2" s="1"/>
  <c r="F722" i="2"/>
  <c r="J722" i="2" s="1"/>
  <c r="E722" i="2"/>
  <c r="I722" i="2" s="1"/>
  <c r="D722" i="2"/>
  <c r="C722" i="2"/>
  <c r="B722" i="2"/>
  <c r="G721" i="2"/>
  <c r="K721" i="2" s="1"/>
  <c r="F721" i="2"/>
  <c r="J721" i="2" s="1"/>
  <c r="E721" i="2"/>
  <c r="I721" i="2" s="1"/>
  <c r="D721" i="2"/>
  <c r="C721" i="2"/>
  <c r="B721" i="2"/>
  <c r="G720" i="2"/>
  <c r="K720" i="2" s="1"/>
  <c r="F720" i="2"/>
  <c r="J720" i="2" s="1"/>
  <c r="E720" i="2"/>
  <c r="I720" i="2" s="1"/>
  <c r="D720" i="2"/>
  <c r="C720" i="2"/>
  <c r="B720" i="2"/>
  <c r="G719" i="2"/>
  <c r="K719" i="2" s="1"/>
  <c r="F719" i="2"/>
  <c r="J719" i="2" s="1"/>
  <c r="E719" i="2"/>
  <c r="I719" i="2" s="1"/>
  <c r="D719" i="2"/>
  <c r="C719" i="2"/>
  <c r="B719" i="2"/>
  <c r="G718" i="2"/>
  <c r="K718" i="2" s="1"/>
  <c r="F718" i="2"/>
  <c r="J718" i="2" s="1"/>
  <c r="E718" i="2"/>
  <c r="I718" i="2" s="1"/>
  <c r="D718" i="2"/>
  <c r="C718" i="2"/>
  <c r="B718" i="2"/>
  <c r="G717" i="2"/>
  <c r="K717" i="2" s="1"/>
  <c r="F717" i="2"/>
  <c r="J717" i="2" s="1"/>
  <c r="E717" i="2"/>
  <c r="I717" i="2" s="1"/>
  <c r="D717" i="2"/>
  <c r="C717" i="2"/>
  <c r="B717" i="2"/>
  <c r="G716" i="2"/>
  <c r="K716" i="2" s="1"/>
  <c r="F716" i="2"/>
  <c r="J716" i="2" s="1"/>
  <c r="E716" i="2"/>
  <c r="I716" i="2" s="1"/>
  <c r="D716" i="2"/>
  <c r="C716" i="2"/>
  <c r="B716" i="2"/>
  <c r="G715" i="2"/>
  <c r="K715" i="2" s="1"/>
  <c r="F715" i="2"/>
  <c r="J715" i="2" s="1"/>
  <c r="E715" i="2"/>
  <c r="I715" i="2" s="1"/>
  <c r="D715" i="2"/>
  <c r="C715" i="2"/>
  <c r="B715" i="2"/>
  <c r="G714" i="2"/>
  <c r="K714" i="2" s="1"/>
  <c r="F714" i="2"/>
  <c r="J714" i="2" s="1"/>
  <c r="E714" i="2"/>
  <c r="I714" i="2" s="1"/>
  <c r="D714" i="2"/>
  <c r="C714" i="2"/>
  <c r="B714" i="2"/>
  <c r="G713" i="2"/>
  <c r="K713" i="2" s="1"/>
  <c r="F713" i="2"/>
  <c r="J713" i="2" s="1"/>
  <c r="E713" i="2"/>
  <c r="I713" i="2" s="1"/>
  <c r="D713" i="2"/>
  <c r="C713" i="2"/>
  <c r="B713" i="2"/>
  <c r="G712" i="2"/>
  <c r="K712" i="2" s="1"/>
  <c r="F712" i="2"/>
  <c r="J712" i="2" s="1"/>
  <c r="E712" i="2"/>
  <c r="I712" i="2" s="1"/>
  <c r="D712" i="2"/>
  <c r="C712" i="2"/>
  <c r="B712" i="2"/>
  <c r="G711" i="2"/>
  <c r="K711" i="2" s="1"/>
  <c r="F711" i="2"/>
  <c r="J711" i="2" s="1"/>
  <c r="E711" i="2"/>
  <c r="I711" i="2" s="1"/>
  <c r="D711" i="2"/>
  <c r="C711" i="2"/>
  <c r="B711" i="2"/>
  <c r="G710" i="2"/>
  <c r="K710" i="2" s="1"/>
  <c r="F710" i="2"/>
  <c r="J710" i="2" s="1"/>
  <c r="E710" i="2"/>
  <c r="I710" i="2" s="1"/>
  <c r="D710" i="2"/>
  <c r="C710" i="2"/>
  <c r="B710" i="2"/>
  <c r="G709" i="2"/>
  <c r="K709" i="2" s="1"/>
  <c r="F709" i="2"/>
  <c r="J709" i="2" s="1"/>
  <c r="E709" i="2"/>
  <c r="I709" i="2" s="1"/>
  <c r="D709" i="2"/>
  <c r="C709" i="2"/>
  <c r="B709" i="2"/>
  <c r="G708" i="2"/>
  <c r="K708" i="2" s="1"/>
  <c r="F708" i="2"/>
  <c r="J708" i="2" s="1"/>
  <c r="E708" i="2"/>
  <c r="I708" i="2" s="1"/>
  <c r="D708" i="2"/>
  <c r="C708" i="2"/>
  <c r="B708" i="2"/>
  <c r="G707" i="2"/>
  <c r="K707" i="2" s="1"/>
  <c r="F707" i="2"/>
  <c r="J707" i="2" s="1"/>
  <c r="E707" i="2"/>
  <c r="I707" i="2" s="1"/>
  <c r="D707" i="2"/>
  <c r="C707" i="2"/>
  <c r="B707" i="2"/>
  <c r="G706" i="2"/>
  <c r="K706" i="2" s="1"/>
  <c r="F706" i="2"/>
  <c r="J706" i="2" s="1"/>
  <c r="E706" i="2"/>
  <c r="I706" i="2" s="1"/>
  <c r="D706" i="2"/>
  <c r="C706" i="2"/>
  <c r="B706" i="2"/>
  <c r="G705" i="2"/>
  <c r="K705" i="2" s="1"/>
  <c r="F705" i="2"/>
  <c r="J705" i="2" s="1"/>
  <c r="E705" i="2"/>
  <c r="I705" i="2" s="1"/>
  <c r="D705" i="2"/>
  <c r="C705" i="2"/>
  <c r="B705" i="2"/>
  <c r="G704" i="2"/>
  <c r="K704" i="2" s="1"/>
  <c r="F704" i="2"/>
  <c r="J704" i="2" s="1"/>
  <c r="E704" i="2"/>
  <c r="I704" i="2" s="1"/>
  <c r="D704" i="2"/>
  <c r="C704" i="2"/>
  <c r="B704" i="2"/>
  <c r="G703" i="2"/>
  <c r="K703" i="2" s="1"/>
  <c r="F703" i="2"/>
  <c r="J703" i="2" s="1"/>
  <c r="E703" i="2"/>
  <c r="I703" i="2" s="1"/>
  <c r="D703" i="2"/>
  <c r="C703" i="2"/>
  <c r="B703" i="2"/>
  <c r="G702" i="2"/>
  <c r="K702" i="2" s="1"/>
  <c r="F702" i="2"/>
  <c r="J702" i="2" s="1"/>
  <c r="E702" i="2"/>
  <c r="I702" i="2" s="1"/>
  <c r="D702" i="2"/>
  <c r="C702" i="2"/>
  <c r="B702" i="2"/>
  <c r="G701" i="2"/>
  <c r="K701" i="2" s="1"/>
  <c r="F701" i="2"/>
  <c r="J701" i="2" s="1"/>
  <c r="E701" i="2"/>
  <c r="I701" i="2" s="1"/>
  <c r="D701" i="2"/>
  <c r="C701" i="2"/>
  <c r="B701" i="2"/>
  <c r="G700" i="2"/>
  <c r="K700" i="2" s="1"/>
  <c r="F700" i="2"/>
  <c r="J700" i="2" s="1"/>
  <c r="E700" i="2"/>
  <c r="I700" i="2" s="1"/>
  <c r="D700" i="2"/>
  <c r="C700" i="2"/>
  <c r="B700" i="2"/>
  <c r="G699" i="2"/>
  <c r="K699" i="2" s="1"/>
  <c r="F699" i="2"/>
  <c r="J699" i="2" s="1"/>
  <c r="E699" i="2"/>
  <c r="I699" i="2" s="1"/>
  <c r="D699" i="2"/>
  <c r="C699" i="2"/>
  <c r="B699" i="2"/>
  <c r="G698" i="2"/>
  <c r="K698" i="2" s="1"/>
  <c r="F698" i="2"/>
  <c r="J698" i="2" s="1"/>
  <c r="E698" i="2"/>
  <c r="I698" i="2" s="1"/>
  <c r="D698" i="2"/>
  <c r="C698" i="2"/>
  <c r="B698" i="2"/>
  <c r="G697" i="2"/>
  <c r="K697" i="2" s="1"/>
  <c r="F697" i="2"/>
  <c r="J697" i="2" s="1"/>
  <c r="E697" i="2"/>
  <c r="I697" i="2" s="1"/>
  <c r="D697" i="2"/>
  <c r="C697" i="2"/>
  <c r="B697" i="2"/>
  <c r="G696" i="2"/>
  <c r="K696" i="2" s="1"/>
  <c r="F696" i="2"/>
  <c r="J696" i="2" s="1"/>
  <c r="E696" i="2"/>
  <c r="I696" i="2" s="1"/>
  <c r="D696" i="2"/>
  <c r="C696" i="2"/>
  <c r="B696" i="2"/>
  <c r="G695" i="2"/>
  <c r="K695" i="2" s="1"/>
  <c r="F695" i="2"/>
  <c r="J695" i="2" s="1"/>
  <c r="E695" i="2"/>
  <c r="I695" i="2" s="1"/>
  <c r="D695" i="2"/>
  <c r="C695" i="2"/>
  <c r="B695" i="2"/>
  <c r="G694" i="2"/>
  <c r="K694" i="2" s="1"/>
  <c r="F694" i="2"/>
  <c r="J694" i="2" s="1"/>
  <c r="E694" i="2"/>
  <c r="I694" i="2" s="1"/>
  <c r="D694" i="2"/>
  <c r="C694" i="2"/>
  <c r="B694" i="2"/>
  <c r="G693" i="2"/>
  <c r="K693" i="2" s="1"/>
  <c r="F693" i="2"/>
  <c r="J693" i="2" s="1"/>
  <c r="E693" i="2"/>
  <c r="I693" i="2" s="1"/>
  <c r="D693" i="2"/>
  <c r="C693" i="2"/>
  <c r="B693" i="2"/>
  <c r="G692" i="2"/>
  <c r="K692" i="2" s="1"/>
  <c r="F692" i="2"/>
  <c r="J692" i="2" s="1"/>
  <c r="E692" i="2"/>
  <c r="I692" i="2" s="1"/>
  <c r="D692" i="2"/>
  <c r="C692" i="2"/>
  <c r="B692" i="2"/>
  <c r="G691" i="2"/>
  <c r="K691" i="2" s="1"/>
  <c r="F691" i="2"/>
  <c r="J691" i="2" s="1"/>
  <c r="E691" i="2"/>
  <c r="I691" i="2" s="1"/>
  <c r="D691" i="2"/>
  <c r="C691" i="2"/>
  <c r="B691" i="2"/>
  <c r="G690" i="2"/>
  <c r="K690" i="2" s="1"/>
  <c r="F690" i="2"/>
  <c r="J690" i="2" s="1"/>
  <c r="E690" i="2"/>
  <c r="I690" i="2" s="1"/>
  <c r="D690" i="2"/>
  <c r="C690" i="2"/>
  <c r="B690" i="2"/>
  <c r="G689" i="2"/>
  <c r="K689" i="2" s="1"/>
  <c r="F689" i="2"/>
  <c r="J689" i="2" s="1"/>
  <c r="E689" i="2"/>
  <c r="I689" i="2" s="1"/>
  <c r="D689" i="2"/>
  <c r="C689" i="2"/>
  <c r="B689" i="2"/>
  <c r="G688" i="2"/>
  <c r="K688" i="2" s="1"/>
  <c r="F688" i="2"/>
  <c r="J688" i="2" s="1"/>
  <c r="E688" i="2"/>
  <c r="I688" i="2" s="1"/>
  <c r="D688" i="2"/>
  <c r="C688" i="2"/>
  <c r="B688" i="2"/>
  <c r="G687" i="2"/>
  <c r="K687" i="2" s="1"/>
  <c r="F687" i="2"/>
  <c r="J687" i="2" s="1"/>
  <c r="E687" i="2"/>
  <c r="I687" i="2" s="1"/>
  <c r="D687" i="2"/>
  <c r="C687" i="2"/>
  <c r="B687" i="2"/>
  <c r="G686" i="2"/>
  <c r="K686" i="2" s="1"/>
  <c r="F686" i="2"/>
  <c r="J686" i="2" s="1"/>
  <c r="E686" i="2"/>
  <c r="I686" i="2" s="1"/>
  <c r="D686" i="2"/>
  <c r="C686" i="2"/>
  <c r="B686" i="2"/>
  <c r="G685" i="2"/>
  <c r="K685" i="2" s="1"/>
  <c r="F685" i="2"/>
  <c r="J685" i="2" s="1"/>
  <c r="E685" i="2"/>
  <c r="I685" i="2" s="1"/>
  <c r="D685" i="2"/>
  <c r="C685" i="2"/>
  <c r="B685" i="2"/>
  <c r="G684" i="2"/>
  <c r="K684" i="2" s="1"/>
  <c r="F684" i="2"/>
  <c r="J684" i="2" s="1"/>
  <c r="E684" i="2"/>
  <c r="I684" i="2" s="1"/>
  <c r="D684" i="2"/>
  <c r="C684" i="2"/>
  <c r="B684" i="2"/>
  <c r="G683" i="2"/>
  <c r="K683" i="2" s="1"/>
  <c r="F683" i="2"/>
  <c r="J683" i="2" s="1"/>
  <c r="E683" i="2"/>
  <c r="I683" i="2" s="1"/>
  <c r="D683" i="2"/>
  <c r="C683" i="2"/>
  <c r="B683" i="2"/>
  <c r="G682" i="2"/>
  <c r="K682" i="2" s="1"/>
  <c r="F682" i="2"/>
  <c r="J682" i="2" s="1"/>
  <c r="E682" i="2"/>
  <c r="I682" i="2" s="1"/>
  <c r="D682" i="2"/>
  <c r="C682" i="2"/>
  <c r="B682" i="2"/>
  <c r="G681" i="2"/>
  <c r="K681" i="2" s="1"/>
  <c r="F681" i="2"/>
  <c r="J681" i="2" s="1"/>
  <c r="E681" i="2"/>
  <c r="I681" i="2" s="1"/>
  <c r="D681" i="2"/>
  <c r="C681" i="2"/>
  <c r="B681" i="2"/>
  <c r="G680" i="2"/>
  <c r="K680" i="2" s="1"/>
  <c r="F680" i="2"/>
  <c r="J680" i="2" s="1"/>
  <c r="E680" i="2"/>
  <c r="I680" i="2" s="1"/>
  <c r="D680" i="2"/>
  <c r="C680" i="2"/>
  <c r="B680" i="2"/>
  <c r="G679" i="2"/>
  <c r="K679" i="2" s="1"/>
  <c r="F679" i="2"/>
  <c r="J679" i="2" s="1"/>
  <c r="E679" i="2"/>
  <c r="I679" i="2" s="1"/>
  <c r="D679" i="2"/>
  <c r="C679" i="2"/>
  <c r="B679" i="2"/>
  <c r="G678" i="2"/>
  <c r="K678" i="2" s="1"/>
  <c r="F678" i="2"/>
  <c r="J678" i="2" s="1"/>
  <c r="E678" i="2"/>
  <c r="I678" i="2" s="1"/>
  <c r="D678" i="2"/>
  <c r="C678" i="2"/>
  <c r="B678" i="2"/>
  <c r="G677" i="2"/>
  <c r="K677" i="2" s="1"/>
  <c r="F677" i="2"/>
  <c r="J677" i="2" s="1"/>
  <c r="E677" i="2"/>
  <c r="I677" i="2" s="1"/>
  <c r="D677" i="2"/>
  <c r="C677" i="2"/>
  <c r="B677" i="2"/>
  <c r="G676" i="2"/>
  <c r="K676" i="2" s="1"/>
  <c r="F676" i="2"/>
  <c r="J676" i="2" s="1"/>
  <c r="E676" i="2"/>
  <c r="I676" i="2" s="1"/>
  <c r="D676" i="2"/>
  <c r="C676" i="2"/>
  <c r="B676" i="2"/>
  <c r="G675" i="2"/>
  <c r="K675" i="2" s="1"/>
  <c r="F675" i="2"/>
  <c r="J675" i="2" s="1"/>
  <c r="E675" i="2"/>
  <c r="I675" i="2" s="1"/>
  <c r="D675" i="2"/>
  <c r="C675" i="2"/>
  <c r="B675" i="2"/>
  <c r="G674" i="2"/>
  <c r="K674" i="2" s="1"/>
  <c r="F674" i="2"/>
  <c r="J674" i="2" s="1"/>
  <c r="E674" i="2"/>
  <c r="I674" i="2" s="1"/>
  <c r="D674" i="2"/>
  <c r="C674" i="2"/>
  <c r="B674" i="2"/>
  <c r="G673" i="2"/>
  <c r="K673" i="2" s="1"/>
  <c r="F673" i="2"/>
  <c r="J673" i="2" s="1"/>
  <c r="E673" i="2"/>
  <c r="I673" i="2" s="1"/>
  <c r="D673" i="2"/>
  <c r="C673" i="2"/>
  <c r="B673" i="2"/>
  <c r="G672" i="2"/>
  <c r="K672" i="2" s="1"/>
  <c r="F672" i="2"/>
  <c r="J672" i="2" s="1"/>
  <c r="E672" i="2"/>
  <c r="I672" i="2" s="1"/>
  <c r="D672" i="2"/>
  <c r="C672" i="2"/>
  <c r="B672" i="2"/>
  <c r="G671" i="2"/>
  <c r="K671" i="2" s="1"/>
  <c r="F671" i="2"/>
  <c r="J671" i="2" s="1"/>
  <c r="E671" i="2"/>
  <c r="I671" i="2" s="1"/>
  <c r="D671" i="2"/>
  <c r="C671" i="2"/>
  <c r="B671" i="2"/>
  <c r="G670" i="2"/>
  <c r="K670" i="2" s="1"/>
  <c r="F670" i="2"/>
  <c r="J670" i="2" s="1"/>
  <c r="E670" i="2"/>
  <c r="I670" i="2" s="1"/>
  <c r="D670" i="2"/>
  <c r="C670" i="2"/>
  <c r="B670" i="2"/>
  <c r="G669" i="2"/>
  <c r="K669" i="2" s="1"/>
  <c r="F669" i="2"/>
  <c r="J669" i="2" s="1"/>
  <c r="E669" i="2"/>
  <c r="I669" i="2" s="1"/>
  <c r="D669" i="2"/>
  <c r="C669" i="2"/>
  <c r="B669" i="2"/>
  <c r="G668" i="2"/>
  <c r="K668" i="2" s="1"/>
  <c r="F668" i="2"/>
  <c r="J668" i="2" s="1"/>
  <c r="E668" i="2"/>
  <c r="I668" i="2" s="1"/>
  <c r="D668" i="2"/>
  <c r="C668" i="2"/>
  <c r="B668" i="2"/>
  <c r="G667" i="2"/>
  <c r="K667" i="2" s="1"/>
  <c r="F667" i="2"/>
  <c r="J667" i="2" s="1"/>
  <c r="E667" i="2"/>
  <c r="I667" i="2" s="1"/>
  <c r="D667" i="2"/>
  <c r="C667" i="2"/>
  <c r="B667" i="2"/>
  <c r="G666" i="2"/>
  <c r="K666" i="2" s="1"/>
  <c r="F666" i="2"/>
  <c r="J666" i="2" s="1"/>
  <c r="E666" i="2"/>
  <c r="I666" i="2" s="1"/>
  <c r="D666" i="2"/>
  <c r="C666" i="2"/>
  <c r="B666" i="2"/>
  <c r="G665" i="2"/>
  <c r="K665" i="2" s="1"/>
  <c r="F665" i="2"/>
  <c r="J665" i="2" s="1"/>
  <c r="E665" i="2"/>
  <c r="I665" i="2" s="1"/>
  <c r="D665" i="2"/>
  <c r="C665" i="2"/>
  <c r="B665" i="2"/>
  <c r="G664" i="2"/>
  <c r="K664" i="2" s="1"/>
  <c r="F664" i="2"/>
  <c r="J664" i="2" s="1"/>
  <c r="E664" i="2"/>
  <c r="I664" i="2" s="1"/>
  <c r="D664" i="2"/>
  <c r="C664" i="2"/>
  <c r="B664" i="2"/>
  <c r="G663" i="2"/>
  <c r="K663" i="2" s="1"/>
  <c r="F663" i="2"/>
  <c r="J663" i="2" s="1"/>
  <c r="E663" i="2"/>
  <c r="I663" i="2" s="1"/>
  <c r="D663" i="2"/>
  <c r="C663" i="2"/>
  <c r="B663" i="2"/>
  <c r="G662" i="2"/>
  <c r="K662" i="2" s="1"/>
  <c r="F662" i="2"/>
  <c r="J662" i="2" s="1"/>
  <c r="E662" i="2"/>
  <c r="I662" i="2" s="1"/>
  <c r="D662" i="2"/>
  <c r="C662" i="2"/>
  <c r="B662" i="2"/>
  <c r="G661" i="2"/>
  <c r="K661" i="2" s="1"/>
  <c r="F661" i="2"/>
  <c r="J661" i="2" s="1"/>
  <c r="E661" i="2"/>
  <c r="I661" i="2" s="1"/>
  <c r="D661" i="2"/>
  <c r="C661" i="2"/>
  <c r="B661" i="2"/>
  <c r="G660" i="2"/>
  <c r="K660" i="2" s="1"/>
  <c r="F660" i="2"/>
  <c r="J660" i="2" s="1"/>
  <c r="E660" i="2"/>
  <c r="I660" i="2" s="1"/>
  <c r="D660" i="2"/>
  <c r="C660" i="2"/>
  <c r="B660" i="2"/>
  <c r="G659" i="2"/>
  <c r="K659" i="2" s="1"/>
  <c r="F659" i="2"/>
  <c r="J659" i="2" s="1"/>
  <c r="E659" i="2"/>
  <c r="I659" i="2" s="1"/>
  <c r="D659" i="2"/>
  <c r="C659" i="2"/>
  <c r="B659" i="2"/>
  <c r="G658" i="2"/>
  <c r="K658" i="2" s="1"/>
  <c r="F658" i="2"/>
  <c r="J658" i="2" s="1"/>
  <c r="E658" i="2"/>
  <c r="I658" i="2" s="1"/>
  <c r="D658" i="2"/>
  <c r="C658" i="2"/>
  <c r="B658" i="2"/>
  <c r="G657" i="2"/>
  <c r="K657" i="2" s="1"/>
  <c r="F657" i="2"/>
  <c r="J657" i="2" s="1"/>
  <c r="E657" i="2"/>
  <c r="I657" i="2" s="1"/>
  <c r="D657" i="2"/>
  <c r="C657" i="2"/>
  <c r="B657" i="2"/>
  <c r="G656" i="2"/>
  <c r="K656" i="2" s="1"/>
  <c r="F656" i="2"/>
  <c r="J656" i="2" s="1"/>
  <c r="E656" i="2"/>
  <c r="I656" i="2" s="1"/>
  <c r="D656" i="2"/>
  <c r="C656" i="2"/>
  <c r="B656" i="2"/>
  <c r="G655" i="2"/>
  <c r="K655" i="2" s="1"/>
  <c r="F655" i="2"/>
  <c r="J655" i="2" s="1"/>
  <c r="E655" i="2"/>
  <c r="I655" i="2" s="1"/>
  <c r="D655" i="2"/>
  <c r="C655" i="2"/>
  <c r="B655" i="2"/>
  <c r="G654" i="2"/>
  <c r="K654" i="2" s="1"/>
  <c r="F654" i="2"/>
  <c r="J654" i="2" s="1"/>
  <c r="E654" i="2"/>
  <c r="I654" i="2" s="1"/>
  <c r="D654" i="2"/>
  <c r="C654" i="2"/>
  <c r="B654" i="2"/>
  <c r="G653" i="2"/>
  <c r="K653" i="2" s="1"/>
  <c r="F653" i="2"/>
  <c r="J653" i="2" s="1"/>
  <c r="E653" i="2"/>
  <c r="I653" i="2" s="1"/>
  <c r="D653" i="2"/>
  <c r="C653" i="2"/>
  <c r="B653" i="2"/>
  <c r="G652" i="2"/>
  <c r="K652" i="2" s="1"/>
  <c r="F652" i="2"/>
  <c r="J652" i="2" s="1"/>
  <c r="E652" i="2"/>
  <c r="I652" i="2" s="1"/>
  <c r="D652" i="2"/>
  <c r="C652" i="2"/>
  <c r="B652" i="2"/>
  <c r="G651" i="2"/>
  <c r="K651" i="2" s="1"/>
  <c r="F651" i="2"/>
  <c r="J651" i="2" s="1"/>
  <c r="E651" i="2"/>
  <c r="I651" i="2" s="1"/>
  <c r="D651" i="2"/>
  <c r="C651" i="2"/>
  <c r="B651" i="2"/>
  <c r="G650" i="2"/>
  <c r="K650" i="2" s="1"/>
  <c r="F650" i="2"/>
  <c r="J650" i="2" s="1"/>
  <c r="E650" i="2"/>
  <c r="I650" i="2" s="1"/>
  <c r="D650" i="2"/>
  <c r="C650" i="2"/>
  <c r="B650" i="2"/>
  <c r="G649" i="2"/>
  <c r="K649" i="2" s="1"/>
  <c r="F649" i="2"/>
  <c r="J649" i="2" s="1"/>
  <c r="E649" i="2"/>
  <c r="I649" i="2" s="1"/>
  <c r="D649" i="2"/>
  <c r="C649" i="2"/>
  <c r="B649" i="2"/>
  <c r="G648" i="2"/>
  <c r="K648" i="2" s="1"/>
  <c r="F648" i="2"/>
  <c r="J648" i="2" s="1"/>
  <c r="E648" i="2"/>
  <c r="I648" i="2" s="1"/>
  <c r="D648" i="2"/>
  <c r="C648" i="2"/>
  <c r="B648" i="2"/>
  <c r="G647" i="2"/>
  <c r="K647" i="2" s="1"/>
  <c r="F647" i="2"/>
  <c r="J647" i="2" s="1"/>
  <c r="E647" i="2"/>
  <c r="I647" i="2" s="1"/>
  <c r="D647" i="2"/>
  <c r="C647" i="2"/>
  <c r="B647" i="2"/>
  <c r="G646" i="2"/>
  <c r="K646" i="2" s="1"/>
  <c r="F646" i="2"/>
  <c r="J646" i="2" s="1"/>
  <c r="E646" i="2"/>
  <c r="I646" i="2" s="1"/>
  <c r="D646" i="2"/>
  <c r="C646" i="2"/>
  <c r="B646" i="2"/>
  <c r="G645" i="2"/>
  <c r="K645" i="2" s="1"/>
  <c r="F645" i="2"/>
  <c r="J645" i="2" s="1"/>
  <c r="E645" i="2"/>
  <c r="I645" i="2" s="1"/>
  <c r="D645" i="2"/>
  <c r="C645" i="2"/>
  <c r="B645" i="2"/>
  <c r="G644" i="2"/>
  <c r="K644" i="2" s="1"/>
  <c r="F644" i="2"/>
  <c r="J644" i="2" s="1"/>
  <c r="E644" i="2"/>
  <c r="I644" i="2" s="1"/>
  <c r="D644" i="2"/>
  <c r="C644" i="2"/>
  <c r="B644" i="2"/>
  <c r="G643" i="2"/>
  <c r="K643" i="2" s="1"/>
  <c r="F643" i="2"/>
  <c r="J643" i="2" s="1"/>
  <c r="E643" i="2"/>
  <c r="I643" i="2" s="1"/>
  <c r="D643" i="2"/>
  <c r="C643" i="2"/>
  <c r="B643" i="2"/>
  <c r="G642" i="2"/>
  <c r="K642" i="2" s="1"/>
  <c r="F642" i="2"/>
  <c r="J642" i="2" s="1"/>
  <c r="E642" i="2"/>
  <c r="I642" i="2" s="1"/>
  <c r="D642" i="2"/>
  <c r="C642" i="2"/>
  <c r="B642" i="2"/>
  <c r="G641" i="2"/>
  <c r="K641" i="2" s="1"/>
  <c r="F641" i="2"/>
  <c r="J641" i="2" s="1"/>
  <c r="E641" i="2"/>
  <c r="I641" i="2" s="1"/>
  <c r="D641" i="2"/>
  <c r="C641" i="2"/>
  <c r="B641" i="2"/>
  <c r="G640" i="2"/>
  <c r="K640" i="2" s="1"/>
  <c r="F640" i="2"/>
  <c r="J640" i="2" s="1"/>
  <c r="E640" i="2"/>
  <c r="I640" i="2" s="1"/>
  <c r="D640" i="2"/>
  <c r="C640" i="2"/>
  <c r="B640" i="2"/>
  <c r="G639" i="2"/>
  <c r="K639" i="2" s="1"/>
  <c r="F639" i="2"/>
  <c r="J639" i="2" s="1"/>
  <c r="E639" i="2"/>
  <c r="I639" i="2" s="1"/>
  <c r="D639" i="2"/>
  <c r="C639" i="2"/>
  <c r="B639" i="2"/>
  <c r="G638" i="2"/>
  <c r="K638" i="2" s="1"/>
  <c r="F638" i="2"/>
  <c r="J638" i="2" s="1"/>
  <c r="E638" i="2"/>
  <c r="I638" i="2" s="1"/>
  <c r="D638" i="2"/>
  <c r="C638" i="2"/>
  <c r="B638" i="2"/>
  <c r="G637" i="2"/>
  <c r="K637" i="2" s="1"/>
  <c r="F637" i="2"/>
  <c r="J637" i="2" s="1"/>
  <c r="E637" i="2"/>
  <c r="I637" i="2" s="1"/>
  <c r="D637" i="2"/>
  <c r="C637" i="2"/>
  <c r="B637" i="2"/>
  <c r="G636" i="2"/>
  <c r="K636" i="2" s="1"/>
  <c r="F636" i="2"/>
  <c r="J636" i="2" s="1"/>
  <c r="E636" i="2"/>
  <c r="I636" i="2" s="1"/>
  <c r="D636" i="2"/>
  <c r="C636" i="2"/>
  <c r="B636" i="2"/>
  <c r="G635" i="2"/>
  <c r="K635" i="2" s="1"/>
  <c r="F635" i="2"/>
  <c r="J635" i="2" s="1"/>
  <c r="E635" i="2"/>
  <c r="I635" i="2" s="1"/>
  <c r="D635" i="2"/>
  <c r="C635" i="2"/>
  <c r="B635" i="2"/>
  <c r="G634" i="2"/>
  <c r="K634" i="2" s="1"/>
  <c r="F634" i="2"/>
  <c r="J634" i="2" s="1"/>
  <c r="E634" i="2"/>
  <c r="I634" i="2" s="1"/>
  <c r="D634" i="2"/>
  <c r="C634" i="2"/>
  <c r="B634" i="2"/>
  <c r="G633" i="2"/>
  <c r="K633" i="2" s="1"/>
  <c r="F633" i="2"/>
  <c r="J633" i="2" s="1"/>
  <c r="E633" i="2"/>
  <c r="I633" i="2" s="1"/>
  <c r="D633" i="2"/>
  <c r="C633" i="2"/>
  <c r="B633" i="2"/>
  <c r="G632" i="2"/>
  <c r="K632" i="2" s="1"/>
  <c r="F632" i="2"/>
  <c r="J632" i="2" s="1"/>
  <c r="E632" i="2"/>
  <c r="I632" i="2" s="1"/>
  <c r="D632" i="2"/>
  <c r="C632" i="2"/>
  <c r="B632" i="2"/>
  <c r="G631" i="2"/>
  <c r="K631" i="2" s="1"/>
  <c r="F631" i="2"/>
  <c r="J631" i="2" s="1"/>
  <c r="E631" i="2"/>
  <c r="I631" i="2" s="1"/>
  <c r="D631" i="2"/>
  <c r="C631" i="2"/>
  <c r="B631" i="2"/>
  <c r="G630" i="2"/>
  <c r="K630" i="2" s="1"/>
  <c r="F630" i="2"/>
  <c r="J630" i="2" s="1"/>
  <c r="E630" i="2"/>
  <c r="I630" i="2" s="1"/>
  <c r="D630" i="2"/>
  <c r="C630" i="2"/>
  <c r="B630" i="2"/>
  <c r="G629" i="2"/>
  <c r="K629" i="2" s="1"/>
  <c r="F629" i="2"/>
  <c r="J629" i="2" s="1"/>
  <c r="E629" i="2"/>
  <c r="I629" i="2" s="1"/>
  <c r="D629" i="2"/>
  <c r="C629" i="2"/>
  <c r="B629" i="2"/>
  <c r="G628" i="2"/>
  <c r="K628" i="2" s="1"/>
  <c r="F628" i="2"/>
  <c r="J628" i="2" s="1"/>
  <c r="E628" i="2"/>
  <c r="I628" i="2" s="1"/>
  <c r="D628" i="2"/>
  <c r="C628" i="2"/>
  <c r="B628" i="2"/>
  <c r="G627" i="2"/>
  <c r="K627" i="2" s="1"/>
  <c r="F627" i="2"/>
  <c r="J627" i="2" s="1"/>
  <c r="E627" i="2"/>
  <c r="I627" i="2" s="1"/>
  <c r="D627" i="2"/>
  <c r="C627" i="2"/>
  <c r="B627" i="2"/>
  <c r="G626" i="2"/>
  <c r="K626" i="2" s="1"/>
  <c r="F626" i="2"/>
  <c r="J626" i="2" s="1"/>
  <c r="E626" i="2"/>
  <c r="I626" i="2" s="1"/>
  <c r="D626" i="2"/>
  <c r="C626" i="2"/>
  <c r="B626" i="2"/>
  <c r="G625" i="2"/>
  <c r="K625" i="2" s="1"/>
  <c r="F625" i="2"/>
  <c r="J625" i="2" s="1"/>
  <c r="E625" i="2"/>
  <c r="I625" i="2" s="1"/>
  <c r="D625" i="2"/>
  <c r="C625" i="2"/>
  <c r="B625" i="2"/>
  <c r="G624" i="2"/>
  <c r="K624" i="2" s="1"/>
  <c r="F624" i="2"/>
  <c r="J624" i="2" s="1"/>
  <c r="E624" i="2"/>
  <c r="I624" i="2" s="1"/>
  <c r="D624" i="2"/>
  <c r="C624" i="2"/>
  <c r="B624" i="2"/>
  <c r="G623" i="2"/>
  <c r="K623" i="2" s="1"/>
  <c r="F623" i="2"/>
  <c r="J623" i="2" s="1"/>
  <c r="E623" i="2"/>
  <c r="I623" i="2" s="1"/>
  <c r="D623" i="2"/>
  <c r="C623" i="2"/>
  <c r="B623" i="2"/>
  <c r="G622" i="2"/>
  <c r="K622" i="2" s="1"/>
  <c r="F622" i="2"/>
  <c r="J622" i="2" s="1"/>
  <c r="E622" i="2"/>
  <c r="I622" i="2" s="1"/>
  <c r="D622" i="2"/>
  <c r="C622" i="2"/>
  <c r="B622" i="2"/>
  <c r="G621" i="2"/>
  <c r="K621" i="2" s="1"/>
  <c r="F621" i="2"/>
  <c r="J621" i="2" s="1"/>
  <c r="E621" i="2"/>
  <c r="I621" i="2" s="1"/>
  <c r="D621" i="2"/>
  <c r="C621" i="2"/>
  <c r="B621" i="2"/>
  <c r="G620" i="2"/>
  <c r="K620" i="2" s="1"/>
  <c r="F620" i="2"/>
  <c r="J620" i="2" s="1"/>
  <c r="E620" i="2"/>
  <c r="I620" i="2" s="1"/>
  <c r="D620" i="2"/>
  <c r="C620" i="2"/>
  <c r="B620" i="2"/>
  <c r="G619" i="2"/>
  <c r="K619" i="2" s="1"/>
  <c r="F619" i="2"/>
  <c r="J619" i="2" s="1"/>
  <c r="E619" i="2"/>
  <c r="I619" i="2" s="1"/>
  <c r="D619" i="2"/>
  <c r="C619" i="2"/>
  <c r="B619" i="2"/>
  <c r="G618" i="2"/>
  <c r="K618" i="2" s="1"/>
  <c r="F618" i="2"/>
  <c r="J618" i="2" s="1"/>
  <c r="E618" i="2"/>
  <c r="I618" i="2" s="1"/>
  <c r="D618" i="2"/>
  <c r="C618" i="2"/>
  <c r="B618" i="2"/>
  <c r="G617" i="2"/>
  <c r="K617" i="2" s="1"/>
  <c r="F617" i="2"/>
  <c r="J617" i="2" s="1"/>
  <c r="E617" i="2"/>
  <c r="I617" i="2" s="1"/>
  <c r="D617" i="2"/>
  <c r="C617" i="2"/>
  <c r="B617" i="2"/>
  <c r="G616" i="2"/>
  <c r="K616" i="2" s="1"/>
  <c r="F616" i="2"/>
  <c r="J616" i="2" s="1"/>
  <c r="E616" i="2"/>
  <c r="I616" i="2" s="1"/>
  <c r="D616" i="2"/>
  <c r="C616" i="2"/>
  <c r="B616" i="2"/>
  <c r="G615" i="2"/>
  <c r="K615" i="2" s="1"/>
  <c r="F615" i="2"/>
  <c r="J615" i="2" s="1"/>
  <c r="E615" i="2"/>
  <c r="I615" i="2" s="1"/>
  <c r="D615" i="2"/>
  <c r="C615" i="2"/>
  <c r="B615" i="2"/>
  <c r="G614" i="2"/>
  <c r="K614" i="2" s="1"/>
  <c r="F614" i="2"/>
  <c r="J614" i="2" s="1"/>
  <c r="E614" i="2"/>
  <c r="I614" i="2" s="1"/>
  <c r="D614" i="2"/>
  <c r="C614" i="2"/>
  <c r="B614" i="2"/>
  <c r="G613" i="2"/>
  <c r="K613" i="2" s="1"/>
  <c r="F613" i="2"/>
  <c r="J613" i="2" s="1"/>
  <c r="E613" i="2"/>
  <c r="I613" i="2" s="1"/>
  <c r="D613" i="2"/>
  <c r="C613" i="2"/>
  <c r="B613" i="2"/>
  <c r="G612" i="2"/>
  <c r="K612" i="2" s="1"/>
  <c r="F612" i="2"/>
  <c r="J612" i="2" s="1"/>
  <c r="E612" i="2"/>
  <c r="I612" i="2" s="1"/>
  <c r="D612" i="2"/>
  <c r="C612" i="2"/>
  <c r="B612" i="2"/>
  <c r="G611" i="2"/>
  <c r="K611" i="2" s="1"/>
  <c r="F611" i="2"/>
  <c r="J611" i="2" s="1"/>
  <c r="E611" i="2"/>
  <c r="I611" i="2" s="1"/>
  <c r="D611" i="2"/>
  <c r="C611" i="2"/>
  <c r="B611" i="2"/>
  <c r="G610" i="2"/>
  <c r="K610" i="2" s="1"/>
  <c r="F610" i="2"/>
  <c r="J610" i="2" s="1"/>
  <c r="E610" i="2"/>
  <c r="I610" i="2" s="1"/>
  <c r="D610" i="2"/>
  <c r="C610" i="2"/>
  <c r="B610" i="2"/>
  <c r="G609" i="2"/>
  <c r="K609" i="2" s="1"/>
  <c r="F609" i="2"/>
  <c r="J609" i="2" s="1"/>
  <c r="E609" i="2"/>
  <c r="I609" i="2" s="1"/>
  <c r="D609" i="2"/>
  <c r="C609" i="2"/>
  <c r="B609" i="2"/>
  <c r="G608" i="2"/>
  <c r="K608" i="2" s="1"/>
  <c r="F608" i="2"/>
  <c r="J608" i="2" s="1"/>
  <c r="E608" i="2"/>
  <c r="I608" i="2" s="1"/>
  <c r="D608" i="2"/>
  <c r="C608" i="2"/>
  <c r="B608" i="2"/>
  <c r="G607" i="2"/>
  <c r="K607" i="2" s="1"/>
  <c r="F607" i="2"/>
  <c r="J607" i="2" s="1"/>
  <c r="E607" i="2"/>
  <c r="I607" i="2" s="1"/>
  <c r="D607" i="2"/>
  <c r="C607" i="2"/>
  <c r="B607" i="2"/>
  <c r="G606" i="2"/>
  <c r="K606" i="2" s="1"/>
  <c r="F606" i="2"/>
  <c r="J606" i="2" s="1"/>
  <c r="E606" i="2"/>
  <c r="I606" i="2" s="1"/>
  <c r="D606" i="2"/>
  <c r="C606" i="2"/>
  <c r="B606" i="2"/>
  <c r="G605" i="2"/>
  <c r="K605" i="2" s="1"/>
  <c r="F605" i="2"/>
  <c r="J605" i="2" s="1"/>
  <c r="E605" i="2"/>
  <c r="I605" i="2" s="1"/>
  <c r="D605" i="2"/>
  <c r="C605" i="2"/>
  <c r="B605" i="2"/>
  <c r="G604" i="2"/>
  <c r="K604" i="2" s="1"/>
  <c r="F604" i="2"/>
  <c r="J604" i="2" s="1"/>
  <c r="E604" i="2"/>
  <c r="I604" i="2" s="1"/>
  <c r="D604" i="2"/>
  <c r="C604" i="2"/>
  <c r="B604" i="2"/>
  <c r="G603" i="2"/>
  <c r="K603" i="2" s="1"/>
  <c r="F603" i="2"/>
  <c r="J603" i="2" s="1"/>
  <c r="E603" i="2"/>
  <c r="I603" i="2" s="1"/>
  <c r="D603" i="2"/>
  <c r="C603" i="2"/>
  <c r="B603" i="2"/>
  <c r="G602" i="2"/>
  <c r="K602" i="2" s="1"/>
  <c r="F602" i="2"/>
  <c r="J602" i="2" s="1"/>
  <c r="E602" i="2"/>
  <c r="I602" i="2" s="1"/>
  <c r="D602" i="2"/>
  <c r="C602" i="2"/>
  <c r="B602" i="2"/>
  <c r="G601" i="2"/>
  <c r="K601" i="2" s="1"/>
  <c r="F601" i="2"/>
  <c r="J601" i="2" s="1"/>
  <c r="E601" i="2"/>
  <c r="I601" i="2" s="1"/>
  <c r="D601" i="2"/>
  <c r="C601" i="2"/>
  <c r="B601" i="2"/>
  <c r="G600" i="2"/>
  <c r="K600" i="2" s="1"/>
  <c r="F600" i="2"/>
  <c r="J600" i="2" s="1"/>
  <c r="E600" i="2"/>
  <c r="I600" i="2" s="1"/>
  <c r="D600" i="2"/>
  <c r="C600" i="2"/>
  <c r="B600" i="2"/>
  <c r="G599" i="2"/>
  <c r="K599" i="2" s="1"/>
  <c r="F599" i="2"/>
  <c r="J599" i="2" s="1"/>
  <c r="E599" i="2"/>
  <c r="I599" i="2" s="1"/>
  <c r="D599" i="2"/>
  <c r="C599" i="2"/>
  <c r="B599" i="2"/>
  <c r="G598" i="2"/>
  <c r="K598" i="2" s="1"/>
  <c r="F598" i="2"/>
  <c r="J598" i="2" s="1"/>
  <c r="E598" i="2"/>
  <c r="I598" i="2" s="1"/>
  <c r="D598" i="2"/>
  <c r="C598" i="2"/>
  <c r="B598" i="2"/>
  <c r="G597" i="2"/>
  <c r="K597" i="2" s="1"/>
  <c r="F597" i="2"/>
  <c r="J597" i="2" s="1"/>
  <c r="E597" i="2"/>
  <c r="I597" i="2" s="1"/>
  <c r="D597" i="2"/>
  <c r="C597" i="2"/>
  <c r="B597" i="2"/>
  <c r="G596" i="2"/>
  <c r="K596" i="2" s="1"/>
  <c r="F596" i="2"/>
  <c r="J596" i="2" s="1"/>
  <c r="E596" i="2"/>
  <c r="I596" i="2" s="1"/>
  <c r="D596" i="2"/>
  <c r="C596" i="2"/>
  <c r="B596" i="2"/>
  <c r="G595" i="2"/>
  <c r="K595" i="2" s="1"/>
  <c r="F595" i="2"/>
  <c r="J595" i="2" s="1"/>
  <c r="E595" i="2"/>
  <c r="I595" i="2" s="1"/>
  <c r="D595" i="2"/>
  <c r="C595" i="2"/>
  <c r="B595" i="2"/>
  <c r="G594" i="2"/>
  <c r="K594" i="2" s="1"/>
  <c r="F594" i="2"/>
  <c r="J594" i="2" s="1"/>
  <c r="E594" i="2"/>
  <c r="I594" i="2" s="1"/>
  <c r="D594" i="2"/>
  <c r="C594" i="2"/>
  <c r="B594" i="2"/>
  <c r="G593" i="2"/>
  <c r="K593" i="2" s="1"/>
  <c r="F593" i="2"/>
  <c r="J593" i="2" s="1"/>
  <c r="E593" i="2"/>
  <c r="I593" i="2" s="1"/>
  <c r="D593" i="2"/>
  <c r="C593" i="2"/>
  <c r="B593" i="2"/>
  <c r="G592" i="2"/>
  <c r="K592" i="2" s="1"/>
  <c r="F592" i="2"/>
  <c r="J592" i="2" s="1"/>
  <c r="E592" i="2"/>
  <c r="I592" i="2" s="1"/>
  <c r="D592" i="2"/>
  <c r="C592" i="2"/>
  <c r="B592" i="2"/>
  <c r="G591" i="2"/>
  <c r="K591" i="2" s="1"/>
  <c r="F591" i="2"/>
  <c r="J591" i="2" s="1"/>
  <c r="E591" i="2"/>
  <c r="I591" i="2" s="1"/>
  <c r="D591" i="2"/>
  <c r="C591" i="2"/>
  <c r="B591" i="2"/>
  <c r="G590" i="2"/>
  <c r="K590" i="2" s="1"/>
  <c r="F590" i="2"/>
  <c r="J590" i="2" s="1"/>
  <c r="E590" i="2"/>
  <c r="I590" i="2" s="1"/>
  <c r="D590" i="2"/>
  <c r="C590" i="2"/>
  <c r="B590" i="2"/>
  <c r="G589" i="2"/>
  <c r="K589" i="2" s="1"/>
  <c r="F589" i="2"/>
  <c r="J589" i="2" s="1"/>
  <c r="E589" i="2"/>
  <c r="I589" i="2" s="1"/>
  <c r="D589" i="2"/>
  <c r="C589" i="2"/>
  <c r="B589" i="2"/>
  <c r="G588" i="2"/>
  <c r="K588" i="2" s="1"/>
  <c r="F588" i="2"/>
  <c r="J588" i="2" s="1"/>
  <c r="E588" i="2"/>
  <c r="I588" i="2" s="1"/>
  <c r="D588" i="2"/>
  <c r="C588" i="2"/>
  <c r="B588" i="2"/>
  <c r="G587" i="2"/>
  <c r="K587" i="2" s="1"/>
  <c r="F587" i="2"/>
  <c r="J587" i="2" s="1"/>
  <c r="E587" i="2"/>
  <c r="I587" i="2" s="1"/>
  <c r="D587" i="2"/>
  <c r="C587" i="2"/>
  <c r="B587" i="2"/>
  <c r="G586" i="2"/>
  <c r="K586" i="2" s="1"/>
  <c r="F586" i="2"/>
  <c r="J586" i="2" s="1"/>
  <c r="E586" i="2"/>
  <c r="I586" i="2" s="1"/>
  <c r="D586" i="2"/>
  <c r="C586" i="2"/>
  <c r="B586" i="2"/>
  <c r="G585" i="2"/>
  <c r="K585" i="2" s="1"/>
  <c r="F585" i="2"/>
  <c r="J585" i="2" s="1"/>
  <c r="E585" i="2"/>
  <c r="I585" i="2" s="1"/>
  <c r="D585" i="2"/>
  <c r="C585" i="2"/>
  <c r="B585" i="2"/>
  <c r="G584" i="2"/>
  <c r="K584" i="2" s="1"/>
  <c r="F584" i="2"/>
  <c r="J584" i="2" s="1"/>
  <c r="E584" i="2"/>
  <c r="I584" i="2" s="1"/>
  <c r="D584" i="2"/>
  <c r="C584" i="2"/>
  <c r="B584" i="2"/>
  <c r="G583" i="2"/>
  <c r="K583" i="2" s="1"/>
  <c r="F583" i="2"/>
  <c r="J583" i="2" s="1"/>
  <c r="E583" i="2"/>
  <c r="I583" i="2" s="1"/>
  <c r="D583" i="2"/>
  <c r="C583" i="2"/>
  <c r="B583" i="2"/>
  <c r="G582" i="2"/>
  <c r="K582" i="2" s="1"/>
  <c r="F582" i="2"/>
  <c r="J582" i="2" s="1"/>
  <c r="E582" i="2"/>
  <c r="I582" i="2" s="1"/>
  <c r="D582" i="2"/>
  <c r="C582" i="2"/>
  <c r="B582" i="2"/>
  <c r="G581" i="2"/>
  <c r="K581" i="2" s="1"/>
  <c r="F581" i="2"/>
  <c r="J581" i="2" s="1"/>
  <c r="E581" i="2"/>
  <c r="I581" i="2" s="1"/>
  <c r="D581" i="2"/>
  <c r="C581" i="2"/>
  <c r="B581" i="2"/>
  <c r="G580" i="2"/>
  <c r="K580" i="2" s="1"/>
  <c r="F580" i="2"/>
  <c r="J580" i="2" s="1"/>
  <c r="E580" i="2"/>
  <c r="I580" i="2" s="1"/>
  <c r="D580" i="2"/>
  <c r="C580" i="2"/>
  <c r="B580" i="2"/>
  <c r="G579" i="2"/>
  <c r="K579" i="2" s="1"/>
  <c r="F579" i="2"/>
  <c r="J579" i="2" s="1"/>
  <c r="E579" i="2"/>
  <c r="I579" i="2" s="1"/>
  <c r="D579" i="2"/>
  <c r="C579" i="2"/>
  <c r="B579" i="2"/>
  <c r="G578" i="2"/>
  <c r="K578" i="2" s="1"/>
  <c r="F578" i="2"/>
  <c r="J578" i="2" s="1"/>
  <c r="E578" i="2"/>
  <c r="I578" i="2" s="1"/>
  <c r="D578" i="2"/>
  <c r="C578" i="2"/>
  <c r="B578" i="2"/>
  <c r="G577" i="2"/>
  <c r="K577" i="2" s="1"/>
  <c r="F577" i="2"/>
  <c r="J577" i="2" s="1"/>
  <c r="E577" i="2"/>
  <c r="I577" i="2" s="1"/>
  <c r="D577" i="2"/>
  <c r="C577" i="2"/>
  <c r="B577" i="2"/>
  <c r="G576" i="2"/>
  <c r="K576" i="2" s="1"/>
  <c r="F576" i="2"/>
  <c r="J576" i="2" s="1"/>
  <c r="E576" i="2"/>
  <c r="I576" i="2" s="1"/>
  <c r="D576" i="2"/>
  <c r="C576" i="2"/>
  <c r="B576" i="2"/>
  <c r="G575" i="2"/>
  <c r="K575" i="2" s="1"/>
  <c r="F575" i="2"/>
  <c r="J575" i="2" s="1"/>
  <c r="E575" i="2"/>
  <c r="I575" i="2" s="1"/>
  <c r="D575" i="2"/>
  <c r="C575" i="2"/>
  <c r="B575" i="2"/>
  <c r="G574" i="2"/>
  <c r="K574" i="2" s="1"/>
  <c r="F574" i="2"/>
  <c r="J574" i="2" s="1"/>
  <c r="E574" i="2"/>
  <c r="I574" i="2" s="1"/>
  <c r="D574" i="2"/>
  <c r="C574" i="2"/>
  <c r="B574" i="2"/>
  <c r="G573" i="2"/>
  <c r="K573" i="2" s="1"/>
  <c r="F573" i="2"/>
  <c r="J573" i="2" s="1"/>
  <c r="E573" i="2"/>
  <c r="I573" i="2" s="1"/>
  <c r="D573" i="2"/>
  <c r="C573" i="2"/>
  <c r="B573" i="2"/>
  <c r="G572" i="2"/>
  <c r="K572" i="2" s="1"/>
  <c r="F572" i="2"/>
  <c r="J572" i="2" s="1"/>
  <c r="E572" i="2"/>
  <c r="I572" i="2" s="1"/>
  <c r="D572" i="2"/>
  <c r="C572" i="2"/>
  <c r="B572" i="2"/>
  <c r="G571" i="2"/>
  <c r="K571" i="2" s="1"/>
  <c r="F571" i="2"/>
  <c r="J571" i="2" s="1"/>
  <c r="E571" i="2"/>
  <c r="I571" i="2" s="1"/>
  <c r="D571" i="2"/>
  <c r="C571" i="2"/>
  <c r="B571" i="2"/>
  <c r="G570" i="2"/>
  <c r="K570" i="2" s="1"/>
  <c r="F570" i="2"/>
  <c r="J570" i="2" s="1"/>
  <c r="E570" i="2"/>
  <c r="I570" i="2" s="1"/>
  <c r="D570" i="2"/>
  <c r="C570" i="2"/>
  <c r="B570" i="2"/>
  <c r="G569" i="2"/>
  <c r="K569" i="2" s="1"/>
  <c r="F569" i="2"/>
  <c r="J569" i="2" s="1"/>
  <c r="E569" i="2"/>
  <c r="I569" i="2" s="1"/>
  <c r="D569" i="2"/>
  <c r="C569" i="2"/>
  <c r="B569" i="2"/>
  <c r="G568" i="2"/>
  <c r="K568" i="2" s="1"/>
  <c r="F568" i="2"/>
  <c r="J568" i="2" s="1"/>
  <c r="E568" i="2"/>
  <c r="I568" i="2" s="1"/>
  <c r="D568" i="2"/>
  <c r="C568" i="2"/>
  <c r="B568" i="2"/>
  <c r="G567" i="2"/>
  <c r="K567" i="2" s="1"/>
  <c r="F567" i="2"/>
  <c r="J567" i="2" s="1"/>
  <c r="E567" i="2"/>
  <c r="I567" i="2" s="1"/>
  <c r="D567" i="2"/>
  <c r="C567" i="2"/>
  <c r="B567" i="2"/>
  <c r="G566" i="2"/>
  <c r="K566" i="2" s="1"/>
  <c r="F566" i="2"/>
  <c r="J566" i="2" s="1"/>
  <c r="E566" i="2"/>
  <c r="I566" i="2" s="1"/>
  <c r="D566" i="2"/>
  <c r="C566" i="2"/>
  <c r="B566" i="2"/>
  <c r="G565" i="2"/>
  <c r="K565" i="2" s="1"/>
  <c r="F565" i="2"/>
  <c r="J565" i="2" s="1"/>
  <c r="E565" i="2"/>
  <c r="I565" i="2" s="1"/>
  <c r="D565" i="2"/>
  <c r="C565" i="2"/>
  <c r="B565" i="2"/>
  <c r="G564" i="2"/>
  <c r="K564" i="2" s="1"/>
  <c r="F564" i="2"/>
  <c r="J564" i="2" s="1"/>
  <c r="E564" i="2"/>
  <c r="I564" i="2" s="1"/>
  <c r="D564" i="2"/>
  <c r="C564" i="2"/>
  <c r="B564" i="2"/>
  <c r="G563" i="2"/>
  <c r="K563" i="2" s="1"/>
  <c r="F563" i="2"/>
  <c r="J563" i="2" s="1"/>
  <c r="E563" i="2"/>
  <c r="I563" i="2" s="1"/>
  <c r="D563" i="2"/>
  <c r="C563" i="2"/>
  <c r="B563" i="2"/>
  <c r="G562" i="2"/>
  <c r="K562" i="2" s="1"/>
  <c r="F562" i="2"/>
  <c r="J562" i="2" s="1"/>
  <c r="E562" i="2"/>
  <c r="I562" i="2" s="1"/>
  <c r="D562" i="2"/>
  <c r="C562" i="2"/>
  <c r="B562" i="2"/>
  <c r="G561" i="2"/>
  <c r="K561" i="2" s="1"/>
  <c r="F561" i="2"/>
  <c r="J561" i="2" s="1"/>
  <c r="E561" i="2"/>
  <c r="I561" i="2" s="1"/>
  <c r="D561" i="2"/>
  <c r="C561" i="2"/>
  <c r="B561" i="2"/>
  <c r="G560" i="2"/>
  <c r="K560" i="2" s="1"/>
  <c r="F560" i="2"/>
  <c r="J560" i="2" s="1"/>
  <c r="E560" i="2"/>
  <c r="I560" i="2" s="1"/>
  <c r="D560" i="2"/>
  <c r="C560" i="2"/>
  <c r="B560" i="2"/>
  <c r="G559" i="2"/>
  <c r="K559" i="2" s="1"/>
  <c r="F559" i="2"/>
  <c r="J559" i="2" s="1"/>
  <c r="E559" i="2"/>
  <c r="I559" i="2" s="1"/>
  <c r="D559" i="2"/>
  <c r="C559" i="2"/>
  <c r="B559" i="2"/>
  <c r="G558" i="2"/>
  <c r="K558" i="2" s="1"/>
  <c r="F558" i="2"/>
  <c r="J558" i="2" s="1"/>
  <c r="E558" i="2"/>
  <c r="I558" i="2" s="1"/>
  <c r="D558" i="2"/>
  <c r="C558" i="2"/>
  <c r="B558" i="2"/>
  <c r="G557" i="2"/>
  <c r="K557" i="2" s="1"/>
  <c r="F557" i="2"/>
  <c r="J557" i="2" s="1"/>
  <c r="E557" i="2"/>
  <c r="I557" i="2" s="1"/>
  <c r="D557" i="2"/>
  <c r="C557" i="2"/>
  <c r="B557" i="2"/>
  <c r="G556" i="2"/>
  <c r="K556" i="2" s="1"/>
  <c r="F556" i="2"/>
  <c r="J556" i="2" s="1"/>
  <c r="E556" i="2"/>
  <c r="I556" i="2" s="1"/>
  <c r="D556" i="2"/>
  <c r="C556" i="2"/>
  <c r="B556" i="2"/>
  <c r="G555" i="2"/>
  <c r="K555" i="2" s="1"/>
  <c r="F555" i="2"/>
  <c r="J555" i="2" s="1"/>
  <c r="E555" i="2"/>
  <c r="I555" i="2" s="1"/>
  <c r="D555" i="2"/>
  <c r="C555" i="2"/>
  <c r="B555" i="2"/>
  <c r="G554" i="2"/>
  <c r="K554" i="2" s="1"/>
  <c r="F554" i="2"/>
  <c r="J554" i="2" s="1"/>
  <c r="E554" i="2"/>
  <c r="I554" i="2" s="1"/>
  <c r="D554" i="2"/>
  <c r="C554" i="2"/>
  <c r="B554" i="2"/>
  <c r="G553" i="2"/>
  <c r="K553" i="2" s="1"/>
  <c r="F553" i="2"/>
  <c r="J553" i="2" s="1"/>
  <c r="E553" i="2"/>
  <c r="I553" i="2" s="1"/>
  <c r="D553" i="2"/>
  <c r="C553" i="2"/>
  <c r="B553" i="2"/>
  <c r="G552" i="2"/>
  <c r="K552" i="2" s="1"/>
  <c r="F552" i="2"/>
  <c r="J552" i="2" s="1"/>
  <c r="E552" i="2"/>
  <c r="I552" i="2" s="1"/>
  <c r="D552" i="2"/>
  <c r="C552" i="2"/>
  <c r="B552" i="2"/>
  <c r="G551" i="2"/>
  <c r="K551" i="2" s="1"/>
  <c r="F551" i="2"/>
  <c r="J551" i="2" s="1"/>
  <c r="E551" i="2"/>
  <c r="I551" i="2" s="1"/>
  <c r="D551" i="2"/>
  <c r="C551" i="2"/>
  <c r="B551" i="2"/>
  <c r="G550" i="2"/>
  <c r="K550" i="2" s="1"/>
  <c r="F550" i="2"/>
  <c r="J550" i="2" s="1"/>
  <c r="E550" i="2"/>
  <c r="I550" i="2" s="1"/>
  <c r="D550" i="2"/>
  <c r="C550" i="2"/>
  <c r="B550" i="2"/>
  <c r="G549" i="2"/>
  <c r="K549" i="2" s="1"/>
  <c r="F549" i="2"/>
  <c r="J549" i="2" s="1"/>
  <c r="E549" i="2"/>
  <c r="I549" i="2" s="1"/>
  <c r="D549" i="2"/>
  <c r="C549" i="2"/>
  <c r="B549" i="2"/>
  <c r="G548" i="2"/>
  <c r="K548" i="2" s="1"/>
  <c r="F548" i="2"/>
  <c r="J548" i="2" s="1"/>
  <c r="E548" i="2"/>
  <c r="I548" i="2" s="1"/>
  <c r="D548" i="2"/>
  <c r="C548" i="2"/>
  <c r="B548" i="2"/>
  <c r="G547" i="2"/>
  <c r="K547" i="2" s="1"/>
  <c r="F547" i="2"/>
  <c r="J547" i="2" s="1"/>
  <c r="E547" i="2"/>
  <c r="I547" i="2" s="1"/>
  <c r="D547" i="2"/>
  <c r="C547" i="2"/>
  <c r="B547" i="2"/>
  <c r="G546" i="2"/>
  <c r="K546" i="2" s="1"/>
  <c r="F546" i="2"/>
  <c r="J546" i="2" s="1"/>
  <c r="E546" i="2"/>
  <c r="I546" i="2" s="1"/>
  <c r="D546" i="2"/>
  <c r="C546" i="2"/>
  <c r="B546" i="2"/>
  <c r="G545" i="2"/>
  <c r="K545" i="2" s="1"/>
  <c r="F545" i="2"/>
  <c r="J545" i="2" s="1"/>
  <c r="E545" i="2"/>
  <c r="I545" i="2" s="1"/>
  <c r="D545" i="2"/>
  <c r="C545" i="2"/>
  <c r="B545" i="2"/>
  <c r="G544" i="2"/>
  <c r="K544" i="2" s="1"/>
  <c r="F544" i="2"/>
  <c r="J544" i="2" s="1"/>
  <c r="E544" i="2"/>
  <c r="I544" i="2" s="1"/>
  <c r="D544" i="2"/>
  <c r="C544" i="2"/>
  <c r="B544" i="2"/>
  <c r="G543" i="2"/>
  <c r="K543" i="2" s="1"/>
  <c r="F543" i="2"/>
  <c r="J543" i="2" s="1"/>
  <c r="E543" i="2"/>
  <c r="I543" i="2" s="1"/>
  <c r="D543" i="2"/>
  <c r="C543" i="2"/>
  <c r="B543" i="2"/>
  <c r="G542" i="2"/>
  <c r="K542" i="2" s="1"/>
  <c r="F542" i="2"/>
  <c r="J542" i="2" s="1"/>
  <c r="E542" i="2"/>
  <c r="I542" i="2" s="1"/>
  <c r="D542" i="2"/>
  <c r="C542" i="2"/>
  <c r="B542" i="2"/>
  <c r="G541" i="2"/>
  <c r="K541" i="2" s="1"/>
  <c r="F541" i="2"/>
  <c r="J541" i="2" s="1"/>
  <c r="E541" i="2"/>
  <c r="I541" i="2" s="1"/>
  <c r="D541" i="2"/>
  <c r="C541" i="2"/>
  <c r="B541" i="2"/>
  <c r="G540" i="2"/>
  <c r="K540" i="2" s="1"/>
  <c r="F540" i="2"/>
  <c r="J540" i="2" s="1"/>
  <c r="E540" i="2"/>
  <c r="I540" i="2" s="1"/>
  <c r="D540" i="2"/>
  <c r="C540" i="2"/>
  <c r="B540" i="2"/>
  <c r="G539" i="2"/>
  <c r="K539" i="2" s="1"/>
  <c r="F539" i="2"/>
  <c r="J539" i="2" s="1"/>
  <c r="E539" i="2"/>
  <c r="I539" i="2" s="1"/>
  <c r="D539" i="2"/>
  <c r="C539" i="2"/>
  <c r="B539" i="2"/>
  <c r="G538" i="2"/>
  <c r="K538" i="2" s="1"/>
  <c r="F538" i="2"/>
  <c r="J538" i="2" s="1"/>
  <c r="E538" i="2"/>
  <c r="I538" i="2" s="1"/>
  <c r="D538" i="2"/>
  <c r="C538" i="2"/>
  <c r="B538" i="2"/>
  <c r="G537" i="2"/>
  <c r="K537" i="2" s="1"/>
  <c r="F537" i="2"/>
  <c r="J537" i="2" s="1"/>
  <c r="E537" i="2"/>
  <c r="I537" i="2" s="1"/>
  <c r="D537" i="2"/>
  <c r="C537" i="2"/>
  <c r="B537" i="2"/>
  <c r="G536" i="2"/>
  <c r="K536" i="2" s="1"/>
  <c r="F536" i="2"/>
  <c r="J536" i="2" s="1"/>
  <c r="E536" i="2"/>
  <c r="I536" i="2" s="1"/>
  <c r="D536" i="2"/>
  <c r="C536" i="2"/>
  <c r="B536" i="2"/>
  <c r="G535" i="2"/>
  <c r="K535" i="2" s="1"/>
  <c r="F535" i="2"/>
  <c r="J535" i="2" s="1"/>
  <c r="E535" i="2"/>
  <c r="I535" i="2" s="1"/>
  <c r="D535" i="2"/>
  <c r="C535" i="2"/>
  <c r="B535" i="2"/>
  <c r="G534" i="2"/>
  <c r="K534" i="2" s="1"/>
  <c r="F534" i="2"/>
  <c r="J534" i="2" s="1"/>
  <c r="E534" i="2"/>
  <c r="I534" i="2" s="1"/>
  <c r="D534" i="2"/>
  <c r="C534" i="2"/>
  <c r="B534" i="2"/>
  <c r="G533" i="2"/>
  <c r="K533" i="2" s="1"/>
  <c r="F533" i="2"/>
  <c r="J533" i="2" s="1"/>
  <c r="E533" i="2"/>
  <c r="I533" i="2" s="1"/>
  <c r="D533" i="2"/>
  <c r="C533" i="2"/>
  <c r="B533" i="2"/>
  <c r="G532" i="2"/>
  <c r="K532" i="2" s="1"/>
  <c r="F532" i="2"/>
  <c r="J532" i="2" s="1"/>
  <c r="E532" i="2"/>
  <c r="I532" i="2" s="1"/>
  <c r="D532" i="2"/>
  <c r="C532" i="2"/>
  <c r="B532" i="2"/>
  <c r="G531" i="2"/>
  <c r="K531" i="2" s="1"/>
  <c r="F531" i="2"/>
  <c r="J531" i="2" s="1"/>
  <c r="E531" i="2"/>
  <c r="I531" i="2" s="1"/>
  <c r="D531" i="2"/>
  <c r="C531" i="2"/>
  <c r="B531" i="2"/>
  <c r="G530" i="2"/>
  <c r="K530" i="2" s="1"/>
  <c r="F530" i="2"/>
  <c r="J530" i="2" s="1"/>
  <c r="E530" i="2"/>
  <c r="I530" i="2" s="1"/>
  <c r="D530" i="2"/>
  <c r="C530" i="2"/>
  <c r="B530" i="2"/>
  <c r="G529" i="2"/>
  <c r="K529" i="2" s="1"/>
  <c r="F529" i="2"/>
  <c r="J529" i="2" s="1"/>
  <c r="E529" i="2"/>
  <c r="I529" i="2" s="1"/>
  <c r="D529" i="2"/>
  <c r="C529" i="2"/>
  <c r="B529" i="2"/>
  <c r="G528" i="2"/>
  <c r="K528" i="2" s="1"/>
  <c r="F528" i="2"/>
  <c r="J528" i="2" s="1"/>
  <c r="E528" i="2"/>
  <c r="I528" i="2" s="1"/>
  <c r="D528" i="2"/>
  <c r="C528" i="2"/>
  <c r="B528" i="2"/>
  <c r="G527" i="2"/>
  <c r="K527" i="2" s="1"/>
  <c r="F527" i="2"/>
  <c r="J527" i="2" s="1"/>
  <c r="E527" i="2"/>
  <c r="I527" i="2" s="1"/>
  <c r="D527" i="2"/>
  <c r="C527" i="2"/>
  <c r="B527" i="2"/>
  <c r="G526" i="2"/>
  <c r="K526" i="2" s="1"/>
  <c r="F526" i="2"/>
  <c r="J526" i="2" s="1"/>
  <c r="E526" i="2"/>
  <c r="I526" i="2" s="1"/>
  <c r="D526" i="2"/>
  <c r="C526" i="2"/>
  <c r="B526" i="2"/>
  <c r="G525" i="2"/>
  <c r="K525" i="2" s="1"/>
  <c r="F525" i="2"/>
  <c r="J525" i="2" s="1"/>
  <c r="E525" i="2"/>
  <c r="I525" i="2" s="1"/>
  <c r="D525" i="2"/>
  <c r="C525" i="2"/>
  <c r="B525" i="2"/>
  <c r="G524" i="2"/>
  <c r="K524" i="2" s="1"/>
  <c r="F524" i="2"/>
  <c r="J524" i="2" s="1"/>
  <c r="E524" i="2"/>
  <c r="I524" i="2" s="1"/>
  <c r="D524" i="2"/>
  <c r="C524" i="2"/>
  <c r="B524" i="2"/>
  <c r="G523" i="2"/>
  <c r="K523" i="2" s="1"/>
  <c r="F523" i="2"/>
  <c r="J523" i="2" s="1"/>
  <c r="E523" i="2"/>
  <c r="I523" i="2" s="1"/>
  <c r="D523" i="2"/>
  <c r="C523" i="2"/>
  <c r="B523" i="2"/>
  <c r="G522" i="2"/>
  <c r="K522" i="2" s="1"/>
  <c r="F522" i="2"/>
  <c r="J522" i="2" s="1"/>
  <c r="E522" i="2"/>
  <c r="I522" i="2" s="1"/>
  <c r="D522" i="2"/>
  <c r="C522" i="2"/>
  <c r="B522" i="2"/>
  <c r="G521" i="2"/>
  <c r="K521" i="2" s="1"/>
  <c r="F521" i="2"/>
  <c r="J521" i="2" s="1"/>
  <c r="E521" i="2"/>
  <c r="I521" i="2" s="1"/>
  <c r="D521" i="2"/>
  <c r="C521" i="2"/>
  <c r="B521" i="2"/>
  <c r="G520" i="2"/>
  <c r="K520" i="2" s="1"/>
  <c r="F520" i="2"/>
  <c r="J520" i="2" s="1"/>
  <c r="E520" i="2"/>
  <c r="I520" i="2" s="1"/>
  <c r="D520" i="2"/>
  <c r="C520" i="2"/>
  <c r="B520" i="2"/>
  <c r="G519" i="2"/>
  <c r="K519" i="2" s="1"/>
  <c r="F519" i="2"/>
  <c r="J519" i="2" s="1"/>
  <c r="E519" i="2"/>
  <c r="I519" i="2" s="1"/>
  <c r="D519" i="2"/>
  <c r="C519" i="2"/>
  <c r="B519" i="2"/>
  <c r="G518" i="2"/>
  <c r="K518" i="2" s="1"/>
  <c r="F518" i="2"/>
  <c r="J518" i="2" s="1"/>
  <c r="E518" i="2"/>
  <c r="I518" i="2" s="1"/>
  <c r="D518" i="2"/>
  <c r="C518" i="2"/>
  <c r="B518" i="2"/>
  <c r="G517" i="2"/>
  <c r="K517" i="2" s="1"/>
  <c r="F517" i="2"/>
  <c r="J517" i="2" s="1"/>
  <c r="E517" i="2"/>
  <c r="I517" i="2" s="1"/>
  <c r="D517" i="2"/>
  <c r="C517" i="2"/>
  <c r="B517" i="2"/>
  <c r="G516" i="2"/>
  <c r="K516" i="2" s="1"/>
  <c r="F516" i="2"/>
  <c r="J516" i="2" s="1"/>
  <c r="E516" i="2"/>
  <c r="I516" i="2" s="1"/>
  <c r="D516" i="2"/>
  <c r="C516" i="2"/>
  <c r="B516" i="2"/>
  <c r="G515" i="2"/>
  <c r="K515" i="2" s="1"/>
  <c r="F515" i="2"/>
  <c r="J515" i="2" s="1"/>
  <c r="E515" i="2"/>
  <c r="I515" i="2" s="1"/>
  <c r="D515" i="2"/>
  <c r="C515" i="2"/>
  <c r="B515" i="2"/>
  <c r="G514" i="2"/>
  <c r="K514" i="2" s="1"/>
  <c r="F514" i="2"/>
  <c r="J514" i="2" s="1"/>
  <c r="E514" i="2"/>
  <c r="I514" i="2" s="1"/>
  <c r="D514" i="2"/>
  <c r="C514" i="2"/>
  <c r="B514" i="2"/>
  <c r="G513" i="2"/>
  <c r="K513" i="2" s="1"/>
  <c r="F513" i="2"/>
  <c r="J513" i="2" s="1"/>
  <c r="E513" i="2"/>
  <c r="I513" i="2" s="1"/>
  <c r="D513" i="2"/>
  <c r="C513" i="2"/>
  <c r="B513" i="2"/>
  <c r="G512" i="2"/>
  <c r="K512" i="2" s="1"/>
  <c r="F512" i="2"/>
  <c r="J512" i="2" s="1"/>
  <c r="E512" i="2"/>
  <c r="I512" i="2" s="1"/>
  <c r="D512" i="2"/>
  <c r="C512" i="2"/>
  <c r="B512" i="2"/>
  <c r="G511" i="2"/>
  <c r="K511" i="2" s="1"/>
  <c r="F511" i="2"/>
  <c r="J511" i="2" s="1"/>
  <c r="E511" i="2"/>
  <c r="I511" i="2" s="1"/>
  <c r="D511" i="2"/>
  <c r="C511" i="2"/>
  <c r="B511" i="2"/>
  <c r="G510" i="2"/>
  <c r="K510" i="2" s="1"/>
  <c r="F510" i="2"/>
  <c r="J510" i="2" s="1"/>
  <c r="E510" i="2"/>
  <c r="I510" i="2" s="1"/>
  <c r="D510" i="2"/>
  <c r="C510" i="2"/>
  <c r="B510" i="2"/>
  <c r="G509" i="2"/>
  <c r="K509" i="2" s="1"/>
  <c r="F509" i="2"/>
  <c r="J509" i="2" s="1"/>
  <c r="E509" i="2"/>
  <c r="I509" i="2" s="1"/>
  <c r="D509" i="2"/>
  <c r="C509" i="2"/>
  <c r="B509" i="2"/>
  <c r="G508" i="2"/>
  <c r="K508" i="2" s="1"/>
  <c r="F508" i="2"/>
  <c r="J508" i="2" s="1"/>
  <c r="E508" i="2"/>
  <c r="I508" i="2" s="1"/>
  <c r="D508" i="2"/>
  <c r="C508" i="2"/>
  <c r="B508" i="2"/>
  <c r="G507" i="2"/>
  <c r="K507" i="2" s="1"/>
  <c r="F507" i="2"/>
  <c r="J507" i="2" s="1"/>
  <c r="E507" i="2"/>
  <c r="I507" i="2" s="1"/>
  <c r="D507" i="2"/>
  <c r="C507" i="2"/>
  <c r="B507" i="2"/>
  <c r="G506" i="2"/>
  <c r="K506" i="2" s="1"/>
  <c r="F506" i="2"/>
  <c r="J506" i="2" s="1"/>
  <c r="E506" i="2"/>
  <c r="I506" i="2" s="1"/>
  <c r="D506" i="2"/>
  <c r="C506" i="2"/>
  <c r="B506" i="2"/>
  <c r="G505" i="2"/>
  <c r="K505" i="2" s="1"/>
  <c r="F505" i="2"/>
  <c r="J505" i="2" s="1"/>
  <c r="E505" i="2"/>
  <c r="I505" i="2" s="1"/>
  <c r="D505" i="2"/>
  <c r="C505" i="2"/>
  <c r="B505" i="2"/>
  <c r="G504" i="2"/>
  <c r="K504" i="2" s="1"/>
  <c r="F504" i="2"/>
  <c r="J504" i="2" s="1"/>
  <c r="E504" i="2"/>
  <c r="I504" i="2" s="1"/>
  <c r="D504" i="2"/>
  <c r="C504" i="2"/>
  <c r="B504" i="2"/>
  <c r="G503" i="2"/>
  <c r="K503" i="2" s="1"/>
  <c r="F503" i="2"/>
  <c r="J503" i="2" s="1"/>
  <c r="E503" i="2"/>
  <c r="I503" i="2" s="1"/>
  <c r="D503" i="2"/>
  <c r="C503" i="2"/>
  <c r="B503" i="2"/>
  <c r="G502" i="2"/>
  <c r="K502" i="2" s="1"/>
  <c r="F502" i="2"/>
  <c r="J502" i="2" s="1"/>
  <c r="E502" i="2"/>
  <c r="I502" i="2" s="1"/>
  <c r="D502" i="2"/>
  <c r="C502" i="2"/>
  <c r="B502" i="2"/>
  <c r="G501" i="2"/>
  <c r="K501" i="2" s="1"/>
  <c r="F501" i="2"/>
  <c r="J501" i="2" s="1"/>
  <c r="E501" i="2"/>
  <c r="I501" i="2" s="1"/>
  <c r="D501" i="2"/>
  <c r="C501" i="2"/>
  <c r="B501" i="2"/>
  <c r="G500" i="2"/>
  <c r="K500" i="2" s="1"/>
  <c r="F500" i="2"/>
  <c r="J500" i="2" s="1"/>
  <c r="E500" i="2"/>
  <c r="I500" i="2" s="1"/>
  <c r="D500" i="2"/>
  <c r="C500" i="2"/>
  <c r="B500" i="2"/>
  <c r="G499" i="2"/>
  <c r="K499" i="2" s="1"/>
  <c r="F499" i="2"/>
  <c r="J499" i="2" s="1"/>
  <c r="E499" i="2"/>
  <c r="I499" i="2" s="1"/>
  <c r="D499" i="2"/>
  <c r="C499" i="2"/>
  <c r="B499" i="2"/>
  <c r="G498" i="2"/>
  <c r="K498" i="2" s="1"/>
  <c r="F498" i="2"/>
  <c r="J498" i="2" s="1"/>
  <c r="E498" i="2"/>
  <c r="I498" i="2" s="1"/>
  <c r="D498" i="2"/>
  <c r="C498" i="2"/>
  <c r="B498" i="2"/>
  <c r="G497" i="2"/>
  <c r="K497" i="2" s="1"/>
  <c r="F497" i="2"/>
  <c r="J497" i="2" s="1"/>
  <c r="E497" i="2"/>
  <c r="I497" i="2" s="1"/>
  <c r="D497" i="2"/>
  <c r="C497" i="2"/>
  <c r="B497" i="2"/>
  <c r="G496" i="2"/>
  <c r="K496" i="2" s="1"/>
  <c r="F496" i="2"/>
  <c r="J496" i="2" s="1"/>
  <c r="E496" i="2"/>
  <c r="I496" i="2" s="1"/>
  <c r="D496" i="2"/>
  <c r="C496" i="2"/>
  <c r="B496" i="2"/>
  <c r="G495" i="2"/>
  <c r="K495" i="2" s="1"/>
  <c r="F495" i="2"/>
  <c r="J495" i="2" s="1"/>
  <c r="E495" i="2"/>
  <c r="I495" i="2" s="1"/>
  <c r="D495" i="2"/>
  <c r="C495" i="2"/>
  <c r="B495" i="2"/>
  <c r="G494" i="2"/>
  <c r="K494" i="2" s="1"/>
  <c r="F494" i="2"/>
  <c r="J494" i="2" s="1"/>
  <c r="E494" i="2"/>
  <c r="I494" i="2" s="1"/>
  <c r="D494" i="2"/>
  <c r="C494" i="2"/>
  <c r="B494" i="2"/>
  <c r="G493" i="2"/>
  <c r="K493" i="2" s="1"/>
  <c r="F493" i="2"/>
  <c r="J493" i="2" s="1"/>
  <c r="E493" i="2"/>
  <c r="I493" i="2" s="1"/>
  <c r="D493" i="2"/>
  <c r="C493" i="2"/>
  <c r="B493" i="2"/>
  <c r="G492" i="2"/>
  <c r="K492" i="2" s="1"/>
  <c r="F492" i="2"/>
  <c r="J492" i="2" s="1"/>
  <c r="E492" i="2"/>
  <c r="I492" i="2" s="1"/>
  <c r="D492" i="2"/>
  <c r="C492" i="2"/>
  <c r="B492" i="2"/>
  <c r="G491" i="2"/>
  <c r="K491" i="2" s="1"/>
  <c r="F491" i="2"/>
  <c r="J491" i="2" s="1"/>
  <c r="E491" i="2"/>
  <c r="I491" i="2" s="1"/>
  <c r="D491" i="2"/>
  <c r="C491" i="2"/>
  <c r="B491" i="2"/>
  <c r="G490" i="2"/>
  <c r="K490" i="2" s="1"/>
  <c r="F490" i="2"/>
  <c r="J490" i="2" s="1"/>
  <c r="E490" i="2"/>
  <c r="I490" i="2" s="1"/>
  <c r="D490" i="2"/>
  <c r="C490" i="2"/>
  <c r="B490" i="2"/>
  <c r="G489" i="2"/>
  <c r="K489" i="2" s="1"/>
  <c r="F489" i="2"/>
  <c r="J489" i="2" s="1"/>
  <c r="E489" i="2"/>
  <c r="I489" i="2" s="1"/>
  <c r="D489" i="2"/>
  <c r="C489" i="2"/>
  <c r="B489" i="2"/>
  <c r="G488" i="2"/>
  <c r="K488" i="2" s="1"/>
  <c r="F488" i="2"/>
  <c r="J488" i="2" s="1"/>
  <c r="E488" i="2"/>
  <c r="I488" i="2" s="1"/>
  <c r="D488" i="2"/>
  <c r="C488" i="2"/>
  <c r="B488" i="2"/>
  <c r="G487" i="2"/>
  <c r="K487" i="2" s="1"/>
  <c r="F487" i="2"/>
  <c r="J487" i="2" s="1"/>
  <c r="E487" i="2"/>
  <c r="I487" i="2" s="1"/>
  <c r="D487" i="2"/>
  <c r="C487" i="2"/>
  <c r="B487" i="2"/>
  <c r="G486" i="2"/>
  <c r="K486" i="2" s="1"/>
  <c r="F486" i="2"/>
  <c r="J486" i="2" s="1"/>
  <c r="E486" i="2"/>
  <c r="I486" i="2" s="1"/>
  <c r="D486" i="2"/>
  <c r="C486" i="2"/>
  <c r="B486" i="2"/>
  <c r="G485" i="2"/>
  <c r="K485" i="2" s="1"/>
  <c r="F485" i="2"/>
  <c r="J485" i="2" s="1"/>
  <c r="E485" i="2"/>
  <c r="I485" i="2" s="1"/>
  <c r="D485" i="2"/>
  <c r="C485" i="2"/>
  <c r="B485" i="2"/>
  <c r="G484" i="2"/>
  <c r="K484" i="2" s="1"/>
  <c r="F484" i="2"/>
  <c r="J484" i="2" s="1"/>
  <c r="E484" i="2"/>
  <c r="I484" i="2" s="1"/>
  <c r="D484" i="2"/>
  <c r="C484" i="2"/>
  <c r="B484" i="2"/>
  <c r="G483" i="2"/>
  <c r="K483" i="2" s="1"/>
  <c r="F483" i="2"/>
  <c r="J483" i="2" s="1"/>
  <c r="E483" i="2"/>
  <c r="I483" i="2" s="1"/>
  <c r="D483" i="2"/>
  <c r="C483" i="2"/>
  <c r="B483" i="2"/>
  <c r="G482" i="2"/>
  <c r="K482" i="2" s="1"/>
  <c r="F482" i="2"/>
  <c r="J482" i="2" s="1"/>
  <c r="E482" i="2"/>
  <c r="I482" i="2" s="1"/>
  <c r="D482" i="2"/>
  <c r="C482" i="2"/>
  <c r="B482" i="2"/>
  <c r="G481" i="2"/>
  <c r="K481" i="2" s="1"/>
  <c r="F481" i="2"/>
  <c r="J481" i="2" s="1"/>
  <c r="E481" i="2"/>
  <c r="I481" i="2" s="1"/>
  <c r="D481" i="2"/>
  <c r="C481" i="2"/>
  <c r="B481" i="2"/>
  <c r="G480" i="2"/>
  <c r="K480" i="2" s="1"/>
  <c r="F480" i="2"/>
  <c r="J480" i="2" s="1"/>
  <c r="E480" i="2"/>
  <c r="I480" i="2" s="1"/>
  <c r="D480" i="2"/>
  <c r="C480" i="2"/>
  <c r="B480" i="2"/>
  <c r="G479" i="2"/>
  <c r="K479" i="2" s="1"/>
  <c r="F479" i="2"/>
  <c r="J479" i="2" s="1"/>
  <c r="E479" i="2"/>
  <c r="I479" i="2" s="1"/>
  <c r="D479" i="2"/>
  <c r="C479" i="2"/>
  <c r="B479" i="2"/>
  <c r="G478" i="2"/>
  <c r="K478" i="2" s="1"/>
  <c r="F478" i="2"/>
  <c r="J478" i="2" s="1"/>
  <c r="E478" i="2"/>
  <c r="I478" i="2" s="1"/>
  <c r="D478" i="2"/>
  <c r="C478" i="2"/>
  <c r="B478" i="2"/>
  <c r="G477" i="2"/>
  <c r="K477" i="2" s="1"/>
  <c r="F477" i="2"/>
  <c r="J477" i="2" s="1"/>
  <c r="E477" i="2"/>
  <c r="I477" i="2" s="1"/>
  <c r="D477" i="2"/>
  <c r="C477" i="2"/>
  <c r="B477" i="2"/>
  <c r="G476" i="2"/>
  <c r="K476" i="2" s="1"/>
  <c r="F476" i="2"/>
  <c r="J476" i="2" s="1"/>
  <c r="E476" i="2"/>
  <c r="I476" i="2" s="1"/>
  <c r="D476" i="2"/>
  <c r="C476" i="2"/>
  <c r="B476" i="2"/>
  <c r="G475" i="2"/>
  <c r="K475" i="2" s="1"/>
  <c r="F475" i="2"/>
  <c r="J475" i="2" s="1"/>
  <c r="E475" i="2"/>
  <c r="I475" i="2" s="1"/>
  <c r="D475" i="2"/>
  <c r="C475" i="2"/>
  <c r="B475" i="2"/>
  <c r="G474" i="2"/>
  <c r="K474" i="2" s="1"/>
  <c r="F474" i="2"/>
  <c r="J474" i="2" s="1"/>
  <c r="E474" i="2"/>
  <c r="I474" i="2" s="1"/>
  <c r="D474" i="2"/>
  <c r="C474" i="2"/>
  <c r="B474" i="2"/>
  <c r="G473" i="2"/>
  <c r="K473" i="2" s="1"/>
  <c r="F473" i="2"/>
  <c r="J473" i="2" s="1"/>
  <c r="E473" i="2"/>
  <c r="I473" i="2" s="1"/>
  <c r="D473" i="2"/>
  <c r="C473" i="2"/>
  <c r="B473" i="2"/>
  <c r="G472" i="2"/>
  <c r="K472" i="2" s="1"/>
  <c r="F472" i="2"/>
  <c r="J472" i="2" s="1"/>
  <c r="E472" i="2"/>
  <c r="I472" i="2" s="1"/>
  <c r="D472" i="2"/>
  <c r="C472" i="2"/>
  <c r="B472" i="2"/>
  <c r="G471" i="2"/>
  <c r="K471" i="2" s="1"/>
  <c r="F471" i="2"/>
  <c r="J471" i="2" s="1"/>
  <c r="E471" i="2"/>
  <c r="I471" i="2" s="1"/>
  <c r="D471" i="2"/>
  <c r="C471" i="2"/>
  <c r="B471" i="2"/>
  <c r="G470" i="2"/>
  <c r="K470" i="2" s="1"/>
  <c r="F470" i="2"/>
  <c r="J470" i="2" s="1"/>
  <c r="E470" i="2"/>
  <c r="I470" i="2" s="1"/>
  <c r="D470" i="2"/>
  <c r="C470" i="2"/>
  <c r="B470" i="2"/>
  <c r="G469" i="2"/>
  <c r="K469" i="2" s="1"/>
  <c r="F469" i="2"/>
  <c r="J469" i="2" s="1"/>
  <c r="E469" i="2"/>
  <c r="I469" i="2" s="1"/>
  <c r="D469" i="2"/>
  <c r="C469" i="2"/>
  <c r="B469" i="2"/>
  <c r="G468" i="2"/>
  <c r="K468" i="2" s="1"/>
  <c r="F468" i="2"/>
  <c r="J468" i="2" s="1"/>
  <c r="E468" i="2"/>
  <c r="I468" i="2" s="1"/>
  <c r="D468" i="2"/>
  <c r="C468" i="2"/>
  <c r="B468" i="2"/>
  <c r="G467" i="2"/>
  <c r="K467" i="2" s="1"/>
  <c r="F467" i="2"/>
  <c r="J467" i="2" s="1"/>
  <c r="E467" i="2"/>
  <c r="I467" i="2" s="1"/>
  <c r="D467" i="2"/>
  <c r="C467" i="2"/>
  <c r="B467" i="2"/>
  <c r="G466" i="2"/>
  <c r="K466" i="2" s="1"/>
  <c r="F466" i="2"/>
  <c r="J466" i="2" s="1"/>
  <c r="E466" i="2"/>
  <c r="I466" i="2" s="1"/>
  <c r="D466" i="2"/>
  <c r="C466" i="2"/>
  <c r="B466" i="2"/>
  <c r="G465" i="2"/>
  <c r="K465" i="2" s="1"/>
  <c r="F465" i="2"/>
  <c r="J465" i="2" s="1"/>
  <c r="E465" i="2"/>
  <c r="I465" i="2" s="1"/>
  <c r="D465" i="2"/>
  <c r="C465" i="2"/>
  <c r="B465" i="2"/>
  <c r="G464" i="2"/>
  <c r="K464" i="2" s="1"/>
  <c r="F464" i="2"/>
  <c r="J464" i="2" s="1"/>
  <c r="E464" i="2"/>
  <c r="I464" i="2" s="1"/>
  <c r="D464" i="2"/>
  <c r="C464" i="2"/>
  <c r="B464" i="2"/>
  <c r="G463" i="2"/>
  <c r="K463" i="2" s="1"/>
  <c r="F463" i="2"/>
  <c r="J463" i="2" s="1"/>
  <c r="E463" i="2"/>
  <c r="I463" i="2" s="1"/>
  <c r="D463" i="2"/>
  <c r="C463" i="2"/>
  <c r="B463" i="2"/>
  <c r="G462" i="2"/>
  <c r="K462" i="2" s="1"/>
  <c r="F462" i="2"/>
  <c r="J462" i="2" s="1"/>
  <c r="E462" i="2"/>
  <c r="I462" i="2" s="1"/>
  <c r="D462" i="2"/>
  <c r="C462" i="2"/>
  <c r="B462" i="2"/>
  <c r="G461" i="2"/>
  <c r="K461" i="2" s="1"/>
  <c r="F461" i="2"/>
  <c r="J461" i="2" s="1"/>
  <c r="E461" i="2"/>
  <c r="I461" i="2" s="1"/>
  <c r="D461" i="2"/>
  <c r="C461" i="2"/>
  <c r="B461" i="2"/>
  <c r="G460" i="2"/>
  <c r="K460" i="2" s="1"/>
  <c r="F460" i="2"/>
  <c r="J460" i="2" s="1"/>
  <c r="E460" i="2"/>
  <c r="I460" i="2" s="1"/>
  <c r="D460" i="2"/>
  <c r="C460" i="2"/>
  <c r="B460" i="2"/>
  <c r="G459" i="2"/>
  <c r="K459" i="2" s="1"/>
  <c r="F459" i="2"/>
  <c r="J459" i="2" s="1"/>
  <c r="E459" i="2"/>
  <c r="I459" i="2" s="1"/>
  <c r="D459" i="2"/>
  <c r="C459" i="2"/>
  <c r="B459" i="2"/>
  <c r="G458" i="2"/>
  <c r="K458" i="2" s="1"/>
  <c r="F458" i="2"/>
  <c r="J458" i="2" s="1"/>
  <c r="E458" i="2"/>
  <c r="I458" i="2" s="1"/>
  <c r="D458" i="2"/>
  <c r="C458" i="2"/>
  <c r="B458" i="2"/>
  <c r="G457" i="2"/>
  <c r="K457" i="2" s="1"/>
  <c r="F457" i="2"/>
  <c r="J457" i="2" s="1"/>
  <c r="E457" i="2"/>
  <c r="I457" i="2" s="1"/>
  <c r="D457" i="2"/>
  <c r="C457" i="2"/>
  <c r="B457" i="2"/>
  <c r="G456" i="2"/>
  <c r="K456" i="2" s="1"/>
  <c r="F456" i="2"/>
  <c r="J456" i="2" s="1"/>
  <c r="E456" i="2"/>
  <c r="I456" i="2" s="1"/>
  <c r="D456" i="2"/>
  <c r="C456" i="2"/>
  <c r="B456" i="2"/>
  <c r="G455" i="2"/>
  <c r="K455" i="2" s="1"/>
  <c r="F455" i="2"/>
  <c r="J455" i="2" s="1"/>
  <c r="E455" i="2"/>
  <c r="I455" i="2" s="1"/>
  <c r="D455" i="2"/>
  <c r="C455" i="2"/>
  <c r="B455" i="2"/>
  <c r="G454" i="2"/>
  <c r="K454" i="2" s="1"/>
  <c r="F454" i="2"/>
  <c r="J454" i="2" s="1"/>
  <c r="E454" i="2"/>
  <c r="I454" i="2" s="1"/>
  <c r="D454" i="2"/>
  <c r="C454" i="2"/>
  <c r="B454" i="2"/>
  <c r="G453" i="2"/>
  <c r="K453" i="2" s="1"/>
  <c r="F453" i="2"/>
  <c r="J453" i="2" s="1"/>
  <c r="E453" i="2"/>
  <c r="I453" i="2" s="1"/>
  <c r="D453" i="2"/>
  <c r="C453" i="2"/>
  <c r="B453" i="2"/>
  <c r="G452" i="2"/>
  <c r="K452" i="2" s="1"/>
  <c r="F452" i="2"/>
  <c r="J452" i="2" s="1"/>
  <c r="E452" i="2"/>
  <c r="I452" i="2" s="1"/>
  <c r="D452" i="2"/>
  <c r="C452" i="2"/>
  <c r="B452" i="2"/>
  <c r="G451" i="2"/>
  <c r="K451" i="2" s="1"/>
  <c r="F451" i="2"/>
  <c r="J451" i="2" s="1"/>
  <c r="E451" i="2"/>
  <c r="I451" i="2" s="1"/>
  <c r="D451" i="2"/>
  <c r="C451" i="2"/>
  <c r="B451" i="2"/>
  <c r="G450" i="2"/>
  <c r="K450" i="2" s="1"/>
  <c r="F450" i="2"/>
  <c r="J450" i="2" s="1"/>
  <c r="E450" i="2"/>
  <c r="I450" i="2" s="1"/>
  <c r="D450" i="2"/>
  <c r="C450" i="2"/>
  <c r="B450" i="2"/>
  <c r="G449" i="2"/>
  <c r="K449" i="2" s="1"/>
  <c r="F449" i="2"/>
  <c r="J449" i="2" s="1"/>
  <c r="E449" i="2"/>
  <c r="I449" i="2" s="1"/>
  <c r="D449" i="2"/>
  <c r="C449" i="2"/>
  <c r="B449" i="2"/>
  <c r="G448" i="2"/>
  <c r="K448" i="2" s="1"/>
  <c r="F448" i="2"/>
  <c r="J448" i="2" s="1"/>
  <c r="E448" i="2"/>
  <c r="I448" i="2" s="1"/>
  <c r="D448" i="2"/>
  <c r="C448" i="2"/>
  <c r="B448" i="2"/>
  <c r="G447" i="2"/>
  <c r="K447" i="2" s="1"/>
  <c r="F447" i="2"/>
  <c r="J447" i="2" s="1"/>
  <c r="E447" i="2"/>
  <c r="I447" i="2" s="1"/>
  <c r="D447" i="2"/>
  <c r="C447" i="2"/>
  <c r="B447" i="2"/>
  <c r="G446" i="2"/>
  <c r="K446" i="2" s="1"/>
  <c r="F446" i="2"/>
  <c r="J446" i="2" s="1"/>
  <c r="E446" i="2"/>
  <c r="I446" i="2" s="1"/>
  <c r="D446" i="2"/>
  <c r="C446" i="2"/>
  <c r="B446" i="2"/>
  <c r="G445" i="2"/>
  <c r="K445" i="2" s="1"/>
  <c r="F445" i="2"/>
  <c r="J445" i="2" s="1"/>
  <c r="E445" i="2"/>
  <c r="I445" i="2" s="1"/>
  <c r="D445" i="2"/>
  <c r="C445" i="2"/>
  <c r="B445" i="2"/>
  <c r="G444" i="2"/>
  <c r="K444" i="2" s="1"/>
  <c r="F444" i="2"/>
  <c r="J444" i="2" s="1"/>
  <c r="E444" i="2"/>
  <c r="I444" i="2" s="1"/>
  <c r="D444" i="2"/>
  <c r="C444" i="2"/>
  <c r="B444" i="2"/>
  <c r="G443" i="2"/>
  <c r="K443" i="2" s="1"/>
  <c r="F443" i="2"/>
  <c r="J443" i="2" s="1"/>
  <c r="E443" i="2"/>
  <c r="I443" i="2" s="1"/>
  <c r="D443" i="2"/>
  <c r="C443" i="2"/>
  <c r="B443" i="2"/>
  <c r="G442" i="2"/>
  <c r="K442" i="2" s="1"/>
  <c r="F442" i="2"/>
  <c r="J442" i="2" s="1"/>
  <c r="E442" i="2"/>
  <c r="I442" i="2" s="1"/>
  <c r="D442" i="2"/>
  <c r="C442" i="2"/>
  <c r="B442" i="2"/>
  <c r="G441" i="2"/>
  <c r="K441" i="2" s="1"/>
  <c r="F441" i="2"/>
  <c r="J441" i="2" s="1"/>
  <c r="E441" i="2"/>
  <c r="I441" i="2" s="1"/>
  <c r="D441" i="2"/>
  <c r="C441" i="2"/>
  <c r="B441" i="2"/>
  <c r="G440" i="2"/>
  <c r="K440" i="2" s="1"/>
  <c r="F440" i="2"/>
  <c r="J440" i="2" s="1"/>
  <c r="E440" i="2"/>
  <c r="I440" i="2" s="1"/>
  <c r="D440" i="2"/>
  <c r="C440" i="2"/>
  <c r="B440" i="2"/>
  <c r="G439" i="2"/>
  <c r="K439" i="2" s="1"/>
  <c r="F439" i="2"/>
  <c r="J439" i="2" s="1"/>
  <c r="E439" i="2"/>
  <c r="I439" i="2" s="1"/>
  <c r="D439" i="2"/>
  <c r="C439" i="2"/>
  <c r="B439" i="2"/>
  <c r="G438" i="2"/>
  <c r="K438" i="2" s="1"/>
  <c r="F438" i="2"/>
  <c r="J438" i="2" s="1"/>
  <c r="E438" i="2"/>
  <c r="I438" i="2" s="1"/>
  <c r="D438" i="2"/>
  <c r="C438" i="2"/>
  <c r="B438" i="2"/>
  <c r="G437" i="2"/>
  <c r="K437" i="2" s="1"/>
  <c r="F437" i="2"/>
  <c r="J437" i="2" s="1"/>
  <c r="E437" i="2"/>
  <c r="I437" i="2" s="1"/>
  <c r="D437" i="2"/>
  <c r="C437" i="2"/>
  <c r="B437" i="2"/>
  <c r="G436" i="2"/>
  <c r="K436" i="2" s="1"/>
  <c r="F436" i="2"/>
  <c r="J436" i="2" s="1"/>
  <c r="E436" i="2"/>
  <c r="I436" i="2" s="1"/>
  <c r="D436" i="2"/>
  <c r="C436" i="2"/>
  <c r="B436" i="2"/>
  <c r="G435" i="2"/>
  <c r="K435" i="2" s="1"/>
  <c r="F435" i="2"/>
  <c r="J435" i="2" s="1"/>
  <c r="E435" i="2"/>
  <c r="I435" i="2" s="1"/>
  <c r="D435" i="2"/>
  <c r="C435" i="2"/>
  <c r="B435" i="2"/>
  <c r="G434" i="2"/>
  <c r="K434" i="2" s="1"/>
  <c r="F434" i="2"/>
  <c r="J434" i="2" s="1"/>
  <c r="E434" i="2"/>
  <c r="I434" i="2" s="1"/>
  <c r="D434" i="2"/>
  <c r="C434" i="2"/>
  <c r="B434" i="2"/>
  <c r="G433" i="2"/>
  <c r="K433" i="2" s="1"/>
  <c r="F433" i="2"/>
  <c r="J433" i="2" s="1"/>
  <c r="E433" i="2"/>
  <c r="I433" i="2" s="1"/>
  <c r="D433" i="2"/>
  <c r="C433" i="2"/>
  <c r="B433" i="2"/>
  <c r="G432" i="2"/>
  <c r="K432" i="2" s="1"/>
  <c r="F432" i="2"/>
  <c r="J432" i="2" s="1"/>
  <c r="E432" i="2"/>
  <c r="I432" i="2" s="1"/>
  <c r="D432" i="2"/>
  <c r="C432" i="2"/>
  <c r="B432" i="2"/>
  <c r="G431" i="2"/>
  <c r="K431" i="2" s="1"/>
  <c r="F431" i="2"/>
  <c r="J431" i="2" s="1"/>
  <c r="E431" i="2"/>
  <c r="I431" i="2" s="1"/>
  <c r="D431" i="2"/>
  <c r="C431" i="2"/>
  <c r="B431" i="2"/>
  <c r="G430" i="2"/>
  <c r="K430" i="2" s="1"/>
  <c r="F430" i="2"/>
  <c r="J430" i="2" s="1"/>
  <c r="E430" i="2"/>
  <c r="I430" i="2" s="1"/>
  <c r="D430" i="2"/>
  <c r="C430" i="2"/>
  <c r="B430" i="2"/>
  <c r="G429" i="2"/>
  <c r="K429" i="2" s="1"/>
  <c r="F429" i="2"/>
  <c r="J429" i="2" s="1"/>
  <c r="E429" i="2"/>
  <c r="I429" i="2" s="1"/>
  <c r="D429" i="2"/>
  <c r="C429" i="2"/>
  <c r="B429" i="2"/>
  <c r="G428" i="2"/>
  <c r="K428" i="2" s="1"/>
  <c r="F428" i="2"/>
  <c r="J428" i="2" s="1"/>
  <c r="E428" i="2"/>
  <c r="I428" i="2" s="1"/>
  <c r="D428" i="2"/>
  <c r="C428" i="2"/>
  <c r="B428" i="2"/>
  <c r="G427" i="2"/>
  <c r="K427" i="2" s="1"/>
  <c r="F427" i="2"/>
  <c r="J427" i="2" s="1"/>
  <c r="E427" i="2"/>
  <c r="I427" i="2" s="1"/>
  <c r="D427" i="2"/>
  <c r="C427" i="2"/>
  <c r="B427" i="2"/>
  <c r="G426" i="2"/>
  <c r="K426" i="2" s="1"/>
  <c r="F426" i="2"/>
  <c r="J426" i="2" s="1"/>
  <c r="E426" i="2"/>
  <c r="I426" i="2" s="1"/>
  <c r="D426" i="2"/>
  <c r="C426" i="2"/>
  <c r="B426" i="2"/>
  <c r="G425" i="2"/>
  <c r="K425" i="2" s="1"/>
  <c r="F425" i="2"/>
  <c r="J425" i="2" s="1"/>
  <c r="E425" i="2"/>
  <c r="I425" i="2" s="1"/>
  <c r="D425" i="2"/>
  <c r="C425" i="2"/>
  <c r="B425" i="2"/>
  <c r="G424" i="2"/>
  <c r="K424" i="2" s="1"/>
  <c r="F424" i="2"/>
  <c r="J424" i="2" s="1"/>
  <c r="E424" i="2"/>
  <c r="I424" i="2" s="1"/>
  <c r="D424" i="2"/>
  <c r="C424" i="2"/>
  <c r="B424" i="2"/>
  <c r="G423" i="2"/>
  <c r="K423" i="2" s="1"/>
  <c r="F423" i="2"/>
  <c r="J423" i="2" s="1"/>
  <c r="E423" i="2"/>
  <c r="I423" i="2" s="1"/>
  <c r="D423" i="2"/>
  <c r="C423" i="2"/>
  <c r="B423" i="2"/>
  <c r="G422" i="2"/>
  <c r="K422" i="2" s="1"/>
  <c r="F422" i="2"/>
  <c r="J422" i="2" s="1"/>
  <c r="E422" i="2"/>
  <c r="I422" i="2" s="1"/>
  <c r="D422" i="2"/>
  <c r="C422" i="2"/>
  <c r="B422" i="2"/>
  <c r="G421" i="2"/>
  <c r="K421" i="2" s="1"/>
  <c r="F421" i="2"/>
  <c r="J421" i="2" s="1"/>
  <c r="E421" i="2"/>
  <c r="I421" i="2" s="1"/>
  <c r="D421" i="2"/>
  <c r="C421" i="2"/>
  <c r="B421" i="2"/>
  <c r="G420" i="2"/>
  <c r="K420" i="2" s="1"/>
  <c r="F420" i="2"/>
  <c r="J420" i="2" s="1"/>
  <c r="E420" i="2"/>
  <c r="I420" i="2" s="1"/>
  <c r="D420" i="2"/>
  <c r="C420" i="2"/>
  <c r="B420" i="2"/>
  <c r="G419" i="2"/>
  <c r="K419" i="2" s="1"/>
  <c r="F419" i="2"/>
  <c r="J419" i="2" s="1"/>
  <c r="E419" i="2"/>
  <c r="I419" i="2" s="1"/>
  <c r="D419" i="2"/>
  <c r="C419" i="2"/>
  <c r="B419" i="2"/>
  <c r="G418" i="2"/>
  <c r="K418" i="2" s="1"/>
  <c r="F418" i="2"/>
  <c r="J418" i="2" s="1"/>
  <c r="E418" i="2"/>
  <c r="I418" i="2" s="1"/>
  <c r="D418" i="2"/>
  <c r="C418" i="2"/>
  <c r="B418" i="2"/>
  <c r="G417" i="2"/>
  <c r="K417" i="2" s="1"/>
  <c r="F417" i="2"/>
  <c r="J417" i="2" s="1"/>
  <c r="E417" i="2"/>
  <c r="I417" i="2" s="1"/>
  <c r="D417" i="2"/>
  <c r="C417" i="2"/>
  <c r="B417" i="2"/>
  <c r="G416" i="2"/>
  <c r="K416" i="2" s="1"/>
  <c r="F416" i="2"/>
  <c r="J416" i="2" s="1"/>
  <c r="E416" i="2"/>
  <c r="I416" i="2" s="1"/>
  <c r="D416" i="2"/>
  <c r="C416" i="2"/>
  <c r="B416" i="2"/>
  <c r="G415" i="2"/>
  <c r="K415" i="2" s="1"/>
  <c r="F415" i="2"/>
  <c r="J415" i="2" s="1"/>
  <c r="E415" i="2"/>
  <c r="I415" i="2" s="1"/>
  <c r="D415" i="2"/>
  <c r="C415" i="2"/>
  <c r="B415" i="2"/>
  <c r="G414" i="2"/>
  <c r="K414" i="2" s="1"/>
  <c r="F414" i="2"/>
  <c r="J414" i="2" s="1"/>
  <c r="E414" i="2"/>
  <c r="I414" i="2" s="1"/>
  <c r="D414" i="2"/>
  <c r="C414" i="2"/>
  <c r="B414" i="2"/>
  <c r="G413" i="2"/>
  <c r="K413" i="2" s="1"/>
  <c r="F413" i="2"/>
  <c r="J413" i="2" s="1"/>
  <c r="E413" i="2"/>
  <c r="I413" i="2" s="1"/>
  <c r="D413" i="2"/>
  <c r="C413" i="2"/>
  <c r="B413" i="2"/>
  <c r="G412" i="2"/>
  <c r="K412" i="2" s="1"/>
  <c r="F412" i="2"/>
  <c r="J412" i="2" s="1"/>
  <c r="E412" i="2"/>
  <c r="I412" i="2" s="1"/>
  <c r="D412" i="2"/>
  <c r="C412" i="2"/>
  <c r="B412" i="2"/>
  <c r="G411" i="2"/>
  <c r="K411" i="2" s="1"/>
  <c r="F411" i="2"/>
  <c r="J411" i="2" s="1"/>
  <c r="E411" i="2"/>
  <c r="I411" i="2" s="1"/>
  <c r="D411" i="2"/>
  <c r="C411" i="2"/>
  <c r="B411" i="2"/>
  <c r="G410" i="2"/>
  <c r="K410" i="2" s="1"/>
  <c r="F410" i="2"/>
  <c r="J410" i="2" s="1"/>
  <c r="E410" i="2"/>
  <c r="I410" i="2" s="1"/>
  <c r="D410" i="2"/>
  <c r="C410" i="2"/>
  <c r="B410" i="2"/>
  <c r="G409" i="2"/>
  <c r="K409" i="2" s="1"/>
  <c r="F409" i="2"/>
  <c r="J409" i="2" s="1"/>
  <c r="E409" i="2"/>
  <c r="I409" i="2" s="1"/>
  <c r="D409" i="2"/>
  <c r="C409" i="2"/>
  <c r="B409" i="2"/>
  <c r="G408" i="2"/>
  <c r="K408" i="2" s="1"/>
  <c r="F408" i="2"/>
  <c r="J408" i="2" s="1"/>
  <c r="E408" i="2"/>
  <c r="I408" i="2" s="1"/>
  <c r="D408" i="2"/>
  <c r="C408" i="2"/>
  <c r="B408" i="2"/>
  <c r="G407" i="2"/>
  <c r="K407" i="2" s="1"/>
  <c r="F407" i="2"/>
  <c r="J407" i="2" s="1"/>
  <c r="E407" i="2"/>
  <c r="I407" i="2" s="1"/>
  <c r="D407" i="2"/>
  <c r="C407" i="2"/>
  <c r="B407" i="2"/>
  <c r="G406" i="2"/>
  <c r="K406" i="2" s="1"/>
  <c r="F406" i="2"/>
  <c r="J406" i="2" s="1"/>
  <c r="E406" i="2"/>
  <c r="I406" i="2" s="1"/>
  <c r="D406" i="2"/>
  <c r="C406" i="2"/>
  <c r="B406" i="2"/>
  <c r="G405" i="2"/>
  <c r="K405" i="2" s="1"/>
  <c r="F405" i="2"/>
  <c r="J405" i="2" s="1"/>
  <c r="E405" i="2"/>
  <c r="I405" i="2" s="1"/>
  <c r="D405" i="2"/>
  <c r="C405" i="2"/>
  <c r="B405" i="2"/>
  <c r="G404" i="2"/>
  <c r="K404" i="2" s="1"/>
  <c r="F404" i="2"/>
  <c r="J404" i="2" s="1"/>
  <c r="E404" i="2"/>
  <c r="I404" i="2" s="1"/>
  <c r="D404" i="2"/>
  <c r="C404" i="2"/>
  <c r="B404" i="2"/>
  <c r="G403" i="2"/>
  <c r="K403" i="2" s="1"/>
  <c r="F403" i="2"/>
  <c r="J403" i="2" s="1"/>
  <c r="E403" i="2"/>
  <c r="I403" i="2" s="1"/>
  <c r="D403" i="2"/>
  <c r="C403" i="2"/>
  <c r="B403" i="2"/>
  <c r="G402" i="2"/>
  <c r="K402" i="2" s="1"/>
  <c r="F402" i="2"/>
  <c r="J402" i="2" s="1"/>
  <c r="E402" i="2"/>
  <c r="I402" i="2" s="1"/>
  <c r="D402" i="2"/>
  <c r="C402" i="2"/>
  <c r="B402" i="2"/>
  <c r="G401" i="2"/>
  <c r="K401" i="2" s="1"/>
  <c r="F401" i="2"/>
  <c r="J401" i="2" s="1"/>
  <c r="E401" i="2"/>
  <c r="I401" i="2" s="1"/>
  <c r="D401" i="2"/>
  <c r="C401" i="2"/>
  <c r="B401" i="2"/>
  <c r="G400" i="2"/>
  <c r="K400" i="2" s="1"/>
  <c r="F400" i="2"/>
  <c r="J400" i="2" s="1"/>
  <c r="E400" i="2"/>
  <c r="I400" i="2" s="1"/>
  <c r="D400" i="2"/>
  <c r="C400" i="2"/>
  <c r="B400" i="2"/>
  <c r="G399" i="2"/>
  <c r="K399" i="2" s="1"/>
  <c r="F399" i="2"/>
  <c r="J399" i="2" s="1"/>
  <c r="E399" i="2"/>
  <c r="I399" i="2" s="1"/>
  <c r="D399" i="2"/>
  <c r="C399" i="2"/>
  <c r="B399" i="2"/>
  <c r="G398" i="2"/>
  <c r="K398" i="2" s="1"/>
  <c r="F398" i="2"/>
  <c r="J398" i="2" s="1"/>
  <c r="E398" i="2"/>
  <c r="I398" i="2" s="1"/>
  <c r="D398" i="2"/>
  <c r="C398" i="2"/>
  <c r="B398" i="2"/>
  <c r="G397" i="2"/>
  <c r="K397" i="2" s="1"/>
  <c r="F397" i="2"/>
  <c r="J397" i="2" s="1"/>
  <c r="E397" i="2"/>
  <c r="I397" i="2" s="1"/>
  <c r="D397" i="2"/>
  <c r="C397" i="2"/>
  <c r="B397" i="2"/>
  <c r="G396" i="2"/>
  <c r="K396" i="2" s="1"/>
  <c r="F396" i="2"/>
  <c r="J396" i="2" s="1"/>
  <c r="E396" i="2"/>
  <c r="I396" i="2" s="1"/>
  <c r="D396" i="2"/>
  <c r="C396" i="2"/>
  <c r="B396" i="2"/>
  <c r="G395" i="2"/>
  <c r="K395" i="2" s="1"/>
  <c r="F395" i="2"/>
  <c r="J395" i="2" s="1"/>
  <c r="E395" i="2"/>
  <c r="I395" i="2" s="1"/>
  <c r="D395" i="2"/>
  <c r="C395" i="2"/>
  <c r="B395" i="2"/>
  <c r="G394" i="2"/>
  <c r="K394" i="2" s="1"/>
  <c r="F394" i="2"/>
  <c r="J394" i="2" s="1"/>
  <c r="E394" i="2"/>
  <c r="I394" i="2" s="1"/>
  <c r="D394" i="2"/>
  <c r="C394" i="2"/>
  <c r="B394" i="2"/>
  <c r="G393" i="2"/>
  <c r="K393" i="2" s="1"/>
  <c r="F393" i="2"/>
  <c r="J393" i="2" s="1"/>
  <c r="E393" i="2"/>
  <c r="I393" i="2" s="1"/>
  <c r="D393" i="2"/>
  <c r="C393" i="2"/>
  <c r="B393" i="2"/>
  <c r="G392" i="2"/>
  <c r="K392" i="2" s="1"/>
  <c r="F392" i="2"/>
  <c r="J392" i="2" s="1"/>
  <c r="E392" i="2"/>
  <c r="I392" i="2" s="1"/>
  <c r="D392" i="2"/>
  <c r="C392" i="2"/>
  <c r="B392" i="2"/>
  <c r="G391" i="2"/>
  <c r="K391" i="2" s="1"/>
  <c r="F391" i="2"/>
  <c r="J391" i="2" s="1"/>
  <c r="E391" i="2"/>
  <c r="I391" i="2" s="1"/>
  <c r="D391" i="2"/>
  <c r="C391" i="2"/>
  <c r="B391" i="2"/>
  <c r="G390" i="2"/>
  <c r="K390" i="2" s="1"/>
  <c r="F390" i="2"/>
  <c r="J390" i="2" s="1"/>
  <c r="E390" i="2"/>
  <c r="I390" i="2" s="1"/>
  <c r="D390" i="2"/>
  <c r="C390" i="2"/>
  <c r="B390" i="2"/>
  <c r="G389" i="2"/>
  <c r="K389" i="2" s="1"/>
  <c r="F389" i="2"/>
  <c r="J389" i="2" s="1"/>
  <c r="E389" i="2"/>
  <c r="I389" i="2" s="1"/>
  <c r="D389" i="2"/>
  <c r="C389" i="2"/>
  <c r="B389" i="2"/>
  <c r="G388" i="2"/>
  <c r="K388" i="2" s="1"/>
  <c r="F388" i="2"/>
  <c r="J388" i="2" s="1"/>
  <c r="E388" i="2"/>
  <c r="I388" i="2" s="1"/>
  <c r="D388" i="2"/>
  <c r="C388" i="2"/>
  <c r="B388" i="2"/>
  <c r="G387" i="2"/>
  <c r="K387" i="2" s="1"/>
  <c r="F387" i="2"/>
  <c r="J387" i="2" s="1"/>
  <c r="E387" i="2"/>
  <c r="I387" i="2" s="1"/>
  <c r="D387" i="2"/>
  <c r="C387" i="2"/>
  <c r="B387" i="2"/>
  <c r="G386" i="2"/>
  <c r="K386" i="2" s="1"/>
  <c r="F386" i="2"/>
  <c r="J386" i="2" s="1"/>
  <c r="E386" i="2"/>
  <c r="I386" i="2" s="1"/>
  <c r="D386" i="2"/>
  <c r="C386" i="2"/>
  <c r="B386" i="2"/>
  <c r="G385" i="2"/>
  <c r="K385" i="2" s="1"/>
  <c r="F385" i="2"/>
  <c r="J385" i="2" s="1"/>
  <c r="E385" i="2"/>
  <c r="I385" i="2" s="1"/>
  <c r="D385" i="2"/>
  <c r="C385" i="2"/>
  <c r="B385" i="2"/>
  <c r="G384" i="2"/>
  <c r="K384" i="2" s="1"/>
  <c r="F384" i="2"/>
  <c r="J384" i="2" s="1"/>
  <c r="E384" i="2"/>
  <c r="I384" i="2" s="1"/>
  <c r="D384" i="2"/>
  <c r="C384" i="2"/>
  <c r="B384" i="2"/>
  <c r="G383" i="2"/>
  <c r="K383" i="2" s="1"/>
  <c r="F383" i="2"/>
  <c r="J383" i="2" s="1"/>
  <c r="E383" i="2"/>
  <c r="I383" i="2" s="1"/>
  <c r="D383" i="2"/>
  <c r="C383" i="2"/>
  <c r="B383" i="2"/>
  <c r="G382" i="2"/>
  <c r="K382" i="2" s="1"/>
  <c r="F382" i="2"/>
  <c r="J382" i="2" s="1"/>
  <c r="E382" i="2"/>
  <c r="I382" i="2" s="1"/>
  <c r="D382" i="2"/>
  <c r="C382" i="2"/>
  <c r="B382" i="2"/>
  <c r="G381" i="2"/>
  <c r="K381" i="2" s="1"/>
  <c r="F381" i="2"/>
  <c r="J381" i="2" s="1"/>
  <c r="E381" i="2"/>
  <c r="I381" i="2" s="1"/>
  <c r="D381" i="2"/>
  <c r="C381" i="2"/>
  <c r="B381" i="2"/>
  <c r="G380" i="2"/>
  <c r="K380" i="2" s="1"/>
  <c r="F380" i="2"/>
  <c r="J380" i="2" s="1"/>
  <c r="E380" i="2"/>
  <c r="I380" i="2" s="1"/>
  <c r="D380" i="2"/>
  <c r="C380" i="2"/>
  <c r="B380" i="2"/>
  <c r="G379" i="2"/>
  <c r="K379" i="2" s="1"/>
  <c r="F379" i="2"/>
  <c r="J379" i="2" s="1"/>
  <c r="E379" i="2"/>
  <c r="I379" i="2" s="1"/>
  <c r="D379" i="2"/>
  <c r="C379" i="2"/>
  <c r="B379" i="2"/>
  <c r="G378" i="2"/>
  <c r="K378" i="2" s="1"/>
  <c r="F378" i="2"/>
  <c r="J378" i="2" s="1"/>
  <c r="E378" i="2"/>
  <c r="I378" i="2" s="1"/>
  <c r="D378" i="2"/>
  <c r="C378" i="2"/>
  <c r="B378" i="2"/>
  <c r="G377" i="2"/>
  <c r="K377" i="2" s="1"/>
  <c r="F377" i="2"/>
  <c r="J377" i="2" s="1"/>
  <c r="E377" i="2"/>
  <c r="I377" i="2" s="1"/>
  <c r="D377" i="2"/>
  <c r="C377" i="2"/>
  <c r="B377" i="2"/>
  <c r="G376" i="2"/>
  <c r="K376" i="2" s="1"/>
  <c r="F376" i="2"/>
  <c r="J376" i="2" s="1"/>
  <c r="E376" i="2"/>
  <c r="I376" i="2" s="1"/>
  <c r="D376" i="2"/>
  <c r="C376" i="2"/>
  <c r="B376" i="2"/>
  <c r="G375" i="2"/>
  <c r="K375" i="2" s="1"/>
  <c r="F375" i="2"/>
  <c r="J375" i="2" s="1"/>
  <c r="E375" i="2"/>
  <c r="I375" i="2" s="1"/>
  <c r="D375" i="2"/>
  <c r="C375" i="2"/>
  <c r="B375" i="2"/>
  <c r="G374" i="2"/>
  <c r="K374" i="2" s="1"/>
  <c r="F374" i="2"/>
  <c r="J374" i="2" s="1"/>
  <c r="E374" i="2"/>
  <c r="I374" i="2" s="1"/>
  <c r="D374" i="2"/>
  <c r="C374" i="2"/>
  <c r="B374" i="2"/>
  <c r="G373" i="2"/>
  <c r="K373" i="2" s="1"/>
  <c r="F373" i="2"/>
  <c r="J373" i="2" s="1"/>
  <c r="E373" i="2"/>
  <c r="I373" i="2" s="1"/>
  <c r="D373" i="2"/>
  <c r="C373" i="2"/>
  <c r="B373" i="2"/>
  <c r="G372" i="2"/>
  <c r="K372" i="2" s="1"/>
  <c r="F372" i="2"/>
  <c r="J372" i="2" s="1"/>
  <c r="E372" i="2"/>
  <c r="I372" i="2" s="1"/>
  <c r="D372" i="2"/>
  <c r="C372" i="2"/>
  <c r="B372" i="2"/>
  <c r="G371" i="2"/>
  <c r="K371" i="2" s="1"/>
  <c r="F371" i="2"/>
  <c r="J371" i="2" s="1"/>
  <c r="E371" i="2"/>
  <c r="I371" i="2" s="1"/>
  <c r="D371" i="2"/>
  <c r="C371" i="2"/>
  <c r="B371" i="2"/>
  <c r="G370" i="2"/>
  <c r="K370" i="2" s="1"/>
  <c r="F370" i="2"/>
  <c r="J370" i="2" s="1"/>
  <c r="E370" i="2"/>
  <c r="I370" i="2" s="1"/>
  <c r="D370" i="2"/>
  <c r="C370" i="2"/>
  <c r="B370" i="2"/>
  <c r="G369" i="2"/>
  <c r="K369" i="2" s="1"/>
  <c r="F369" i="2"/>
  <c r="J369" i="2" s="1"/>
  <c r="E369" i="2"/>
  <c r="I369" i="2" s="1"/>
  <c r="D369" i="2"/>
  <c r="C369" i="2"/>
  <c r="B369" i="2"/>
  <c r="G368" i="2"/>
  <c r="K368" i="2" s="1"/>
  <c r="F368" i="2"/>
  <c r="J368" i="2" s="1"/>
  <c r="E368" i="2"/>
  <c r="I368" i="2" s="1"/>
  <c r="D368" i="2"/>
  <c r="C368" i="2"/>
  <c r="B368" i="2"/>
  <c r="G367" i="2"/>
  <c r="K367" i="2" s="1"/>
  <c r="F367" i="2"/>
  <c r="J367" i="2" s="1"/>
  <c r="E367" i="2"/>
  <c r="I367" i="2" s="1"/>
  <c r="D367" i="2"/>
  <c r="C367" i="2"/>
  <c r="B367" i="2"/>
  <c r="G366" i="2"/>
  <c r="K366" i="2" s="1"/>
  <c r="F366" i="2"/>
  <c r="J366" i="2" s="1"/>
  <c r="E366" i="2"/>
  <c r="I366" i="2" s="1"/>
  <c r="D366" i="2"/>
  <c r="C366" i="2"/>
  <c r="B366" i="2"/>
  <c r="G365" i="2"/>
  <c r="K365" i="2" s="1"/>
  <c r="F365" i="2"/>
  <c r="J365" i="2" s="1"/>
  <c r="E365" i="2"/>
  <c r="I365" i="2" s="1"/>
  <c r="D365" i="2"/>
  <c r="C365" i="2"/>
  <c r="B365" i="2"/>
  <c r="G364" i="2"/>
  <c r="K364" i="2" s="1"/>
  <c r="F364" i="2"/>
  <c r="J364" i="2" s="1"/>
  <c r="E364" i="2"/>
  <c r="I364" i="2" s="1"/>
  <c r="D364" i="2"/>
  <c r="C364" i="2"/>
  <c r="B364" i="2"/>
  <c r="G363" i="2"/>
  <c r="K363" i="2" s="1"/>
  <c r="F363" i="2"/>
  <c r="J363" i="2" s="1"/>
  <c r="E363" i="2"/>
  <c r="I363" i="2" s="1"/>
  <c r="D363" i="2"/>
  <c r="C363" i="2"/>
  <c r="B363" i="2"/>
  <c r="G362" i="2"/>
  <c r="K362" i="2" s="1"/>
  <c r="F362" i="2"/>
  <c r="J362" i="2" s="1"/>
  <c r="E362" i="2"/>
  <c r="I362" i="2" s="1"/>
  <c r="D362" i="2"/>
  <c r="C362" i="2"/>
  <c r="B362" i="2"/>
  <c r="G361" i="2"/>
  <c r="K361" i="2" s="1"/>
  <c r="F361" i="2"/>
  <c r="J361" i="2" s="1"/>
  <c r="E361" i="2"/>
  <c r="I361" i="2" s="1"/>
  <c r="D361" i="2"/>
  <c r="C361" i="2"/>
  <c r="B361" i="2"/>
  <c r="G360" i="2"/>
  <c r="K360" i="2" s="1"/>
  <c r="F360" i="2"/>
  <c r="J360" i="2" s="1"/>
  <c r="E360" i="2"/>
  <c r="I360" i="2" s="1"/>
  <c r="D360" i="2"/>
  <c r="C360" i="2"/>
  <c r="B360" i="2"/>
  <c r="G359" i="2"/>
  <c r="K359" i="2" s="1"/>
  <c r="F359" i="2"/>
  <c r="J359" i="2" s="1"/>
  <c r="E359" i="2"/>
  <c r="I359" i="2" s="1"/>
  <c r="D359" i="2"/>
  <c r="C359" i="2"/>
  <c r="B359" i="2"/>
  <c r="G358" i="2"/>
  <c r="K358" i="2" s="1"/>
  <c r="F358" i="2"/>
  <c r="J358" i="2" s="1"/>
  <c r="E358" i="2"/>
  <c r="I358" i="2" s="1"/>
  <c r="D358" i="2"/>
  <c r="C358" i="2"/>
  <c r="B358" i="2"/>
  <c r="G357" i="2"/>
  <c r="K357" i="2" s="1"/>
  <c r="F357" i="2"/>
  <c r="J357" i="2" s="1"/>
  <c r="E357" i="2"/>
  <c r="I357" i="2" s="1"/>
  <c r="D357" i="2"/>
  <c r="C357" i="2"/>
  <c r="B357" i="2"/>
  <c r="G356" i="2"/>
  <c r="K356" i="2" s="1"/>
  <c r="F356" i="2"/>
  <c r="J356" i="2" s="1"/>
  <c r="E356" i="2"/>
  <c r="I356" i="2" s="1"/>
  <c r="D356" i="2"/>
  <c r="C356" i="2"/>
  <c r="B356" i="2"/>
  <c r="G355" i="2"/>
  <c r="K355" i="2" s="1"/>
  <c r="F355" i="2"/>
  <c r="J355" i="2" s="1"/>
  <c r="E355" i="2"/>
  <c r="I355" i="2" s="1"/>
  <c r="D355" i="2"/>
  <c r="C355" i="2"/>
  <c r="B355" i="2"/>
  <c r="G354" i="2"/>
  <c r="K354" i="2" s="1"/>
  <c r="F354" i="2"/>
  <c r="J354" i="2" s="1"/>
  <c r="E354" i="2"/>
  <c r="I354" i="2" s="1"/>
  <c r="D354" i="2"/>
  <c r="C354" i="2"/>
  <c r="B354" i="2"/>
  <c r="G353" i="2"/>
  <c r="K353" i="2" s="1"/>
  <c r="F353" i="2"/>
  <c r="J353" i="2" s="1"/>
  <c r="E353" i="2"/>
  <c r="I353" i="2" s="1"/>
  <c r="D353" i="2"/>
  <c r="C353" i="2"/>
  <c r="B353" i="2"/>
  <c r="G352" i="2"/>
  <c r="K352" i="2" s="1"/>
  <c r="F352" i="2"/>
  <c r="J352" i="2" s="1"/>
  <c r="E352" i="2"/>
  <c r="I352" i="2" s="1"/>
  <c r="D352" i="2"/>
  <c r="C352" i="2"/>
  <c r="B352" i="2"/>
  <c r="G351" i="2"/>
  <c r="K351" i="2" s="1"/>
  <c r="F351" i="2"/>
  <c r="J351" i="2" s="1"/>
  <c r="E351" i="2"/>
  <c r="I351" i="2" s="1"/>
  <c r="D351" i="2"/>
  <c r="C351" i="2"/>
  <c r="B351" i="2"/>
  <c r="G350" i="2"/>
  <c r="K350" i="2" s="1"/>
  <c r="F350" i="2"/>
  <c r="J350" i="2" s="1"/>
  <c r="E350" i="2"/>
  <c r="I350" i="2" s="1"/>
  <c r="D350" i="2"/>
  <c r="C350" i="2"/>
  <c r="B350" i="2"/>
  <c r="G349" i="2"/>
  <c r="K349" i="2" s="1"/>
  <c r="F349" i="2"/>
  <c r="J349" i="2" s="1"/>
  <c r="E349" i="2"/>
  <c r="I349" i="2" s="1"/>
  <c r="D349" i="2"/>
  <c r="C349" i="2"/>
  <c r="B349" i="2"/>
  <c r="G348" i="2"/>
  <c r="K348" i="2" s="1"/>
  <c r="F348" i="2"/>
  <c r="J348" i="2" s="1"/>
  <c r="E348" i="2"/>
  <c r="I348" i="2" s="1"/>
  <c r="D348" i="2"/>
  <c r="C348" i="2"/>
  <c r="B348" i="2"/>
  <c r="G347" i="2"/>
  <c r="K347" i="2" s="1"/>
  <c r="F347" i="2"/>
  <c r="J347" i="2" s="1"/>
  <c r="E347" i="2"/>
  <c r="I347" i="2" s="1"/>
  <c r="D347" i="2"/>
  <c r="C347" i="2"/>
  <c r="B347" i="2"/>
  <c r="G346" i="2"/>
  <c r="K346" i="2" s="1"/>
  <c r="F346" i="2"/>
  <c r="J346" i="2" s="1"/>
  <c r="E346" i="2"/>
  <c r="I346" i="2" s="1"/>
  <c r="D346" i="2"/>
  <c r="C346" i="2"/>
  <c r="B346" i="2"/>
  <c r="G345" i="2"/>
  <c r="K345" i="2" s="1"/>
  <c r="F345" i="2"/>
  <c r="J345" i="2" s="1"/>
  <c r="E345" i="2"/>
  <c r="I345" i="2" s="1"/>
  <c r="D345" i="2"/>
  <c r="C345" i="2"/>
  <c r="B345" i="2"/>
  <c r="G344" i="2"/>
  <c r="K344" i="2" s="1"/>
  <c r="F344" i="2"/>
  <c r="J344" i="2" s="1"/>
  <c r="E344" i="2"/>
  <c r="I344" i="2" s="1"/>
  <c r="D344" i="2"/>
  <c r="C344" i="2"/>
  <c r="B344" i="2"/>
  <c r="G343" i="2"/>
  <c r="K343" i="2" s="1"/>
  <c r="F343" i="2"/>
  <c r="J343" i="2" s="1"/>
  <c r="E343" i="2"/>
  <c r="I343" i="2" s="1"/>
  <c r="D343" i="2"/>
  <c r="C343" i="2"/>
  <c r="B343" i="2"/>
  <c r="G342" i="2"/>
  <c r="K342" i="2" s="1"/>
  <c r="F342" i="2"/>
  <c r="J342" i="2" s="1"/>
  <c r="E342" i="2"/>
  <c r="I342" i="2" s="1"/>
  <c r="D342" i="2"/>
  <c r="C342" i="2"/>
  <c r="B342" i="2"/>
  <c r="G341" i="2"/>
  <c r="K341" i="2" s="1"/>
  <c r="F341" i="2"/>
  <c r="J341" i="2" s="1"/>
  <c r="E341" i="2"/>
  <c r="I341" i="2" s="1"/>
  <c r="D341" i="2"/>
  <c r="C341" i="2"/>
  <c r="B341" i="2"/>
  <c r="G340" i="2"/>
  <c r="K340" i="2" s="1"/>
  <c r="F340" i="2"/>
  <c r="J340" i="2" s="1"/>
  <c r="E340" i="2"/>
  <c r="I340" i="2" s="1"/>
  <c r="D340" i="2"/>
  <c r="C340" i="2"/>
  <c r="B340" i="2"/>
  <c r="G339" i="2"/>
  <c r="K339" i="2" s="1"/>
  <c r="F339" i="2"/>
  <c r="J339" i="2" s="1"/>
  <c r="E339" i="2"/>
  <c r="I339" i="2" s="1"/>
  <c r="D339" i="2"/>
  <c r="C339" i="2"/>
  <c r="B339" i="2"/>
  <c r="G338" i="2"/>
  <c r="K338" i="2" s="1"/>
  <c r="F338" i="2"/>
  <c r="J338" i="2" s="1"/>
  <c r="E338" i="2"/>
  <c r="I338" i="2" s="1"/>
  <c r="D338" i="2"/>
  <c r="C338" i="2"/>
  <c r="B338" i="2"/>
  <c r="G337" i="2"/>
  <c r="K337" i="2" s="1"/>
  <c r="F337" i="2"/>
  <c r="J337" i="2" s="1"/>
  <c r="E337" i="2"/>
  <c r="I337" i="2" s="1"/>
  <c r="D337" i="2"/>
  <c r="C337" i="2"/>
  <c r="B337" i="2"/>
  <c r="G336" i="2"/>
  <c r="K336" i="2" s="1"/>
  <c r="F336" i="2"/>
  <c r="J336" i="2" s="1"/>
  <c r="E336" i="2"/>
  <c r="I336" i="2" s="1"/>
  <c r="D336" i="2"/>
  <c r="C336" i="2"/>
  <c r="B336" i="2"/>
  <c r="G335" i="2"/>
  <c r="K335" i="2" s="1"/>
  <c r="F335" i="2"/>
  <c r="J335" i="2" s="1"/>
  <c r="E335" i="2"/>
  <c r="I335" i="2" s="1"/>
  <c r="D335" i="2"/>
  <c r="C335" i="2"/>
  <c r="B335" i="2"/>
  <c r="G334" i="2"/>
  <c r="K334" i="2" s="1"/>
  <c r="F334" i="2"/>
  <c r="J334" i="2" s="1"/>
  <c r="E334" i="2"/>
  <c r="I334" i="2" s="1"/>
  <c r="D334" i="2"/>
  <c r="C334" i="2"/>
  <c r="B334" i="2"/>
  <c r="G333" i="2"/>
  <c r="K333" i="2" s="1"/>
  <c r="F333" i="2"/>
  <c r="J333" i="2" s="1"/>
  <c r="E333" i="2"/>
  <c r="I333" i="2" s="1"/>
  <c r="D333" i="2"/>
  <c r="C333" i="2"/>
  <c r="B333" i="2"/>
  <c r="G332" i="2"/>
  <c r="K332" i="2" s="1"/>
  <c r="F332" i="2"/>
  <c r="J332" i="2" s="1"/>
  <c r="E332" i="2"/>
  <c r="I332" i="2" s="1"/>
  <c r="D332" i="2"/>
  <c r="C332" i="2"/>
  <c r="B332" i="2"/>
  <c r="G331" i="2"/>
  <c r="K331" i="2" s="1"/>
  <c r="F331" i="2"/>
  <c r="J331" i="2" s="1"/>
  <c r="E331" i="2"/>
  <c r="I331" i="2" s="1"/>
  <c r="D331" i="2"/>
  <c r="C331" i="2"/>
  <c r="B331" i="2"/>
  <c r="G330" i="2"/>
  <c r="K330" i="2" s="1"/>
  <c r="F330" i="2"/>
  <c r="J330" i="2" s="1"/>
  <c r="E330" i="2"/>
  <c r="I330" i="2" s="1"/>
  <c r="D330" i="2"/>
  <c r="C330" i="2"/>
  <c r="B330" i="2"/>
  <c r="G329" i="2"/>
  <c r="K329" i="2" s="1"/>
  <c r="F329" i="2"/>
  <c r="J329" i="2" s="1"/>
  <c r="E329" i="2"/>
  <c r="I329" i="2" s="1"/>
  <c r="D329" i="2"/>
  <c r="C329" i="2"/>
  <c r="B329" i="2"/>
  <c r="G328" i="2"/>
  <c r="K328" i="2" s="1"/>
  <c r="F328" i="2"/>
  <c r="J328" i="2" s="1"/>
  <c r="E328" i="2"/>
  <c r="I328" i="2" s="1"/>
  <c r="D328" i="2"/>
  <c r="C328" i="2"/>
  <c r="B328" i="2"/>
  <c r="G327" i="2"/>
  <c r="K327" i="2" s="1"/>
  <c r="F327" i="2"/>
  <c r="J327" i="2" s="1"/>
  <c r="E327" i="2"/>
  <c r="I327" i="2" s="1"/>
  <c r="D327" i="2"/>
  <c r="C327" i="2"/>
  <c r="B327" i="2"/>
  <c r="G326" i="2"/>
  <c r="K326" i="2" s="1"/>
  <c r="F326" i="2"/>
  <c r="J326" i="2" s="1"/>
  <c r="E326" i="2"/>
  <c r="I326" i="2" s="1"/>
  <c r="D326" i="2"/>
  <c r="C326" i="2"/>
  <c r="B326" i="2"/>
  <c r="G325" i="2"/>
  <c r="K325" i="2" s="1"/>
  <c r="F325" i="2"/>
  <c r="J325" i="2" s="1"/>
  <c r="E325" i="2"/>
  <c r="I325" i="2" s="1"/>
  <c r="D325" i="2"/>
  <c r="C325" i="2"/>
  <c r="B325" i="2"/>
  <c r="G324" i="2"/>
  <c r="K324" i="2" s="1"/>
  <c r="F324" i="2"/>
  <c r="J324" i="2" s="1"/>
  <c r="E324" i="2"/>
  <c r="I324" i="2" s="1"/>
  <c r="D324" i="2"/>
  <c r="C324" i="2"/>
  <c r="B324" i="2"/>
  <c r="G323" i="2"/>
  <c r="K323" i="2" s="1"/>
  <c r="F323" i="2"/>
  <c r="J323" i="2" s="1"/>
  <c r="E323" i="2"/>
  <c r="I323" i="2" s="1"/>
  <c r="D323" i="2"/>
  <c r="C323" i="2"/>
  <c r="B323" i="2"/>
  <c r="G322" i="2"/>
  <c r="K322" i="2" s="1"/>
  <c r="F322" i="2"/>
  <c r="J322" i="2" s="1"/>
  <c r="E322" i="2"/>
  <c r="I322" i="2" s="1"/>
  <c r="D322" i="2"/>
  <c r="C322" i="2"/>
  <c r="B322" i="2"/>
  <c r="G321" i="2"/>
  <c r="K321" i="2" s="1"/>
  <c r="F321" i="2"/>
  <c r="J321" i="2" s="1"/>
  <c r="E321" i="2"/>
  <c r="I321" i="2" s="1"/>
  <c r="D321" i="2"/>
  <c r="C321" i="2"/>
  <c r="B321" i="2"/>
  <c r="G320" i="2"/>
  <c r="K320" i="2" s="1"/>
  <c r="F320" i="2"/>
  <c r="J320" i="2" s="1"/>
  <c r="E320" i="2"/>
  <c r="I320" i="2" s="1"/>
  <c r="D320" i="2"/>
  <c r="C320" i="2"/>
  <c r="B320" i="2"/>
  <c r="G319" i="2"/>
  <c r="K319" i="2" s="1"/>
  <c r="F319" i="2"/>
  <c r="J319" i="2" s="1"/>
  <c r="E319" i="2"/>
  <c r="I319" i="2" s="1"/>
  <c r="D319" i="2"/>
  <c r="C319" i="2"/>
  <c r="B319" i="2"/>
  <c r="G318" i="2"/>
  <c r="K318" i="2" s="1"/>
  <c r="F318" i="2"/>
  <c r="J318" i="2" s="1"/>
  <c r="E318" i="2"/>
  <c r="I318" i="2" s="1"/>
  <c r="D318" i="2"/>
  <c r="C318" i="2"/>
  <c r="B318" i="2"/>
  <c r="G317" i="2"/>
  <c r="K317" i="2" s="1"/>
  <c r="F317" i="2"/>
  <c r="J317" i="2" s="1"/>
  <c r="E317" i="2"/>
  <c r="I317" i="2" s="1"/>
  <c r="D317" i="2"/>
  <c r="C317" i="2"/>
  <c r="B317" i="2"/>
  <c r="G316" i="2"/>
  <c r="K316" i="2" s="1"/>
  <c r="F316" i="2"/>
  <c r="J316" i="2" s="1"/>
  <c r="E316" i="2"/>
  <c r="I316" i="2" s="1"/>
  <c r="D316" i="2"/>
  <c r="C316" i="2"/>
  <c r="B316" i="2"/>
  <c r="G315" i="2"/>
  <c r="K315" i="2" s="1"/>
  <c r="F315" i="2"/>
  <c r="J315" i="2" s="1"/>
  <c r="E315" i="2"/>
  <c r="I315" i="2" s="1"/>
  <c r="D315" i="2"/>
  <c r="C315" i="2"/>
  <c r="B315" i="2"/>
  <c r="G314" i="2"/>
  <c r="K314" i="2" s="1"/>
  <c r="F314" i="2"/>
  <c r="J314" i="2" s="1"/>
  <c r="E314" i="2"/>
  <c r="I314" i="2" s="1"/>
  <c r="D314" i="2"/>
  <c r="C314" i="2"/>
  <c r="B314" i="2"/>
  <c r="G313" i="2"/>
  <c r="K313" i="2" s="1"/>
  <c r="F313" i="2"/>
  <c r="J313" i="2" s="1"/>
  <c r="E313" i="2"/>
  <c r="I313" i="2" s="1"/>
  <c r="D313" i="2"/>
  <c r="C313" i="2"/>
  <c r="B313" i="2"/>
  <c r="G312" i="2"/>
  <c r="K312" i="2" s="1"/>
  <c r="F312" i="2"/>
  <c r="J312" i="2" s="1"/>
  <c r="E312" i="2"/>
  <c r="I312" i="2" s="1"/>
  <c r="D312" i="2"/>
  <c r="C312" i="2"/>
  <c r="B312" i="2"/>
  <c r="G311" i="2"/>
  <c r="K311" i="2" s="1"/>
  <c r="F311" i="2"/>
  <c r="J311" i="2" s="1"/>
  <c r="E311" i="2"/>
  <c r="I311" i="2" s="1"/>
  <c r="D311" i="2"/>
  <c r="C311" i="2"/>
  <c r="B311" i="2"/>
  <c r="G310" i="2"/>
  <c r="K310" i="2" s="1"/>
  <c r="F310" i="2"/>
  <c r="J310" i="2" s="1"/>
  <c r="E310" i="2"/>
  <c r="I310" i="2" s="1"/>
  <c r="D310" i="2"/>
  <c r="C310" i="2"/>
  <c r="B310" i="2"/>
  <c r="G309" i="2"/>
  <c r="K309" i="2" s="1"/>
  <c r="F309" i="2"/>
  <c r="J309" i="2" s="1"/>
  <c r="E309" i="2"/>
  <c r="I309" i="2" s="1"/>
  <c r="D309" i="2"/>
  <c r="C309" i="2"/>
  <c r="B309" i="2"/>
  <c r="G308" i="2"/>
  <c r="K308" i="2" s="1"/>
  <c r="F308" i="2"/>
  <c r="J308" i="2" s="1"/>
  <c r="E308" i="2"/>
  <c r="I308" i="2" s="1"/>
  <c r="D308" i="2"/>
  <c r="C308" i="2"/>
  <c r="B308" i="2"/>
  <c r="G307" i="2"/>
  <c r="K307" i="2" s="1"/>
  <c r="F307" i="2"/>
  <c r="J307" i="2" s="1"/>
  <c r="E307" i="2"/>
  <c r="I307" i="2" s="1"/>
  <c r="D307" i="2"/>
  <c r="C307" i="2"/>
  <c r="B307" i="2"/>
  <c r="G306" i="2"/>
  <c r="K306" i="2" s="1"/>
  <c r="F306" i="2"/>
  <c r="J306" i="2" s="1"/>
  <c r="E306" i="2"/>
  <c r="I306" i="2" s="1"/>
  <c r="D306" i="2"/>
  <c r="C306" i="2"/>
  <c r="B306" i="2"/>
  <c r="G305" i="2"/>
  <c r="K305" i="2" s="1"/>
  <c r="F305" i="2"/>
  <c r="J305" i="2" s="1"/>
  <c r="E305" i="2"/>
  <c r="I305" i="2" s="1"/>
  <c r="D305" i="2"/>
  <c r="C305" i="2"/>
  <c r="B305" i="2"/>
  <c r="G304" i="2"/>
  <c r="K304" i="2" s="1"/>
  <c r="F304" i="2"/>
  <c r="J304" i="2" s="1"/>
  <c r="E304" i="2"/>
  <c r="I304" i="2" s="1"/>
  <c r="D304" i="2"/>
  <c r="C304" i="2"/>
  <c r="B304" i="2"/>
  <c r="G303" i="2"/>
  <c r="K303" i="2" s="1"/>
  <c r="F303" i="2"/>
  <c r="J303" i="2" s="1"/>
  <c r="E303" i="2"/>
  <c r="I303" i="2" s="1"/>
  <c r="D303" i="2"/>
  <c r="C303" i="2"/>
  <c r="B303" i="2"/>
  <c r="G302" i="2"/>
  <c r="K302" i="2" s="1"/>
  <c r="F302" i="2"/>
  <c r="J302" i="2" s="1"/>
  <c r="E302" i="2"/>
  <c r="I302" i="2" s="1"/>
  <c r="D302" i="2"/>
  <c r="C302" i="2"/>
  <c r="B302" i="2"/>
  <c r="G301" i="2"/>
  <c r="K301" i="2" s="1"/>
  <c r="F301" i="2"/>
  <c r="J301" i="2" s="1"/>
  <c r="E301" i="2"/>
  <c r="I301" i="2" s="1"/>
  <c r="D301" i="2"/>
  <c r="C301" i="2"/>
  <c r="B301" i="2"/>
  <c r="G300" i="2"/>
  <c r="K300" i="2" s="1"/>
  <c r="F300" i="2"/>
  <c r="J300" i="2" s="1"/>
  <c r="E300" i="2"/>
  <c r="I300" i="2" s="1"/>
  <c r="D300" i="2"/>
  <c r="C300" i="2"/>
  <c r="B300" i="2"/>
  <c r="G299" i="2"/>
  <c r="K299" i="2" s="1"/>
  <c r="F299" i="2"/>
  <c r="J299" i="2" s="1"/>
  <c r="E299" i="2"/>
  <c r="I299" i="2" s="1"/>
  <c r="D299" i="2"/>
  <c r="C299" i="2"/>
  <c r="B299" i="2"/>
  <c r="G298" i="2"/>
  <c r="K298" i="2" s="1"/>
  <c r="F298" i="2"/>
  <c r="J298" i="2" s="1"/>
  <c r="E298" i="2"/>
  <c r="I298" i="2" s="1"/>
  <c r="D298" i="2"/>
  <c r="C298" i="2"/>
  <c r="B298" i="2"/>
  <c r="G297" i="2"/>
  <c r="K297" i="2" s="1"/>
  <c r="F297" i="2"/>
  <c r="J297" i="2" s="1"/>
  <c r="E297" i="2"/>
  <c r="I297" i="2" s="1"/>
  <c r="D297" i="2"/>
  <c r="C297" i="2"/>
  <c r="B297" i="2"/>
  <c r="G296" i="2"/>
  <c r="K296" i="2" s="1"/>
  <c r="F296" i="2"/>
  <c r="J296" i="2" s="1"/>
  <c r="E296" i="2"/>
  <c r="I296" i="2" s="1"/>
  <c r="D296" i="2"/>
  <c r="C296" i="2"/>
  <c r="B296" i="2"/>
  <c r="G295" i="2"/>
  <c r="K295" i="2" s="1"/>
  <c r="F295" i="2"/>
  <c r="J295" i="2" s="1"/>
  <c r="E295" i="2"/>
  <c r="I295" i="2" s="1"/>
  <c r="D295" i="2"/>
  <c r="C295" i="2"/>
  <c r="B295" i="2"/>
  <c r="G294" i="2"/>
  <c r="K294" i="2" s="1"/>
  <c r="F294" i="2"/>
  <c r="J294" i="2" s="1"/>
  <c r="E294" i="2"/>
  <c r="I294" i="2" s="1"/>
  <c r="D294" i="2"/>
  <c r="C294" i="2"/>
  <c r="B294" i="2"/>
  <c r="G293" i="2"/>
  <c r="K293" i="2" s="1"/>
  <c r="F293" i="2"/>
  <c r="J293" i="2" s="1"/>
  <c r="E293" i="2"/>
  <c r="I293" i="2" s="1"/>
  <c r="D293" i="2"/>
  <c r="C293" i="2"/>
  <c r="B293" i="2"/>
  <c r="G292" i="2"/>
  <c r="K292" i="2" s="1"/>
  <c r="F292" i="2"/>
  <c r="J292" i="2" s="1"/>
  <c r="E292" i="2"/>
  <c r="I292" i="2" s="1"/>
  <c r="D292" i="2"/>
  <c r="C292" i="2"/>
  <c r="B292" i="2"/>
  <c r="G291" i="2"/>
  <c r="K291" i="2" s="1"/>
  <c r="F291" i="2"/>
  <c r="J291" i="2" s="1"/>
  <c r="E291" i="2"/>
  <c r="I291" i="2" s="1"/>
  <c r="D291" i="2"/>
  <c r="C291" i="2"/>
  <c r="B291" i="2"/>
  <c r="G290" i="2"/>
  <c r="K290" i="2" s="1"/>
  <c r="F290" i="2"/>
  <c r="J290" i="2" s="1"/>
  <c r="E290" i="2"/>
  <c r="I290" i="2" s="1"/>
  <c r="D290" i="2"/>
  <c r="C290" i="2"/>
  <c r="B290" i="2"/>
  <c r="G289" i="2"/>
  <c r="K289" i="2" s="1"/>
  <c r="F289" i="2"/>
  <c r="J289" i="2" s="1"/>
  <c r="E289" i="2"/>
  <c r="I289" i="2" s="1"/>
  <c r="D289" i="2"/>
  <c r="C289" i="2"/>
  <c r="B289" i="2"/>
  <c r="G288" i="2"/>
  <c r="K288" i="2" s="1"/>
  <c r="F288" i="2"/>
  <c r="J288" i="2" s="1"/>
  <c r="E288" i="2"/>
  <c r="I288" i="2" s="1"/>
  <c r="D288" i="2"/>
  <c r="C288" i="2"/>
  <c r="B288" i="2"/>
  <c r="G287" i="2"/>
  <c r="K287" i="2" s="1"/>
  <c r="F287" i="2"/>
  <c r="J287" i="2" s="1"/>
  <c r="E287" i="2"/>
  <c r="I287" i="2" s="1"/>
  <c r="D287" i="2"/>
  <c r="C287" i="2"/>
  <c r="B287" i="2"/>
  <c r="G286" i="2"/>
  <c r="K286" i="2" s="1"/>
  <c r="F286" i="2"/>
  <c r="J286" i="2" s="1"/>
  <c r="E286" i="2"/>
  <c r="I286" i="2" s="1"/>
  <c r="D286" i="2"/>
  <c r="C286" i="2"/>
  <c r="B286" i="2"/>
  <c r="G285" i="2"/>
  <c r="K285" i="2" s="1"/>
  <c r="F285" i="2"/>
  <c r="J285" i="2" s="1"/>
  <c r="E285" i="2"/>
  <c r="I285" i="2" s="1"/>
  <c r="D285" i="2"/>
  <c r="C285" i="2"/>
  <c r="B285" i="2"/>
  <c r="G284" i="2"/>
  <c r="K284" i="2" s="1"/>
  <c r="F284" i="2"/>
  <c r="J284" i="2" s="1"/>
  <c r="E284" i="2"/>
  <c r="I284" i="2" s="1"/>
  <c r="D284" i="2"/>
  <c r="C284" i="2"/>
  <c r="B284" i="2"/>
  <c r="G283" i="2"/>
  <c r="K283" i="2" s="1"/>
  <c r="F283" i="2"/>
  <c r="J283" i="2" s="1"/>
  <c r="E283" i="2"/>
  <c r="I283" i="2" s="1"/>
  <c r="D283" i="2"/>
  <c r="C283" i="2"/>
  <c r="B283" i="2"/>
  <c r="G282" i="2"/>
  <c r="K282" i="2" s="1"/>
  <c r="F282" i="2"/>
  <c r="J282" i="2" s="1"/>
  <c r="E282" i="2"/>
  <c r="I282" i="2" s="1"/>
  <c r="D282" i="2"/>
  <c r="C282" i="2"/>
  <c r="B282" i="2"/>
  <c r="G281" i="2"/>
  <c r="K281" i="2" s="1"/>
  <c r="F281" i="2"/>
  <c r="J281" i="2" s="1"/>
  <c r="E281" i="2"/>
  <c r="I281" i="2" s="1"/>
  <c r="D281" i="2"/>
  <c r="C281" i="2"/>
  <c r="B281" i="2"/>
  <c r="G280" i="2"/>
  <c r="K280" i="2" s="1"/>
  <c r="F280" i="2"/>
  <c r="J280" i="2" s="1"/>
  <c r="E280" i="2"/>
  <c r="I280" i="2" s="1"/>
  <c r="D280" i="2"/>
  <c r="C280" i="2"/>
  <c r="B280" i="2"/>
  <c r="G279" i="2"/>
  <c r="K279" i="2" s="1"/>
  <c r="F279" i="2"/>
  <c r="J279" i="2" s="1"/>
  <c r="E279" i="2"/>
  <c r="I279" i="2" s="1"/>
  <c r="D279" i="2"/>
  <c r="C279" i="2"/>
  <c r="B279" i="2"/>
  <c r="G278" i="2"/>
  <c r="K278" i="2" s="1"/>
  <c r="F278" i="2"/>
  <c r="J278" i="2" s="1"/>
  <c r="E278" i="2"/>
  <c r="I278" i="2" s="1"/>
  <c r="D278" i="2"/>
  <c r="C278" i="2"/>
  <c r="B278" i="2"/>
  <c r="G277" i="2"/>
  <c r="K277" i="2" s="1"/>
  <c r="F277" i="2"/>
  <c r="J277" i="2" s="1"/>
  <c r="E277" i="2"/>
  <c r="I277" i="2" s="1"/>
  <c r="D277" i="2"/>
  <c r="C277" i="2"/>
  <c r="B277" i="2"/>
  <c r="G276" i="2"/>
  <c r="K276" i="2" s="1"/>
  <c r="F276" i="2"/>
  <c r="J276" i="2" s="1"/>
  <c r="E276" i="2"/>
  <c r="I276" i="2" s="1"/>
  <c r="D276" i="2"/>
  <c r="C276" i="2"/>
  <c r="B276" i="2"/>
  <c r="G275" i="2"/>
  <c r="K275" i="2" s="1"/>
  <c r="F275" i="2"/>
  <c r="J275" i="2" s="1"/>
  <c r="E275" i="2"/>
  <c r="I275" i="2" s="1"/>
  <c r="D275" i="2"/>
  <c r="C275" i="2"/>
  <c r="B275" i="2"/>
  <c r="G274" i="2"/>
  <c r="K274" i="2" s="1"/>
  <c r="F274" i="2"/>
  <c r="J274" i="2" s="1"/>
  <c r="E274" i="2"/>
  <c r="I274" i="2" s="1"/>
  <c r="D274" i="2"/>
  <c r="C274" i="2"/>
  <c r="B274" i="2"/>
  <c r="G273" i="2"/>
  <c r="K273" i="2" s="1"/>
  <c r="F273" i="2"/>
  <c r="J273" i="2" s="1"/>
  <c r="E273" i="2"/>
  <c r="I273" i="2" s="1"/>
  <c r="D273" i="2"/>
  <c r="C273" i="2"/>
  <c r="B273" i="2"/>
  <c r="G272" i="2"/>
  <c r="K272" i="2" s="1"/>
  <c r="F272" i="2"/>
  <c r="J272" i="2" s="1"/>
  <c r="E272" i="2"/>
  <c r="I272" i="2" s="1"/>
  <c r="D272" i="2"/>
  <c r="C272" i="2"/>
  <c r="B272" i="2"/>
  <c r="G271" i="2"/>
  <c r="K271" i="2" s="1"/>
  <c r="F271" i="2"/>
  <c r="J271" i="2" s="1"/>
  <c r="E271" i="2"/>
  <c r="I271" i="2" s="1"/>
  <c r="D271" i="2"/>
  <c r="C271" i="2"/>
  <c r="B271" i="2"/>
  <c r="G270" i="2"/>
  <c r="K270" i="2" s="1"/>
  <c r="F270" i="2"/>
  <c r="J270" i="2" s="1"/>
  <c r="E270" i="2"/>
  <c r="I270" i="2" s="1"/>
  <c r="D270" i="2"/>
  <c r="C270" i="2"/>
  <c r="B270" i="2"/>
  <c r="G269" i="2"/>
  <c r="K269" i="2" s="1"/>
  <c r="F269" i="2"/>
  <c r="J269" i="2" s="1"/>
  <c r="E269" i="2"/>
  <c r="I269" i="2" s="1"/>
  <c r="D269" i="2"/>
  <c r="C269" i="2"/>
  <c r="B269" i="2"/>
  <c r="G268" i="2"/>
  <c r="K268" i="2" s="1"/>
  <c r="F268" i="2"/>
  <c r="J268" i="2" s="1"/>
  <c r="E268" i="2"/>
  <c r="I268" i="2" s="1"/>
  <c r="D268" i="2"/>
  <c r="C268" i="2"/>
  <c r="B268" i="2"/>
  <c r="G267" i="2"/>
  <c r="K267" i="2" s="1"/>
  <c r="F267" i="2"/>
  <c r="J267" i="2" s="1"/>
  <c r="E267" i="2"/>
  <c r="I267" i="2" s="1"/>
  <c r="D267" i="2"/>
  <c r="C267" i="2"/>
  <c r="B267" i="2"/>
  <c r="G266" i="2"/>
  <c r="K266" i="2" s="1"/>
  <c r="F266" i="2"/>
  <c r="J266" i="2" s="1"/>
  <c r="E266" i="2"/>
  <c r="I266" i="2" s="1"/>
  <c r="D266" i="2"/>
  <c r="C266" i="2"/>
  <c r="B266" i="2"/>
  <c r="G265" i="2"/>
  <c r="K265" i="2" s="1"/>
  <c r="F265" i="2"/>
  <c r="J265" i="2" s="1"/>
  <c r="E265" i="2"/>
  <c r="I265" i="2" s="1"/>
  <c r="D265" i="2"/>
  <c r="C265" i="2"/>
  <c r="B265" i="2"/>
  <c r="G264" i="2"/>
  <c r="K264" i="2" s="1"/>
  <c r="F264" i="2"/>
  <c r="J264" i="2" s="1"/>
  <c r="E264" i="2"/>
  <c r="I264" i="2" s="1"/>
  <c r="D264" i="2"/>
  <c r="C264" i="2"/>
  <c r="B264" i="2"/>
  <c r="G263" i="2"/>
  <c r="K263" i="2" s="1"/>
  <c r="F263" i="2"/>
  <c r="J263" i="2" s="1"/>
  <c r="E263" i="2"/>
  <c r="I263" i="2" s="1"/>
  <c r="D263" i="2"/>
  <c r="C263" i="2"/>
  <c r="B263" i="2"/>
  <c r="G262" i="2"/>
  <c r="K262" i="2" s="1"/>
  <c r="F262" i="2"/>
  <c r="J262" i="2" s="1"/>
  <c r="E262" i="2"/>
  <c r="I262" i="2" s="1"/>
  <c r="D262" i="2"/>
  <c r="C262" i="2"/>
  <c r="B262" i="2"/>
  <c r="G261" i="2"/>
  <c r="K261" i="2" s="1"/>
  <c r="F261" i="2"/>
  <c r="J261" i="2" s="1"/>
  <c r="E261" i="2"/>
  <c r="I261" i="2" s="1"/>
  <c r="D261" i="2"/>
  <c r="C261" i="2"/>
  <c r="B261" i="2"/>
  <c r="G260" i="2"/>
  <c r="K260" i="2" s="1"/>
  <c r="F260" i="2"/>
  <c r="J260" i="2" s="1"/>
  <c r="E260" i="2"/>
  <c r="I260" i="2" s="1"/>
  <c r="D260" i="2"/>
  <c r="C260" i="2"/>
  <c r="B260" i="2"/>
  <c r="G259" i="2"/>
  <c r="K259" i="2" s="1"/>
  <c r="F259" i="2"/>
  <c r="J259" i="2" s="1"/>
  <c r="E259" i="2"/>
  <c r="I259" i="2" s="1"/>
  <c r="D259" i="2"/>
  <c r="C259" i="2"/>
  <c r="B259" i="2"/>
  <c r="G258" i="2"/>
  <c r="K258" i="2" s="1"/>
  <c r="F258" i="2"/>
  <c r="J258" i="2" s="1"/>
  <c r="E258" i="2"/>
  <c r="I258" i="2" s="1"/>
  <c r="D258" i="2"/>
  <c r="C258" i="2"/>
  <c r="B258" i="2"/>
  <c r="G257" i="2"/>
  <c r="K257" i="2" s="1"/>
  <c r="F257" i="2"/>
  <c r="J257" i="2" s="1"/>
  <c r="E257" i="2"/>
  <c r="I257" i="2" s="1"/>
  <c r="D257" i="2"/>
  <c r="C257" i="2"/>
  <c r="B257" i="2"/>
  <c r="G256" i="2"/>
  <c r="K256" i="2" s="1"/>
  <c r="F256" i="2"/>
  <c r="J256" i="2" s="1"/>
  <c r="E256" i="2"/>
  <c r="I256" i="2" s="1"/>
  <c r="D256" i="2"/>
  <c r="C256" i="2"/>
  <c r="B256" i="2"/>
  <c r="G255" i="2"/>
  <c r="K255" i="2" s="1"/>
  <c r="F255" i="2"/>
  <c r="J255" i="2" s="1"/>
  <c r="E255" i="2"/>
  <c r="I255" i="2" s="1"/>
  <c r="D255" i="2"/>
  <c r="C255" i="2"/>
  <c r="B255" i="2"/>
  <c r="G254" i="2"/>
  <c r="K254" i="2" s="1"/>
  <c r="F254" i="2"/>
  <c r="J254" i="2" s="1"/>
  <c r="E254" i="2"/>
  <c r="I254" i="2" s="1"/>
  <c r="D254" i="2"/>
  <c r="C254" i="2"/>
  <c r="B254" i="2"/>
  <c r="G253" i="2"/>
  <c r="K253" i="2" s="1"/>
  <c r="F253" i="2"/>
  <c r="J253" i="2" s="1"/>
  <c r="E253" i="2"/>
  <c r="I253" i="2" s="1"/>
  <c r="D253" i="2"/>
  <c r="C253" i="2"/>
  <c r="B253" i="2"/>
  <c r="G252" i="2"/>
  <c r="K252" i="2" s="1"/>
  <c r="F252" i="2"/>
  <c r="J252" i="2" s="1"/>
  <c r="E252" i="2"/>
  <c r="I252" i="2" s="1"/>
  <c r="D252" i="2"/>
  <c r="C252" i="2"/>
  <c r="B252" i="2"/>
  <c r="G251" i="2"/>
  <c r="K251" i="2" s="1"/>
  <c r="F251" i="2"/>
  <c r="J251" i="2" s="1"/>
  <c r="E251" i="2"/>
  <c r="I251" i="2" s="1"/>
  <c r="D251" i="2"/>
  <c r="C251" i="2"/>
  <c r="B251" i="2"/>
  <c r="G250" i="2"/>
  <c r="K250" i="2" s="1"/>
  <c r="F250" i="2"/>
  <c r="J250" i="2" s="1"/>
  <c r="E250" i="2"/>
  <c r="I250" i="2" s="1"/>
  <c r="D250" i="2"/>
  <c r="C250" i="2"/>
  <c r="B250" i="2"/>
  <c r="G249" i="2"/>
  <c r="K249" i="2" s="1"/>
  <c r="F249" i="2"/>
  <c r="J249" i="2" s="1"/>
  <c r="E249" i="2"/>
  <c r="I249" i="2" s="1"/>
  <c r="D249" i="2"/>
  <c r="C249" i="2"/>
  <c r="B249" i="2"/>
  <c r="G248" i="2"/>
  <c r="K248" i="2" s="1"/>
  <c r="F248" i="2"/>
  <c r="J248" i="2" s="1"/>
  <c r="E248" i="2"/>
  <c r="I248" i="2" s="1"/>
  <c r="D248" i="2"/>
  <c r="C248" i="2"/>
  <c r="B248" i="2"/>
  <c r="G247" i="2"/>
  <c r="K247" i="2" s="1"/>
  <c r="F247" i="2"/>
  <c r="J247" i="2" s="1"/>
  <c r="E247" i="2"/>
  <c r="I247" i="2" s="1"/>
  <c r="D247" i="2"/>
  <c r="C247" i="2"/>
  <c r="B247" i="2"/>
  <c r="G246" i="2"/>
  <c r="K246" i="2" s="1"/>
  <c r="F246" i="2"/>
  <c r="J246" i="2" s="1"/>
  <c r="E246" i="2"/>
  <c r="I246" i="2" s="1"/>
  <c r="D246" i="2"/>
  <c r="C246" i="2"/>
  <c r="B246" i="2"/>
  <c r="G245" i="2"/>
  <c r="K245" i="2" s="1"/>
  <c r="F245" i="2"/>
  <c r="J245" i="2" s="1"/>
  <c r="E245" i="2"/>
  <c r="I245" i="2" s="1"/>
  <c r="D245" i="2"/>
  <c r="C245" i="2"/>
  <c r="B245" i="2"/>
  <c r="G244" i="2"/>
  <c r="K244" i="2" s="1"/>
  <c r="F244" i="2"/>
  <c r="J244" i="2" s="1"/>
  <c r="E244" i="2"/>
  <c r="I244" i="2" s="1"/>
  <c r="D244" i="2"/>
  <c r="C244" i="2"/>
  <c r="B244" i="2"/>
  <c r="G243" i="2"/>
  <c r="K243" i="2" s="1"/>
  <c r="F243" i="2"/>
  <c r="J243" i="2" s="1"/>
  <c r="E243" i="2"/>
  <c r="I243" i="2" s="1"/>
  <c r="D243" i="2"/>
  <c r="C243" i="2"/>
  <c r="B243" i="2"/>
  <c r="G242" i="2"/>
  <c r="K242" i="2" s="1"/>
  <c r="F242" i="2"/>
  <c r="J242" i="2" s="1"/>
  <c r="E242" i="2"/>
  <c r="I242" i="2" s="1"/>
  <c r="D242" i="2"/>
  <c r="C242" i="2"/>
  <c r="B242" i="2"/>
  <c r="G241" i="2"/>
  <c r="K241" i="2" s="1"/>
  <c r="F241" i="2"/>
  <c r="J241" i="2" s="1"/>
  <c r="E241" i="2"/>
  <c r="I241" i="2" s="1"/>
  <c r="D241" i="2"/>
  <c r="C241" i="2"/>
  <c r="B241" i="2"/>
  <c r="G240" i="2"/>
  <c r="K240" i="2" s="1"/>
  <c r="F240" i="2"/>
  <c r="J240" i="2" s="1"/>
  <c r="E240" i="2"/>
  <c r="I240" i="2" s="1"/>
  <c r="D240" i="2"/>
  <c r="C240" i="2"/>
  <c r="B240" i="2"/>
  <c r="G239" i="2"/>
  <c r="K239" i="2" s="1"/>
  <c r="F239" i="2"/>
  <c r="J239" i="2" s="1"/>
  <c r="E239" i="2"/>
  <c r="I239" i="2" s="1"/>
  <c r="D239" i="2"/>
  <c r="C239" i="2"/>
  <c r="B239" i="2"/>
  <c r="G238" i="2"/>
  <c r="K238" i="2" s="1"/>
  <c r="F238" i="2"/>
  <c r="J238" i="2" s="1"/>
  <c r="E238" i="2"/>
  <c r="I238" i="2" s="1"/>
  <c r="D238" i="2"/>
  <c r="C238" i="2"/>
  <c r="B238" i="2"/>
  <c r="G237" i="2"/>
  <c r="K237" i="2" s="1"/>
  <c r="F237" i="2"/>
  <c r="J237" i="2" s="1"/>
  <c r="E237" i="2"/>
  <c r="I237" i="2" s="1"/>
  <c r="D237" i="2"/>
  <c r="C237" i="2"/>
  <c r="B237" i="2"/>
  <c r="G236" i="2"/>
  <c r="K236" i="2" s="1"/>
  <c r="F236" i="2"/>
  <c r="J236" i="2" s="1"/>
  <c r="E236" i="2"/>
  <c r="I236" i="2" s="1"/>
  <c r="D236" i="2"/>
  <c r="C236" i="2"/>
  <c r="B236" i="2"/>
  <c r="G235" i="2"/>
  <c r="K235" i="2" s="1"/>
  <c r="F235" i="2"/>
  <c r="J235" i="2" s="1"/>
  <c r="E235" i="2"/>
  <c r="I235" i="2" s="1"/>
  <c r="D235" i="2"/>
  <c r="C235" i="2"/>
  <c r="B235" i="2"/>
  <c r="G234" i="2"/>
  <c r="K234" i="2" s="1"/>
  <c r="F234" i="2"/>
  <c r="J234" i="2" s="1"/>
  <c r="E234" i="2"/>
  <c r="I234" i="2" s="1"/>
  <c r="D234" i="2"/>
  <c r="C234" i="2"/>
  <c r="B234" i="2"/>
  <c r="G233" i="2"/>
  <c r="K233" i="2" s="1"/>
  <c r="F233" i="2"/>
  <c r="J233" i="2" s="1"/>
  <c r="E233" i="2"/>
  <c r="I233" i="2" s="1"/>
  <c r="D233" i="2"/>
  <c r="C233" i="2"/>
  <c r="B233" i="2"/>
  <c r="G232" i="2"/>
  <c r="K232" i="2" s="1"/>
  <c r="F232" i="2"/>
  <c r="J232" i="2" s="1"/>
  <c r="E232" i="2"/>
  <c r="I232" i="2" s="1"/>
  <c r="D232" i="2"/>
  <c r="C232" i="2"/>
  <c r="B232" i="2"/>
  <c r="G231" i="2"/>
  <c r="K231" i="2" s="1"/>
  <c r="F231" i="2"/>
  <c r="J231" i="2" s="1"/>
  <c r="E231" i="2"/>
  <c r="I231" i="2" s="1"/>
  <c r="D231" i="2"/>
  <c r="C231" i="2"/>
  <c r="B231" i="2"/>
  <c r="G230" i="2"/>
  <c r="K230" i="2" s="1"/>
  <c r="F230" i="2"/>
  <c r="J230" i="2" s="1"/>
  <c r="E230" i="2"/>
  <c r="I230" i="2" s="1"/>
  <c r="D230" i="2"/>
  <c r="C230" i="2"/>
  <c r="B230" i="2"/>
  <c r="G229" i="2"/>
  <c r="K229" i="2" s="1"/>
  <c r="F229" i="2"/>
  <c r="J229" i="2" s="1"/>
  <c r="E229" i="2"/>
  <c r="I229" i="2" s="1"/>
  <c r="D229" i="2"/>
  <c r="C229" i="2"/>
  <c r="B229" i="2"/>
  <c r="G228" i="2"/>
  <c r="K228" i="2" s="1"/>
  <c r="F228" i="2"/>
  <c r="J228" i="2" s="1"/>
  <c r="E228" i="2"/>
  <c r="I228" i="2" s="1"/>
  <c r="D228" i="2"/>
  <c r="C228" i="2"/>
  <c r="B228" i="2"/>
  <c r="G227" i="2"/>
  <c r="K227" i="2" s="1"/>
  <c r="F227" i="2"/>
  <c r="J227" i="2" s="1"/>
  <c r="E227" i="2"/>
  <c r="I227" i="2" s="1"/>
  <c r="D227" i="2"/>
  <c r="C227" i="2"/>
  <c r="B227" i="2"/>
  <c r="G226" i="2"/>
  <c r="K226" i="2" s="1"/>
  <c r="F226" i="2"/>
  <c r="J226" i="2" s="1"/>
  <c r="E226" i="2"/>
  <c r="I226" i="2" s="1"/>
  <c r="D226" i="2"/>
  <c r="C226" i="2"/>
  <c r="B226" i="2"/>
  <c r="G225" i="2"/>
  <c r="K225" i="2" s="1"/>
  <c r="F225" i="2"/>
  <c r="J225" i="2" s="1"/>
  <c r="E225" i="2"/>
  <c r="I225" i="2" s="1"/>
  <c r="D225" i="2"/>
  <c r="C225" i="2"/>
  <c r="B225" i="2"/>
  <c r="G224" i="2"/>
  <c r="K224" i="2" s="1"/>
  <c r="F224" i="2"/>
  <c r="J224" i="2" s="1"/>
  <c r="E224" i="2"/>
  <c r="I224" i="2" s="1"/>
  <c r="D224" i="2"/>
  <c r="C224" i="2"/>
  <c r="B224" i="2"/>
  <c r="G223" i="2"/>
  <c r="K223" i="2" s="1"/>
  <c r="F223" i="2"/>
  <c r="J223" i="2" s="1"/>
  <c r="E223" i="2"/>
  <c r="I223" i="2" s="1"/>
  <c r="D223" i="2"/>
  <c r="C223" i="2"/>
  <c r="B223" i="2"/>
  <c r="G222" i="2"/>
  <c r="K222" i="2" s="1"/>
  <c r="F222" i="2"/>
  <c r="J222" i="2" s="1"/>
  <c r="E222" i="2"/>
  <c r="I222" i="2" s="1"/>
  <c r="D222" i="2"/>
  <c r="C222" i="2"/>
  <c r="B222" i="2"/>
  <c r="G221" i="2"/>
  <c r="K221" i="2" s="1"/>
  <c r="F221" i="2"/>
  <c r="J221" i="2" s="1"/>
  <c r="E221" i="2"/>
  <c r="I221" i="2" s="1"/>
  <c r="D221" i="2"/>
  <c r="C221" i="2"/>
  <c r="B221" i="2"/>
  <c r="G220" i="2"/>
  <c r="K220" i="2" s="1"/>
  <c r="F220" i="2"/>
  <c r="J220" i="2" s="1"/>
  <c r="E220" i="2"/>
  <c r="I220" i="2" s="1"/>
  <c r="D220" i="2"/>
  <c r="C220" i="2"/>
  <c r="B220" i="2"/>
  <c r="G219" i="2"/>
  <c r="K219" i="2" s="1"/>
  <c r="F219" i="2"/>
  <c r="J219" i="2" s="1"/>
  <c r="E219" i="2"/>
  <c r="I219" i="2" s="1"/>
  <c r="D219" i="2"/>
  <c r="C219" i="2"/>
  <c r="B219" i="2"/>
  <c r="G218" i="2"/>
  <c r="K218" i="2" s="1"/>
  <c r="F218" i="2"/>
  <c r="J218" i="2" s="1"/>
  <c r="E218" i="2"/>
  <c r="I218" i="2" s="1"/>
  <c r="D218" i="2"/>
  <c r="C218" i="2"/>
  <c r="B218" i="2"/>
  <c r="G217" i="2"/>
  <c r="K217" i="2" s="1"/>
  <c r="F217" i="2"/>
  <c r="J217" i="2" s="1"/>
  <c r="E217" i="2"/>
  <c r="I217" i="2" s="1"/>
  <c r="D217" i="2"/>
  <c r="C217" i="2"/>
  <c r="B217" i="2"/>
  <c r="G216" i="2"/>
  <c r="K216" i="2" s="1"/>
  <c r="F216" i="2"/>
  <c r="J216" i="2" s="1"/>
  <c r="E216" i="2"/>
  <c r="I216" i="2" s="1"/>
  <c r="D216" i="2"/>
  <c r="C216" i="2"/>
  <c r="B216" i="2"/>
  <c r="G215" i="2"/>
  <c r="K215" i="2" s="1"/>
  <c r="F215" i="2"/>
  <c r="J215" i="2" s="1"/>
  <c r="E215" i="2"/>
  <c r="I215" i="2" s="1"/>
  <c r="D215" i="2"/>
  <c r="C215" i="2"/>
  <c r="B215" i="2"/>
  <c r="G214" i="2"/>
  <c r="K214" i="2" s="1"/>
  <c r="F214" i="2"/>
  <c r="J214" i="2" s="1"/>
  <c r="E214" i="2"/>
  <c r="I214" i="2" s="1"/>
  <c r="D214" i="2"/>
  <c r="C214" i="2"/>
  <c r="B214" i="2"/>
  <c r="G213" i="2"/>
  <c r="K213" i="2" s="1"/>
  <c r="F213" i="2"/>
  <c r="J213" i="2" s="1"/>
  <c r="E213" i="2"/>
  <c r="I213" i="2" s="1"/>
  <c r="D213" i="2"/>
  <c r="C213" i="2"/>
  <c r="B213" i="2"/>
  <c r="G212" i="2"/>
  <c r="K212" i="2" s="1"/>
  <c r="F212" i="2"/>
  <c r="J212" i="2" s="1"/>
  <c r="E212" i="2"/>
  <c r="I212" i="2" s="1"/>
  <c r="D212" i="2"/>
  <c r="C212" i="2"/>
  <c r="B212" i="2"/>
  <c r="G211" i="2"/>
  <c r="K211" i="2" s="1"/>
  <c r="F211" i="2"/>
  <c r="J211" i="2" s="1"/>
  <c r="E211" i="2"/>
  <c r="I211" i="2" s="1"/>
  <c r="D211" i="2"/>
  <c r="C211" i="2"/>
  <c r="B211" i="2"/>
  <c r="G210" i="2"/>
  <c r="K210" i="2" s="1"/>
  <c r="F210" i="2"/>
  <c r="J210" i="2" s="1"/>
  <c r="E210" i="2"/>
  <c r="I210" i="2" s="1"/>
  <c r="D210" i="2"/>
  <c r="C210" i="2"/>
  <c r="B210" i="2"/>
  <c r="G209" i="2"/>
  <c r="K209" i="2" s="1"/>
  <c r="F209" i="2"/>
  <c r="J209" i="2" s="1"/>
  <c r="E209" i="2"/>
  <c r="I209" i="2" s="1"/>
  <c r="D209" i="2"/>
  <c r="C209" i="2"/>
  <c r="B209" i="2"/>
  <c r="G208" i="2"/>
  <c r="K208" i="2" s="1"/>
  <c r="F208" i="2"/>
  <c r="J208" i="2" s="1"/>
  <c r="E208" i="2"/>
  <c r="I208" i="2" s="1"/>
  <c r="D208" i="2"/>
  <c r="C208" i="2"/>
  <c r="B208" i="2"/>
  <c r="G207" i="2"/>
  <c r="K207" i="2" s="1"/>
  <c r="F207" i="2"/>
  <c r="J207" i="2" s="1"/>
  <c r="E207" i="2"/>
  <c r="I207" i="2" s="1"/>
  <c r="D207" i="2"/>
  <c r="C207" i="2"/>
  <c r="B207" i="2"/>
  <c r="G206" i="2"/>
  <c r="K206" i="2" s="1"/>
  <c r="F206" i="2"/>
  <c r="J206" i="2" s="1"/>
  <c r="E206" i="2"/>
  <c r="I206" i="2" s="1"/>
  <c r="D206" i="2"/>
  <c r="C206" i="2"/>
  <c r="B206" i="2"/>
  <c r="G205" i="2"/>
  <c r="K205" i="2" s="1"/>
  <c r="F205" i="2"/>
  <c r="J205" i="2" s="1"/>
  <c r="E205" i="2"/>
  <c r="I205" i="2" s="1"/>
  <c r="D205" i="2"/>
  <c r="C205" i="2"/>
  <c r="B205" i="2"/>
  <c r="G204" i="2"/>
  <c r="K204" i="2" s="1"/>
  <c r="F204" i="2"/>
  <c r="J204" i="2" s="1"/>
  <c r="E204" i="2"/>
  <c r="I204" i="2" s="1"/>
  <c r="D204" i="2"/>
  <c r="C204" i="2"/>
  <c r="B204" i="2"/>
  <c r="G203" i="2"/>
  <c r="K203" i="2" s="1"/>
  <c r="F203" i="2"/>
  <c r="J203" i="2" s="1"/>
  <c r="E203" i="2"/>
  <c r="I203" i="2" s="1"/>
  <c r="D203" i="2"/>
  <c r="C203" i="2"/>
  <c r="B203" i="2"/>
  <c r="G202" i="2"/>
  <c r="K202" i="2" s="1"/>
  <c r="F202" i="2"/>
  <c r="J202" i="2" s="1"/>
  <c r="E202" i="2"/>
  <c r="I202" i="2" s="1"/>
  <c r="D202" i="2"/>
  <c r="C202" i="2"/>
  <c r="B202" i="2"/>
  <c r="G201" i="2"/>
  <c r="K201" i="2" s="1"/>
  <c r="F201" i="2"/>
  <c r="J201" i="2" s="1"/>
  <c r="E201" i="2"/>
  <c r="I201" i="2" s="1"/>
  <c r="D201" i="2"/>
  <c r="C201" i="2"/>
  <c r="B201" i="2"/>
  <c r="G200" i="2"/>
  <c r="K200" i="2" s="1"/>
  <c r="F200" i="2"/>
  <c r="J200" i="2" s="1"/>
  <c r="E200" i="2"/>
  <c r="I200" i="2" s="1"/>
  <c r="D200" i="2"/>
  <c r="C200" i="2"/>
  <c r="B200" i="2"/>
  <c r="G199" i="2"/>
  <c r="K199" i="2" s="1"/>
  <c r="F199" i="2"/>
  <c r="J199" i="2" s="1"/>
  <c r="E199" i="2"/>
  <c r="I199" i="2" s="1"/>
  <c r="D199" i="2"/>
  <c r="C199" i="2"/>
  <c r="B199" i="2"/>
  <c r="G198" i="2"/>
  <c r="K198" i="2" s="1"/>
  <c r="F198" i="2"/>
  <c r="J198" i="2" s="1"/>
  <c r="E198" i="2"/>
  <c r="I198" i="2" s="1"/>
  <c r="D198" i="2"/>
  <c r="C198" i="2"/>
  <c r="B198" i="2"/>
  <c r="G197" i="2"/>
  <c r="K197" i="2" s="1"/>
  <c r="F197" i="2"/>
  <c r="J197" i="2" s="1"/>
  <c r="E197" i="2"/>
  <c r="I197" i="2" s="1"/>
  <c r="D197" i="2"/>
  <c r="C197" i="2"/>
  <c r="B197" i="2"/>
  <c r="G196" i="2"/>
  <c r="K196" i="2" s="1"/>
  <c r="F196" i="2"/>
  <c r="J196" i="2" s="1"/>
  <c r="E196" i="2"/>
  <c r="I196" i="2" s="1"/>
  <c r="D196" i="2"/>
  <c r="C196" i="2"/>
  <c r="B196" i="2"/>
  <c r="G195" i="2"/>
  <c r="K195" i="2" s="1"/>
  <c r="F195" i="2"/>
  <c r="J195" i="2" s="1"/>
  <c r="E195" i="2"/>
  <c r="I195" i="2" s="1"/>
  <c r="D195" i="2"/>
  <c r="C195" i="2"/>
  <c r="B195" i="2"/>
  <c r="G194" i="2"/>
  <c r="K194" i="2" s="1"/>
  <c r="F194" i="2"/>
  <c r="J194" i="2" s="1"/>
  <c r="E194" i="2"/>
  <c r="I194" i="2" s="1"/>
  <c r="D194" i="2"/>
  <c r="C194" i="2"/>
  <c r="B194" i="2"/>
  <c r="G193" i="2"/>
  <c r="K193" i="2" s="1"/>
  <c r="F193" i="2"/>
  <c r="J193" i="2" s="1"/>
  <c r="E193" i="2"/>
  <c r="I193" i="2" s="1"/>
  <c r="D193" i="2"/>
  <c r="C193" i="2"/>
  <c r="B193" i="2"/>
  <c r="G192" i="2"/>
  <c r="K192" i="2" s="1"/>
  <c r="F192" i="2"/>
  <c r="J192" i="2" s="1"/>
  <c r="E192" i="2"/>
  <c r="I192" i="2" s="1"/>
  <c r="D192" i="2"/>
  <c r="C192" i="2"/>
  <c r="B192" i="2"/>
  <c r="G191" i="2"/>
  <c r="K191" i="2" s="1"/>
  <c r="F191" i="2"/>
  <c r="J191" i="2" s="1"/>
  <c r="E191" i="2"/>
  <c r="I191" i="2" s="1"/>
  <c r="D191" i="2"/>
  <c r="C191" i="2"/>
  <c r="B191" i="2"/>
  <c r="G190" i="2"/>
  <c r="K190" i="2" s="1"/>
  <c r="F190" i="2"/>
  <c r="J190" i="2" s="1"/>
  <c r="E190" i="2"/>
  <c r="I190" i="2" s="1"/>
  <c r="D190" i="2"/>
  <c r="C190" i="2"/>
  <c r="B190" i="2"/>
  <c r="G189" i="2"/>
  <c r="K189" i="2" s="1"/>
  <c r="F189" i="2"/>
  <c r="J189" i="2" s="1"/>
  <c r="E189" i="2"/>
  <c r="I189" i="2" s="1"/>
  <c r="D189" i="2"/>
  <c r="C189" i="2"/>
  <c r="B189" i="2"/>
  <c r="G188" i="2"/>
  <c r="K188" i="2" s="1"/>
  <c r="F188" i="2"/>
  <c r="J188" i="2" s="1"/>
  <c r="E188" i="2"/>
  <c r="I188" i="2" s="1"/>
  <c r="D188" i="2"/>
  <c r="C188" i="2"/>
  <c r="B188" i="2"/>
  <c r="G187" i="2"/>
  <c r="K187" i="2" s="1"/>
  <c r="F187" i="2"/>
  <c r="J187" i="2" s="1"/>
  <c r="E187" i="2"/>
  <c r="I187" i="2" s="1"/>
  <c r="D187" i="2"/>
  <c r="C187" i="2"/>
  <c r="B187" i="2"/>
  <c r="G186" i="2"/>
  <c r="K186" i="2" s="1"/>
  <c r="F186" i="2"/>
  <c r="J186" i="2" s="1"/>
  <c r="E186" i="2"/>
  <c r="I186" i="2" s="1"/>
  <c r="D186" i="2"/>
  <c r="C186" i="2"/>
  <c r="B186" i="2"/>
  <c r="G185" i="2"/>
  <c r="K185" i="2" s="1"/>
  <c r="F185" i="2"/>
  <c r="J185" i="2" s="1"/>
  <c r="E185" i="2"/>
  <c r="I185" i="2" s="1"/>
  <c r="D185" i="2"/>
  <c r="C185" i="2"/>
  <c r="B185" i="2"/>
  <c r="G184" i="2"/>
  <c r="K184" i="2" s="1"/>
  <c r="F184" i="2"/>
  <c r="J184" i="2" s="1"/>
  <c r="E184" i="2"/>
  <c r="I184" i="2" s="1"/>
  <c r="D184" i="2"/>
  <c r="C184" i="2"/>
  <c r="B184" i="2"/>
  <c r="G183" i="2"/>
  <c r="K183" i="2" s="1"/>
  <c r="F183" i="2"/>
  <c r="J183" i="2" s="1"/>
  <c r="E183" i="2"/>
  <c r="I183" i="2" s="1"/>
  <c r="D183" i="2"/>
  <c r="C183" i="2"/>
  <c r="B183" i="2"/>
  <c r="G182" i="2"/>
  <c r="K182" i="2" s="1"/>
  <c r="F182" i="2"/>
  <c r="J182" i="2" s="1"/>
  <c r="E182" i="2"/>
  <c r="I182" i="2" s="1"/>
  <c r="D182" i="2"/>
  <c r="C182" i="2"/>
  <c r="B182" i="2"/>
  <c r="G181" i="2"/>
  <c r="K181" i="2" s="1"/>
  <c r="F181" i="2"/>
  <c r="J181" i="2" s="1"/>
  <c r="E181" i="2"/>
  <c r="I181" i="2" s="1"/>
  <c r="D181" i="2"/>
  <c r="C181" i="2"/>
  <c r="B181" i="2"/>
  <c r="G180" i="2"/>
  <c r="K180" i="2" s="1"/>
  <c r="F180" i="2"/>
  <c r="J180" i="2" s="1"/>
  <c r="E180" i="2"/>
  <c r="I180" i="2" s="1"/>
  <c r="D180" i="2"/>
  <c r="C180" i="2"/>
  <c r="B180" i="2"/>
  <c r="G179" i="2"/>
  <c r="K179" i="2" s="1"/>
  <c r="F179" i="2"/>
  <c r="J179" i="2" s="1"/>
  <c r="E179" i="2"/>
  <c r="I179" i="2" s="1"/>
  <c r="D179" i="2"/>
  <c r="C179" i="2"/>
  <c r="B179" i="2"/>
  <c r="G178" i="2"/>
  <c r="K178" i="2" s="1"/>
  <c r="F178" i="2"/>
  <c r="J178" i="2" s="1"/>
  <c r="E178" i="2"/>
  <c r="I178" i="2" s="1"/>
  <c r="D178" i="2"/>
  <c r="C178" i="2"/>
  <c r="B178" i="2"/>
  <c r="G177" i="2"/>
  <c r="K177" i="2" s="1"/>
  <c r="F177" i="2"/>
  <c r="J177" i="2" s="1"/>
  <c r="E177" i="2"/>
  <c r="I177" i="2" s="1"/>
  <c r="D177" i="2"/>
  <c r="C177" i="2"/>
  <c r="B177" i="2"/>
  <c r="G176" i="2"/>
  <c r="K176" i="2" s="1"/>
  <c r="F176" i="2"/>
  <c r="J176" i="2" s="1"/>
  <c r="E176" i="2"/>
  <c r="I176" i="2" s="1"/>
  <c r="D176" i="2"/>
  <c r="C176" i="2"/>
  <c r="B176" i="2"/>
  <c r="G175" i="2"/>
  <c r="K175" i="2" s="1"/>
  <c r="F175" i="2"/>
  <c r="J175" i="2" s="1"/>
  <c r="E175" i="2"/>
  <c r="I175" i="2" s="1"/>
  <c r="D175" i="2"/>
  <c r="C175" i="2"/>
  <c r="B175" i="2"/>
  <c r="G174" i="2"/>
  <c r="K174" i="2" s="1"/>
  <c r="F174" i="2"/>
  <c r="J174" i="2" s="1"/>
  <c r="E174" i="2"/>
  <c r="I174" i="2" s="1"/>
  <c r="D174" i="2"/>
  <c r="C174" i="2"/>
  <c r="B174" i="2"/>
  <c r="G173" i="2"/>
  <c r="K173" i="2" s="1"/>
  <c r="F173" i="2"/>
  <c r="J173" i="2" s="1"/>
  <c r="E173" i="2"/>
  <c r="I173" i="2" s="1"/>
  <c r="D173" i="2"/>
  <c r="C173" i="2"/>
  <c r="B173" i="2"/>
  <c r="G172" i="2"/>
  <c r="K172" i="2" s="1"/>
  <c r="F172" i="2"/>
  <c r="J172" i="2" s="1"/>
  <c r="E172" i="2"/>
  <c r="I172" i="2" s="1"/>
  <c r="D172" i="2"/>
  <c r="C172" i="2"/>
  <c r="B172" i="2"/>
  <c r="G171" i="2"/>
  <c r="K171" i="2" s="1"/>
  <c r="F171" i="2"/>
  <c r="J171" i="2" s="1"/>
  <c r="E171" i="2"/>
  <c r="I171" i="2" s="1"/>
  <c r="D171" i="2"/>
  <c r="C171" i="2"/>
  <c r="B171" i="2"/>
  <c r="G170" i="2"/>
  <c r="K170" i="2" s="1"/>
  <c r="F170" i="2"/>
  <c r="J170" i="2" s="1"/>
  <c r="E170" i="2"/>
  <c r="I170" i="2" s="1"/>
  <c r="D170" i="2"/>
  <c r="C170" i="2"/>
  <c r="B170" i="2"/>
  <c r="G169" i="2"/>
  <c r="K169" i="2" s="1"/>
  <c r="F169" i="2"/>
  <c r="J169" i="2" s="1"/>
  <c r="E169" i="2"/>
  <c r="I169" i="2" s="1"/>
  <c r="D169" i="2"/>
  <c r="C169" i="2"/>
  <c r="B169" i="2"/>
  <c r="G168" i="2"/>
  <c r="K168" i="2" s="1"/>
  <c r="F168" i="2"/>
  <c r="J168" i="2" s="1"/>
  <c r="E168" i="2"/>
  <c r="I168" i="2" s="1"/>
  <c r="D168" i="2"/>
  <c r="C168" i="2"/>
  <c r="B168" i="2"/>
  <c r="G167" i="2"/>
  <c r="K167" i="2" s="1"/>
  <c r="F167" i="2"/>
  <c r="J167" i="2" s="1"/>
  <c r="E167" i="2"/>
  <c r="I167" i="2" s="1"/>
  <c r="D167" i="2"/>
  <c r="C167" i="2"/>
  <c r="B167" i="2"/>
  <c r="G166" i="2"/>
  <c r="K166" i="2" s="1"/>
  <c r="F166" i="2"/>
  <c r="J166" i="2" s="1"/>
  <c r="E166" i="2"/>
  <c r="I166" i="2" s="1"/>
  <c r="D166" i="2"/>
  <c r="C166" i="2"/>
  <c r="B166" i="2"/>
  <c r="G165" i="2"/>
  <c r="K165" i="2" s="1"/>
  <c r="F165" i="2"/>
  <c r="J165" i="2" s="1"/>
  <c r="E165" i="2"/>
  <c r="I165" i="2" s="1"/>
  <c r="D165" i="2"/>
  <c r="C165" i="2"/>
  <c r="B165" i="2"/>
  <c r="G164" i="2"/>
  <c r="K164" i="2" s="1"/>
  <c r="F164" i="2"/>
  <c r="J164" i="2" s="1"/>
  <c r="E164" i="2"/>
  <c r="I164" i="2" s="1"/>
  <c r="D164" i="2"/>
  <c r="C164" i="2"/>
  <c r="B164" i="2"/>
  <c r="G163" i="2"/>
  <c r="K163" i="2" s="1"/>
  <c r="F163" i="2"/>
  <c r="J163" i="2" s="1"/>
  <c r="E163" i="2"/>
  <c r="I163" i="2" s="1"/>
  <c r="D163" i="2"/>
  <c r="C163" i="2"/>
  <c r="B163" i="2"/>
  <c r="G162" i="2"/>
  <c r="K162" i="2" s="1"/>
  <c r="F162" i="2"/>
  <c r="J162" i="2" s="1"/>
  <c r="E162" i="2"/>
  <c r="I162" i="2" s="1"/>
  <c r="D162" i="2"/>
  <c r="C162" i="2"/>
  <c r="B162" i="2"/>
  <c r="G161" i="2"/>
  <c r="K161" i="2" s="1"/>
  <c r="F161" i="2"/>
  <c r="J161" i="2" s="1"/>
  <c r="E161" i="2"/>
  <c r="I161" i="2" s="1"/>
  <c r="D161" i="2"/>
  <c r="C161" i="2"/>
  <c r="B161" i="2"/>
  <c r="G160" i="2"/>
  <c r="K160" i="2" s="1"/>
  <c r="F160" i="2"/>
  <c r="J160" i="2" s="1"/>
  <c r="E160" i="2"/>
  <c r="I160" i="2" s="1"/>
  <c r="D160" i="2"/>
  <c r="C160" i="2"/>
  <c r="B160" i="2"/>
  <c r="G159" i="2"/>
  <c r="K159" i="2" s="1"/>
  <c r="F159" i="2"/>
  <c r="J159" i="2" s="1"/>
  <c r="E159" i="2"/>
  <c r="I159" i="2" s="1"/>
  <c r="D159" i="2"/>
  <c r="C159" i="2"/>
  <c r="B159" i="2"/>
  <c r="G158" i="2"/>
  <c r="K158" i="2" s="1"/>
  <c r="F158" i="2"/>
  <c r="J158" i="2" s="1"/>
  <c r="E158" i="2"/>
  <c r="I158" i="2" s="1"/>
  <c r="D158" i="2"/>
  <c r="C158" i="2"/>
  <c r="B158" i="2"/>
  <c r="G157" i="2"/>
  <c r="K157" i="2" s="1"/>
  <c r="F157" i="2"/>
  <c r="J157" i="2" s="1"/>
  <c r="E157" i="2"/>
  <c r="I157" i="2" s="1"/>
  <c r="D157" i="2"/>
  <c r="C157" i="2"/>
  <c r="B157" i="2"/>
  <c r="G156" i="2"/>
  <c r="K156" i="2" s="1"/>
  <c r="F156" i="2"/>
  <c r="J156" i="2" s="1"/>
  <c r="E156" i="2"/>
  <c r="I156" i="2" s="1"/>
  <c r="D156" i="2"/>
  <c r="C156" i="2"/>
  <c r="B156" i="2"/>
  <c r="G155" i="2"/>
  <c r="K155" i="2" s="1"/>
  <c r="F155" i="2"/>
  <c r="J155" i="2" s="1"/>
  <c r="E155" i="2"/>
  <c r="I155" i="2" s="1"/>
  <c r="D155" i="2"/>
  <c r="C155" i="2"/>
  <c r="B155" i="2"/>
  <c r="G154" i="2"/>
  <c r="K154" i="2" s="1"/>
  <c r="F154" i="2"/>
  <c r="J154" i="2" s="1"/>
  <c r="E154" i="2"/>
  <c r="I154" i="2" s="1"/>
  <c r="D154" i="2"/>
  <c r="C154" i="2"/>
  <c r="B154" i="2"/>
  <c r="G153" i="2"/>
  <c r="K153" i="2" s="1"/>
  <c r="F153" i="2"/>
  <c r="J153" i="2" s="1"/>
  <c r="E153" i="2"/>
  <c r="I153" i="2" s="1"/>
  <c r="D153" i="2"/>
  <c r="C153" i="2"/>
  <c r="B153" i="2"/>
  <c r="G152" i="2"/>
  <c r="K152" i="2" s="1"/>
  <c r="F152" i="2"/>
  <c r="J152" i="2" s="1"/>
  <c r="E152" i="2"/>
  <c r="I152" i="2" s="1"/>
  <c r="D152" i="2"/>
  <c r="C152" i="2"/>
  <c r="B152" i="2"/>
  <c r="G151" i="2"/>
  <c r="K151" i="2" s="1"/>
  <c r="F151" i="2"/>
  <c r="J151" i="2" s="1"/>
  <c r="E151" i="2"/>
  <c r="I151" i="2" s="1"/>
  <c r="D151" i="2"/>
  <c r="C151" i="2"/>
  <c r="B151" i="2"/>
  <c r="G150" i="2"/>
  <c r="K150" i="2" s="1"/>
  <c r="F150" i="2"/>
  <c r="J150" i="2" s="1"/>
  <c r="E150" i="2"/>
  <c r="I150" i="2" s="1"/>
  <c r="D150" i="2"/>
  <c r="C150" i="2"/>
  <c r="B150" i="2"/>
  <c r="G149" i="2"/>
  <c r="K149" i="2" s="1"/>
  <c r="F149" i="2"/>
  <c r="J149" i="2" s="1"/>
  <c r="E149" i="2"/>
  <c r="I149" i="2" s="1"/>
  <c r="D149" i="2"/>
  <c r="C149" i="2"/>
  <c r="B149" i="2"/>
  <c r="G148" i="2"/>
  <c r="K148" i="2" s="1"/>
  <c r="F148" i="2"/>
  <c r="J148" i="2" s="1"/>
  <c r="E148" i="2"/>
  <c r="I148" i="2" s="1"/>
  <c r="D148" i="2"/>
  <c r="C148" i="2"/>
  <c r="B148" i="2"/>
  <c r="G147" i="2"/>
  <c r="K147" i="2" s="1"/>
  <c r="F147" i="2"/>
  <c r="J147" i="2" s="1"/>
  <c r="E147" i="2"/>
  <c r="I147" i="2" s="1"/>
  <c r="D147" i="2"/>
  <c r="C147" i="2"/>
  <c r="B147" i="2"/>
  <c r="G146" i="2"/>
  <c r="K146" i="2" s="1"/>
  <c r="F146" i="2"/>
  <c r="J146" i="2" s="1"/>
  <c r="E146" i="2"/>
  <c r="I146" i="2" s="1"/>
  <c r="D146" i="2"/>
  <c r="C146" i="2"/>
  <c r="B146" i="2"/>
  <c r="G145" i="2"/>
  <c r="K145" i="2" s="1"/>
  <c r="F145" i="2"/>
  <c r="J145" i="2" s="1"/>
  <c r="E145" i="2"/>
  <c r="I145" i="2" s="1"/>
  <c r="D145" i="2"/>
  <c r="C145" i="2"/>
  <c r="B145" i="2"/>
  <c r="G144" i="2"/>
  <c r="K144" i="2" s="1"/>
  <c r="F144" i="2"/>
  <c r="J144" i="2" s="1"/>
  <c r="E144" i="2"/>
  <c r="I144" i="2" s="1"/>
  <c r="D144" i="2"/>
  <c r="C144" i="2"/>
  <c r="B144" i="2"/>
  <c r="G143" i="2"/>
  <c r="K143" i="2" s="1"/>
  <c r="F143" i="2"/>
  <c r="J143" i="2" s="1"/>
  <c r="E143" i="2"/>
  <c r="I143" i="2" s="1"/>
  <c r="D143" i="2"/>
  <c r="C143" i="2"/>
  <c r="B143" i="2"/>
  <c r="G142" i="2"/>
  <c r="K142" i="2" s="1"/>
  <c r="F142" i="2"/>
  <c r="J142" i="2" s="1"/>
  <c r="E142" i="2"/>
  <c r="I142" i="2" s="1"/>
  <c r="D142" i="2"/>
  <c r="C142" i="2"/>
  <c r="B142" i="2"/>
  <c r="G141" i="2"/>
  <c r="K141" i="2" s="1"/>
  <c r="F141" i="2"/>
  <c r="J141" i="2" s="1"/>
  <c r="E141" i="2"/>
  <c r="I141" i="2" s="1"/>
  <c r="D141" i="2"/>
  <c r="C141" i="2"/>
  <c r="B141" i="2"/>
  <c r="G140" i="2"/>
  <c r="K140" i="2" s="1"/>
  <c r="F140" i="2"/>
  <c r="J140" i="2" s="1"/>
  <c r="E140" i="2"/>
  <c r="I140" i="2" s="1"/>
  <c r="D140" i="2"/>
  <c r="C140" i="2"/>
  <c r="B140" i="2"/>
  <c r="G139" i="2"/>
  <c r="K139" i="2" s="1"/>
  <c r="F139" i="2"/>
  <c r="J139" i="2" s="1"/>
  <c r="E139" i="2"/>
  <c r="I139" i="2" s="1"/>
  <c r="D139" i="2"/>
  <c r="C139" i="2"/>
  <c r="B139" i="2"/>
  <c r="G138" i="2"/>
  <c r="K138" i="2" s="1"/>
  <c r="F138" i="2"/>
  <c r="J138" i="2" s="1"/>
  <c r="E138" i="2"/>
  <c r="I138" i="2" s="1"/>
  <c r="D138" i="2"/>
  <c r="C138" i="2"/>
  <c r="B138" i="2"/>
  <c r="G137" i="2"/>
  <c r="K137" i="2" s="1"/>
  <c r="F137" i="2"/>
  <c r="J137" i="2" s="1"/>
  <c r="E137" i="2"/>
  <c r="I137" i="2" s="1"/>
  <c r="D137" i="2"/>
  <c r="C137" i="2"/>
  <c r="B137" i="2"/>
  <c r="G136" i="2"/>
  <c r="K136" i="2" s="1"/>
  <c r="F136" i="2"/>
  <c r="J136" i="2" s="1"/>
  <c r="E136" i="2"/>
  <c r="I136" i="2" s="1"/>
  <c r="D136" i="2"/>
  <c r="C136" i="2"/>
  <c r="B136" i="2"/>
  <c r="G135" i="2"/>
  <c r="K135" i="2" s="1"/>
  <c r="F135" i="2"/>
  <c r="J135" i="2" s="1"/>
  <c r="E135" i="2"/>
  <c r="I135" i="2" s="1"/>
  <c r="D135" i="2"/>
  <c r="C135" i="2"/>
  <c r="B135" i="2"/>
  <c r="G134" i="2"/>
  <c r="K134" i="2" s="1"/>
  <c r="F134" i="2"/>
  <c r="J134" i="2" s="1"/>
  <c r="E134" i="2"/>
  <c r="I134" i="2" s="1"/>
  <c r="D134" i="2"/>
  <c r="C134" i="2"/>
  <c r="B134" i="2"/>
  <c r="G133" i="2"/>
  <c r="K133" i="2" s="1"/>
  <c r="F133" i="2"/>
  <c r="J133" i="2" s="1"/>
  <c r="E133" i="2"/>
  <c r="I133" i="2" s="1"/>
  <c r="D133" i="2"/>
  <c r="C133" i="2"/>
  <c r="B133" i="2"/>
  <c r="G132" i="2"/>
  <c r="K132" i="2" s="1"/>
  <c r="F132" i="2"/>
  <c r="J132" i="2" s="1"/>
  <c r="E132" i="2"/>
  <c r="I132" i="2" s="1"/>
  <c r="D132" i="2"/>
  <c r="C132" i="2"/>
  <c r="B132" i="2"/>
  <c r="G131" i="2"/>
  <c r="K131" i="2" s="1"/>
  <c r="F131" i="2"/>
  <c r="J131" i="2" s="1"/>
  <c r="E131" i="2"/>
  <c r="I131" i="2" s="1"/>
  <c r="D131" i="2"/>
  <c r="C131" i="2"/>
  <c r="B131" i="2"/>
  <c r="G130" i="2"/>
  <c r="K130" i="2" s="1"/>
  <c r="F130" i="2"/>
  <c r="J130" i="2" s="1"/>
  <c r="E130" i="2"/>
  <c r="I130" i="2" s="1"/>
  <c r="D130" i="2"/>
  <c r="C130" i="2"/>
  <c r="B130" i="2"/>
  <c r="G129" i="2"/>
  <c r="K129" i="2" s="1"/>
  <c r="F129" i="2"/>
  <c r="J129" i="2" s="1"/>
  <c r="E129" i="2"/>
  <c r="I129" i="2" s="1"/>
  <c r="D129" i="2"/>
  <c r="C129" i="2"/>
  <c r="B129" i="2"/>
  <c r="G128" i="2"/>
  <c r="K128" i="2" s="1"/>
  <c r="F128" i="2"/>
  <c r="J128" i="2" s="1"/>
  <c r="E128" i="2"/>
  <c r="I128" i="2" s="1"/>
  <c r="D128" i="2"/>
  <c r="C128" i="2"/>
  <c r="B128" i="2"/>
  <c r="G127" i="2"/>
  <c r="K127" i="2" s="1"/>
  <c r="F127" i="2"/>
  <c r="J127" i="2" s="1"/>
  <c r="E127" i="2"/>
  <c r="I127" i="2" s="1"/>
  <c r="D127" i="2"/>
  <c r="C127" i="2"/>
  <c r="B127" i="2"/>
  <c r="G126" i="2"/>
  <c r="K126" i="2" s="1"/>
  <c r="F126" i="2"/>
  <c r="J126" i="2" s="1"/>
  <c r="E126" i="2"/>
  <c r="I126" i="2" s="1"/>
  <c r="D126" i="2"/>
  <c r="C126" i="2"/>
  <c r="B126" i="2"/>
  <c r="G125" i="2"/>
  <c r="K125" i="2" s="1"/>
  <c r="F125" i="2"/>
  <c r="J125" i="2" s="1"/>
  <c r="E125" i="2"/>
  <c r="I125" i="2" s="1"/>
  <c r="D125" i="2"/>
  <c r="C125" i="2"/>
  <c r="B125" i="2"/>
  <c r="G124" i="2"/>
  <c r="K124" i="2" s="1"/>
  <c r="F124" i="2"/>
  <c r="J124" i="2" s="1"/>
  <c r="E124" i="2"/>
  <c r="I124" i="2" s="1"/>
  <c r="D124" i="2"/>
  <c r="C124" i="2"/>
  <c r="B124" i="2"/>
  <c r="G123" i="2"/>
  <c r="K123" i="2" s="1"/>
  <c r="F123" i="2"/>
  <c r="J123" i="2" s="1"/>
  <c r="E123" i="2"/>
  <c r="I123" i="2" s="1"/>
  <c r="D123" i="2"/>
  <c r="C123" i="2"/>
  <c r="B123" i="2"/>
  <c r="G122" i="2"/>
  <c r="K122" i="2" s="1"/>
  <c r="F122" i="2"/>
  <c r="J122" i="2" s="1"/>
  <c r="E122" i="2"/>
  <c r="I122" i="2" s="1"/>
  <c r="D122" i="2"/>
  <c r="C122" i="2"/>
  <c r="B122" i="2"/>
  <c r="G121" i="2"/>
  <c r="K121" i="2" s="1"/>
  <c r="F121" i="2"/>
  <c r="J121" i="2" s="1"/>
  <c r="E121" i="2"/>
  <c r="I121" i="2" s="1"/>
  <c r="D121" i="2"/>
  <c r="C121" i="2"/>
  <c r="B121" i="2"/>
  <c r="G120" i="2"/>
  <c r="K120" i="2" s="1"/>
  <c r="F120" i="2"/>
  <c r="J120" i="2" s="1"/>
  <c r="E120" i="2"/>
  <c r="I120" i="2" s="1"/>
  <c r="D120" i="2"/>
  <c r="C120" i="2"/>
  <c r="B120" i="2"/>
  <c r="G119" i="2"/>
  <c r="K119" i="2" s="1"/>
  <c r="F119" i="2"/>
  <c r="J119" i="2" s="1"/>
  <c r="E119" i="2"/>
  <c r="I119" i="2" s="1"/>
  <c r="D119" i="2"/>
  <c r="C119" i="2"/>
  <c r="B119" i="2"/>
  <c r="G118" i="2"/>
  <c r="K118" i="2" s="1"/>
  <c r="F118" i="2"/>
  <c r="J118" i="2" s="1"/>
  <c r="E118" i="2"/>
  <c r="I118" i="2" s="1"/>
  <c r="D118" i="2"/>
  <c r="C118" i="2"/>
  <c r="B118" i="2"/>
  <c r="G117" i="2"/>
  <c r="K117" i="2" s="1"/>
  <c r="F117" i="2"/>
  <c r="J117" i="2" s="1"/>
  <c r="E117" i="2"/>
  <c r="I117" i="2" s="1"/>
  <c r="D117" i="2"/>
  <c r="C117" i="2"/>
  <c r="B117" i="2"/>
  <c r="G116" i="2"/>
  <c r="K116" i="2" s="1"/>
  <c r="F116" i="2"/>
  <c r="J116" i="2" s="1"/>
  <c r="E116" i="2"/>
  <c r="I116" i="2" s="1"/>
  <c r="D116" i="2"/>
  <c r="C116" i="2"/>
  <c r="B116" i="2"/>
  <c r="G115" i="2"/>
  <c r="K115" i="2" s="1"/>
  <c r="F115" i="2"/>
  <c r="J115" i="2" s="1"/>
  <c r="E115" i="2"/>
  <c r="I115" i="2" s="1"/>
  <c r="D115" i="2"/>
  <c r="C115" i="2"/>
  <c r="B115" i="2"/>
  <c r="G114" i="2"/>
  <c r="K114" i="2" s="1"/>
  <c r="F114" i="2"/>
  <c r="J114" i="2" s="1"/>
  <c r="E114" i="2"/>
  <c r="I114" i="2" s="1"/>
  <c r="D114" i="2"/>
  <c r="C114" i="2"/>
  <c r="B114" i="2"/>
  <c r="G113" i="2"/>
  <c r="K113" i="2" s="1"/>
  <c r="F113" i="2"/>
  <c r="J113" i="2" s="1"/>
  <c r="E113" i="2"/>
  <c r="I113" i="2" s="1"/>
  <c r="D113" i="2"/>
  <c r="C113" i="2"/>
  <c r="B113" i="2"/>
  <c r="G112" i="2"/>
  <c r="K112" i="2" s="1"/>
  <c r="F112" i="2"/>
  <c r="J112" i="2" s="1"/>
  <c r="E112" i="2"/>
  <c r="I112" i="2" s="1"/>
  <c r="D112" i="2"/>
  <c r="C112" i="2"/>
  <c r="B112" i="2"/>
  <c r="G111" i="2"/>
  <c r="K111" i="2" s="1"/>
  <c r="F111" i="2"/>
  <c r="J111" i="2" s="1"/>
  <c r="E111" i="2"/>
  <c r="I111" i="2" s="1"/>
  <c r="D111" i="2"/>
  <c r="C111" i="2"/>
  <c r="B111" i="2"/>
  <c r="G110" i="2"/>
  <c r="K110" i="2" s="1"/>
  <c r="F110" i="2"/>
  <c r="J110" i="2" s="1"/>
  <c r="E110" i="2"/>
  <c r="I110" i="2" s="1"/>
  <c r="D110" i="2"/>
  <c r="C110" i="2"/>
  <c r="B110" i="2"/>
  <c r="G109" i="2"/>
  <c r="K109" i="2" s="1"/>
  <c r="F109" i="2"/>
  <c r="J109" i="2" s="1"/>
  <c r="E109" i="2"/>
  <c r="I109" i="2" s="1"/>
  <c r="D109" i="2"/>
  <c r="C109" i="2"/>
  <c r="B109" i="2"/>
  <c r="G108" i="2"/>
  <c r="K108" i="2" s="1"/>
  <c r="F108" i="2"/>
  <c r="J108" i="2" s="1"/>
  <c r="E108" i="2"/>
  <c r="I108" i="2" s="1"/>
  <c r="D108" i="2"/>
  <c r="C108" i="2"/>
  <c r="B108" i="2"/>
  <c r="G107" i="2"/>
  <c r="K107" i="2" s="1"/>
  <c r="F107" i="2"/>
  <c r="J107" i="2" s="1"/>
  <c r="E107" i="2"/>
  <c r="I107" i="2" s="1"/>
  <c r="D107" i="2"/>
  <c r="C107" i="2"/>
  <c r="B107" i="2"/>
  <c r="G106" i="2"/>
  <c r="K106" i="2" s="1"/>
  <c r="F106" i="2"/>
  <c r="J106" i="2" s="1"/>
  <c r="E106" i="2"/>
  <c r="I106" i="2" s="1"/>
  <c r="D106" i="2"/>
  <c r="C106" i="2"/>
  <c r="B106" i="2"/>
  <c r="G105" i="2"/>
  <c r="K105" i="2" s="1"/>
  <c r="F105" i="2"/>
  <c r="J105" i="2" s="1"/>
  <c r="E105" i="2"/>
  <c r="I105" i="2" s="1"/>
  <c r="D105" i="2"/>
  <c r="C105" i="2"/>
  <c r="B105" i="2"/>
  <c r="G104" i="2"/>
  <c r="K104" i="2" s="1"/>
  <c r="F104" i="2"/>
  <c r="J104" i="2" s="1"/>
  <c r="E104" i="2"/>
  <c r="I104" i="2" s="1"/>
  <c r="D104" i="2"/>
  <c r="C104" i="2"/>
  <c r="B104" i="2"/>
  <c r="G103" i="2"/>
  <c r="K103" i="2" s="1"/>
  <c r="F103" i="2"/>
  <c r="J103" i="2" s="1"/>
  <c r="E103" i="2"/>
  <c r="I103" i="2" s="1"/>
  <c r="D103" i="2"/>
  <c r="C103" i="2"/>
  <c r="B103" i="2"/>
  <c r="G102" i="2"/>
  <c r="K102" i="2" s="1"/>
  <c r="F102" i="2"/>
  <c r="J102" i="2" s="1"/>
  <c r="E102" i="2"/>
  <c r="I102" i="2" s="1"/>
  <c r="D102" i="2"/>
  <c r="C102" i="2"/>
  <c r="B102" i="2"/>
  <c r="G101" i="2"/>
  <c r="K101" i="2" s="1"/>
  <c r="F101" i="2"/>
  <c r="J101" i="2" s="1"/>
  <c r="E101" i="2"/>
  <c r="I101" i="2" s="1"/>
  <c r="D101" i="2"/>
  <c r="C101" i="2"/>
  <c r="B101" i="2"/>
  <c r="G100" i="2"/>
  <c r="K100" i="2" s="1"/>
  <c r="F100" i="2"/>
  <c r="J100" i="2" s="1"/>
  <c r="E100" i="2"/>
  <c r="I100" i="2" s="1"/>
  <c r="D100" i="2"/>
  <c r="C100" i="2"/>
  <c r="B100" i="2"/>
  <c r="G99" i="2"/>
  <c r="K99" i="2" s="1"/>
  <c r="F99" i="2"/>
  <c r="J99" i="2" s="1"/>
  <c r="E99" i="2"/>
  <c r="I99" i="2" s="1"/>
  <c r="D99" i="2"/>
  <c r="C99" i="2"/>
  <c r="B99" i="2"/>
  <c r="G98" i="2"/>
  <c r="K98" i="2" s="1"/>
  <c r="F98" i="2"/>
  <c r="J98" i="2" s="1"/>
  <c r="E98" i="2"/>
  <c r="I98" i="2" s="1"/>
  <c r="D98" i="2"/>
  <c r="C98" i="2"/>
  <c r="B98" i="2"/>
  <c r="G97" i="2"/>
  <c r="K97" i="2" s="1"/>
  <c r="F97" i="2"/>
  <c r="J97" i="2" s="1"/>
  <c r="E97" i="2"/>
  <c r="I97" i="2" s="1"/>
  <c r="D97" i="2"/>
  <c r="C97" i="2"/>
  <c r="B97" i="2"/>
  <c r="G96" i="2"/>
  <c r="K96" i="2" s="1"/>
  <c r="F96" i="2"/>
  <c r="J96" i="2" s="1"/>
  <c r="E96" i="2"/>
  <c r="I96" i="2" s="1"/>
  <c r="D96" i="2"/>
  <c r="C96" i="2"/>
  <c r="B96" i="2"/>
  <c r="G95" i="2"/>
  <c r="K95" i="2" s="1"/>
  <c r="F95" i="2"/>
  <c r="J95" i="2" s="1"/>
  <c r="E95" i="2"/>
  <c r="I95" i="2" s="1"/>
  <c r="D95" i="2"/>
  <c r="C95" i="2"/>
  <c r="B95" i="2"/>
  <c r="G94" i="2"/>
  <c r="K94" i="2" s="1"/>
  <c r="F94" i="2"/>
  <c r="J94" i="2" s="1"/>
  <c r="E94" i="2"/>
  <c r="I94" i="2" s="1"/>
  <c r="D94" i="2"/>
  <c r="C94" i="2"/>
  <c r="B94" i="2"/>
  <c r="G93" i="2"/>
  <c r="K93" i="2" s="1"/>
  <c r="F93" i="2"/>
  <c r="J93" i="2" s="1"/>
  <c r="E93" i="2"/>
  <c r="I93" i="2" s="1"/>
  <c r="D93" i="2"/>
  <c r="C93" i="2"/>
  <c r="B93" i="2"/>
  <c r="G92" i="2"/>
  <c r="K92" i="2" s="1"/>
  <c r="F92" i="2"/>
  <c r="J92" i="2" s="1"/>
  <c r="E92" i="2"/>
  <c r="I92" i="2" s="1"/>
  <c r="D92" i="2"/>
  <c r="C92" i="2"/>
  <c r="B92" i="2"/>
  <c r="G91" i="2"/>
  <c r="K91" i="2" s="1"/>
  <c r="F91" i="2"/>
  <c r="J91" i="2" s="1"/>
  <c r="E91" i="2"/>
  <c r="I91" i="2" s="1"/>
  <c r="D91" i="2"/>
  <c r="C91" i="2"/>
  <c r="B91" i="2"/>
  <c r="G90" i="2"/>
  <c r="K90" i="2" s="1"/>
  <c r="F90" i="2"/>
  <c r="J90" i="2" s="1"/>
  <c r="E90" i="2"/>
  <c r="I90" i="2" s="1"/>
  <c r="D90" i="2"/>
  <c r="C90" i="2"/>
  <c r="B90" i="2"/>
  <c r="G89" i="2"/>
  <c r="K89" i="2" s="1"/>
  <c r="F89" i="2"/>
  <c r="J89" i="2" s="1"/>
  <c r="E89" i="2"/>
  <c r="I89" i="2" s="1"/>
  <c r="D89" i="2"/>
  <c r="C89" i="2"/>
  <c r="B89" i="2"/>
  <c r="G88" i="2"/>
  <c r="K88" i="2" s="1"/>
  <c r="F88" i="2"/>
  <c r="J88" i="2" s="1"/>
  <c r="E88" i="2"/>
  <c r="I88" i="2" s="1"/>
  <c r="D88" i="2"/>
  <c r="C88" i="2"/>
  <c r="B88" i="2"/>
  <c r="G87" i="2"/>
  <c r="K87" i="2" s="1"/>
  <c r="F87" i="2"/>
  <c r="J87" i="2" s="1"/>
  <c r="E87" i="2"/>
  <c r="I87" i="2" s="1"/>
  <c r="D87" i="2"/>
  <c r="C87" i="2"/>
  <c r="B87" i="2"/>
  <c r="G86" i="2"/>
  <c r="K86" i="2" s="1"/>
  <c r="F86" i="2"/>
  <c r="J86" i="2" s="1"/>
  <c r="E86" i="2"/>
  <c r="I86" i="2" s="1"/>
  <c r="D86" i="2"/>
  <c r="C86" i="2"/>
  <c r="B86" i="2"/>
  <c r="G85" i="2"/>
  <c r="K85" i="2" s="1"/>
  <c r="F85" i="2"/>
  <c r="J85" i="2" s="1"/>
  <c r="E85" i="2"/>
  <c r="I85" i="2" s="1"/>
  <c r="D85" i="2"/>
  <c r="C85" i="2"/>
  <c r="B85" i="2"/>
  <c r="G84" i="2"/>
  <c r="K84" i="2" s="1"/>
  <c r="F84" i="2"/>
  <c r="J84" i="2" s="1"/>
  <c r="E84" i="2"/>
  <c r="I84" i="2" s="1"/>
  <c r="D84" i="2"/>
  <c r="C84" i="2"/>
  <c r="B84" i="2"/>
  <c r="G83" i="2"/>
  <c r="K83" i="2" s="1"/>
  <c r="F83" i="2"/>
  <c r="J83" i="2" s="1"/>
  <c r="E83" i="2"/>
  <c r="I83" i="2" s="1"/>
  <c r="D83" i="2"/>
  <c r="C83" i="2"/>
  <c r="B83" i="2"/>
  <c r="G82" i="2"/>
  <c r="K82" i="2" s="1"/>
  <c r="F82" i="2"/>
  <c r="J82" i="2" s="1"/>
  <c r="E82" i="2"/>
  <c r="I82" i="2" s="1"/>
  <c r="D82" i="2"/>
  <c r="C82" i="2"/>
  <c r="B82" i="2"/>
  <c r="G81" i="2"/>
  <c r="K81" i="2" s="1"/>
  <c r="F81" i="2"/>
  <c r="J81" i="2" s="1"/>
  <c r="E81" i="2"/>
  <c r="I81" i="2" s="1"/>
  <c r="D81" i="2"/>
  <c r="C81" i="2"/>
  <c r="B81" i="2"/>
  <c r="G80" i="2"/>
  <c r="K80" i="2" s="1"/>
  <c r="F80" i="2"/>
  <c r="J80" i="2" s="1"/>
  <c r="E80" i="2"/>
  <c r="I80" i="2" s="1"/>
  <c r="D80" i="2"/>
  <c r="C80" i="2"/>
  <c r="B80" i="2"/>
  <c r="G79" i="2"/>
  <c r="K79" i="2" s="1"/>
  <c r="F79" i="2"/>
  <c r="J79" i="2" s="1"/>
  <c r="E79" i="2"/>
  <c r="I79" i="2" s="1"/>
  <c r="D79" i="2"/>
  <c r="C79" i="2"/>
  <c r="B79" i="2"/>
  <c r="G78" i="2"/>
  <c r="K78" i="2" s="1"/>
  <c r="F78" i="2"/>
  <c r="J78" i="2" s="1"/>
  <c r="E78" i="2"/>
  <c r="I78" i="2" s="1"/>
  <c r="D78" i="2"/>
  <c r="C78" i="2"/>
  <c r="B78" i="2"/>
  <c r="G77" i="2"/>
  <c r="K77" i="2" s="1"/>
  <c r="F77" i="2"/>
  <c r="J77" i="2" s="1"/>
  <c r="E77" i="2"/>
  <c r="I77" i="2" s="1"/>
  <c r="D77" i="2"/>
  <c r="C77" i="2"/>
  <c r="B77" i="2"/>
  <c r="G76" i="2"/>
  <c r="K76" i="2" s="1"/>
  <c r="F76" i="2"/>
  <c r="J76" i="2" s="1"/>
  <c r="E76" i="2"/>
  <c r="I76" i="2" s="1"/>
  <c r="D76" i="2"/>
  <c r="C76" i="2"/>
  <c r="B76" i="2"/>
  <c r="G75" i="2"/>
  <c r="K75" i="2" s="1"/>
  <c r="F75" i="2"/>
  <c r="J75" i="2" s="1"/>
  <c r="E75" i="2"/>
  <c r="I75" i="2" s="1"/>
  <c r="D75" i="2"/>
  <c r="C75" i="2"/>
  <c r="B75" i="2"/>
  <c r="G74" i="2"/>
  <c r="K74" i="2" s="1"/>
  <c r="F74" i="2"/>
  <c r="J74" i="2" s="1"/>
  <c r="E74" i="2"/>
  <c r="I74" i="2" s="1"/>
  <c r="D74" i="2"/>
  <c r="C74" i="2"/>
  <c r="B74" i="2"/>
  <c r="G73" i="2"/>
  <c r="K73" i="2" s="1"/>
  <c r="F73" i="2"/>
  <c r="J73" i="2" s="1"/>
  <c r="E73" i="2"/>
  <c r="I73" i="2" s="1"/>
  <c r="D73" i="2"/>
  <c r="C73" i="2"/>
  <c r="B73" i="2"/>
  <c r="G72" i="2"/>
  <c r="K72" i="2" s="1"/>
  <c r="F72" i="2"/>
  <c r="J72" i="2" s="1"/>
  <c r="E72" i="2"/>
  <c r="I72" i="2" s="1"/>
  <c r="D72" i="2"/>
  <c r="C72" i="2"/>
  <c r="B72" i="2"/>
  <c r="G71" i="2"/>
  <c r="K71" i="2" s="1"/>
  <c r="F71" i="2"/>
  <c r="J71" i="2" s="1"/>
  <c r="E71" i="2"/>
  <c r="I71" i="2" s="1"/>
  <c r="D71" i="2"/>
  <c r="C71" i="2"/>
  <c r="B71" i="2"/>
  <c r="G70" i="2"/>
  <c r="K70" i="2" s="1"/>
  <c r="F70" i="2"/>
  <c r="J70" i="2" s="1"/>
  <c r="E70" i="2"/>
  <c r="I70" i="2" s="1"/>
  <c r="D70" i="2"/>
  <c r="C70" i="2"/>
  <c r="B70" i="2"/>
  <c r="G69" i="2"/>
  <c r="K69" i="2" s="1"/>
  <c r="F69" i="2"/>
  <c r="J69" i="2" s="1"/>
  <c r="E69" i="2"/>
  <c r="I69" i="2" s="1"/>
  <c r="D69" i="2"/>
  <c r="C69" i="2"/>
  <c r="B69" i="2"/>
  <c r="G68" i="2"/>
  <c r="K68" i="2" s="1"/>
  <c r="F68" i="2"/>
  <c r="J68" i="2" s="1"/>
  <c r="E68" i="2"/>
  <c r="I68" i="2" s="1"/>
  <c r="D68" i="2"/>
  <c r="C68" i="2"/>
  <c r="B68" i="2"/>
  <c r="G67" i="2"/>
  <c r="K67" i="2" s="1"/>
  <c r="F67" i="2"/>
  <c r="J67" i="2" s="1"/>
  <c r="E67" i="2"/>
  <c r="I67" i="2" s="1"/>
  <c r="D67" i="2"/>
  <c r="C67" i="2"/>
  <c r="B67" i="2"/>
  <c r="G66" i="2"/>
  <c r="K66" i="2" s="1"/>
  <c r="F66" i="2"/>
  <c r="J66" i="2" s="1"/>
  <c r="E66" i="2"/>
  <c r="I66" i="2" s="1"/>
  <c r="D66" i="2"/>
  <c r="C66" i="2"/>
  <c r="B66" i="2"/>
  <c r="G65" i="2"/>
  <c r="K65" i="2" s="1"/>
  <c r="F65" i="2"/>
  <c r="J65" i="2" s="1"/>
  <c r="E65" i="2"/>
  <c r="I65" i="2" s="1"/>
  <c r="D65" i="2"/>
  <c r="C65" i="2"/>
  <c r="B65" i="2"/>
  <c r="G64" i="2"/>
  <c r="K64" i="2" s="1"/>
  <c r="F64" i="2"/>
  <c r="J64" i="2" s="1"/>
  <c r="E64" i="2"/>
  <c r="I64" i="2" s="1"/>
  <c r="D64" i="2"/>
  <c r="C64" i="2"/>
  <c r="B64" i="2"/>
  <c r="G63" i="2"/>
  <c r="K63" i="2" s="1"/>
  <c r="F63" i="2"/>
  <c r="J63" i="2" s="1"/>
  <c r="E63" i="2"/>
  <c r="I63" i="2" s="1"/>
  <c r="D63" i="2"/>
  <c r="C63" i="2"/>
  <c r="B63" i="2"/>
  <c r="G62" i="2"/>
  <c r="K62" i="2" s="1"/>
  <c r="F62" i="2"/>
  <c r="J62" i="2" s="1"/>
  <c r="E62" i="2"/>
  <c r="I62" i="2" s="1"/>
  <c r="D62" i="2"/>
  <c r="C62" i="2"/>
  <c r="B62" i="2"/>
  <c r="G61" i="2"/>
  <c r="K61" i="2" s="1"/>
  <c r="F61" i="2"/>
  <c r="J61" i="2" s="1"/>
  <c r="E61" i="2"/>
  <c r="I61" i="2" s="1"/>
  <c r="D61" i="2"/>
  <c r="C61" i="2"/>
  <c r="B61" i="2"/>
  <c r="G60" i="2"/>
  <c r="K60" i="2" s="1"/>
  <c r="F60" i="2"/>
  <c r="J60" i="2" s="1"/>
  <c r="E60" i="2"/>
  <c r="I60" i="2" s="1"/>
  <c r="D60" i="2"/>
  <c r="C60" i="2"/>
  <c r="B60" i="2"/>
  <c r="G59" i="2"/>
  <c r="K59" i="2" s="1"/>
  <c r="F59" i="2"/>
  <c r="J59" i="2" s="1"/>
  <c r="E59" i="2"/>
  <c r="I59" i="2" s="1"/>
  <c r="D59" i="2"/>
  <c r="C59" i="2"/>
  <c r="B59" i="2"/>
  <c r="G58" i="2"/>
  <c r="K58" i="2" s="1"/>
  <c r="F58" i="2"/>
  <c r="J58" i="2" s="1"/>
  <c r="E58" i="2"/>
  <c r="I58" i="2" s="1"/>
  <c r="D58" i="2"/>
  <c r="C58" i="2"/>
  <c r="B58" i="2"/>
  <c r="G57" i="2"/>
  <c r="K57" i="2" s="1"/>
  <c r="F57" i="2"/>
  <c r="J57" i="2" s="1"/>
  <c r="E57" i="2"/>
  <c r="I57" i="2" s="1"/>
  <c r="D57" i="2"/>
  <c r="C57" i="2"/>
  <c r="B57" i="2"/>
  <c r="G56" i="2"/>
  <c r="K56" i="2" s="1"/>
  <c r="F56" i="2"/>
  <c r="J56" i="2" s="1"/>
  <c r="E56" i="2"/>
  <c r="I56" i="2" s="1"/>
  <c r="D56" i="2"/>
  <c r="C56" i="2"/>
  <c r="B56" i="2"/>
  <c r="G55" i="2"/>
  <c r="K55" i="2" s="1"/>
  <c r="F55" i="2"/>
  <c r="J55" i="2" s="1"/>
  <c r="E55" i="2"/>
  <c r="I55" i="2" s="1"/>
  <c r="D55" i="2"/>
  <c r="C55" i="2"/>
  <c r="B55" i="2"/>
  <c r="G54" i="2"/>
  <c r="K54" i="2" s="1"/>
  <c r="F54" i="2"/>
  <c r="J54" i="2" s="1"/>
  <c r="E54" i="2"/>
  <c r="I54" i="2" s="1"/>
  <c r="D54" i="2"/>
  <c r="C54" i="2"/>
  <c r="B54" i="2"/>
  <c r="G53" i="2"/>
  <c r="K53" i="2" s="1"/>
  <c r="F53" i="2"/>
  <c r="J53" i="2" s="1"/>
  <c r="E53" i="2"/>
  <c r="I53" i="2" s="1"/>
  <c r="D53" i="2"/>
  <c r="C53" i="2"/>
  <c r="B53" i="2"/>
  <c r="G52" i="2"/>
  <c r="K52" i="2" s="1"/>
  <c r="F52" i="2"/>
  <c r="J52" i="2" s="1"/>
  <c r="E52" i="2"/>
  <c r="I52" i="2" s="1"/>
  <c r="D52" i="2"/>
  <c r="C52" i="2"/>
  <c r="B52" i="2"/>
  <c r="G51" i="2"/>
  <c r="K51" i="2" s="1"/>
  <c r="F51" i="2"/>
  <c r="J51" i="2" s="1"/>
  <c r="E51" i="2"/>
  <c r="I51" i="2" s="1"/>
  <c r="D51" i="2"/>
  <c r="C51" i="2"/>
  <c r="B51" i="2"/>
  <c r="G50" i="2"/>
  <c r="K50" i="2" s="1"/>
  <c r="F50" i="2"/>
  <c r="J50" i="2" s="1"/>
  <c r="E50" i="2"/>
  <c r="I50" i="2" s="1"/>
  <c r="D50" i="2"/>
  <c r="C50" i="2"/>
  <c r="B50" i="2"/>
  <c r="G49" i="2"/>
  <c r="K49" i="2" s="1"/>
  <c r="F49" i="2"/>
  <c r="J49" i="2" s="1"/>
  <c r="E49" i="2"/>
  <c r="I49" i="2" s="1"/>
  <c r="D49" i="2"/>
  <c r="C49" i="2"/>
  <c r="B49" i="2"/>
  <c r="G48" i="2"/>
  <c r="K48" i="2" s="1"/>
  <c r="F48" i="2"/>
  <c r="J48" i="2" s="1"/>
  <c r="E48" i="2"/>
  <c r="I48" i="2" s="1"/>
  <c r="D48" i="2"/>
  <c r="C48" i="2"/>
  <c r="B48" i="2"/>
  <c r="G47" i="2"/>
  <c r="K47" i="2" s="1"/>
  <c r="F47" i="2"/>
  <c r="J47" i="2" s="1"/>
  <c r="E47" i="2"/>
  <c r="I47" i="2" s="1"/>
  <c r="D47" i="2"/>
  <c r="C47" i="2"/>
  <c r="B47" i="2"/>
  <c r="G46" i="2"/>
  <c r="K46" i="2" s="1"/>
  <c r="F46" i="2"/>
  <c r="J46" i="2" s="1"/>
  <c r="E46" i="2"/>
  <c r="I46" i="2" s="1"/>
  <c r="D46" i="2"/>
  <c r="C46" i="2"/>
  <c r="B46" i="2"/>
  <c r="G45" i="2"/>
  <c r="K45" i="2" s="1"/>
  <c r="F45" i="2"/>
  <c r="J45" i="2" s="1"/>
  <c r="E45" i="2"/>
  <c r="I45" i="2" s="1"/>
  <c r="D45" i="2"/>
  <c r="C45" i="2"/>
  <c r="B45" i="2"/>
  <c r="G44" i="2"/>
  <c r="K44" i="2" s="1"/>
  <c r="F44" i="2"/>
  <c r="J44" i="2" s="1"/>
  <c r="E44" i="2"/>
  <c r="I44" i="2" s="1"/>
  <c r="D44" i="2"/>
  <c r="C44" i="2"/>
  <c r="B44" i="2"/>
  <c r="G43" i="2"/>
  <c r="K43" i="2" s="1"/>
  <c r="F43" i="2"/>
  <c r="J43" i="2" s="1"/>
  <c r="E43" i="2"/>
  <c r="I43" i="2" s="1"/>
  <c r="D43" i="2"/>
  <c r="C43" i="2"/>
  <c r="B43" i="2"/>
  <c r="G42" i="2"/>
  <c r="K42" i="2" s="1"/>
  <c r="F42" i="2"/>
  <c r="J42" i="2" s="1"/>
  <c r="E42" i="2"/>
  <c r="I42" i="2" s="1"/>
  <c r="D42" i="2"/>
  <c r="C42" i="2"/>
  <c r="B42" i="2"/>
  <c r="G41" i="2"/>
  <c r="K41" i="2" s="1"/>
  <c r="F41" i="2"/>
  <c r="J41" i="2" s="1"/>
  <c r="E41" i="2"/>
  <c r="I41" i="2" s="1"/>
  <c r="D41" i="2"/>
  <c r="C41" i="2"/>
  <c r="B41" i="2"/>
  <c r="G40" i="2"/>
  <c r="K40" i="2" s="1"/>
  <c r="F40" i="2"/>
  <c r="J40" i="2" s="1"/>
  <c r="E40" i="2"/>
  <c r="I40" i="2" s="1"/>
  <c r="D40" i="2"/>
  <c r="C40" i="2"/>
  <c r="B40" i="2"/>
  <c r="G39" i="2"/>
  <c r="K39" i="2" s="1"/>
  <c r="F39" i="2"/>
  <c r="J39" i="2" s="1"/>
  <c r="E39" i="2"/>
  <c r="I39" i="2" s="1"/>
  <c r="D39" i="2"/>
  <c r="C39" i="2"/>
  <c r="B39" i="2"/>
  <c r="G38" i="2"/>
  <c r="K38" i="2" s="1"/>
  <c r="F38" i="2"/>
  <c r="J38" i="2" s="1"/>
  <c r="E38" i="2"/>
  <c r="I38" i="2" s="1"/>
  <c r="D38" i="2"/>
  <c r="C38" i="2"/>
  <c r="B38" i="2"/>
  <c r="G37" i="2"/>
  <c r="K37" i="2" s="1"/>
  <c r="F37" i="2"/>
  <c r="J37" i="2" s="1"/>
  <c r="E37" i="2"/>
  <c r="I37" i="2" s="1"/>
  <c r="D37" i="2"/>
  <c r="C37" i="2"/>
  <c r="B37" i="2"/>
  <c r="G36" i="2"/>
  <c r="K36" i="2" s="1"/>
  <c r="F36" i="2"/>
  <c r="J36" i="2" s="1"/>
  <c r="E36" i="2"/>
  <c r="I36" i="2" s="1"/>
  <c r="D36" i="2"/>
  <c r="C36" i="2"/>
  <c r="B36" i="2"/>
  <c r="G35" i="2"/>
  <c r="K35" i="2" s="1"/>
  <c r="F35" i="2"/>
  <c r="J35" i="2" s="1"/>
  <c r="E35" i="2"/>
  <c r="I35" i="2" s="1"/>
  <c r="D35" i="2"/>
  <c r="C35" i="2"/>
  <c r="B35" i="2"/>
  <c r="G34" i="2"/>
  <c r="K34" i="2" s="1"/>
  <c r="F34" i="2"/>
  <c r="J34" i="2" s="1"/>
  <c r="E34" i="2"/>
  <c r="I34" i="2" s="1"/>
  <c r="D34" i="2"/>
  <c r="C34" i="2"/>
  <c r="B34" i="2"/>
  <c r="G33" i="2"/>
  <c r="K33" i="2" s="1"/>
  <c r="F33" i="2"/>
  <c r="J33" i="2" s="1"/>
  <c r="E33" i="2"/>
  <c r="I33" i="2" s="1"/>
  <c r="D33" i="2"/>
  <c r="C33" i="2"/>
  <c r="B33" i="2"/>
  <c r="G32" i="2"/>
  <c r="K32" i="2" s="1"/>
  <c r="F32" i="2"/>
  <c r="J32" i="2" s="1"/>
  <c r="E32" i="2"/>
  <c r="I32" i="2" s="1"/>
  <c r="D32" i="2"/>
  <c r="C32" i="2"/>
  <c r="B32" i="2"/>
  <c r="G31" i="2"/>
  <c r="K31" i="2" s="1"/>
  <c r="F31" i="2"/>
  <c r="J31" i="2" s="1"/>
  <c r="E31" i="2"/>
  <c r="I31" i="2" s="1"/>
  <c r="D31" i="2"/>
  <c r="C31" i="2"/>
  <c r="B31" i="2"/>
  <c r="G30" i="2"/>
  <c r="K30" i="2" s="1"/>
  <c r="F30" i="2"/>
  <c r="J30" i="2" s="1"/>
  <c r="E30" i="2"/>
  <c r="I30" i="2" s="1"/>
  <c r="D30" i="2"/>
  <c r="C30" i="2"/>
  <c r="B30" i="2"/>
  <c r="G29" i="2"/>
  <c r="K29" i="2" s="1"/>
  <c r="F29" i="2"/>
  <c r="J29" i="2" s="1"/>
  <c r="E29" i="2"/>
  <c r="I29" i="2" s="1"/>
  <c r="D29" i="2"/>
  <c r="C29" i="2"/>
  <c r="B29" i="2"/>
  <c r="G28" i="2"/>
  <c r="K28" i="2" s="1"/>
  <c r="F28" i="2"/>
  <c r="J28" i="2" s="1"/>
  <c r="E28" i="2"/>
  <c r="I28" i="2" s="1"/>
  <c r="D28" i="2"/>
  <c r="C28" i="2"/>
  <c r="B28" i="2"/>
  <c r="G27" i="2"/>
  <c r="K27" i="2" s="1"/>
  <c r="F27" i="2"/>
  <c r="J27" i="2" s="1"/>
  <c r="E27" i="2"/>
  <c r="I27" i="2" s="1"/>
  <c r="D27" i="2"/>
  <c r="C27" i="2"/>
  <c r="B27" i="2"/>
  <c r="G26" i="2"/>
  <c r="K26" i="2" s="1"/>
  <c r="F26" i="2"/>
  <c r="J26" i="2" s="1"/>
  <c r="E26" i="2"/>
  <c r="I26" i="2" s="1"/>
  <c r="D26" i="2"/>
  <c r="C26" i="2"/>
  <c r="B26" i="2"/>
  <c r="G25" i="2"/>
  <c r="K25" i="2" s="1"/>
  <c r="F25" i="2"/>
  <c r="J25" i="2" s="1"/>
  <c r="E25" i="2"/>
  <c r="I25" i="2" s="1"/>
  <c r="D25" i="2"/>
  <c r="C25" i="2"/>
  <c r="B25" i="2"/>
  <c r="G24" i="2"/>
  <c r="K24" i="2" s="1"/>
  <c r="F24" i="2"/>
  <c r="J24" i="2" s="1"/>
  <c r="E24" i="2"/>
  <c r="I24" i="2" s="1"/>
  <c r="D24" i="2"/>
  <c r="C24" i="2"/>
  <c r="B24" i="2"/>
  <c r="G23" i="2"/>
  <c r="K23" i="2" s="1"/>
  <c r="F23" i="2"/>
  <c r="J23" i="2" s="1"/>
  <c r="E23" i="2"/>
  <c r="I23" i="2" s="1"/>
  <c r="D23" i="2"/>
  <c r="C23" i="2"/>
  <c r="B23" i="2"/>
  <c r="G22" i="2"/>
  <c r="K22" i="2" s="1"/>
  <c r="F22" i="2"/>
  <c r="J22" i="2" s="1"/>
  <c r="E22" i="2"/>
  <c r="I22" i="2" s="1"/>
  <c r="D22" i="2"/>
  <c r="C22" i="2"/>
  <c r="B22" i="2"/>
  <c r="G21" i="2"/>
  <c r="K21" i="2" s="1"/>
  <c r="F21" i="2"/>
  <c r="J21" i="2" s="1"/>
  <c r="E21" i="2"/>
  <c r="I21" i="2" s="1"/>
  <c r="D21" i="2"/>
  <c r="C21" i="2"/>
  <c r="B21" i="2"/>
  <c r="G20" i="2"/>
  <c r="K20" i="2" s="1"/>
  <c r="F20" i="2"/>
  <c r="J20" i="2" s="1"/>
  <c r="E20" i="2"/>
  <c r="I20" i="2" s="1"/>
  <c r="D20" i="2"/>
  <c r="C20" i="2"/>
  <c r="B20" i="2"/>
  <c r="G19" i="2"/>
  <c r="K19" i="2" s="1"/>
  <c r="F19" i="2"/>
  <c r="J19" i="2" s="1"/>
  <c r="E19" i="2"/>
  <c r="I19" i="2" s="1"/>
  <c r="D19" i="2"/>
  <c r="C19" i="2"/>
  <c r="B19" i="2"/>
  <c r="G18" i="2"/>
  <c r="K18" i="2" s="1"/>
  <c r="F18" i="2"/>
  <c r="J18" i="2" s="1"/>
  <c r="E18" i="2"/>
  <c r="I18" i="2" s="1"/>
  <c r="D18" i="2"/>
  <c r="C18" i="2"/>
  <c r="B18" i="2"/>
  <c r="G17" i="2"/>
  <c r="K17" i="2" s="1"/>
  <c r="F17" i="2"/>
  <c r="J17" i="2" s="1"/>
  <c r="E17" i="2"/>
  <c r="I17" i="2" s="1"/>
  <c r="D17" i="2"/>
  <c r="C17" i="2"/>
  <c r="B17" i="2"/>
  <c r="G16" i="2"/>
  <c r="K16" i="2" s="1"/>
  <c r="F16" i="2"/>
  <c r="J16" i="2" s="1"/>
  <c r="E16" i="2"/>
  <c r="I16" i="2" s="1"/>
  <c r="D16" i="2"/>
  <c r="C16" i="2"/>
  <c r="B16" i="2"/>
  <c r="G15" i="2"/>
  <c r="K15" i="2" s="1"/>
  <c r="F15" i="2"/>
  <c r="J15" i="2" s="1"/>
  <c r="E15" i="2"/>
  <c r="I15" i="2" s="1"/>
  <c r="D15" i="2"/>
  <c r="C15" i="2"/>
  <c r="B15" i="2"/>
  <c r="G14" i="2"/>
  <c r="K14" i="2" s="1"/>
  <c r="F14" i="2"/>
  <c r="J14" i="2" s="1"/>
  <c r="E14" i="2"/>
  <c r="I14" i="2" s="1"/>
  <c r="D14" i="2"/>
  <c r="C14" i="2"/>
  <c r="B14" i="2"/>
  <c r="G13" i="2"/>
  <c r="K13" i="2" s="1"/>
  <c r="F13" i="2"/>
  <c r="J13" i="2" s="1"/>
  <c r="E13" i="2"/>
  <c r="I13" i="2" s="1"/>
  <c r="D13" i="2"/>
  <c r="C13" i="2"/>
  <c r="B13" i="2"/>
  <c r="G12" i="2"/>
  <c r="K12" i="2" s="1"/>
  <c r="F12" i="2"/>
  <c r="J12" i="2" s="1"/>
  <c r="E12" i="2"/>
  <c r="I12" i="2" s="1"/>
  <c r="D12" i="2"/>
  <c r="C12" i="2"/>
  <c r="B12" i="2"/>
  <c r="G11" i="2"/>
  <c r="K11" i="2" s="1"/>
  <c r="F11" i="2"/>
  <c r="J11" i="2" s="1"/>
  <c r="E11" i="2"/>
  <c r="I11" i="2" s="1"/>
  <c r="D11" i="2"/>
  <c r="C11" i="2"/>
  <c r="B11" i="2"/>
  <c r="G10" i="2"/>
  <c r="K10" i="2" s="1"/>
  <c r="F10" i="2"/>
  <c r="J10" i="2" s="1"/>
  <c r="E10" i="2"/>
  <c r="I10" i="2" s="1"/>
  <c r="D10" i="2"/>
  <c r="C10" i="2"/>
  <c r="B10" i="2"/>
  <c r="G9" i="2"/>
  <c r="K9" i="2" s="1"/>
  <c r="F9" i="2"/>
  <c r="J9" i="2" s="1"/>
  <c r="E9" i="2"/>
  <c r="I9" i="2" s="1"/>
  <c r="D9" i="2"/>
  <c r="C9" i="2"/>
  <c r="B9" i="2"/>
  <c r="G6" i="1"/>
  <c r="G7" i="1" s="1"/>
  <c r="A30" i="1"/>
  <c r="A31" i="1" s="1"/>
  <c r="A32" i="1" s="1"/>
  <c r="A29" i="1"/>
  <c r="F6" i="1"/>
  <c r="F7" i="1" s="1"/>
  <c r="E6" i="1"/>
  <c r="E7" i="1" s="1"/>
  <c r="D6" i="1"/>
  <c r="C6" i="1"/>
  <c r="B6" i="1"/>
  <c r="A38" i="1"/>
  <c r="A39" i="1" s="1"/>
  <c r="A37" i="1"/>
  <c r="A12" i="1"/>
  <c r="A13" i="1" s="1"/>
  <c r="A14" i="1" s="1"/>
  <c r="A15" i="1" s="1"/>
  <c r="A16" i="1" s="1"/>
  <c r="A17" i="1" s="1"/>
  <c r="A18" i="1" s="1"/>
  <c r="A19" i="1" s="1"/>
  <c r="A20" i="1" s="1"/>
  <c r="A21" i="1" s="1"/>
  <c r="A11" i="1"/>
  <c r="AE56" i="4" l="1"/>
  <c r="AE57" i="4" s="1"/>
  <c r="AF54" i="4" s="1"/>
  <c r="AF56" i="4" s="1"/>
  <c r="AF57" i="4" s="1"/>
  <c r="AG54" i="4" s="1"/>
  <c r="L1609" i="2"/>
  <c r="L4758" i="2"/>
  <c r="L4760" i="2"/>
  <c r="L6996" i="2"/>
  <c r="L7000" i="2"/>
  <c r="L7012" i="2"/>
  <c r="L1522" i="2"/>
  <c r="L633" i="2"/>
  <c r="L2326" i="2"/>
  <c r="L4802" i="2"/>
  <c r="L4860" i="2"/>
  <c r="L5365" i="2"/>
  <c r="L1070" i="2"/>
  <c r="L1334" i="2"/>
  <c r="L2266" i="2"/>
  <c r="L2268" i="2"/>
  <c r="L4764" i="2"/>
  <c r="L5328" i="2"/>
  <c r="L5466" i="2"/>
  <c r="L892" i="2"/>
  <c r="L1134" i="2"/>
  <c r="L1212" i="2"/>
  <c r="L1218" i="2"/>
  <c r="L1934" i="2"/>
  <c r="L2016" i="2"/>
  <c r="L4457" i="2"/>
  <c r="L4552" i="2"/>
  <c r="L6844" i="2"/>
  <c r="L5498" i="2"/>
  <c r="L5656" i="2"/>
  <c r="L6089" i="2"/>
  <c r="L6555" i="2"/>
  <c r="L2156" i="2"/>
  <c r="L2158" i="2"/>
  <c r="L655" i="2"/>
  <c r="L2046" i="2"/>
  <c r="L2416" i="2"/>
  <c r="L6243" i="2"/>
  <c r="L508" i="2"/>
  <c r="L509" i="2"/>
  <c r="L1988" i="2"/>
  <c r="L1990" i="2"/>
  <c r="L2189" i="2"/>
  <c r="L2352" i="2"/>
  <c r="L2368" i="2"/>
  <c r="L4097" i="2"/>
  <c r="L4796" i="2"/>
  <c r="L546" i="2"/>
  <c r="L554" i="2"/>
  <c r="L738" i="2"/>
  <c r="L1262" i="2"/>
  <c r="L1972" i="2"/>
  <c r="L1984" i="2"/>
  <c r="L2234" i="2"/>
  <c r="L4508" i="2"/>
  <c r="L4511" i="2"/>
  <c r="L4580" i="2"/>
  <c r="L4898" i="2"/>
  <c r="L5175" i="2"/>
  <c r="L5721" i="2"/>
  <c r="L5923" i="2"/>
  <c r="L6524" i="2"/>
  <c r="L6512" i="2"/>
  <c r="L6519" i="2"/>
  <c r="L7017" i="2"/>
  <c r="L4218" i="2"/>
  <c r="L4220" i="2"/>
  <c r="L4221" i="2"/>
  <c r="L4241" i="2"/>
  <c r="L4313" i="2"/>
  <c r="L4358" i="2"/>
  <c r="L4540" i="2"/>
  <c r="L4678" i="2"/>
  <c r="L4710" i="2"/>
  <c r="L4732" i="2"/>
  <c r="L5376" i="2"/>
  <c r="L5638" i="2"/>
  <c r="L5650" i="2"/>
  <c r="L5667" i="2"/>
  <c r="L6025" i="2"/>
  <c r="L6325" i="2"/>
  <c r="L6643" i="2"/>
  <c r="L545" i="2"/>
  <c r="L834" i="2"/>
  <c r="L1038" i="2"/>
  <c r="L1302" i="2"/>
  <c r="L2414" i="2"/>
  <c r="L2954" i="2"/>
  <c r="L4386" i="2"/>
  <c r="L4612" i="2"/>
  <c r="L4790" i="2"/>
  <c r="L4946" i="2"/>
  <c r="L513" i="2"/>
  <c r="L645" i="2"/>
  <c r="L878" i="2"/>
  <c r="L1006" i="2"/>
  <c r="L1065" i="2"/>
  <c r="L1230" i="2"/>
  <c r="L1238" i="2"/>
  <c r="L1314" i="2"/>
  <c r="L1378" i="2"/>
  <c r="L1458" i="2"/>
  <c r="L1834" i="2"/>
  <c r="L4047" i="2"/>
  <c r="L4190" i="2"/>
  <c r="L4223" i="2"/>
  <c r="L4228" i="2"/>
  <c r="L4356" i="2"/>
  <c r="L4364" i="2"/>
  <c r="L4722" i="2"/>
  <c r="L4892" i="2"/>
  <c r="L4904" i="2"/>
  <c r="L5104" i="2"/>
  <c r="L5108" i="2"/>
  <c r="L6322" i="2"/>
  <c r="L549" i="2"/>
  <c r="L609" i="2"/>
  <c r="L613" i="2"/>
  <c r="L1014" i="2"/>
  <c r="L1046" i="2"/>
  <c r="L1078" i="2"/>
  <c r="L1294" i="2"/>
  <c r="L1321" i="2"/>
  <c r="L1366" i="2"/>
  <c r="L1404" i="2"/>
  <c r="L1426" i="2"/>
  <c r="L1490" i="2"/>
  <c r="L1538" i="2"/>
  <c r="L1670" i="2"/>
  <c r="L1678" i="2"/>
  <c r="L1961" i="2"/>
  <c r="L1980" i="2"/>
  <c r="L2132" i="2"/>
  <c r="L2183" i="2"/>
  <c r="L2292" i="2"/>
  <c r="L4792" i="2"/>
  <c r="L4806" i="2"/>
  <c r="L5967" i="2"/>
  <c r="L5969" i="2"/>
  <c r="L524" i="2"/>
  <c r="L525" i="2"/>
  <c r="L764" i="2"/>
  <c r="L790" i="2"/>
  <c r="L796" i="2"/>
  <c r="L898" i="2"/>
  <c r="L1110" i="2"/>
  <c r="L1148" i="2"/>
  <c r="L1154" i="2"/>
  <c r="L1346" i="2"/>
  <c r="L1758" i="2"/>
  <c r="L2378" i="2"/>
  <c r="L2623" i="2"/>
  <c r="L465" i="2"/>
  <c r="L481" i="2"/>
  <c r="L485" i="2"/>
  <c r="L564" i="2"/>
  <c r="L623" i="2"/>
  <c r="L694" i="2"/>
  <c r="L745" i="2"/>
  <c r="L956" i="2"/>
  <c r="L1026" i="2"/>
  <c r="L1058" i="2"/>
  <c r="L1090" i="2"/>
  <c r="L1122" i="2"/>
  <c r="L1174" i="2"/>
  <c r="L1198" i="2"/>
  <c r="L1270" i="2"/>
  <c r="L1282" i="2"/>
  <c r="L1326" i="2"/>
  <c r="L1390" i="2"/>
  <c r="L1410" i="2"/>
  <c r="L1449" i="2"/>
  <c r="L1481" i="2"/>
  <c r="L1506" i="2"/>
  <c r="L1554" i="2"/>
  <c r="L2254" i="2"/>
  <c r="L2338" i="2"/>
  <c r="L2358" i="2"/>
  <c r="L2382" i="2"/>
  <c r="L2442" i="2"/>
  <c r="L3138" i="2"/>
  <c r="L4065" i="2"/>
  <c r="L4094" i="2"/>
  <c r="L4289" i="2"/>
  <c r="L4396" i="2"/>
  <c r="L5031" i="2"/>
  <c r="L5201" i="2"/>
  <c r="L5203" i="2"/>
  <c r="L5255" i="2"/>
  <c r="L5916" i="2"/>
  <c r="L6186" i="2"/>
  <c r="L6535" i="2"/>
  <c r="L4664" i="2"/>
  <c r="L4690" i="2"/>
  <c r="L4716" i="2"/>
  <c r="L4748" i="2"/>
  <c r="L4776" i="2"/>
  <c r="L4834" i="2"/>
  <c r="L4882" i="2"/>
  <c r="L5059" i="2"/>
  <c r="L5132" i="2"/>
  <c r="L5158" i="2"/>
  <c r="L5220" i="2"/>
  <c r="L5237" i="2"/>
  <c r="L5292" i="2"/>
  <c r="L5367" i="2"/>
  <c r="L5375" i="2"/>
  <c r="L5392" i="2"/>
  <c r="L5400" i="2"/>
  <c r="L5491" i="2"/>
  <c r="L5699" i="2"/>
  <c r="L5740" i="2"/>
  <c r="L6081" i="2"/>
  <c r="L6255" i="2"/>
  <c r="L6586" i="2"/>
  <c r="L2384" i="2"/>
  <c r="L2447" i="2"/>
  <c r="L2583" i="2"/>
  <c r="L3115" i="2"/>
  <c r="L3989" i="2"/>
  <c r="L4079" i="2"/>
  <c r="L4083" i="2"/>
  <c r="L4200" i="2"/>
  <c r="L4262" i="2"/>
  <c r="L4316" i="2"/>
  <c r="L4435" i="2"/>
  <c r="L4436" i="2"/>
  <c r="L4706" i="2"/>
  <c r="L4742" i="2"/>
  <c r="L4744" i="2"/>
  <c r="L4870" i="2"/>
  <c r="L4876" i="2"/>
  <c r="L4886" i="2"/>
  <c r="L5019" i="2"/>
  <c r="L5045" i="2"/>
  <c r="L5046" i="2"/>
  <c r="L5075" i="2"/>
  <c r="L5084" i="2"/>
  <c r="L5293" i="2"/>
  <c r="L5427" i="2"/>
  <c r="L5943" i="2"/>
  <c r="L5999" i="2"/>
  <c r="L6001" i="2"/>
  <c r="L6065" i="2"/>
  <c r="L6223" i="2"/>
  <c r="L6460" i="2"/>
  <c r="L6580" i="2"/>
  <c r="L6593" i="2"/>
  <c r="L6800" i="2"/>
  <c r="L6820" i="2"/>
  <c r="L6824" i="2"/>
  <c r="L6852" i="2"/>
  <c r="L6938" i="2"/>
  <c r="L5300" i="2"/>
  <c r="L5303" i="2"/>
  <c r="L5456" i="2"/>
  <c r="L5566" i="2"/>
  <c r="L5609" i="2"/>
  <c r="L5688" i="2"/>
  <c r="L5694" i="2"/>
  <c r="L5780" i="2"/>
  <c r="L5855" i="2"/>
  <c r="L5955" i="2"/>
  <c r="L5963" i="2"/>
  <c r="L6267" i="2"/>
  <c r="L6272" i="2"/>
  <c r="L6351" i="2"/>
  <c r="L6563" i="2"/>
  <c r="L537" i="2"/>
  <c r="L581" i="2"/>
  <c r="L591" i="2"/>
  <c r="L634" i="2"/>
  <c r="L641" i="2"/>
  <c r="L650" i="2"/>
  <c r="L652" i="2"/>
  <c r="L673" i="2"/>
  <c r="L674" i="2"/>
  <c r="L677" i="2"/>
  <c r="L726" i="2"/>
  <c r="L802" i="2"/>
  <c r="L809" i="2"/>
  <c r="L841" i="2"/>
  <c r="L854" i="2"/>
  <c r="L918" i="2"/>
  <c r="L974" i="2"/>
  <c r="L1529" i="2"/>
  <c r="L1625" i="2"/>
  <c r="L1706" i="2"/>
  <c r="L1784" i="2"/>
  <c r="L1815" i="2"/>
  <c r="L1820" i="2"/>
  <c r="L1846" i="2"/>
  <c r="L1886" i="2"/>
  <c r="L1890" i="2"/>
  <c r="L2052" i="2"/>
  <c r="L2127" i="2"/>
  <c r="L2164" i="2"/>
  <c r="L2350" i="2"/>
  <c r="L2711" i="2"/>
  <c r="L449" i="2"/>
  <c r="L453" i="2"/>
  <c r="L460" i="2"/>
  <c r="L461" i="2"/>
  <c r="L489" i="2"/>
  <c r="L500" i="2"/>
  <c r="L501" i="2"/>
  <c r="L505" i="2"/>
  <c r="L517" i="2"/>
  <c r="L529" i="2"/>
  <c r="L540" i="2"/>
  <c r="L541" i="2"/>
  <c r="L570" i="2"/>
  <c r="L577" i="2"/>
  <c r="L586" i="2"/>
  <c r="L588" i="2"/>
  <c r="L628" i="2"/>
  <c r="L732" i="2"/>
  <c r="L782" i="2"/>
  <c r="L822" i="2"/>
  <c r="L828" i="2"/>
  <c r="L886" i="2"/>
  <c r="L942" i="2"/>
  <c r="L962" i="2"/>
  <c r="L1497" i="2"/>
  <c r="L1577" i="2"/>
  <c r="L1754" i="2"/>
  <c r="L1756" i="2"/>
  <c r="L1763" i="2"/>
  <c r="L1792" i="2"/>
  <c r="L1802" i="2"/>
  <c r="L1860" i="2"/>
  <c r="L1956" i="2"/>
  <c r="L2077" i="2"/>
  <c r="L2190" i="2"/>
  <c r="L2318" i="2"/>
  <c r="L2331" i="2"/>
  <c r="L2374" i="2"/>
  <c r="L2393" i="2"/>
  <c r="L482" i="2"/>
  <c r="L490" i="2"/>
  <c r="L553" i="2"/>
  <c r="L572" i="2"/>
  <c r="L610" i="2"/>
  <c r="L718" i="2"/>
  <c r="L750" i="2"/>
  <c r="L758" i="2"/>
  <c r="L770" i="2"/>
  <c r="L814" i="2"/>
  <c r="L866" i="2"/>
  <c r="L930" i="2"/>
  <c r="L982" i="2"/>
  <c r="L988" i="2"/>
  <c r="L777" i="2"/>
  <c r="L846" i="2"/>
  <c r="L860" i="2"/>
  <c r="L910" i="2"/>
  <c r="L924" i="2"/>
  <c r="L950" i="2"/>
  <c r="L994" i="2"/>
  <c r="L1001" i="2"/>
  <c r="L1020" i="2"/>
  <c r="L1033" i="2"/>
  <c r="L1102" i="2"/>
  <c r="L1116" i="2"/>
  <c r="L1166" i="2"/>
  <c r="L1180" i="2"/>
  <c r="L1206" i="2"/>
  <c r="L1250" i="2"/>
  <c r="L1257" i="2"/>
  <c r="L1276" i="2"/>
  <c r="L1289" i="2"/>
  <c r="L1358" i="2"/>
  <c r="L1372" i="2"/>
  <c r="L1442" i="2"/>
  <c r="L1646" i="2"/>
  <c r="L1654" i="2"/>
  <c r="L1824" i="2"/>
  <c r="L1828" i="2"/>
  <c r="L1856" i="2"/>
  <c r="L1878" i="2"/>
  <c r="L1914" i="2"/>
  <c r="L1920" i="2"/>
  <c r="L1922" i="2"/>
  <c r="L1962" i="2"/>
  <c r="L1964" i="2"/>
  <c r="L1966" i="2"/>
  <c r="L1975" i="2"/>
  <c r="L1987" i="2"/>
  <c r="L1994" i="2"/>
  <c r="L1998" i="2"/>
  <c r="L2007" i="2"/>
  <c r="L2012" i="2"/>
  <c r="L2019" i="2"/>
  <c r="L2026" i="2"/>
  <c r="L2058" i="2"/>
  <c r="L2078" i="2"/>
  <c r="L2090" i="2"/>
  <c r="L2121" i="2"/>
  <c r="L2126" i="2"/>
  <c r="L2128" i="2"/>
  <c r="L2214" i="2"/>
  <c r="L2230" i="2"/>
  <c r="L2233" i="2"/>
  <c r="L2236" i="2"/>
  <c r="L2294" i="2"/>
  <c r="L2310" i="2"/>
  <c r="L2322" i="2"/>
  <c r="L2324" i="2"/>
  <c r="L2341" i="2"/>
  <c r="L2398" i="2"/>
  <c r="L2400" i="2"/>
  <c r="L2405" i="2"/>
  <c r="L2751" i="2"/>
  <c r="L3170" i="2"/>
  <c r="L3959" i="2"/>
  <c r="L4003" i="2"/>
  <c r="L4063" i="2"/>
  <c r="L1052" i="2"/>
  <c r="L1084" i="2"/>
  <c r="L1097" i="2"/>
  <c r="L1142" i="2"/>
  <c r="L1186" i="2"/>
  <c r="L1244" i="2"/>
  <c r="L1308" i="2"/>
  <c r="L1340" i="2"/>
  <c r="L1353" i="2"/>
  <c r="L1398" i="2"/>
  <c r="L1474" i="2"/>
  <c r="L1662" i="2"/>
  <c r="L1686" i="2"/>
  <c r="L1718" i="2"/>
  <c r="L1764" i="2"/>
  <c r="L1766" i="2"/>
  <c r="L1770" i="2"/>
  <c r="L1783" i="2"/>
  <c r="L1788" i="2"/>
  <c r="L1795" i="2"/>
  <c r="L1891" i="2"/>
  <c r="L1898" i="2"/>
  <c r="L1906" i="2"/>
  <c r="L1908" i="2"/>
  <c r="L1950" i="2"/>
  <c r="L1981" i="2"/>
  <c r="L2010" i="2"/>
  <c r="L2050" i="2"/>
  <c r="L2066" i="2"/>
  <c r="L2068" i="2"/>
  <c r="L2074" i="2"/>
  <c r="L2086" i="2"/>
  <c r="L2116" i="2"/>
  <c r="L2150" i="2"/>
  <c r="L2166" i="2"/>
  <c r="L2170" i="2"/>
  <c r="L2200" i="2"/>
  <c r="L2210" i="2"/>
  <c r="L2228" i="2"/>
  <c r="L2242" i="2"/>
  <c r="L2262" i="2"/>
  <c r="L2361" i="2"/>
  <c r="L2366" i="2"/>
  <c r="L2373" i="2"/>
  <c r="L2396" i="2"/>
  <c r="L2399" i="2"/>
  <c r="L2406" i="2"/>
  <c r="L2408" i="2"/>
  <c r="L2410" i="2"/>
  <c r="L2415" i="2"/>
  <c r="L2559" i="2"/>
  <c r="L2647" i="2"/>
  <c r="L2815" i="2"/>
  <c r="L4025" i="2"/>
  <c r="L4149" i="2"/>
  <c r="L4252" i="2"/>
  <c r="L4330" i="2"/>
  <c r="L4335" i="2"/>
  <c r="L4348" i="2"/>
  <c r="L4404" i="2"/>
  <c r="L4424" i="2"/>
  <c r="L4543" i="2"/>
  <c r="L4572" i="2"/>
  <c r="L2155" i="2"/>
  <c r="L2165" i="2"/>
  <c r="L2180" i="2"/>
  <c r="L2194" i="2"/>
  <c r="L2204" i="2"/>
  <c r="L2235" i="2"/>
  <c r="L2284" i="2"/>
  <c r="L2306" i="2"/>
  <c r="L2320" i="2"/>
  <c r="L2321" i="2"/>
  <c r="L2330" i="2"/>
  <c r="L2342" i="2"/>
  <c r="L2344" i="2"/>
  <c r="L2346" i="2"/>
  <c r="L2351" i="2"/>
  <c r="L2390" i="2"/>
  <c r="L2426" i="2"/>
  <c r="L2458" i="2"/>
  <c r="L2474" i="2"/>
  <c r="L2479" i="2"/>
  <c r="L2519" i="2"/>
  <c r="L2687" i="2"/>
  <c r="L2775" i="2"/>
  <c r="L3074" i="2"/>
  <c r="L3083" i="2"/>
  <c r="L3927" i="2"/>
  <c r="L4115" i="2"/>
  <c r="L4170" i="2"/>
  <c r="L4184" i="2"/>
  <c r="L4306" i="2"/>
  <c r="L4426" i="2"/>
  <c r="L4579" i="2"/>
  <c r="L4994" i="2"/>
  <c r="L5005" i="2"/>
  <c r="L5073" i="2"/>
  <c r="L5257" i="2"/>
  <c r="L5496" i="2"/>
  <c r="L5520" i="2"/>
  <c r="L5531" i="2"/>
  <c r="L5539" i="2"/>
  <c r="L5624" i="2"/>
  <c r="L4443" i="2"/>
  <c r="L4460" i="2"/>
  <c r="L4557" i="2"/>
  <c r="L4642" i="2"/>
  <c r="L4684" i="2"/>
  <c r="L4696" i="2"/>
  <c r="L4712" i="2"/>
  <c r="L4726" i="2"/>
  <c r="L4818" i="2"/>
  <c r="L4838" i="2"/>
  <c r="L4844" i="2"/>
  <c r="L4850" i="2"/>
  <c r="L4872" i="2"/>
  <c r="L4888" i="2"/>
  <c r="L4925" i="2"/>
  <c r="L5099" i="2"/>
  <c r="L5100" i="2"/>
  <c r="L5156" i="2"/>
  <c r="L5160" i="2"/>
  <c r="L5164" i="2"/>
  <c r="L5236" i="2"/>
  <c r="L5248" i="2"/>
  <c r="L5284" i="2"/>
  <c r="L5360" i="2"/>
  <c r="L5435" i="2"/>
  <c r="L5482" i="2"/>
  <c r="L5534" i="2"/>
  <c r="L5545" i="2"/>
  <c r="L5611" i="2"/>
  <c r="L5734" i="2"/>
  <c r="L5995" i="2"/>
  <c r="L6227" i="2"/>
  <c r="L6287" i="2"/>
  <c r="L6289" i="2"/>
  <c r="L6291" i="2"/>
  <c r="L2853" i="2"/>
  <c r="L2939" i="2"/>
  <c r="L3986" i="2"/>
  <c r="L3997" i="2"/>
  <c r="L4041" i="2"/>
  <c r="L4058" i="2"/>
  <c r="L4102" i="2"/>
  <c r="L4189" i="2"/>
  <c r="L4264" i="2"/>
  <c r="L4360" i="2"/>
  <c r="L4384" i="2"/>
  <c r="L4389" i="2"/>
  <c r="L4431" i="2"/>
  <c r="L4440" i="2"/>
  <c r="L4466" i="2"/>
  <c r="L4476" i="2"/>
  <c r="L4524" i="2"/>
  <c r="L4574" i="2"/>
  <c r="L4634" i="2"/>
  <c r="L4636" i="2"/>
  <c r="L4648" i="2"/>
  <c r="L4662" i="2"/>
  <c r="L4668" i="2"/>
  <c r="L4674" i="2"/>
  <c r="L4754" i="2"/>
  <c r="L4770" i="2"/>
  <c r="L4812" i="2"/>
  <c r="L4824" i="2"/>
  <c r="L4840" i="2"/>
  <c r="L4854" i="2"/>
  <c r="L5020" i="2"/>
  <c r="L5022" i="2"/>
  <c r="L5076" i="2"/>
  <c r="L5196" i="2"/>
  <c r="L5322" i="2"/>
  <c r="L5361" i="2"/>
  <c r="L5363" i="2"/>
  <c r="L5419" i="2"/>
  <c r="L5432" i="2"/>
  <c r="L5641" i="2"/>
  <c r="L5649" i="2"/>
  <c r="L5691" i="2"/>
  <c r="L5751" i="2"/>
  <c r="L5973" i="2"/>
  <c r="L5975" i="2"/>
  <c r="L6017" i="2"/>
  <c r="L6494" i="2"/>
  <c r="L6539" i="2"/>
  <c r="L5788" i="2"/>
  <c r="L5800" i="2"/>
  <c r="L5820" i="2"/>
  <c r="L5832" i="2"/>
  <c r="L5848" i="2"/>
  <c r="L5876" i="2"/>
  <c r="L5924" i="2"/>
  <c r="L5931" i="2"/>
  <c r="L5939" i="2"/>
  <c r="L5964" i="2"/>
  <c r="L5996" i="2"/>
  <c r="L6005" i="2"/>
  <c r="L6144" i="2"/>
  <c r="L6235" i="2"/>
  <c r="L6338" i="2"/>
  <c r="L6341" i="2"/>
  <c r="L6426" i="2"/>
  <c r="L6567" i="2"/>
  <c r="L6570" i="2"/>
  <c r="L6701" i="2"/>
  <c r="L4029" i="2"/>
  <c r="L4035" i="2"/>
  <c r="L4193" i="2"/>
  <c r="L4196" i="2"/>
  <c r="L4204" i="2"/>
  <c r="L4225" i="2"/>
  <c r="L4244" i="2"/>
  <c r="L4249" i="2"/>
  <c r="L4254" i="2"/>
  <c r="L4310" i="2"/>
  <c r="L4314" i="2"/>
  <c r="L4343" i="2"/>
  <c r="L4399" i="2"/>
  <c r="L4411" i="2"/>
  <c r="L4423" i="2"/>
  <c r="L4428" i="2"/>
  <c r="L4504" i="2"/>
  <c r="L4509" i="2"/>
  <c r="L4556" i="2"/>
  <c r="L4575" i="2"/>
  <c r="L4584" i="2"/>
  <c r="L4593" i="2"/>
  <c r="L4604" i="2"/>
  <c r="L4646" i="2"/>
  <c r="L4652" i="2"/>
  <c r="L4658" i="2"/>
  <c r="L4680" i="2"/>
  <c r="L4694" i="2"/>
  <c r="L4700" i="2"/>
  <c r="L4728" i="2"/>
  <c r="L4738" i="2"/>
  <c r="L4774" i="2"/>
  <c r="L4780" i="2"/>
  <c r="L4786" i="2"/>
  <c r="L4808" i="2"/>
  <c r="L4822" i="2"/>
  <c r="L4828" i="2"/>
  <c r="L4856" i="2"/>
  <c r="L4866" i="2"/>
  <c r="L4902" i="2"/>
  <c r="L4908" i="2"/>
  <c r="L4954" i="2"/>
  <c r="L4958" i="2"/>
  <c r="L5002" i="2"/>
  <c r="L5014" i="2"/>
  <c r="L5061" i="2"/>
  <c r="L5096" i="2"/>
  <c r="L5127" i="2"/>
  <c r="L5136" i="2"/>
  <c r="L5141" i="2"/>
  <c r="L5224" i="2"/>
  <c r="L5233" i="2"/>
  <c r="L5235" i="2"/>
  <c r="L5239" i="2"/>
  <c r="L5245" i="2"/>
  <c r="L5269" i="2"/>
  <c r="L5281" i="2"/>
  <c r="L5289" i="2"/>
  <c r="L5324" i="2"/>
  <c r="L5373" i="2"/>
  <c r="L5418" i="2"/>
  <c r="L5561" i="2"/>
  <c r="L5563" i="2"/>
  <c r="L5586" i="2"/>
  <c r="L5587" i="2"/>
  <c r="L5639" i="2"/>
  <c r="L5696" i="2"/>
  <c r="L5705" i="2"/>
  <c r="L5720" i="2"/>
  <c r="L5735" i="2"/>
  <c r="L5737" i="2"/>
  <c r="L5739" i="2"/>
  <c r="L5897" i="2"/>
  <c r="L5908" i="2"/>
  <c r="L5940" i="2"/>
  <c r="L5983" i="2"/>
  <c r="L5991" i="2"/>
  <c r="L6020" i="2"/>
  <c r="L6033" i="2"/>
  <c r="L6073" i="2"/>
  <c r="L6143" i="2"/>
  <c r="L6190" i="2"/>
  <c r="L6219" i="2"/>
  <c r="L6239" i="2"/>
  <c r="L6304" i="2"/>
  <c r="L6311" i="2"/>
  <c r="L6313" i="2"/>
  <c r="L6317" i="2"/>
  <c r="L6736" i="2"/>
  <c r="L6684" i="2"/>
  <c r="L6732" i="2"/>
  <c r="L6836" i="2"/>
  <c r="L6840" i="2"/>
  <c r="L6946" i="2"/>
  <c r="L6954" i="2"/>
  <c r="L5260" i="2"/>
  <c r="L5306" i="2"/>
  <c r="L5337" i="2"/>
  <c r="L5340" i="2"/>
  <c r="L5351" i="2"/>
  <c r="L5364" i="2"/>
  <c r="L5426" i="2"/>
  <c r="L5434" i="2"/>
  <c r="L5467" i="2"/>
  <c r="L5483" i="2"/>
  <c r="L5490" i="2"/>
  <c r="L5499" i="2"/>
  <c r="L5540" i="2"/>
  <c r="L5577" i="2"/>
  <c r="L5579" i="2"/>
  <c r="L5604" i="2"/>
  <c r="L5627" i="2"/>
  <c r="L5632" i="2"/>
  <c r="L5635" i="2"/>
  <c r="L5662" i="2"/>
  <c r="L5673" i="2"/>
  <c r="L5744" i="2"/>
  <c r="L5812" i="2"/>
  <c r="L5891" i="2"/>
  <c r="L5895" i="2"/>
  <c r="L5899" i="2"/>
  <c r="L5921" i="2"/>
  <c r="L5929" i="2"/>
  <c r="L5948" i="2"/>
  <c r="L5949" i="2"/>
  <c r="L5951" i="2"/>
  <c r="L5977" i="2"/>
  <c r="L5979" i="2"/>
  <c r="L6009" i="2"/>
  <c r="L6011" i="2"/>
  <c r="L6019" i="2"/>
  <c r="L6049" i="2"/>
  <c r="L6057" i="2"/>
  <c r="L6098" i="2"/>
  <c r="L6118" i="2"/>
  <c r="L6191" i="2"/>
  <c r="L6212" i="2"/>
  <c r="L6215" i="2"/>
  <c r="L6231" i="2"/>
  <c r="L6247" i="2"/>
  <c r="L6271" i="2"/>
  <c r="L6323" i="2"/>
  <c r="L6367" i="2"/>
  <c r="L6368" i="2"/>
  <c r="L6373" i="2"/>
  <c r="L6478" i="2"/>
  <c r="L6508" i="2"/>
  <c r="L6547" i="2"/>
  <c r="L6552" i="2"/>
  <c r="L6598" i="2"/>
  <c r="L6630" i="2"/>
  <c r="L6709" i="2"/>
  <c r="L6828" i="2"/>
  <c r="L6962" i="2"/>
  <c r="L6972" i="2"/>
  <c r="L6976" i="2"/>
  <c r="L6980" i="2"/>
  <c r="L7004" i="2"/>
  <c r="L6350" i="2"/>
  <c r="L6353" i="2"/>
  <c r="L6357" i="2"/>
  <c r="L6365" i="2"/>
  <c r="L6382" i="2"/>
  <c r="L6389" i="2"/>
  <c r="L6408" i="2"/>
  <c r="L6415" i="2"/>
  <c r="L6444" i="2"/>
  <c r="L6472" i="2"/>
  <c r="L6488" i="2"/>
  <c r="L6504" i="2"/>
  <c r="L6613" i="2"/>
  <c r="L6614" i="2"/>
  <c r="L6796" i="2"/>
  <c r="L6810" i="2"/>
  <c r="L6816" i="2"/>
  <c r="L6832" i="2"/>
  <c r="L6848" i="2"/>
  <c r="L6860" i="2"/>
  <c r="L6861" i="2"/>
  <c r="L6968" i="2"/>
  <c r="L6971" i="2"/>
  <c r="L6988" i="2"/>
  <c r="L7025" i="2"/>
  <c r="L7041" i="2"/>
  <c r="L7057" i="2"/>
  <c r="L40" i="2"/>
  <c r="L48" i="2"/>
  <c r="L56" i="2"/>
  <c r="L72" i="2"/>
  <c r="L80" i="2"/>
  <c r="L88" i="2"/>
  <c r="L96" i="2"/>
  <c r="L104" i="2"/>
  <c r="L128" i="2"/>
  <c r="L144" i="2"/>
  <c r="L152" i="2"/>
  <c r="L176" i="2"/>
  <c r="L192" i="2"/>
  <c r="L200" i="2"/>
  <c r="L224" i="2"/>
  <c r="L288" i="2"/>
  <c r="L304" i="2"/>
  <c r="L312" i="2"/>
  <c r="L320" i="2"/>
  <c r="L328" i="2"/>
  <c r="L336" i="2"/>
  <c r="L344" i="2"/>
  <c r="L352" i="2"/>
  <c r="L368" i="2"/>
  <c r="L376" i="2"/>
  <c r="L384" i="2"/>
  <c r="L392" i="2"/>
  <c r="L400" i="2"/>
  <c r="L408" i="2"/>
  <c r="L424" i="2"/>
  <c r="L448" i="2"/>
  <c r="L495" i="2"/>
  <c r="L565" i="2"/>
  <c r="L573" i="2"/>
  <c r="L1924" i="2"/>
  <c r="L2370" i="2"/>
  <c r="L20" i="2"/>
  <c r="L28" i="2"/>
  <c r="L36" i="2"/>
  <c r="L44" i="2"/>
  <c r="L52" i="2"/>
  <c r="L60" i="2"/>
  <c r="L68" i="2"/>
  <c r="L76" i="2"/>
  <c r="L84" i="2"/>
  <c r="L92" i="2"/>
  <c r="L100" i="2"/>
  <c r="L108" i="2"/>
  <c r="L116" i="2"/>
  <c r="L124" i="2"/>
  <c r="L132" i="2"/>
  <c r="L140" i="2"/>
  <c r="L148" i="2"/>
  <c r="L156" i="2"/>
  <c r="L164" i="2"/>
  <c r="L172" i="2"/>
  <c r="L180" i="2"/>
  <c r="L188" i="2"/>
  <c r="L196" i="2"/>
  <c r="L204" i="2"/>
  <c r="L212" i="2"/>
  <c r="L220" i="2"/>
  <c r="L228" i="2"/>
  <c r="L236" i="2"/>
  <c r="L244" i="2"/>
  <c r="L252" i="2"/>
  <c r="L260" i="2"/>
  <c r="L268" i="2"/>
  <c r="L276" i="2"/>
  <c r="L284" i="2"/>
  <c r="L292" i="2"/>
  <c r="L300" i="2"/>
  <c r="L308" i="2"/>
  <c r="L316" i="2"/>
  <c r="L324" i="2"/>
  <c r="L332" i="2"/>
  <c r="L340" i="2"/>
  <c r="L348" i="2"/>
  <c r="L356" i="2"/>
  <c r="L364" i="2"/>
  <c r="L372" i="2"/>
  <c r="L380" i="2"/>
  <c r="L388" i="2"/>
  <c r="L396" i="2"/>
  <c r="L404" i="2"/>
  <c r="L412" i="2"/>
  <c r="L420" i="2"/>
  <c r="L428" i="2"/>
  <c r="L436" i="2"/>
  <c r="L444" i="2"/>
  <c r="L458" i="2"/>
  <c r="L463" i="2"/>
  <c r="L476" i="2"/>
  <c r="L477" i="2"/>
  <c r="L506" i="2"/>
  <c r="L522" i="2"/>
  <c r="L527" i="2"/>
  <c r="L559" i="2"/>
  <c r="L569" i="2"/>
  <c r="L668" i="2"/>
  <c r="L669" i="2"/>
  <c r="L682" i="2"/>
  <c r="L700" i="2"/>
  <c r="L713" i="2"/>
  <c r="L937" i="2"/>
  <c r="L969" i="2"/>
  <c r="L1193" i="2"/>
  <c r="L1225" i="2"/>
  <c r="L1433" i="2"/>
  <c r="L1513" i="2"/>
  <c r="L1561" i="2"/>
  <c r="L1702" i="2"/>
  <c r="L1722" i="2"/>
  <c r="L1731" i="2"/>
  <c r="L1865" i="2"/>
  <c r="L1892" i="2"/>
  <c r="L1910" i="2"/>
  <c r="L1917" i="2"/>
  <c r="L1929" i="2"/>
  <c r="L2109" i="2"/>
  <c r="L2114" i="2"/>
  <c r="L2239" i="2"/>
  <c r="L2253" i="2"/>
  <c r="L2261" i="2"/>
  <c r="L2402" i="2"/>
  <c r="L2455" i="2"/>
  <c r="L24" i="2"/>
  <c r="L32" i="2"/>
  <c r="L64" i="2"/>
  <c r="L112" i="2"/>
  <c r="L120" i="2"/>
  <c r="L136" i="2"/>
  <c r="L160" i="2"/>
  <c r="L168" i="2"/>
  <c r="L184" i="2"/>
  <c r="L208" i="2"/>
  <c r="L216" i="2"/>
  <c r="L232" i="2"/>
  <c r="L240" i="2"/>
  <c r="L248" i="2"/>
  <c r="L256" i="2"/>
  <c r="L264" i="2"/>
  <c r="L272" i="2"/>
  <c r="L280" i="2"/>
  <c r="L296" i="2"/>
  <c r="L360" i="2"/>
  <c r="L416" i="2"/>
  <c r="L432" i="2"/>
  <c r="L440" i="2"/>
  <c r="L473" i="2"/>
  <c r="L589" i="2"/>
  <c r="L593" i="2"/>
  <c r="L601" i="2"/>
  <c r="L617" i="2"/>
  <c r="L687" i="2"/>
  <c r="L2084" i="2"/>
  <c r="L450" i="2"/>
  <c r="L457" i="2"/>
  <c r="L468" i="2"/>
  <c r="L469" i="2"/>
  <c r="L474" i="2"/>
  <c r="L492" i="2"/>
  <c r="L493" i="2"/>
  <c r="L497" i="2"/>
  <c r="L604" i="2"/>
  <c r="L605" i="2"/>
  <c r="L618" i="2"/>
  <c r="L629" i="2"/>
  <c r="L636" i="2"/>
  <c r="L637" i="2"/>
  <c r="L653" i="2"/>
  <c r="L657" i="2"/>
  <c r="L665" i="2"/>
  <c r="L681" i="2"/>
  <c r="L706" i="2"/>
  <c r="L873" i="2"/>
  <c r="L905" i="2"/>
  <c r="L1129" i="2"/>
  <c r="L1161" i="2"/>
  <c r="L1385" i="2"/>
  <c r="L1417" i="2"/>
  <c r="L1465" i="2"/>
  <c r="L1545" i="2"/>
  <c r="L1593" i="2"/>
  <c r="L1746" i="2"/>
  <c r="L1790" i="2"/>
  <c r="L1822" i="2"/>
  <c r="L1853" i="2"/>
  <c r="L1858" i="2"/>
  <c r="L1918" i="2"/>
  <c r="L1930" i="2"/>
  <c r="L1932" i="2"/>
  <c r="L1948" i="2"/>
  <c r="L1982" i="2"/>
  <c r="L2014" i="2"/>
  <c r="L2071" i="2"/>
  <c r="L2083" i="2"/>
  <c r="L2102" i="2"/>
  <c r="L2203" i="2"/>
  <c r="L2256" i="2"/>
  <c r="L2291" i="2"/>
  <c r="L2300" i="2"/>
  <c r="L2305" i="2"/>
  <c r="L2376" i="2"/>
  <c r="L2423" i="2"/>
  <c r="L2451" i="2"/>
  <c r="L2487" i="2"/>
  <c r="L2551" i="2"/>
  <c r="L2615" i="2"/>
  <c r="L2679" i="2"/>
  <c r="L2743" i="2"/>
  <c r="L2807" i="2"/>
  <c r="L3062" i="2"/>
  <c r="L3094" i="2"/>
  <c r="L3126" i="2"/>
  <c r="L3158" i="2"/>
  <c r="L3190" i="2"/>
  <c r="L3206" i="2"/>
  <c r="L3222" i="2"/>
  <c r="L3238" i="2"/>
  <c r="L3254" i="2"/>
  <c r="L3270" i="2"/>
  <c r="L3286" i="2"/>
  <c r="L3302" i="2"/>
  <c r="L3318" i="2"/>
  <c r="L710" i="2"/>
  <c r="L729" i="2"/>
  <c r="L734" i="2"/>
  <c r="L748" i="2"/>
  <c r="L754" i="2"/>
  <c r="L774" i="2"/>
  <c r="L793" i="2"/>
  <c r="L798" i="2"/>
  <c r="L812" i="2"/>
  <c r="L818" i="2"/>
  <c r="L838" i="2"/>
  <c r="L857" i="2"/>
  <c r="L862" i="2"/>
  <c r="L876" i="2"/>
  <c r="L882" i="2"/>
  <c r="L902" i="2"/>
  <c r="L921" i="2"/>
  <c r="L926" i="2"/>
  <c r="L940" i="2"/>
  <c r="L946" i="2"/>
  <c r="L966" i="2"/>
  <c r="L985" i="2"/>
  <c r="L990" i="2"/>
  <c r="L1004" i="2"/>
  <c r="L1010" i="2"/>
  <c r="L1030" i="2"/>
  <c r="L1049" i="2"/>
  <c r="L1054" i="2"/>
  <c r="L1068" i="2"/>
  <c r="L1074" i="2"/>
  <c r="L1094" i="2"/>
  <c r="L1113" i="2"/>
  <c r="L1118" i="2"/>
  <c r="L1132" i="2"/>
  <c r="L1138" i="2"/>
  <c r="L1158" i="2"/>
  <c r="L1177" i="2"/>
  <c r="L1182" i="2"/>
  <c r="L1196" i="2"/>
  <c r="L1202" i="2"/>
  <c r="L1222" i="2"/>
  <c r="L1241" i="2"/>
  <c r="L1246" i="2"/>
  <c r="L1260" i="2"/>
  <c r="L1266" i="2"/>
  <c r="L1286" i="2"/>
  <c r="L1305" i="2"/>
  <c r="L1310" i="2"/>
  <c r="L1324" i="2"/>
  <c r="L1330" i="2"/>
  <c r="L1350" i="2"/>
  <c r="L1369" i="2"/>
  <c r="L1374" i="2"/>
  <c r="L1388" i="2"/>
  <c r="L1394" i="2"/>
  <c r="L1414" i="2"/>
  <c r="L1422" i="2"/>
  <c r="L1446" i="2"/>
  <c r="L1454" i="2"/>
  <c r="L1478" i="2"/>
  <c r="L1486" i="2"/>
  <c r="L1510" i="2"/>
  <c r="L1518" i="2"/>
  <c r="L1542" i="2"/>
  <c r="L1550" i="2"/>
  <c r="L1574" i="2"/>
  <c r="L1582" i="2"/>
  <c r="L1585" i="2"/>
  <c r="L1606" i="2"/>
  <c r="L1614" i="2"/>
  <c r="L1617" i="2"/>
  <c r="L1638" i="2"/>
  <c r="L1650" i="2"/>
  <c r="L1666" i="2"/>
  <c r="L1682" i="2"/>
  <c r="L1699" i="2"/>
  <c r="L1751" i="2"/>
  <c r="L1778" i="2"/>
  <c r="L1780" i="2"/>
  <c r="L1782" i="2"/>
  <c r="L1796" i="2"/>
  <c r="L1814" i="2"/>
  <c r="L1816" i="2"/>
  <c r="L1844" i="2"/>
  <c r="L1847" i="2"/>
  <c r="L1852" i="2"/>
  <c r="L1866" i="2"/>
  <c r="L1870" i="2"/>
  <c r="L1882" i="2"/>
  <c r="L1946" i="2"/>
  <c r="L1949" i="2"/>
  <c r="L1955" i="2"/>
  <c r="L1958" i="2"/>
  <c r="L1986" i="2"/>
  <c r="L2006" i="2"/>
  <c r="L2020" i="2"/>
  <c r="L2034" i="2"/>
  <c r="L2036" i="2"/>
  <c r="L2048" i="2"/>
  <c r="L2057" i="2"/>
  <c r="L2060" i="2"/>
  <c r="L2062" i="2"/>
  <c r="L2089" i="2"/>
  <c r="L2092" i="2"/>
  <c r="L2094" i="2"/>
  <c r="L2110" i="2"/>
  <c r="L2115" i="2"/>
  <c r="L2118" i="2"/>
  <c r="L2134" i="2"/>
  <c r="L2163" i="2"/>
  <c r="L2178" i="2"/>
  <c r="L2192" i="2"/>
  <c r="L2193" i="2"/>
  <c r="L2196" i="2"/>
  <c r="L2198" i="2"/>
  <c r="L2213" i="2"/>
  <c r="L2220" i="2"/>
  <c r="L2247" i="2"/>
  <c r="L2250" i="2"/>
  <c r="L2278" i="2"/>
  <c r="L2283" i="2"/>
  <c r="L2286" i="2"/>
  <c r="L2308" i="2"/>
  <c r="L2311" i="2"/>
  <c r="L2317" i="2"/>
  <c r="L2360" i="2"/>
  <c r="L2511" i="2"/>
  <c r="L2514" i="2"/>
  <c r="L2517" i="2"/>
  <c r="L2575" i="2"/>
  <c r="L2578" i="2"/>
  <c r="L2581" i="2"/>
  <c r="L2639" i="2"/>
  <c r="L2642" i="2"/>
  <c r="L2645" i="2"/>
  <c r="L2703" i="2"/>
  <c r="L2706" i="2"/>
  <c r="L2709" i="2"/>
  <c r="L2767" i="2"/>
  <c r="L2770" i="2"/>
  <c r="L2773" i="2"/>
  <c r="L2932" i="2"/>
  <c r="L3091" i="2"/>
  <c r="L514" i="2"/>
  <c r="L521" i="2"/>
  <c r="L532" i="2"/>
  <c r="L533" i="2"/>
  <c r="L538" i="2"/>
  <c r="L556" i="2"/>
  <c r="L557" i="2"/>
  <c r="L561" i="2"/>
  <c r="L578" i="2"/>
  <c r="L585" i="2"/>
  <c r="L596" i="2"/>
  <c r="L597" i="2"/>
  <c r="L602" i="2"/>
  <c r="L620" i="2"/>
  <c r="L621" i="2"/>
  <c r="L625" i="2"/>
  <c r="L642" i="2"/>
  <c r="L649" i="2"/>
  <c r="L660" i="2"/>
  <c r="L661" i="2"/>
  <c r="L666" i="2"/>
  <c r="L684" i="2"/>
  <c r="L685" i="2"/>
  <c r="L689" i="2"/>
  <c r="L697" i="2"/>
  <c r="L702" i="2"/>
  <c r="L716" i="2"/>
  <c r="L722" i="2"/>
  <c r="L742" i="2"/>
  <c r="L761" i="2"/>
  <c r="L766" i="2"/>
  <c r="L780" i="2"/>
  <c r="L786" i="2"/>
  <c r="L806" i="2"/>
  <c r="L825" i="2"/>
  <c r="L830" i="2"/>
  <c r="L844" i="2"/>
  <c r="L850" i="2"/>
  <c r="L870" i="2"/>
  <c r="L889" i="2"/>
  <c r="L894" i="2"/>
  <c r="L908" i="2"/>
  <c r="L914" i="2"/>
  <c r="L934" i="2"/>
  <c r="L953" i="2"/>
  <c r="L958" i="2"/>
  <c r="L972" i="2"/>
  <c r="L978" i="2"/>
  <c r="L998" i="2"/>
  <c r="L1017" i="2"/>
  <c r="L1022" i="2"/>
  <c r="L1036" i="2"/>
  <c r="L1042" i="2"/>
  <c r="L1062" i="2"/>
  <c r="L1081" i="2"/>
  <c r="L1086" i="2"/>
  <c r="L1100" i="2"/>
  <c r="L1106" i="2"/>
  <c r="L1126" i="2"/>
  <c r="L1145" i="2"/>
  <c r="L1150" i="2"/>
  <c r="L1164" i="2"/>
  <c r="L1170" i="2"/>
  <c r="L1190" i="2"/>
  <c r="L1209" i="2"/>
  <c r="L1214" i="2"/>
  <c r="L1228" i="2"/>
  <c r="L1234" i="2"/>
  <c r="L1254" i="2"/>
  <c r="L1273" i="2"/>
  <c r="L1278" i="2"/>
  <c r="L1292" i="2"/>
  <c r="L1298" i="2"/>
  <c r="L1318" i="2"/>
  <c r="L1337" i="2"/>
  <c r="L1342" i="2"/>
  <c r="L1356" i="2"/>
  <c r="L1362" i="2"/>
  <c r="L1382" i="2"/>
  <c r="L1401" i="2"/>
  <c r="L1406" i="2"/>
  <c r="L1430" i="2"/>
  <c r="L1438" i="2"/>
  <c r="L1462" i="2"/>
  <c r="L1470" i="2"/>
  <c r="L1494" i="2"/>
  <c r="L1502" i="2"/>
  <c r="L1526" i="2"/>
  <c r="L1534" i="2"/>
  <c r="L1558" i="2"/>
  <c r="L1566" i="2"/>
  <c r="L1569" i="2"/>
  <c r="L1590" i="2"/>
  <c r="L1598" i="2"/>
  <c r="L1601" i="2"/>
  <c r="L1622" i="2"/>
  <c r="L1630" i="2"/>
  <c r="L1633" i="2"/>
  <c r="L1642" i="2"/>
  <c r="L1658" i="2"/>
  <c r="L1674" i="2"/>
  <c r="L1690" i="2"/>
  <c r="L1715" i="2"/>
  <c r="L1757" i="2"/>
  <c r="L1762" i="2"/>
  <c r="L1789" i="2"/>
  <c r="L1794" i="2"/>
  <c r="L1801" i="2"/>
  <c r="L1804" i="2"/>
  <c r="L1826" i="2"/>
  <c r="L1833" i="2"/>
  <c r="L1836" i="2"/>
  <c r="L1838" i="2"/>
  <c r="L1854" i="2"/>
  <c r="L1859" i="2"/>
  <c r="L1862" i="2"/>
  <c r="L1879" i="2"/>
  <c r="L1884" i="2"/>
  <c r="L1888" i="2"/>
  <c r="L1938" i="2"/>
  <c r="L1940" i="2"/>
  <c r="L1943" i="2"/>
  <c r="L1974" i="2"/>
  <c r="L1993" i="2"/>
  <c r="L2018" i="2"/>
  <c r="L2038" i="2"/>
  <c r="L2042" i="2"/>
  <c r="L2045" i="2"/>
  <c r="L2076" i="2"/>
  <c r="L2100" i="2"/>
  <c r="L2103" i="2"/>
  <c r="L2108" i="2"/>
  <c r="L2112" i="2"/>
  <c r="L2122" i="2"/>
  <c r="L2133" i="2"/>
  <c r="L2138" i="2"/>
  <c r="L2140" i="2"/>
  <c r="L2172" i="2"/>
  <c r="L2177" i="2"/>
  <c r="L2182" i="2"/>
  <c r="L2202" i="2"/>
  <c r="L2216" i="2"/>
  <c r="L2222" i="2"/>
  <c r="L2227" i="2"/>
  <c r="L2255" i="2"/>
  <c r="L2260" i="2"/>
  <c r="L2293" i="2"/>
  <c r="L2298" i="2"/>
  <c r="L2328" i="2"/>
  <c r="L2332" i="2"/>
  <c r="L2364" i="2"/>
  <c r="L2367" i="2"/>
  <c r="L2383" i="2"/>
  <c r="L2392" i="2"/>
  <c r="L2437" i="2"/>
  <c r="L2469" i="2"/>
  <c r="L2501" i="2"/>
  <c r="L2533" i="2"/>
  <c r="L2565" i="2"/>
  <c r="L2597" i="2"/>
  <c r="L2629" i="2"/>
  <c r="L2661" i="2"/>
  <c r="L2693" i="2"/>
  <c r="L2725" i="2"/>
  <c r="L2757" i="2"/>
  <c r="L2789" i="2"/>
  <c r="L2821" i="2"/>
  <c r="L2839" i="2"/>
  <c r="L2931" i="2"/>
  <c r="L3059" i="2"/>
  <c r="L3106" i="2"/>
  <c r="L3123" i="2"/>
  <c r="L1734" i="2"/>
  <c r="L1738" i="2"/>
  <c r="L1750" i="2"/>
  <c r="L1752" i="2"/>
  <c r="L1760" i="2"/>
  <c r="L1769" i="2"/>
  <c r="L1774" i="2"/>
  <c r="L1818" i="2"/>
  <c r="L1821" i="2"/>
  <c r="L1827" i="2"/>
  <c r="L1850" i="2"/>
  <c r="L1876" i="2"/>
  <c r="L1885" i="2"/>
  <c r="L1897" i="2"/>
  <c r="L1902" i="2"/>
  <c r="L1911" i="2"/>
  <c r="L1916" i="2"/>
  <c r="L1923" i="2"/>
  <c r="L1942" i="2"/>
  <c r="L1952" i="2"/>
  <c r="L1954" i="2"/>
  <c r="L1978" i="2"/>
  <c r="L2004" i="2"/>
  <c r="L2013" i="2"/>
  <c r="L2025" i="2"/>
  <c r="L2030" i="2"/>
  <c r="L2039" i="2"/>
  <c r="L2044" i="2"/>
  <c r="L2051" i="2"/>
  <c r="L2070" i="2"/>
  <c r="L2080" i="2"/>
  <c r="L2082" i="2"/>
  <c r="L2106" i="2"/>
  <c r="L2130" i="2"/>
  <c r="L2146" i="2"/>
  <c r="L2162" i="2"/>
  <c r="L2169" i="2"/>
  <c r="L2188" i="2"/>
  <c r="L2206" i="2"/>
  <c r="L2209" i="2"/>
  <c r="L2223" i="2"/>
  <c r="L2226" i="2"/>
  <c r="L2246" i="2"/>
  <c r="L2248" i="2"/>
  <c r="L2252" i="2"/>
  <c r="L2258" i="2"/>
  <c r="L2274" i="2"/>
  <c r="L2290" i="2"/>
  <c r="L2297" i="2"/>
  <c r="L2316" i="2"/>
  <c r="L2334" i="2"/>
  <c r="L2337" i="2"/>
  <c r="L2354" i="2"/>
  <c r="L2362" i="2"/>
  <c r="L2369" i="2"/>
  <c r="L2386" i="2"/>
  <c r="L2394" i="2"/>
  <c r="L2401" i="2"/>
  <c r="L2418" i="2"/>
  <c r="L2421" i="2"/>
  <c r="L2453" i="2"/>
  <c r="L2483" i="2"/>
  <c r="L2506" i="2"/>
  <c r="L2522" i="2"/>
  <c r="L2538" i="2"/>
  <c r="L2547" i="2"/>
  <c r="L2570" i="2"/>
  <c r="L2586" i="2"/>
  <c r="L2602" i="2"/>
  <c r="L2611" i="2"/>
  <c r="L2634" i="2"/>
  <c r="L2650" i="2"/>
  <c r="L2666" i="2"/>
  <c r="L2675" i="2"/>
  <c r="L2698" i="2"/>
  <c r="L2714" i="2"/>
  <c r="L2730" i="2"/>
  <c r="L2739" i="2"/>
  <c r="L2762" i="2"/>
  <c r="L2778" i="2"/>
  <c r="L2794" i="2"/>
  <c r="L2803" i="2"/>
  <c r="L2826" i="2"/>
  <c r="L2842" i="2"/>
  <c r="L2858" i="2"/>
  <c r="L2880" i="2"/>
  <c r="L2927" i="2"/>
  <c r="L2930" i="2"/>
  <c r="L3078" i="2"/>
  <c r="L3110" i="2"/>
  <c r="L3142" i="2"/>
  <c r="L3546" i="2"/>
  <c r="L3578" i="2"/>
  <c r="L3610" i="2"/>
  <c r="L3642" i="2"/>
  <c r="L3674" i="2"/>
  <c r="L3706" i="2"/>
  <c r="L3738" i="2"/>
  <c r="L3770" i="2"/>
  <c r="L3802" i="2"/>
  <c r="L3834" i="2"/>
  <c r="L3866" i="2"/>
  <c r="L3898" i="2"/>
  <c r="L3907" i="2"/>
  <c r="L3914" i="2"/>
  <c r="L3923" i="2"/>
  <c r="L3930" i="2"/>
  <c r="L3939" i="2"/>
  <c r="L3946" i="2"/>
  <c r="L3955" i="2"/>
  <c r="L3962" i="2"/>
  <c r="L3971" i="2"/>
  <c r="L4044" i="2"/>
  <c r="L4055" i="2"/>
  <c r="L4067" i="2"/>
  <c r="L4139" i="2"/>
  <c r="L4188" i="2"/>
  <c r="L4236" i="2"/>
  <c r="L4256" i="2"/>
  <c r="L4378" i="2"/>
  <c r="L4412" i="2"/>
  <c r="L4446" i="2"/>
  <c r="L4512" i="2"/>
  <c r="L4930" i="2"/>
  <c r="L4031" i="2"/>
  <c r="L4532" i="2"/>
  <c r="L3334" i="2"/>
  <c r="L3350" i="2"/>
  <c r="L3366" i="2"/>
  <c r="L3382" i="2"/>
  <c r="L3398" i="2"/>
  <c r="L3414" i="2"/>
  <c r="L3430" i="2"/>
  <c r="L3446" i="2"/>
  <c r="L3462" i="2"/>
  <c r="L3478" i="2"/>
  <c r="L3494" i="2"/>
  <c r="L3510" i="2"/>
  <c r="L3526" i="2"/>
  <c r="L3558" i="2"/>
  <c r="L3590" i="2"/>
  <c r="L3622" i="2"/>
  <c r="L3654" i="2"/>
  <c r="L3686" i="2"/>
  <c r="L3718" i="2"/>
  <c r="L3750" i="2"/>
  <c r="L3782" i="2"/>
  <c r="L3814" i="2"/>
  <c r="L3846" i="2"/>
  <c r="L3878" i="2"/>
  <c r="L3919" i="2"/>
  <c r="L3951" i="2"/>
  <c r="L3999" i="2"/>
  <c r="L4015" i="2"/>
  <c r="L4040" i="2"/>
  <c r="L4071" i="2"/>
  <c r="L4091" i="2"/>
  <c r="L4198" i="2"/>
  <c r="L4212" i="2"/>
  <c r="L4232" i="2"/>
  <c r="L4371" i="2"/>
  <c r="L4372" i="2"/>
  <c r="L4418" i="2"/>
  <c r="L4444" i="2"/>
  <c r="L4475" i="2"/>
  <c r="L4527" i="2"/>
  <c r="L4547" i="2"/>
  <c r="L4548" i="2"/>
  <c r="L4620" i="2"/>
  <c r="L3147" i="2"/>
  <c r="L3155" i="2"/>
  <c r="L3174" i="2"/>
  <c r="L3187" i="2"/>
  <c r="L3203" i="2"/>
  <c r="L3219" i="2"/>
  <c r="L3235" i="2"/>
  <c r="L3251" i="2"/>
  <c r="L3267" i="2"/>
  <c r="L3283" i="2"/>
  <c r="L3299" i="2"/>
  <c r="L3315" i="2"/>
  <c r="L3331" i="2"/>
  <c r="L3347" i="2"/>
  <c r="L3363" i="2"/>
  <c r="L3379" i="2"/>
  <c r="L3395" i="2"/>
  <c r="L3411" i="2"/>
  <c r="L3427" i="2"/>
  <c r="L3443" i="2"/>
  <c r="L3459" i="2"/>
  <c r="L3475" i="2"/>
  <c r="L3491" i="2"/>
  <c r="L3507" i="2"/>
  <c r="L3523" i="2"/>
  <c r="L3539" i="2"/>
  <c r="L3555" i="2"/>
  <c r="L3571" i="2"/>
  <c r="L3587" i="2"/>
  <c r="L3603" i="2"/>
  <c r="L3619" i="2"/>
  <c r="L3635" i="2"/>
  <c r="L3651" i="2"/>
  <c r="L3667" i="2"/>
  <c r="L3683" i="2"/>
  <c r="L3699" i="2"/>
  <c r="L3715" i="2"/>
  <c r="L3731" i="2"/>
  <c r="L3747" i="2"/>
  <c r="L3763" i="2"/>
  <c r="L3779" i="2"/>
  <c r="L3795" i="2"/>
  <c r="L3811" i="2"/>
  <c r="L3827" i="2"/>
  <c r="L3843" i="2"/>
  <c r="L3859" i="2"/>
  <c r="L3875" i="2"/>
  <c r="L3891" i="2"/>
  <c r="L3983" i="2"/>
  <c r="L4001" i="2"/>
  <c r="L4020" i="2"/>
  <c r="L4050" i="2"/>
  <c r="L4075" i="2"/>
  <c r="L4080" i="2"/>
  <c r="L4084" i="2"/>
  <c r="L4122" i="2"/>
  <c r="L4143" i="2"/>
  <c r="L4157" i="2"/>
  <c r="L4158" i="2"/>
  <c r="L4172" i="2"/>
  <c r="L4175" i="2"/>
  <c r="L4181" i="2"/>
  <c r="L4216" i="2"/>
  <c r="L4282" i="2"/>
  <c r="L4285" i="2"/>
  <c r="L4303" i="2"/>
  <c r="L4311" i="2"/>
  <c r="L4317" i="2"/>
  <c r="L4318" i="2"/>
  <c r="L4324" i="2"/>
  <c r="L4338" i="2"/>
  <c r="L4344" i="2"/>
  <c r="L4397" i="2"/>
  <c r="L4416" i="2"/>
  <c r="L4419" i="2"/>
  <c r="L4420" i="2"/>
  <c r="L4456" i="2"/>
  <c r="L4463" i="2"/>
  <c r="L4467" i="2"/>
  <c r="L4468" i="2"/>
  <c r="L4483" i="2"/>
  <c r="L4484" i="2"/>
  <c r="L4488" i="2"/>
  <c r="L4493" i="2"/>
  <c r="L4496" i="2"/>
  <c r="L4529" i="2"/>
  <c r="L4544" i="2"/>
  <c r="L4555" i="2"/>
  <c r="L4576" i="2"/>
  <c r="L4608" i="2"/>
  <c r="L4616" i="2"/>
  <c r="L4633" i="2"/>
  <c r="L4933" i="2"/>
  <c r="L5907" i="2"/>
  <c r="L2831" i="2"/>
  <c r="L2834" i="2"/>
  <c r="L2837" i="2"/>
  <c r="L2862" i="2"/>
  <c r="L2863" i="2"/>
  <c r="L2868" i="2"/>
  <c r="L2892" i="2"/>
  <c r="L2895" i="2"/>
  <c r="L2900" i="2"/>
  <c r="L2908" i="2"/>
  <c r="L2914" i="2"/>
  <c r="L2915" i="2"/>
  <c r="L2916" i="2"/>
  <c r="L2926" i="2"/>
  <c r="L2944" i="2"/>
  <c r="L3055" i="2"/>
  <c r="L3071" i="2"/>
  <c r="L3087" i="2"/>
  <c r="L3103" i="2"/>
  <c r="L3119" i="2"/>
  <c r="L3135" i="2"/>
  <c r="L3151" i="2"/>
  <c r="L3167" i="2"/>
  <c r="L3183" i="2"/>
  <c r="L3199" i="2"/>
  <c r="L3215" i="2"/>
  <c r="L3231" i="2"/>
  <c r="L3247" i="2"/>
  <c r="L3263" i="2"/>
  <c r="L3279" i="2"/>
  <c r="L3295" i="2"/>
  <c r="L3311" i="2"/>
  <c r="L3327" i="2"/>
  <c r="L3343" i="2"/>
  <c r="L3359" i="2"/>
  <c r="L3375" i="2"/>
  <c r="L3391" i="2"/>
  <c r="L3407" i="2"/>
  <c r="L3423" i="2"/>
  <c r="L3439" i="2"/>
  <c r="L3455" i="2"/>
  <c r="L3471" i="2"/>
  <c r="L3487" i="2"/>
  <c r="L3503" i="2"/>
  <c r="L3519" i="2"/>
  <c r="L3535" i="2"/>
  <c r="L3543" i="2"/>
  <c r="L3562" i="2"/>
  <c r="L3567" i="2"/>
  <c r="L3575" i="2"/>
  <c r="L3594" i="2"/>
  <c r="L3599" i="2"/>
  <c r="L3607" i="2"/>
  <c r="L3626" i="2"/>
  <c r="L3631" i="2"/>
  <c r="L3639" i="2"/>
  <c r="L3658" i="2"/>
  <c r="L3663" i="2"/>
  <c r="L3671" i="2"/>
  <c r="L3690" i="2"/>
  <c r="L3695" i="2"/>
  <c r="L3703" i="2"/>
  <c r="L3722" i="2"/>
  <c r="L3727" i="2"/>
  <c r="L3735" i="2"/>
  <c r="L3754" i="2"/>
  <c r="L3759" i="2"/>
  <c r="L3767" i="2"/>
  <c r="L3786" i="2"/>
  <c r="L3791" i="2"/>
  <c r="L3799" i="2"/>
  <c r="L3818" i="2"/>
  <c r="L3823" i="2"/>
  <c r="L3831" i="2"/>
  <c r="L3850" i="2"/>
  <c r="L3855" i="2"/>
  <c r="L3863" i="2"/>
  <c r="L3882" i="2"/>
  <c r="L3887" i="2"/>
  <c r="L3895" i="2"/>
  <c r="L3910" i="2"/>
  <c r="L3926" i="2"/>
  <c r="L3942" i="2"/>
  <c r="L3958" i="2"/>
  <c r="L3972" i="2"/>
  <c r="L3974" i="2"/>
  <c r="L4013" i="2"/>
  <c r="L4023" i="2"/>
  <c r="L4060" i="2"/>
  <c r="L4074" i="2"/>
  <c r="L4088" i="2"/>
  <c r="L4111" i="2"/>
  <c r="L4116" i="2"/>
  <c r="L4131" i="2"/>
  <c r="L4156" i="2"/>
  <c r="L4161" i="2"/>
  <c r="L4164" i="2"/>
  <c r="L4207" i="2"/>
  <c r="L4230" i="2"/>
  <c r="L4237" i="2"/>
  <c r="L4239" i="2"/>
  <c r="L4266" i="2"/>
  <c r="L4284" i="2"/>
  <c r="L4287" i="2"/>
  <c r="L4292" i="2"/>
  <c r="L4300" i="2"/>
  <c r="L4332" i="2"/>
  <c r="L4349" i="2"/>
  <c r="L4353" i="2"/>
  <c r="L4405" i="2"/>
  <c r="L4447" i="2"/>
  <c r="L4448" i="2"/>
  <c r="L4451" i="2"/>
  <c r="L4480" i="2"/>
  <c r="L4485" i="2"/>
  <c r="L4500" i="2"/>
  <c r="L4541" i="2"/>
  <c r="L4549" i="2"/>
  <c r="L4596" i="2"/>
  <c r="L4611" i="2"/>
  <c r="L4923" i="2"/>
  <c r="L4926" i="2"/>
  <c r="L5176" i="2"/>
  <c r="L4567" i="2"/>
  <c r="L4568" i="2"/>
  <c r="L4571" i="2"/>
  <c r="L4587" i="2"/>
  <c r="L4592" i="2"/>
  <c r="L4605" i="2"/>
  <c r="L4619" i="2"/>
  <c r="L4621" i="2"/>
  <c r="L4635" i="2"/>
  <c r="L4638" i="2"/>
  <c r="L4654" i="2"/>
  <c r="L4670" i="2"/>
  <c r="L4686" i="2"/>
  <c r="L4702" i="2"/>
  <c r="L4718" i="2"/>
  <c r="L4734" i="2"/>
  <c r="L4750" i="2"/>
  <c r="L4766" i="2"/>
  <c r="L4782" i="2"/>
  <c r="L4798" i="2"/>
  <c r="L4814" i="2"/>
  <c r="L4830" i="2"/>
  <c r="L4846" i="2"/>
  <c r="L4862" i="2"/>
  <c r="L4878" i="2"/>
  <c r="L4894" i="2"/>
  <c r="L4962" i="2"/>
  <c r="L4971" i="2"/>
  <c r="L4982" i="2"/>
  <c r="L4998" i="2"/>
  <c r="L5003" i="2"/>
  <c r="L5029" i="2"/>
  <c r="L5064" i="2"/>
  <c r="L5094" i="2"/>
  <c r="L5114" i="2"/>
  <c r="L5240" i="2"/>
  <c r="L5304" i="2"/>
  <c r="L5318" i="2"/>
  <c r="L5336" i="2"/>
  <c r="L5368" i="2"/>
  <c r="L5547" i="2"/>
  <c r="L5689" i="2"/>
  <c r="L5784" i="2"/>
  <c r="L5844" i="2"/>
  <c r="L5880" i="2"/>
  <c r="L6038" i="2"/>
  <c r="L6054" i="2"/>
  <c r="L6108" i="2"/>
  <c r="L4273" i="2"/>
  <c r="L4276" i="2"/>
  <c r="L4320" i="2"/>
  <c r="L4340" i="2"/>
  <c r="L4346" i="2"/>
  <c r="L4351" i="2"/>
  <c r="L4365" i="2"/>
  <c r="L4379" i="2"/>
  <c r="L4382" i="2"/>
  <c r="L4383" i="2"/>
  <c r="L4393" i="2"/>
  <c r="L4395" i="2"/>
  <c r="L4409" i="2"/>
  <c r="L4427" i="2"/>
  <c r="L4449" i="2"/>
  <c r="L4461" i="2"/>
  <c r="L4474" i="2"/>
  <c r="L4477" i="2"/>
  <c r="L4492" i="2"/>
  <c r="L4519" i="2"/>
  <c r="L4520" i="2"/>
  <c r="L4535" i="2"/>
  <c r="L4539" i="2"/>
  <c r="L4554" i="2"/>
  <c r="L4559" i="2"/>
  <c r="L4589" i="2"/>
  <c r="L4603" i="2"/>
  <c r="L4613" i="2"/>
  <c r="L4640" i="2"/>
  <c r="L4644" i="2"/>
  <c r="L4650" i="2"/>
  <c r="L4656" i="2"/>
  <c r="L4660" i="2"/>
  <c r="L4666" i="2"/>
  <c r="L4672" i="2"/>
  <c r="L4676" i="2"/>
  <c r="L4682" i="2"/>
  <c r="L4688" i="2"/>
  <c r="L4692" i="2"/>
  <c r="L4698" i="2"/>
  <c r="L4704" i="2"/>
  <c r="L4708" i="2"/>
  <c r="L4714" i="2"/>
  <c r="L4720" i="2"/>
  <c r="L4724" i="2"/>
  <c r="L4730" i="2"/>
  <c r="L4736" i="2"/>
  <c r="L4740" i="2"/>
  <c r="L4746" i="2"/>
  <c r="L4752" i="2"/>
  <c r="L4756" i="2"/>
  <c r="L4762" i="2"/>
  <c r="L4768" i="2"/>
  <c r="L4772" i="2"/>
  <c r="L4778" i="2"/>
  <c r="L4784" i="2"/>
  <c r="L4788" i="2"/>
  <c r="L4794" i="2"/>
  <c r="L4800" i="2"/>
  <c r="L4804" i="2"/>
  <c r="L4810" i="2"/>
  <c r="L4816" i="2"/>
  <c r="L4820" i="2"/>
  <c r="L4826" i="2"/>
  <c r="L4832" i="2"/>
  <c r="L4836" i="2"/>
  <c r="L4842" i="2"/>
  <c r="L4848" i="2"/>
  <c r="L4852" i="2"/>
  <c r="L4858" i="2"/>
  <c r="L4864" i="2"/>
  <c r="L4868" i="2"/>
  <c r="L4874" i="2"/>
  <c r="L4880" i="2"/>
  <c r="L4884" i="2"/>
  <c r="L4890" i="2"/>
  <c r="L4896" i="2"/>
  <c r="L4900" i="2"/>
  <c r="L4906" i="2"/>
  <c r="L4910" i="2"/>
  <c r="L4918" i="2"/>
  <c r="L4921" i="2"/>
  <c r="L4953" i="2"/>
  <c r="L4984" i="2"/>
  <c r="L5042" i="2"/>
  <c r="L5053" i="2"/>
  <c r="L5054" i="2"/>
  <c r="L5120" i="2"/>
  <c r="L5128" i="2"/>
  <c r="L5174" i="2"/>
  <c r="L5204" i="2"/>
  <c r="L5243" i="2"/>
  <c r="L5244" i="2"/>
  <c r="L5302" i="2"/>
  <c r="L5585" i="2"/>
  <c r="L5643" i="2"/>
  <c r="L5651" i="2"/>
  <c r="L5675" i="2"/>
  <c r="L5753" i="2"/>
  <c r="L5768" i="2"/>
  <c r="L5816" i="2"/>
  <c r="L5859" i="2"/>
  <c r="L5864" i="2"/>
  <c r="L5867" i="2"/>
  <c r="L5887" i="2"/>
  <c r="L5917" i="2"/>
  <c r="L4937" i="2"/>
  <c r="L4941" i="2"/>
  <c r="L4942" i="2"/>
  <c r="L4945" i="2"/>
  <c r="L4951" i="2"/>
  <c r="L4981" i="2"/>
  <c r="L4990" i="2"/>
  <c r="L4995" i="2"/>
  <c r="L5000" i="2"/>
  <c r="L5001" i="2"/>
  <c r="L5013" i="2"/>
  <c r="L5030" i="2"/>
  <c r="L5039" i="2"/>
  <c r="L5047" i="2"/>
  <c r="L5062" i="2"/>
  <c r="L5080" i="2"/>
  <c r="L5105" i="2"/>
  <c r="L5107" i="2"/>
  <c r="L5112" i="2"/>
  <c r="L5115" i="2"/>
  <c r="L5116" i="2"/>
  <c r="L5119" i="2"/>
  <c r="L5129" i="2"/>
  <c r="L5152" i="2"/>
  <c r="L5155" i="2"/>
  <c r="L5165" i="2"/>
  <c r="L5168" i="2"/>
  <c r="L5189" i="2"/>
  <c r="L5208" i="2"/>
  <c r="L5212" i="2"/>
  <c r="L5227" i="2"/>
  <c r="L5228" i="2"/>
  <c r="L5242" i="2"/>
  <c r="L5247" i="2"/>
  <c r="L5256" i="2"/>
  <c r="L5268" i="2"/>
  <c r="L5283" i="2"/>
  <c r="L5287" i="2"/>
  <c r="L5288" i="2"/>
  <c r="L5319" i="2"/>
  <c r="L5325" i="2"/>
  <c r="L5331" i="2"/>
  <c r="L5350" i="2"/>
  <c r="L5352" i="2"/>
  <c r="L5384" i="2"/>
  <c r="L5387" i="2"/>
  <c r="L5395" i="2"/>
  <c r="L5403" i="2"/>
  <c r="L5408" i="2"/>
  <c r="L5411" i="2"/>
  <c r="L5416" i="2"/>
  <c r="L5440" i="2"/>
  <c r="L5443" i="2"/>
  <c r="L5448" i="2"/>
  <c r="L5451" i="2"/>
  <c r="L5458" i="2"/>
  <c r="L5472" i="2"/>
  <c r="L5475" i="2"/>
  <c r="L5480" i="2"/>
  <c r="L5504" i="2"/>
  <c r="L5507" i="2"/>
  <c r="L5512" i="2"/>
  <c r="L5515" i="2"/>
  <c r="L5522" i="2"/>
  <c r="L5536" i="2"/>
  <c r="L5542" i="2"/>
  <c r="L5548" i="2"/>
  <c r="L5555" i="2"/>
  <c r="L5560" i="2"/>
  <c r="L5571" i="2"/>
  <c r="L5574" i="2"/>
  <c r="L5592" i="2"/>
  <c r="L5595" i="2"/>
  <c r="L5600" i="2"/>
  <c r="L5607" i="2"/>
  <c r="L5618" i="2"/>
  <c r="L5707" i="2"/>
  <c r="L5852" i="2"/>
  <c r="L5884" i="2"/>
  <c r="L5987" i="2"/>
  <c r="L4920" i="2"/>
  <c r="L4922" i="2"/>
  <c r="L4934" i="2"/>
  <c r="L4939" i="2"/>
  <c r="L4959" i="2"/>
  <c r="L4966" i="2"/>
  <c r="L4985" i="2"/>
  <c r="L4986" i="2"/>
  <c r="L5007" i="2"/>
  <c r="L5015" i="2"/>
  <c r="L5017" i="2"/>
  <c r="L5033" i="2"/>
  <c r="L5036" i="2"/>
  <c r="L5070" i="2"/>
  <c r="L5072" i="2"/>
  <c r="L5081" i="2"/>
  <c r="L5095" i="2"/>
  <c r="L5109" i="2"/>
  <c r="L5117" i="2"/>
  <c r="L5140" i="2"/>
  <c r="L5153" i="2"/>
  <c r="L5159" i="2"/>
  <c r="L5161" i="2"/>
  <c r="L5172" i="2"/>
  <c r="L5179" i="2"/>
  <c r="L5188" i="2"/>
  <c r="L5200" i="2"/>
  <c r="L5209" i="2"/>
  <c r="L5232" i="2"/>
  <c r="L5264" i="2"/>
  <c r="L5296" i="2"/>
  <c r="L5317" i="2"/>
  <c r="L5320" i="2"/>
  <c r="L5329" i="2"/>
  <c r="L5332" i="2"/>
  <c r="L5355" i="2"/>
  <c r="L5356" i="2"/>
  <c r="L5386" i="2"/>
  <c r="L5394" i="2"/>
  <c r="L5402" i="2"/>
  <c r="L5410" i="2"/>
  <c r="L5424" i="2"/>
  <c r="L5442" i="2"/>
  <c r="L5450" i="2"/>
  <c r="L5459" i="2"/>
  <c r="L5464" i="2"/>
  <c r="L5474" i="2"/>
  <c r="L5488" i="2"/>
  <c r="L5506" i="2"/>
  <c r="L5514" i="2"/>
  <c r="L5523" i="2"/>
  <c r="L5528" i="2"/>
  <c r="L5568" i="2"/>
  <c r="L5580" i="2"/>
  <c r="L5606" i="2"/>
  <c r="L5612" i="2"/>
  <c r="L5617" i="2"/>
  <c r="L5683" i="2"/>
  <c r="L5731" i="2"/>
  <c r="L5747" i="2"/>
  <c r="L5871" i="2"/>
  <c r="L5971" i="2"/>
  <c r="L6003" i="2"/>
  <c r="L5543" i="2"/>
  <c r="L5549" i="2"/>
  <c r="L5554" i="2"/>
  <c r="L5572" i="2"/>
  <c r="L5575" i="2"/>
  <c r="L5581" i="2"/>
  <c r="L5598" i="2"/>
  <c r="L5603" i="2"/>
  <c r="L5613" i="2"/>
  <c r="L5619" i="2"/>
  <c r="L5630" i="2"/>
  <c r="L5636" i="2"/>
  <c r="L5644" i="2"/>
  <c r="L5668" i="2"/>
  <c r="L5671" i="2"/>
  <c r="L5677" i="2"/>
  <c r="L5682" i="2"/>
  <c r="L5700" i="2"/>
  <c r="L5703" i="2"/>
  <c r="L5709" i="2"/>
  <c r="L5714" i="2"/>
  <c r="L5715" i="2"/>
  <c r="L5723" i="2"/>
  <c r="L5728" i="2"/>
  <c r="L5746" i="2"/>
  <c r="L5755" i="2"/>
  <c r="L5774" i="2"/>
  <c r="L5790" i="2"/>
  <c r="L5806" i="2"/>
  <c r="L5822" i="2"/>
  <c r="L5838" i="2"/>
  <c r="L5854" i="2"/>
  <c r="L5870" i="2"/>
  <c r="L5875" i="2"/>
  <c r="L5883" i="2"/>
  <c r="L5886" i="2"/>
  <c r="L5900" i="2"/>
  <c r="L5903" i="2"/>
  <c r="L5905" i="2"/>
  <c r="L5909" i="2"/>
  <c r="L5911" i="2"/>
  <c r="L5932" i="2"/>
  <c r="L5935" i="2"/>
  <c r="L5937" i="2"/>
  <c r="L5941" i="2"/>
  <c r="L5959" i="2"/>
  <c r="L5972" i="2"/>
  <c r="L5980" i="2"/>
  <c r="L5981" i="2"/>
  <c r="L6004" i="2"/>
  <c r="L6007" i="2"/>
  <c r="L6012" i="2"/>
  <c r="L6013" i="2"/>
  <c r="L6015" i="2"/>
  <c r="L6046" i="2"/>
  <c r="L6130" i="2"/>
  <c r="L6176" i="2"/>
  <c r="L6308" i="2"/>
  <c r="L6370" i="2"/>
  <c r="L6419" i="2"/>
  <c r="L6423" i="2"/>
  <c r="L6425" i="2"/>
  <c r="L6428" i="2"/>
  <c r="L6455" i="2"/>
  <c r="L6457" i="2"/>
  <c r="L6510" i="2"/>
  <c r="L5645" i="2"/>
  <c r="L5659" i="2"/>
  <c r="L5664" i="2"/>
  <c r="L5670" i="2"/>
  <c r="L5676" i="2"/>
  <c r="L5702" i="2"/>
  <c r="L5708" i="2"/>
  <c r="L5726" i="2"/>
  <c r="L5742" i="2"/>
  <c r="L5749" i="2"/>
  <c r="L5759" i="2"/>
  <c r="L5762" i="2"/>
  <c r="L5770" i="2"/>
  <c r="L5794" i="2"/>
  <c r="L5802" i="2"/>
  <c r="L5826" i="2"/>
  <c r="L5834" i="2"/>
  <c r="L5858" i="2"/>
  <c r="L5863" i="2"/>
  <c r="L5866" i="2"/>
  <c r="L5879" i="2"/>
  <c r="L5890" i="2"/>
  <c r="L5913" i="2"/>
  <c r="L5915" i="2"/>
  <c r="L5919" i="2"/>
  <c r="L5927" i="2"/>
  <c r="L5945" i="2"/>
  <c r="L5947" i="2"/>
  <c r="L5953" i="2"/>
  <c r="L5956" i="2"/>
  <c r="L5961" i="2"/>
  <c r="L5985" i="2"/>
  <c r="L5988" i="2"/>
  <c r="L5993" i="2"/>
  <c r="L6041" i="2"/>
  <c r="L6086" i="2"/>
  <c r="L6093" i="2"/>
  <c r="L6257" i="2"/>
  <c r="L6284" i="2"/>
  <c r="L6324" i="2"/>
  <c r="L6386" i="2"/>
  <c r="L6414" i="2"/>
  <c r="L6435" i="2"/>
  <c r="L6439" i="2"/>
  <c r="L6441" i="2"/>
  <c r="L6471" i="2"/>
  <c r="L6126" i="2"/>
  <c r="L6147" i="2"/>
  <c r="L6148" i="2"/>
  <c r="L6160" i="2"/>
  <c r="L6162" i="2"/>
  <c r="L6168" i="2"/>
  <c r="L6183" i="2"/>
  <c r="L6187" i="2"/>
  <c r="L6253" i="2"/>
  <c r="L6259" i="2"/>
  <c r="L6264" i="2"/>
  <c r="L6279" i="2"/>
  <c r="L6281" i="2"/>
  <c r="L6283" i="2"/>
  <c r="L6305" i="2"/>
  <c r="L6307" i="2"/>
  <c r="L6318" i="2"/>
  <c r="L6346" i="2"/>
  <c r="L6369" i="2"/>
  <c r="L6378" i="2"/>
  <c r="L6385" i="2"/>
  <c r="L6391" i="2"/>
  <c r="L6392" i="2"/>
  <c r="L6397" i="2"/>
  <c r="L6409" i="2"/>
  <c r="L6413" i="2"/>
  <c r="L6451" i="2"/>
  <c r="L6458" i="2"/>
  <c r="L6483" i="2"/>
  <c r="L6496" i="2"/>
  <c r="L6499" i="2"/>
  <c r="L6581" i="2"/>
  <c r="L6662" i="2"/>
  <c r="L6768" i="2"/>
  <c r="L6856" i="2"/>
  <c r="L6139" i="2"/>
  <c r="L6164" i="2"/>
  <c r="L6180" i="2"/>
  <c r="L6198" i="2"/>
  <c r="L6200" i="2"/>
  <c r="L6208" i="2"/>
  <c r="L6288" i="2"/>
  <c r="L6295" i="2"/>
  <c r="L6297" i="2"/>
  <c r="L6299" i="2"/>
  <c r="L6303" i="2"/>
  <c r="L6321" i="2"/>
  <c r="L6344" i="2"/>
  <c r="L6349" i="2"/>
  <c r="L6355" i="2"/>
  <c r="L6356" i="2"/>
  <c r="L6381" i="2"/>
  <c r="L6387" i="2"/>
  <c r="L6388" i="2"/>
  <c r="L6399" i="2"/>
  <c r="L6400" i="2"/>
  <c r="L6405" i="2"/>
  <c r="L6418" i="2"/>
  <c r="L6434" i="2"/>
  <c r="L6464" i="2"/>
  <c r="L6467" i="2"/>
  <c r="L6487" i="2"/>
  <c r="L6503" i="2"/>
  <c r="L6592" i="2"/>
  <c r="L6645" i="2"/>
  <c r="L6646" i="2"/>
  <c r="L6693" i="2"/>
  <c r="L6764" i="2"/>
  <c r="L6809" i="2"/>
  <c r="L6959" i="2"/>
  <c r="L7003" i="2"/>
  <c r="L6515" i="2"/>
  <c r="L6531" i="2"/>
  <c r="L6540" i="2"/>
  <c r="L6543" i="2"/>
  <c r="L6556" i="2"/>
  <c r="L6559" i="2"/>
  <c r="L6568" i="2"/>
  <c r="L6623" i="2"/>
  <c r="L6624" i="2"/>
  <c r="L6629" i="2"/>
  <c r="L6636" i="2"/>
  <c r="L6655" i="2"/>
  <c r="L6656" i="2"/>
  <c r="L6661" i="2"/>
  <c r="L6668" i="2"/>
  <c r="L6671" i="2"/>
  <c r="L6672" i="2"/>
  <c r="L6677" i="2"/>
  <c r="L6678" i="2"/>
  <c r="L6705" i="2"/>
  <c r="L6714" i="2"/>
  <c r="L6733" i="2"/>
  <c r="L6746" i="2"/>
  <c r="L6765" i="2"/>
  <c r="L6778" i="2"/>
  <c r="L6797" i="2"/>
  <c r="L6822" i="2"/>
  <c r="L6830" i="2"/>
  <c r="L6838" i="2"/>
  <c r="L6846" i="2"/>
  <c r="L6854" i="2"/>
  <c r="L6857" i="2"/>
  <c r="L6943" i="2"/>
  <c r="L6979" i="2"/>
  <c r="L7033" i="2"/>
  <c r="L7049" i="2"/>
  <c r="L7065" i="2"/>
  <c r="L7081" i="2"/>
  <c r="L7097" i="2"/>
  <c r="L6526" i="2"/>
  <c r="L6551" i="2"/>
  <c r="L6631" i="2"/>
  <c r="L6632" i="2"/>
  <c r="L6663" i="2"/>
  <c r="L6664" i="2"/>
  <c r="L6697" i="2"/>
  <c r="L6713" i="2"/>
  <c r="L6730" i="2"/>
  <c r="L6740" i="2"/>
  <c r="L6741" i="2"/>
  <c r="L6745" i="2"/>
  <c r="L6762" i="2"/>
  <c r="L6772" i="2"/>
  <c r="L6773" i="2"/>
  <c r="L6777" i="2"/>
  <c r="L6794" i="2"/>
  <c r="L6806" i="2"/>
  <c r="L6811" i="2"/>
  <c r="L6812" i="2"/>
  <c r="L6818" i="2"/>
  <c r="L6826" i="2"/>
  <c r="L6834" i="2"/>
  <c r="L6842" i="2"/>
  <c r="L6850" i="2"/>
  <c r="L7073" i="2"/>
  <c r="L7089" i="2"/>
  <c r="L6904" i="2"/>
  <c r="L6906" i="2"/>
  <c r="L6908" i="2"/>
  <c r="L6910" i="2"/>
  <c r="L6912" i="2"/>
  <c r="L6914" i="2"/>
  <c r="L6916" i="2"/>
  <c r="L6934" i="2"/>
  <c r="L6947" i="2"/>
  <c r="L6950" i="2"/>
  <c r="L6963" i="2"/>
  <c r="L6984" i="2"/>
  <c r="L6991" i="2"/>
  <c r="L7007" i="2"/>
  <c r="L6942" i="2"/>
  <c r="L6958" i="2"/>
  <c r="L6983" i="2"/>
  <c r="L6992" i="2"/>
  <c r="L7008" i="2"/>
  <c r="L7015" i="2"/>
  <c r="L7023" i="2"/>
  <c r="L7031" i="2"/>
  <c r="L7039" i="2"/>
  <c r="L7047" i="2"/>
  <c r="L7055" i="2"/>
  <c r="L7063" i="2"/>
  <c r="L7071" i="2"/>
  <c r="L7079" i="2"/>
  <c r="L7087" i="2"/>
  <c r="L7095" i="2"/>
  <c r="L99" i="2"/>
  <c r="L135" i="2"/>
  <c r="L147" i="2"/>
  <c r="L159" i="2"/>
  <c r="L263" i="2"/>
  <c r="L319" i="2"/>
  <c r="L327" i="2"/>
  <c r="L367" i="2"/>
  <c r="L407" i="2"/>
  <c r="L431" i="2"/>
  <c r="L471" i="2"/>
  <c r="L693" i="2"/>
  <c r="L712" i="2"/>
  <c r="L744" i="2"/>
  <c r="L760" i="2"/>
  <c r="L808" i="2"/>
  <c r="L840" i="2"/>
  <c r="L901" i="2"/>
  <c r="L904" i="2"/>
  <c r="L917" i="2"/>
  <c r="L1570" i="2"/>
  <c r="L1573" i="2"/>
  <c r="L1586" i="2"/>
  <c r="L1589" i="2"/>
  <c r="L1602" i="2"/>
  <c r="L1605" i="2"/>
  <c r="L1618" i="2"/>
  <c r="L1621" i="2"/>
  <c r="L1634" i="2"/>
  <c r="L1637" i="2"/>
  <c r="L1748" i="2"/>
  <c r="L1806" i="2"/>
  <c r="L23" i="2"/>
  <c r="L35" i="2"/>
  <c r="L59" i="2"/>
  <c r="L279" i="2"/>
  <c r="L347" i="2"/>
  <c r="L363" i="2"/>
  <c r="L415" i="2"/>
  <c r="L427" i="2"/>
  <c r="L535" i="2"/>
  <c r="L567" i="2"/>
  <c r="L599" i="2"/>
  <c r="L631" i="2"/>
  <c r="L696" i="2"/>
  <c r="L709" i="2"/>
  <c r="L728" i="2"/>
  <c r="L776" i="2"/>
  <c r="L792" i="2"/>
  <c r="L821" i="2"/>
  <c r="L824" i="2"/>
  <c r="L856" i="2"/>
  <c r="L872" i="2"/>
  <c r="L888" i="2"/>
  <c r="L920" i="2"/>
  <c r="L968" i="2"/>
  <c r="L984" i="2"/>
  <c r="L997" i="2"/>
  <c r="L1000" i="2"/>
  <c r="L1013" i="2"/>
  <c r="L1029" i="2"/>
  <c r="L1032" i="2"/>
  <c r="L1048" i="2"/>
  <c r="L1061" i="2"/>
  <c r="L1064" i="2"/>
  <c r="L1077" i="2"/>
  <c r="L1080" i="2"/>
  <c r="L1096" i="2"/>
  <c r="L1109" i="2"/>
  <c r="L1128" i="2"/>
  <c r="L1141" i="2"/>
  <c r="L1157" i="2"/>
  <c r="L1160" i="2"/>
  <c r="L1173" i="2"/>
  <c r="L1176" i="2"/>
  <c r="L1189" i="2"/>
  <c r="L1192" i="2"/>
  <c r="L1208" i="2"/>
  <c r="L1221" i="2"/>
  <c r="L1224" i="2"/>
  <c r="L1240" i="2"/>
  <c r="L1253" i="2"/>
  <c r="L1256" i="2"/>
  <c r="L1285" i="2"/>
  <c r="L1304" i="2"/>
  <c r="L1320" i="2"/>
  <c r="L1336" i="2"/>
  <c r="L1349" i="2"/>
  <c r="L1352" i="2"/>
  <c r="L1368" i="2"/>
  <c r="L1384" i="2"/>
  <c r="L1400" i="2"/>
  <c r="L1413" i="2"/>
  <c r="L1445" i="2"/>
  <c r="L1461" i="2"/>
  <c r="L1493" i="2"/>
  <c r="L34" i="2"/>
  <c r="L50" i="2"/>
  <c r="L66" i="2"/>
  <c r="L74" i="2"/>
  <c r="L86" i="2"/>
  <c r="L138" i="2"/>
  <c r="L170" i="2"/>
  <c r="L178" i="2"/>
  <c r="L182" i="2"/>
  <c r="L238" i="2"/>
  <c r="L250" i="2"/>
  <c r="L266" i="2"/>
  <c r="L270" i="2"/>
  <c r="L278" i="2"/>
  <c r="L282" i="2"/>
  <c r="L358" i="2"/>
  <c r="L366" i="2"/>
  <c r="L370" i="2"/>
  <c r="L386" i="2"/>
  <c r="L402" i="2"/>
  <c r="L410" i="2"/>
  <c r="L418" i="2"/>
  <c r="L426" i="2"/>
  <c r="L434" i="2"/>
  <c r="L438" i="2"/>
  <c r="L607" i="2"/>
  <c r="L639" i="2"/>
  <c r="L692" i="2"/>
  <c r="L705" i="2"/>
  <c r="L724" i="2"/>
  <c r="L737" i="2"/>
  <c r="L740" i="2"/>
  <c r="L756" i="2"/>
  <c r="L769" i="2"/>
  <c r="L788" i="2"/>
  <c r="L804" i="2"/>
  <c r="L817" i="2"/>
  <c r="L820" i="2"/>
  <c r="L833" i="2"/>
  <c r="L836" i="2"/>
  <c r="L849" i="2"/>
  <c r="L852" i="2"/>
  <c r="L865" i="2"/>
  <c r="L868" i="2"/>
  <c r="L881" i="2"/>
  <c r="L897" i="2"/>
  <c r="L900" i="2"/>
  <c r="L913" i="2"/>
  <c r="L916" i="2"/>
  <c r="L929" i="2"/>
  <c r="L932" i="2"/>
  <c r="L948" i="2"/>
  <c r="L961" i="2"/>
  <c r="L964" i="2"/>
  <c r="L980" i="2"/>
  <c r="L993" i="2"/>
  <c r="L1025" i="2"/>
  <c r="L1073" i="2"/>
  <c r="L1121" i="2"/>
  <c r="L1137" i="2"/>
  <c r="L1140" i="2"/>
  <c r="L1153" i="2"/>
  <c r="L1156" i="2"/>
  <c r="L1169" i="2"/>
  <c r="L1172" i="2"/>
  <c r="L1185" i="2"/>
  <c r="L1188" i="2"/>
  <c r="L1201" i="2"/>
  <c r="L1204" i="2"/>
  <c r="L1217" i="2"/>
  <c r="L1220" i="2"/>
  <c r="L1233" i="2"/>
  <c r="L1236" i="2"/>
  <c r="L1249" i="2"/>
  <c r="L1252" i="2"/>
  <c r="L1265" i="2"/>
  <c r="L1268" i="2"/>
  <c r="L1281" i="2"/>
  <c r="L1284" i="2"/>
  <c r="L1297" i="2"/>
  <c r="L1300" i="2"/>
  <c r="L1313" i="2"/>
  <c r="L1316" i="2"/>
  <c r="L1329" i="2"/>
  <c r="L1332" i="2"/>
  <c r="L1345" i="2"/>
  <c r="L1348" i="2"/>
  <c r="L1361" i="2"/>
  <c r="L1364" i="2"/>
  <c r="L1377" i="2"/>
  <c r="L1380" i="2"/>
  <c r="L1393" i="2"/>
  <c r="L1396" i="2"/>
  <c r="L1409" i="2"/>
  <c r="L1425" i="2"/>
  <c r="L1441" i="2"/>
  <c r="L1457" i="2"/>
  <c r="L1473" i="2"/>
  <c r="L1489" i="2"/>
  <c r="L1505" i="2"/>
  <c r="L1521" i="2"/>
  <c r="L1537" i="2"/>
  <c r="L1553" i="2"/>
  <c r="L1772" i="2"/>
  <c r="L1830" i="2"/>
  <c r="L1874" i="2"/>
  <c r="L1900" i="2"/>
  <c r="L1926" i="2"/>
  <c r="L2002" i="2"/>
  <c r="L2028" i="2"/>
  <c r="L2054" i="2"/>
  <c r="L27" i="2"/>
  <c r="L31" i="2"/>
  <c r="L39" i="2"/>
  <c r="L43" i="2"/>
  <c r="L47" i="2"/>
  <c r="L51" i="2"/>
  <c r="L55" i="2"/>
  <c r="L63" i="2"/>
  <c r="L67" i="2"/>
  <c r="L71" i="2"/>
  <c r="L75" i="2"/>
  <c r="L79" i="2"/>
  <c r="L83" i="2"/>
  <c r="L87" i="2"/>
  <c r="L91" i="2"/>
  <c r="L95" i="2"/>
  <c r="L103" i="2"/>
  <c r="L107" i="2"/>
  <c r="L111" i="2"/>
  <c r="L115" i="2"/>
  <c r="L119" i="2"/>
  <c r="L123" i="2"/>
  <c r="L127" i="2"/>
  <c r="L131" i="2"/>
  <c r="L139" i="2"/>
  <c r="L143" i="2"/>
  <c r="L151" i="2"/>
  <c r="L155" i="2"/>
  <c r="L163" i="2"/>
  <c r="L167" i="2"/>
  <c r="L171" i="2"/>
  <c r="L175" i="2"/>
  <c r="L179" i="2"/>
  <c r="L183" i="2"/>
  <c r="L187" i="2"/>
  <c r="L191" i="2"/>
  <c r="L195" i="2"/>
  <c r="L199" i="2"/>
  <c r="L203" i="2"/>
  <c r="L207" i="2"/>
  <c r="L211" i="2"/>
  <c r="L215" i="2"/>
  <c r="L219" i="2"/>
  <c r="L223" i="2"/>
  <c r="L227" i="2"/>
  <c r="L231" i="2"/>
  <c r="L235" i="2"/>
  <c r="L239" i="2"/>
  <c r="L243" i="2"/>
  <c r="L247" i="2"/>
  <c r="L251" i="2"/>
  <c r="L255" i="2"/>
  <c r="L259" i="2"/>
  <c r="L267" i="2"/>
  <c r="L271" i="2"/>
  <c r="L275" i="2"/>
  <c r="L283" i="2"/>
  <c r="L287" i="2"/>
  <c r="L291" i="2"/>
  <c r="L295" i="2"/>
  <c r="L299" i="2"/>
  <c r="L303" i="2"/>
  <c r="L307" i="2"/>
  <c r="L311" i="2"/>
  <c r="L315" i="2"/>
  <c r="L323" i="2"/>
  <c r="L331" i="2"/>
  <c r="L335" i="2"/>
  <c r="L339" i="2"/>
  <c r="L343" i="2"/>
  <c r="L351" i="2"/>
  <c r="L355" i="2"/>
  <c r="L359" i="2"/>
  <c r="L371" i="2"/>
  <c r="L375" i="2"/>
  <c r="L379" i="2"/>
  <c r="L383" i="2"/>
  <c r="L387" i="2"/>
  <c r="L391" i="2"/>
  <c r="L395" i="2"/>
  <c r="L399" i="2"/>
  <c r="L403" i="2"/>
  <c r="L411" i="2"/>
  <c r="L419" i="2"/>
  <c r="L423" i="2"/>
  <c r="L435" i="2"/>
  <c r="L439" i="2"/>
  <c r="L443" i="2"/>
  <c r="L447" i="2"/>
  <c r="L503" i="2"/>
  <c r="L663" i="2"/>
  <c r="L725" i="2"/>
  <c r="L741" i="2"/>
  <c r="L757" i="2"/>
  <c r="L773" i="2"/>
  <c r="L789" i="2"/>
  <c r="L805" i="2"/>
  <c r="L837" i="2"/>
  <c r="L853" i="2"/>
  <c r="L869" i="2"/>
  <c r="L885" i="2"/>
  <c r="L933" i="2"/>
  <c r="L936" i="2"/>
  <c r="L949" i="2"/>
  <c r="L952" i="2"/>
  <c r="L965" i="2"/>
  <c r="L981" i="2"/>
  <c r="L1016" i="2"/>
  <c r="L1045" i="2"/>
  <c r="L1093" i="2"/>
  <c r="L1112" i="2"/>
  <c r="L1125" i="2"/>
  <c r="L1144" i="2"/>
  <c r="L1205" i="2"/>
  <c r="L1237" i="2"/>
  <c r="L1269" i="2"/>
  <c r="L1272" i="2"/>
  <c r="L1288" i="2"/>
  <c r="L1301" i="2"/>
  <c r="L1317" i="2"/>
  <c r="L1333" i="2"/>
  <c r="L1365" i="2"/>
  <c r="L1381" i="2"/>
  <c r="L1397" i="2"/>
  <c r="L1429" i="2"/>
  <c r="L1477" i="2"/>
  <c r="L1509" i="2"/>
  <c r="L1525" i="2"/>
  <c r="L1541" i="2"/>
  <c r="L1557" i="2"/>
  <c r="L22" i="2"/>
  <c r="L26" i="2"/>
  <c r="L30" i="2"/>
  <c r="L38" i="2"/>
  <c r="L42" i="2"/>
  <c r="L46" i="2"/>
  <c r="L54" i="2"/>
  <c r="L58" i="2"/>
  <c r="L62" i="2"/>
  <c r="L70" i="2"/>
  <c r="L78" i="2"/>
  <c r="L82" i="2"/>
  <c r="L90" i="2"/>
  <c r="L94" i="2"/>
  <c r="L98" i="2"/>
  <c r="L102" i="2"/>
  <c r="L106" i="2"/>
  <c r="L110" i="2"/>
  <c r="L114" i="2"/>
  <c r="L118" i="2"/>
  <c r="L122" i="2"/>
  <c r="L126" i="2"/>
  <c r="L130" i="2"/>
  <c r="L134" i="2"/>
  <c r="L142" i="2"/>
  <c r="L146" i="2"/>
  <c r="L150" i="2"/>
  <c r="L154" i="2"/>
  <c r="L158" i="2"/>
  <c r="L162" i="2"/>
  <c r="L166" i="2"/>
  <c r="L174" i="2"/>
  <c r="L186" i="2"/>
  <c r="L190" i="2"/>
  <c r="L194" i="2"/>
  <c r="L198" i="2"/>
  <c r="L202" i="2"/>
  <c r="L206" i="2"/>
  <c r="L210" i="2"/>
  <c r="L214" i="2"/>
  <c r="L218" i="2"/>
  <c r="L222" i="2"/>
  <c r="L226" i="2"/>
  <c r="L230" i="2"/>
  <c r="L234" i="2"/>
  <c r="L242" i="2"/>
  <c r="L246" i="2"/>
  <c r="L254" i="2"/>
  <c r="L258" i="2"/>
  <c r="L262" i="2"/>
  <c r="L274" i="2"/>
  <c r="L286" i="2"/>
  <c r="L290" i="2"/>
  <c r="L294" i="2"/>
  <c r="L298" i="2"/>
  <c r="L302" i="2"/>
  <c r="L306" i="2"/>
  <c r="L310" i="2"/>
  <c r="L314" i="2"/>
  <c r="L318" i="2"/>
  <c r="L322" i="2"/>
  <c r="L326" i="2"/>
  <c r="L330" i="2"/>
  <c r="L334" i="2"/>
  <c r="L338" i="2"/>
  <c r="L342" i="2"/>
  <c r="L346" i="2"/>
  <c r="L350" i="2"/>
  <c r="L354" i="2"/>
  <c r="L362" i="2"/>
  <c r="L374" i="2"/>
  <c r="L378" i="2"/>
  <c r="L382" i="2"/>
  <c r="L390" i="2"/>
  <c r="L394" i="2"/>
  <c r="L398" i="2"/>
  <c r="L406" i="2"/>
  <c r="L414" i="2"/>
  <c r="L422" i="2"/>
  <c r="L430" i="2"/>
  <c r="L442" i="2"/>
  <c r="L446" i="2"/>
  <c r="L479" i="2"/>
  <c r="L511" i="2"/>
  <c r="L543" i="2"/>
  <c r="L575" i="2"/>
  <c r="L671" i="2"/>
  <c r="L708" i="2"/>
  <c r="L721" i="2"/>
  <c r="L753" i="2"/>
  <c r="L772" i="2"/>
  <c r="L785" i="2"/>
  <c r="L801" i="2"/>
  <c r="L884" i="2"/>
  <c r="L945" i="2"/>
  <c r="L977" i="2"/>
  <c r="L996" i="2"/>
  <c r="L1009" i="2"/>
  <c r="L1012" i="2"/>
  <c r="L1028" i="2"/>
  <c r="L1041" i="2"/>
  <c r="L1044" i="2"/>
  <c r="L1057" i="2"/>
  <c r="L1060" i="2"/>
  <c r="L1076" i="2"/>
  <c r="L1089" i="2"/>
  <c r="L1092" i="2"/>
  <c r="L1105" i="2"/>
  <c r="L1108" i="2"/>
  <c r="L1124" i="2"/>
  <c r="L21" i="2"/>
  <c r="L25" i="2"/>
  <c r="L29" i="2"/>
  <c r="L33" i="2"/>
  <c r="L37" i="2"/>
  <c r="L41" i="2"/>
  <c r="L45" i="2"/>
  <c r="L49" i="2"/>
  <c r="L53" i="2"/>
  <c r="L57" i="2"/>
  <c r="L61" i="2"/>
  <c r="L65" i="2"/>
  <c r="L69" i="2"/>
  <c r="L73" i="2"/>
  <c r="L77" i="2"/>
  <c r="L81" i="2"/>
  <c r="L85" i="2"/>
  <c r="L89" i="2"/>
  <c r="L93" i="2"/>
  <c r="L97" i="2"/>
  <c r="L101" i="2"/>
  <c r="L105" i="2"/>
  <c r="L109" i="2"/>
  <c r="L113" i="2"/>
  <c r="L117" i="2"/>
  <c r="L121" i="2"/>
  <c r="L125" i="2"/>
  <c r="L129" i="2"/>
  <c r="L133" i="2"/>
  <c r="L137" i="2"/>
  <c r="L141" i="2"/>
  <c r="L145" i="2"/>
  <c r="L149" i="2"/>
  <c r="L153" i="2"/>
  <c r="L157" i="2"/>
  <c r="L161" i="2"/>
  <c r="L165" i="2"/>
  <c r="L169" i="2"/>
  <c r="L173" i="2"/>
  <c r="L177" i="2"/>
  <c r="L181" i="2"/>
  <c r="L185" i="2"/>
  <c r="L189" i="2"/>
  <c r="L193" i="2"/>
  <c r="L197" i="2"/>
  <c r="L201" i="2"/>
  <c r="L205" i="2"/>
  <c r="L209" i="2"/>
  <c r="L213" i="2"/>
  <c r="L217" i="2"/>
  <c r="L221" i="2"/>
  <c r="L225" i="2"/>
  <c r="L229" i="2"/>
  <c r="L233" i="2"/>
  <c r="L237" i="2"/>
  <c r="L241" i="2"/>
  <c r="L245" i="2"/>
  <c r="L249" i="2"/>
  <c r="L253" i="2"/>
  <c r="L257" i="2"/>
  <c r="L261" i="2"/>
  <c r="L265" i="2"/>
  <c r="L269" i="2"/>
  <c r="L273" i="2"/>
  <c r="L277" i="2"/>
  <c r="L281" i="2"/>
  <c r="L285" i="2"/>
  <c r="L289" i="2"/>
  <c r="L293" i="2"/>
  <c r="L297" i="2"/>
  <c r="L301" i="2"/>
  <c r="L305" i="2"/>
  <c r="L309" i="2"/>
  <c r="L313" i="2"/>
  <c r="L317" i="2"/>
  <c r="L321" i="2"/>
  <c r="L325" i="2"/>
  <c r="L329" i="2"/>
  <c r="L333" i="2"/>
  <c r="L337" i="2"/>
  <c r="L341" i="2"/>
  <c r="L345" i="2"/>
  <c r="L349" i="2"/>
  <c r="L353" i="2"/>
  <c r="L357" i="2"/>
  <c r="L361" i="2"/>
  <c r="L365" i="2"/>
  <c r="L369" i="2"/>
  <c r="L373" i="2"/>
  <c r="L377" i="2"/>
  <c r="L381" i="2"/>
  <c r="L385" i="2"/>
  <c r="L389" i="2"/>
  <c r="L393" i="2"/>
  <c r="L397" i="2"/>
  <c r="L401" i="2"/>
  <c r="L405" i="2"/>
  <c r="L409" i="2"/>
  <c r="L413" i="2"/>
  <c r="L417" i="2"/>
  <c r="L421" i="2"/>
  <c r="L425" i="2"/>
  <c r="L429" i="2"/>
  <c r="L433" i="2"/>
  <c r="L437" i="2"/>
  <c r="L441" i="2"/>
  <c r="L445" i="2"/>
  <c r="L452" i="2"/>
  <c r="L455" i="2"/>
  <c r="L466" i="2"/>
  <c r="L484" i="2"/>
  <c r="L487" i="2"/>
  <c r="L498" i="2"/>
  <c r="L516" i="2"/>
  <c r="L519" i="2"/>
  <c r="L530" i="2"/>
  <c r="L548" i="2"/>
  <c r="L551" i="2"/>
  <c r="L562" i="2"/>
  <c r="L580" i="2"/>
  <c r="L583" i="2"/>
  <c r="L594" i="2"/>
  <c r="L612" i="2"/>
  <c r="L615" i="2"/>
  <c r="L626" i="2"/>
  <c r="L644" i="2"/>
  <c r="L647" i="2"/>
  <c r="L658" i="2"/>
  <c r="L676" i="2"/>
  <c r="L679" i="2"/>
  <c r="L690" i="2"/>
  <c r="L698" i="2"/>
  <c r="L701" i="2"/>
  <c r="L704" i="2"/>
  <c r="L714" i="2"/>
  <c r="L717" i="2"/>
  <c r="L720" i="2"/>
  <c r="L730" i="2"/>
  <c r="L733" i="2"/>
  <c r="L736" i="2"/>
  <c r="L746" i="2"/>
  <c r="L749" i="2"/>
  <c r="L752" i="2"/>
  <c r="L762" i="2"/>
  <c r="L765" i="2"/>
  <c r="L768" i="2"/>
  <c r="L778" i="2"/>
  <c r="L781" i="2"/>
  <c r="L784" i="2"/>
  <c r="L794" i="2"/>
  <c r="L797" i="2"/>
  <c r="L800" i="2"/>
  <c r="L810" i="2"/>
  <c r="L813" i="2"/>
  <c r="L816" i="2"/>
  <c r="L826" i="2"/>
  <c r="L829" i="2"/>
  <c r="L832" i="2"/>
  <c r="L842" i="2"/>
  <c r="L845" i="2"/>
  <c r="L848" i="2"/>
  <c r="L858" i="2"/>
  <c r="L861" i="2"/>
  <c r="L864" i="2"/>
  <c r="L874" i="2"/>
  <c r="L877" i="2"/>
  <c r="L880" i="2"/>
  <c r="L890" i="2"/>
  <c r="L893" i="2"/>
  <c r="L896" i="2"/>
  <c r="L906" i="2"/>
  <c r="L909" i="2"/>
  <c r="L912" i="2"/>
  <c r="L922" i="2"/>
  <c r="L925" i="2"/>
  <c r="L928" i="2"/>
  <c r="L938" i="2"/>
  <c r="L941" i="2"/>
  <c r="L944" i="2"/>
  <c r="L954" i="2"/>
  <c r="L957" i="2"/>
  <c r="L960" i="2"/>
  <c r="L970" i="2"/>
  <c r="L973" i="2"/>
  <c r="L976" i="2"/>
  <c r="L986" i="2"/>
  <c r="L989" i="2"/>
  <c r="L992" i="2"/>
  <c r="L1002" i="2"/>
  <c r="L1005" i="2"/>
  <c r="L1008" i="2"/>
  <c r="L1018" i="2"/>
  <c r="L1021" i="2"/>
  <c r="L1024" i="2"/>
  <c r="L1034" i="2"/>
  <c r="L1037" i="2"/>
  <c r="L1040" i="2"/>
  <c r="L1050" i="2"/>
  <c r="L1053" i="2"/>
  <c r="L1056" i="2"/>
  <c r="L1066" i="2"/>
  <c r="L1069" i="2"/>
  <c r="L1072" i="2"/>
  <c r="L1082" i="2"/>
  <c r="L1085" i="2"/>
  <c r="L1088" i="2"/>
  <c r="L1098" i="2"/>
  <c r="L1101" i="2"/>
  <c r="L1104" i="2"/>
  <c r="L1114" i="2"/>
  <c r="L1117" i="2"/>
  <c r="L1120" i="2"/>
  <c r="L1130" i="2"/>
  <c r="L1133" i="2"/>
  <c r="L1136" i="2"/>
  <c r="L1146" i="2"/>
  <c r="L1149" i="2"/>
  <c r="L1152" i="2"/>
  <c r="L1162" i="2"/>
  <c r="L1165" i="2"/>
  <c r="L1168" i="2"/>
  <c r="L1178" i="2"/>
  <c r="L1181" i="2"/>
  <c r="L1184" i="2"/>
  <c r="L1194" i="2"/>
  <c r="L1197" i="2"/>
  <c r="L1200" i="2"/>
  <c r="L1210" i="2"/>
  <c r="L1213" i="2"/>
  <c r="L1216" i="2"/>
  <c r="L1226" i="2"/>
  <c r="L1229" i="2"/>
  <c r="L1232" i="2"/>
  <c r="L1242" i="2"/>
  <c r="L1245" i="2"/>
  <c r="L1248" i="2"/>
  <c r="L1258" i="2"/>
  <c r="L1261" i="2"/>
  <c r="L1264" i="2"/>
  <c r="L1274" i="2"/>
  <c r="L1277" i="2"/>
  <c r="L1280" i="2"/>
  <c r="L1290" i="2"/>
  <c r="L1293" i="2"/>
  <c r="L1296" i="2"/>
  <c r="L1306" i="2"/>
  <c r="L1309" i="2"/>
  <c r="L1312" i="2"/>
  <c r="L1322" i="2"/>
  <c r="L1325" i="2"/>
  <c r="L1328" i="2"/>
  <c r="L1338" i="2"/>
  <c r="L1341" i="2"/>
  <c r="L1344" i="2"/>
  <c r="L1354" i="2"/>
  <c r="L1357" i="2"/>
  <c r="L1360" i="2"/>
  <c r="L1370" i="2"/>
  <c r="L1373" i="2"/>
  <c r="L1376" i="2"/>
  <c r="L1386" i="2"/>
  <c r="L1389" i="2"/>
  <c r="L1392" i="2"/>
  <c r="L1402" i="2"/>
  <c r="L1405" i="2"/>
  <c r="L1418" i="2"/>
  <c r="L1421" i="2"/>
  <c r="L1434" i="2"/>
  <c r="L1437" i="2"/>
  <c r="L1450" i="2"/>
  <c r="L1453" i="2"/>
  <c r="L1466" i="2"/>
  <c r="L1469" i="2"/>
  <c r="L1482" i="2"/>
  <c r="L1485" i="2"/>
  <c r="L1498" i="2"/>
  <c r="L1501" i="2"/>
  <c r="L1514" i="2"/>
  <c r="L1517" i="2"/>
  <c r="L1530" i="2"/>
  <c r="L1533" i="2"/>
  <c r="L1546" i="2"/>
  <c r="L1549" i="2"/>
  <c r="L1562" i="2"/>
  <c r="L1565" i="2"/>
  <c r="L1578" i="2"/>
  <c r="L1581" i="2"/>
  <c r="L1594" i="2"/>
  <c r="L1597" i="2"/>
  <c r="L1610" i="2"/>
  <c r="L1613" i="2"/>
  <c r="L1626" i="2"/>
  <c r="L1629" i="2"/>
  <c r="L1742" i="2"/>
  <c r="L1786" i="2"/>
  <c r="L1798" i="2"/>
  <c r="L1810" i="2"/>
  <c r="L1812" i="2"/>
  <c r="L1842" i="2"/>
  <c r="L1868" i="2"/>
  <c r="L1894" i="2"/>
  <c r="L1970" i="2"/>
  <c r="L1996" i="2"/>
  <c r="L2022" i="2"/>
  <c r="L2098" i="2"/>
  <c r="L2124" i="2"/>
  <c r="L1641" i="2"/>
  <c r="L1645" i="2"/>
  <c r="L1649" i="2"/>
  <c r="L1653" i="2"/>
  <c r="L1657" i="2"/>
  <c r="L1661" i="2"/>
  <c r="L1665" i="2"/>
  <c r="L1669" i="2"/>
  <c r="L1673" i="2"/>
  <c r="L1677" i="2"/>
  <c r="L1681" i="2"/>
  <c r="L1685" i="2"/>
  <c r="L1689" i="2"/>
  <c r="L1695" i="2"/>
  <c r="L1711" i="2"/>
  <c r="L1727" i="2"/>
  <c r="L1743" i="2"/>
  <c r="L1749" i="2"/>
  <c r="L1755" i="2"/>
  <c r="L1761" i="2"/>
  <c r="L1775" i="2"/>
  <c r="L1781" i="2"/>
  <c r="L1787" i="2"/>
  <c r="L1793" i="2"/>
  <c r="L1807" i="2"/>
  <c r="L1813" i="2"/>
  <c r="L1819" i="2"/>
  <c r="L1825" i="2"/>
  <c r="L1839" i="2"/>
  <c r="L1845" i="2"/>
  <c r="L1848" i="2"/>
  <c r="L1851" i="2"/>
  <c r="L1857" i="2"/>
  <c r="L1871" i="2"/>
  <c r="L1877" i="2"/>
  <c r="L1880" i="2"/>
  <c r="L1883" i="2"/>
  <c r="L1889" i="2"/>
  <c r="L1903" i="2"/>
  <c r="L1909" i="2"/>
  <c r="L1912" i="2"/>
  <c r="L1915" i="2"/>
  <c r="L1921" i="2"/>
  <c r="L1935" i="2"/>
  <c r="L1941" i="2"/>
  <c r="L1944" i="2"/>
  <c r="L1947" i="2"/>
  <c r="L1953" i="2"/>
  <c r="L1967" i="2"/>
  <c r="L1973" i="2"/>
  <c r="L1976" i="2"/>
  <c r="L1979" i="2"/>
  <c r="L1985" i="2"/>
  <c r="L1999" i="2"/>
  <c r="L2005" i="2"/>
  <c r="L2008" i="2"/>
  <c r="L2011" i="2"/>
  <c r="L2017" i="2"/>
  <c r="L2031" i="2"/>
  <c r="L2037" i="2"/>
  <c r="L2040" i="2"/>
  <c r="L2043" i="2"/>
  <c r="L2049" i="2"/>
  <c r="L2063" i="2"/>
  <c r="L2069" i="2"/>
  <c r="L2072" i="2"/>
  <c r="L2075" i="2"/>
  <c r="L2081" i="2"/>
  <c r="L2095" i="2"/>
  <c r="L2101" i="2"/>
  <c r="L2104" i="2"/>
  <c r="L2107" i="2"/>
  <c r="L2113" i="2"/>
  <c r="L2131" i="2"/>
  <c r="L2143" i="2"/>
  <c r="L2151" i="2"/>
  <c r="L2154" i="2"/>
  <c r="L2187" i="2"/>
  <c r="L2201" i="2"/>
  <c r="L2212" i="2"/>
  <c r="L2221" i="2"/>
  <c r="L2224" i="2"/>
  <c r="L2225" i="2"/>
  <c r="L2232" i="2"/>
  <c r="L2238" i="2"/>
  <c r="L2245" i="2"/>
  <c r="L2259" i="2"/>
  <c r="L2271" i="2"/>
  <c r="L2279" i="2"/>
  <c r="L2282" i="2"/>
  <c r="L2315" i="2"/>
  <c r="L2329" i="2"/>
  <c r="L2340" i="2"/>
  <c r="L2349" i="2"/>
  <c r="L2359" i="2"/>
  <c r="L2372" i="2"/>
  <c r="L2381" i="2"/>
  <c r="L2391" i="2"/>
  <c r="L2404" i="2"/>
  <c r="L2413" i="2"/>
  <c r="L2427" i="2"/>
  <c r="L2445" i="2"/>
  <c r="L2450" i="2"/>
  <c r="L2459" i="2"/>
  <c r="L2477" i="2"/>
  <c r="L2482" i="2"/>
  <c r="L2491" i="2"/>
  <c r="L2509" i="2"/>
  <c r="L2531" i="2"/>
  <c r="L2555" i="2"/>
  <c r="L2573" i="2"/>
  <c r="L2595" i="2"/>
  <c r="L2619" i="2"/>
  <c r="L2637" i="2"/>
  <c r="L2659" i="2"/>
  <c r="L2683" i="2"/>
  <c r="L2701" i="2"/>
  <c r="L2723" i="2"/>
  <c r="L2747" i="2"/>
  <c r="L2765" i="2"/>
  <c r="L2787" i="2"/>
  <c r="L2811" i="2"/>
  <c r="L2829" i="2"/>
  <c r="L2851" i="2"/>
  <c r="L2891" i="2"/>
  <c r="L2894" i="2"/>
  <c r="L2924" i="2"/>
  <c r="L2938" i="2"/>
  <c r="L2942" i="2"/>
  <c r="L2943" i="2"/>
  <c r="L3070" i="2"/>
  <c r="L3102" i="2"/>
  <c r="L3134" i="2"/>
  <c r="L3166" i="2"/>
  <c r="L3186" i="2"/>
  <c r="L1408" i="2"/>
  <c r="L1412" i="2"/>
  <c r="L1416" i="2"/>
  <c r="L1420" i="2"/>
  <c r="L1424" i="2"/>
  <c r="L1428" i="2"/>
  <c r="L1432" i="2"/>
  <c r="L1436" i="2"/>
  <c r="L1444" i="2"/>
  <c r="L1452" i="2"/>
  <c r="L1456" i="2"/>
  <c r="L1460" i="2"/>
  <c r="L1464" i="2"/>
  <c r="L1468" i="2"/>
  <c r="L1472" i="2"/>
  <c r="L1476" i="2"/>
  <c r="L1480" i="2"/>
  <c r="L1484" i="2"/>
  <c r="L1488" i="2"/>
  <c r="L1492" i="2"/>
  <c r="L1496" i="2"/>
  <c r="L1500" i="2"/>
  <c r="L1504" i="2"/>
  <c r="L1508" i="2"/>
  <c r="L1512" i="2"/>
  <c r="L1516" i="2"/>
  <c r="L1520" i="2"/>
  <c r="L1524" i="2"/>
  <c r="L1532" i="2"/>
  <c r="L1536" i="2"/>
  <c r="L1540" i="2"/>
  <c r="L1544" i="2"/>
  <c r="L1548" i="2"/>
  <c r="L1552" i="2"/>
  <c r="L1556" i="2"/>
  <c r="L1560" i="2"/>
  <c r="L1564" i="2"/>
  <c r="L1568" i="2"/>
  <c r="L1572" i="2"/>
  <c r="L1576" i="2"/>
  <c r="L1580" i="2"/>
  <c r="L1584" i="2"/>
  <c r="L1588" i="2"/>
  <c r="L1592" i="2"/>
  <c r="L1596" i="2"/>
  <c r="L1604" i="2"/>
  <c r="L1608" i="2"/>
  <c r="L1612" i="2"/>
  <c r="L1616" i="2"/>
  <c r="L1620" i="2"/>
  <c r="L1624" i="2"/>
  <c r="L1628" i="2"/>
  <c r="L1632" i="2"/>
  <c r="L1636" i="2"/>
  <c r="L1640" i="2"/>
  <c r="L1644" i="2"/>
  <c r="L1648" i="2"/>
  <c r="L1652" i="2"/>
  <c r="L1656" i="2"/>
  <c r="L1660" i="2"/>
  <c r="L1664" i="2"/>
  <c r="L1668" i="2"/>
  <c r="L1672" i="2"/>
  <c r="L1680" i="2"/>
  <c r="L1684" i="2"/>
  <c r="L1688" i="2"/>
  <c r="L1698" i="2"/>
  <c r="L1723" i="2"/>
  <c r="L1730" i="2"/>
  <c r="L1747" i="2"/>
  <c r="L1767" i="2"/>
  <c r="L1799" i="2"/>
  <c r="L1831" i="2"/>
  <c r="L1863" i="2"/>
  <c r="L1895" i="2"/>
  <c r="L1904" i="2"/>
  <c r="L1927" i="2"/>
  <c r="L1933" i="2"/>
  <c r="L1936" i="2"/>
  <c r="L1939" i="2"/>
  <c r="L1945" i="2"/>
  <c r="L1959" i="2"/>
  <c r="L1965" i="2"/>
  <c r="L1968" i="2"/>
  <c r="L1971" i="2"/>
  <c r="L1977" i="2"/>
  <c r="L1991" i="2"/>
  <c r="L1997" i="2"/>
  <c r="L2000" i="2"/>
  <c r="L2003" i="2"/>
  <c r="L2009" i="2"/>
  <c r="L2023" i="2"/>
  <c r="L2029" i="2"/>
  <c r="L2032" i="2"/>
  <c r="L2035" i="2"/>
  <c r="L2041" i="2"/>
  <c r="L2055" i="2"/>
  <c r="L2061" i="2"/>
  <c r="L2064" i="2"/>
  <c r="L2067" i="2"/>
  <c r="L2073" i="2"/>
  <c r="L2087" i="2"/>
  <c r="L2093" i="2"/>
  <c r="L2096" i="2"/>
  <c r="L2099" i="2"/>
  <c r="L2105" i="2"/>
  <c r="L2119" i="2"/>
  <c r="L2125" i="2"/>
  <c r="L2129" i="2"/>
  <c r="L2136" i="2"/>
  <c r="L2139" i="2"/>
  <c r="L2142" i="2"/>
  <c r="L2149" i="2"/>
  <c r="L2152" i="2"/>
  <c r="L2159" i="2"/>
  <c r="L2175" i="2"/>
  <c r="L2186" i="2"/>
  <c r="L2197" i="2"/>
  <c r="L2219" i="2"/>
  <c r="L2241" i="2"/>
  <c r="L2244" i="2"/>
  <c r="L2257" i="2"/>
  <c r="L2264" i="2"/>
  <c r="L2267" i="2"/>
  <c r="L2270" i="2"/>
  <c r="L2277" i="2"/>
  <c r="L2280" i="2"/>
  <c r="L2287" i="2"/>
  <c r="L2303" i="2"/>
  <c r="L2314" i="2"/>
  <c r="L2325" i="2"/>
  <c r="L2345" i="2"/>
  <c r="L2348" i="2"/>
  <c r="L2357" i="2"/>
  <c r="L2377" i="2"/>
  <c r="L2380" i="2"/>
  <c r="L2389" i="2"/>
  <c r="L2409" i="2"/>
  <c r="L2412" i="2"/>
  <c r="L2431" i="2"/>
  <c r="L2435" i="2"/>
  <c r="L2463" i="2"/>
  <c r="L2467" i="2"/>
  <c r="L2485" i="2"/>
  <c r="L2490" i="2"/>
  <c r="L2495" i="2"/>
  <c r="L2499" i="2"/>
  <c r="L2527" i="2"/>
  <c r="L2543" i="2"/>
  <c r="L2546" i="2"/>
  <c r="L2549" i="2"/>
  <c r="L2554" i="2"/>
  <c r="L2591" i="2"/>
  <c r="L2607" i="2"/>
  <c r="L2610" i="2"/>
  <c r="L2613" i="2"/>
  <c r="L2618" i="2"/>
  <c r="L2655" i="2"/>
  <c r="L2671" i="2"/>
  <c r="L2674" i="2"/>
  <c r="L2677" i="2"/>
  <c r="L2682" i="2"/>
  <c r="L2719" i="2"/>
  <c r="L2735" i="2"/>
  <c r="L2738" i="2"/>
  <c r="L2741" i="2"/>
  <c r="L2746" i="2"/>
  <c r="L2783" i="2"/>
  <c r="L2799" i="2"/>
  <c r="L2802" i="2"/>
  <c r="L2805" i="2"/>
  <c r="L2810" i="2"/>
  <c r="L2847" i="2"/>
  <c r="L2866" i="2"/>
  <c r="L2867" i="2"/>
  <c r="L2875" i="2"/>
  <c r="L2890" i="2"/>
  <c r="L2898" i="2"/>
  <c r="L2899" i="2"/>
  <c r="L2907" i="2"/>
  <c r="L3058" i="2"/>
  <c r="L3067" i="2"/>
  <c r="L3090" i="2"/>
  <c r="L3099" i="2"/>
  <c r="L3122" i="2"/>
  <c r="L3131" i="2"/>
  <c r="L3154" i="2"/>
  <c r="L3163" i="2"/>
  <c r="L3202" i="2"/>
  <c r="L5223" i="2"/>
  <c r="L1440" i="2"/>
  <c r="L1448" i="2"/>
  <c r="L1528" i="2"/>
  <c r="L1600" i="2"/>
  <c r="L1676" i="2"/>
  <c r="L1707" i="2"/>
  <c r="L1714" i="2"/>
  <c r="L1739" i="2"/>
  <c r="L1744" i="2"/>
  <c r="L1753" i="2"/>
  <c r="L1773" i="2"/>
  <c r="L1776" i="2"/>
  <c r="L1779" i="2"/>
  <c r="L1785" i="2"/>
  <c r="L1805" i="2"/>
  <c r="L1808" i="2"/>
  <c r="L1811" i="2"/>
  <c r="L1817" i="2"/>
  <c r="L1837" i="2"/>
  <c r="L1840" i="2"/>
  <c r="L1843" i="2"/>
  <c r="L1849" i="2"/>
  <c r="L1869" i="2"/>
  <c r="L1872" i="2"/>
  <c r="L1875" i="2"/>
  <c r="L1881" i="2"/>
  <c r="L1901" i="2"/>
  <c r="L1907" i="2"/>
  <c r="L1913" i="2"/>
  <c r="L451" i="2"/>
  <c r="L454" i="2"/>
  <c r="L456" i="2"/>
  <c r="L459" i="2"/>
  <c r="L462" i="2"/>
  <c r="L464" i="2"/>
  <c r="L467" i="2"/>
  <c r="L470" i="2"/>
  <c r="L472" i="2"/>
  <c r="L475" i="2"/>
  <c r="L478" i="2"/>
  <c r="L480" i="2"/>
  <c r="L483" i="2"/>
  <c r="L486" i="2"/>
  <c r="L488" i="2"/>
  <c r="L491" i="2"/>
  <c r="L494" i="2"/>
  <c r="L496" i="2"/>
  <c r="L499" i="2"/>
  <c r="L502" i="2"/>
  <c r="L504" i="2"/>
  <c r="L507" i="2"/>
  <c r="L510" i="2"/>
  <c r="L512" i="2"/>
  <c r="L515" i="2"/>
  <c r="L518" i="2"/>
  <c r="L520" i="2"/>
  <c r="L523" i="2"/>
  <c r="L526" i="2"/>
  <c r="L528" i="2"/>
  <c r="L531" i="2"/>
  <c r="L534" i="2"/>
  <c r="L536" i="2"/>
  <c r="L539" i="2"/>
  <c r="L542" i="2"/>
  <c r="L544" i="2"/>
  <c r="L547" i="2"/>
  <c r="L550" i="2"/>
  <c r="L552" i="2"/>
  <c r="L555" i="2"/>
  <c r="L558" i="2"/>
  <c r="L560" i="2"/>
  <c r="L563" i="2"/>
  <c r="L566" i="2"/>
  <c r="L568" i="2"/>
  <c r="L571" i="2"/>
  <c r="L574" i="2"/>
  <c r="L576" i="2"/>
  <c r="L579" i="2"/>
  <c r="L582" i="2"/>
  <c r="L584" i="2"/>
  <c r="L587" i="2"/>
  <c r="L590" i="2"/>
  <c r="L592" i="2"/>
  <c r="L595" i="2"/>
  <c r="L598" i="2"/>
  <c r="L600" i="2"/>
  <c r="L603" i="2"/>
  <c r="L606" i="2"/>
  <c r="L608" i="2"/>
  <c r="L611" i="2"/>
  <c r="L614" i="2"/>
  <c r="L616" i="2"/>
  <c r="L619" i="2"/>
  <c r="L622" i="2"/>
  <c r="L624" i="2"/>
  <c r="L627" i="2"/>
  <c r="L630" i="2"/>
  <c r="L632" i="2"/>
  <c r="L635" i="2"/>
  <c r="L638" i="2"/>
  <c r="L640" i="2"/>
  <c r="L643" i="2"/>
  <c r="L646" i="2"/>
  <c r="L648" i="2"/>
  <c r="L651" i="2"/>
  <c r="L654" i="2"/>
  <c r="L656" i="2"/>
  <c r="L659" i="2"/>
  <c r="L662" i="2"/>
  <c r="L664" i="2"/>
  <c r="L667" i="2"/>
  <c r="L670" i="2"/>
  <c r="L672" i="2"/>
  <c r="L675" i="2"/>
  <c r="L678" i="2"/>
  <c r="L680" i="2"/>
  <c r="L683" i="2"/>
  <c r="L686" i="2"/>
  <c r="L688" i="2"/>
  <c r="L695" i="2"/>
  <c r="L699" i="2"/>
  <c r="L703" i="2"/>
  <c r="L707" i="2"/>
  <c r="L711" i="2"/>
  <c r="L715" i="2"/>
  <c r="L719" i="2"/>
  <c r="L723" i="2"/>
  <c r="L727" i="2"/>
  <c r="L731" i="2"/>
  <c r="L735" i="2"/>
  <c r="L739" i="2"/>
  <c r="L743" i="2"/>
  <c r="L747" i="2"/>
  <c r="L751" i="2"/>
  <c r="L755" i="2"/>
  <c r="L759" i="2"/>
  <c r="L763" i="2"/>
  <c r="L767" i="2"/>
  <c r="L771" i="2"/>
  <c r="L775" i="2"/>
  <c r="L779" i="2"/>
  <c r="L783" i="2"/>
  <c r="L787" i="2"/>
  <c r="L791" i="2"/>
  <c r="L795" i="2"/>
  <c r="L799" i="2"/>
  <c r="L803" i="2"/>
  <c r="L807" i="2"/>
  <c r="L811" i="2"/>
  <c r="L815" i="2"/>
  <c r="L819" i="2"/>
  <c r="L823" i="2"/>
  <c r="L827" i="2"/>
  <c r="L831" i="2"/>
  <c r="L835" i="2"/>
  <c r="L839" i="2"/>
  <c r="L843" i="2"/>
  <c r="L847" i="2"/>
  <c r="L851" i="2"/>
  <c r="L855" i="2"/>
  <c r="L859" i="2"/>
  <c r="L863" i="2"/>
  <c r="L867" i="2"/>
  <c r="L871" i="2"/>
  <c r="L875" i="2"/>
  <c r="L879" i="2"/>
  <c r="L883" i="2"/>
  <c r="L887" i="2"/>
  <c r="L891" i="2"/>
  <c r="L895" i="2"/>
  <c r="L899" i="2"/>
  <c r="L903" i="2"/>
  <c r="L907" i="2"/>
  <c r="L911" i="2"/>
  <c r="L915" i="2"/>
  <c r="L919" i="2"/>
  <c r="L923" i="2"/>
  <c r="L927" i="2"/>
  <c r="L931" i="2"/>
  <c r="L935" i="2"/>
  <c r="L939" i="2"/>
  <c r="L943" i="2"/>
  <c r="L947" i="2"/>
  <c r="L951" i="2"/>
  <c r="L955" i="2"/>
  <c r="L959" i="2"/>
  <c r="L963" i="2"/>
  <c r="L967" i="2"/>
  <c r="L971" i="2"/>
  <c r="L975" i="2"/>
  <c r="L979" i="2"/>
  <c r="L983" i="2"/>
  <c r="L987" i="2"/>
  <c r="L991" i="2"/>
  <c r="L995" i="2"/>
  <c r="L999" i="2"/>
  <c r="L1003" i="2"/>
  <c r="L1007" i="2"/>
  <c r="L1011" i="2"/>
  <c r="L1015" i="2"/>
  <c r="L1019" i="2"/>
  <c r="L1023" i="2"/>
  <c r="L1027" i="2"/>
  <c r="L1031" i="2"/>
  <c r="L1035" i="2"/>
  <c r="L1039" i="2"/>
  <c r="L1043" i="2"/>
  <c r="L1047" i="2"/>
  <c r="L1051" i="2"/>
  <c r="L1055" i="2"/>
  <c r="L1059" i="2"/>
  <c r="L1063" i="2"/>
  <c r="L1067" i="2"/>
  <c r="L1071" i="2"/>
  <c r="L1075" i="2"/>
  <c r="L1079" i="2"/>
  <c r="L1083" i="2"/>
  <c r="L1087" i="2"/>
  <c r="L1091" i="2"/>
  <c r="L1095" i="2"/>
  <c r="L1099" i="2"/>
  <c r="L1103" i="2"/>
  <c r="L1107" i="2"/>
  <c r="L1111" i="2"/>
  <c r="L1115" i="2"/>
  <c r="L1119" i="2"/>
  <c r="L1123" i="2"/>
  <c r="L1127" i="2"/>
  <c r="L1131" i="2"/>
  <c r="L1135" i="2"/>
  <c r="L1139" i="2"/>
  <c r="L1143" i="2"/>
  <c r="L1147" i="2"/>
  <c r="L1151" i="2"/>
  <c r="L1155" i="2"/>
  <c r="L1159" i="2"/>
  <c r="L1163" i="2"/>
  <c r="L1167" i="2"/>
  <c r="L1171" i="2"/>
  <c r="L1175" i="2"/>
  <c r="L1179" i="2"/>
  <c r="L1183" i="2"/>
  <c r="L1187" i="2"/>
  <c r="L1191" i="2"/>
  <c r="L1195" i="2"/>
  <c r="L1199" i="2"/>
  <c r="L1203" i="2"/>
  <c r="L1207" i="2"/>
  <c r="L1211" i="2"/>
  <c r="L1215" i="2"/>
  <c r="L1219" i="2"/>
  <c r="L1223" i="2"/>
  <c r="L1227" i="2"/>
  <c r="L1231" i="2"/>
  <c r="L1235" i="2"/>
  <c r="L1239" i="2"/>
  <c r="L1243" i="2"/>
  <c r="L1247" i="2"/>
  <c r="L1251" i="2"/>
  <c r="L1255" i="2"/>
  <c r="L1259" i="2"/>
  <c r="L1263" i="2"/>
  <c r="L1267" i="2"/>
  <c r="L1271" i="2"/>
  <c r="L1275" i="2"/>
  <c r="L1279" i="2"/>
  <c r="L1283" i="2"/>
  <c r="L1287" i="2"/>
  <c r="L1291" i="2"/>
  <c r="L1295" i="2"/>
  <c r="L1299" i="2"/>
  <c r="L1303" i="2"/>
  <c r="L1307" i="2"/>
  <c r="L1311" i="2"/>
  <c r="L1315" i="2"/>
  <c r="L1319" i="2"/>
  <c r="L1323" i="2"/>
  <c r="L1327" i="2"/>
  <c r="L1331" i="2"/>
  <c r="L1335" i="2"/>
  <c r="L1339" i="2"/>
  <c r="L1343" i="2"/>
  <c r="L1347" i="2"/>
  <c r="L1351" i="2"/>
  <c r="L1355" i="2"/>
  <c r="L1359" i="2"/>
  <c r="L1363" i="2"/>
  <c r="L1367" i="2"/>
  <c r="L1371" i="2"/>
  <c r="L1375" i="2"/>
  <c r="L1379" i="2"/>
  <c r="L1383" i="2"/>
  <c r="L1387" i="2"/>
  <c r="L1391" i="2"/>
  <c r="L1395" i="2"/>
  <c r="L1399" i="2"/>
  <c r="L1403" i="2"/>
  <c r="L1407" i="2"/>
  <c r="L1411" i="2"/>
  <c r="L1415" i="2"/>
  <c r="L1419" i="2"/>
  <c r="L1423" i="2"/>
  <c r="L1427" i="2"/>
  <c r="L1431" i="2"/>
  <c r="L1435" i="2"/>
  <c r="L1439" i="2"/>
  <c r="L1443" i="2"/>
  <c r="L1447" i="2"/>
  <c r="L1451" i="2"/>
  <c r="L1455" i="2"/>
  <c r="L1459" i="2"/>
  <c r="L1463" i="2"/>
  <c r="L1467" i="2"/>
  <c r="L1471" i="2"/>
  <c r="L1475" i="2"/>
  <c r="L1479" i="2"/>
  <c r="L1483" i="2"/>
  <c r="L1487" i="2"/>
  <c r="L1491" i="2"/>
  <c r="L1495" i="2"/>
  <c r="L1499" i="2"/>
  <c r="L1503" i="2"/>
  <c r="L1507" i="2"/>
  <c r="L1511" i="2"/>
  <c r="L1515" i="2"/>
  <c r="L1519" i="2"/>
  <c r="L1523" i="2"/>
  <c r="L1527" i="2"/>
  <c r="L1531" i="2"/>
  <c r="L1535" i="2"/>
  <c r="L1539" i="2"/>
  <c r="L1543" i="2"/>
  <c r="L1547" i="2"/>
  <c r="L1551" i="2"/>
  <c r="L1555" i="2"/>
  <c r="L1559" i="2"/>
  <c r="L1563" i="2"/>
  <c r="L1567" i="2"/>
  <c r="L1571" i="2"/>
  <c r="L1575" i="2"/>
  <c r="L1579" i="2"/>
  <c r="L1583" i="2"/>
  <c r="L1587" i="2"/>
  <c r="L1591" i="2"/>
  <c r="L1595" i="2"/>
  <c r="L1599" i="2"/>
  <c r="L1603" i="2"/>
  <c r="L1607" i="2"/>
  <c r="L1611" i="2"/>
  <c r="L1615" i="2"/>
  <c r="L1619" i="2"/>
  <c r="L1623" i="2"/>
  <c r="L1627" i="2"/>
  <c r="L1631" i="2"/>
  <c r="L1635" i="2"/>
  <c r="L1639" i="2"/>
  <c r="L1643" i="2"/>
  <c r="L1647" i="2"/>
  <c r="L1651" i="2"/>
  <c r="L1655" i="2"/>
  <c r="L1659" i="2"/>
  <c r="L1663" i="2"/>
  <c r="L1667" i="2"/>
  <c r="L1671" i="2"/>
  <c r="L1675" i="2"/>
  <c r="L1679" i="2"/>
  <c r="L1683" i="2"/>
  <c r="L1687" i="2"/>
  <c r="L1691" i="2"/>
  <c r="L1694" i="2"/>
  <c r="L1703" i="2"/>
  <c r="L1710" i="2"/>
  <c r="L1719" i="2"/>
  <c r="L1726" i="2"/>
  <c r="L1735" i="2"/>
  <c r="L1745" i="2"/>
  <c r="L1759" i="2"/>
  <c r="L1765" i="2"/>
  <c r="L1768" i="2"/>
  <c r="L1771" i="2"/>
  <c r="L1777" i="2"/>
  <c r="L1791" i="2"/>
  <c r="L1797" i="2"/>
  <c r="L1800" i="2"/>
  <c r="L1803" i="2"/>
  <c r="L1809" i="2"/>
  <c r="L1823" i="2"/>
  <c r="L1829" i="2"/>
  <c r="L1832" i="2"/>
  <c r="L1835" i="2"/>
  <c r="L1841" i="2"/>
  <c r="L1855" i="2"/>
  <c r="L1861" i="2"/>
  <c r="L1864" i="2"/>
  <c r="L1867" i="2"/>
  <c r="L1873" i="2"/>
  <c r="L1887" i="2"/>
  <c r="L1893" i="2"/>
  <c r="L1896" i="2"/>
  <c r="L1899" i="2"/>
  <c r="L1905" i="2"/>
  <c r="L1919" i="2"/>
  <c r="L1925" i="2"/>
  <c r="L1928" i="2"/>
  <c r="L1931" i="2"/>
  <c r="L1937" i="2"/>
  <c r="L1951" i="2"/>
  <c r="L1957" i="2"/>
  <c r="L1960" i="2"/>
  <c r="L1963" i="2"/>
  <c r="L1969" i="2"/>
  <c r="L1983" i="2"/>
  <c r="L1989" i="2"/>
  <c r="L1992" i="2"/>
  <c r="L1995" i="2"/>
  <c r="L2001" i="2"/>
  <c r="L2015" i="2"/>
  <c r="L2021" i="2"/>
  <c r="L2024" i="2"/>
  <c r="L2027" i="2"/>
  <c r="L2033" i="2"/>
  <c r="L2047" i="2"/>
  <c r="L2053" i="2"/>
  <c r="L2056" i="2"/>
  <c r="L2059" i="2"/>
  <c r="L2065" i="2"/>
  <c r="L2079" i="2"/>
  <c r="L2085" i="2"/>
  <c r="L2088" i="2"/>
  <c r="L2091" i="2"/>
  <c r="L2097" i="2"/>
  <c r="L2111" i="2"/>
  <c r="L2117" i="2"/>
  <c r="L2120" i="2"/>
  <c r="L2123" i="2"/>
  <c r="L2137" i="2"/>
  <c r="L2145" i="2"/>
  <c r="L2148" i="2"/>
  <c r="L2157" i="2"/>
  <c r="L2160" i="2"/>
  <c r="L2161" i="2"/>
  <c r="L2168" i="2"/>
  <c r="L2171" i="2"/>
  <c r="L2174" i="2"/>
  <c r="L2181" i="2"/>
  <c r="L2184" i="2"/>
  <c r="L2191" i="2"/>
  <c r="L2195" i="2"/>
  <c r="L2207" i="2"/>
  <c r="L2215" i="2"/>
  <c r="L2218" i="2"/>
  <c r="L2229" i="2"/>
  <c r="L2251" i="2"/>
  <c r="L2265" i="2"/>
  <c r="L2273" i="2"/>
  <c r="L2276" i="2"/>
  <c r="L2285" i="2"/>
  <c r="L2288" i="2"/>
  <c r="L2289" i="2"/>
  <c r="L2296" i="2"/>
  <c r="L2299" i="2"/>
  <c r="L2302" i="2"/>
  <c r="L2309" i="2"/>
  <c r="L2312" i="2"/>
  <c r="L2319" i="2"/>
  <c r="L2323" i="2"/>
  <c r="L2335" i="2"/>
  <c r="L2343" i="2"/>
  <c r="L2353" i="2"/>
  <c r="L2356" i="2"/>
  <c r="L2365" i="2"/>
  <c r="L2375" i="2"/>
  <c r="L2385" i="2"/>
  <c r="L2388" i="2"/>
  <c r="L2397" i="2"/>
  <c r="L2407" i="2"/>
  <c r="L2417" i="2"/>
  <c r="L2429" i="2"/>
  <c r="L2434" i="2"/>
  <c r="L2439" i="2"/>
  <c r="L2443" i="2"/>
  <c r="L2461" i="2"/>
  <c r="L2466" i="2"/>
  <c r="L2471" i="2"/>
  <c r="L2475" i="2"/>
  <c r="L2493" i="2"/>
  <c r="L2498" i="2"/>
  <c r="L2503" i="2"/>
  <c r="L2507" i="2"/>
  <c r="L2515" i="2"/>
  <c r="L2523" i="2"/>
  <c r="L2541" i="2"/>
  <c r="L2563" i="2"/>
  <c r="L2579" i="2"/>
  <c r="L2587" i="2"/>
  <c r="L2605" i="2"/>
  <c r="L2627" i="2"/>
  <c r="L2643" i="2"/>
  <c r="L2651" i="2"/>
  <c r="L2669" i="2"/>
  <c r="L2691" i="2"/>
  <c r="L2707" i="2"/>
  <c r="L2715" i="2"/>
  <c r="L2733" i="2"/>
  <c r="L2755" i="2"/>
  <c r="L2771" i="2"/>
  <c r="L2779" i="2"/>
  <c r="L2797" i="2"/>
  <c r="L2819" i="2"/>
  <c r="L2835" i="2"/>
  <c r="L2843" i="2"/>
  <c r="L2860" i="2"/>
  <c r="L2874" i="2"/>
  <c r="L2878" i="2"/>
  <c r="L2879" i="2"/>
  <c r="L2896" i="2"/>
  <c r="L2912" i="2"/>
  <c r="L2922" i="2"/>
  <c r="L2955" i="2"/>
  <c r="L3054" i="2"/>
  <c r="L3075" i="2"/>
  <c r="L3086" i="2"/>
  <c r="L3107" i="2"/>
  <c r="L3118" i="2"/>
  <c r="L3139" i="2"/>
  <c r="L3150" i="2"/>
  <c r="L3171" i="2"/>
  <c r="L3218" i="2"/>
  <c r="L4459" i="2"/>
  <c r="L3234" i="2"/>
  <c r="L3250" i="2"/>
  <c r="L3266" i="2"/>
  <c r="L3282" i="2"/>
  <c r="L3298" i="2"/>
  <c r="L3314" i="2"/>
  <c r="L3330" i="2"/>
  <c r="L3346" i="2"/>
  <c r="L3362" i="2"/>
  <c r="L3378" i="2"/>
  <c r="L3394" i="2"/>
  <c r="L3410" i="2"/>
  <c r="L3426" i="2"/>
  <c r="L3442" i="2"/>
  <c r="L3458" i="2"/>
  <c r="L3474" i="2"/>
  <c r="L3490" i="2"/>
  <c r="L3506" i="2"/>
  <c r="L3522" i="2"/>
  <c r="L3554" i="2"/>
  <c r="L3586" i="2"/>
  <c r="L3618" i="2"/>
  <c r="L3650" i="2"/>
  <c r="L3682" i="2"/>
  <c r="L3714" i="2"/>
  <c r="L3746" i="2"/>
  <c r="L3778" i="2"/>
  <c r="L3810" i="2"/>
  <c r="L3842" i="2"/>
  <c r="L3874" i="2"/>
  <c r="L3906" i="2"/>
  <c r="L3938" i="2"/>
  <c r="L3970" i="2"/>
  <c r="L3977" i="2"/>
  <c r="L3991" i="2"/>
  <c r="L3992" i="2"/>
  <c r="L4005" i="2"/>
  <c r="L4016" i="2"/>
  <c r="L4019" i="2"/>
  <c r="L4033" i="2"/>
  <c r="L4037" i="2"/>
  <c r="L4042" i="2"/>
  <c r="L4069" i="2"/>
  <c r="L4078" i="2"/>
  <c r="L4082" i="2"/>
  <c r="L4086" i="2"/>
  <c r="L4105" i="2"/>
  <c r="L4134" i="2"/>
  <c r="L4137" i="2"/>
  <c r="L4150" i="2"/>
  <c r="L4153" i="2"/>
  <c r="L4159" i="2"/>
  <c r="L4160" i="2"/>
  <c r="L4173" i="2"/>
  <c r="L4210" i="2"/>
  <c r="L4309" i="2"/>
  <c r="L4473" i="2"/>
  <c r="L4507" i="2"/>
  <c r="L4510" i="2"/>
  <c r="L4588" i="2"/>
  <c r="L3179" i="2"/>
  <c r="L3182" i="2"/>
  <c r="L3195" i="2"/>
  <c r="L3198" i="2"/>
  <c r="L3211" i="2"/>
  <c r="L3214" i="2"/>
  <c r="L3227" i="2"/>
  <c r="L3230" i="2"/>
  <c r="L3243" i="2"/>
  <c r="L3246" i="2"/>
  <c r="L3259" i="2"/>
  <c r="L3262" i="2"/>
  <c r="L3275" i="2"/>
  <c r="L3278" i="2"/>
  <c r="L3291" i="2"/>
  <c r="L3294" i="2"/>
  <c r="L3307" i="2"/>
  <c r="L3310" i="2"/>
  <c r="L3323" i="2"/>
  <c r="L3326" i="2"/>
  <c r="L3339" i="2"/>
  <c r="L3342" i="2"/>
  <c r="L3355" i="2"/>
  <c r="L3358" i="2"/>
  <c r="L3371" i="2"/>
  <c r="L3374" i="2"/>
  <c r="L3387" i="2"/>
  <c r="L3390" i="2"/>
  <c r="L3403" i="2"/>
  <c r="L3406" i="2"/>
  <c r="L3419" i="2"/>
  <c r="L3422" i="2"/>
  <c r="L3435" i="2"/>
  <c r="L3438" i="2"/>
  <c r="L3451" i="2"/>
  <c r="L3454" i="2"/>
  <c r="L3467" i="2"/>
  <c r="L3470" i="2"/>
  <c r="L3483" i="2"/>
  <c r="L3486" i="2"/>
  <c r="L3499" i="2"/>
  <c r="L3502" i="2"/>
  <c r="L3515" i="2"/>
  <c r="L3518" i="2"/>
  <c r="L3531" i="2"/>
  <c r="L3542" i="2"/>
  <c r="L3551" i="2"/>
  <c r="L3574" i="2"/>
  <c r="L3583" i="2"/>
  <c r="L3606" i="2"/>
  <c r="L3615" i="2"/>
  <c r="L3638" i="2"/>
  <c r="L3647" i="2"/>
  <c r="L3670" i="2"/>
  <c r="L3679" i="2"/>
  <c r="L3702" i="2"/>
  <c r="L3711" i="2"/>
  <c r="L3734" i="2"/>
  <c r="L3743" i="2"/>
  <c r="L3766" i="2"/>
  <c r="L3775" i="2"/>
  <c r="L3798" i="2"/>
  <c r="L3807" i="2"/>
  <c r="L3830" i="2"/>
  <c r="L3839" i="2"/>
  <c r="L3862" i="2"/>
  <c r="L3871" i="2"/>
  <c r="L3894" i="2"/>
  <c r="L3903" i="2"/>
  <c r="L3935" i="2"/>
  <c r="L3967" i="2"/>
  <c r="L3988" i="2"/>
  <c r="L4024" i="2"/>
  <c r="L4052" i="2"/>
  <c r="L4119" i="2"/>
  <c r="L4248" i="2"/>
  <c r="L4260" i="2"/>
  <c r="L4269" i="2"/>
  <c r="L4305" i="2"/>
  <c r="L4312" i="2"/>
  <c r="L4328" i="2"/>
  <c r="L4380" i="2"/>
  <c r="L4417" i="2"/>
  <c r="L4433" i="2"/>
  <c r="L4453" i="2"/>
  <c r="L4523" i="2"/>
  <c r="L4528" i="2"/>
  <c r="L4563" i="2"/>
  <c r="L4564" i="2"/>
  <c r="L4570" i="2"/>
  <c r="L4915" i="2"/>
  <c r="L4938" i="2"/>
  <c r="L4975" i="2"/>
  <c r="L5011" i="2"/>
  <c r="L5147" i="2"/>
  <c r="L5148" i="2"/>
  <c r="L5184" i="2"/>
  <c r="L2135" i="2"/>
  <c r="L2141" i="2"/>
  <c r="L2144" i="2"/>
  <c r="L2147" i="2"/>
  <c r="L2153" i="2"/>
  <c r="L2167" i="2"/>
  <c r="L2173" i="2"/>
  <c r="L2176" i="2"/>
  <c r="L2179" i="2"/>
  <c r="L2185" i="2"/>
  <c r="L2199" i="2"/>
  <c r="L2205" i="2"/>
  <c r="L2208" i="2"/>
  <c r="L2211" i="2"/>
  <c r="L2217" i="2"/>
  <c r="L2231" i="2"/>
  <c r="L2237" i="2"/>
  <c r="L2240" i="2"/>
  <c r="L2243" i="2"/>
  <c r="L2249" i="2"/>
  <c r="L2263" i="2"/>
  <c r="L2269" i="2"/>
  <c r="L2272" i="2"/>
  <c r="L2275" i="2"/>
  <c r="L2281" i="2"/>
  <c r="L2295" i="2"/>
  <c r="L2301" i="2"/>
  <c r="L2304" i="2"/>
  <c r="L2307" i="2"/>
  <c r="L2313" i="2"/>
  <c r="L2327" i="2"/>
  <c r="L2333" i="2"/>
  <c r="L2336" i="2"/>
  <c r="L2339" i="2"/>
  <c r="L2347" i="2"/>
  <c r="L2355" i="2"/>
  <c r="L2363" i="2"/>
  <c r="L2371" i="2"/>
  <c r="L2379" i="2"/>
  <c r="L2387" i="2"/>
  <c r="L2395" i="2"/>
  <c r="L2403" i="2"/>
  <c r="L2411" i="2"/>
  <c r="L2419" i="2"/>
  <c r="L2424" i="2"/>
  <c r="L2425" i="2"/>
  <c r="L2432" i="2"/>
  <c r="L2433" i="2"/>
  <c r="L2440" i="2"/>
  <c r="L2441" i="2"/>
  <c r="L2448" i="2"/>
  <c r="L2449" i="2"/>
  <c r="L2456" i="2"/>
  <c r="L2457" i="2"/>
  <c r="L2464" i="2"/>
  <c r="L2465" i="2"/>
  <c r="L2472" i="2"/>
  <c r="L2473" i="2"/>
  <c r="L2480" i="2"/>
  <c r="L2481" i="2"/>
  <c r="L2488" i="2"/>
  <c r="L2489" i="2"/>
  <c r="L2496" i="2"/>
  <c r="L2497" i="2"/>
  <c r="L2504" i="2"/>
  <c r="L2505" i="2"/>
  <c r="L2525" i="2"/>
  <c r="L2530" i="2"/>
  <c r="L2535" i="2"/>
  <c r="L2539" i="2"/>
  <c r="L2557" i="2"/>
  <c r="L2562" i="2"/>
  <c r="L2567" i="2"/>
  <c r="L2571" i="2"/>
  <c r="L2589" i="2"/>
  <c r="L2594" i="2"/>
  <c r="L2599" i="2"/>
  <c r="L2603" i="2"/>
  <c r="L2621" i="2"/>
  <c r="L2626" i="2"/>
  <c r="L2631" i="2"/>
  <c r="L2635" i="2"/>
  <c r="L2653" i="2"/>
  <c r="L2658" i="2"/>
  <c r="L2663" i="2"/>
  <c r="L2667" i="2"/>
  <c r="L2685" i="2"/>
  <c r="L2690" i="2"/>
  <c r="L2695" i="2"/>
  <c r="L2699" i="2"/>
  <c r="L2717" i="2"/>
  <c r="L2722" i="2"/>
  <c r="L2727" i="2"/>
  <c r="L2731" i="2"/>
  <c r="L2749" i="2"/>
  <c r="L2754" i="2"/>
  <c r="L2759" i="2"/>
  <c r="L2763" i="2"/>
  <c r="L2781" i="2"/>
  <c r="L2786" i="2"/>
  <c r="L2791" i="2"/>
  <c r="L2795" i="2"/>
  <c r="L2813" i="2"/>
  <c r="L2818" i="2"/>
  <c r="L2823" i="2"/>
  <c r="L2827" i="2"/>
  <c r="L2845" i="2"/>
  <c r="L2850" i="2"/>
  <c r="L2855" i="2"/>
  <c r="L2859" i="2"/>
  <c r="L2864" i="2"/>
  <c r="L2876" i="2"/>
  <c r="L2882" i="2"/>
  <c r="L2883" i="2"/>
  <c r="L2884" i="2"/>
  <c r="L2906" i="2"/>
  <c r="L2910" i="2"/>
  <c r="L2911" i="2"/>
  <c r="L2923" i="2"/>
  <c r="L2928" i="2"/>
  <c r="L2940" i="2"/>
  <c r="L2946" i="2"/>
  <c r="L2947" i="2"/>
  <c r="L2948" i="2"/>
  <c r="L3063" i="2"/>
  <c r="L3066" i="2"/>
  <c r="L3079" i="2"/>
  <c r="L3082" i="2"/>
  <c r="L3095" i="2"/>
  <c r="L3098" i="2"/>
  <c r="L3111" i="2"/>
  <c r="L3114" i="2"/>
  <c r="L3127" i="2"/>
  <c r="L3130" i="2"/>
  <c r="L3143" i="2"/>
  <c r="L3146" i="2"/>
  <c r="L3159" i="2"/>
  <c r="L3162" i="2"/>
  <c r="L3175" i="2"/>
  <c r="L3178" i="2"/>
  <c r="L3191" i="2"/>
  <c r="L3194" i="2"/>
  <c r="L3207" i="2"/>
  <c r="L3210" i="2"/>
  <c r="L3223" i="2"/>
  <c r="L3226" i="2"/>
  <c r="L3239" i="2"/>
  <c r="L3242" i="2"/>
  <c r="L3255" i="2"/>
  <c r="L3258" i="2"/>
  <c r="L3271" i="2"/>
  <c r="L3274" i="2"/>
  <c r="L3287" i="2"/>
  <c r="L3290" i="2"/>
  <c r="L3303" i="2"/>
  <c r="L3306" i="2"/>
  <c r="L3319" i="2"/>
  <c r="L3322" i="2"/>
  <c r="L3335" i="2"/>
  <c r="L3338" i="2"/>
  <c r="L3351" i="2"/>
  <c r="L3354" i="2"/>
  <c r="L3367" i="2"/>
  <c r="L3370" i="2"/>
  <c r="L3383" i="2"/>
  <c r="L3386" i="2"/>
  <c r="L3399" i="2"/>
  <c r="L3402" i="2"/>
  <c r="L3415" i="2"/>
  <c r="L3418" i="2"/>
  <c r="L3431" i="2"/>
  <c r="L3434" i="2"/>
  <c r="L3447" i="2"/>
  <c r="L3450" i="2"/>
  <c r="L3463" i="2"/>
  <c r="L3466" i="2"/>
  <c r="L3479" i="2"/>
  <c r="L3482" i="2"/>
  <c r="L3495" i="2"/>
  <c r="L3498" i="2"/>
  <c r="L3511" i="2"/>
  <c r="L3514" i="2"/>
  <c r="L3527" i="2"/>
  <c r="L3530" i="2"/>
  <c r="L3538" i="2"/>
  <c r="L3559" i="2"/>
  <c r="L3570" i="2"/>
  <c r="L3591" i="2"/>
  <c r="L3602" i="2"/>
  <c r="L3623" i="2"/>
  <c r="L3634" i="2"/>
  <c r="L3655" i="2"/>
  <c r="L3666" i="2"/>
  <c r="L3687" i="2"/>
  <c r="L3698" i="2"/>
  <c r="L3719" i="2"/>
  <c r="L3730" i="2"/>
  <c r="L3751" i="2"/>
  <c r="L3762" i="2"/>
  <c r="L3783" i="2"/>
  <c r="L3794" i="2"/>
  <c r="L3815" i="2"/>
  <c r="L3826" i="2"/>
  <c r="L3847" i="2"/>
  <c r="L3858" i="2"/>
  <c r="L3879" i="2"/>
  <c r="L3890" i="2"/>
  <c r="L3911" i="2"/>
  <c r="L3922" i="2"/>
  <c r="L3943" i="2"/>
  <c r="L3954" i="2"/>
  <c r="L3976" i="2"/>
  <c r="L3978" i="2"/>
  <c r="L3981" i="2"/>
  <c r="L3995" i="2"/>
  <c r="L3996" i="2"/>
  <c r="L4002" i="2"/>
  <c r="L4004" i="2"/>
  <c r="L4006" i="2"/>
  <c r="L4009" i="2"/>
  <c r="L4012" i="2"/>
  <c r="L4014" i="2"/>
  <c r="L4046" i="2"/>
  <c r="L4048" i="2"/>
  <c r="L4051" i="2"/>
  <c r="L4062" i="2"/>
  <c r="L4077" i="2"/>
  <c r="L4103" i="2"/>
  <c r="L4106" i="2"/>
  <c r="L4109" i="2"/>
  <c r="L4113" i="2"/>
  <c r="L4128" i="2"/>
  <c r="L4133" i="2"/>
  <c r="L4154" i="2"/>
  <c r="L4177" i="2"/>
  <c r="L4183" i="2"/>
  <c r="L4186" i="2"/>
  <c r="L4215" i="2"/>
  <c r="L4242" i="2"/>
  <c r="L4247" i="2"/>
  <c r="L4298" i="2"/>
  <c r="L4319" i="2"/>
  <c r="L4326" i="2"/>
  <c r="L4368" i="2"/>
  <c r="L4394" i="2"/>
  <c r="L4400" i="2"/>
  <c r="L4415" i="2"/>
  <c r="L4434" i="2"/>
  <c r="L4458" i="2"/>
  <c r="L4479" i="2"/>
  <c r="L4517" i="2"/>
  <c r="L4522" i="2"/>
  <c r="L4536" i="2"/>
  <c r="L4542" i="2"/>
  <c r="L4551" i="2"/>
  <c r="L4569" i="2"/>
  <c r="L4583" i="2"/>
  <c r="L4586" i="2"/>
  <c r="L5018" i="2"/>
  <c r="L5034" i="2"/>
  <c r="L5037" i="2"/>
  <c r="L5038" i="2"/>
  <c r="L5057" i="2"/>
  <c r="L5058" i="2"/>
  <c r="L5190" i="2"/>
  <c r="L5207" i="2"/>
  <c r="L5275" i="2"/>
  <c r="L5276" i="2"/>
  <c r="L5280" i="2"/>
  <c r="L5316" i="2"/>
  <c r="L5371" i="2"/>
  <c r="L6333" i="2"/>
  <c r="L5312" i="2"/>
  <c r="L5335" i="2"/>
  <c r="L5338" i="2"/>
  <c r="L5348" i="2"/>
  <c r="L5529" i="2"/>
  <c r="L5553" i="2"/>
  <c r="L5713" i="2"/>
  <c r="L5764" i="2"/>
  <c r="L5778" i="2"/>
  <c r="L5796" i="2"/>
  <c r="L5810" i="2"/>
  <c r="L5828" i="2"/>
  <c r="L5842" i="2"/>
  <c r="L5860" i="2"/>
  <c r="L5874" i="2"/>
  <c r="L5892" i="2"/>
  <c r="L5372" i="2"/>
  <c r="L5593" i="2"/>
  <c r="L5625" i="2"/>
  <c r="L5657" i="2"/>
  <c r="L5681" i="2"/>
  <c r="L5772" i="2"/>
  <c r="L5786" i="2"/>
  <c r="L5804" i="2"/>
  <c r="L5818" i="2"/>
  <c r="L5836" i="2"/>
  <c r="L5850" i="2"/>
  <c r="L5868" i="2"/>
  <c r="L5882" i="2"/>
  <c r="L6106" i="2"/>
  <c r="L6206" i="2"/>
  <c r="L6207" i="2"/>
  <c r="L6217" i="2"/>
  <c r="L6221" i="2"/>
  <c r="L6225" i="2"/>
  <c r="L6229" i="2"/>
  <c r="L6233" i="2"/>
  <c r="L6237" i="2"/>
  <c r="L6241" i="2"/>
  <c r="L6245" i="2"/>
  <c r="L6249" i="2"/>
  <c r="L6274" i="2"/>
  <c r="L6300" i="2"/>
  <c r="L6327" i="2"/>
  <c r="L6328" i="2"/>
  <c r="L6335" i="2"/>
  <c r="L6336" i="2"/>
  <c r="L6536" i="2"/>
  <c r="L6548" i="2"/>
  <c r="L6564" i="2"/>
  <c r="L6607" i="2"/>
  <c r="L6608" i="2"/>
  <c r="L7011" i="2"/>
  <c r="L7021" i="2"/>
  <c r="L7029" i="2"/>
  <c r="L7037" i="2"/>
  <c r="L7045" i="2"/>
  <c r="L7053" i="2"/>
  <c r="L7061" i="2"/>
  <c r="L7069" i="2"/>
  <c r="L7077" i="2"/>
  <c r="L7085" i="2"/>
  <c r="L7093" i="2"/>
  <c r="L3534" i="2"/>
  <c r="L3547" i="2"/>
  <c r="L3550" i="2"/>
  <c r="L3563" i="2"/>
  <c r="L3566" i="2"/>
  <c r="L3579" i="2"/>
  <c r="L3582" i="2"/>
  <c r="L3595" i="2"/>
  <c r="L3598" i="2"/>
  <c r="L3611" i="2"/>
  <c r="L3614" i="2"/>
  <c r="L3627" i="2"/>
  <c r="L3630" i="2"/>
  <c r="L3643" i="2"/>
  <c r="L3646" i="2"/>
  <c r="L3659" i="2"/>
  <c r="L3662" i="2"/>
  <c r="L3675" i="2"/>
  <c r="L3678" i="2"/>
  <c r="L3691" i="2"/>
  <c r="L3694" i="2"/>
  <c r="L3707" i="2"/>
  <c r="L3710" i="2"/>
  <c r="L3723" i="2"/>
  <c r="L3726" i="2"/>
  <c r="L3739" i="2"/>
  <c r="L3742" i="2"/>
  <c r="L3755" i="2"/>
  <c r="L3758" i="2"/>
  <c r="L3771" i="2"/>
  <c r="L3774" i="2"/>
  <c r="L3787" i="2"/>
  <c r="L3790" i="2"/>
  <c r="L3803" i="2"/>
  <c r="L3806" i="2"/>
  <c r="L3819" i="2"/>
  <c r="L3822" i="2"/>
  <c r="L3835" i="2"/>
  <c r="L3838" i="2"/>
  <c r="L3851" i="2"/>
  <c r="L3854" i="2"/>
  <c r="L3867" i="2"/>
  <c r="L3870" i="2"/>
  <c r="L3883" i="2"/>
  <c r="L3886" i="2"/>
  <c r="L3899" i="2"/>
  <c r="L3902" i="2"/>
  <c r="L3915" i="2"/>
  <c r="L3918" i="2"/>
  <c r="L3931" i="2"/>
  <c r="L3934" i="2"/>
  <c r="L3947" i="2"/>
  <c r="L3950" i="2"/>
  <c r="L3963" i="2"/>
  <c r="L3966" i="2"/>
  <c r="L3973" i="2"/>
  <c r="L3980" i="2"/>
  <c r="L3982" i="2"/>
  <c r="L3984" i="2"/>
  <c r="L3987" i="2"/>
  <c r="L3993" i="2"/>
  <c r="L4008" i="2"/>
  <c r="L4010" i="2"/>
  <c r="L4018" i="2"/>
  <c r="L4021" i="2"/>
  <c r="L4027" i="2"/>
  <c r="L4028" i="2"/>
  <c r="L4034" i="2"/>
  <c r="L4036" i="2"/>
  <c r="L4038" i="2"/>
  <c r="L4045" i="2"/>
  <c r="L4056" i="2"/>
  <c r="L4090" i="2"/>
  <c r="L4096" i="2"/>
  <c r="L4099" i="2"/>
  <c r="L4110" i="2"/>
  <c r="L4112" i="2"/>
  <c r="L4114" i="2"/>
  <c r="L4118" i="2"/>
  <c r="L4123" i="2"/>
  <c r="L4124" i="2"/>
  <c r="L4127" i="2"/>
  <c r="L4138" i="2"/>
  <c r="L4141" i="2"/>
  <c r="L4145" i="2"/>
  <c r="L4148" i="2"/>
  <c r="L4178" i="2"/>
  <c r="L4182" i="2"/>
  <c r="L4185" i="2"/>
  <c r="L4191" i="2"/>
  <c r="L4192" i="2"/>
  <c r="L4202" i="2"/>
  <c r="L4245" i="2"/>
  <c r="L4246" i="2"/>
  <c r="L4268" i="2"/>
  <c r="L4277" i="2"/>
  <c r="L4278" i="2"/>
  <c r="L4281" i="2"/>
  <c r="L4286" i="2"/>
  <c r="L4288" i="2"/>
  <c r="L4301" i="2"/>
  <c r="L4321" i="2"/>
  <c r="L4369" i="2"/>
  <c r="L4373" i="2"/>
  <c r="L4376" i="2"/>
  <c r="L4392" i="2"/>
  <c r="L4401" i="2"/>
  <c r="L4402" i="2"/>
  <c r="L4408" i="2"/>
  <c r="L4414" i="2"/>
  <c r="L4429" i="2"/>
  <c r="L4437" i="2"/>
  <c r="L4441" i="2"/>
  <c r="L4442" i="2"/>
  <c r="L4452" i="2"/>
  <c r="L4455" i="2"/>
  <c r="L4464" i="2"/>
  <c r="L4482" i="2"/>
  <c r="L4487" i="2"/>
  <c r="L4491" i="2"/>
  <c r="L4499" i="2"/>
  <c r="L4505" i="2"/>
  <c r="L4506" i="2"/>
  <c r="L4561" i="2"/>
  <c r="L4591" i="2"/>
  <c r="L4607" i="2"/>
  <c r="L4627" i="2"/>
  <c r="L4628" i="2"/>
  <c r="L4631" i="2"/>
  <c r="L4632" i="2"/>
  <c r="L4919" i="2"/>
  <c r="L4940" i="2"/>
  <c r="L4973" i="2"/>
  <c r="L4974" i="2"/>
  <c r="L4978" i="2"/>
  <c r="L5010" i="2"/>
  <c r="L5079" i="2"/>
  <c r="L5082" i="2"/>
  <c r="L5092" i="2"/>
  <c r="L5111" i="2"/>
  <c r="L5222" i="2"/>
  <c r="L4595" i="2"/>
  <c r="L4601" i="2"/>
  <c r="L4602" i="2"/>
  <c r="L4624" i="2"/>
  <c r="L4637" i="2"/>
  <c r="L4643" i="2"/>
  <c r="L4645" i="2"/>
  <c r="L4651" i="2"/>
  <c r="L4653" i="2"/>
  <c r="L4659" i="2"/>
  <c r="L4661" i="2"/>
  <c r="L4667" i="2"/>
  <c r="L4669" i="2"/>
  <c r="L4675" i="2"/>
  <c r="L4677" i="2"/>
  <c r="L4683" i="2"/>
  <c r="L4685" i="2"/>
  <c r="L4691" i="2"/>
  <c r="L4693" i="2"/>
  <c r="L4699" i="2"/>
  <c r="L4701" i="2"/>
  <c r="L4707" i="2"/>
  <c r="L4709" i="2"/>
  <c r="L4715" i="2"/>
  <c r="L4717" i="2"/>
  <c r="L4723" i="2"/>
  <c r="L4725" i="2"/>
  <c r="L4731" i="2"/>
  <c r="L4733" i="2"/>
  <c r="L4739" i="2"/>
  <c r="L4741" i="2"/>
  <c r="L4747" i="2"/>
  <c r="L4749" i="2"/>
  <c r="L4755" i="2"/>
  <c r="L4757" i="2"/>
  <c r="L4763" i="2"/>
  <c r="L4765" i="2"/>
  <c r="L4771" i="2"/>
  <c r="L4773" i="2"/>
  <c r="L4779" i="2"/>
  <c r="L4781" i="2"/>
  <c r="L4787" i="2"/>
  <c r="L4789" i="2"/>
  <c r="L4795" i="2"/>
  <c r="L4797" i="2"/>
  <c r="L4803" i="2"/>
  <c r="L4805" i="2"/>
  <c r="L4811" i="2"/>
  <c r="L4813" i="2"/>
  <c r="L4819" i="2"/>
  <c r="L4821" i="2"/>
  <c r="L4827" i="2"/>
  <c r="L4829" i="2"/>
  <c r="L4835" i="2"/>
  <c r="L4837" i="2"/>
  <c r="L4843" i="2"/>
  <c r="L4845" i="2"/>
  <c r="L4851" i="2"/>
  <c r="L4853" i="2"/>
  <c r="L4859" i="2"/>
  <c r="L4861" i="2"/>
  <c r="L4867" i="2"/>
  <c r="L4869" i="2"/>
  <c r="L4875" i="2"/>
  <c r="L4877" i="2"/>
  <c r="L4883" i="2"/>
  <c r="L4885" i="2"/>
  <c r="L4891" i="2"/>
  <c r="L4893" i="2"/>
  <c r="L4899" i="2"/>
  <c r="L4901" i="2"/>
  <c r="L4907" i="2"/>
  <c r="L4909" i="2"/>
  <c r="L4936" i="2"/>
  <c r="L4952" i="2"/>
  <c r="L4961" i="2"/>
  <c r="L4970" i="2"/>
  <c r="L4987" i="2"/>
  <c r="L4997" i="2"/>
  <c r="L5006" i="2"/>
  <c r="L5009" i="2"/>
  <c r="L5021" i="2"/>
  <c r="L5027" i="2"/>
  <c r="L5050" i="2"/>
  <c r="L5067" i="2"/>
  <c r="L5069" i="2"/>
  <c r="L5077" i="2"/>
  <c r="L5083" i="2"/>
  <c r="L5089" i="2"/>
  <c r="L5110" i="2"/>
  <c r="L5125" i="2"/>
  <c r="L5126" i="2"/>
  <c r="L5144" i="2"/>
  <c r="L5171" i="2"/>
  <c r="L5180" i="2"/>
  <c r="L5183" i="2"/>
  <c r="L5192" i="2"/>
  <c r="L2512" i="2"/>
  <c r="L2513" i="2"/>
  <c r="L2520" i="2"/>
  <c r="L2521" i="2"/>
  <c r="L2528" i="2"/>
  <c r="L2529" i="2"/>
  <c r="L2536" i="2"/>
  <c r="L2537" i="2"/>
  <c r="L2544" i="2"/>
  <c r="L2545" i="2"/>
  <c r="L2552" i="2"/>
  <c r="L2553" i="2"/>
  <c r="L2560" i="2"/>
  <c r="L2561" i="2"/>
  <c r="L2568" i="2"/>
  <c r="L2569" i="2"/>
  <c r="L2576" i="2"/>
  <c r="L2577" i="2"/>
  <c r="L2584" i="2"/>
  <c r="L2585" i="2"/>
  <c r="L2592" i="2"/>
  <c r="L2593" i="2"/>
  <c r="L2600" i="2"/>
  <c r="L2601" i="2"/>
  <c r="L2608" i="2"/>
  <c r="L2609" i="2"/>
  <c r="L2616" i="2"/>
  <c r="L2617" i="2"/>
  <c r="L2624" i="2"/>
  <c r="L2625" i="2"/>
  <c r="L2632" i="2"/>
  <c r="L2633" i="2"/>
  <c r="L2640" i="2"/>
  <c r="L2641" i="2"/>
  <c r="L2648" i="2"/>
  <c r="L2649" i="2"/>
  <c r="L2656" i="2"/>
  <c r="L2657" i="2"/>
  <c r="L2664" i="2"/>
  <c r="L2665" i="2"/>
  <c r="L2672" i="2"/>
  <c r="L2673" i="2"/>
  <c r="L2680" i="2"/>
  <c r="L2681" i="2"/>
  <c r="L2688" i="2"/>
  <c r="L2689" i="2"/>
  <c r="L2696" i="2"/>
  <c r="L2697" i="2"/>
  <c r="L2704" i="2"/>
  <c r="L2705" i="2"/>
  <c r="L2712" i="2"/>
  <c r="L2713" i="2"/>
  <c r="L2720" i="2"/>
  <c r="L2721" i="2"/>
  <c r="L2728" i="2"/>
  <c r="L2729" i="2"/>
  <c r="L2736" i="2"/>
  <c r="L2737" i="2"/>
  <c r="L2744" i="2"/>
  <c r="L2745" i="2"/>
  <c r="L2752" i="2"/>
  <c r="L2753" i="2"/>
  <c r="L2760" i="2"/>
  <c r="L2761" i="2"/>
  <c r="L2768" i="2"/>
  <c r="L2769" i="2"/>
  <c r="L2776" i="2"/>
  <c r="L2777" i="2"/>
  <c r="L2784" i="2"/>
  <c r="L2785" i="2"/>
  <c r="L2792" i="2"/>
  <c r="L2793" i="2"/>
  <c r="L2800" i="2"/>
  <c r="L2801" i="2"/>
  <c r="L2808" i="2"/>
  <c r="L2809" i="2"/>
  <c r="L2816" i="2"/>
  <c r="L2817" i="2"/>
  <c r="L2824" i="2"/>
  <c r="L2825" i="2"/>
  <c r="L2832" i="2"/>
  <c r="L2833" i="2"/>
  <c r="L2840" i="2"/>
  <c r="L2841" i="2"/>
  <c r="L2848" i="2"/>
  <c r="L2849" i="2"/>
  <c r="L2856" i="2"/>
  <c r="L2870" i="2"/>
  <c r="L2871" i="2"/>
  <c r="L2872" i="2"/>
  <c r="L2886" i="2"/>
  <c r="L2887" i="2"/>
  <c r="L2888" i="2"/>
  <c r="L2902" i="2"/>
  <c r="L2903" i="2"/>
  <c r="L2904" i="2"/>
  <c r="L2918" i="2"/>
  <c r="L2919" i="2"/>
  <c r="L2920" i="2"/>
  <c r="L2934" i="2"/>
  <c r="L2935" i="2"/>
  <c r="L2936" i="2"/>
  <c r="L2950" i="2"/>
  <c r="L2951" i="2"/>
  <c r="L2952" i="2"/>
  <c r="L2956" i="2"/>
  <c r="L2960" i="2"/>
  <c r="L2964" i="2"/>
  <c r="L2968" i="2"/>
  <c r="L2972" i="2"/>
  <c r="L2976" i="2"/>
  <c r="L2980" i="2"/>
  <c r="L2984" i="2"/>
  <c r="L2988" i="2"/>
  <c r="L2992" i="2"/>
  <c r="L2996" i="2"/>
  <c r="L3000" i="2"/>
  <c r="L3004" i="2"/>
  <c r="L3008" i="2"/>
  <c r="L3012" i="2"/>
  <c r="L3016" i="2"/>
  <c r="L3020" i="2"/>
  <c r="L3024" i="2"/>
  <c r="L3028" i="2"/>
  <c r="L3032" i="2"/>
  <c r="L3036" i="2"/>
  <c r="L3040" i="2"/>
  <c r="L3044" i="2"/>
  <c r="L3048" i="2"/>
  <c r="L3052" i="2"/>
  <c r="L3056" i="2"/>
  <c r="L3060" i="2"/>
  <c r="L3064" i="2"/>
  <c r="L3068" i="2"/>
  <c r="L3072" i="2"/>
  <c r="L3076" i="2"/>
  <c r="L3080" i="2"/>
  <c r="L3084" i="2"/>
  <c r="L3088" i="2"/>
  <c r="L3092" i="2"/>
  <c r="L3096" i="2"/>
  <c r="L3100" i="2"/>
  <c r="L3104" i="2"/>
  <c r="L3108" i="2"/>
  <c r="L3112" i="2"/>
  <c r="L3116" i="2"/>
  <c r="L3120" i="2"/>
  <c r="L3124" i="2"/>
  <c r="L3128" i="2"/>
  <c r="L3132" i="2"/>
  <c r="L3136" i="2"/>
  <c r="L3140" i="2"/>
  <c r="L3144" i="2"/>
  <c r="L3148" i="2"/>
  <c r="L3152" i="2"/>
  <c r="L3156" i="2"/>
  <c r="L3160" i="2"/>
  <c r="L3164" i="2"/>
  <c r="L3168" i="2"/>
  <c r="L3172" i="2"/>
  <c r="L3176" i="2"/>
  <c r="L3180" i="2"/>
  <c r="L3184" i="2"/>
  <c r="L3188" i="2"/>
  <c r="L3192" i="2"/>
  <c r="L3196" i="2"/>
  <c r="L3200" i="2"/>
  <c r="L3204" i="2"/>
  <c r="L3208" i="2"/>
  <c r="L3212" i="2"/>
  <c r="L3216" i="2"/>
  <c r="L3220" i="2"/>
  <c r="L3224" i="2"/>
  <c r="L3228" i="2"/>
  <c r="L3232" i="2"/>
  <c r="L3236" i="2"/>
  <c r="L3240" i="2"/>
  <c r="L3244" i="2"/>
  <c r="L3248" i="2"/>
  <c r="L3252" i="2"/>
  <c r="L3256" i="2"/>
  <c r="L3260" i="2"/>
  <c r="L3264" i="2"/>
  <c r="L3268" i="2"/>
  <c r="L3272" i="2"/>
  <c r="L3276" i="2"/>
  <c r="L3280" i="2"/>
  <c r="L3284" i="2"/>
  <c r="L3288" i="2"/>
  <c r="L3292" i="2"/>
  <c r="L3296" i="2"/>
  <c r="L3300" i="2"/>
  <c r="L3304" i="2"/>
  <c r="L3308" i="2"/>
  <c r="L3312" i="2"/>
  <c r="L3316" i="2"/>
  <c r="L3320" i="2"/>
  <c r="L3324" i="2"/>
  <c r="L3328" i="2"/>
  <c r="L3332" i="2"/>
  <c r="L3336" i="2"/>
  <c r="L3340" i="2"/>
  <c r="L3344" i="2"/>
  <c r="L3348" i="2"/>
  <c r="L3352" i="2"/>
  <c r="L3356" i="2"/>
  <c r="L3360" i="2"/>
  <c r="L3364" i="2"/>
  <c r="L3368" i="2"/>
  <c r="L3372" i="2"/>
  <c r="L3376" i="2"/>
  <c r="L3380" i="2"/>
  <c r="L3384" i="2"/>
  <c r="L3388" i="2"/>
  <c r="L3392" i="2"/>
  <c r="L3396" i="2"/>
  <c r="L3400" i="2"/>
  <c r="L3404" i="2"/>
  <c r="L3408" i="2"/>
  <c r="L3412" i="2"/>
  <c r="L3416" i="2"/>
  <c r="L3420" i="2"/>
  <c r="L3424" i="2"/>
  <c r="L3428" i="2"/>
  <c r="L3432" i="2"/>
  <c r="L3436" i="2"/>
  <c r="L3440" i="2"/>
  <c r="L3444" i="2"/>
  <c r="L3448" i="2"/>
  <c r="L3452" i="2"/>
  <c r="L3456" i="2"/>
  <c r="L3460" i="2"/>
  <c r="L3464" i="2"/>
  <c r="L3468" i="2"/>
  <c r="L3472" i="2"/>
  <c r="L3476" i="2"/>
  <c r="L3480" i="2"/>
  <c r="L3484" i="2"/>
  <c r="L3488" i="2"/>
  <c r="L3492" i="2"/>
  <c r="L3496" i="2"/>
  <c r="L3500" i="2"/>
  <c r="L3504" i="2"/>
  <c r="L3508" i="2"/>
  <c r="L3512" i="2"/>
  <c r="L3516" i="2"/>
  <c r="L3520" i="2"/>
  <c r="L3524" i="2"/>
  <c r="L3528" i="2"/>
  <c r="L3532" i="2"/>
  <c r="L3536" i="2"/>
  <c r="L3540" i="2"/>
  <c r="L3544" i="2"/>
  <c r="L3548" i="2"/>
  <c r="L3552" i="2"/>
  <c r="L3556" i="2"/>
  <c r="L3560" i="2"/>
  <c r="L3564" i="2"/>
  <c r="L3568" i="2"/>
  <c r="L3572" i="2"/>
  <c r="L3576" i="2"/>
  <c r="L3580" i="2"/>
  <c r="L3584" i="2"/>
  <c r="L3588" i="2"/>
  <c r="L3592" i="2"/>
  <c r="L3596" i="2"/>
  <c r="L3600" i="2"/>
  <c r="L3604" i="2"/>
  <c r="L3608" i="2"/>
  <c r="L3612" i="2"/>
  <c r="L3616" i="2"/>
  <c r="L3620" i="2"/>
  <c r="L3624" i="2"/>
  <c r="L3628" i="2"/>
  <c r="L3632" i="2"/>
  <c r="L3636" i="2"/>
  <c r="L3640" i="2"/>
  <c r="L3644" i="2"/>
  <c r="L3648" i="2"/>
  <c r="L3652" i="2"/>
  <c r="L3656" i="2"/>
  <c r="L3660" i="2"/>
  <c r="L3664" i="2"/>
  <c r="L3668" i="2"/>
  <c r="L3672" i="2"/>
  <c r="L3676" i="2"/>
  <c r="L3680" i="2"/>
  <c r="L3684" i="2"/>
  <c r="L3688" i="2"/>
  <c r="L3692" i="2"/>
  <c r="L3696" i="2"/>
  <c r="L3700" i="2"/>
  <c r="L3704" i="2"/>
  <c r="L3708" i="2"/>
  <c r="L3712" i="2"/>
  <c r="L3716" i="2"/>
  <c r="L3720" i="2"/>
  <c r="L3724" i="2"/>
  <c r="L3728" i="2"/>
  <c r="L3732" i="2"/>
  <c r="L3736" i="2"/>
  <c r="L3740" i="2"/>
  <c r="L3744" i="2"/>
  <c r="L3748" i="2"/>
  <c r="L3752" i="2"/>
  <c r="L3756" i="2"/>
  <c r="L3760" i="2"/>
  <c r="L3764" i="2"/>
  <c r="L3768" i="2"/>
  <c r="L3772" i="2"/>
  <c r="L3776" i="2"/>
  <c r="L3780" i="2"/>
  <c r="L3784" i="2"/>
  <c r="L3788" i="2"/>
  <c r="L3792" i="2"/>
  <c r="L3796" i="2"/>
  <c r="L3800" i="2"/>
  <c r="L3804" i="2"/>
  <c r="L3808" i="2"/>
  <c r="L3812" i="2"/>
  <c r="L3816" i="2"/>
  <c r="L3820" i="2"/>
  <c r="L3824" i="2"/>
  <c r="L3828" i="2"/>
  <c r="L3832" i="2"/>
  <c r="L3836" i="2"/>
  <c r="L3840" i="2"/>
  <c r="L3844" i="2"/>
  <c r="L3848" i="2"/>
  <c r="L3852" i="2"/>
  <c r="L3856" i="2"/>
  <c r="L3860" i="2"/>
  <c r="L3864" i="2"/>
  <c r="L3868" i="2"/>
  <c r="L3872" i="2"/>
  <c r="L3876" i="2"/>
  <c r="L3880" i="2"/>
  <c r="L3884" i="2"/>
  <c r="L3888" i="2"/>
  <c r="L3892" i="2"/>
  <c r="L3896" i="2"/>
  <c r="L3900" i="2"/>
  <c r="L3904" i="2"/>
  <c r="L3908" i="2"/>
  <c r="L3912" i="2"/>
  <c r="L3916" i="2"/>
  <c r="L3920" i="2"/>
  <c r="L3924" i="2"/>
  <c r="L3928" i="2"/>
  <c r="L3932" i="2"/>
  <c r="L3936" i="2"/>
  <c r="L3940" i="2"/>
  <c r="L3944" i="2"/>
  <c r="L3948" i="2"/>
  <c r="L3952" i="2"/>
  <c r="L3956" i="2"/>
  <c r="L3960" i="2"/>
  <c r="L3964" i="2"/>
  <c r="L3968" i="2"/>
  <c r="L3975" i="2"/>
  <c r="L3979" i="2"/>
  <c r="L3985" i="2"/>
  <c r="L3990" i="2"/>
  <c r="L3994" i="2"/>
  <c r="L3998" i="2"/>
  <c r="L4000" i="2"/>
  <c r="L4007" i="2"/>
  <c r="L4011" i="2"/>
  <c r="L4017" i="2"/>
  <c r="L4022" i="2"/>
  <c r="L4026" i="2"/>
  <c r="L4030" i="2"/>
  <c r="L4032" i="2"/>
  <c r="L4039" i="2"/>
  <c r="L4043" i="2"/>
  <c r="L4049" i="2"/>
  <c r="L4054" i="2"/>
  <c r="L4059" i="2"/>
  <c r="L4064" i="2"/>
  <c r="L4070" i="2"/>
  <c r="L4073" i="2"/>
  <c r="L4081" i="2"/>
  <c r="L4087" i="2"/>
  <c r="L4092" i="2"/>
  <c r="L4095" i="2"/>
  <c r="L4101" i="2"/>
  <c r="L4107" i="2"/>
  <c r="L4120" i="2"/>
  <c r="L4126" i="2"/>
  <c r="L4129" i="2"/>
  <c r="L4135" i="2"/>
  <c r="L4142" i="2"/>
  <c r="L4144" i="2"/>
  <c r="L4146" i="2"/>
  <c r="L4151" i="2"/>
  <c r="L4152" i="2"/>
  <c r="L4166" i="2"/>
  <c r="L4168" i="2"/>
  <c r="L4180" i="2"/>
  <c r="L4205" i="2"/>
  <c r="L4209" i="2"/>
  <c r="L4213" i="2"/>
  <c r="L4214" i="2"/>
  <c r="L4217" i="2"/>
  <c r="L4222" i="2"/>
  <c r="L4224" i="2"/>
  <c r="L4234" i="2"/>
  <c r="L4250" i="2"/>
  <c r="L4253" i="2"/>
  <c r="L4255" i="2"/>
  <c r="L4257" i="2"/>
  <c r="L4271" i="2"/>
  <c r="L4274" i="2"/>
  <c r="L4279" i="2"/>
  <c r="L4280" i="2"/>
  <c r="L4294" i="2"/>
  <c r="L4296" i="2"/>
  <c r="L4308" i="2"/>
  <c r="L4333" i="2"/>
  <c r="L4337" i="2"/>
  <c r="L4341" i="2"/>
  <c r="L4342" i="2"/>
  <c r="L4345" i="2"/>
  <c r="L4350" i="2"/>
  <c r="L4352" i="2"/>
  <c r="L4362" i="2"/>
  <c r="L4367" i="2"/>
  <c r="L4370" i="2"/>
  <c r="L4377" i="2"/>
  <c r="L4385" i="2"/>
  <c r="L4387" i="2"/>
  <c r="L4388" i="2"/>
  <c r="L4391" i="2"/>
  <c r="L4403" i="2"/>
  <c r="L4410" i="2"/>
  <c r="L4421" i="2"/>
  <c r="L4425" i="2"/>
  <c r="L4432" i="2"/>
  <c r="L4450" i="2"/>
  <c r="L4465" i="2"/>
  <c r="L4469" i="2"/>
  <c r="L4472" i="2"/>
  <c r="L4478" i="2"/>
  <c r="L4490" i="2"/>
  <c r="L4495" i="2"/>
  <c r="L4497" i="2"/>
  <c r="L4498" i="2"/>
  <c r="L4515" i="2"/>
  <c r="L4516" i="2"/>
  <c r="L4525" i="2"/>
  <c r="L4531" i="2"/>
  <c r="L4537" i="2"/>
  <c r="L4538" i="2"/>
  <c r="L4560" i="2"/>
  <c r="L4573" i="2"/>
  <c r="L4581" i="2"/>
  <c r="L4599" i="2"/>
  <c r="L4600" i="2"/>
  <c r="L4606" i="2"/>
  <c r="L4615" i="2"/>
  <c r="L4618" i="2"/>
  <c r="L4623" i="2"/>
  <c r="L4625" i="2"/>
  <c r="L4914" i="2"/>
  <c r="L4917" i="2"/>
  <c r="L4931" i="2"/>
  <c r="L4943" i="2"/>
  <c r="L4947" i="2"/>
  <c r="L4950" i="2"/>
  <c r="L4956" i="2"/>
  <c r="L4965" i="2"/>
  <c r="L4967" i="2"/>
  <c r="L4969" i="2"/>
  <c r="L4972" i="2"/>
  <c r="L4979" i="2"/>
  <c r="L4983" i="2"/>
  <c r="L4989" i="2"/>
  <c r="L5004" i="2"/>
  <c r="L5025" i="2"/>
  <c r="L5026" i="2"/>
  <c r="L5032" i="2"/>
  <c r="L5041" i="2"/>
  <c r="L5049" i="2"/>
  <c r="L5051" i="2"/>
  <c r="L5052" i="2"/>
  <c r="L5066" i="2"/>
  <c r="L5088" i="2"/>
  <c r="L5091" i="2"/>
  <c r="L5097" i="2"/>
  <c r="L5101" i="2"/>
  <c r="L5124" i="2"/>
  <c r="L5130" i="2"/>
  <c r="L5133" i="2"/>
  <c r="L5137" i="2"/>
  <c r="L5139" i="2"/>
  <c r="L5143" i="2"/>
  <c r="L5145" i="2"/>
  <c r="L5146" i="2"/>
  <c r="L5163" i="2"/>
  <c r="L5169" i="2"/>
  <c r="L5173" i="2"/>
  <c r="L5178" i="2"/>
  <c r="L5181" i="2"/>
  <c r="L5191" i="2"/>
  <c r="L5193" i="2"/>
  <c r="L5194" i="2"/>
  <c r="L5197" i="2"/>
  <c r="L5210" i="2"/>
  <c r="L5216" i="2"/>
  <c r="L5219" i="2"/>
  <c r="L5370" i="2"/>
  <c r="L5745" i="2"/>
  <c r="L5760" i="2"/>
  <c r="L5766" i="2"/>
  <c r="L5776" i="2"/>
  <c r="L5782" i="2"/>
  <c r="L5792" i="2"/>
  <c r="L5798" i="2"/>
  <c r="L5808" i="2"/>
  <c r="L5814" i="2"/>
  <c r="L5824" i="2"/>
  <c r="L5830" i="2"/>
  <c r="L5840" i="2"/>
  <c r="L5846" i="2"/>
  <c r="L5856" i="2"/>
  <c r="L5862" i="2"/>
  <c r="L5872" i="2"/>
  <c r="L5878" i="2"/>
  <c r="L5888" i="2"/>
  <c r="L6030" i="2"/>
  <c r="L6062" i="2"/>
  <c r="L6131" i="2"/>
  <c r="L6132" i="2"/>
  <c r="L6158" i="2"/>
  <c r="L6166" i="2"/>
  <c r="L6263" i="2"/>
  <c r="L6292" i="2"/>
  <c r="L6359" i="2"/>
  <c r="L6360" i="2"/>
  <c r="L6438" i="2"/>
  <c r="L6476" i="2"/>
  <c r="L6492" i="2"/>
  <c r="L5225" i="2"/>
  <c r="L5229" i="2"/>
  <c r="L5252" i="2"/>
  <c r="L5258" i="2"/>
  <c r="L5261" i="2"/>
  <c r="L5265" i="2"/>
  <c r="L5267" i="2"/>
  <c r="L5271" i="2"/>
  <c r="L5273" i="2"/>
  <c r="L5274" i="2"/>
  <c r="L5291" i="2"/>
  <c r="L5297" i="2"/>
  <c r="L5301" i="2"/>
  <c r="L5309" i="2"/>
  <c r="L5333" i="2"/>
  <c r="L5339" i="2"/>
  <c r="L5345" i="2"/>
  <c r="L5366" i="2"/>
  <c r="L5381" i="2"/>
  <c r="L5382" i="2"/>
  <c r="L5388" i="2"/>
  <c r="L5391" i="2"/>
  <c r="L5398" i="2"/>
  <c r="L5404" i="2"/>
  <c r="L5407" i="2"/>
  <c r="L5414" i="2"/>
  <c r="L5420" i="2"/>
  <c r="L5423" i="2"/>
  <c r="L5430" i="2"/>
  <c r="L5436" i="2"/>
  <c r="L5439" i="2"/>
  <c r="L5446" i="2"/>
  <c r="L5452" i="2"/>
  <c r="L5455" i="2"/>
  <c r="L5462" i="2"/>
  <c r="L5468" i="2"/>
  <c r="L5471" i="2"/>
  <c r="L5478" i="2"/>
  <c r="L5484" i="2"/>
  <c r="L5487" i="2"/>
  <c r="L5494" i="2"/>
  <c r="L5500" i="2"/>
  <c r="L5503" i="2"/>
  <c r="L5510" i="2"/>
  <c r="L5516" i="2"/>
  <c r="L5519" i="2"/>
  <c r="L5526" i="2"/>
  <c r="L5533" i="2"/>
  <c r="L5537" i="2"/>
  <c r="L5544" i="2"/>
  <c r="L5552" i="2"/>
  <c r="L5556" i="2"/>
  <c r="L5559" i="2"/>
  <c r="L5564" i="2"/>
  <c r="L5570" i="2"/>
  <c r="L5582" i="2"/>
  <c r="L5590" i="2"/>
  <c r="L5597" i="2"/>
  <c r="L5601" i="2"/>
  <c r="L5608" i="2"/>
  <c r="L5616" i="2"/>
  <c r="L5620" i="2"/>
  <c r="L5623" i="2"/>
  <c r="L5628" i="2"/>
  <c r="L5634" i="2"/>
  <c r="L5646" i="2"/>
  <c r="L5654" i="2"/>
  <c r="L5661" i="2"/>
  <c r="L5665" i="2"/>
  <c r="L5672" i="2"/>
  <c r="L5680" i="2"/>
  <c r="L5684" i="2"/>
  <c r="L5687" i="2"/>
  <c r="L5692" i="2"/>
  <c r="L5698" i="2"/>
  <c r="L5710" i="2"/>
  <c r="L5718" i="2"/>
  <c r="L5725" i="2"/>
  <c r="L5729" i="2"/>
  <c r="L5758" i="2"/>
  <c r="L5763" i="2"/>
  <c r="L5767" i="2"/>
  <c r="L5771" i="2"/>
  <c r="L5775" i="2"/>
  <c r="L5779" i="2"/>
  <c r="L5783" i="2"/>
  <c r="L5787" i="2"/>
  <c r="L5791" i="2"/>
  <c r="L5795" i="2"/>
  <c r="L5799" i="2"/>
  <c r="L5803" i="2"/>
  <c r="L5807" i="2"/>
  <c r="L5811" i="2"/>
  <c r="L5815" i="2"/>
  <c r="L5819" i="2"/>
  <c r="L5823" i="2"/>
  <c r="L5827" i="2"/>
  <c r="L5831" i="2"/>
  <c r="L5835" i="2"/>
  <c r="L5839" i="2"/>
  <c r="L5843" i="2"/>
  <c r="L5847" i="2"/>
  <c r="L5851" i="2"/>
  <c r="L6401" i="2"/>
  <c r="L6454" i="2"/>
  <c r="L6520" i="2"/>
  <c r="L6582" i="2"/>
  <c r="L6589" i="2"/>
  <c r="L6620" i="2"/>
  <c r="L6627" i="2"/>
  <c r="L6724" i="2"/>
  <c r="L6725" i="2"/>
  <c r="L6729" i="2"/>
  <c r="L6756" i="2"/>
  <c r="L6757" i="2"/>
  <c r="L6761" i="2"/>
  <c r="L6788" i="2"/>
  <c r="L6789" i="2"/>
  <c r="L6793" i="2"/>
  <c r="L6802" i="2"/>
  <c r="L4053" i="2"/>
  <c r="L4057" i="2"/>
  <c r="L4061" i="2"/>
  <c r="L4066" i="2"/>
  <c r="L4068" i="2"/>
  <c r="L4072" i="2"/>
  <c r="L4076" i="2"/>
  <c r="L4085" i="2"/>
  <c r="L4089" i="2"/>
  <c r="L4093" i="2"/>
  <c r="L4098" i="2"/>
  <c r="L4100" i="2"/>
  <c r="L4104" i="2"/>
  <c r="L4108" i="2"/>
  <c r="L4117" i="2"/>
  <c r="L4121" i="2"/>
  <c r="L4125" i="2"/>
  <c r="L4130" i="2"/>
  <c r="L4132" i="2"/>
  <c r="L4136" i="2"/>
  <c r="L4140" i="2"/>
  <c r="L4162" i="2"/>
  <c r="L4165" i="2"/>
  <c r="L4167" i="2"/>
  <c r="L4169" i="2"/>
  <c r="L4174" i="2"/>
  <c r="L4176" i="2"/>
  <c r="L4194" i="2"/>
  <c r="L4197" i="2"/>
  <c r="L4199" i="2"/>
  <c r="L4201" i="2"/>
  <c r="L4206" i="2"/>
  <c r="L4208" i="2"/>
  <c r="L4226" i="2"/>
  <c r="L4229" i="2"/>
  <c r="L4231" i="2"/>
  <c r="L4233" i="2"/>
  <c r="L4238" i="2"/>
  <c r="L4240" i="2"/>
  <c r="L4258" i="2"/>
  <c r="L4261" i="2"/>
  <c r="L4263" i="2"/>
  <c r="L4265" i="2"/>
  <c r="L4270" i="2"/>
  <c r="L4272" i="2"/>
  <c r="L4290" i="2"/>
  <c r="L4293" i="2"/>
  <c r="L4295" i="2"/>
  <c r="L4297" i="2"/>
  <c r="L4302" i="2"/>
  <c r="L4304" i="2"/>
  <c r="L4322" i="2"/>
  <c r="L4325" i="2"/>
  <c r="L4327" i="2"/>
  <c r="L4329" i="2"/>
  <c r="L4334" i="2"/>
  <c r="L4336" i="2"/>
  <c r="L4354" i="2"/>
  <c r="L4357" i="2"/>
  <c r="L4359" i="2"/>
  <c r="L4361" i="2"/>
  <c r="L4366" i="2"/>
  <c r="L4375" i="2"/>
  <c r="L4381" i="2"/>
  <c r="L4398" i="2"/>
  <c r="L4407" i="2"/>
  <c r="L4413" i="2"/>
  <c r="L4430" i="2"/>
  <c r="L4439" i="2"/>
  <c r="L4445" i="2"/>
  <c r="L4462" i="2"/>
  <c r="L4471" i="2"/>
  <c r="L4481" i="2"/>
  <c r="L4489" i="2"/>
  <c r="L4494" i="2"/>
  <c r="L4501" i="2"/>
  <c r="L4503" i="2"/>
  <c r="L4513" i="2"/>
  <c r="L4521" i="2"/>
  <c r="L4526" i="2"/>
  <c r="L4533" i="2"/>
  <c r="L4545" i="2"/>
  <c r="L4553" i="2"/>
  <c r="L4558" i="2"/>
  <c r="L4565" i="2"/>
  <c r="L4577" i="2"/>
  <c r="L4585" i="2"/>
  <c r="L4590" i="2"/>
  <c r="L4597" i="2"/>
  <c r="L4609" i="2"/>
  <c r="L4617" i="2"/>
  <c r="L4622" i="2"/>
  <c r="L4629" i="2"/>
  <c r="L4924" i="2"/>
  <c r="L4927" i="2"/>
  <c r="L4935" i="2"/>
  <c r="L4949" i="2"/>
  <c r="L4955" i="2"/>
  <c r="L4957" i="2"/>
  <c r="L4963" i="2"/>
  <c r="L4968" i="2"/>
  <c r="L4988" i="2"/>
  <c r="L4991" i="2"/>
  <c r="L4999" i="2"/>
  <c r="L5016" i="2"/>
  <c r="L5023" i="2"/>
  <c r="L5035" i="2"/>
  <c r="L5043" i="2"/>
  <c r="L5048" i="2"/>
  <c r="L5055" i="2"/>
  <c r="L5068" i="2"/>
  <c r="L5078" i="2"/>
  <c r="L5085" i="2"/>
  <c r="L5093" i="2"/>
  <c r="L5098" i="2"/>
  <c r="L5113" i="2"/>
  <c r="L5121" i="2"/>
  <c r="L5123" i="2"/>
  <c r="L5131" i="2"/>
  <c r="L5142" i="2"/>
  <c r="L5149" i="2"/>
  <c r="L5157" i="2"/>
  <c r="L5162" i="2"/>
  <c r="L5177" i="2"/>
  <c r="L5205" i="2"/>
  <c r="L5211" i="2"/>
  <c r="L5217" i="2"/>
  <c r="L5238" i="2"/>
  <c r="L5253" i="2"/>
  <c r="L5254" i="2"/>
  <c r="L5272" i="2"/>
  <c r="L5286" i="2"/>
  <c r="L5299" i="2"/>
  <c r="L5307" i="2"/>
  <c r="L5308" i="2"/>
  <c r="L5311" i="2"/>
  <c r="L5321" i="2"/>
  <c r="L5344" i="2"/>
  <c r="L5347" i="2"/>
  <c r="L5353" i="2"/>
  <c r="L5357" i="2"/>
  <c r="L5380" i="2"/>
  <c r="L5383" i="2"/>
  <c r="L5390" i="2"/>
  <c r="L5396" i="2"/>
  <c r="L5399" i="2"/>
  <c r="L5406" i="2"/>
  <c r="L5412" i="2"/>
  <c r="L5415" i="2"/>
  <c r="L5422" i="2"/>
  <c r="L5428" i="2"/>
  <c r="L5431" i="2"/>
  <c r="L5438" i="2"/>
  <c r="L5444" i="2"/>
  <c r="L5447" i="2"/>
  <c r="L5454" i="2"/>
  <c r="L5460" i="2"/>
  <c r="L5463" i="2"/>
  <c r="L5470" i="2"/>
  <c r="L5476" i="2"/>
  <c r="L5479" i="2"/>
  <c r="L5486" i="2"/>
  <c r="L5492" i="2"/>
  <c r="L5495" i="2"/>
  <c r="L5502" i="2"/>
  <c r="L5508" i="2"/>
  <c r="L5511" i="2"/>
  <c r="L5518" i="2"/>
  <c r="L5524" i="2"/>
  <c r="L5527" i="2"/>
  <c r="L5532" i="2"/>
  <c r="L5538" i="2"/>
  <c r="L5550" i="2"/>
  <c r="L5558" i="2"/>
  <c r="L5565" i="2"/>
  <c r="L5569" i="2"/>
  <c r="L5576" i="2"/>
  <c r="L5584" i="2"/>
  <c r="L5588" i="2"/>
  <c r="L5591" i="2"/>
  <c r="L5596" i="2"/>
  <c r="L5602" i="2"/>
  <c r="L5614" i="2"/>
  <c r="L5622" i="2"/>
  <c r="L5629" i="2"/>
  <c r="L5633" i="2"/>
  <c r="L5640" i="2"/>
  <c r="L5648" i="2"/>
  <c r="L5652" i="2"/>
  <c r="L5655" i="2"/>
  <c r="L5660" i="2"/>
  <c r="L5666" i="2"/>
  <c r="L5678" i="2"/>
  <c r="L5686" i="2"/>
  <c r="L5693" i="2"/>
  <c r="L5697" i="2"/>
  <c r="L5704" i="2"/>
  <c r="L5712" i="2"/>
  <c r="L5716" i="2"/>
  <c r="L5719" i="2"/>
  <c r="L5724" i="2"/>
  <c r="L5730" i="2"/>
  <c r="L5732" i="2"/>
  <c r="L5733" i="2"/>
  <c r="L5743" i="2"/>
  <c r="L5748" i="2"/>
  <c r="L5750" i="2"/>
  <c r="L5756" i="2"/>
  <c r="L5761" i="2"/>
  <c r="L5765" i="2"/>
  <c r="L5769" i="2"/>
  <c r="L5773" i="2"/>
  <c r="L5777" i="2"/>
  <c r="L5781" i="2"/>
  <c r="L5785" i="2"/>
  <c r="L5789" i="2"/>
  <c r="L5793" i="2"/>
  <c r="L5797" i="2"/>
  <c r="L5801" i="2"/>
  <c r="L5805" i="2"/>
  <c r="L5809" i="2"/>
  <c r="L5813" i="2"/>
  <c r="L5817" i="2"/>
  <c r="L5821" i="2"/>
  <c r="L5825" i="2"/>
  <c r="L5829" i="2"/>
  <c r="L5833" i="2"/>
  <c r="L5837" i="2"/>
  <c r="L5841" i="2"/>
  <c r="L5845" i="2"/>
  <c r="L5849" i="2"/>
  <c r="L5853" i="2"/>
  <c r="L5857" i="2"/>
  <c r="L5861" i="2"/>
  <c r="L5865" i="2"/>
  <c r="L5869" i="2"/>
  <c r="L5873" i="2"/>
  <c r="L5877" i="2"/>
  <c r="L5881" i="2"/>
  <c r="L5885" i="2"/>
  <c r="L5889" i="2"/>
  <c r="L5893" i="2"/>
  <c r="L5901" i="2"/>
  <c r="L5925" i="2"/>
  <c r="L5933" i="2"/>
  <c r="L5957" i="2"/>
  <c r="L5965" i="2"/>
  <c r="L5989" i="2"/>
  <c r="L5997" i="2"/>
  <c r="L6021" i="2"/>
  <c r="L6070" i="2"/>
  <c r="L6078" i="2"/>
  <c r="L6094" i="2"/>
  <c r="L6120" i="2"/>
  <c r="L6127" i="2"/>
  <c r="L6128" i="2"/>
  <c r="L6174" i="2"/>
  <c r="L6175" i="2"/>
  <c r="L6254" i="2"/>
  <c r="L6269" i="2"/>
  <c r="L6282" i="2"/>
  <c r="L6290" i="2"/>
  <c r="L6298" i="2"/>
  <c r="L6306" i="2"/>
  <c r="L6314" i="2"/>
  <c r="L6337" i="2"/>
  <c r="L6345" i="2"/>
  <c r="L6377" i="2"/>
  <c r="L6402" i="2"/>
  <c r="L6410" i="2"/>
  <c r="L6422" i="2"/>
  <c r="L6450" i="2"/>
  <c r="L5894" i="2"/>
  <c r="L5898" i="2"/>
  <c r="L5904" i="2"/>
  <c r="L5910" i="2"/>
  <c r="L5914" i="2"/>
  <c r="L5920" i="2"/>
  <c r="L5926" i="2"/>
  <c r="L5930" i="2"/>
  <c r="L5936" i="2"/>
  <c r="L5942" i="2"/>
  <c r="L5946" i="2"/>
  <c r="L5952" i="2"/>
  <c r="L5958" i="2"/>
  <c r="L5962" i="2"/>
  <c r="L5968" i="2"/>
  <c r="L5974" i="2"/>
  <c r="L5978" i="2"/>
  <c r="L5984" i="2"/>
  <c r="L5990" i="2"/>
  <c r="L5994" i="2"/>
  <c r="L6000" i="2"/>
  <c r="L6006" i="2"/>
  <c r="L6010" i="2"/>
  <c r="L6016" i="2"/>
  <c r="L6022" i="2"/>
  <c r="L6029" i="2"/>
  <c r="L6034" i="2"/>
  <c r="L6045" i="2"/>
  <c r="L6050" i="2"/>
  <c r="L6061" i="2"/>
  <c r="L6066" i="2"/>
  <c r="L6077" i="2"/>
  <c r="L6082" i="2"/>
  <c r="L6110" i="2"/>
  <c r="L6111" i="2"/>
  <c r="L6114" i="2"/>
  <c r="L6119" i="2"/>
  <c r="L6170" i="2"/>
  <c r="L6171" i="2"/>
  <c r="L6182" i="2"/>
  <c r="L6184" i="2"/>
  <c r="L6199" i="2"/>
  <c r="L6216" i="2"/>
  <c r="L6220" i="2"/>
  <c r="L6224" i="2"/>
  <c r="L6228" i="2"/>
  <c r="L6232" i="2"/>
  <c r="L6236" i="2"/>
  <c r="L6240" i="2"/>
  <c r="L6244" i="2"/>
  <c r="L6248" i="2"/>
  <c r="L6268" i="2"/>
  <c r="L6277" i="2"/>
  <c r="L6278" i="2"/>
  <c r="L6285" i="2"/>
  <c r="L6294" i="2"/>
  <c r="L6301" i="2"/>
  <c r="L6310" i="2"/>
  <c r="L6330" i="2"/>
  <c r="L6343" i="2"/>
  <c r="L6352" i="2"/>
  <c r="L6361" i="2"/>
  <c r="L6366" i="2"/>
  <c r="L6371" i="2"/>
  <c r="L6372" i="2"/>
  <c r="L6394" i="2"/>
  <c r="L6407" i="2"/>
  <c r="L6431" i="2"/>
  <c r="L6433" i="2"/>
  <c r="L6436" i="2"/>
  <c r="L6443" i="2"/>
  <c r="L6446" i="2"/>
  <c r="L6463" i="2"/>
  <c r="L6468" i="2"/>
  <c r="L6486" i="2"/>
  <c r="L6491" i="2"/>
  <c r="L6495" i="2"/>
  <c r="L6500" i="2"/>
  <c r="L6518" i="2"/>
  <c r="L6523" i="2"/>
  <c r="L6527" i="2"/>
  <c r="L6528" i="2"/>
  <c r="L6532" i="2"/>
  <c r="L6544" i="2"/>
  <c r="L6560" i="2"/>
  <c r="L6566" i="2"/>
  <c r="L6604" i="2"/>
  <c r="L6611" i="2"/>
  <c r="L6639" i="2"/>
  <c r="L6640" i="2"/>
  <c r="L6652" i="2"/>
  <c r="L6659" i="2"/>
  <c r="L6687" i="2"/>
  <c r="L6688" i="2"/>
  <c r="L6720" i="2"/>
  <c r="L6752" i="2"/>
  <c r="L6784" i="2"/>
  <c r="L6804" i="2"/>
  <c r="L6813" i="2"/>
  <c r="L6814" i="2"/>
  <c r="L5185" i="2"/>
  <c r="L5187" i="2"/>
  <c r="L5195" i="2"/>
  <c r="L5206" i="2"/>
  <c r="L5213" i="2"/>
  <c r="L5221" i="2"/>
  <c r="L5226" i="2"/>
  <c r="L5241" i="2"/>
  <c r="L5249" i="2"/>
  <c r="L5251" i="2"/>
  <c r="L5259" i="2"/>
  <c r="L5270" i="2"/>
  <c r="L5277" i="2"/>
  <c r="L5285" i="2"/>
  <c r="L5290" i="2"/>
  <c r="L5305" i="2"/>
  <c r="L5313" i="2"/>
  <c r="L5315" i="2"/>
  <c r="L5323" i="2"/>
  <c r="L5334" i="2"/>
  <c r="L5341" i="2"/>
  <c r="L5349" i="2"/>
  <c r="L5354" i="2"/>
  <c r="L5369" i="2"/>
  <c r="L5377" i="2"/>
  <c r="L5379" i="2"/>
  <c r="L5385" i="2"/>
  <c r="L5389" i="2"/>
  <c r="L5393" i="2"/>
  <c r="L5397" i="2"/>
  <c r="L5401" i="2"/>
  <c r="L5405" i="2"/>
  <c r="L5409" i="2"/>
  <c r="L5413" i="2"/>
  <c r="L5417" i="2"/>
  <c r="L5421" i="2"/>
  <c r="L5425" i="2"/>
  <c r="L5429" i="2"/>
  <c r="L5433" i="2"/>
  <c r="L5437" i="2"/>
  <c r="L5441" i="2"/>
  <c r="L5445" i="2"/>
  <c r="L5449" i="2"/>
  <c r="L5453" i="2"/>
  <c r="L5457" i="2"/>
  <c r="L5461" i="2"/>
  <c r="L5465" i="2"/>
  <c r="L5469" i="2"/>
  <c r="L5473" i="2"/>
  <c r="L5477" i="2"/>
  <c r="L5481" i="2"/>
  <c r="L5485" i="2"/>
  <c r="L5489" i="2"/>
  <c r="L5493" i="2"/>
  <c r="L5497" i="2"/>
  <c r="L5501" i="2"/>
  <c r="L5505" i="2"/>
  <c r="L5509" i="2"/>
  <c r="L5513" i="2"/>
  <c r="L5517" i="2"/>
  <c r="L5521" i="2"/>
  <c r="L5525" i="2"/>
  <c r="L5530" i="2"/>
  <c r="L5535" i="2"/>
  <c r="L5541" i="2"/>
  <c r="L5546" i="2"/>
  <c r="L5551" i="2"/>
  <c r="L5557" i="2"/>
  <c r="L5562" i="2"/>
  <c r="L5567" i="2"/>
  <c r="L5573" i="2"/>
  <c r="L5578" i="2"/>
  <c r="L5583" i="2"/>
  <c r="L5589" i="2"/>
  <c r="L5594" i="2"/>
  <c r="L5599" i="2"/>
  <c r="L5605" i="2"/>
  <c r="L5610" i="2"/>
  <c r="L5615" i="2"/>
  <c r="L5621" i="2"/>
  <c r="L5626" i="2"/>
  <c r="L5631" i="2"/>
  <c r="L5637" i="2"/>
  <c r="L5642" i="2"/>
  <c r="L5647" i="2"/>
  <c r="L5653" i="2"/>
  <c r="L5658" i="2"/>
  <c r="L5663" i="2"/>
  <c r="L5669" i="2"/>
  <c r="L5674" i="2"/>
  <c r="L5679" i="2"/>
  <c r="L5685" i="2"/>
  <c r="L5690" i="2"/>
  <c r="L5695" i="2"/>
  <c r="L5701" i="2"/>
  <c r="L5706" i="2"/>
  <c r="L5711" i="2"/>
  <c r="L5717" i="2"/>
  <c r="L5722" i="2"/>
  <c r="L5727" i="2"/>
  <c r="L5736" i="2"/>
  <c r="L5738" i="2"/>
  <c r="L5741" i="2"/>
  <c r="L5752" i="2"/>
  <c r="L5754" i="2"/>
  <c r="L5757" i="2"/>
  <c r="L5896" i="2"/>
  <c r="L5902" i="2"/>
  <c r="L5906" i="2"/>
  <c r="L5912" i="2"/>
  <c r="L5918" i="2"/>
  <c r="L5922" i="2"/>
  <c r="L5928" i="2"/>
  <c r="L5934" i="2"/>
  <c r="L5938" i="2"/>
  <c r="L5944" i="2"/>
  <c r="L5950" i="2"/>
  <c r="L5954" i="2"/>
  <c r="L5960" i="2"/>
  <c r="L5966" i="2"/>
  <c r="L5970" i="2"/>
  <c r="L5976" i="2"/>
  <c r="L5982" i="2"/>
  <c r="L5986" i="2"/>
  <c r="L5992" i="2"/>
  <c r="L5998" i="2"/>
  <c r="L6002" i="2"/>
  <c r="L6008" i="2"/>
  <c r="L6014" i="2"/>
  <c r="L6018" i="2"/>
  <c r="L6026" i="2"/>
  <c r="L6027" i="2"/>
  <c r="L6037" i="2"/>
  <c r="L6042" i="2"/>
  <c r="L6043" i="2"/>
  <c r="L6053" i="2"/>
  <c r="L6058" i="2"/>
  <c r="L6059" i="2"/>
  <c r="L6069" i="2"/>
  <c r="L6074" i="2"/>
  <c r="L6075" i="2"/>
  <c r="L6085" i="2"/>
  <c r="L6090" i="2"/>
  <c r="L6097" i="2"/>
  <c r="L6102" i="2"/>
  <c r="L6103" i="2"/>
  <c r="L6104" i="2"/>
  <c r="L6107" i="2"/>
  <c r="L6122" i="2"/>
  <c r="L6123" i="2"/>
  <c r="L6124" i="2"/>
  <c r="L6138" i="2"/>
  <c r="L6150" i="2"/>
  <c r="L6151" i="2"/>
  <c r="L6152" i="2"/>
  <c r="L6159" i="2"/>
  <c r="L6163" i="2"/>
  <c r="L6167" i="2"/>
  <c r="L6192" i="2"/>
  <c r="L6196" i="2"/>
  <c r="L6202" i="2"/>
  <c r="L6203" i="2"/>
  <c r="L6214" i="2"/>
  <c r="L6218" i="2"/>
  <c r="L6222" i="2"/>
  <c r="L6226" i="2"/>
  <c r="L6230" i="2"/>
  <c r="L6234" i="2"/>
  <c r="L6238" i="2"/>
  <c r="L6242" i="2"/>
  <c r="L6246" i="2"/>
  <c r="L6261" i="2"/>
  <c r="L6270" i="2"/>
  <c r="L6273" i="2"/>
  <c r="L6280" i="2"/>
  <c r="L6286" i="2"/>
  <c r="L6293" i="2"/>
  <c r="L6296" i="2"/>
  <c r="L6302" i="2"/>
  <c r="L6309" i="2"/>
  <c r="L6312" i="2"/>
  <c r="L6319" i="2"/>
  <c r="L6320" i="2"/>
  <c r="L6329" i="2"/>
  <c r="L6334" i="2"/>
  <c r="L6339" i="2"/>
  <c r="L6340" i="2"/>
  <c r="L6354" i="2"/>
  <c r="L6362" i="2"/>
  <c r="L6375" i="2"/>
  <c r="L6376" i="2"/>
  <c r="L6383" i="2"/>
  <c r="L6384" i="2"/>
  <c r="L6393" i="2"/>
  <c r="L6398" i="2"/>
  <c r="L6403" i="2"/>
  <c r="L6404" i="2"/>
  <c r="L6417" i="2"/>
  <c r="L6420" i="2"/>
  <c r="L6427" i="2"/>
  <c r="L6430" i="2"/>
  <c r="L6442" i="2"/>
  <c r="L6447" i="2"/>
  <c r="L6449" i="2"/>
  <c r="L6452" i="2"/>
  <c r="L6459" i="2"/>
  <c r="L6462" i="2"/>
  <c r="L6470" i="2"/>
  <c r="L6475" i="2"/>
  <c r="L6479" i="2"/>
  <c r="L6480" i="2"/>
  <c r="L6484" i="2"/>
  <c r="L6502" i="2"/>
  <c r="L6507" i="2"/>
  <c r="L6511" i="2"/>
  <c r="L6516" i="2"/>
  <c r="L6534" i="2"/>
  <c r="L6675" i="2"/>
  <c r="L6542" i="2"/>
  <c r="L6550" i="2"/>
  <c r="L6558" i="2"/>
  <c r="L6574" i="2"/>
  <c r="L6602" i="2"/>
  <c r="L6612" i="2"/>
  <c r="L6621" i="2"/>
  <c r="L6622" i="2"/>
  <c r="L6635" i="2"/>
  <c r="L6644" i="2"/>
  <c r="L6653" i="2"/>
  <c r="L6654" i="2"/>
  <c r="L6667" i="2"/>
  <c r="L6676" i="2"/>
  <c r="L6685" i="2"/>
  <c r="L6686" i="2"/>
  <c r="L6694" i="2"/>
  <c r="L6698" i="2"/>
  <c r="L6702" i="2"/>
  <c r="L6706" i="2"/>
  <c r="L6710" i="2"/>
  <c r="L6722" i="2"/>
  <c r="L6728" i="2"/>
  <c r="L6737" i="2"/>
  <c r="L6754" i="2"/>
  <c r="L6760" i="2"/>
  <c r="L6769" i="2"/>
  <c r="L6786" i="2"/>
  <c r="L6792" i="2"/>
  <c r="L6801" i="2"/>
  <c r="L6805" i="2"/>
  <c r="L6091" i="2"/>
  <c r="L6101" i="2"/>
  <c r="L6115" i="2"/>
  <c r="L6116" i="2"/>
  <c r="L6134" i="2"/>
  <c r="L6135" i="2"/>
  <c r="L6136" i="2"/>
  <c r="L6142" i="2"/>
  <c r="L6146" i="2"/>
  <c r="L6154" i="2"/>
  <c r="L6155" i="2"/>
  <c r="L6156" i="2"/>
  <c r="L6172" i="2"/>
  <c r="L6178" i="2"/>
  <c r="L6179" i="2"/>
  <c r="L6188" i="2"/>
  <c r="L6194" i="2"/>
  <c r="L6195" i="2"/>
  <c r="L6204" i="2"/>
  <c r="L6210" i="2"/>
  <c r="L6211" i="2"/>
  <c r="L6251" i="2"/>
  <c r="L6252" i="2"/>
  <c r="L6256" i="2"/>
  <c r="L6260" i="2"/>
  <c r="L6262" i="2"/>
  <c r="L6265" i="2"/>
  <c r="L6275" i="2"/>
  <c r="L6276" i="2"/>
  <c r="L6315" i="2"/>
  <c r="L6316" i="2"/>
  <c r="L6326" i="2"/>
  <c r="L6331" i="2"/>
  <c r="L6332" i="2"/>
  <c r="L6342" i="2"/>
  <c r="L6347" i="2"/>
  <c r="L6348" i="2"/>
  <c r="L6358" i="2"/>
  <c r="L6363" i="2"/>
  <c r="L6364" i="2"/>
  <c r="L6374" i="2"/>
  <c r="L6379" i="2"/>
  <c r="L6380" i="2"/>
  <c r="L6390" i="2"/>
  <c r="L6395" i="2"/>
  <c r="L6396" i="2"/>
  <c r="L6406" i="2"/>
  <c r="L6411" i="2"/>
  <c r="L6412" i="2"/>
  <c r="L6416" i="2"/>
  <c r="L6421" i="2"/>
  <c r="L6424" i="2"/>
  <c r="L6429" i="2"/>
  <c r="L6432" i="2"/>
  <c r="L6437" i="2"/>
  <c r="L6440" i="2"/>
  <c r="L6445" i="2"/>
  <c r="L6448" i="2"/>
  <c r="L6453" i="2"/>
  <c r="L6456" i="2"/>
  <c r="L6461" i="2"/>
  <c r="L6465" i="2"/>
  <c r="L6466" i="2"/>
  <c r="L6473" i="2"/>
  <c r="L6474" i="2"/>
  <c r="L6481" i="2"/>
  <c r="L6482" i="2"/>
  <c r="L6489" i="2"/>
  <c r="L6490" i="2"/>
  <c r="L6497" i="2"/>
  <c r="L6498" i="2"/>
  <c r="L6505" i="2"/>
  <c r="L6506" i="2"/>
  <c r="L6514" i="2"/>
  <c r="L6522" i="2"/>
  <c r="L6530" i="2"/>
  <c r="L6538" i="2"/>
  <c r="L6546" i="2"/>
  <c r="L6554" i="2"/>
  <c r="L6562" i="2"/>
  <c r="L6575" i="2"/>
  <c r="L6576" i="2"/>
  <c r="L6577" i="2"/>
  <c r="L6588" i="2"/>
  <c r="L6590" i="2"/>
  <c r="L6596" i="2"/>
  <c r="L6597" i="2"/>
  <c r="L6605" i="2"/>
  <c r="L6606" i="2"/>
  <c r="L6615" i="2"/>
  <c r="L6616" i="2"/>
  <c r="L6619" i="2"/>
  <c r="L6628" i="2"/>
  <c r="L6637" i="2"/>
  <c r="L6638" i="2"/>
  <c r="L6647" i="2"/>
  <c r="L6648" i="2"/>
  <c r="L6651" i="2"/>
  <c r="L6660" i="2"/>
  <c r="L6669" i="2"/>
  <c r="L6670" i="2"/>
  <c r="L6679" i="2"/>
  <c r="L6680" i="2"/>
  <c r="L6683" i="2"/>
  <c r="L6692" i="2"/>
  <c r="L6696" i="2"/>
  <c r="L6700" i="2"/>
  <c r="L6704" i="2"/>
  <c r="L6708" i="2"/>
  <c r="L6712" i="2"/>
  <c r="L6716" i="2"/>
  <c r="L6717" i="2"/>
  <c r="L6721" i="2"/>
  <c r="L6738" i="2"/>
  <c r="L6744" i="2"/>
  <c r="L6748" i="2"/>
  <c r="L6749" i="2"/>
  <c r="L6753" i="2"/>
  <c r="L6770" i="2"/>
  <c r="L6776" i="2"/>
  <c r="L6780" i="2"/>
  <c r="L6781" i="2"/>
  <c r="L6785" i="2"/>
  <c r="L6803" i="2"/>
  <c r="L6807" i="2"/>
  <c r="L6808" i="2"/>
  <c r="L6975" i="2"/>
  <c r="L6935" i="2"/>
  <c r="L6951" i="2"/>
  <c r="L6995" i="2"/>
  <c r="L6571" i="2"/>
  <c r="L6572" i="2"/>
  <c r="L6578" i="2"/>
  <c r="L6584" i="2"/>
  <c r="L6585" i="2"/>
  <c r="L6594" i="2"/>
  <c r="L6600" i="2"/>
  <c r="L6601" i="2"/>
  <c r="L6609" i="2"/>
  <c r="L6610" i="2"/>
  <c r="L6617" i="2"/>
  <c r="L6618" i="2"/>
  <c r="L6625" i="2"/>
  <c r="L6626" i="2"/>
  <c r="L6633" i="2"/>
  <c r="L6634" i="2"/>
  <c r="L6641" i="2"/>
  <c r="L6642" i="2"/>
  <c r="L6649" i="2"/>
  <c r="L6650" i="2"/>
  <c r="L6657" i="2"/>
  <c r="L6658" i="2"/>
  <c r="L6665" i="2"/>
  <c r="L6666" i="2"/>
  <c r="L6673" i="2"/>
  <c r="L6674" i="2"/>
  <c r="L6681" i="2"/>
  <c r="L6682" i="2"/>
  <c r="L6689" i="2"/>
  <c r="L6690" i="2"/>
  <c r="L6718" i="2"/>
  <c r="L6726" i="2"/>
  <c r="L6734" i="2"/>
  <c r="L6742" i="2"/>
  <c r="L6750" i="2"/>
  <c r="L6758" i="2"/>
  <c r="L6766" i="2"/>
  <c r="L6774" i="2"/>
  <c r="L6782" i="2"/>
  <c r="L6790" i="2"/>
  <c r="L6798" i="2"/>
  <c r="L6858" i="2"/>
  <c r="L6815" i="2"/>
  <c r="L6817" i="2"/>
  <c r="L6819" i="2"/>
  <c r="L6821" i="2"/>
  <c r="L6823" i="2"/>
  <c r="L6825" i="2"/>
  <c r="L6827" i="2"/>
  <c r="L6829" i="2"/>
  <c r="L6831" i="2"/>
  <c r="L6833" i="2"/>
  <c r="L6835" i="2"/>
  <c r="L6837" i="2"/>
  <c r="L6839" i="2"/>
  <c r="L6841" i="2"/>
  <c r="L6843" i="2"/>
  <c r="L6845" i="2"/>
  <c r="L6847" i="2"/>
  <c r="L6849" i="2"/>
  <c r="L6851" i="2"/>
  <c r="L6853" i="2"/>
  <c r="L6939" i="2"/>
  <c r="L6955" i="2"/>
  <c r="L6967" i="2"/>
  <c r="L6987" i="2"/>
  <c r="L6999" i="2"/>
  <c r="L7019" i="2"/>
  <c r="L7027" i="2"/>
  <c r="L7035" i="2"/>
  <c r="L7043" i="2"/>
  <c r="L7051" i="2"/>
  <c r="L7059" i="2"/>
  <c r="L7067" i="2"/>
  <c r="L7075" i="2"/>
  <c r="L7083" i="2"/>
  <c r="L7091" i="2"/>
  <c r="L7099" i="2"/>
  <c r="L6936" i="2"/>
  <c r="L6937" i="2"/>
  <c r="L6944" i="2"/>
  <c r="L6945" i="2"/>
  <c r="L6952" i="2"/>
  <c r="L6953" i="2"/>
  <c r="L6960" i="2"/>
  <c r="L6961" i="2"/>
  <c r="L6966" i="2"/>
  <c r="L6969" i="2"/>
  <c r="L6974" i="2"/>
  <c r="L6977" i="2"/>
  <c r="L6982" i="2"/>
  <c r="L6985" i="2"/>
  <c r="L6990" i="2"/>
  <c r="L6993" i="2"/>
  <c r="L6998" i="2"/>
  <c r="L7001" i="2"/>
  <c r="L7006" i="2"/>
  <c r="L7009" i="2"/>
  <c r="L7014" i="2"/>
  <c r="L7022" i="2"/>
  <c r="L7026" i="2"/>
  <c r="L7030" i="2"/>
  <c r="L7034" i="2"/>
  <c r="L7038" i="2"/>
  <c r="L7042" i="2"/>
  <c r="L7046" i="2"/>
  <c r="L7050" i="2"/>
  <c r="L7054" i="2"/>
  <c r="L7058" i="2"/>
  <c r="L7062" i="2"/>
  <c r="L7066" i="2"/>
  <c r="L7070" i="2"/>
  <c r="L7074" i="2"/>
  <c r="L7078" i="2"/>
  <c r="L7082" i="2"/>
  <c r="L7086" i="2"/>
  <c r="L7090" i="2"/>
  <c r="L6918" i="2"/>
  <c r="L6920" i="2"/>
  <c r="L6922" i="2"/>
  <c r="L6924" i="2"/>
  <c r="L6926" i="2"/>
  <c r="L6928" i="2"/>
  <c r="L6930" i="2"/>
  <c r="L6932" i="2"/>
  <c r="L6940" i="2"/>
  <c r="L6941" i="2"/>
  <c r="L6948" i="2"/>
  <c r="L6949" i="2"/>
  <c r="L6956" i="2"/>
  <c r="L6957" i="2"/>
  <c r="L6964" i="2"/>
  <c r="L6965" i="2"/>
  <c r="L6970" i="2"/>
  <c r="L6973" i="2"/>
  <c r="L6978" i="2"/>
  <c r="L6981" i="2"/>
  <c r="L6986" i="2"/>
  <c r="L6989" i="2"/>
  <c r="L6994" i="2"/>
  <c r="L6997" i="2"/>
  <c r="L7002" i="2"/>
  <c r="L7005" i="2"/>
  <c r="L7010" i="2"/>
  <c r="L7013" i="2"/>
  <c r="L691" i="2"/>
  <c r="L1692" i="2"/>
  <c r="L1696" i="2"/>
  <c r="L1700" i="2"/>
  <c r="L1704" i="2"/>
  <c r="L1708" i="2"/>
  <c r="L1712" i="2"/>
  <c r="L1716" i="2"/>
  <c r="L1720" i="2"/>
  <c r="L1724" i="2"/>
  <c r="L1728" i="2"/>
  <c r="L1732" i="2"/>
  <c r="L1736" i="2"/>
  <c r="L1740" i="2"/>
  <c r="L2422" i="2"/>
  <c r="L2430" i="2"/>
  <c r="L2438" i="2"/>
  <c r="L2446" i="2"/>
  <c r="L2454" i="2"/>
  <c r="L2462" i="2"/>
  <c r="L2470" i="2"/>
  <c r="L2478" i="2"/>
  <c r="L2486" i="2"/>
  <c r="L2494" i="2"/>
  <c r="L2502" i="2"/>
  <c r="L2510" i="2"/>
  <c r="L2518" i="2"/>
  <c r="L2526" i="2"/>
  <c r="L2534" i="2"/>
  <c r="L2542" i="2"/>
  <c r="L2550" i="2"/>
  <c r="L2558" i="2"/>
  <c r="L2566" i="2"/>
  <c r="L2574" i="2"/>
  <c r="L2582" i="2"/>
  <c r="L2590" i="2"/>
  <c r="L2598" i="2"/>
  <c r="L2606" i="2"/>
  <c r="L2614" i="2"/>
  <c r="L2622" i="2"/>
  <c r="L2630" i="2"/>
  <c r="L2638" i="2"/>
  <c r="L2646" i="2"/>
  <c r="L2654" i="2"/>
  <c r="L2662" i="2"/>
  <c r="L2670" i="2"/>
  <c r="L2678" i="2"/>
  <c r="L2686" i="2"/>
  <c r="L2694" i="2"/>
  <c r="L2702" i="2"/>
  <c r="L2710" i="2"/>
  <c r="L2718" i="2"/>
  <c r="L2726" i="2"/>
  <c r="L2734" i="2"/>
  <c r="L2742" i="2"/>
  <c r="L2750" i="2"/>
  <c r="L2758" i="2"/>
  <c r="L2766" i="2"/>
  <c r="L2774" i="2"/>
  <c r="L2782" i="2"/>
  <c r="L2790" i="2"/>
  <c r="L2798" i="2"/>
  <c r="L2806" i="2"/>
  <c r="L2814" i="2"/>
  <c r="L2822" i="2"/>
  <c r="L2830" i="2"/>
  <c r="L2838" i="2"/>
  <c r="L2846" i="2"/>
  <c r="L2854" i="2"/>
  <c r="L1693" i="2"/>
  <c r="L1697" i="2"/>
  <c r="L1701" i="2"/>
  <c r="L1705" i="2"/>
  <c r="L1709" i="2"/>
  <c r="L1713" i="2"/>
  <c r="L1717" i="2"/>
  <c r="L1721" i="2"/>
  <c r="L1725" i="2"/>
  <c r="L1729" i="2"/>
  <c r="L1733" i="2"/>
  <c r="L1737" i="2"/>
  <c r="L1741" i="2"/>
  <c r="L2420" i="2"/>
  <c r="L2428" i="2"/>
  <c r="L2436" i="2"/>
  <c r="L2444" i="2"/>
  <c r="L2452" i="2"/>
  <c r="L2460" i="2"/>
  <c r="L2468" i="2"/>
  <c r="L2476" i="2"/>
  <c r="L2484" i="2"/>
  <c r="L2492" i="2"/>
  <c r="L2500" i="2"/>
  <c r="L2508" i="2"/>
  <c r="L2516" i="2"/>
  <c r="L2524" i="2"/>
  <c r="L2532" i="2"/>
  <c r="L2540" i="2"/>
  <c r="L2548" i="2"/>
  <c r="L2556" i="2"/>
  <c r="L2564" i="2"/>
  <c r="L2572" i="2"/>
  <c r="L2580" i="2"/>
  <c r="L2588" i="2"/>
  <c r="L2596" i="2"/>
  <c r="L2604" i="2"/>
  <c r="L2612" i="2"/>
  <c r="L2620" i="2"/>
  <c r="L2628" i="2"/>
  <c r="L2636" i="2"/>
  <c r="L2644" i="2"/>
  <c r="L2652" i="2"/>
  <c r="L2660" i="2"/>
  <c r="L2668" i="2"/>
  <c r="L2676" i="2"/>
  <c r="L2684" i="2"/>
  <c r="L2692" i="2"/>
  <c r="L2700" i="2"/>
  <c r="L2708" i="2"/>
  <c r="L2716" i="2"/>
  <c r="L2724" i="2"/>
  <c r="L2732" i="2"/>
  <c r="L2740" i="2"/>
  <c r="L2748" i="2"/>
  <c r="L2756" i="2"/>
  <c r="L2764" i="2"/>
  <c r="L2772" i="2"/>
  <c r="L2780" i="2"/>
  <c r="L2788" i="2"/>
  <c r="L2796" i="2"/>
  <c r="L2804" i="2"/>
  <c r="L2812" i="2"/>
  <c r="L2820" i="2"/>
  <c r="L2828" i="2"/>
  <c r="L2836" i="2"/>
  <c r="L2844" i="2"/>
  <c r="L2852" i="2"/>
  <c r="L2958" i="2"/>
  <c r="L2962" i="2"/>
  <c r="L2966" i="2"/>
  <c r="L2970" i="2"/>
  <c r="L2974" i="2"/>
  <c r="L2978" i="2"/>
  <c r="L2982" i="2"/>
  <c r="L2986" i="2"/>
  <c r="L2990" i="2"/>
  <c r="L2994" i="2"/>
  <c r="L2998" i="2"/>
  <c r="L3002" i="2"/>
  <c r="L3006" i="2"/>
  <c r="L3010" i="2"/>
  <c r="L3014" i="2"/>
  <c r="L3018" i="2"/>
  <c r="L3022" i="2"/>
  <c r="L3026" i="2"/>
  <c r="L3030" i="2"/>
  <c r="L3034" i="2"/>
  <c r="L3038" i="2"/>
  <c r="L3042" i="2"/>
  <c r="L3046" i="2"/>
  <c r="L3050" i="2"/>
  <c r="L2857" i="2"/>
  <c r="L2861" i="2"/>
  <c r="L2865" i="2"/>
  <c r="L2869" i="2"/>
  <c r="L2873" i="2"/>
  <c r="L2877" i="2"/>
  <c r="L2881" i="2"/>
  <c r="L2885" i="2"/>
  <c r="L2889" i="2"/>
  <c r="L2893" i="2"/>
  <c r="L2897" i="2"/>
  <c r="L2901" i="2"/>
  <c r="L2905" i="2"/>
  <c r="L2909" i="2"/>
  <c r="L2913" i="2"/>
  <c r="L2917" i="2"/>
  <c r="L2921" i="2"/>
  <c r="L2925" i="2"/>
  <c r="L2929" i="2"/>
  <c r="L2933" i="2"/>
  <c r="L2937" i="2"/>
  <c r="L2941" i="2"/>
  <c r="L2945" i="2"/>
  <c r="L2949" i="2"/>
  <c r="L2953" i="2"/>
  <c r="L3057" i="2"/>
  <c r="L3061" i="2"/>
  <c r="L3065" i="2"/>
  <c r="L3069" i="2"/>
  <c r="L3073" i="2"/>
  <c r="L3077" i="2"/>
  <c r="L3081" i="2"/>
  <c r="L3085" i="2"/>
  <c r="L3089" i="2"/>
  <c r="L3093" i="2"/>
  <c r="L3097" i="2"/>
  <c r="L3101" i="2"/>
  <c r="L3105" i="2"/>
  <c r="L3109" i="2"/>
  <c r="L3113" i="2"/>
  <c r="L3117" i="2"/>
  <c r="L3121" i="2"/>
  <c r="L3125" i="2"/>
  <c r="L3129" i="2"/>
  <c r="L3133" i="2"/>
  <c r="L3137" i="2"/>
  <c r="L3141" i="2"/>
  <c r="L3145" i="2"/>
  <c r="L3149" i="2"/>
  <c r="L3153" i="2"/>
  <c r="L3157" i="2"/>
  <c r="L3161" i="2"/>
  <c r="L3165" i="2"/>
  <c r="L3169" i="2"/>
  <c r="L3173" i="2"/>
  <c r="L3177" i="2"/>
  <c r="L3181" i="2"/>
  <c r="L3185" i="2"/>
  <c r="L3189" i="2"/>
  <c r="L3193" i="2"/>
  <c r="L3197" i="2"/>
  <c r="L3201" i="2"/>
  <c r="L3205" i="2"/>
  <c r="L3209" i="2"/>
  <c r="L3213" i="2"/>
  <c r="L3217" i="2"/>
  <c r="L3221" i="2"/>
  <c r="L3225" i="2"/>
  <c r="L3229" i="2"/>
  <c r="L3233" i="2"/>
  <c r="L3237" i="2"/>
  <c r="L3241" i="2"/>
  <c r="L3245" i="2"/>
  <c r="L3249" i="2"/>
  <c r="L3253" i="2"/>
  <c r="L3257" i="2"/>
  <c r="L3261" i="2"/>
  <c r="L3265" i="2"/>
  <c r="L3269" i="2"/>
  <c r="L3273" i="2"/>
  <c r="L3277" i="2"/>
  <c r="L3281" i="2"/>
  <c r="L3285" i="2"/>
  <c r="L3289" i="2"/>
  <c r="L3293" i="2"/>
  <c r="L3297" i="2"/>
  <c r="L3301" i="2"/>
  <c r="L3305" i="2"/>
  <c r="L3309" i="2"/>
  <c r="L3313" i="2"/>
  <c r="L3317" i="2"/>
  <c r="L3321" i="2"/>
  <c r="L3325" i="2"/>
  <c r="L3329" i="2"/>
  <c r="L3333" i="2"/>
  <c r="L3337" i="2"/>
  <c r="L3341" i="2"/>
  <c r="L3345" i="2"/>
  <c r="L3349" i="2"/>
  <c r="L3353" i="2"/>
  <c r="L3357" i="2"/>
  <c r="L3361" i="2"/>
  <c r="L3365" i="2"/>
  <c r="L3369" i="2"/>
  <c r="L3373" i="2"/>
  <c r="L3377" i="2"/>
  <c r="L3381" i="2"/>
  <c r="L3385" i="2"/>
  <c r="L3389" i="2"/>
  <c r="L3393" i="2"/>
  <c r="L3397" i="2"/>
  <c r="L3401" i="2"/>
  <c r="L3405" i="2"/>
  <c r="L3409" i="2"/>
  <c r="L3413" i="2"/>
  <c r="L3417" i="2"/>
  <c r="L3421" i="2"/>
  <c r="L3425" i="2"/>
  <c r="L3429" i="2"/>
  <c r="L3433" i="2"/>
  <c r="L3437" i="2"/>
  <c r="L3441" i="2"/>
  <c r="L3445" i="2"/>
  <c r="L3449" i="2"/>
  <c r="L3453" i="2"/>
  <c r="L3457" i="2"/>
  <c r="L3461" i="2"/>
  <c r="L3465" i="2"/>
  <c r="L3469" i="2"/>
  <c r="L3473" i="2"/>
  <c r="L3477" i="2"/>
  <c r="L3481" i="2"/>
  <c r="L3485" i="2"/>
  <c r="L3489" i="2"/>
  <c r="L3493" i="2"/>
  <c r="L3497" i="2"/>
  <c r="L3501" i="2"/>
  <c r="L3505" i="2"/>
  <c r="L3509" i="2"/>
  <c r="L3513" i="2"/>
  <c r="L3517" i="2"/>
  <c r="L3521" i="2"/>
  <c r="L3525" i="2"/>
  <c r="L3529" i="2"/>
  <c r="L3533" i="2"/>
  <c r="L3537" i="2"/>
  <c r="L3541" i="2"/>
  <c r="L3545" i="2"/>
  <c r="L3549" i="2"/>
  <c r="L3553" i="2"/>
  <c r="L3557" i="2"/>
  <c r="L3561" i="2"/>
  <c r="L3565" i="2"/>
  <c r="L3569" i="2"/>
  <c r="L3573" i="2"/>
  <c r="L3577" i="2"/>
  <c r="L3581" i="2"/>
  <c r="L3585" i="2"/>
  <c r="L3589" i="2"/>
  <c r="L3593" i="2"/>
  <c r="L3597" i="2"/>
  <c r="L3601" i="2"/>
  <c r="L3605" i="2"/>
  <c r="L3609" i="2"/>
  <c r="L3613" i="2"/>
  <c r="L3617" i="2"/>
  <c r="L3621" i="2"/>
  <c r="L3625" i="2"/>
  <c r="L3629" i="2"/>
  <c r="L3633" i="2"/>
  <c r="L3637" i="2"/>
  <c r="L3641" i="2"/>
  <c r="L3645" i="2"/>
  <c r="L3649" i="2"/>
  <c r="L3653" i="2"/>
  <c r="L3657" i="2"/>
  <c r="L3661" i="2"/>
  <c r="L3665" i="2"/>
  <c r="L3669" i="2"/>
  <c r="L3673" i="2"/>
  <c r="L3677" i="2"/>
  <c r="L3681" i="2"/>
  <c r="L3685" i="2"/>
  <c r="L3689" i="2"/>
  <c r="L3693" i="2"/>
  <c r="L3697" i="2"/>
  <c r="L3701" i="2"/>
  <c r="L3705" i="2"/>
  <c r="L3709" i="2"/>
  <c r="L3713" i="2"/>
  <c r="L3717" i="2"/>
  <c r="L3721" i="2"/>
  <c r="L3725" i="2"/>
  <c r="L3729" i="2"/>
  <c r="L3733" i="2"/>
  <c r="L3737" i="2"/>
  <c r="L3741" i="2"/>
  <c r="L3745" i="2"/>
  <c r="L3749" i="2"/>
  <c r="L3753" i="2"/>
  <c r="L3757" i="2"/>
  <c r="L3761" i="2"/>
  <c r="L3765" i="2"/>
  <c r="L3769" i="2"/>
  <c r="L3773" i="2"/>
  <c r="L3777" i="2"/>
  <c r="L3781" i="2"/>
  <c r="L3785" i="2"/>
  <c r="L3789" i="2"/>
  <c r="L3793" i="2"/>
  <c r="L3797" i="2"/>
  <c r="L3801" i="2"/>
  <c r="L3805" i="2"/>
  <c r="L3809" i="2"/>
  <c r="L3813" i="2"/>
  <c r="L3817" i="2"/>
  <c r="L3821" i="2"/>
  <c r="L3825" i="2"/>
  <c r="L3829" i="2"/>
  <c r="L3833" i="2"/>
  <c r="L3837" i="2"/>
  <c r="L3841" i="2"/>
  <c r="L3845" i="2"/>
  <c r="L3849" i="2"/>
  <c r="L3853" i="2"/>
  <c r="L3857" i="2"/>
  <c r="L3861" i="2"/>
  <c r="L3865" i="2"/>
  <c r="L3869" i="2"/>
  <c r="L3873" i="2"/>
  <c r="L3877" i="2"/>
  <c r="L3881" i="2"/>
  <c r="L3885" i="2"/>
  <c r="L3889" i="2"/>
  <c r="L3893" i="2"/>
  <c r="L3897" i="2"/>
  <c r="L3901" i="2"/>
  <c r="L3905" i="2"/>
  <c r="L3909" i="2"/>
  <c r="L3913" i="2"/>
  <c r="L3917" i="2"/>
  <c r="L3921" i="2"/>
  <c r="L3925" i="2"/>
  <c r="L3929" i="2"/>
  <c r="L3933" i="2"/>
  <c r="L3937" i="2"/>
  <c r="L3941" i="2"/>
  <c r="L3945" i="2"/>
  <c r="L3949" i="2"/>
  <c r="L3953" i="2"/>
  <c r="L3957" i="2"/>
  <c r="L3961" i="2"/>
  <c r="L3965" i="2"/>
  <c r="L3969" i="2"/>
  <c r="L2957" i="2"/>
  <c r="L2959" i="2"/>
  <c r="L2961" i="2"/>
  <c r="L2963" i="2"/>
  <c r="L2965" i="2"/>
  <c r="L2967" i="2"/>
  <c r="L2969" i="2"/>
  <c r="L2971" i="2"/>
  <c r="L2973" i="2"/>
  <c r="L2975" i="2"/>
  <c r="L2977" i="2"/>
  <c r="L2979" i="2"/>
  <c r="L2981" i="2"/>
  <c r="L2983" i="2"/>
  <c r="L2985" i="2"/>
  <c r="L2987" i="2"/>
  <c r="L2989" i="2"/>
  <c r="L2991" i="2"/>
  <c r="L2993" i="2"/>
  <c r="L2995" i="2"/>
  <c r="L2997" i="2"/>
  <c r="L2999" i="2"/>
  <c r="L3001" i="2"/>
  <c r="L3003" i="2"/>
  <c r="L3005" i="2"/>
  <c r="L3007" i="2"/>
  <c r="L3009" i="2"/>
  <c r="L3011" i="2"/>
  <c r="L3013" i="2"/>
  <c r="L3015" i="2"/>
  <c r="L3017" i="2"/>
  <c r="L3019" i="2"/>
  <c r="L3021" i="2"/>
  <c r="L3023" i="2"/>
  <c r="L3025" i="2"/>
  <c r="L3027" i="2"/>
  <c r="L3029" i="2"/>
  <c r="L3031" i="2"/>
  <c r="L3033" i="2"/>
  <c r="L3035" i="2"/>
  <c r="L3037" i="2"/>
  <c r="L3039" i="2"/>
  <c r="L3041" i="2"/>
  <c r="L3043" i="2"/>
  <c r="L3045" i="2"/>
  <c r="L3047" i="2"/>
  <c r="L3049" i="2"/>
  <c r="L3051" i="2"/>
  <c r="L3053" i="2"/>
  <c r="L4147" i="2"/>
  <c r="L4155" i="2"/>
  <c r="L4163" i="2"/>
  <c r="L4171" i="2"/>
  <c r="L4179" i="2"/>
  <c r="L4187" i="2"/>
  <c r="L4195" i="2"/>
  <c r="L4203" i="2"/>
  <c r="L4211" i="2"/>
  <c r="L4219" i="2"/>
  <c r="L4227" i="2"/>
  <c r="L4235" i="2"/>
  <c r="L4243" i="2"/>
  <c r="L4251" i="2"/>
  <c r="L4259" i="2"/>
  <c r="L4267" i="2"/>
  <c r="L4275" i="2"/>
  <c r="L4283" i="2"/>
  <c r="L4291" i="2"/>
  <c r="L4299" i="2"/>
  <c r="L4307" i="2"/>
  <c r="L4315" i="2"/>
  <c r="L4323" i="2"/>
  <c r="L4331" i="2"/>
  <c r="L4339" i="2"/>
  <c r="L4347" i="2"/>
  <c r="L4355" i="2"/>
  <c r="L4363" i="2"/>
  <c r="L4374" i="2"/>
  <c r="L4390" i="2"/>
  <c r="L4406" i="2"/>
  <c r="L4422" i="2"/>
  <c r="L4438" i="2"/>
  <c r="L4454" i="2"/>
  <c r="L4470" i="2"/>
  <c r="L4486" i="2"/>
  <c r="L4502" i="2"/>
  <c r="L4518" i="2"/>
  <c r="L4534" i="2"/>
  <c r="L4550" i="2"/>
  <c r="L4566" i="2"/>
  <c r="L4582" i="2"/>
  <c r="L4598" i="2"/>
  <c r="L4614" i="2"/>
  <c r="L4630" i="2"/>
  <c r="L4913" i="2"/>
  <c r="L4977" i="2"/>
  <c r="L4514" i="2"/>
  <c r="L4530" i="2"/>
  <c r="L4546" i="2"/>
  <c r="L4562" i="2"/>
  <c r="L4578" i="2"/>
  <c r="L4594" i="2"/>
  <c r="L4610" i="2"/>
  <c r="L4626" i="2"/>
  <c r="L4929" i="2"/>
  <c r="L4993" i="2"/>
  <c r="L4641" i="2"/>
  <c r="L4649" i="2"/>
  <c r="L4657" i="2"/>
  <c r="L4665" i="2"/>
  <c r="L4673" i="2"/>
  <c r="L4681" i="2"/>
  <c r="L4689" i="2"/>
  <c r="L4697" i="2"/>
  <c r="L4705" i="2"/>
  <c r="L4713" i="2"/>
  <c r="L4721" i="2"/>
  <c r="L4729" i="2"/>
  <c r="L4737" i="2"/>
  <c r="L4745" i="2"/>
  <c r="L4753" i="2"/>
  <c r="L4761" i="2"/>
  <c r="L4769" i="2"/>
  <c r="L4777" i="2"/>
  <c r="L4785" i="2"/>
  <c r="L4793" i="2"/>
  <c r="L4801" i="2"/>
  <c r="L4809" i="2"/>
  <c r="L4817" i="2"/>
  <c r="L4825" i="2"/>
  <c r="L4833" i="2"/>
  <c r="L4841" i="2"/>
  <c r="L4849" i="2"/>
  <c r="L4857" i="2"/>
  <c r="L4865" i="2"/>
  <c r="L4873" i="2"/>
  <c r="L4881" i="2"/>
  <c r="L4889" i="2"/>
  <c r="L4897" i="2"/>
  <c r="L4905" i="2"/>
  <c r="L4912" i="2"/>
  <c r="L4928" i="2"/>
  <c r="L4944" i="2"/>
  <c r="L4960" i="2"/>
  <c r="L4976" i="2"/>
  <c r="L4992" i="2"/>
  <c r="L5008" i="2"/>
  <c r="L5024" i="2"/>
  <c r="L5040" i="2"/>
  <c r="L5056" i="2"/>
  <c r="L5065" i="2"/>
  <c r="L5087" i="2"/>
  <c r="L5151" i="2"/>
  <c r="L5215" i="2"/>
  <c r="L5279" i="2"/>
  <c r="L5343" i="2"/>
  <c r="L5103" i="2"/>
  <c r="L5167" i="2"/>
  <c r="L5231" i="2"/>
  <c r="L5295" i="2"/>
  <c r="L5359" i="2"/>
  <c r="L4639" i="2"/>
  <c r="L4647" i="2"/>
  <c r="L4655" i="2"/>
  <c r="L4663" i="2"/>
  <c r="L4671" i="2"/>
  <c r="L4679" i="2"/>
  <c r="L4687" i="2"/>
  <c r="L4695" i="2"/>
  <c r="L4703" i="2"/>
  <c r="L4711" i="2"/>
  <c r="L4719" i="2"/>
  <c r="L4727" i="2"/>
  <c r="L4735" i="2"/>
  <c r="L4743" i="2"/>
  <c r="L4751" i="2"/>
  <c r="L4759" i="2"/>
  <c r="L4767" i="2"/>
  <c r="L4775" i="2"/>
  <c r="L4783" i="2"/>
  <c r="L4791" i="2"/>
  <c r="L4799" i="2"/>
  <c r="L4807" i="2"/>
  <c r="L4815" i="2"/>
  <c r="L4823" i="2"/>
  <c r="L4831" i="2"/>
  <c r="L4839" i="2"/>
  <c r="L4847" i="2"/>
  <c r="L4855" i="2"/>
  <c r="L4863" i="2"/>
  <c r="L4871" i="2"/>
  <c r="L4879" i="2"/>
  <c r="L4887" i="2"/>
  <c r="L4895" i="2"/>
  <c r="L4903" i="2"/>
  <c r="L4911" i="2"/>
  <c r="L4916" i="2"/>
  <c r="L4932" i="2"/>
  <c r="L4948" i="2"/>
  <c r="L4964" i="2"/>
  <c r="L4980" i="2"/>
  <c r="L4996" i="2"/>
  <c r="L5012" i="2"/>
  <c r="L5028" i="2"/>
  <c r="L5044" i="2"/>
  <c r="L5060" i="2"/>
  <c r="L5063" i="2"/>
  <c r="L5071" i="2"/>
  <c r="L5135" i="2"/>
  <c r="L5199" i="2"/>
  <c r="L5263" i="2"/>
  <c r="L5327" i="2"/>
  <c r="L5074" i="2"/>
  <c r="L5090" i="2"/>
  <c r="L5106" i="2"/>
  <c r="L5122" i="2"/>
  <c r="L5138" i="2"/>
  <c r="L5154" i="2"/>
  <c r="L5170" i="2"/>
  <c r="L5186" i="2"/>
  <c r="L5202" i="2"/>
  <c r="L5218" i="2"/>
  <c r="L5234" i="2"/>
  <c r="L5250" i="2"/>
  <c r="L5266" i="2"/>
  <c r="L5282" i="2"/>
  <c r="L5298" i="2"/>
  <c r="L5314" i="2"/>
  <c r="L5330" i="2"/>
  <c r="L5346" i="2"/>
  <c r="L5362" i="2"/>
  <c r="L5378" i="2"/>
  <c r="L5086" i="2"/>
  <c r="L5102" i="2"/>
  <c r="L5118" i="2"/>
  <c r="L5134" i="2"/>
  <c r="L5150" i="2"/>
  <c r="L5166" i="2"/>
  <c r="L5182" i="2"/>
  <c r="L5198" i="2"/>
  <c r="L5214" i="2"/>
  <c r="L5230" i="2"/>
  <c r="L5246" i="2"/>
  <c r="L5262" i="2"/>
  <c r="L5278" i="2"/>
  <c r="L5294" i="2"/>
  <c r="L5310" i="2"/>
  <c r="L5326" i="2"/>
  <c r="L5342" i="2"/>
  <c r="L5358" i="2"/>
  <c r="L5374" i="2"/>
  <c r="L6039" i="2"/>
  <c r="L6055" i="2"/>
  <c r="L6071" i="2"/>
  <c r="L6087" i="2"/>
  <c r="L6023" i="2"/>
  <c r="L6035" i="2"/>
  <c r="L6051" i="2"/>
  <c r="L6067" i="2"/>
  <c r="L6083" i="2"/>
  <c r="L6099" i="2"/>
  <c r="L6140" i="2"/>
  <c r="L6031" i="2"/>
  <c r="L6047" i="2"/>
  <c r="L6063" i="2"/>
  <c r="L6079" i="2"/>
  <c r="L6095" i="2"/>
  <c r="L6112" i="2"/>
  <c r="L6024" i="2"/>
  <c r="L6028" i="2"/>
  <c r="L6032" i="2"/>
  <c r="L6036" i="2"/>
  <c r="L6040" i="2"/>
  <c r="L6044" i="2"/>
  <c r="L6048" i="2"/>
  <c r="L6052" i="2"/>
  <c r="L6056" i="2"/>
  <c r="L6060" i="2"/>
  <c r="L6064" i="2"/>
  <c r="L6068" i="2"/>
  <c r="L6072" i="2"/>
  <c r="L6076" i="2"/>
  <c r="L6080" i="2"/>
  <c r="L6084" i="2"/>
  <c r="L6088" i="2"/>
  <c r="L6092" i="2"/>
  <c r="L6096" i="2"/>
  <c r="L6100" i="2"/>
  <c r="L6250" i="2"/>
  <c r="L6266" i="2"/>
  <c r="L6105" i="2"/>
  <c r="L6109" i="2"/>
  <c r="L6113" i="2"/>
  <c r="L6117" i="2"/>
  <c r="L6121" i="2"/>
  <c r="L6125" i="2"/>
  <c r="L6129" i="2"/>
  <c r="L6133" i="2"/>
  <c r="L6137" i="2"/>
  <c r="L6141" i="2"/>
  <c r="L6145" i="2"/>
  <c r="L6149" i="2"/>
  <c r="L6153" i="2"/>
  <c r="L6157" i="2"/>
  <c r="L6161" i="2"/>
  <c r="L6165" i="2"/>
  <c r="L6169" i="2"/>
  <c r="L6173" i="2"/>
  <c r="L6177" i="2"/>
  <c r="L6181" i="2"/>
  <c r="L6185" i="2"/>
  <c r="L6189" i="2"/>
  <c r="L6193" i="2"/>
  <c r="L6197" i="2"/>
  <c r="L6201" i="2"/>
  <c r="L6205" i="2"/>
  <c r="L6209" i="2"/>
  <c r="L6213" i="2"/>
  <c r="L6258" i="2"/>
  <c r="L6513" i="2"/>
  <c r="L6521" i="2"/>
  <c r="L6529" i="2"/>
  <c r="L6537" i="2"/>
  <c r="L6545" i="2"/>
  <c r="L6553" i="2"/>
  <c r="L6561" i="2"/>
  <c r="L6569" i="2"/>
  <c r="L6469" i="2"/>
  <c r="L6477" i="2"/>
  <c r="L6485" i="2"/>
  <c r="L6493" i="2"/>
  <c r="L6501" i="2"/>
  <c r="L6509" i="2"/>
  <c r="L6517" i="2"/>
  <c r="L6525" i="2"/>
  <c r="L6533" i="2"/>
  <c r="L6541" i="2"/>
  <c r="L6549" i="2"/>
  <c r="L6557" i="2"/>
  <c r="L6565" i="2"/>
  <c r="L6573" i="2"/>
  <c r="L6579" i="2"/>
  <c r="L6583" i="2"/>
  <c r="L6587" i="2"/>
  <c r="L6591" i="2"/>
  <c r="L6595" i="2"/>
  <c r="L6599" i="2"/>
  <c r="L6603" i="2"/>
  <c r="L6691" i="2"/>
  <c r="L6695" i="2"/>
  <c r="L6699" i="2"/>
  <c r="L6703" i="2"/>
  <c r="L6707" i="2"/>
  <c r="L6711" i="2"/>
  <c r="L6715" i="2"/>
  <c r="L6719" i="2"/>
  <c r="L6723" i="2"/>
  <c r="L6727" i="2"/>
  <c r="L6731" i="2"/>
  <c r="L6735" i="2"/>
  <c r="L6739" i="2"/>
  <c r="L6743" i="2"/>
  <c r="L6747" i="2"/>
  <c r="L6751" i="2"/>
  <c r="L6755" i="2"/>
  <c r="L6759" i="2"/>
  <c r="L6763" i="2"/>
  <c r="L6767" i="2"/>
  <c r="L6771" i="2"/>
  <c r="L6775" i="2"/>
  <c r="L6779" i="2"/>
  <c r="L6783" i="2"/>
  <c r="L6787" i="2"/>
  <c r="L6791" i="2"/>
  <c r="L6795" i="2"/>
  <c r="L6799" i="2"/>
  <c r="L6855" i="2"/>
  <c r="L6859"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5" i="2"/>
  <c r="L6907" i="2"/>
  <c r="L6909" i="2"/>
  <c r="L6911" i="2"/>
  <c r="L6913" i="2"/>
  <c r="L6915" i="2"/>
  <c r="L6917" i="2"/>
  <c r="L6919" i="2"/>
  <c r="L6921" i="2"/>
  <c r="L6923" i="2"/>
  <c r="L6925" i="2"/>
  <c r="L6927" i="2"/>
  <c r="L6929" i="2"/>
  <c r="L6931" i="2"/>
  <c r="L6933" i="2"/>
  <c r="L7018" i="2"/>
  <c r="L7094" i="2"/>
  <c r="L7098" i="2"/>
  <c r="L7016" i="2"/>
  <c r="L7020" i="2"/>
  <c r="L7024" i="2"/>
  <c r="L7028" i="2"/>
  <c r="L7032" i="2"/>
  <c r="L7036" i="2"/>
  <c r="L7040" i="2"/>
  <c r="L7044" i="2"/>
  <c r="L7048" i="2"/>
  <c r="L7052" i="2"/>
  <c r="L7056" i="2"/>
  <c r="L7060" i="2"/>
  <c r="L7064" i="2"/>
  <c r="L7068" i="2"/>
  <c r="L7072" i="2"/>
  <c r="L7076" i="2"/>
  <c r="L7080" i="2"/>
  <c r="L7084" i="2"/>
  <c r="L7088" i="2"/>
  <c r="L7092" i="2"/>
  <c r="L7096" i="2"/>
  <c r="L7100" i="2"/>
  <c r="L11" i="2"/>
  <c r="L12" i="2"/>
  <c r="L13" i="2"/>
  <c r="L14" i="2"/>
  <c r="L15" i="2"/>
  <c r="L17" i="2"/>
  <c r="L18" i="2"/>
  <c r="L19" i="2"/>
  <c r="L10" i="2"/>
  <c r="L16" i="2"/>
  <c r="L9" i="2"/>
  <c r="H7" i="1"/>
  <c r="AG56" i="4" l="1"/>
  <c r="AG57" i="4" s="1"/>
  <c r="AH54" i="4" s="1"/>
  <c r="AH56" i="4" s="1"/>
  <c r="AH57" i="4" s="1"/>
  <c r="AI54" i="4" s="1"/>
  <c r="AI56" i="4" l="1"/>
  <c r="AI57" i="4" s="1"/>
</calcChain>
</file>

<file path=xl/sharedStrings.xml><?xml version="1.0" encoding="utf-8"?>
<sst xmlns="http://schemas.openxmlformats.org/spreadsheetml/2006/main" count="21684" uniqueCount="256">
  <si>
    <t>Day</t>
  </si>
  <si>
    <t>Month</t>
  </si>
  <si>
    <t>Year</t>
  </si>
  <si>
    <t>Gender</t>
  </si>
  <si>
    <t>Insurance</t>
  </si>
  <si>
    <t>Disposition</t>
  </si>
  <si>
    <t>min</t>
  </si>
  <si>
    <t>max</t>
  </si>
  <si>
    <t>vlookups</t>
  </si>
  <si>
    <t>Months</t>
  </si>
  <si>
    <t>January</t>
  </si>
  <si>
    <t>February</t>
  </si>
  <si>
    <t>March</t>
  </si>
  <si>
    <t>April</t>
  </si>
  <si>
    <t>May</t>
  </si>
  <si>
    <t>June</t>
  </si>
  <si>
    <t>July</t>
  </si>
  <si>
    <t>August</t>
  </si>
  <si>
    <t>September</t>
  </si>
  <si>
    <t>October</t>
  </si>
  <si>
    <t>November</t>
  </si>
  <si>
    <t>December</t>
  </si>
  <si>
    <t>Female</t>
  </si>
  <si>
    <t>Male</t>
  </si>
  <si>
    <t>Aetna</t>
  </si>
  <si>
    <t>Medicare</t>
  </si>
  <si>
    <t>Medicaid</t>
  </si>
  <si>
    <t>Self-pay</t>
  </si>
  <si>
    <t>Blue Cross</t>
  </si>
  <si>
    <t>Discharged</t>
  </si>
  <si>
    <t>Admitted</t>
  </si>
  <si>
    <t>Transferred</t>
  </si>
  <si>
    <t>Left without being seen</t>
  </si>
  <si>
    <t>DOB</t>
  </si>
  <si>
    <t>x</t>
  </si>
  <si>
    <t>Questions</t>
  </si>
  <si>
    <t>1. How many patients were discharged?</t>
  </si>
  <si>
    <t>2. What % of admitted patients were on Medicare?</t>
  </si>
  <si>
    <t>3. How many females were born in September?</t>
  </si>
  <si>
    <t>Assumptions</t>
  </si>
  <si>
    <t># of new subscribers / month</t>
  </si>
  <si>
    <t>1 month churn</t>
  </si>
  <si>
    <t>Subscriber levels</t>
  </si>
  <si>
    <t>Level</t>
  </si>
  <si>
    <t>$ / month</t>
  </si>
  <si>
    <t>% of customers</t>
  </si>
  <si>
    <t>Free</t>
  </si>
  <si>
    <t>Premium</t>
  </si>
  <si>
    <t>Super Premium</t>
  </si>
  <si>
    <t>Advertising / month</t>
  </si>
  <si>
    <t>1. How many customers will they have after 12 months?</t>
  </si>
  <si>
    <t>4. How much gross revenue will they have after month 18?</t>
  </si>
  <si>
    <t>5. How much net revenue will they have after month 18?</t>
  </si>
  <si>
    <t>Case background</t>
  </si>
  <si>
    <t>Company makes revenue cycle software and supply chain procurement services</t>
  </si>
  <si>
    <t>Revenue cycle products are mostly SaaS</t>
  </si>
  <si>
    <t>Answer Key</t>
  </si>
  <si>
    <t>Product</t>
  </si>
  <si>
    <t>Each sale include implementation consulting</t>
  </si>
  <si>
    <t>How soon do they break even on each product on a cash flow basis for each product for a single client?</t>
  </si>
  <si>
    <t># implem. costs</t>
  </si>
  <si>
    <t># of hours</t>
  </si>
  <si>
    <t>How many clients do they need to recoup their R&amp;D investment for each product?</t>
  </si>
  <si>
    <t>cost per hour</t>
  </si>
  <si>
    <t>Three products</t>
  </si>
  <si>
    <t>Patient Register</t>
  </si>
  <si>
    <t>Clean Claim</t>
  </si>
  <si>
    <t>Price Manager</t>
  </si>
  <si>
    <t>subtotal: implementation cost</t>
  </si>
  <si>
    <t>Fees</t>
  </si>
  <si>
    <t>How soon do they break even on each product on a cash flow basis for each product overall?</t>
  </si>
  <si>
    <t>add: sales commission</t>
  </si>
  <si>
    <t>Set up fee</t>
  </si>
  <si>
    <t>subtotal: implementation + cost</t>
  </si>
  <si>
    <t>Maintenance fee / month</t>
  </si>
  <si>
    <t>How soon do they break even on a P&amp;L basis for each product?</t>
  </si>
  <si>
    <t>Contract term</t>
  </si>
  <si>
    <t>Amount recouped from implementation fee</t>
  </si>
  <si>
    <t>Implementation period</t>
  </si>
  <si>
    <t>How many clients do they need to recoup their R&amp;D investment for the entire segment?</t>
  </si>
  <si>
    <t>Amount left to recoup from monthly fees</t>
  </si>
  <si>
    <t>Costs</t>
  </si>
  <si>
    <t>Implementaiton</t>
  </si>
  <si>
    <t>Maintenance fees / month</t>
  </si>
  <si>
    <t>Implementation hours</t>
  </si>
  <si>
    <t>Cost / implementation hour</t>
  </si>
  <si>
    <t>Variable costs</t>
  </si>
  <si>
    <t>Support / month</t>
  </si>
  <si>
    <t>Customer support</t>
  </si>
  <si>
    <t>Client relations / month</t>
  </si>
  <si>
    <t># of tickets / customer / month</t>
  </si>
  <si>
    <t>time / ticket (hours)</t>
  </si>
  <si>
    <t>Net monthly fees / month (aka product-level EBTIDA)</t>
  </si>
  <si>
    <t>cost / hour of technical support</t>
  </si>
  <si>
    <t>Months to break even</t>
  </si>
  <si>
    <t>Round up</t>
  </si>
  <si>
    <t>Client relations</t>
  </si>
  <si>
    <t># of clients that each rep can support</t>
  </si>
  <si>
    <t>Amount Invested</t>
  </si>
  <si>
    <t>salary of each rep</t>
  </si>
  <si>
    <t>monthly salary of each rep</t>
  </si>
  <si>
    <t>Lifetime value of a client</t>
  </si>
  <si>
    <t>monthly cost of each rep per client</t>
  </si>
  <si>
    <t>Contract length</t>
  </si>
  <si>
    <t>Months of implementation</t>
  </si>
  <si>
    <t>Sales</t>
  </si>
  <si>
    <t>Months of subscription revenue</t>
  </si>
  <si>
    <t>Commission rate yr 1</t>
  </si>
  <si>
    <t>Year 1 commission</t>
  </si>
  <si>
    <t>Total Subscription EBITDA</t>
  </si>
  <si>
    <t>R&amp;D Invested</t>
  </si>
  <si>
    <t># of clients to break even</t>
  </si>
  <si>
    <t>So far</t>
  </si>
  <si>
    <t>Future expectation (per year for the next three years)</t>
  </si>
  <si>
    <t>Supply chain is mainly a purchasing clearinghouse (known as as "GPO")</t>
  </si>
  <si>
    <t>Earn 1-3% brokerage fee</t>
  </si>
  <si>
    <t>Business model is a volume game - more throughput = more fees</t>
  </si>
  <si>
    <t>Some clients want gain-sharing to align interests</t>
  </si>
  <si>
    <t>Requires sharing back 25-50% of brokerage fees</t>
  </si>
  <si>
    <t>Annual membership fee</t>
  </si>
  <si>
    <t>Market share</t>
  </si>
  <si>
    <t>Amex</t>
  </si>
  <si>
    <t>Visa</t>
  </si>
  <si>
    <t>Mastercard</t>
  </si>
  <si>
    <t>Discover</t>
  </si>
  <si>
    <t>Total</t>
  </si>
  <si>
    <t># of US households</t>
  </si>
  <si>
    <t># of US people</t>
  </si>
  <si>
    <t>Source: http://quickfacts.census.gov/qfd/states/00000.html</t>
  </si>
  <si>
    <t>per capita income</t>
  </si>
  <si>
    <t>median household income</t>
  </si>
  <si>
    <t>1. Should Amex drop its membership fee?</t>
  </si>
  <si>
    <t>People who quit always quit on the last day of the month</t>
  </si>
  <si>
    <t>Everyone always signs up on the 1st day of the month</t>
  </si>
  <si>
    <t>Everyone gets the first month free</t>
  </si>
  <si>
    <t>check sum</t>
  </si>
  <si>
    <t>Avg revenue / customer</t>
  </si>
  <si>
    <t>Support costs / customer / month</t>
  </si>
  <si>
    <t>2. How much will they have spent to get their first 100,000 customers?</t>
  </si>
  <si>
    <t>3. What per customer acquisition cost of those first 100,000 customers?</t>
  </si>
  <si>
    <t>6. What if only 9,000 people a month sign up?  How does that change the answers to # 1 (i.e., how many fewer customers will they have after 12 months)?</t>
  </si>
  <si>
    <t>7. What if only 9,000 people a month sign up?  How does that change the answers to # 2 (i.e., how much more do they have to spend to get to 100,000 customers)?</t>
  </si>
  <si>
    <t>12 month churn</t>
  </si>
  <si>
    <t>Definitions</t>
  </si>
  <si>
    <t>1 month churn = # of customers who signed up this month and keep using the product after this month.  For example, if the churn rate is 30% and 100 sign up on Jan 1, that means on Jan 31, thirty of them quit</t>
  </si>
  <si>
    <t>12 month churn = # of customers signed up a  year ago and renew after the 12th month.  For example, if 100 signed up on Jan 1, and 70 of them are still using it on Dec 30, then 3.5 (5% x 70) wil quit on Dec. 31</t>
  </si>
  <si>
    <t>Problem set</t>
  </si>
  <si>
    <t>AMEX CASE</t>
  </si>
  <si>
    <t>SUBSCRIBER MODEL</t>
  </si>
  <si>
    <t>HEALTHCARE CASE</t>
  </si>
  <si>
    <t>CUSTOMER PROFITABILITY</t>
  </si>
  <si>
    <t>12 month churn starts in month #</t>
  </si>
  <si>
    <t>After 18 months, they will cumulatively have grossed</t>
  </si>
  <si>
    <t>In month 18, they will gross:</t>
  </si>
  <si>
    <t>In month 18, they will net</t>
  </si>
  <si>
    <t>After 18 months, they will cumualtively net</t>
  </si>
  <si>
    <t>DCF</t>
  </si>
  <si>
    <t>beta</t>
  </si>
  <si>
    <t>erp</t>
  </si>
  <si>
    <t>rfr</t>
  </si>
  <si>
    <t>cost of debt</t>
  </si>
  <si>
    <t>cost of equity</t>
  </si>
  <si>
    <t>tax rate</t>
  </si>
  <si>
    <t>wacc</t>
  </si>
  <si>
    <t>Internal rate of return (IRR) should &gt; wacc</t>
  </si>
  <si>
    <t>Terminal growth rate</t>
  </si>
  <si>
    <t>&gt;= inflation</t>
  </si>
  <si>
    <t>working capital</t>
  </si>
  <si>
    <t>Increase = cash inflow</t>
  </si>
  <si>
    <t>CA - CL; excludes cash</t>
  </si>
  <si>
    <t>Current assets</t>
  </si>
  <si>
    <t>Assets &lt; 1 yr</t>
  </si>
  <si>
    <t>A/R</t>
  </si>
  <si>
    <t>Inventory</t>
  </si>
  <si>
    <t>Deferred revenue</t>
  </si>
  <si>
    <t>Current liabiliies</t>
  </si>
  <si>
    <t>Liabilities &lt; 1 yr</t>
  </si>
  <si>
    <t>Accounts Payable</t>
  </si>
  <si>
    <t>Actual</t>
  </si>
  <si>
    <t>FY 1</t>
  </si>
  <si>
    <t>FY 2</t>
  </si>
  <si>
    <t>FY 3</t>
  </si>
  <si>
    <t>FY 4</t>
  </si>
  <si>
    <t>FY 5</t>
  </si>
  <si>
    <t>Terminal value</t>
  </si>
  <si>
    <t>TV is like a dividend in perpetuity</t>
  </si>
  <si>
    <t>EBIT</t>
  </si>
  <si>
    <t>Less: Taxes</t>
  </si>
  <si>
    <t>taxes</t>
  </si>
  <si>
    <t>net operating profit after taxes</t>
  </si>
  <si>
    <t>Less: Capex</t>
  </si>
  <si>
    <t>Less: changes in net working capital</t>
  </si>
  <si>
    <t>Add back: D&amp;A</t>
  </si>
  <si>
    <t>Unlevered FCF</t>
  </si>
  <si>
    <t>PV</t>
  </si>
  <si>
    <t>@ time 0, at</t>
  </si>
  <si>
    <t>Equity value @ time 0</t>
  </si>
  <si>
    <t>TVs</t>
  </si>
  <si>
    <t>perpetual growth rate</t>
  </si>
  <si>
    <t>Terminal Growth</t>
  </si>
  <si>
    <t>PV of TVs</t>
  </si>
  <si>
    <t>equity value assuming net cash and debt is 0</t>
  </si>
  <si>
    <t>capex</t>
  </si>
  <si>
    <t>growth rate</t>
  </si>
  <si>
    <t>D&amp;A</t>
  </si>
  <si>
    <t>Revenue</t>
  </si>
  <si>
    <t>Maintenance fee</t>
  </si>
  <si>
    <t>Implementation</t>
  </si>
  <si>
    <t>Customer Support</t>
  </si>
  <si>
    <t>Client Relations-salary</t>
  </si>
  <si>
    <t>Sales commissions</t>
  </si>
  <si>
    <t>Revenue-Costs</t>
  </si>
  <si>
    <t>Operating Profit</t>
  </si>
  <si>
    <t>R&amp;D</t>
  </si>
  <si>
    <t>Future expenses</t>
  </si>
  <si>
    <t>Breakeven</t>
  </si>
  <si>
    <t>Addition Breakeven</t>
  </si>
  <si>
    <t>Total number of clients to breakeven</t>
  </si>
  <si>
    <t>discharged</t>
  </si>
  <si>
    <t xml:space="preserve">admitted </t>
  </si>
  <si>
    <t>females</t>
  </si>
  <si>
    <t>Grand Total</t>
  </si>
  <si>
    <t>Row Labels</t>
  </si>
  <si>
    <t>Count of Gender</t>
  </si>
  <si>
    <t>revenue sterea</t>
  </si>
  <si>
    <t>fee</t>
  </si>
  <si>
    <t>merchant</t>
  </si>
  <si>
    <t>interest</t>
  </si>
  <si>
    <t>merchant fee</t>
  </si>
  <si>
    <t>break even</t>
  </si>
  <si>
    <t xml:space="preserve">aver. </t>
  </si>
  <si>
    <t>interest fee</t>
  </si>
  <si>
    <t>Jan</t>
  </si>
  <si>
    <t>Feb</t>
  </si>
  <si>
    <t>Mar</t>
  </si>
  <si>
    <t>Apr</t>
  </si>
  <si>
    <t>Jun</t>
  </si>
  <si>
    <t>Aug</t>
  </si>
  <si>
    <t>Sep</t>
  </si>
  <si>
    <t>Oct</t>
  </si>
  <si>
    <t>Nov</t>
  </si>
  <si>
    <t>Dec</t>
  </si>
  <si>
    <t>Beginning of the month</t>
  </si>
  <si>
    <t>End of the month</t>
  </si>
  <si>
    <t>Number of people sign up</t>
  </si>
  <si>
    <t>Number of people leave</t>
  </si>
  <si>
    <t>15 months</t>
  </si>
  <si>
    <t>Cost per month flat</t>
  </si>
  <si>
    <t>variable per cust</t>
  </si>
  <si>
    <t>total cost</t>
  </si>
  <si>
    <t>free revenue</t>
  </si>
  <si>
    <t>premium revenue</t>
  </si>
  <si>
    <t>super premium revenu</t>
  </si>
  <si>
    <t>total profit</t>
  </si>
  <si>
    <t>on a single client</t>
  </si>
  <si>
    <t>month 4</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</si>
</sst>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5" formatCode="&quot;$&quot;#,##0_);\(&quot;$&quot;#,##0\)"/>
    <numFmt numFmtId="6" formatCode="&quot;$&quot;#,##0_);[Red]\(&quot;$&quot;#,##0\)"/>
    <numFmt numFmtId="7" formatCode="&quot;$&quot;#,##0.00_);\(&quot;$&quot;#,##0.00\)"/>
    <numFmt numFmtId="164" formatCode="#0%_);\(#0%\)"/>
    <numFmt numFmtId="165" formatCode="&quot;$&quot;#,##0.00"/>
    <numFmt numFmtId="166" formatCode="&quot;$&quot;#,##0"/>
    <numFmt numFmtId="167" formatCode="0.0%"/>
    <numFmt numFmtId="168" formatCode="#,##0.0_);\(#,##0.0\)"/>
    <numFmt numFmtId="169" formatCode="#0.0%_);\(#0.0%\)"/>
  </numFmts>
  <fonts count="15" x14ac:knownFonts="1">
    <font>
      <sz val="11"/>
      <color theme="1"/>
      <name val="Calibri"/>
      <family val="2"/>
      <scheme val="minor"/>
    </font>
    <font>
      <b/>
      <sz val="11"/>
      <color theme="1"/>
      <name val="Calibri"/>
      <family val="2"/>
      <scheme val="minor"/>
    </font>
    <font>
      <sz val="10"/>
      <color rgb="FF000000"/>
      <name val="Arial"/>
      <family val="2"/>
    </font>
    <font>
      <sz val="8"/>
      <color rgb="FF000000"/>
      <name val="Arial"/>
      <family val="2"/>
    </font>
    <font>
      <sz val="8"/>
      <color rgb="FF0000FF"/>
      <name val="Arial"/>
      <family val="2"/>
    </font>
    <font>
      <sz val="8"/>
      <color rgb="FF000000"/>
      <name val="Arial"/>
      <family val="2"/>
    </font>
    <font>
      <sz val="10"/>
      <color rgb="FF000000"/>
      <name val="Arial"/>
      <family val="2"/>
    </font>
    <font>
      <b/>
      <sz val="10"/>
      <color rgb="FF000000"/>
      <name val="Arial"/>
      <family val="2"/>
    </font>
    <font>
      <i/>
      <sz val="10"/>
      <color rgb="FF000000"/>
      <name val="Arial"/>
      <family val="2"/>
    </font>
    <font>
      <sz val="11"/>
      <color theme="1"/>
      <name val="Calibri"/>
      <family val="2"/>
      <scheme val="minor"/>
    </font>
    <font>
      <i/>
      <sz val="8"/>
      <color rgb="FF0000FF"/>
      <name val="Arial"/>
      <family val="2"/>
    </font>
    <font>
      <i/>
      <sz val="8"/>
      <color indexed="12"/>
      <name val="Arial"/>
      <family val="2"/>
    </font>
    <font>
      <u/>
      <sz val="8"/>
      <color rgb="FF0000FF"/>
      <name val="Arial"/>
      <family val="2"/>
    </font>
    <font>
      <i/>
      <sz val="11"/>
      <color theme="1"/>
      <name val="Calibri"/>
      <family val="2"/>
      <scheme val="minor"/>
    </font>
    <font>
      <b/>
      <sz val="10"/>
      <color rgb="FF000000"/>
      <name val="Arial"/>
      <family val="2"/>
    </font>
  </fonts>
  <fills count="5">
    <fill>
      <patternFill patternType="none"/>
    </fill>
    <fill>
      <patternFill patternType="gray125"/>
    </fill>
    <fill>
      <patternFill patternType="solid">
        <fgColor indexed="43"/>
        <bgColor indexed="64"/>
      </patternFill>
    </fill>
    <fill>
      <patternFill patternType="solid">
        <fgColor rgb="FFFFFF00"/>
        <bgColor indexed="64"/>
      </patternFill>
    </fill>
    <fill>
      <patternFill patternType="solid">
        <fgColor theme="5" tint="0.59999389629810485"/>
        <bgColor indexed="64"/>
      </patternFill>
    </fill>
  </fills>
  <borders count="12">
    <border>
      <left/>
      <right/>
      <top/>
      <bottom/>
      <diagonal/>
    </border>
    <border>
      <left/>
      <right/>
      <top style="thin">
        <color indexed="64"/>
      </top>
      <bottom style="medium">
        <color indexed="64"/>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right/>
      <top/>
      <bottom style="medium">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s>
  <cellStyleXfs count="4">
    <xf numFmtId="0" fontId="0" fillId="0" borderId="0"/>
    <xf numFmtId="0" fontId="2" fillId="0" borderId="0"/>
    <xf numFmtId="0" fontId="6" fillId="0" borderId="0"/>
    <xf numFmtId="9" fontId="9" fillId="0" borderId="0" applyFont="0" applyFill="0" applyBorder="0" applyAlignment="0" applyProtection="0"/>
  </cellStyleXfs>
  <cellXfs count="123">
    <xf numFmtId="0" fontId="0" fillId="0" borderId="0" xfId="0"/>
    <xf numFmtId="14" fontId="0" fillId="0" borderId="0" xfId="0" applyNumberFormat="1"/>
    <xf numFmtId="0" fontId="1" fillId="0" borderId="1" xfId="0" applyFont="1" applyBorder="1"/>
    <xf numFmtId="0" fontId="4" fillId="0" borderId="0" xfId="1" applyFont="1" applyAlignment="1">
      <alignment wrapText="1"/>
    </xf>
    <xf numFmtId="0" fontId="4" fillId="0" borderId="0" xfId="1" applyFont="1" applyAlignment="1">
      <alignment horizontal="centerContinuous" wrapText="1"/>
    </xf>
    <xf numFmtId="0" fontId="4" fillId="0" borderId="4" xfId="1" applyFont="1" applyBorder="1" applyAlignment="1">
      <alignment wrapText="1"/>
    </xf>
    <xf numFmtId="5" fontId="4" fillId="0" borderId="4" xfId="1" applyNumberFormat="1" applyFont="1" applyBorder="1" applyAlignment="1">
      <alignment horizontal="centerContinuous" wrapText="1"/>
    </xf>
    <xf numFmtId="164" fontId="4" fillId="0" borderId="4" xfId="1" applyNumberFormat="1" applyFont="1" applyBorder="1" applyAlignment="1">
      <alignment horizontal="centerContinuous" wrapText="1"/>
    </xf>
    <xf numFmtId="0" fontId="2" fillId="0" borderId="0" xfId="1" applyAlignment="1">
      <alignment wrapText="1"/>
    </xf>
    <xf numFmtId="165" fontId="4" fillId="2" borderId="4" xfId="1" applyNumberFormat="1" applyFont="1" applyFill="1" applyBorder="1" applyAlignment="1">
      <alignment wrapText="1"/>
    </xf>
    <xf numFmtId="166" fontId="4" fillId="0" borderId="0" xfId="1" applyNumberFormat="1" applyFont="1" applyAlignment="1">
      <alignment wrapText="1"/>
    </xf>
    <xf numFmtId="164" fontId="4" fillId="0" borderId="0" xfId="1" applyNumberFormat="1" applyFont="1" applyAlignment="1">
      <alignment horizontal="left" wrapText="1"/>
    </xf>
    <xf numFmtId="0" fontId="7" fillId="0" borderId="0" xfId="2" applyFont="1" applyAlignment="1">
      <alignment wrapText="1"/>
    </xf>
    <xf numFmtId="0" fontId="6" fillId="0" borderId="0" xfId="2" applyAlignment="1">
      <alignment wrapText="1"/>
    </xf>
    <xf numFmtId="0" fontId="6" fillId="0" borderId="2" xfId="2" applyBorder="1" applyAlignment="1">
      <alignment wrapText="1"/>
    </xf>
    <xf numFmtId="0" fontId="6" fillId="0" borderId="3" xfId="2" applyBorder="1" applyAlignment="1">
      <alignment wrapText="1"/>
    </xf>
    <xf numFmtId="0" fontId="8" fillId="0" borderId="2" xfId="2" applyFont="1" applyBorder="1" applyAlignment="1">
      <alignment wrapText="1"/>
    </xf>
    <xf numFmtId="166" fontId="6" fillId="0" borderId="3" xfId="2" applyNumberFormat="1" applyBorder="1" applyAlignment="1">
      <alignment wrapText="1"/>
    </xf>
    <xf numFmtId="0" fontId="6" fillId="0" borderId="5" xfId="2" applyBorder="1" applyAlignment="1">
      <alignment wrapText="1"/>
    </xf>
    <xf numFmtId="166" fontId="6" fillId="0" borderId="0" xfId="2" applyNumberFormat="1" applyAlignment="1">
      <alignment wrapText="1"/>
    </xf>
    <xf numFmtId="3" fontId="6" fillId="0" borderId="0" xfId="2" applyNumberFormat="1" applyAlignment="1">
      <alignment wrapText="1"/>
    </xf>
    <xf numFmtId="0" fontId="8" fillId="0" borderId="3" xfId="2" applyFont="1" applyBorder="1" applyAlignment="1">
      <alignment wrapText="1"/>
    </xf>
    <xf numFmtId="0" fontId="8" fillId="0" borderId="0" xfId="2" applyFont="1" applyAlignment="1">
      <alignment wrapText="1"/>
    </xf>
    <xf numFmtId="4" fontId="6" fillId="0" borderId="0" xfId="2" applyNumberFormat="1" applyAlignment="1">
      <alignment wrapText="1"/>
    </xf>
    <xf numFmtId="0" fontId="6" fillId="0" borderId="0" xfId="2" applyFont="1" applyAlignment="1">
      <alignment wrapText="1"/>
    </xf>
    <xf numFmtId="0" fontId="6" fillId="0" borderId="0" xfId="2" applyBorder="1" applyAlignment="1">
      <alignment wrapText="1"/>
    </xf>
    <xf numFmtId="166" fontId="6" fillId="0" borderId="0" xfId="2" applyNumberFormat="1" applyBorder="1" applyAlignment="1">
      <alignment wrapText="1"/>
    </xf>
    <xf numFmtId="6" fontId="0" fillId="0" borderId="0" xfId="0" applyNumberFormat="1"/>
    <xf numFmtId="9" fontId="0" fillId="0" borderId="0" xfId="0" applyNumberFormat="1"/>
    <xf numFmtId="0" fontId="0" fillId="0" borderId="6" xfId="0" applyBorder="1"/>
    <xf numFmtId="9" fontId="0" fillId="0" borderId="6" xfId="0" applyNumberFormat="1" applyBorder="1"/>
    <xf numFmtId="3" fontId="0" fillId="0" borderId="0" xfId="0" applyNumberFormat="1"/>
    <xf numFmtId="5" fontId="0" fillId="0" borderId="0" xfId="0" applyNumberFormat="1"/>
    <xf numFmtId="167" fontId="0" fillId="0" borderId="0" xfId="3" applyNumberFormat="1" applyFont="1"/>
    <xf numFmtId="0" fontId="1" fillId="0" borderId="0" xfId="0" applyFont="1" applyFill="1" applyBorder="1"/>
    <xf numFmtId="0" fontId="4" fillId="0" borderId="0" xfId="1" applyFont="1" applyAlignment="1">
      <alignment horizontal="left"/>
    </xf>
    <xf numFmtId="0" fontId="4" fillId="0" borderId="0" xfId="1" applyFont="1" applyBorder="1" applyAlignment="1">
      <alignment wrapText="1"/>
    </xf>
    <xf numFmtId="3" fontId="4" fillId="0" borderId="0" xfId="1" applyNumberFormat="1" applyFont="1" applyBorder="1" applyAlignment="1">
      <alignment horizontal="left" wrapText="1"/>
    </xf>
    <xf numFmtId="0" fontId="4" fillId="0" borderId="0" xfId="1" applyFont="1" applyBorder="1" applyAlignment="1"/>
    <xf numFmtId="0" fontId="10" fillId="0" borderId="0" xfId="1" applyFont="1" applyBorder="1" applyAlignment="1">
      <alignment wrapText="1"/>
    </xf>
    <xf numFmtId="5" fontId="10" fillId="0" borderId="0" xfId="1" applyNumberFormat="1" applyFont="1" applyBorder="1" applyAlignment="1">
      <alignment horizontal="centerContinuous" wrapText="1"/>
    </xf>
    <xf numFmtId="164" fontId="10" fillId="0" borderId="0" xfId="1" applyNumberFormat="1" applyFont="1" applyBorder="1" applyAlignment="1">
      <alignment horizontal="centerContinuous" wrapText="1"/>
    </xf>
    <xf numFmtId="165" fontId="4" fillId="0" borderId="0" xfId="1" applyNumberFormat="1" applyFont="1" applyAlignment="1">
      <alignment wrapText="1"/>
    </xf>
    <xf numFmtId="0" fontId="4" fillId="0" borderId="0" xfId="1" applyFont="1" applyAlignment="1"/>
    <xf numFmtId="0" fontId="3" fillId="0" borderId="0" xfId="0" applyFont="1" applyAlignment="1">
      <alignment vertical="center" wrapText="1"/>
    </xf>
    <xf numFmtId="0" fontId="5" fillId="0" borderId="0" xfId="0" applyFont="1" applyAlignment="1">
      <alignment vertical="center" wrapText="1"/>
    </xf>
    <xf numFmtId="0" fontId="5" fillId="0" borderId="0" xfId="0" applyFont="1" applyBorder="1" applyAlignment="1">
      <alignment vertical="center" wrapText="1"/>
    </xf>
    <xf numFmtId="0" fontId="4" fillId="0" borderId="0" xfId="1" applyFont="1" applyAlignment="1">
      <alignment horizontal="left" indent="1"/>
    </xf>
    <xf numFmtId="0" fontId="4" fillId="0" borderId="7" xfId="1" applyFont="1" applyBorder="1" applyAlignment="1">
      <alignment wrapText="1"/>
    </xf>
    <xf numFmtId="164" fontId="4" fillId="0" borderId="7" xfId="1" applyNumberFormat="1" applyFont="1" applyBorder="1" applyAlignment="1">
      <alignment horizontal="left" wrapText="1"/>
    </xf>
    <xf numFmtId="0" fontId="0" fillId="0" borderId="7" xfId="0" applyBorder="1"/>
    <xf numFmtId="0" fontId="3" fillId="0" borderId="7" xfId="1" applyFont="1" applyBorder="1" applyAlignment="1">
      <alignment wrapText="1"/>
    </xf>
    <xf numFmtId="0" fontId="11" fillId="0" borderId="7" xfId="1" applyFont="1" applyBorder="1" applyAlignment="1">
      <alignment wrapText="1"/>
    </xf>
    <xf numFmtId="0" fontId="12" fillId="0" borderId="7" xfId="1" applyFont="1" applyBorder="1" applyAlignment="1">
      <alignment wrapText="1"/>
    </xf>
    <xf numFmtId="0" fontId="10" fillId="0" borderId="7" xfId="1" applyFont="1" applyBorder="1" applyAlignment="1">
      <alignment wrapText="1"/>
    </xf>
    <xf numFmtId="0" fontId="0" fillId="0" borderId="0" xfId="0" applyBorder="1"/>
    <xf numFmtId="0" fontId="13" fillId="0" borderId="7" xfId="0" applyFont="1" applyBorder="1"/>
    <xf numFmtId="165" fontId="0" fillId="0" borderId="0" xfId="0" applyNumberFormat="1"/>
    <xf numFmtId="0" fontId="13" fillId="0" borderId="0" xfId="0" applyFont="1" applyBorder="1"/>
    <xf numFmtId="168" fontId="4" fillId="0" borderId="0" xfId="1" applyNumberFormat="1" applyFont="1" applyAlignment="1">
      <alignment horizontal="left" wrapText="1"/>
    </xf>
    <xf numFmtId="0" fontId="10" fillId="0" borderId="0" xfId="1" applyFont="1" applyAlignment="1">
      <alignment wrapText="1"/>
    </xf>
    <xf numFmtId="168" fontId="10" fillId="0" borderId="0" xfId="1" applyNumberFormat="1" applyFont="1" applyAlignment="1">
      <alignment horizontal="left" wrapText="1"/>
    </xf>
    <xf numFmtId="0" fontId="1" fillId="0" borderId="0" xfId="0" applyFont="1"/>
    <xf numFmtId="166" fontId="0" fillId="0" borderId="0" xfId="0" applyNumberFormat="1" applyAlignment="1">
      <alignment horizontal="left"/>
    </xf>
    <xf numFmtId="0" fontId="0" fillId="0" borderId="0" xfId="0" applyAlignment="1">
      <alignment wrapText="1"/>
    </xf>
    <xf numFmtId="5" fontId="0" fillId="0" borderId="0" xfId="0" applyNumberFormat="1" applyAlignment="1">
      <alignment horizontal="left"/>
    </xf>
    <xf numFmtId="0" fontId="14" fillId="0" borderId="2" xfId="1" applyFont="1" applyBorder="1" applyAlignment="1">
      <alignment horizontal="center" wrapText="1"/>
    </xf>
    <xf numFmtId="0" fontId="2" fillId="0" borderId="2" xfId="1" applyBorder="1" applyAlignment="1">
      <alignment wrapText="1"/>
    </xf>
    <xf numFmtId="165" fontId="2" fillId="0" borderId="3" xfId="1" applyNumberFormat="1" applyBorder="1" applyAlignment="1">
      <alignment wrapText="1"/>
    </xf>
    <xf numFmtId="0" fontId="2" fillId="0" borderId="3" xfId="1" applyBorder="1" applyAlignment="1">
      <alignment wrapText="1"/>
    </xf>
    <xf numFmtId="165" fontId="2" fillId="0" borderId="0" xfId="1" applyNumberFormat="1" applyAlignment="1">
      <alignment wrapText="1"/>
    </xf>
    <xf numFmtId="165" fontId="2" fillId="0" borderId="2" xfId="1" applyNumberFormat="1" applyBorder="1" applyAlignment="1">
      <alignment wrapText="1"/>
    </xf>
    <xf numFmtId="0" fontId="2" fillId="0" borderId="8" xfId="1" applyBorder="1" applyAlignment="1">
      <alignment wrapText="1"/>
    </xf>
    <xf numFmtId="165" fontId="2" fillId="0" borderId="9" xfId="1" applyNumberFormat="1" applyBorder="1" applyAlignment="1">
      <alignment wrapText="1"/>
    </xf>
    <xf numFmtId="165" fontId="14" fillId="0" borderId="3" xfId="1" applyNumberFormat="1" applyFont="1" applyBorder="1" applyAlignment="1">
      <alignment wrapText="1"/>
    </xf>
    <xf numFmtId="10" fontId="2" fillId="0" borderId="8" xfId="1" applyNumberFormat="1" applyBorder="1" applyAlignment="1">
      <alignment wrapText="1"/>
    </xf>
    <xf numFmtId="165" fontId="2" fillId="0" borderId="10" xfId="1" applyNumberFormat="1" applyBorder="1" applyAlignment="1">
      <alignment wrapText="1"/>
    </xf>
    <xf numFmtId="165" fontId="14" fillId="0" borderId="0" xfId="1" applyNumberFormat="1" applyFont="1" applyAlignment="1">
      <alignment wrapText="1"/>
    </xf>
    <xf numFmtId="0" fontId="14" fillId="0" borderId="0" xfId="1" applyFont="1" applyAlignment="1">
      <alignment wrapText="1"/>
    </xf>
    <xf numFmtId="10" fontId="2" fillId="0" borderId="2" xfId="1" applyNumberFormat="1" applyBorder="1" applyAlignment="1">
      <alignment wrapText="1"/>
    </xf>
    <xf numFmtId="165" fontId="2" fillId="0" borderId="11" xfId="1" applyNumberFormat="1" applyBorder="1" applyAlignment="1">
      <alignment wrapText="1"/>
    </xf>
    <xf numFmtId="10" fontId="2" fillId="0" borderId="2" xfId="1" applyNumberFormat="1" applyBorder="1" applyAlignment="1">
      <alignment horizontal="center" wrapText="1"/>
    </xf>
    <xf numFmtId="169" fontId="2" fillId="0" borderId="0" xfId="1" applyNumberFormat="1" applyAlignment="1">
      <alignment wrapText="1"/>
    </xf>
    <xf numFmtId="164" fontId="2" fillId="0" borderId="0" xfId="1" applyNumberFormat="1" applyAlignment="1">
      <alignment wrapText="1"/>
    </xf>
    <xf numFmtId="5" fontId="2" fillId="0" borderId="0" xfId="1" applyNumberFormat="1" applyAlignment="1">
      <alignment wrapText="1"/>
    </xf>
    <xf numFmtId="9" fontId="2" fillId="0" borderId="0" xfId="1" applyNumberFormat="1" applyAlignment="1">
      <alignment wrapText="1"/>
    </xf>
    <xf numFmtId="169" fontId="2" fillId="0" borderId="2" xfId="1" applyNumberFormat="1" applyBorder="1" applyAlignment="1">
      <alignment horizontal="centerContinuous" wrapText="1"/>
    </xf>
    <xf numFmtId="166" fontId="2" fillId="0" borderId="0" xfId="1" applyNumberFormat="1" applyAlignment="1">
      <alignment wrapText="1"/>
    </xf>
    <xf numFmtId="166" fontId="2" fillId="0" borderId="2" xfId="1" applyNumberFormat="1" applyBorder="1" applyAlignment="1">
      <alignment wrapText="1"/>
    </xf>
    <xf numFmtId="166" fontId="2" fillId="0" borderId="3" xfId="1" applyNumberFormat="1" applyBorder="1" applyAlignment="1">
      <alignment wrapText="1"/>
    </xf>
    <xf numFmtId="10" fontId="2" fillId="0" borderId="0" xfId="1" applyNumberFormat="1" applyBorder="1" applyAlignment="1">
      <alignment wrapText="1"/>
    </xf>
    <xf numFmtId="0" fontId="2" fillId="0" borderId="0" xfId="1" applyBorder="1" applyAlignment="1">
      <alignment wrapText="1"/>
    </xf>
    <xf numFmtId="166" fontId="2" fillId="0" borderId="10" xfId="1" applyNumberFormat="1" applyBorder="1" applyAlignment="1">
      <alignment wrapText="1"/>
    </xf>
    <xf numFmtId="169" fontId="2" fillId="0" borderId="8" xfId="1" applyNumberFormat="1" applyBorder="1" applyAlignment="1">
      <alignment wrapText="1"/>
    </xf>
    <xf numFmtId="166" fontId="14" fillId="0" borderId="3" xfId="1" applyNumberFormat="1" applyFont="1" applyBorder="1" applyAlignment="1">
      <alignment wrapText="1"/>
    </xf>
    <xf numFmtId="166" fontId="14" fillId="0" borderId="0" xfId="1" applyNumberFormat="1" applyFont="1" applyAlignment="1">
      <alignment wrapText="1"/>
    </xf>
    <xf numFmtId="5" fontId="2" fillId="0" borderId="11" xfId="1" applyNumberFormat="1" applyBorder="1" applyAlignment="1">
      <alignment wrapText="1"/>
    </xf>
    <xf numFmtId="166" fontId="2" fillId="0" borderId="11" xfId="1" applyNumberFormat="1" applyBorder="1" applyAlignment="1">
      <alignment wrapText="1"/>
    </xf>
    <xf numFmtId="166" fontId="2" fillId="2" borderId="9" xfId="1" applyNumberFormat="1" applyFill="1" applyBorder="1" applyAlignment="1">
      <alignment wrapText="1"/>
    </xf>
    <xf numFmtId="166" fontId="2" fillId="2" borderId="10" xfId="1" applyNumberFormat="1" applyFill="1" applyBorder="1" applyAlignment="1">
      <alignment wrapText="1"/>
    </xf>
    <xf numFmtId="166" fontId="2" fillId="0" borderId="3" xfId="1" applyNumberFormat="1" applyBorder="1" applyAlignment="1">
      <alignment horizontal="centerContinuous" wrapText="1"/>
    </xf>
    <xf numFmtId="166" fontId="2" fillId="0" borderId="9" xfId="1" applyNumberFormat="1" applyBorder="1" applyAlignment="1">
      <alignment horizontal="centerContinuous" wrapText="1"/>
    </xf>
    <xf numFmtId="10" fontId="7" fillId="0" borderId="2" xfId="1" applyNumberFormat="1" applyFont="1" applyBorder="1" applyAlignment="1">
      <alignment horizontal="center" wrapText="1"/>
    </xf>
    <xf numFmtId="166" fontId="7" fillId="0" borderId="9" xfId="1" applyNumberFormat="1" applyFont="1" applyBorder="1" applyAlignment="1">
      <alignment horizontal="centerContinuous" wrapText="1"/>
    </xf>
    <xf numFmtId="10" fontId="7" fillId="0" borderId="8" xfId="1" applyNumberFormat="1" applyFont="1" applyBorder="1" applyAlignment="1">
      <alignment wrapText="1"/>
    </xf>
    <xf numFmtId="0" fontId="2" fillId="0" borderId="0" xfId="2" applyFont="1" applyAlignment="1">
      <alignment wrapText="1"/>
    </xf>
    <xf numFmtId="165" fontId="6" fillId="0" borderId="0" xfId="2" applyNumberFormat="1" applyAlignment="1">
      <alignment wrapText="1"/>
    </xf>
    <xf numFmtId="37" fontId="6" fillId="0" borderId="0" xfId="2" applyNumberFormat="1" applyAlignment="1">
      <alignment wrapText="1"/>
    </xf>
    <xf numFmtId="0" fontId="0" fillId="0" borderId="0" xfId="0" pivotButton="1"/>
    <xf numFmtId="0" fontId="0" fillId="0" borderId="0" xfId="0" applyNumberFormat="1"/>
    <xf numFmtId="0" fontId="0" fillId="0" borderId="0" xfId="0" applyAlignment="1">
      <alignment horizontal="left"/>
    </xf>
    <xf numFmtId="0" fontId="0" fillId="3" borderId="0" xfId="0" applyFill="1"/>
    <xf numFmtId="0" fontId="0" fillId="4" borderId="0" xfId="0" applyFill="1"/>
    <xf numFmtId="0" fontId="0" fillId="3" borderId="0" xfId="0" applyNumberFormat="1" applyFill="1"/>
    <xf numFmtId="14" fontId="0" fillId="0" borderId="0" xfId="0" applyNumberFormat="1" applyAlignment="1">
      <alignment horizontal="left"/>
    </xf>
    <xf numFmtId="14" fontId="1" fillId="0" borderId="1" xfId="0" applyNumberFormat="1" applyFont="1" applyBorder="1"/>
    <xf numFmtId="9" fontId="0" fillId="0" borderId="0" xfId="3" applyFont="1"/>
    <xf numFmtId="7" fontId="0" fillId="0" borderId="0" xfId="0" applyNumberFormat="1"/>
    <xf numFmtId="0" fontId="0" fillId="0" borderId="0" xfId="0" applyAlignment="1">
      <alignment horizontal="right"/>
    </xf>
    <xf numFmtId="166" fontId="0" fillId="0" borderId="0" xfId="0" applyNumberFormat="1"/>
    <xf numFmtId="0" fontId="14" fillId="3" borderId="0" xfId="2" applyFont="1" applyFill="1" applyAlignment="1">
      <alignment wrapText="1"/>
    </xf>
    <xf numFmtId="10" fontId="0" fillId="0" borderId="0" xfId="0" applyNumberFormat="1"/>
    <xf numFmtId="0" fontId="14" fillId="0" borderId="0" xfId="1" applyFont="1" applyAlignment="1">
      <alignment horizontal="center" wrapText="1"/>
    </xf>
  </cellXfs>
  <cellStyles count="4">
    <cellStyle name="Normal" xfId="0" builtinId="0"/>
    <cellStyle name="Normal 2" xfId="1"/>
    <cellStyle name="Normal 3" xfId="2"/>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pivotSource>
    <c:name>[Emory Case Workshop_Spring 2015_v2.0 (1).xlsx]Week 1.Healthcare Case!PivotTable2</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s>
    <c:plotArea>
      <c:layout/>
      <c:barChart>
        <c:barDir val="col"/>
        <c:grouping val="clustered"/>
        <c:varyColors val="0"/>
        <c:ser>
          <c:idx val="0"/>
          <c:order val="0"/>
          <c:tx>
            <c:strRef>
              <c:f>'Week 1.Healthcare Case'!$N$10</c:f>
              <c:strCache>
                <c:ptCount val="1"/>
                <c:pt idx="0">
                  <c:v>Total</c:v>
                </c:pt>
              </c:strCache>
            </c:strRef>
          </c:tx>
          <c:invertIfNegative val="0"/>
          <c:cat>
            <c:strRef>
              <c:f>'Week 1.Healthcare Case'!$M$11:$M$16</c:f>
              <c:strCache>
                <c:ptCount val="5"/>
                <c:pt idx="0">
                  <c:v>Self-pay</c:v>
                </c:pt>
                <c:pt idx="1">
                  <c:v>Aetna</c:v>
                </c:pt>
                <c:pt idx="2">
                  <c:v>Medicaid</c:v>
                </c:pt>
                <c:pt idx="3">
                  <c:v>Medicare</c:v>
                </c:pt>
                <c:pt idx="4">
                  <c:v>Blue Cross</c:v>
                </c:pt>
              </c:strCache>
            </c:strRef>
          </c:cat>
          <c:val>
            <c:numRef>
              <c:f>'Week 1.Healthcare Case'!$N$11:$N$16</c:f>
              <c:numCache>
                <c:formatCode>0.00%</c:formatCode>
                <c:ptCount val="5"/>
                <c:pt idx="0">
                  <c:v>0.17752808988764046</c:v>
                </c:pt>
                <c:pt idx="1">
                  <c:v>0.19775280898876405</c:v>
                </c:pt>
                <c:pt idx="2">
                  <c:v>0.20112359550561798</c:v>
                </c:pt>
                <c:pt idx="3">
                  <c:v>0.20337078651685395</c:v>
                </c:pt>
                <c:pt idx="4">
                  <c:v>0.22022471910112359</c:v>
                </c:pt>
              </c:numCache>
            </c:numRef>
          </c:val>
        </c:ser>
        <c:dLbls>
          <c:showLegendKey val="0"/>
          <c:showVal val="0"/>
          <c:showCatName val="0"/>
          <c:showSerName val="0"/>
          <c:showPercent val="0"/>
          <c:showBubbleSize val="0"/>
        </c:dLbls>
        <c:gapWidth val="150"/>
        <c:axId val="129559552"/>
        <c:axId val="159740672"/>
      </c:barChart>
      <c:catAx>
        <c:axId val="129559552"/>
        <c:scaling>
          <c:orientation val="minMax"/>
        </c:scaling>
        <c:delete val="0"/>
        <c:axPos val="b"/>
        <c:majorTickMark val="out"/>
        <c:minorTickMark val="none"/>
        <c:tickLblPos val="nextTo"/>
        <c:crossAx val="159740672"/>
        <c:crosses val="autoZero"/>
        <c:auto val="1"/>
        <c:lblAlgn val="ctr"/>
        <c:lblOffset val="100"/>
        <c:noMultiLvlLbl val="0"/>
      </c:catAx>
      <c:valAx>
        <c:axId val="159740672"/>
        <c:scaling>
          <c:orientation val="minMax"/>
        </c:scaling>
        <c:delete val="0"/>
        <c:axPos val="l"/>
        <c:majorGridlines/>
        <c:numFmt formatCode="0.00%" sourceLinked="1"/>
        <c:majorTickMark val="out"/>
        <c:minorTickMark val="none"/>
        <c:tickLblPos val="nextTo"/>
        <c:crossAx val="129559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pivotSource>
    <c:name>[Emory Case Workshop_Spring 2015_v2.0 (1).xlsx]Week 1.Healthcare Case!PivotTable2</c:name>
    <c:fmtId val="1"/>
  </c:pivotSource>
  <c:chart>
    <c:title>
      <c:overlay val="0"/>
    </c:title>
    <c:autoTitleDeleted val="0"/>
    <c:pivotFmts>
      <c:pivotFmt>
        <c:idx val="0"/>
        <c:marker>
          <c:symbol val="none"/>
        </c:marker>
      </c:pivotFmt>
    </c:pivotFmts>
    <c:plotArea>
      <c:layout/>
      <c:barChart>
        <c:barDir val="col"/>
        <c:grouping val="clustered"/>
        <c:varyColors val="0"/>
        <c:ser>
          <c:idx val="0"/>
          <c:order val="0"/>
          <c:tx>
            <c:strRef>
              <c:f>'Week 1.Healthcare Case'!$N$10</c:f>
              <c:strCache>
                <c:ptCount val="1"/>
                <c:pt idx="0">
                  <c:v>Total</c:v>
                </c:pt>
              </c:strCache>
            </c:strRef>
          </c:tx>
          <c:invertIfNegative val="0"/>
          <c:cat>
            <c:strRef>
              <c:f>'Week 1.Healthcare Case'!$M$11:$M$16</c:f>
              <c:strCache>
                <c:ptCount val="5"/>
                <c:pt idx="0">
                  <c:v>Self-pay</c:v>
                </c:pt>
                <c:pt idx="1">
                  <c:v>Aetna</c:v>
                </c:pt>
                <c:pt idx="2">
                  <c:v>Medicaid</c:v>
                </c:pt>
                <c:pt idx="3">
                  <c:v>Medicare</c:v>
                </c:pt>
                <c:pt idx="4">
                  <c:v>Blue Cross</c:v>
                </c:pt>
              </c:strCache>
            </c:strRef>
          </c:cat>
          <c:val>
            <c:numRef>
              <c:f>'Week 1.Healthcare Case'!$N$11:$N$16</c:f>
              <c:numCache>
                <c:formatCode>0.00%</c:formatCode>
                <c:ptCount val="5"/>
                <c:pt idx="0">
                  <c:v>0.17752808988764046</c:v>
                </c:pt>
                <c:pt idx="1">
                  <c:v>0.19775280898876405</c:v>
                </c:pt>
                <c:pt idx="2">
                  <c:v>0.20112359550561798</c:v>
                </c:pt>
                <c:pt idx="3">
                  <c:v>0.20337078651685395</c:v>
                </c:pt>
                <c:pt idx="4">
                  <c:v>0.22022471910112359</c:v>
                </c:pt>
              </c:numCache>
            </c:numRef>
          </c:val>
        </c:ser>
        <c:dLbls>
          <c:showLegendKey val="0"/>
          <c:showVal val="0"/>
          <c:showCatName val="0"/>
          <c:showSerName val="0"/>
          <c:showPercent val="0"/>
          <c:showBubbleSize val="0"/>
        </c:dLbls>
        <c:gapWidth val="150"/>
        <c:axId val="159773056"/>
        <c:axId val="159774592"/>
      </c:barChart>
      <c:catAx>
        <c:axId val="159773056"/>
        <c:scaling>
          <c:orientation val="minMax"/>
        </c:scaling>
        <c:delete val="0"/>
        <c:axPos val="b"/>
        <c:majorTickMark val="out"/>
        <c:minorTickMark val="none"/>
        <c:tickLblPos val="nextTo"/>
        <c:crossAx val="159774592"/>
        <c:crosses val="autoZero"/>
        <c:auto val="1"/>
        <c:lblAlgn val="ctr"/>
        <c:lblOffset val="100"/>
        <c:noMultiLvlLbl val="0"/>
      </c:catAx>
      <c:valAx>
        <c:axId val="159774592"/>
        <c:scaling>
          <c:orientation val="minMax"/>
        </c:scaling>
        <c:delete val="0"/>
        <c:axPos val="l"/>
        <c:majorGridlines/>
        <c:numFmt formatCode="0.00%" sourceLinked="1"/>
        <c:majorTickMark val="out"/>
        <c:minorTickMark val="none"/>
        <c:tickLblPos val="nextTo"/>
        <c:crossAx val="1597730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pivotSource>
    <c:name>[Emory Case Workshop_Spring 2015_v2.0 (1).xlsx]Week 1.Healthcare Case!PivotTable2</c:name>
    <c:fmtId val="3"/>
  </c:pivotSource>
  <c:chart>
    <c:title>
      <c:overlay val="0"/>
    </c:title>
    <c:autoTitleDeleted val="0"/>
    <c:pivotFmts>
      <c:pivotFmt>
        <c:idx val="0"/>
        <c:marker>
          <c:symbol val="none"/>
        </c:marker>
      </c:pivotFmt>
    </c:pivotFmts>
    <c:plotArea>
      <c:layout/>
      <c:lineChart>
        <c:grouping val="standard"/>
        <c:varyColors val="0"/>
        <c:ser>
          <c:idx val="0"/>
          <c:order val="0"/>
          <c:tx>
            <c:strRef>
              <c:f>'Week 1.Healthcare Case'!$N$10</c:f>
              <c:strCache>
                <c:ptCount val="1"/>
                <c:pt idx="0">
                  <c:v>Total</c:v>
                </c:pt>
              </c:strCache>
            </c:strRef>
          </c:tx>
          <c:marker>
            <c:symbol val="none"/>
          </c:marker>
          <c:cat>
            <c:strRef>
              <c:f>'Week 1.Healthcare Case'!$M$11:$M$16</c:f>
              <c:strCache>
                <c:ptCount val="5"/>
                <c:pt idx="0">
                  <c:v>Self-pay</c:v>
                </c:pt>
                <c:pt idx="1">
                  <c:v>Aetna</c:v>
                </c:pt>
                <c:pt idx="2">
                  <c:v>Medicaid</c:v>
                </c:pt>
                <c:pt idx="3">
                  <c:v>Medicare</c:v>
                </c:pt>
                <c:pt idx="4">
                  <c:v>Blue Cross</c:v>
                </c:pt>
              </c:strCache>
            </c:strRef>
          </c:cat>
          <c:val>
            <c:numRef>
              <c:f>'Week 1.Healthcare Case'!$N$11:$N$16</c:f>
              <c:numCache>
                <c:formatCode>0.00%</c:formatCode>
                <c:ptCount val="5"/>
                <c:pt idx="0">
                  <c:v>0.17752808988764046</c:v>
                </c:pt>
                <c:pt idx="1">
                  <c:v>0.19775280898876405</c:v>
                </c:pt>
                <c:pt idx="2">
                  <c:v>0.20112359550561798</c:v>
                </c:pt>
                <c:pt idx="3">
                  <c:v>0.20337078651685395</c:v>
                </c:pt>
                <c:pt idx="4">
                  <c:v>0.22022471910112359</c:v>
                </c:pt>
              </c:numCache>
            </c:numRef>
          </c:val>
          <c:smooth val="0"/>
        </c:ser>
        <c:dLbls>
          <c:showLegendKey val="0"/>
          <c:showVal val="0"/>
          <c:showCatName val="0"/>
          <c:showSerName val="0"/>
          <c:showPercent val="0"/>
          <c:showBubbleSize val="0"/>
        </c:dLbls>
        <c:marker val="1"/>
        <c:smooth val="0"/>
        <c:axId val="159983488"/>
        <c:axId val="159985024"/>
      </c:lineChart>
      <c:catAx>
        <c:axId val="159983488"/>
        <c:scaling>
          <c:orientation val="minMax"/>
        </c:scaling>
        <c:delete val="0"/>
        <c:axPos val="b"/>
        <c:majorTickMark val="out"/>
        <c:minorTickMark val="none"/>
        <c:tickLblPos val="nextTo"/>
        <c:crossAx val="159985024"/>
        <c:crosses val="autoZero"/>
        <c:auto val="1"/>
        <c:lblAlgn val="ctr"/>
        <c:lblOffset val="100"/>
        <c:noMultiLvlLbl val="0"/>
      </c:catAx>
      <c:valAx>
        <c:axId val="159985024"/>
        <c:scaling>
          <c:orientation val="minMax"/>
        </c:scaling>
        <c:delete val="0"/>
        <c:axPos val="l"/>
        <c:majorGridlines/>
        <c:numFmt formatCode="0.00%" sourceLinked="1"/>
        <c:majorTickMark val="out"/>
        <c:minorTickMark val="none"/>
        <c:tickLblPos val="nextTo"/>
        <c:crossAx val="159983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593912</xdr:colOff>
      <xdr:row>7080</xdr:row>
      <xdr:rowOff>57149</xdr:rowOff>
    </xdr:from>
    <xdr:to>
      <xdr:col>11</xdr:col>
      <xdr:colOff>1131794</xdr:colOff>
      <xdr:row>7094</xdr:row>
      <xdr:rowOff>133349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560294</xdr:colOff>
      <xdr:row>8</xdr:row>
      <xdr:rowOff>57149</xdr:rowOff>
    </xdr:from>
    <xdr:to>
      <xdr:col>10</xdr:col>
      <xdr:colOff>661147</xdr:colOff>
      <xdr:row>22</xdr:row>
      <xdr:rowOff>122143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235323</xdr:colOff>
      <xdr:row>12</xdr:row>
      <xdr:rowOff>68355</xdr:rowOff>
    </xdr:from>
    <xdr:to>
      <xdr:col>12</xdr:col>
      <xdr:colOff>89647</xdr:colOff>
      <xdr:row>26</xdr:row>
      <xdr:rowOff>144555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amer" refreshedDate="42143.562206134258" createdVersion="4" refreshedVersion="4" minRefreshableVersion="3" recordCount="7092">
  <cacheSource type="worksheet">
    <worksheetSource ref="B10:E7102" sheet="Week 1.Healthcare Case"/>
  </cacheSource>
  <cacheFields count="4">
    <cacheField name="Gender" numFmtId="0">
      <sharedItems count="2">
        <s v="Male"/>
        <s v="Female"/>
      </sharedItems>
    </cacheField>
    <cacheField name="Insurance" numFmtId="0">
      <sharedItems count="5">
        <s v="Blue Cross"/>
        <s v="Medicaid"/>
        <s v="Medicare"/>
        <s v="Aetna"/>
        <s v="Self-pay"/>
      </sharedItems>
    </cacheField>
    <cacheField name="Disposition" numFmtId="0">
      <sharedItems count="4">
        <s v="Discharged"/>
        <s v="Left without being seen"/>
        <s v="Admitted"/>
        <s v="Transferred"/>
      </sharedItems>
    </cacheField>
    <cacheField name="DOB" numFmtId="14">
      <sharedItems containsSemiMixedTypes="0" containsNonDate="0" containsDate="1" containsString="0" minDate="1915-01-05T00:00:00" maxDate="2013-12-27T00:00:00" count="6427">
        <d v="1969-12-29T00:00:00"/>
        <d v="2001-07-27T00:00:00"/>
        <d v="1992-03-04T00:00:00"/>
        <d v="1965-05-23T00:00:00"/>
        <d v="1925-04-08T00:00:00"/>
        <d v="2001-12-21T00:00:00"/>
        <d v="1948-01-29T00:00:00"/>
        <d v="1993-08-02T00:00:00"/>
        <d v="2005-03-26T00:00:00"/>
        <d v="1986-06-13T00:00:00"/>
        <d v="1972-04-08T00:00:00"/>
        <d v="1984-12-17T00:00:00"/>
        <d v="1944-04-01T00:00:00"/>
        <d v="1955-07-27T00:00:00"/>
        <d v="1959-08-26T00:00:00"/>
        <d v="1953-09-22T00:00:00"/>
        <d v="1941-03-19T00:00:00"/>
        <d v="1947-12-19T00:00:00"/>
        <d v="1996-03-29T00:00:00"/>
        <d v="2013-05-16T00:00:00"/>
        <d v="2002-11-22T00:00:00"/>
        <d v="1942-04-30T00:00:00"/>
        <d v="2006-11-11T00:00:00"/>
        <d v="1964-01-15T00:00:00"/>
        <d v="1946-07-06T00:00:00"/>
        <d v="1964-04-05T00:00:00"/>
        <d v="1974-04-23T00:00:00"/>
        <d v="1979-08-23T00:00:00"/>
        <d v="1932-06-11T00:00:00"/>
        <d v="1965-01-12T00:00:00"/>
        <d v="1917-03-22T00:00:00"/>
        <d v="1977-06-28T00:00:00"/>
        <d v="2003-07-08T00:00:00"/>
        <d v="1967-10-29T00:00:00"/>
        <d v="1948-05-24T00:00:00"/>
        <d v="2007-11-27T00:00:00"/>
        <d v="1938-04-18T00:00:00"/>
        <d v="1966-05-03T00:00:00"/>
        <d v="2013-08-09T00:00:00"/>
        <d v="1998-07-02T00:00:00"/>
        <d v="1968-11-15T00:00:00"/>
        <d v="2007-05-21T00:00:00"/>
        <d v="1956-11-16T00:00:00"/>
        <d v="1930-05-09T00:00:00"/>
        <d v="1950-03-21T00:00:00"/>
        <d v="1972-02-29T00:00:00"/>
        <d v="1959-05-24T00:00:00"/>
        <d v="1923-03-28T00:00:00"/>
        <d v="1996-01-02T00:00:00"/>
        <d v="2009-04-29T00:00:00"/>
        <d v="1925-12-18T00:00:00"/>
        <d v="1918-09-08T00:00:00"/>
        <d v="1915-02-21T00:00:00"/>
        <d v="1942-09-27T00:00:00"/>
        <d v="1954-07-10T00:00:00"/>
        <d v="1917-05-06T00:00:00"/>
        <d v="1947-09-08T00:00:00"/>
        <d v="1977-06-09T00:00:00"/>
        <d v="1996-08-19T00:00:00"/>
        <d v="1980-09-02T00:00:00"/>
        <d v="1982-03-01T00:00:00"/>
        <d v="1959-07-01T00:00:00"/>
        <d v="2000-07-24T00:00:00"/>
        <d v="1959-08-19T00:00:00"/>
        <d v="2006-06-21T00:00:00"/>
        <d v="1951-11-11T00:00:00"/>
        <d v="1948-04-26T00:00:00"/>
        <d v="1958-12-10T00:00:00"/>
        <d v="1982-07-25T00:00:00"/>
        <d v="1931-01-20T00:00:00"/>
        <d v="1994-03-13T00:00:00"/>
        <d v="1925-07-04T00:00:00"/>
        <d v="1921-08-05T00:00:00"/>
        <d v="1975-07-06T00:00:00"/>
        <d v="1947-05-18T00:00:00"/>
        <d v="1926-11-14T00:00:00"/>
        <d v="2011-02-14T00:00:00"/>
        <d v="1980-03-20T00:00:00"/>
        <d v="1991-03-24T00:00:00"/>
        <d v="1929-06-28T00:00:00"/>
        <d v="1999-09-20T00:00:00"/>
        <d v="1921-11-17T00:00:00"/>
        <d v="1965-02-05T00:00:00"/>
        <d v="1917-11-26T00:00:00"/>
        <d v="1959-10-04T00:00:00"/>
        <d v="2010-11-26T00:00:00"/>
        <d v="1926-01-02T00:00:00"/>
        <d v="1932-05-24T00:00:00"/>
        <d v="1989-01-26T00:00:00"/>
        <d v="1955-03-02T00:00:00"/>
        <d v="2001-08-02T00:00:00"/>
        <d v="1944-03-22T00:00:00"/>
        <d v="1964-07-17T00:00:00"/>
        <d v="1936-11-08T00:00:00"/>
        <d v="2013-01-18T00:00:00"/>
        <d v="1979-01-26T00:00:00"/>
        <d v="1976-03-01T00:00:00"/>
        <d v="1924-08-28T00:00:00"/>
        <d v="1927-04-07T00:00:00"/>
        <d v="2008-04-17T00:00:00"/>
        <d v="1938-10-28T00:00:00"/>
        <d v="1970-08-14T00:00:00"/>
        <d v="1938-06-27T00:00:00"/>
        <d v="1926-02-28T00:00:00"/>
        <d v="1972-11-08T00:00:00"/>
        <d v="1952-03-01T00:00:00"/>
        <d v="1951-05-05T00:00:00"/>
        <d v="1999-02-07T00:00:00"/>
        <d v="1974-04-25T00:00:00"/>
        <d v="1926-08-29T00:00:00"/>
        <d v="1972-09-20T00:00:00"/>
        <d v="1967-01-13T00:00:00"/>
        <d v="1999-10-08T00:00:00"/>
        <d v="1935-01-06T00:00:00"/>
        <d v="1999-08-09T00:00:00"/>
        <d v="1943-06-16T00:00:00"/>
        <d v="1918-01-19T00:00:00"/>
        <d v="1936-08-12T00:00:00"/>
        <d v="1933-12-29T00:00:00"/>
        <d v="1997-11-17T00:00:00"/>
        <d v="1989-01-22T00:00:00"/>
        <d v="1981-08-10T00:00:00"/>
        <d v="1946-08-26T00:00:00"/>
        <d v="1967-08-18T00:00:00"/>
        <d v="1987-12-08T00:00:00"/>
        <d v="1958-12-21T00:00:00"/>
        <d v="1935-02-13T00:00:00"/>
        <d v="1917-04-01T00:00:00"/>
        <d v="1948-04-10T00:00:00"/>
        <d v="1932-02-04T00:00:00"/>
        <d v="1920-08-13T00:00:00"/>
        <d v="1988-01-10T00:00:00"/>
        <d v="1983-07-30T00:00:00"/>
        <d v="1937-02-08T00:00:00"/>
        <d v="1988-04-02T00:00:00"/>
        <d v="1980-12-21T00:00:00"/>
        <d v="1956-07-17T00:00:00"/>
        <d v="1929-06-02T00:00:00"/>
        <d v="1932-08-14T00:00:00"/>
        <d v="2012-06-27T00:00:00"/>
        <d v="2000-09-13T00:00:00"/>
        <d v="1995-01-19T00:00:00"/>
        <d v="1938-11-14T00:00:00"/>
        <d v="2005-08-18T00:00:00"/>
        <d v="2000-10-16T00:00:00"/>
        <d v="1916-08-12T00:00:00"/>
        <d v="1985-01-18T00:00:00"/>
        <d v="1980-02-02T00:00:00"/>
        <d v="1990-04-26T00:00:00"/>
        <d v="1972-03-03T00:00:00"/>
        <d v="2010-01-21T00:00:00"/>
        <d v="1976-03-04T00:00:00"/>
        <d v="2000-05-04T00:00:00"/>
        <d v="1947-10-30T00:00:00"/>
        <d v="1917-09-21T00:00:00"/>
        <d v="1985-03-04T00:00:00"/>
        <d v="2002-05-10T00:00:00"/>
        <d v="1944-08-29T00:00:00"/>
        <d v="1978-02-25T00:00:00"/>
        <d v="1973-12-04T00:00:00"/>
        <d v="1971-12-07T00:00:00"/>
        <d v="1932-01-06T00:00:00"/>
        <d v="1938-09-24T00:00:00"/>
        <d v="1965-09-19T00:00:00"/>
        <d v="1980-01-08T00:00:00"/>
        <d v="1957-04-16T00:00:00"/>
        <d v="2007-08-13T00:00:00"/>
        <d v="1933-03-01T00:00:00"/>
        <d v="1947-04-13T00:00:00"/>
        <d v="1968-10-25T00:00:00"/>
        <d v="2006-02-01T00:00:00"/>
        <d v="1980-06-12T00:00:00"/>
        <d v="1998-09-06T00:00:00"/>
        <d v="1999-05-07T00:00:00"/>
        <d v="1925-08-04T00:00:00"/>
        <d v="2009-11-23T00:00:00"/>
        <d v="1966-12-08T00:00:00"/>
        <d v="2006-11-06T00:00:00"/>
        <d v="1920-09-01T00:00:00"/>
        <d v="2008-02-05T00:00:00"/>
        <d v="1994-07-11T00:00:00"/>
        <d v="2004-07-13T00:00:00"/>
        <d v="2013-12-13T00:00:00"/>
        <d v="1961-01-27T00:00:00"/>
        <d v="1975-10-14T00:00:00"/>
        <d v="1919-10-02T00:00:00"/>
        <d v="2005-02-10T00:00:00"/>
        <d v="1972-07-23T00:00:00"/>
        <d v="1970-06-22T00:00:00"/>
        <d v="1958-01-20T00:00:00"/>
        <d v="1965-09-08T00:00:00"/>
        <d v="2010-07-25T00:00:00"/>
        <d v="1917-06-30T00:00:00"/>
        <d v="1979-06-23T00:00:00"/>
        <d v="1960-02-18T00:00:00"/>
        <d v="1991-10-23T00:00:00"/>
        <d v="1935-12-23T00:00:00"/>
        <d v="1974-05-10T00:00:00"/>
        <d v="1978-08-22T00:00:00"/>
        <d v="1946-09-07T00:00:00"/>
        <d v="1917-10-29T00:00:00"/>
        <d v="2010-03-01T00:00:00"/>
        <d v="1931-10-18T00:00:00"/>
        <d v="1944-10-10T00:00:00"/>
        <d v="1986-12-16T00:00:00"/>
        <d v="2011-12-08T00:00:00"/>
        <d v="1994-01-06T00:00:00"/>
        <d v="1941-07-15T00:00:00"/>
        <d v="1916-11-13T00:00:00"/>
        <d v="1986-12-02T00:00:00"/>
        <d v="1925-11-08T00:00:00"/>
        <d v="1971-10-22T00:00:00"/>
        <d v="1992-04-19T00:00:00"/>
        <d v="1958-09-19T00:00:00"/>
        <d v="1929-11-13T00:00:00"/>
        <d v="1957-09-20T00:00:00"/>
        <d v="1949-01-06T00:00:00"/>
        <d v="1994-10-09T00:00:00"/>
        <d v="1951-11-13T00:00:00"/>
        <d v="1991-03-07T00:00:00"/>
        <d v="1968-10-26T00:00:00"/>
        <d v="1984-09-18T00:00:00"/>
        <d v="1944-06-04T00:00:00"/>
        <d v="1942-05-24T00:00:00"/>
        <d v="1916-06-16T00:00:00"/>
        <d v="1964-05-14T00:00:00"/>
        <d v="1932-09-13T00:00:00"/>
        <d v="1973-10-28T00:00:00"/>
        <d v="1971-01-08T00:00:00"/>
        <d v="1951-07-08T00:00:00"/>
        <d v="1982-05-07T00:00:00"/>
        <d v="1943-02-13T00:00:00"/>
        <d v="1934-10-04T00:00:00"/>
        <d v="1951-11-26T00:00:00"/>
        <d v="1987-10-29T00:00:00"/>
        <d v="1955-08-30T00:00:00"/>
        <d v="1978-06-28T00:00:00"/>
        <d v="1923-07-01T00:00:00"/>
        <d v="1920-01-28T00:00:00"/>
        <d v="1961-12-20T00:00:00"/>
        <d v="1938-05-27T00:00:00"/>
        <d v="2004-12-21T00:00:00"/>
        <d v="1928-02-27T00:00:00"/>
        <d v="1947-01-03T00:00:00"/>
        <d v="1943-07-21T00:00:00"/>
        <d v="1952-01-03T00:00:00"/>
        <d v="1947-06-06T00:00:00"/>
        <d v="1971-08-17T00:00:00"/>
        <d v="1981-09-17T00:00:00"/>
        <d v="1974-04-10T00:00:00"/>
        <d v="1921-08-03T00:00:00"/>
        <d v="1945-12-17T00:00:00"/>
        <d v="1928-01-14T00:00:00"/>
        <d v="1940-07-21T00:00:00"/>
        <d v="2002-05-04T00:00:00"/>
        <d v="2009-10-05T00:00:00"/>
        <d v="1959-08-14T00:00:00"/>
        <d v="1937-04-24T00:00:00"/>
        <d v="2008-09-10T00:00:00"/>
        <d v="1927-12-21T00:00:00"/>
        <d v="1984-06-08T00:00:00"/>
        <d v="1936-07-21T00:00:00"/>
        <d v="1931-03-13T00:00:00"/>
        <d v="2009-02-15T00:00:00"/>
        <d v="1921-08-19T00:00:00"/>
        <d v="1921-07-01T00:00:00"/>
        <d v="2013-09-17T00:00:00"/>
        <d v="1923-06-22T00:00:00"/>
        <d v="1984-03-05T00:00:00"/>
        <d v="1917-10-02T00:00:00"/>
        <d v="1965-02-24T00:00:00"/>
        <d v="1924-11-15T00:00:00"/>
        <d v="2011-11-20T00:00:00"/>
        <d v="1976-11-27T00:00:00"/>
        <d v="1921-08-07T00:00:00"/>
        <d v="1925-09-24T00:00:00"/>
        <d v="1941-10-11T00:00:00"/>
        <d v="2009-10-10T00:00:00"/>
        <d v="1952-11-19T00:00:00"/>
        <d v="1965-07-20T00:00:00"/>
        <d v="1976-02-03T00:00:00"/>
        <d v="1927-05-26T00:00:00"/>
        <d v="1965-04-18T00:00:00"/>
        <d v="2007-03-14T00:00:00"/>
        <d v="1958-11-05T00:00:00"/>
        <d v="2010-12-05T00:00:00"/>
        <d v="1989-11-16T00:00:00"/>
        <d v="1930-12-21T00:00:00"/>
        <d v="2011-05-25T00:00:00"/>
        <d v="1939-05-03T00:00:00"/>
        <d v="1989-03-23T00:00:00"/>
        <d v="1952-10-02T00:00:00"/>
        <d v="1963-10-04T00:00:00"/>
        <d v="1935-12-07T00:00:00"/>
        <d v="1932-05-25T00:00:00"/>
        <d v="2004-06-17T00:00:00"/>
        <d v="1988-09-27T00:00:00"/>
        <d v="1968-08-24T00:00:00"/>
        <d v="1968-07-24T00:00:00"/>
        <d v="1929-07-18T00:00:00"/>
        <d v="1924-12-22T00:00:00"/>
        <d v="1987-04-01T00:00:00"/>
        <d v="2006-11-05T00:00:00"/>
        <d v="1940-04-15T00:00:00"/>
        <d v="1930-07-16T00:00:00"/>
        <d v="1986-02-12T00:00:00"/>
        <d v="1980-10-05T00:00:00"/>
        <d v="1916-04-21T00:00:00"/>
        <d v="1972-01-07T00:00:00"/>
        <d v="1939-08-30T00:00:00"/>
        <d v="1991-10-10T00:00:00"/>
        <d v="1945-06-09T00:00:00"/>
        <d v="1975-02-17T00:00:00"/>
        <d v="1930-06-13T00:00:00"/>
        <d v="1971-02-06T00:00:00"/>
        <d v="2008-12-10T00:00:00"/>
        <d v="1977-08-22T00:00:00"/>
        <d v="1954-06-09T00:00:00"/>
        <d v="1936-03-18T00:00:00"/>
        <d v="2001-10-08T00:00:00"/>
        <d v="1925-05-19T00:00:00"/>
        <d v="1990-05-15T00:00:00"/>
        <d v="1962-05-18T00:00:00"/>
        <d v="1965-11-12T00:00:00"/>
        <d v="1917-03-28T00:00:00"/>
        <d v="2002-01-02T00:00:00"/>
        <d v="2006-04-16T00:00:00"/>
        <d v="1958-07-24T00:00:00"/>
        <d v="2009-12-10T00:00:00"/>
        <d v="2002-12-21T00:00:00"/>
        <d v="1926-12-02T00:00:00"/>
        <d v="1981-11-20T00:00:00"/>
        <d v="1916-03-05T00:00:00"/>
        <d v="1956-01-12T00:00:00"/>
        <d v="1919-05-26T00:00:00"/>
        <d v="2013-03-13T00:00:00"/>
        <d v="1957-12-15T00:00:00"/>
        <d v="1955-08-04T00:00:00"/>
        <d v="1922-08-10T00:00:00"/>
        <d v="1927-05-19T00:00:00"/>
        <d v="1958-02-08T00:00:00"/>
        <d v="1938-10-29T00:00:00"/>
        <d v="1924-07-15T00:00:00"/>
        <d v="1960-02-19T00:00:00"/>
        <d v="1985-11-20T00:00:00"/>
        <d v="1918-11-14T00:00:00"/>
        <d v="1969-01-13T00:00:00"/>
        <d v="1996-09-30T00:00:00"/>
        <d v="1966-11-15T00:00:00"/>
        <d v="1994-08-05T00:00:00"/>
        <d v="1990-07-14T00:00:00"/>
        <d v="1923-04-14T00:00:00"/>
        <d v="1957-06-08T00:00:00"/>
        <d v="1943-06-07T00:00:00"/>
        <d v="1915-02-26T00:00:00"/>
        <d v="1967-09-29T00:00:00"/>
        <d v="1945-07-17T00:00:00"/>
        <d v="1958-05-03T00:00:00"/>
        <d v="1923-04-29T00:00:00"/>
        <d v="1987-08-21T00:00:00"/>
        <d v="1937-06-05T00:00:00"/>
        <d v="1937-10-09T00:00:00"/>
        <d v="1971-04-26T00:00:00"/>
        <d v="1993-08-14T00:00:00"/>
        <d v="1960-02-06T00:00:00"/>
        <d v="1977-03-02T00:00:00"/>
        <d v="1981-05-19T00:00:00"/>
        <d v="1963-06-15T00:00:00"/>
        <d v="1976-08-27T00:00:00"/>
        <d v="1960-03-05T00:00:00"/>
        <d v="1947-04-01T00:00:00"/>
        <d v="1949-06-01T00:00:00"/>
        <d v="1934-03-01T00:00:00"/>
        <d v="2000-01-04T00:00:00"/>
        <d v="1951-03-27T00:00:00"/>
        <d v="1952-09-28T00:00:00"/>
        <d v="1989-03-22T00:00:00"/>
        <d v="1982-01-21T00:00:00"/>
        <d v="1972-12-29T00:00:00"/>
        <d v="1982-11-25T00:00:00"/>
        <d v="1938-10-02T00:00:00"/>
        <d v="1955-11-20T00:00:00"/>
        <d v="1945-06-07T00:00:00"/>
        <d v="1982-05-20T00:00:00"/>
        <d v="1919-12-10T00:00:00"/>
        <d v="1968-04-03T00:00:00"/>
        <d v="1928-10-07T00:00:00"/>
        <d v="1951-05-14T00:00:00"/>
        <d v="2004-10-15T00:00:00"/>
        <d v="1931-04-30T00:00:00"/>
        <d v="1960-12-11T00:00:00"/>
        <d v="1936-04-17T00:00:00"/>
        <d v="2013-01-20T00:00:00"/>
        <d v="1928-03-08T00:00:00"/>
        <d v="1983-09-17T00:00:00"/>
        <d v="1989-04-24T00:00:00"/>
        <d v="2013-09-18T00:00:00"/>
        <d v="2012-12-25T00:00:00"/>
        <d v="1972-11-07T00:00:00"/>
        <d v="1940-08-27T00:00:00"/>
        <d v="1967-08-25T00:00:00"/>
        <d v="1984-12-06T00:00:00"/>
        <d v="1950-03-02T00:00:00"/>
        <d v="1965-08-06T00:00:00"/>
        <d v="1930-08-14T00:00:00"/>
        <d v="1948-10-01T00:00:00"/>
        <d v="1963-10-18T00:00:00"/>
        <d v="1958-03-23T00:00:00"/>
        <d v="1963-01-11T00:00:00"/>
        <d v="1974-12-18T00:00:00"/>
        <d v="1930-09-28T00:00:00"/>
        <d v="1986-09-17T00:00:00"/>
        <d v="1943-07-27T00:00:00"/>
        <d v="1935-07-06T00:00:00"/>
        <d v="1948-09-14T00:00:00"/>
        <d v="1958-08-20T00:00:00"/>
        <d v="1948-04-15T00:00:00"/>
        <d v="1942-07-22T00:00:00"/>
        <d v="1999-05-15T00:00:00"/>
        <d v="1984-11-28T00:00:00"/>
        <d v="1919-05-13T00:00:00"/>
        <d v="1924-02-07T00:00:00"/>
        <d v="1930-11-19T00:00:00"/>
        <d v="1989-08-11T00:00:00"/>
        <d v="1929-01-07T00:00:00"/>
        <d v="2013-02-01T00:00:00"/>
        <d v="1961-10-08T00:00:00"/>
        <d v="1988-06-15T00:00:00"/>
        <d v="1952-02-20T00:00:00"/>
        <d v="1993-11-19T00:00:00"/>
        <d v="1918-07-08T00:00:00"/>
        <d v="1993-10-15T00:00:00"/>
        <d v="1978-12-22T00:00:00"/>
        <d v="1953-04-19T00:00:00"/>
        <d v="1975-02-09T00:00:00"/>
        <d v="1918-08-03T00:00:00"/>
        <d v="1957-01-04T00:00:00"/>
        <d v="1959-11-25T00:00:00"/>
        <d v="1950-01-26T00:00:00"/>
        <d v="1967-12-16T00:00:00"/>
        <d v="1919-01-17T00:00:00"/>
        <d v="1990-10-05T00:00:00"/>
        <d v="1918-03-06T00:00:00"/>
        <d v="1915-09-27T00:00:00"/>
        <d v="1970-04-06T00:00:00"/>
        <d v="2012-12-16T00:00:00"/>
        <d v="1992-10-22T00:00:00"/>
        <d v="1971-10-28T00:00:00"/>
        <d v="2005-03-20T00:00:00"/>
        <d v="1934-06-08T00:00:00"/>
        <d v="2007-01-07T00:00:00"/>
        <d v="1977-07-29T00:00:00"/>
        <d v="1984-08-18T00:00:00"/>
        <d v="1994-12-06T00:00:00"/>
        <d v="1992-01-14T00:00:00"/>
        <d v="1932-12-09T00:00:00"/>
        <d v="1986-12-06T00:00:00"/>
        <d v="1956-06-03T00:00:00"/>
        <d v="1970-12-18T00:00:00"/>
        <d v="1924-01-23T00:00:00"/>
        <d v="1941-01-22T00:00:00"/>
        <d v="2010-09-12T00:00:00"/>
        <d v="1973-02-01T00:00:00"/>
        <d v="1919-10-23T00:00:00"/>
        <d v="1988-09-04T00:00:00"/>
        <d v="1961-03-21T00:00:00"/>
        <d v="1940-01-02T00:00:00"/>
        <d v="1945-04-25T00:00:00"/>
        <d v="1949-07-13T00:00:00"/>
        <d v="1940-10-05T00:00:00"/>
        <d v="1986-10-07T00:00:00"/>
        <d v="1927-08-09T00:00:00"/>
        <d v="1980-03-29T00:00:00"/>
        <d v="2002-01-07T00:00:00"/>
        <d v="1980-11-20T00:00:00"/>
        <d v="1921-07-03T00:00:00"/>
        <d v="1967-09-14T00:00:00"/>
        <d v="1959-03-27T00:00:00"/>
        <d v="1926-05-26T00:00:00"/>
        <d v="2003-02-19T00:00:00"/>
        <d v="1988-12-16T00:00:00"/>
        <d v="2010-08-07T00:00:00"/>
        <d v="1972-06-04T00:00:00"/>
        <d v="1987-06-17T00:00:00"/>
        <d v="2005-02-22T00:00:00"/>
        <d v="1972-09-11T00:00:00"/>
        <d v="1948-03-10T00:00:00"/>
        <d v="1953-08-30T00:00:00"/>
        <d v="1969-08-09T00:00:00"/>
        <d v="1947-08-01T00:00:00"/>
        <d v="1949-06-24T00:00:00"/>
        <d v="1934-11-12T00:00:00"/>
        <d v="1951-11-04T00:00:00"/>
        <d v="1976-08-02T00:00:00"/>
        <d v="1983-08-01T00:00:00"/>
        <d v="1956-02-22T00:00:00"/>
        <d v="1997-02-03T00:00:00"/>
        <d v="1971-11-12T00:00:00"/>
        <d v="1929-03-26T00:00:00"/>
        <d v="1929-06-04T00:00:00"/>
        <d v="1982-11-06T00:00:00"/>
        <d v="1939-10-22T00:00:00"/>
        <d v="2002-05-22T00:00:00"/>
        <d v="1938-05-05T00:00:00"/>
        <d v="1923-10-02T00:00:00"/>
        <d v="1971-11-07T00:00:00"/>
        <d v="2000-09-22T00:00:00"/>
        <d v="1938-06-02T00:00:00"/>
        <d v="1964-11-14T00:00:00"/>
        <d v="1992-06-18T00:00:00"/>
        <d v="1967-10-13T00:00:00"/>
        <d v="1992-11-07T00:00:00"/>
        <d v="2002-08-09T00:00:00"/>
        <d v="1991-05-11T00:00:00"/>
        <d v="1966-05-12T00:00:00"/>
        <d v="1963-08-09T00:00:00"/>
        <d v="2003-09-20T00:00:00"/>
        <d v="1925-12-06T00:00:00"/>
        <d v="1925-02-27T00:00:00"/>
        <d v="1961-05-25T00:00:00"/>
        <d v="1948-11-03T00:00:00"/>
        <d v="2002-07-02T00:00:00"/>
        <d v="1944-07-16T00:00:00"/>
        <d v="1917-09-27T00:00:00"/>
        <d v="1973-04-18T00:00:00"/>
        <d v="1939-07-22T00:00:00"/>
        <d v="1928-10-24T00:00:00"/>
        <d v="1988-12-18T00:00:00"/>
        <d v="1918-04-03T00:00:00"/>
        <d v="1938-05-09T00:00:00"/>
        <d v="1931-08-23T00:00:00"/>
        <d v="2000-08-27T00:00:00"/>
        <d v="2001-11-25T00:00:00"/>
        <d v="1924-09-21T00:00:00"/>
        <d v="1937-10-16T00:00:00"/>
        <d v="1990-04-05T00:00:00"/>
        <d v="2000-10-12T00:00:00"/>
        <d v="1921-12-30T00:00:00"/>
        <d v="1931-05-21T00:00:00"/>
        <d v="1933-07-10T00:00:00"/>
        <d v="1962-10-24T00:00:00"/>
        <d v="1948-02-01T00:00:00"/>
        <d v="2003-07-17T00:00:00"/>
        <d v="1960-08-06T00:00:00"/>
        <d v="1992-11-05T00:00:00"/>
        <d v="1924-08-23T00:00:00"/>
        <d v="1937-01-20T00:00:00"/>
        <d v="2004-05-01T00:00:00"/>
        <d v="1919-02-02T00:00:00"/>
        <d v="1922-10-08T00:00:00"/>
        <d v="2004-11-20T00:00:00"/>
        <d v="1975-10-10T00:00:00"/>
        <d v="1915-11-25T00:00:00"/>
        <d v="1973-05-24T00:00:00"/>
        <d v="1918-07-03T00:00:00"/>
        <d v="1924-02-20T00:00:00"/>
        <d v="1966-05-22T00:00:00"/>
        <d v="1964-04-14T00:00:00"/>
        <d v="2011-10-15T00:00:00"/>
        <d v="2002-05-09T00:00:00"/>
        <d v="1936-01-12T00:00:00"/>
        <d v="1997-03-06T00:00:00"/>
        <d v="1994-08-15T00:00:00"/>
        <d v="1980-10-23T00:00:00"/>
        <d v="2009-02-03T00:00:00"/>
        <d v="1960-09-18T00:00:00"/>
        <d v="1915-09-07T00:00:00"/>
        <d v="1937-08-19T00:00:00"/>
        <d v="1986-02-23T00:00:00"/>
        <d v="2004-09-04T00:00:00"/>
        <d v="1939-09-17T00:00:00"/>
        <d v="1947-01-20T00:00:00"/>
        <d v="1993-03-12T00:00:00"/>
        <d v="1949-08-22T00:00:00"/>
        <d v="1961-11-03T00:00:00"/>
        <d v="2013-11-07T00:00:00"/>
        <d v="1990-02-17T00:00:00"/>
        <d v="1972-12-11T00:00:00"/>
        <d v="2012-06-04T00:00:00"/>
        <d v="2000-08-09T00:00:00"/>
        <d v="2002-04-17T00:00:00"/>
        <d v="1998-11-25T00:00:00"/>
        <d v="1950-11-08T00:00:00"/>
        <d v="1991-04-22T00:00:00"/>
        <d v="1969-03-04T00:00:00"/>
        <d v="1992-04-14T00:00:00"/>
        <d v="1949-07-29T00:00:00"/>
        <d v="1992-11-16T00:00:00"/>
        <d v="1947-02-01T00:00:00"/>
        <d v="1945-02-10T00:00:00"/>
        <d v="1926-12-05T00:00:00"/>
        <d v="1984-01-18T00:00:00"/>
        <d v="1952-03-08T00:00:00"/>
        <d v="1947-12-07T00:00:00"/>
        <d v="1931-11-12T00:00:00"/>
        <d v="1962-09-26T00:00:00"/>
        <d v="1958-01-04T00:00:00"/>
        <d v="1982-02-23T00:00:00"/>
        <d v="2000-11-07T00:00:00"/>
        <d v="1953-12-04T00:00:00"/>
        <d v="1970-12-19T00:00:00"/>
        <d v="1976-07-18T00:00:00"/>
        <d v="1935-06-29T00:00:00"/>
        <d v="2010-10-29T00:00:00"/>
        <d v="1935-04-06T00:00:00"/>
        <d v="1939-09-18T00:00:00"/>
        <d v="1986-02-02T00:00:00"/>
        <d v="2012-03-21T00:00:00"/>
        <d v="1970-01-28T00:00:00"/>
        <d v="1924-04-30T00:00:00"/>
        <d v="1966-12-17T00:00:00"/>
        <d v="1947-08-04T00:00:00"/>
        <d v="1994-06-14T00:00:00"/>
        <d v="1953-12-12T00:00:00"/>
        <d v="2007-05-13T00:00:00"/>
        <d v="1956-12-06T00:00:00"/>
        <d v="1945-04-10T00:00:00"/>
        <d v="1980-10-03T00:00:00"/>
        <d v="1929-11-28T00:00:00"/>
        <d v="1984-08-28T00:00:00"/>
        <d v="1993-11-16T00:00:00"/>
        <d v="1995-12-05T00:00:00"/>
        <d v="1995-04-04T00:00:00"/>
        <d v="2010-12-12T00:00:00"/>
        <d v="1960-12-25T00:00:00"/>
        <d v="1950-04-12T00:00:00"/>
        <d v="2004-11-07T00:00:00"/>
        <d v="1947-06-22T00:00:00"/>
        <d v="1994-01-09T00:00:00"/>
        <d v="2000-03-20T00:00:00"/>
        <d v="1950-12-21T00:00:00"/>
        <d v="1970-12-10T00:00:00"/>
        <d v="1916-06-18T00:00:00"/>
        <d v="1997-12-26T00:00:00"/>
        <d v="1933-08-12T00:00:00"/>
        <d v="2004-01-21T00:00:00"/>
        <d v="1936-12-16T00:00:00"/>
        <d v="1929-01-28T00:00:00"/>
        <d v="1965-09-20T00:00:00"/>
        <d v="1954-09-23T00:00:00"/>
        <d v="1942-06-27T00:00:00"/>
        <d v="1961-07-07T00:00:00"/>
        <d v="2001-12-28T00:00:00"/>
        <d v="1968-06-10T00:00:00"/>
        <d v="1994-02-15T00:00:00"/>
        <d v="1967-07-04T00:00:00"/>
        <d v="1980-07-24T00:00:00"/>
        <d v="1975-11-17T00:00:00"/>
        <d v="1961-12-23T00:00:00"/>
        <d v="1958-12-08T00:00:00"/>
        <d v="1984-08-23T00:00:00"/>
        <d v="1984-09-06T00:00:00"/>
        <d v="1994-10-01T00:00:00"/>
        <d v="1977-11-07T00:00:00"/>
        <d v="1991-08-13T00:00:00"/>
        <d v="1933-02-08T00:00:00"/>
        <d v="1949-08-14T00:00:00"/>
        <d v="1951-06-28T00:00:00"/>
        <d v="1939-02-26T00:00:00"/>
        <d v="1957-09-04T00:00:00"/>
        <d v="1931-02-20T00:00:00"/>
        <d v="2004-12-07T00:00:00"/>
        <d v="1970-08-04T00:00:00"/>
        <d v="1927-11-24T00:00:00"/>
        <d v="1944-06-23T00:00:00"/>
        <d v="1992-10-30T00:00:00"/>
        <d v="1930-01-15T00:00:00"/>
        <d v="2006-10-23T00:00:00"/>
        <d v="1938-07-12T00:00:00"/>
        <d v="1947-10-02T00:00:00"/>
        <d v="1953-03-02T00:00:00"/>
        <d v="1972-06-28T00:00:00"/>
        <d v="1955-04-05T00:00:00"/>
        <d v="2011-08-01T00:00:00"/>
        <d v="2005-10-10T00:00:00"/>
        <d v="1974-02-17T00:00:00"/>
        <d v="1976-05-08T00:00:00"/>
        <d v="1965-06-03T00:00:00"/>
        <d v="1940-12-01T00:00:00"/>
        <d v="1925-02-26T00:00:00"/>
        <d v="1984-09-17T00:00:00"/>
        <d v="2001-07-22T00:00:00"/>
        <d v="1961-07-26T00:00:00"/>
        <d v="1940-10-13T00:00:00"/>
        <d v="1917-10-14T00:00:00"/>
        <d v="1938-01-30T00:00:00"/>
        <d v="2008-04-08T00:00:00"/>
        <d v="1976-05-21T00:00:00"/>
        <d v="2001-08-08T00:00:00"/>
        <d v="1991-07-04T00:00:00"/>
        <d v="1983-03-29T00:00:00"/>
        <d v="1928-12-11T00:00:00"/>
        <d v="1999-09-11T00:00:00"/>
        <d v="1969-11-29T00:00:00"/>
        <d v="1964-01-22T00:00:00"/>
        <d v="1916-07-25T00:00:00"/>
        <d v="1958-12-24T00:00:00"/>
        <d v="2010-09-04T00:00:00"/>
        <d v="1944-09-01T00:00:00"/>
        <d v="1958-01-07T00:00:00"/>
        <d v="1923-03-14T00:00:00"/>
        <d v="1949-03-25T00:00:00"/>
        <d v="1998-11-08T00:00:00"/>
        <d v="1958-06-27T00:00:00"/>
        <d v="2000-02-04T00:00:00"/>
        <d v="1921-02-13T00:00:00"/>
        <d v="1971-01-07T00:00:00"/>
        <d v="1987-07-30T00:00:00"/>
        <d v="1940-03-21T00:00:00"/>
        <d v="1997-08-27T00:00:00"/>
        <d v="1971-07-21T00:00:00"/>
        <d v="1957-06-29T00:00:00"/>
        <d v="1968-03-20T00:00:00"/>
        <d v="1978-02-21T00:00:00"/>
        <d v="1971-08-14T00:00:00"/>
        <d v="1982-06-07T00:00:00"/>
        <d v="2000-07-21T00:00:00"/>
        <d v="2003-03-11T00:00:00"/>
        <d v="1954-04-04T00:00:00"/>
        <d v="1946-05-20T00:00:00"/>
        <d v="1997-07-20T00:00:00"/>
        <d v="2004-08-29T00:00:00"/>
        <d v="1966-03-26T00:00:00"/>
        <d v="1932-03-21T00:00:00"/>
        <d v="1917-11-30T00:00:00"/>
        <d v="2012-03-05T00:00:00"/>
        <d v="1938-12-05T00:00:00"/>
        <d v="1925-05-30T00:00:00"/>
        <d v="2007-11-12T00:00:00"/>
        <d v="1997-04-29T00:00:00"/>
        <d v="1964-10-27T00:00:00"/>
        <d v="1989-04-28T00:00:00"/>
        <d v="1922-02-22T00:00:00"/>
        <d v="1990-12-03T00:00:00"/>
        <d v="1997-06-12T00:00:00"/>
        <d v="1994-10-04T00:00:00"/>
        <d v="1936-11-01T00:00:00"/>
        <d v="1945-07-19T00:00:00"/>
        <d v="1929-11-24T00:00:00"/>
        <d v="1983-04-05T00:00:00"/>
        <d v="1945-12-08T00:00:00"/>
        <d v="2001-01-04T00:00:00"/>
        <d v="2004-01-30T00:00:00"/>
        <d v="1938-07-19T00:00:00"/>
        <d v="1950-04-13T00:00:00"/>
        <d v="1959-10-22T00:00:00"/>
        <d v="1935-01-24T00:00:00"/>
        <d v="1985-09-26T00:00:00"/>
        <d v="1998-08-17T00:00:00"/>
        <d v="1939-02-07T00:00:00"/>
        <d v="1978-08-09T00:00:00"/>
        <d v="1931-05-05T00:00:00"/>
        <d v="1924-11-29T00:00:00"/>
        <d v="1923-01-25T00:00:00"/>
        <d v="1930-04-06T00:00:00"/>
        <d v="1948-09-11T00:00:00"/>
        <d v="1966-03-10T00:00:00"/>
        <d v="1928-05-15T00:00:00"/>
        <d v="1931-07-25T00:00:00"/>
        <d v="1923-06-06T00:00:00"/>
        <d v="1946-03-08T00:00:00"/>
        <d v="1940-07-06T00:00:00"/>
        <d v="1934-07-09T00:00:00"/>
        <d v="1973-04-29T00:00:00"/>
        <d v="1986-12-15T00:00:00"/>
        <d v="1969-12-04T00:00:00"/>
        <d v="1941-04-16T00:00:00"/>
        <d v="1968-08-23T00:00:00"/>
        <d v="1940-06-11T00:00:00"/>
        <d v="1915-03-11T00:00:00"/>
        <d v="1989-09-19T00:00:00"/>
        <d v="1977-02-03T00:00:00"/>
        <d v="1917-03-06T00:00:00"/>
        <d v="1994-04-17T00:00:00"/>
        <d v="1951-06-08T00:00:00"/>
        <d v="2008-10-23T00:00:00"/>
        <d v="1955-06-09T00:00:00"/>
        <d v="1978-03-01T00:00:00"/>
        <d v="2011-02-26T00:00:00"/>
        <d v="1934-08-20T00:00:00"/>
        <d v="2013-05-27T00:00:00"/>
        <d v="1915-08-21T00:00:00"/>
        <d v="2011-12-03T00:00:00"/>
        <d v="1970-04-27T00:00:00"/>
        <d v="1930-06-17T00:00:00"/>
        <d v="1942-03-06T00:00:00"/>
        <d v="1985-03-29T00:00:00"/>
        <d v="1979-02-25T00:00:00"/>
        <d v="1985-03-01T00:00:00"/>
        <d v="1993-01-28T00:00:00"/>
        <d v="1985-10-25T00:00:00"/>
        <d v="1940-02-28T00:00:00"/>
        <d v="1960-11-15T00:00:00"/>
        <d v="1984-11-04T00:00:00"/>
        <d v="1981-07-06T00:00:00"/>
        <d v="1923-08-22T00:00:00"/>
        <d v="1941-01-04T00:00:00"/>
        <d v="1990-12-23T00:00:00"/>
        <d v="1917-05-28T00:00:00"/>
        <d v="1924-01-17T00:00:00"/>
        <d v="1946-05-29T00:00:00"/>
        <d v="1977-05-08T00:00:00"/>
        <d v="2001-11-02T00:00:00"/>
        <d v="1998-10-08T00:00:00"/>
        <d v="1915-05-05T00:00:00"/>
        <d v="1938-04-28T00:00:00"/>
        <d v="1981-04-06T00:00:00"/>
        <d v="1975-04-13T00:00:00"/>
        <d v="1992-04-15T00:00:00"/>
        <d v="1920-05-03T00:00:00"/>
        <d v="1934-07-10T00:00:00"/>
        <d v="1991-10-06T00:00:00"/>
        <d v="1980-01-17T00:00:00"/>
        <d v="1926-12-01T00:00:00"/>
        <d v="2010-09-15T00:00:00"/>
        <d v="1988-02-25T00:00:00"/>
        <d v="1947-06-08T00:00:00"/>
        <d v="1960-01-18T00:00:00"/>
        <d v="1969-03-12T00:00:00"/>
        <d v="2012-09-19T00:00:00"/>
        <d v="1982-05-03T00:00:00"/>
        <d v="1941-08-11T00:00:00"/>
        <d v="1956-12-18T00:00:00"/>
        <d v="1917-12-30T00:00:00"/>
        <d v="1951-07-16T00:00:00"/>
        <d v="1960-01-03T00:00:00"/>
        <d v="1993-03-30T00:00:00"/>
        <d v="1935-05-06T00:00:00"/>
        <d v="1969-11-10T00:00:00"/>
        <d v="1994-12-01T00:00:00"/>
        <d v="1950-06-30T00:00:00"/>
        <d v="1978-07-21T00:00:00"/>
        <d v="1965-08-24T00:00:00"/>
        <d v="1920-02-02T00:00:00"/>
        <d v="1965-08-21T00:00:00"/>
        <d v="1976-06-17T00:00:00"/>
        <d v="1919-03-18T00:00:00"/>
        <d v="1979-09-30T00:00:00"/>
        <d v="1967-02-13T00:00:00"/>
        <d v="1922-06-28T00:00:00"/>
        <d v="1921-07-12T00:00:00"/>
        <d v="1917-04-18T00:00:00"/>
        <d v="2000-09-27T00:00:00"/>
        <d v="1924-09-23T00:00:00"/>
        <d v="1945-11-10T00:00:00"/>
        <d v="1927-01-11T00:00:00"/>
        <d v="1946-03-01T00:00:00"/>
        <d v="1972-06-24T00:00:00"/>
        <d v="1963-11-26T00:00:00"/>
        <d v="1944-02-03T00:00:00"/>
        <d v="1995-10-11T00:00:00"/>
        <d v="1945-12-14T00:00:00"/>
        <d v="1927-06-18T00:00:00"/>
        <d v="1994-01-17T00:00:00"/>
        <d v="1982-02-05T00:00:00"/>
        <d v="1917-09-29T00:00:00"/>
        <d v="1956-10-08T00:00:00"/>
        <d v="1918-10-09T00:00:00"/>
        <d v="1941-08-26T00:00:00"/>
        <d v="1977-02-22T00:00:00"/>
        <d v="1994-05-23T00:00:00"/>
        <d v="1943-06-28T00:00:00"/>
        <d v="1944-09-16T00:00:00"/>
        <d v="2012-02-26T00:00:00"/>
        <d v="1931-11-28T00:00:00"/>
        <d v="1940-01-27T00:00:00"/>
        <d v="1931-02-22T00:00:00"/>
        <d v="1980-02-17T00:00:00"/>
        <d v="1971-05-05T00:00:00"/>
        <d v="1942-11-10T00:00:00"/>
        <d v="1996-04-23T00:00:00"/>
        <d v="1969-04-24T00:00:00"/>
        <d v="1987-04-30T00:00:00"/>
        <d v="1960-02-01T00:00:00"/>
        <d v="1955-07-13T00:00:00"/>
        <d v="1970-10-10T00:00:00"/>
        <d v="1951-10-15T00:00:00"/>
        <d v="1923-11-09T00:00:00"/>
        <d v="1917-11-28T00:00:00"/>
        <d v="1922-05-23T00:00:00"/>
        <d v="1934-03-13T00:00:00"/>
        <d v="1930-07-08T00:00:00"/>
        <d v="1984-09-01T00:00:00"/>
        <d v="1962-03-14T00:00:00"/>
        <d v="1946-11-06T00:00:00"/>
        <d v="1941-02-05T00:00:00"/>
        <d v="1984-06-13T00:00:00"/>
        <d v="1939-08-15T00:00:00"/>
        <d v="2008-07-19T00:00:00"/>
        <d v="1919-03-22T00:00:00"/>
        <d v="1992-01-24T00:00:00"/>
        <d v="2005-06-22T00:00:00"/>
        <d v="1938-03-07T00:00:00"/>
        <d v="1917-03-05T00:00:00"/>
        <d v="1981-10-03T00:00:00"/>
        <d v="1976-11-04T00:00:00"/>
        <d v="2007-02-01T00:00:00"/>
        <d v="1994-02-12T00:00:00"/>
        <d v="1920-04-15T00:00:00"/>
        <d v="1941-10-08T00:00:00"/>
        <d v="1936-01-30T00:00:00"/>
        <d v="1997-05-26T00:00:00"/>
        <d v="1966-10-15T00:00:00"/>
        <d v="2008-02-17T00:00:00"/>
        <d v="1982-12-01T00:00:00"/>
        <d v="1939-09-05T00:00:00"/>
        <d v="1932-09-08T00:00:00"/>
        <d v="1952-10-03T00:00:00"/>
        <d v="1917-06-15T00:00:00"/>
        <d v="1967-09-08T00:00:00"/>
        <d v="1918-07-30T00:00:00"/>
        <d v="1928-08-27T00:00:00"/>
        <d v="1951-05-29T00:00:00"/>
        <d v="1986-07-21T00:00:00"/>
        <d v="1932-05-17T00:00:00"/>
        <d v="2011-05-06T00:00:00"/>
        <d v="2005-09-05T00:00:00"/>
        <d v="1930-08-11T00:00:00"/>
        <d v="1968-09-13T00:00:00"/>
        <d v="2006-01-11T00:00:00"/>
        <d v="1918-07-12T00:00:00"/>
        <d v="1943-01-24T00:00:00"/>
        <d v="1978-08-25T00:00:00"/>
        <d v="1987-10-17T00:00:00"/>
        <d v="1960-03-07T00:00:00"/>
        <d v="1954-10-26T00:00:00"/>
        <d v="1920-07-15T00:00:00"/>
        <d v="1939-05-06T00:00:00"/>
        <d v="1964-04-30T00:00:00"/>
        <d v="1991-04-20T00:00:00"/>
        <d v="1923-09-13T00:00:00"/>
        <d v="1967-05-11T00:00:00"/>
        <d v="1982-10-05T00:00:00"/>
        <d v="2000-12-11T00:00:00"/>
        <d v="1935-03-08T00:00:00"/>
        <d v="2002-03-11T00:00:00"/>
        <d v="2008-12-28T00:00:00"/>
        <d v="1961-04-14T00:00:00"/>
        <d v="1933-07-16T00:00:00"/>
        <d v="1952-04-10T00:00:00"/>
        <d v="1915-11-03T00:00:00"/>
        <d v="1991-10-24T00:00:00"/>
        <d v="1962-08-14T00:00:00"/>
        <d v="2008-12-15T00:00:00"/>
        <d v="1960-07-15T00:00:00"/>
        <d v="1994-09-08T00:00:00"/>
        <d v="1981-02-22T00:00:00"/>
        <d v="1933-07-07T00:00:00"/>
        <d v="1990-02-25T00:00:00"/>
        <d v="1963-11-10T00:00:00"/>
        <d v="1959-09-23T00:00:00"/>
        <d v="1975-12-23T00:00:00"/>
        <d v="1929-01-22T00:00:00"/>
        <d v="1994-04-21T00:00:00"/>
        <d v="1945-04-24T00:00:00"/>
        <d v="1921-01-13T00:00:00"/>
        <d v="2009-08-12T00:00:00"/>
        <d v="1950-10-28T00:00:00"/>
        <d v="1963-06-10T00:00:00"/>
        <d v="1946-05-03T00:00:00"/>
        <d v="1942-01-16T00:00:00"/>
        <d v="1968-02-03T00:00:00"/>
        <d v="2000-11-09T00:00:00"/>
        <d v="2013-09-04T00:00:00"/>
        <d v="1990-03-02T00:00:00"/>
        <d v="1988-03-27T00:00:00"/>
        <d v="1960-08-11T00:00:00"/>
        <d v="2009-02-01T00:00:00"/>
        <d v="1982-01-27T00:00:00"/>
        <d v="1942-11-18T00:00:00"/>
        <d v="1916-08-20T00:00:00"/>
        <d v="1981-09-06T00:00:00"/>
        <d v="1983-10-11T00:00:00"/>
        <d v="1915-02-15T00:00:00"/>
        <d v="2008-01-26T00:00:00"/>
        <d v="2008-02-28T00:00:00"/>
        <d v="1983-02-18T00:00:00"/>
        <d v="1984-10-30T00:00:00"/>
        <d v="2011-11-04T00:00:00"/>
        <d v="1918-06-13T00:00:00"/>
        <d v="1923-04-27T00:00:00"/>
        <d v="1956-01-19T00:00:00"/>
        <d v="1965-03-15T00:00:00"/>
        <d v="1916-01-15T00:00:00"/>
        <d v="2009-08-27T00:00:00"/>
        <d v="1935-05-28T00:00:00"/>
        <d v="1961-09-07T00:00:00"/>
        <d v="1947-03-29T00:00:00"/>
        <d v="1926-02-20T00:00:00"/>
        <d v="1933-08-13T00:00:00"/>
        <d v="1955-02-10T00:00:00"/>
        <d v="1924-03-27T00:00:00"/>
        <d v="1926-05-21T00:00:00"/>
        <d v="1925-08-24T00:00:00"/>
        <d v="1968-05-16T00:00:00"/>
        <d v="1980-12-18T00:00:00"/>
        <d v="1922-11-01T00:00:00"/>
        <d v="1978-10-28T00:00:00"/>
        <d v="1959-05-17T00:00:00"/>
        <d v="1966-03-20T00:00:00"/>
        <d v="1978-01-30T00:00:00"/>
        <d v="1970-10-27T00:00:00"/>
        <d v="1919-11-16T00:00:00"/>
        <d v="2003-09-15T00:00:00"/>
        <d v="1970-04-28T00:00:00"/>
        <d v="1986-12-11T00:00:00"/>
        <d v="1957-01-11T00:00:00"/>
        <d v="1925-11-02T00:00:00"/>
        <d v="1950-03-18T00:00:00"/>
        <d v="1976-09-19T00:00:00"/>
        <d v="1934-03-30T00:00:00"/>
        <d v="1941-09-18T00:00:00"/>
        <d v="1956-05-07T00:00:00"/>
        <d v="2012-06-08T00:00:00"/>
        <d v="1941-07-04T00:00:00"/>
        <d v="1982-10-27T00:00:00"/>
        <d v="1967-05-21T00:00:00"/>
        <d v="1946-03-10T00:00:00"/>
        <d v="1991-04-28T00:00:00"/>
        <d v="1932-07-24T00:00:00"/>
        <d v="1920-08-16T00:00:00"/>
        <d v="1940-03-03T00:00:00"/>
        <d v="1931-07-16T00:00:00"/>
        <d v="1986-08-06T00:00:00"/>
        <d v="1987-07-05T00:00:00"/>
        <d v="1927-05-09T00:00:00"/>
        <d v="1998-08-27T00:00:00"/>
        <d v="1981-12-20T00:00:00"/>
        <d v="1942-01-20T00:00:00"/>
        <d v="2012-09-12T00:00:00"/>
        <d v="1972-04-22T00:00:00"/>
        <d v="1970-05-23T00:00:00"/>
        <d v="1988-10-10T00:00:00"/>
        <d v="1929-03-14T00:00:00"/>
        <d v="1995-06-12T00:00:00"/>
        <d v="1948-07-21T00:00:00"/>
        <d v="1995-03-01T00:00:00"/>
        <d v="1963-04-17T00:00:00"/>
        <d v="1952-12-16T00:00:00"/>
        <d v="1968-12-17T00:00:00"/>
        <d v="1984-11-23T00:00:00"/>
        <d v="1990-06-12T00:00:00"/>
        <d v="1948-08-22T00:00:00"/>
        <d v="1920-12-26T00:00:00"/>
        <d v="1993-08-24T00:00:00"/>
        <d v="1969-07-13T00:00:00"/>
        <d v="2011-11-27T00:00:00"/>
        <d v="1959-03-19T00:00:00"/>
        <d v="1941-11-25T00:00:00"/>
        <d v="1993-02-07T00:00:00"/>
        <d v="1933-12-30T00:00:00"/>
        <d v="1988-12-27T00:00:00"/>
        <d v="1977-06-07T00:00:00"/>
        <d v="1993-09-14T00:00:00"/>
        <d v="1915-05-13T00:00:00"/>
        <d v="1921-05-18T00:00:00"/>
        <d v="1963-12-28T00:00:00"/>
        <d v="1941-02-25T00:00:00"/>
        <d v="1969-02-23T00:00:00"/>
        <d v="1984-11-17T00:00:00"/>
        <d v="1948-07-10T00:00:00"/>
        <d v="1973-02-12T00:00:00"/>
        <d v="1999-03-05T00:00:00"/>
        <d v="2002-12-28T00:00:00"/>
        <d v="2002-03-23T00:00:00"/>
        <d v="1958-12-13T00:00:00"/>
        <d v="1922-07-12T00:00:00"/>
        <d v="2010-10-22T00:00:00"/>
        <d v="1971-03-01T00:00:00"/>
        <d v="1917-10-19T00:00:00"/>
        <d v="1988-04-27T00:00:00"/>
        <d v="1935-03-27T00:00:00"/>
        <d v="1999-07-14T00:00:00"/>
        <d v="1936-04-04T00:00:00"/>
        <d v="1946-02-20T00:00:00"/>
        <d v="1966-07-20T00:00:00"/>
        <d v="1962-08-06T00:00:00"/>
        <d v="1915-11-29T00:00:00"/>
        <d v="1916-12-10T00:00:00"/>
        <d v="2002-07-08T00:00:00"/>
        <d v="1929-12-13T00:00:00"/>
        <d v="1966-07-13T00:00:00"/>
        <d v="1991-03-02T00:00:00"/>
        <d v="1945-07-04T00:00:00"/>
        <d v="1987-06-12T00:00:00"/>
        <d v="1930-08-03T00:00:00"/>
        <d v="1973-01-11T00:00:00"/>
        <d v="1976-12-19T00:00:00"/>
        <d v="1923-02-12T00:00:00"/>
        <d v="1946-02-16T00:00:00"/>
        <d v="1973-03-18T00:00:00"/>
        <d v="1987-10-21T00:00:00"/>
        <d v="1971-08-26T00:00:00"/>
        <d v="1938-02-18T00:00:00"/>
        <d v="1956-04-09T00:00:00"/>
        <d v="1953-03-11T00:00:00"/>
        <d v="1917-12-03T00:00:00"/>
        <d v="1916-01-12T00:00:00"/>
        <d v="1915-03-12T00:00:00"/>
        <d v="1951-06-22T00:00:00"/>
        <d v="1986-05-18T00:00:00"/>
        <d v="1950-08-29T00:00:00"/>
        <d v="1927-12-11T00:00:00"/>
        <d v="1941-01-18T00:00:00"/>
        <d v="1995-04-11T00:00:00"/>
        <d v="1987-11-07T00:00:00"/>
        <d v="1978-09-18T00:00:00"/>
        <d v="1984-06-10T00:00:00"/>
        <d v="1998-07-21T00:00:00"/>
        <d v="1971-11-11T00:00:00"/>
        <d v="1948-12-10T00:00:00"/>
        <d v="1925-07-06T00:00:00"/>
        <d v="1954-08-03T00:00:00"/>
        <d v="1971-05-12T00:00:00"/>
        <d v="1931-02-23T00:00:00"/>
        <d v="2001-05-04T00:00:00"/>
        <d v="1999-06-08T00:00:00"/>
        <d v="1968-01-21T00:00:00"/>
        <d v="1931-03-03T00:00:00"/>
        <d v="1991-02-10T00:00:00"/>
        <d v="1964-04-28T00:00:00"/>
        <d v="1956-12-28T00:00:00"/>
        <d v="1917-01-16T00:00:00"/>
        <d v="1997-03-29T00:00:00"/>
        <d v="1943-11-05T00:00:00"/>
        <d v="1973-01-30T00:00:00"/>
        <d v="1928-10-19T00:00:00"/>
        <d v="1961-10-01T00:00:00"/>
        <d v="1945-05-15T00:00:00"/>
        <d v="1980-08-04T00:00:00"/>
        <d v="1975-07-03T00:00:00"/>
        <d v="1961-08-22T00:00:00"/>
        <d v="1965-09-09T00:00:00"/>
        <d v="1996-12-17T00:00:00"/>
        <d v="1992-03-24T00:00:00"/>
        <d v="1918-03-15T00:00:00"/>
        <d v="1940-02-23T00:00:00"/>
        <d v="2007-11-05T00:00:00"/>
        <d v="1979-02-18T00:00:00"/>
        <d v="1991-03-12T00:00:00"/>
        <d v="1958-09-27T00:00:00"/>
        <d v="1973-11-20T00:00:00"/>
        <d v="2002-01-26T00:00:00"/>
        <d v="1935-05-12T00:00:00"/>
        <d v="1917-08-18T00:00:00"/>
        <d v="1987-12-30T00:00:00"/>
        <d v="1962-06-24T00:00:00"/>
        <d v="1993-06-23T00:00:00"/>
        <d v="2005-12-25T00:00:00"/>
        <d v="1993-02-09T00:00:00"/>
        <d v="1979-10-30T00:00:00"/>
        <d v="1916-03-18T00:00:00"/>
        <d v="1983-12-22T00:00:00"/>
        <d v="1949-12-28T00:00:00"/>
        <d v="1937-01-21T00:00:00"/>
        <d v="1994-12-11T00:00:00"/>
        <d v="2002-03-03T00:00:00"/>
        <d v="1956-06-07T00:00:00"/>
        <d v="1992-09-05T00:00:00"/>
        <d v="1976-11-29T00:00:00"/>
        <d v="1935-01-08T00:00:00"/>
        <d v="1939-12-24T00:00:00"/>
        <d v="1970-11-03T00:00:00"/>
        <d v="1962-08-22T00:00:00"/>
        <d v="1999-04-02T00:00:00"/>
        <d v="1931-01-19T00:00:00"/>
        <d v="2009-03-19T00:00:00"/>
        <d v="1923-09-12T00:00:00"/>
        <d v="1960-01-05T00:00:00"/>
        <d v="1978-01-12T00:00:00"/>
        <d v="2008-04-29T00:00:00"/>
        <d v="1966-01-23T00:00:00"/>
        <d v="1981-12-21T00:00:00"/>
        <d v="1988-09-18T00:00:00"/>
        <d v="1921-01-17T00:00:00"/>
        <d v="1935-08-30T00:00:00"/>
        <d v="1992-01-11T00:00:00"/>
        <d v="1933-01-18T00:00:00"/>
        <d v="1932-07-25T00:00:00"/>
        <d v="1931-04-24T00:00:00"/>
        <d v="1941-07-06T00:00:00"/>
        <d v="2008-11-27T00:00:00"/>
        <d v="1996-03-15T00:00:00"/>
        <d v="1930-03-21T00:00:00"/>
        <d v="1930-04-22T00:00:00"/>
        <d v="1983-10-30T00:00:00"/>
        <d v="1984-09-20T00:00:00"/>
        <d v="2006-05-23T00:00:00"/>
        <d v="2004-10-19T00:00:00"/>
        <d v="1950-05-08T00:00:00"/>
        <d v="1981-03-24T00:00:00"/>
        <d v="1932-10-10T00:00:00"/>
        <d v="1944-01-19T00:00:00"/>
        <d v="1994-06-11T00:00:00"/>
        <d v="1922-03-12T00:00:00"/>
        <d v="1977-05-03T00:00:00"/>
        <d v="2001-06-21T00:00:00"/>
        <d v="2006-03-26T00:00:00"/>
        <d v="1993-01-24T00:00:00"/>
        <d v="2004-10-02T00:00:00"/>
        <d v="2012-06-18T00:00:00"/>
        <d v="1943-11-03T00:00:00"/>
        <d v="1944-10-11T00:00:00"/>
        <d v="1977-08-19T00:00:00"/>
        <d v="1990-02-24T00:00:00"/>
        <d v="1983-09-03T00:00:00"/>
        <d v="1977-08-23T00:00:00"/>
        <d v="1969-07-20T00:00:00"/>
        <d v="1916-04-29T00:00:00"/>
        <d v="1953-02-20T00:00:00"/>
        <d v="2012-04-20T00:00:00"/>
        <d v="1981-02-28T00:00:00"/>
        <d v="1985-10-18T00:00:00"/>
        <d v="1953-01-13T00:00:00"/>
        <d v="1990-02-11T00:00:00"/>
        <d v="2012-06-24T00:00:00"/>
        <d v="1926-01-14T00:00:00"/>
        <d v="1951-08-25T00:00:00"/>
        <d v="1998-11-19T00:00:00"/>
        <d v="1937-01-07T00:00:00"/>
        <d v="1962-04-03T00:00:00"/>
        <d v="1989-07-15T00:00:00"/>
        <d v="1952-06-28T00:00:00"/>
        <d v="1937-07-18T00:00:00"/>
        <d v="1951-09-05T00:00:00"/>
        <d v="1963-02-18T00:00:00"/>
        <d v="1978-07-20T00:00:00"/>
        <d v="1958-04-27T00:00:00"/>
        <d v="1981-12-12T00:00:00"/>
        <d v="1928-07-16T00:00:00"/>
        <d v="1972-09-25T00:00:00"/>
        <d v="1926-06-21T00:00:00"/>
        <d v="1988-12-26T00:00:00"/>
        <d v="1957-12-24T00:00:00"/>
        <d v="1918-04-02T00:00:00"/>
        <d v="1992-03-26T00:00:00"/>
        <d v="1959-07-21T00:00:00"/>
        <d v="1963-03-24T00:00:00"/>
        <d v="1923-07-19T00:00:00"/>
        <d v="1962-05-20T00:00:00"/>
        <d v="1939-11-11T00:00:00"/>
        <d v="1930-05-14T00:00:00"/>
        <d v="1928-03-06T00:00:00"/>
        <d v="1955-07-15T00:00:00"/>
        <d v="1927-10-30T00:00:00"/>
        <d v="1932-04-18T00:00:00"/>
        <d v="1959-05-08T00:00:00"/>
        <d v="1938-03-10T00:00:00"/>
        <d v="2004-08-12T00:00:00"/>
        <d v="1992-11-02T00:00:00"/>
        <d v="1954-11-02T00:00:00"/>
        <d v="1974-10-21T00:00:00"/>
        <d v="1990-06-14T00:00:00"/>
        <d v="1986-11-28T00:00:00"/>
        <d v="1932-06-26T00:00:00"/>
        <d v="2004-09-24T00:00:00"/>
        <d v="1964-09-24T00:00:00"/>
        <d v="1964-05-25T00:00:00"/>
        <d v="1966-07-11T00:00:00"/>
        <d v="1977-09-02T00:00:00"/>
        <d v="1945-06-27T00:00:00"/>
        <d v="1967-01-01T00:00:00"/>
        <d v="1949-09-18T00:00:00"/>
        <d v="1926-06-04T00:00:00"/>
        <d v="1992-09-08T00:00:00"/>
        <d v="1968-02-17T00:00:00"/>
        <d v="2008-09-04T00:00:00"/>
        <d v="1949-10-08T00:00:00"/>
        <d v="1935-08-10T00:00:00"/>
        <d v="1968-11-26T00:00:00"/>
        <d v="1919-07-15T00:00:00"/>
        <d v="1942-01-28T00:00:00"/>
        <d v="1978-10-09T00:00:00"/>
        <d v="2002-05-16T00:00:00"/>
        <d v="1959-05-01T00:00:00"/>
        <d v="1994-06-15T00:00:00"/>
        <d v="1927-04-09T00:00:00"/>
        <d v="1996-03-07T00:00:00"/>
        <d v="1987-02-04T00:00:00"/>
        <d v="1924-06-05T00:00:00"/>
        <d v="1947-04-27T00:00:00"/>
        <d v="2006-02-12T00:00:00"/>
        <d v="1964-08-21T00:00:00"/>
        <d v="1927-04-21T00:00:00"/>
        <d v="1938-06-20T00:00:00"/>
        <d v="1953-02-15T00:00:00"/>
        <d v="1950-02-27T00:00:00"/>
        <d v="1916-01-02T00:00:00"/>
        <d v="1962-03-01T00:00:00"/>
        <d v="1966-02-11T00:00:00"/>
        <d v="1996-01-12T00:00:00"/>
        <d v="1977-06-25T00:00:00"/>
        <d v="1964-10-05T00:00:00"/>
        <d v="1934-07-26T00:00:00"/>
        <d v="1989-09-29T00:00:00"/>
        <d v="1983-04-07T00:00:00"/>
        <d v="2007-11-10T00:00:00"/>
        <d v="1981-09-10T00:00:00"/>
        <d v="1922-12-20T00:00:00"/>
        <d v="1952-01-29T00:00:00"/>
        <d v="1989-09-24T00:00:00"/>
        <d v="1971-12-30T00:00:00"/>
        <d v="2004-10-04T00:00:00"/>
        <d v="1971-07-02T00:00:00"/>
        <d v="2007-08-24T00:00:00"/>
        <d v="1988-10-02T00:00:00"/>
        <d v="1979-05-02T00:00:00"/>
        <d v="1942-02-15T00:00:00"/>
        <d v="1999-12-26T00:00:00"/>
        <d v="2009-09-30T00:00:00"/>
        <d v="1974-07-23T00:00:00"/>
        <d v="1972-09-19T00:00:00"/>
        <d v="1950-09-17T00:00:00"/>
        <d v="1961-06-17T00:00:00"/>
        <d v="1949-01-16T00:00:00"/>
        <d v="1939-04-13T00:00:00"/>
        <d v="1943-10-25T00:00:00"/>
        <d v="1948-06-20T00:00:00"/>
        <d v="1998-10-05T00:00:00"/>
        <d v="2009-03-15T00:00:00"/>
        <d v="1944-03-01T00:00:00"/>
        <d v="1916-09-14T00:00:00"/>
        <d v="1977-08-04T00:00:00"/>
        <d v="1924-08-19T00:00:00"/>
        <d v="1977-11-22T00:00:00"/>
        <d v="2005-02-08T00:00:00"/>
        <d v="1917-07-03T00:00:00"/>
        <d v="1931-06-09T00:00:00"/>
        <d v="1985-02-10T00:00:00"/>
        <d v="2000-08-01T00:00:00"/>
        <d v="1998-10-27T00:00:00"/>
        <d v="1992-08-30T00:00:00"/>
        <d v="1987-11-10T00:00:00"/>
        <d v="1968-03-28T00:00:00"/>
        <d v="1953-05-29T00:00:00"/>
        <d v="2001-10-19T00:00:00"/>
        <d v="1970-06-30T00:00:00"/>
        <d v="1948-02-12T00:00:00"/>
        <d v="1917-10-24T00:00:00"/>
        <d v="1973-03-01T00:00:00"/>
        <d v="1967-03-02T00:00:00"/>
        <d v="1980-09-20T00:00:00"/>
        <d v="2005-10-05T00:00:00"/>
        <d v="1932-02-23T00:00:00"/>
        <d v="1917-04-07T00:00:00"/>
        <d v="1944-12-24T00:00:00"/>
        <d v="1986-06-18T00:00:00"/>
        <d v="1938-01-10T00:00:00"/>
        <d v="2009-10-26T00:00:00"/>
        <d v="1932-12-29T00:00:00"/>
        <d v="1982-12-09T00:00:00"/>
        <d v="1995-02-21T00:00:00"/>
        <d v="1924-10-15T00:00:00"/>
        <d v="1962-10-15T00:00:00"/>
        <d v="1930-05-03T00:00:00"/>
        <d v="1936-12-27T00:00:00"/>
        <d v="1924-11-26T00:00:00"/>
        <d v="1924-01-18T00:00:00"/>
        <d v="1999-01-23T00:00:00"/>
        <d v="1927-01-09T00:00:00"/>
        <d v="1931-08-28T00:00:00"/>
        <d v="1937-12-28T00:00:00"/>
        <d v="1924-03-26T00:00:00"/>
        <d v="2003-09-24T00:00:00"/>
        <d v="1935-12-16T00:00:00"/>
        <d v="1935-03-29T00:00:00"/>
        <d v="1920-01-30T00:00:00"/>
        <d v="1985-10-15T00:00:00"/>
        <d v="2004-12-23T00:00:00"/>
        <d v="1966-04-25T00:00:00"/>
        <d v="1930-11-29T00:00:00"/>
        <d v="2001-05-24T00:00:00"/>
        <d v="1955-12-11T00:00:00"/>
        <d v="1976-04-10T00:00:00"/>
        <d v="2012-12-17T00:00:00"/>
        <d v="1920-04-06T00:00:00"/>
        <d v="1927-07-08T00:00:00"/>
        <d v="1986-03-01T00:00:00"/>
        <d v="2005-08-22T00:00:00"/>
        <d v="2013-05-26T00:00:00"/>
        <d v="1996-04-16T00:00:00"/>
        <d v="1955-05-21T00:00:00"/>
        <d v="1975-07-07T00:00:00"/>
        <d v="2013-06-27T00:00:00"/>
        <d v="1983-02-06T00:00:00"/>
        <d v="1942-01-01T00:00:00"/>
        <d v="1999-05-01T00:00:00"/>
        <d v="1965-06-06T00:00:00"/>
        <d v="1926-03-09T00:00:00"/>
        <d v="1951-10-11T00:00:00"/>
        <d v="1987-02-22T00:00:00"/>
        <d v="1933-03-07T00:00:00"/>
        <d v="1971-06-15T00:00:00"/>
        <d v="1937-08-04T00:00:00"/>
        <d v="1973-07-25T00:00:00"/>
        <d v="1994-05-13T00:00:00"/>
        <d v="1940-11-20T00:00:00"/>
        <d v="1970-04-20T00:00:00"/>
        <d v="1929-05-02T00:00:00"/>
        <d v="1928-02-12T00:00:00"/>
        <d v="1992-08-26T00:00:00"/>
        <d v="1947-01-04T00:00:00"/>
        <d v="1964-09-02T00:00:00"/>
        <d v="1990-02-16T00:00:00"/>
        <d v="1920-07-25T00:00:00"/>
        <d v="1951-06-29T00:00:00"/>
        <d v="1975-04-28T00:00:00"/>
        <d v="1987-08-30T00:00:00"/>
        <d v="1993-05-25T00:00:00"/>
        <d v="1996-09-20T00:00:00"/>
        <d v="1980-09-03T00:00:00"/>
        <d v="1970-01-20T00:00:00"/>
        <d v="1950-05-02T00:00:00"/>
        <d v="1963-04-25T00:00:00"/>
        <d v="1978-07-08T00:00:00"/>
        <d v="1989-03-05T00:00:00"/>
        <d v="1944-04-30T00:00:00"/>
        <d v="2002-10-19T00:00:00"/>
        <d v="1935-05-20T00:00:00"/>
        <d v="2013-01-11T00:00:00"/>
        <d v="1937-11-29T00:00:00"/>
        <d v="1923-02-14T00:00:00"/>
        <d v="1987-12-23T00:00:00"/>
        <d v="1981-12-14T00:00:00"/>
        <d v="2002-10-26T00:00:00"/>
        <d v="1999-01-22T00:00:00"/>
        <d v="1949-05-13T00:00:00"/>
        <d v="2006-05-10T00:00:00"/>
        <d v="1961-09-08T00:00:00"/>
        <d v="2003-03-30T00:00:00"/>
        <d v="1920-07-30T00:00:00"/>
        <d v="1924-01-27T00:00:00"/>
        <d v="1979-05-28T00:00:00"/>
        <d v="1944-03-06T00:00:00"/>
        <d v="1981-05-24T00:00:00"/>
        <d v="1963-05-10T00:00:00"/>
        <d v="1980-04-24T00:00:00"/>
        <d v="1937-03-18T00:00:00"/>
        <d v="1931-08-18T00:00:00"/>
        <d v="2000-05-24T00:00:00"/>
        <d v="1971-09-09T00:00:00"/>
        <d v="1968-10-16T00:00:00"/>
        <d v="1918-06-04T00:00:00"/>
        <d v="1949-05-21T00:00:00"/>
        <d v="1957-08-07T00:00:00"/>
        <d v="1957-11-25T00:00:00"/>
        <d v="1916-09-23T00:00:00"/>
        <d v="1944-05-21T00:00:00"/>
        <d v="1934-12-09T00:00:00"/>
        <d v="1994-11-29T00:00:00"/>
        <d v="1939-11-27T00:00:00"/>
        <d v="1946-07-25T00:00:00"/>
        <d v="1940-02-29T00:00:00"/>
        <d v="1992-01-07T00:00:00"/>
        <d v="2000-05-06T00:00:00"/>
        <d v="1927-12-27T00:00:00"/>
        <d v="1963-06-30T00:00:00"/>
        <d v="2013-08-03T00:00:00"/>
        <d v="1933-07-13T00:00:00"/>
        <d v="2006-03-29T00:00:00"/>
        <d v="2001-11-14T00:00:00"/>
        <d v="2009-04-17T00:00:00"/>
        <d v="1938-05-01T00:00:00"/>
        <d v="1974-10-22T00:00:00"/>
        <d v="1941-11-13T00:00:00"/>
        <d v="1971-10-03T00:00:00"/>
        <d v="1917-03-26T00:00:00"/>
        <d v="1960-05-30T00:00:00"/>
        <d v="1923-03-10T00:00:00"/>
        <d v="1947-05-27T00:00:00"/>
        <d v="1958-04-17T00:00:00"/>
        <d v="2001-02-23T00:00:00"/>
        <d v="1919-05-15T00:00:00"/>
        <d v="1972-09-02T00:00:00"/>
        <d v="1990-12-18T00:00:00"/>
        <d v="1915-06-14T00:00:00"/>
        <d v="2001-12-27T00:00:00"/>
        <d v="1982-04-13T00:00:00"/>
        <d v="2003-10-19T00:00:00"/>
        <d v="2003-05-28T00:00:00"/>
        <d v="1993-09-30T00:00:00"/>
        <d v="1994-02-24T00:00:00"/>
        <d v="1945-05-25T00:00:00"/>
        <d v="1954-06-02T00:00:00"/>
        <d v="1972-01-16T00:00:00"/>
        <d v="1992-03-01T00:00:00"/>
        <d v="1948-08-15T00:00:00"/>
        <d v="1936-01-23T00:00:00"/>
        <d v="1985-05-21T00:00:00"/>
        <d v="1955-05-08T00:00:00"/>
        <d v="1989-05-09T00:00:00"/>
        <d v="1980-07-08T00:00:00"/>
        <d v="1954-03-22T00:00:00"/>
        <d v="1935-04-04T00:00:00"/>
        <d v="1957-12-09T00:00:00"/>
        <d v="1918-11-26T00:00:00"/>
        <d v="2009-01-25T00:00:00"/>
        <d v="1973-09-24T00:00:00"/>
        <d v="1992-08-22T00:00:00"/>
        <d v="1995-04-08T00:00:00"/>
        <d v="1982-03-11T00:00:00"/>
        <d v="1944-10-21T00:00:00"/>
        <d v="1988-08-12T00:00:00"/>
        <d v="1931-03-21T00:00:00"/>
        <d v="1981-10-08T00:00:00"/>
        <d v="1984-02-18T00:00:00"/>
        <d v="1975-06-25T00:00:00"/>
        <d v="1915-09-14T00:00:00"/>
        <d v="1937-12-13T00:00:00"/>
        <d v="1991-07-16T00:00:00"/>
        <d v="1953-01-09T00:00:00"/>
        <d v="1990-04-14T00:00:00"/>
        <d v="1982-11-09T00:00:00"/>
        <d v="1960-11-05T00:00:00"/>
        <d v="2005-08-13T00:00:00"/>
        <d v="2001-02-03T00:00:00"/>
        <d v="1943-03-02T00:00:00"/>
        <d v="1980-04-16T00:00:00"/>
        <d v="1956-12-24T00:00:00"/>
        <d v="1926-04-24T00:00:00"/>
        <d v="1981-06-14T00:00:00"/>
        <d v="2010-04-24T00:00:00"/>
        <d v="1933-11-08T00:00:00"/>
        <d v="1956-09-11T00:00:00"/>
        <d v="1969-07-28T00:00:00"/>
        <d v="1966-05-21T00:00:00"/>
        <d v="1935-04-19T00:00:00"/>
        <d v="1997-04-13T00:00:00"/>
        <d v="1931-07-02T00:00:00"/>
        <d v="1996-10-07T00:00:00"/>
        <d v="1929-08-02T00:00:00"/>
        <d v="2005-03-04T00:00:00"/>
        <d v="1996-12-28T00:00:00"/>
        <d v="1980-01-16T00:00:00"/>
        <d v="1938-09-17T00:00:00"/>
        <d v="1922-01-27T00:00:00"/>
        <d v="1991-06-22T00:00:00"/>
        <d v="1974-05-02T00:00:00"/>
        <d v="2001-08-23T00:00:00"/>
        <d v="1927-01-23T00:00:00"/>
        <d v="1978-02-08T00:00:00"/>
        <d v="1944-12-16T00:00:00"/>
        <d v="1942-01-23T00:00:00"/>
        <d v="1965-06-07T00:00:00"/>
        <d v="1964-06-03T00:00:00"/>
        <d v="1963-09-27T00:00:00"/>
        <d v="1973-07-16T00:00:00"/>
        <d v="2005-05-12T00:00:00"/>
        <d v="1921-12-11T00:00:00"/>
        <d v="1993-06-11T00:00:00"/>
        <d v="1991-07-01T00:00:00"/>
        <d v="2001-02-07T00:00:00"/>
        <d v="1920-02-21T00:00:00"/>
        <d v="2007-05-27T00:00:00"/>
        <d v="2007-05-04T00:00:00"/>
        <d v="1969-10-03T00:00:00"/>
        <d v="1918-05-19T00:00:00"/>
        <d v="1920-08-09T00:00:00"/>
        <d v="1994-09-25T00:00:00"/>
        <d v="1999-07-05T00:00:00"/>
        <d v="2011-01-02T00:00:00"/>
        <d v="1941-05-11T00:00:00"/>
        <d v="1973-12-24T00:00:00"/>
        <d v="1942-08-26T00:00:00"/>
        <d v="1982-09-22T00:00:00"/>
        <d v="2005-09-02T00:00:00"/>
        <d v="1926-09-10T00:00:00"/>
        <d v="1941-05-14T00:00:00"/>
        <d v="1920-03-22T00:00:00"/>
        <d v="1981-05-16T00:00:00"/>
        <d v="2013-12-05T00:00:00"/>
        <d v="1957-02-07T00:00:00"/>
        <d v="1986-10-28T00:00:00"/>
        <d v="1959-01-15T00:00:00"/>
        <d v="1918-04-09T00:00:00"/>
        <d v="1926-01-11T00:00:00"/>
        <d v="1948-01-17T00:00:00"/>
        <d v="1916-02-08T00:00:00"/>
        <d v="1934-10-12T00:00:00"/>
        <d v="1970-03-02T00:00:00"/>
        <d v="1994-03-15T00:00:00"/>
        <d v="1923-02-28T00:00:00"/>
        <d v="1987-12-29T00:00:00"/>
        <d v="1920-04-18T00:00:00"/>
        <d v="2006-08-04T00:00:00"/>
        <d v="1921-05-23T00:00:00"/>
        <d v="1971-01-26T00:00:00"/>
        <d v="1960-05-21T00:00:00"/>
        <d v="1958-10-13T00:00:00"/>
        <d v="2002-02-11T00:00:00"/>
        <d v="1992-04-08T00:00:00"/>
        <d v="1937-11-30T00:00:00"/>
        <d v="2006-01-18T00:00:00"/>
        <d v="1964-12-11T00:00:00"/>
        <d v="1985-08-01T00:00:00"/>
        <d v="2003-03-25T00:00:00"/>
        <d v="2009-10-01T00:00:00"/>
        <d v="1936-03-23T00:00:00"/>
        <d v="1927-12-06T00:00:00"/>
        <d v="1949-03-06T00:00:00"/>
        <d v="1930-05-30T00:00:00"/>
        <d v="2001-04-05T00:00:00"/>
        <d v="1978-11-28T00:00:00"/>
        <d v="1935-09-20T00:00:00"/>
        <d v="2011-02-20T00:00:00"/>
        <d v="1968-01-01T00:00:00"/>
        <d v="1955-04-28T00:00:00"/>
        <d v="1972-09-17T00:00:00"/>
        <d v="1987-09-06T00:00:00"/>
        <d v="1944-08-24T00:00:00"/>
        <d v="1942-01-27T00:00:00"/>
        <d v="1917-04-28T00:00:00"/>
        <d v="1980-10-07T00:00:00"/>
        <d v="1940-05-15T00:00:00"/>
        <d v="1948-04-27T00:00:00"/>
        <d v="1940-02-09T00:00:00"/>
        <d v="1954-02-18T00:00:00"/>
        <d v="1932-02-03T00:00:00"/>
        <d v="1922-02-27T00:00:00"/>
        <d v="1999-05-20T00:00:00"/>
        <d v="1978-11-16T00:00:00"/>
        <d v="1990-05-14T00:00:00"/>
        <d v="2010-01-23T00:00:00"/>
        <d v="1959-02-15T00:00:00"/>
        <d v="1938-06-11T00:00:00"/>
        <d v="2009-05-09T00:00:00"/>
        <d v="2011-05-23T00:00:00"/>
        <d v="1999-05-05T00:00:00"/>
        <d v="1995-03-05T00:00:00"/>
        <d v="1915-07-30T00:00:00"/>
        <d v="1943-03-24T00:00:00"/>
        <d v="1968-03-21T00:00:00"/>
        <d v="1915-06-04T00:00:00"/>
        <d v="1954-06-06T00:00:00"/>
        <d v="1952-05-29T00:00:00"/>
        <d v="1993-12-10T00:00:00"/>
        <d v="1930-04-13T00:00:00"/>
        <d v="1917-06-21T00:00:00"/>
        <d v="1962-02-03T00:00:00"/>
        <d v="1957-11-10T00:00:00"/>
        <d v="1965-04-11T00:00:00"/>
        <d v="1993-03-02T00:00:00"/>
        <d v="1959-07-22T00:00:00"/>
        <d v="1962-05-21T00:00:00"/>
        <d v="1996-05-21T00:00:00"/>
        <d v="2005-05-09T00:00:00"/>
        <d v="1994-07-27T00:00:00"/>
        <d v="1940-06-28T00:00:00"/>
        <d v="1980-08-10T00:00:00"/>
        <d v="1950-02-04T00:00:00"/>
        <d v="1987-02-28T00:00:00"/>
        <d v="1918-07-13T00:00:00"/>
        <d v="1929-04-30T00:00:00"/>
        <d v="1939-10-08T00:00:00"/>
        <d v="1986-09-24T00:00:00"/>
        <d v="1982-12-04T00:00:00"/>
        <d v="1973-11-21T00:00:00"/>
        <d v="1964-12-09T00:00:00"/>
        <d v="1943-05-07T00:00:00"/>
        <d v="1961-02-17T00:00:00"/>
        <d v="2012-06-28T00:00:00"/>
        <d v="1995-10-06T00:00:00"/>
        <d v="1953-07-03T00:00:00"/>
        <d v="1974-10-08T00:00:00"/>
        <d v="1956-08-16T00:00:00"/>
        <d v="1975-02-16T00:00:00"/>
        <d v="1924-07-10T00:00:00"/>
        <d v="1940-07-10T00:00:00"/>
        <d v="1982-01-20T00:00:00"/>
        <d v="1976-11-02T00:00:00"/>
        <d v="1950-03-29T00:00:00"/>
        <d v="1960-05-12T00:00:00"/>
        <d v="1944-09-24T00:00:00"/>
        <d v="1927-06-24T00:00:00"/>
        <d v="1990-09-16T00:00:00"/>
        <d v="2010-04-08T00:00:00"/>
        <d v="1961-05-24T00:00:00"/>
        <d v="1984-03-11T00:00:00"/>
        <d v="1974-06-05T00:00:00"/>
        <d v="2001-05-17T00:00:00"/>
        <d v="1983-05-09T00:00:00"/>
        <d v="1945-02-26T00:00:00"/>
        <d v="1981-08-15T00:00:00"/>
        <d v="1950-02-16T00:00:00"/>
        <d v="1982-02-26T00:00:00"/>
        <d v="1993-11-08T00:00:00"/>
        <d v="1998-02-25T00:00:00"/>
        <d v="1937-05-17T00:00:00"/>
        <d v="2005-11-09T00:00:00"/>
        <d v="1974-02-07T00:00:00"/>
        <d v="2007-01-28T00:00:00"/>
        <d v="1985-05-14T00:00:00"/>
        <d v="1922-04-12T00:00:00"/>
        <d v="1934-09-20T00:00:00"/>
        <d v="1983-09-20T00:00:00"/>
        <d v="1994-06-08T00:00:00"/>
        <d v="1962-03-30T00:00:00"/>
        <d v="2005-10-14T00:00:00"/>
        <d v="1966-06-16T00:00:00"/>
        <d v="1964-10-16T00:00:00"/>
        <d v="1978-04-16T00:00:00"/>
        <d v="1929-05-23T00:00:00"/>
        <d v="1977-02-05T00:00:00"/>
        <d v="1983-07-18T00:00:00"/>
        <d v="1949-06-07T00:00:00"/>
        <d v="1993-04-22T00:00:00"/>
        <d v="1960-01-11T00:00:00"/>
        <d v="1988-10-04T00:00:00"/>
        <d v="1941-01-24T00:00:00"/>
        <d v="2009-07-01T00:00:00"/>
        <d v="1933-08-18T00:00:00"/>
        <d v="1964-02-05T00:00:00"/>
        <d v="1948-06-16T00:00:00"/>
        <d v="1943-01-18T00:00:00"/>
        <d v="1958-09-28T00:00:00"/>
        <d v="1934-07-19T00:00:00"/>
        <d v="1992-10-21T00:00:00"/>
        <d v="1945-05-26T00:00:00"/>
        <d v="1970-11-15T00:00:00"/>
        <d v="1926-09-13T00:00:00"/>
        <d v="1919-01-03T00:00:00"/>
        <d v="2010-10-03T00:00:00"/>
        <d v="1941-12-28T00:00:00"/>
        <d v="1915-09-04T00:00:00"/>
        <d v="1931-02-03T00:00:00"/>
        <d v="1993-05-17T00:00:00"/>
        <d v="1961-12-16T00:00:00"/>
        <d v="1948-08-17T00:00:00"/>
        <d v="1934-12-07T00:00:00"/>
        <d v="1974-10-06T00:00:00"/>
        <d v="1952-11-01T00:00:00"/>
        <d v="1942-12-28T00:00:00"/>
        <d v="1993-07-01T00:00:00"/>
        <d v="1975-01-22T00:00:00"/>
        <d v="1970-11-06T00:00:00"/>
        <d v="1970-03-17T00:00:00"/>
        <d v="1973-10-26T00:00:00"/>
        <d v="1926-07-07T00:00:00"/>
        <d v="1975-01-07T00:00:00"/>
        <d v="1937-05-14T00:00:00"/>
        <d v="1930-05-24T00:00:00"/>
        <d v="1989-05-16T00:00:00"/>
        <d v="1951-12-22T00:00:00"/>
        <d v="2011-01-20T00:00:00"/>
        <d v="1960-07-18T00:00:00"/>
        <d v="1917-05-29T00:00:00"/>
        <d v="1987-08-15T00:00:00"/>
        <d v="1993-04-12T00:00:00"/>
        <d v="1942-04-08T00:00:00"/>
        <d v="1926-03-22T00:00:00"/>
        <d v="1923-12-04T00:00:00"/>
        <d v="2005-05-06T00:00:00"/>
        <d v="1944-11-28T00:00:00"/>
        <d v="1952-07-14T00:00:00"/>
        <d v="2008-09-26T00:00:00"/>
        <d v="1960-05-24T00:00:00"/>
        <d v="2000-11-04T00:00:00"/>
        <d v="1994-06-09T00:00:00"/>
        <d v="1967-05-08T00:00:00"/>
        <d v="2012-09-09T00:00:00"/>
        <d v="1967-07-11T00:00:00"/>
        <d v="2006-07-10T00:00:00"/>
        <d v="1965-04-04T00:00:00"/>
        <d v="2011-08-23T00:00:00"/>
        <d v="1919-03-25T00:00:00"/>
        <d v="2003-04-01T00:00:00"/>
        <d v="1969-04-25T00:00:00"/>
        <d v="1923-02-08T00:00:00"/>
        <d v="1915-10-16T00:00:00"/>
        <d v="1940-04-30T00:00:00"/>
        <d v="1949-02-17T00:00:00"/>
        <d v="1969-06-16T00:00:00"/>
        <d v="1919-11-11T00:00:00"/>
        <d v="1945-03-16T00:00:00"/>
        <d v="1925-12-15T00:00:00"/>
        <d v="1982-04-28T00:00:00"/>
        <d v="2013-04-02T00:00:00"/>
        <d v="2001-06-24T00:00:00"/>
        <d v="1949-06-14T00:00:00"/>
        <d v="1924-06-18T00:00:00"/>
        <d v="1989-10-20T00:00:00"/>
        <d v="1954-09-30T00:00:00"/>
        <d v="1935-11-19T00:00:00"/>
        <d v="1992-03-27T00:00:00"/>
        <d v="1957-10-29T00:00:00"/>
        <d v="1939-05-07T00:00:00"/>
        <d v="2000-01-18T00:00:00"/>
        <d v="1916-08-28T00:00:00"/>
        <d v="1987-08-01T00:00:00"/>
        <d v="2012-05-19T00:00:00"/>
        <d v="1946-05-18T00:00:00"/>
        <d v="1989-12-02T00:00:00"/>
        <d v="1969-08-03T00:00:00"/>
        <d v="1965-08-09T00:00:00"/>
        <d v="1927-01-27T00:00:00"/>
        <d v="1974-03-14T00:00:00"/>
        <d v="1931-09-17T00:00:00"/>
        <d v="1918-07-25T00:00:00"/>
        <d v="1934-03-17T00:00:00"/>
        <d v="1985-12-12T00:00:00"/>
        <d v="1940-01-19T00:00:00"/>
        <d v="1942-10-02T00:00:00"/>
        <d v="1933-11-14T00:00:00"/>
        <d v="1985-02-17T00:00:00"/>
        <d v="1976-01-06T00:00:00"/>
        <d v="1957-09-11T00:00:00"/>
        <d v="1965-01-21T00:00:00"/>
        <d v="1957-07-22T00:00:00"/>
        <d v="1967-11-26T00:00:00"/>
        <d v="2003-12-28T00:00:00"/>
        <d v="1967-06-03T00:00:00"/>
        <d v="1947-01-05T00:00:00"/>
        <d v="1926-07-04T00:00:00"/>
        <d v="1960-06-20T00:00:00"/>
        <d v="2005-03-01T00:00:00"/>
        <d v="1938-11-06T00:00:00"/>
        <d v="1946-08-23T00:00:00"/>
        <d v="1967-08-10T00:00:00"/>
        <d v="1944-12-02T00:00:00"/>
        <d v="1957-05-17T00:00:00"/>
        <d v="1938-12-08T00:00:00"/>
        <d v="1990-12-01T00:00:00"/>
        <d v="1988-04-16T00:00:00"/>
        <d v="1923-02-06T00:00:00"/>
        <d v="1951-04-27T00:00:00"/>
        <d v="1998-07-15T00:00:00"/>
        <d v="1916-05-27T00:00:00"/>
        <d v="1937-04-29T00:00:00"/>
        <d v="1938-01-12T00:00:00"/>
        <d v="1960-03-27T00:00:00"/>
        <d v="1976-04-25T00:00:00"/>
        <d v="1938-02-22T00:00:00"/>
        <d v="1956-07-22T00:00:00"/>
        <d v="1944-02-04T00:00:00"/>
        <d v="1953-02-02T00:00:00"/>
        <d v="1978-09-08T00:00:00"/>
        <d v="1923-05-30T00:00:00"/>
        <d v="1926-05-13T00:00:00"/>
        <d v="1917-10-28T00:00:00"/>
        <d v="2006-04-06T00:00:00"/>
        <d v="1957-03-01T00:00:00"/>
        <d v="1939-04-21T00:00:00"/>
        <d v="1990-11-07T00:00:00"/>
        <d v="2010-02-11T00:00:00"/>
        <d v="1963-07-18T00:00:00"/>
        <d v="1943-07-09T00:00:00"/>
        <d v="1979-04-12T00:00:00"/>
        <d v="1977-03-03T00:00:00"/>
        <d v="1988-01-21T00:00:00"/>
        <d v="1927-01-16T00:00:00"/>
        <d v="1987-07-06T00:00:00"/>
        <d v="1937-09-19T00:00:00"/>
        <d v="2012-11-30T00:00:00"/>
        <d v="1934-08-12T00:00:00"/>
        <d v="1946-12-01T00:00:00"/>
        <d v="1952-09-05T00:00:00"/>
        <d v="1981-05-23T00:00:00"/>
        <d v="1966-10-01T00:00:00"/>
        <d v="1926-03-23T00:00:00"/>
        <d v="1973-12-09T00:00:00"/>
        <d v="1992-08-13T00:00:00"/>
        <d v="1918-05-13T00:00:00"/>
        <d v="1919-06-23T00:00:00"/>
        <d v="2013-07-08T00:00:00"/>
        <d v="1949-10-22T00:00:00"/>
        <d v="1996-01-07T00:00:00"/>
        <d v="1962-12-28T00:00:00"/>
        <d v="1991-11-08T00:00:00"/>
        <d v="1946-08-20T00:00:00"/>
        <d v="1977-07-27T00:00:00"/>
        <d v="1989-11-12T00:00:00"/>
        <d v="1939-11-03T00:00:00"/>
        <d v="2007-02-19T00:00:00"/>
        <d v="1970-06-05T00:00:00"/>
        <d v="2000-04-19T00:00:00"/>
        <d v="1921-07-20T00:00:00"/>
        <d v="1966-04-05T00:00:00"/>
        <d v="1954-05-10T00:00:00"/>
        <d v="1994-03-11T00:00:00"/>
        <d v="1963-05-20T00:00:00"/>
        <d v="2007-12-07T00:00:00"/>
        <d v="1934-01-13T00:00:00"/>
        <d v="1979-04-29T00:00:00"/>
        <d v="1957-05-22T00:00:00"/>
        <d v="1931-02-14T00:00:00"/>
        <d v="1994-11-03T00:00:00"/>
        <d v="1999-03-24T00:00:00"/>
        <d v="1987-08-29T00:00:00"/>
        <d v="2002-12-30T00:00:00"/>
        <d v="2005-10-02T00:00:00"/>
        <d v="2000-12-30T00:00:00"/>
        <d v="1934-05-14T00:00:00"/>
        <d v="1953-04-25T00:00:00"/>
        <d v="1975-03-03T00:00:00"/>
        <d v="1976-10-21T00:00:00"/>
        <d v="1990-07-11T00:00:00"/>
        <d v="1940-08-03T00:00:00"/>
        <d v="1968-10-13T00:00:00"/>
        <d v="1955-07-09T00:00:00"/>
        <d v="1937-07-14T00:00:00"/>
        <d v="1951-05-24T00:00:00"/>
        <d v="1941-08-18T00:00:00"/>
        <d v="1938-05-17T00:00:00"/>
        <d v="1967-03-08T00:00:00"/>
        <d v="1956-05-05T00:00:00"/>
        <d v="1938-08-27T00:00:00"/>
        <d v="1937-05-09T00:00:00"/>
        <d v="1940-06-18T00:00:00"/>
        <d v="1966-05-30T00:00:00"/>
        <d v="2011-07-06T00:00:00"/>
        <d v="1972-02-12T00:00:00"/>
        <d v="2004-01-27T00:00:00"/>
        <d v="1983-05-21T00:00:00"/>
        <d v="2009-09-11T00:00:00"/>
        <d v="1992-03-09T00:00:00"/>
        <d v="1985-07-25T00:00:00"/>
        <d v="1978-05-24T00:00:00"/>
        <d v="1975-06-15T00:00:00"/>
        <d v="1926-01-18T00:00:00"/>
        <d v="1936-01-11T00:00:00"/>
        <d v="1933-09-20T00:00:00"/>
        <d v="1981-09-27T00:00:00"/>
        <d v="2001-02-19T00:00:00"/>
        <d v="1949-09-03T00:00:00"/>
        <d v="1946-07-30T00:00:00"/>
        <d v="2000-05-07T00:00:00"/>
        <d v="2002-11-21T00:00:00"/>
        <d v="1927-07-30T00:00:00"/>
        <d v="1938-02-07T00:00:00"/>
        <d v="1996-01-13T00:00:00"/>
        <d v="1929-02-18T00:00:00"/>
        <d v="1943-10-14T00:00:00"/>
        <d v="1991-08-22T00:00:00"/>
        <d v="1922-11-17T00:00:00"/>
        <d v="1930-11-25T00:00:00"/>
        <d v="1984-12-09T00:00:00"/>
        <d v="1951-03-14T00:00:00"/>
        <d v="1987-06-29T00:00:00"/>
        <d v="1975-05-08T00:00:00"/>
        <d v="2001-03-16T00:00:00"/>
        <d v="1930-03-11T00:00:00"/>
        <d v="1930-06-26T00:00:00"/>
        <d v="1941-12-21T00:00:00"/>
        <d v="1973-04-08T00:00:00"/>
        <d v="1976-02-28T00:00:00"/>
        <d v="1989-11-27T00:00:00"/>
        <d v="1947-11-19T00:00:00"/>
        <d v="1971-08-01T00:00:00"/>
        <d v="1939-05-05T00:00:00"/>
        <d v="2012-10-17T00:00:00"/>
        <d v="1982-11-05T00:00:00"/>
        <d v="1971-04-02T00:00:00"/>
        <d v="1997-04-18T00:00:00"/>
        <d v="1923-09-05T00:00:00"/>
        <d v="1976-02-04T00:00:00"/>
        <d v="1975-06-16T00:00:00"/>
        <d v="1945-10-13T00:00:00"/>
        <d v="1977-01-04T00:00:00"/>
        <d v="1959-07-09T00:00:00"/>
        <d v="1970-10-29T00:00:00"/>
        <d v="1922-09-18T00:00:00"/>
        <d v="2002-06-21T00:00:00"/>
        <d v="1963-04-13T00:00:00"/>
        <d v="1956-01-25T00:00:00"/>
        <d v="1950-12-23T00:00:00"/>
        <d v="1925-09-23T00:00:00"/>
        <d v="2007-10-29T00:00:00"/>
        <d v="2011-04-27T00:00:00"/>
        <d v="1926-08-12T00:00:00"/>
        <d v="1937-12-01T00:00:00"/>
        <d v="1955-02-12T00:00:00"/>
        <d v="1974-09-19T00:00:00"/>
        <d v="1958-09-21T00:00:00"/>
        <d v="1915-04-04T00:00:00"/>
        <d v="1979-10-19T00:00:00"/>
        <d v="1987-07-27T00:00:00"/>
        <d v="1997-04-24T00:00:00"/>
        <d v="1932-07-30T00:00:00"/>
        <d v="1930-10-25T00:00:00"/>
        <d v="2008-02-15T00:00:00"/>
        <d v="1923-04-25T00:00:00"/>
        <d v="1954-11-28T00:00:00"/>
        <d v="2006-12-08T00:00:00"/>
        <d v="1988-08-04T00:00:00"/>
        <d v="2008-08-04T00:00:00"/>
        <d v="1925-01-05T00:00:00"/>
        <d v="2007-07-04T00:00:00"/>
        <d v="1950-08-16T00:00:00"/>
        <d v="1960-08-01T00:00:00"/>
        <d v="1991-05-21T00:00:00"/>
        <d v="1973-03-10T00:00:00"/>
        <d v="1996-11-28T00:00:00"/>
        <d v="1975-10-21T00:00:00"/>
        <d v="2012-07-30T00:00:00"/>
        <d v="2004-03-26T00:00:00"/>
        <d v="1963-07-30T00:00:00"/>
        <d v="1986-02-15T00:00:00"/>
        <d v="1937-04-19T00:00:00"/>
        <d v="1916-01-30T00:00:00"/>
        <d v="1938-02-02T00:00:00"/>
        <d v="1972-10-12T00:00:00"/>
        <d v="1954-09-11T00:00:00"/>
        <d v="1980-04-06T00:00:00"/>
        <d v="2012-10-08T00:00:00"/>
        <d v="1956-06-19T00:00:00"/>
        <d v="1986-03-13T00:00:00"/>
        <d v="1958-05-18T00:00:00"/>
        <d v="1958-03-06T00:00:00"/>
        <d v="1957-03-12T00:00:00"/>
        <d v="1931-10-02T00:00:00"/>
        <d v="2002-05-13T00:00:00"/>
        <d v="1965-11-14T00:00:00"/>
        <d v="1999-04-15T00:00:00"/>
        <d v="1920-04-01T00:00:00"/>
        <d v="1940-09-25T00:00:00"/>
        <d v="2002-03-19T00:00:00"/>
        <d v="1978-04-24T00:00:00"/>
        <d v="1931-09-24T00:00:00"/>
        <d v="2007-08-07T00:00:00"/>
        <d v="1971-05-10T00:00:00"/>
        <d v="1974-12-05T00:00:00"/>
        <d v="1955-09-03T00:00:00"/>
        <d v="1997-04-04T00:00:00"/>
        <d v="1942-05-21T00:00:00"/>
        <d v="1966-07-14T00:00:00"/>
        <d v="1922-12-21T00:00:00"/>
        <d v="1953-02-17T00:00:00"/>
        <d v="1981-04-04T00:00:00"/>
        <d v="1989-02-06T00:00:00"/>
        <d v="1981-09-30T00:00:00"/>
        <d v="1916-12-14T00:00:00"/>
        <d v="2001-02-14T00:00:00"/>
        <d v="1935-04-11T00:00:00"/>
        <d v="1994-04-14T00:00:00"/>
        <d v="1950-11-29T00:00:00"/>
        <d v="2001-05-22T00:00:00"/>
        <d v="1985-01-17T00:00:00"/>
        <d v="1940-06-08T00:00:00"/>
        <d v="1920-09-15T00:00:00"/>
        <d v="1952-03-29T00:00:00"/>
        <d v="1934-03-27T00:00:00"/>
        <d v="1937-03-01T00:00:00"/>
        <d v="1989-01-24T00:00:00"/>
        <d v="1996-07-08T00:00:00"/>
        <d v="1928-02-02T00:00:00"/>
        <d v="1932-09-29T00:00:00"/>
        <d v="2000-09-30T00:00:00"/>
        <d v="1959-06-16T00:00:00"/>
        <d v="1986-06-28T00:00:00"/>
        <d v="1947-09-29T00:00:00"/>
        <d v="1934-09-18T00:00:00"/>
        <d v="1919-03-01T00:00:00"/>
        <d v="1972-06-29T00:00:00"/>
        <d v="1978-04-27T00:00:00"/>
        <d v="1920-01-07T00:00:00"/>
        <d v="1989-04-26T00:00:00"/>
        <d v="1998-11-24T00:00:00"/>
        <d v="1951-05-17T00:00:00"/>
        <d v="1944-04-13T00:00:00"/>
        <d v="1947-02-05T00:00:00"/>
        <d v="1976-07-02T00:00:00"/>
        <d v="1928-03-29T00:00:00"/>
        <d v="1935-12-01T00:00:00"/>
        <d v="1936-07-09T00:00:00"/>
        <d v="1927-08-01T00:00:00"/>
        <d v="1967-06-09T00:00:00"/>
        <d v="1986-10-10T00:00:00"/>
        <d v="1932-04-20T00:00:00"/>
        <d v="1968-07-26T00:00:00"/>
        <d v="2003-03-02T00:00:00"/>
        <d v="1972-02-02T00:00:00"/>
        <d v="2007-11-26T00:00:00"/>
        <d v="1919-08-18T00:00:00"/>
        <d v="1971-08-22T00:00:00"/>
        <d v="1936-09-02T00:00:00"/>
        <d v="1970-08-12T00:00:00"/>
        <d v="1979-11-26T00:00:00"/>
        <d v="1987-09-29T00:00:00"/>
        <d v="1995-12-21T00:00:00"/>
        <d v="1951-03-07T00:00:00"/>
        <d v="1984-01-23T00:00:00"/>
        <d v="2011-02-24T00:00:00"/>
        <d v="1942-04-26T00:00:00"/>
        <d v="1946-10-29T00:00:00"/>
        <d v="1924-04-04T00:00:00"/>
        <d v="1979-08-17T00:00:00"/>
        <d v="1977-09-10T00:00:00"/>
        <d v="1992-06-25T00:00:00"/>
        <d v="1971-05-04T00:00:00"/>
        <d v="1947-04-22T00:00:00"/>
        <d v="1919-09-10T00:00:00"/>
        <d v="1994-12-08T00:00:00"/>
        <d v="1938-11-04T00:00:00"/>
        <d v="2012-05-15T00:00:00"/>
        <d v="1942-10-12T00:00:00"/>
        <d v="1962-06-22T00:00:00"/>
        <d v="2006-02-20T00:00:00"/>
        <d v="1969-05-03T00:00:00"/>
        <d v="2004-08-03T00:00:00"/>
        <d v="1944-06-12T00:00:00"/>
        <d v="1942-05-20T00:00:00"/>
        <d v="1954-12-03T00:00:00"/>
        <d v="1984-04-16T00:00:00"/>
        <d v="1935-03-30T00:00:00"/>
        <d v="1961-07-25T00:00:00"/>
        <d v="1931-06-14T00:00:00"/>
        <d v="1973-06-19T00:00:00"/>
        <d v="1981-02-16T00:00:00"/>
        <d v="2002-02-24T00:00:00"/>
        <d v="2005-04-26T00:00:00"/>
        <d v="1931-08-02T00:00:00"/>
        <d v="1926-06-17T00:00:00"/>
        <d v="1969-09-15T00:00:00"/>
        <d v="2011-02-02T00:00:00"/>
        <d v="1918-09-19T00:00:00"/>
        <d v="2007-04-18T00:00:00"/>
        <d v="1963-01-30T00:00:00"/>
        <d v="1925-02-15T00:00:00"/>
        <d v="1934-03-25T00:00:00"/>
        <d v="1959-07-28T00:00:00"/>
        <d v="1969-10-11T00:00:00"/>
        <d v="1951-09-11T00:00:00"/>
        <d v="1993-12-26T00:00:00"/>
        <d v="1964-11-28T00:00:00"/>
        <d v="1983-07-14T00:00:00"/>
        <d v="1995-01-04T00:00:00"/>
        <d v="1922-01-14T00:00:00"/>
        <d v="1983-05-25T00:00:00"/>
        <d v="1973-08-17T00:00:00"/>
        <d v="1965-10-27T00:00:00"/>
        <d v="1933-12-14T00:00:00"/>
        <d v="2000-05-13T00:00:00"/>
        <d v="1982-08-17T00:00:00"/>
        <d v="1915-03-04T00:00:00"/>
        <d v="1953-09-03T00:00:00"/>
        <d v="1966-10-30T00:00:00"/>
        <d v="1944-09-18T00:00:00"/>
        <d v="1970-07-05T00:00:00"/>
        <d v="1952-05-30T00:00:00"/>
        <d v="1996-05-20T00:00:00"/>
        <d v="1944-11-27T00:00:00"/>
        <d v="1979-07-28T00:00:00"/>
        <d v="1992-03-14T00:00:00"/>
        <d v="1930-09-03T00:00:00"/>
        <d v="1983-05-20T00:00:00"/>
        <d v="1996-11-17T00:00:00"/>
        <d v="1956-06-08T00:00:00"/>
        <d v="1998-09-07T00:00:00"/>
        <d v="1946-05-15T00:00:00"/>
        <d v="1981-10-12T00:00:00"/>
        <d v="1962-01-22T00:00:00"/>
        <d v="1970-03-26T00:00:00"/>
        <d v="1970-04-21T00:00:00"/>
        <d v="1966-04-29T00:00:00"/>
        <d v="1946-01-22T00:00:00"/>
        <d v="1959-01-02T00:00:00"/>
        <d v="1930-10-28T00:00:00"/>
        <d v="1959-11-02T00:00:00"/>
        <d v="1933-03-15T00:00:00"/>
        <d v="1969-06-10T00:00:00"/>
        <d v="1921-10-22T00:00:00"/>
        <d v="1925-01-09T00:00:00"/>
        <d v="1917-12-23T00:00:00"/>
        <d v="1951-04-30T00:00:00"/>
        <d v="2011-05-17T00:00:00"/>
        <d v="1930-04-19T00:00:00"/>
        <d v="1923-05-06T00:00:00"/>
        <d v="1940-03-09T00:00:00"/>
        <d v="1955-06-05T00:00:00"/>
        <d v="1974-11-24T00:00:00"/>
        <d v="1987-04-24T00:00:00"/>
        <d v="1979-06-10T00:00:00"/>
        <d v="1945-04-06T00:00:00"/>
        <d v="1922-11-18T00:00:00"/>
        <d v="1989-02-10T00:00:00"/>
        <d v="2002-09-17T00:00:00"/>
        <d v="1986-06-30T00:00:00"/>
        <d v="1931-07-13T00:00:00"/>
        <d v="1936-11-13T00:00:00"/>
        <d v="2013-11-15T00:00:00"/>
        <d v="1957-11-05T00:00:00"/>
        <d v="1937-03-25T00:00:00"/>
        <d v="2013-10-11T00:00:00"/>
        <d v="1965-02-21T00:00:00"/>
        <d v="1943-06-08T00:00:00"/>
        <d v="1931-10-29T00:00:00"/>
        <d v="1926-07-27T00:00:00"/>
        <d v="1941-06-06T00:00:00"/>
        <d v="1998-03-10T00:00:00"/>
        <d v="1918-09-11T00:00:00"/>
        <d v="1997-04-25T00:00:00"/>
        <d v="1946-02-01T00:00:00"/>
        <d v="2004-08-20T00:00:00"/>
        <d v="1940-06-19T00:00:00"/>
        <d v="1926-02-06T00:00:00"/>
        <d v="2004-05-15T00:00:00"/>
        <d v="1926-09-15T00:00:00"/>
        <d v="1965-05-10T00:00:00"/>
        <d v="1976-02-22T00:00:00"/>
        <d v="1920-11-26T00:00:00"/>
        <d v="1937-02-14T00:00:00"/>
        <d v="1949-08-18T00:00:00"/>
        <d v="1947-12-15T00:00:00"/>
        <d v="1962-05-04T00:00:00"/>
        <d v="2010-09-23T00:00:00"/>
        <d v="1915-12-28T00:00:00"/>
        <d v="2000-04-24T00:00:00"/>
        <d v="1950-06-28T00:00:00"/>
        <d v="1964-11-21T00:00:00"/>
        <d v="2004-07-27T00:00:00"/>
        <d v="2013-07-04T00:00:00"/>
        <d v="2010-04-07T00:00:00"/>
        <d v="1977-01-29T00:00:00"/>
        <d v="2011-11-09T00:00:00"/>
        <d v="1928-01-02T00:00:00"/>
        <d v="1963-02-22T00:00:00"/>
        <d v="1951-07-15T00:00:00"/>
        <d v="1966-11-19T00:00:00"/>
        <d v="1935-10-28T00:00:00"/>
        <d v="1950-12-27T00:00:00"/>
        <d v="1937-09-25T00:00:00"/>
        <d v="1990-11-08T00:00:00"/>
        <d v="1966-10-23T00:00:00"/>
        <d v="2010-07-03T00:00:00"/>
        <d v="2005-09-20T00:00:00"/>
        <d v="1976-03-20T00:00:00"/>
        <d v="2005-02-03T00:00:00"/>
        <d v="1922-02-03T00:00:00"/>
        <d v="1973-06-01T00:00:00"/>
        <d v="1915-12-24T00:00:00"/>
        <d v="1959-09-24T00:00:00"/>
        <d v="1990-01-06T00:00:00"/>
        <d v="1997-02-12T00:00:00"/>
        <d v="1944-05-19T00:00:00"/>
        <d v="1943-11-06T00:00:00"/>
        <d v="1990-04-12T00:00:00"/>
        <d v="1930-08-06T00:00:00"/>
        <d v="1991-05-29T00:00:00"/>
        <d v="1953-09-27T00:00:00"/>
        <d v="1991-12-20T00:00:00"/>
        <d v="1944-12-03T00:00:00"/>
        <d v="1997-08-21T00:00:00"/>
        <d v="2011-09-16T00:00:00"/>
        <d v="1976-10-13T00:00:00"/>
        <d v="2009-10-27T00:00:00"/>
        <d v="2001-01-02T00:00:00"/>
        <d v="1955-05-03T00:00:00"/>
        <d v="1935-10-21T00:00:00"/>
        <d v="1919-07-07T00:00:00"/>
        <d v="2011-10-19T00:00:00"/>
        <d v="1939-01-05T00:00:00"/>
        <d v="1960-07-17T00:00:00"/>
        <d v="1956-05-03T00:00:00"/>
        <d v="1933-08-21T00:00:00"/>
        <d v="1995-01-26T00:00:00"/>
        <d v="1946-06-18T00:00:00"/>
        <d v="1938-05-18T00:00:00"/>
        <d v="1941-08-03T00:00:00"/>
        <d v="1971-03-04T00:00:00"/>
        <d v="1957-08-20T00:00:00"/>
        <d v="1998-09-12T00:00:00"/>
        <d v="1981-02-06T00:00:00"/>
        <d v="1974-07-02T00:00:00"/>
        <d v="1954-08-09T00:00:00"/>
        <d v="1987-05-20T00:00:00"/>
        <d v="1926-10-08T00:00:00"/>
        <d v="2005-03-13T00:00:00"/>
        <d v="1985-03-27T00:00:00"/>
        <d v="1977-05-07T00:00:00"/>
        <d v="1916-06-15T00:00:00"/>
        <d v="2009-02-10T00:00:00"/>
        <d v="1925-10-29T00:00:00"/>
        <d v="1949-09-15T00:00:00"/>
        <d v="1977-09-05T00:00:00"/>
        <d v="1982-07-22T00:00:00"/>
        <d v="1938-04-25T00:00:00"/>
        <d v="1979-01-05T00:00:00"/>
        <d v="1917-07-28T00:00:00"/>
        <d v="1949-11-06T00:00:00"/>
        <d v="1966-02-03T00:00:00"/>
        <d v="1951-07-29T00:00:00"/>
        <d v="1992-08-24T00:00:00"/>
        <d v="1928-10-30T00:00:00"/>
        <d v="1948-02-03T00:00:00"/>
        <d v="1996-08-05T00:00:00"/>
        <d v="1920-09-14T00:00:00"/>
        <d v="1978-03-02T00:00:00"/>
        <d v="1974-06-21T00:00:00"/>
        <d v="2004-01-11T00:00:00"/>
        <d v="1920-11-08T00:00:00"/>
        <d v="1976-02-29T00:00:00"/>
        <d v="1929-02-02T00:00:00"/>
        <d v="1946-12-30T00:00:00"/>
        <d v="1919-11-26T00:00:00"/>
        <d v="1987-11-23T00:00:00"/>
        <d v="1933-08-30T00:00:00"/>
        <d v="1980-09-10T00:00:00"/>
        <d v="1916-01-01T00:00:00"/>
        <d v="1919-03-08T00:00:00"/>
        <d v="2004-09-03T00:00:00"/>
        <d v="1951-06-05T00:00:00"/>
        <d v="1952-07-06T00:00:00"/>
        <d v="1920-06-23T00:00:00"/>
        <d v="1956-01-20T00:00:00"/>
        <d v="1961-02-05T00:00:00"/>
        <d v="1949-03-16T00:00:00"/>
        <d v="2001-06-08T00:00:00"/>
        <d v="2008-03-23T00:00:00"/>
        <d v="1922-02-07T00:00:00"/>
        <d v="1947-01-09T00:00:00"/>
        <d v="2007-09-28T00:00:00"/>
        <d v="2001-12-12T00:00:00"/>
        <d v="1927-10-04T00:00:00"/>
        <d v="1972-12-17T00:00:00"/>
        <d v="1969-04-28T00:00:00"/>
        <d v="1972-05-24T00:00:00"/>
        <d v="1969-06-12T00:00:00"/>
        <d v="1943-04-03T00:00:00"/>
        <d v="1924-07-11T00:00:00"/>
        <d v="1953-06-02T00:00:00"/>
        <d v="1942-09-19T00:00:00"/>
        <d v="1961-12-28T00:00:00"/>
        <d v="1931-05-23T00:00:00"/>
        <d v="1968-01-02T00:00:00"/>
        <d v="1931-08-09T00:00:00"/>
        <d v="2012-10-09T00:00:00"/>
        <d v="1937-08-02T00:00:00"/>
        <d v="1950-02-24T00:00:00"/>
        <d v="1932-04-11T00:00:00"/>
        <d v="1964-05-18T00:00:00"/>
        <d v="1976-07-11T00:00:00"/>
        <d v="2009-07-25T00:00:00"/>
        <d v="1961-02-27T00:00:00"/>
        <d v="1949-04-07T00:00:00"/>
        <d v="1953-09-29T00:00:00"/>
        <d v="1942-12-02T00:00:00"/>
        <d v="1987-10-16T00:00:00"/>
        <d v="1916-03-01T00:00:00"/>
        <d v="1951-09-27T00:00:00"/>
        <d v="1950-09-22T00:00:00"/>
        <d v="1951-08-27T00:00:00"/>
        <d v="1991-03-05T00:00:00"/>
        <d v="1946-09-29T00:00:00"/>
        <d v="1924-09-25T00:00:00"/>
        <d v="1952-11-26T00:00:00"/>
        <d v="1959-08-22T00:00:00"/>
        <d v="1954-01-02T00:00:00"/>
        <d v="1919-12-11T00:00:00"/>
        <d v="1925-03-10T00:00:00"/>
        <d v="1989-11-11T00:00:00"/>
        <d v="1944-06-06T00:00:00"/>
        <d v="1937-08-30T00:00:00"/>
        <d v="1927-10-09T00:00:00"/>
        <d v="1972-11-23T00:00:00"/>
        <d v="1980-12-30T00:00:00"/>
        <d v="2008-10-10T00:00:00"/>
        <d v="1922-08-08T00:00:00"/>
        <d v="1946-07-26T00:00:00"/>
        <d v="1954-06-18T00:00:00"/>
        <d v="1946-05-27T00:00:00"/>
        <d v="1958-03-19T00:00:00"/>
        <d v="1988-01-08T00:00:00"/>
        <d v="1968-02-25T00:00:00"/>
        <d v="1922-07-28T00:00:00"/>
        <d v="1976-12-13T00:00:00"/>
        <d v="1980-04-04T00:00:00"/>
        <d v="1968-02-22T00:00:00"/>
        <d v="1924-10-25T00:00:00"/>
        <d v="1937-04-22T00:00:00"/>
        <d v="1946-12-21T00:00:00"/>
        <d v="1979-12-25T00:00:00"/>
        <d v="1947-03-17T00:00:00"/>
        <d v="1929-12-07T00:00:00"/>
        <d v="1942-05-14T00:00:00"/>
        <d v="1938-12-01T00:00:00"/>
        <d v="1942-10-26T00:00:00"/>
        <d v="1991-01-15T00:00:00"/>
        <d v="1957-02-18T00:00:00"/>
        <d v="1922-10-07T00:00:00"/>
        <d v="2013-11-24T00:00:00"/>
        <d v="1922-05-11T00:00:00"/>
        <d v="1932-05-28T00:00:00"/>
        <d v="1993-06-28T00:00:00"/>
        <d v="1963-08-08T00:00:00"/>
        <d v="1951-12-06T00:00:00"/>
        <d v="1943-09-17T00:00:00"/>
        <d v="1928-07-06T00:00:00"/>
        <d v="2000-07-29T00:00:00"/>
        <d v="2001-04-08T00:00:00"/>
        <d v="1927-05-13T00:00:00"/>
        <d v="1961-06-28T00:00:00"/>
        <d v="1915-07-05T00:00:00"/>
        <d v="1989-09-20T00:00:00"/>
        <d v="2005-09-11T00:00:00"/>
        <d v="2004-10-01T00:00:00"/>
        <d v="1953-08-25T00:00:00"/>
        <d v="2010-10-17T00:00:00"/>
        <d v="1921-01-03T00:00:00"/>
        <d v="1983-07-05T00:00:00"/>
        <d v="1957-02-27T00:00:00"/>
        <d v="1926-02-26T00:00:00"/>
        <d v="1944-12-01T00:00:00"/>
        <d v="1919-01-16T00:00:00"/>
        <d v="1951-01-03T00:00:00"/>
        <d v="1956-06-15T00:00:00"/>
        <d v="1935-07-23T00:00:00"/>
        <d v="1925-08-23T00:00:00"/>
        <d v="1980-12-05T00:00:00"/>
        <d v="1963-01-05T00:00:00"/>
        <d v="1997-05-30T00:00:00"/>
        <d v="1937-05-16T00:00:00"/>
        <d v="1975-04-10T00:00:00"/>
        <d v="1930-04-05T00:00:00"/>
        <d v="1998-06-06T00:00:00"/>
        <d v="1949-12-05T00:00:00"/>
        <d v="1918-01-01T00:00:00"/>
        <d v="1919-08-11T00:00:00"/>
        <d v="2007-01-13T00:00:00"/>
        <d v="1927-02-26T00:00:00"/>
        <d v="1922-11-07T00:00:00"/>
        <d v="1927-10-23T00:00:00"/>
        <d v="2013-05-25T00:00:00"/>
        <d v="1953-10-04T00:00:00"/>
        <d v="1964-09-22T00:00:00"/>
        <d v="1928-09-26T00:00:00"/>
        <d v="1998-05-29T00:00:00"/>
        <d v="1932-08-04T00:00:00"/>
        <d v="2008-10-04T00:00:00"/>
        <d v="1976-03-22T00:00:00"/>
        <d v="1984-06-11T00:00:00"/>
        <d v="1976-08-26T00:00:00"/>
        <d v="1998-11-23T00:00:00"/>
        <d v="1987-01-14T00:00:00"/>
        <d v="1929-08-17T00:00:00"/>
        <d v="1923-02-10T00:00:00"/>
        <d v="1950-08-21T00:00:00"/>
        <d v="1986-04-06T00:00:00"/>
        <d v="1949-04-17T00:00:00"/>
        <d v="1915-03-01T00:00:00"/>
        <d v="1930-10-27T00:00:00"/>
        <d v="1926-05-25T00:00:00"/>
        <d v="1999-07-20T00:00:00"/>
        <d v="1937-11-16T00:00:00"/>
        <d v="1945-05-03T00:00:00"/>
        <d v="1932-08-11T00:00:00"/>
        <d v="1983-09-25T00:00:00"/>
        <d v="1961-08-07T00:00:00"/>
        <d v="1927-10-08T00:00:00"/>
        <d v="1958-06-30T00:00:00"/>
        <d v="1963-05-01T00:00:00"/>
        <d v="1955-03-07T00:00:00"/>
        <d v="1934-12-29T00:00:00"/>
        <d v="1994-07-18T00:00:00"/>
        <d v="1934-12-10T00:00:00"/>
        <d v="1993-08-22T00:00:00"/>
        <d v="1987-12-03T00:00:00"/>
        <d v="1920-08-19T00:00:00"/>
        <d v="1950-10-06T00:00:00"/>
        <d v="1967-04-18T00:00:00"/>
        <d v="1960-11-10T00:00:00"/>
        <d v="1992-05-22T00:00:00"/>
        <d v="1993-04-20T00:00:00"/>
        <d v="1922-10-15T00:00:00"/>
        <d v="1930-11-27T00:00:00"/>
        <d v="1961-01-26T00:00:00"/>
        <d v="1954-06-22T00:00:00"/>
        <d v="1919-08-01T00:00:00"/>
        <d v="2000-02-03T00:00:00"/>
        <d v="1979-09-29T00:00:00"/>
        <d v="1935-11-22T00:00:00"/>
        <d v="1921-12-18T00:00:00"/>
        <d v="1949-09-22T00:00:00"/>
        <d v="1957-05-06T00:00:00"/>
        <d v="1947-02-20T00:00:00"/>
        <d v="1969-10-04T00:00:00"/>
        <d v="1936-07-30T00:00:00"/>
        <d v="1933-11-10T00:00:00"/>
        <d v="1951-08-06T00:00:00"/>
        <d v="2006-09-22T00:00:00"/>
        <d v="1952-11-07T00:00:00"/>
        <d v="1939-01-29T00:00:00"/>
        <d v="1977-02-28T00:00:00"/>
        <d v="1992-02-06T00:00:00"/>
        <d v="1973-02-08T00:00:00"/>
        <d v="2007-01-23T00:00:00"/>
        <d v="1987-07-02T00:00:00"/>
        <d v="1983-08-03T00:00:00"/>
        <d v="1941-02-23T00:00:00"/>
        <d v="1915-02-13T00:00:00"/>
        <d v="1948-03-15T00:00:00"/>
        <d v="2005-07-14T00:00:00"/>
        <d v="1969-03-03T00:00:00"/>
        <d v="1946-10-03T00:00:00"/>
        <d v="1971-05-20T00:00:00"/>
        <d v="1970-09-05T00:00:00"/>
        <d v="1977-11-28T00:00:00"/>
        <d v="1989-02-09T00:00:00"/>
        <d v="1919-09-19T00:00:00"/>
        <d v="1948-06-26T00:00:00"/>
        <d v="1938-03-18T00:00:00"/>
        <d v="1956-11-05T00:00:00"/>
        <d v="1991-04-05T00:00:00"/>
        <d v="1926-06-15T00:00:00"/>
        <d v="2011-09-30T00:00:00"/>
        <d v="1959-09-18T00:00:00"/>
        <d v="1958-08-24T00:00:00"/>
        <d v="1946-01-30T00:00:00"/>
        <d v="1958-05-05T00:00:00"/>
        <d v="1988-07-18T00:00:00"/>
        <d v="1999-06-25T00:00:00"/>
        <d v="1963-05-13T00:00:00"/>
        <d v="1943-03-30T00:00:00"/>
        <d v="1941-11-09T00:00:00"/>
        <d v="1953-07-02T00:00:00"/>
        <d v="1996-08-02T00:00:00"/>
        <d v="1977-12-03T00:00:00"/>
        <d v="1944-04-26T00:00:00"/>
        <d v="1996-09-26T00:00:00"/>
        <d v="1964-02-19T00:00:00"/>
        <d v="1922-10-28T00:00:00"/>
        <d v="2009-06-28T00:00:00"/>
        <d v="2005-08-08T00:00:00"/>
        <d v="1951-12-07T00:00:00"/>
        <d v="1972-11-04T00:00:00"/>
        <d v="1927-08-04T00:00:00"/>
        <d v="1932-12-15T00:00:00"/>
        <d v="1973-08-28T00:00:00"/>
        <d v="1947-04-10T00:00:00"/>
        <d v="2012-04-19T00:00:00"/>
        <d v="1995-02-27T00:00:00"/>
        <d v="2009-05-01T00:00:00"/>
        <d v="1986-12-27T00:00:00"/>
        <d v="1967-12-08T00:00:00"/>
        <d v="2005-01-21T00:00:00"/>
        <d v="1930-08-01T00:00:00"/>
        <d v="1972-11-28T00:00:00"/>
        <d v="1980-01-30T00:00:00"/>
        <d v="1948-06-05T00:00:00"/>
        <d v="2011-07-25T00:00:00"/>
        <d v="2007-12-13T00:00:00"/>
        <d v="1953-02-07T00:00:00"/>
        <d v="1925-03-19T00:00:00"/>
        <d v="1945-01-24T00:00:00"/>
        <d v="1945-03-13T00:00:00"/>
        <d v="1962-10-06T00:00:00"/>
        <d v="1991-10-05T00:00:00"/>
        <d v="1936-01-06T00:00:00"/>
        <d v="1951-03-25T00:00:00"/>
        <d v="1941-11-24T00:00:00"/>
        <d v="1989-04-13T00:00:00"/>
        <d v="1975-02-12T00:00:00"/>
        <d v="1977-01-06T00:00:00"/>
        <d v="1954-08-18T00:00:00"/>
        <d v="1940-04-22T00:00:00"/>
        <d v="1940-09-08T00:00:00"/>
        <d v="2007-05-17T00:00:00"/>
        <d v="1959-05-25T00:00:00"/>
        <d v="2012-08-25T00:00:00"/>
        <d v="1994-02-11T00:00:00"/>
        <d v="1924-08-20T00:00:00"/>
        <d v="1987-11-02T00:00:00"/>
        <d v="1973-11-15T00:00:00"/>
        <d v="1916-12-01T00:00:00"/>
        <d v="1992-06-28T00:00:00"/>
        <d v="2011-06-04T00:00:00"/>
        <d v="1952-03-10T00:00:00"/>
        <d v="1984-01-15T00:00:00"/>
        <d v="1965-10-12T00:00:00"/>
        <d v="1990-05-30T00:00:00"/>
        <d v="1975-03-01T00:00:00"/>
        <d v="1974-04-09T00:00:00"/>
        <d v="1967-09-05T00:00:00"/>
        <d v="1943-05-24T00:00:00"/>
        <d v="1942-11-27T00:00:00"/>
        <d v="1960-11-22T00:00:00"/>
        <d v="1992-07-07T00:00:00"/>
        <d v="1998-09-09T00:00:00"/>
        <d v="1953-04-04T00:00:00"/>
        <d v="1946-09-04T00:00:00"/>
        <d v="1951-06-12T00:00:00"/>
        <d v="1922-05-24T00:00:00"/>
        <d v="1967-02-10T00:00:00"/>
        <d v="1985-12-23T00:00:00"/>
        <d v="1976-12-24T00:00:00"/>
        <d v="2009-12-27T00:00:00"/>
        <d v="2002-06-24T00:00:00"/>
        <d v="1998-10-25T00:00:00"/>
        <d v="1969-04-06T00:00:00"/>
        <d v="1957-07-19T00:00:00"/>
        <d v="1994-08-16T00:00:00"/>
        <d v="1923-02-21T00:00:00"/>
        <d v="1976-11-10T00:00:00"/>
        <d v="1957-01-10T00:00:00"/>
        <d v="1916-08-04T00:00:00"/>
        <d v="1960-04-22T00:00:00"/>
        <d v="1957-04-29T00:00:00"/>
        <d v="2009-08-25T00:00:00"/>
        <d v="1984-02-27T00:00:00"/>
        <d v="2005-03-16T00:00:00"/>
        <d v="1968-07-09T00:00:00"/>
        <d v="1969-05-07T00:00:00"/>
        <d v="2005-12-12T00:00:00"/>
        <d v="1992-08-25T00:00:00"/>
        <d v="1915-04-23T00:00:00"/>
        <d v="1985-05-30T00:00:00"/>
        <d v="1951-09-04T00:00:00"/>
        <d v="2000-04-07T00:00:00"/>
        <d v="1942-09-08T00:00:00"/>
        <d v="1928-08-21T00:00:00"/>
        <d v="1995-12-01T00:00:00"/>
        <d v="1988-09-07T00:00:00"/>
        <d v="1923-01-22T00:00:00"/>
        <d v="1964-02-29T00:00:00"/>
        <d v="1930-01-29T00:00:00"/>
        <d v="1952-02-12T00:00:00"/>
        <d v="1977-06-01T00:00:00"/>
        <d v="1952-01-13T00:00:00"/>
        <d v="1944-02-05T00:00:00"/>
        <d v="1920-12-30T00:00:00"/>
        <d v="1963-09-16T00:00:00"/>
        <d v="1916-02-28T00:00:00"/>
        <d v="1937-07-25T00:00:00"/>
        <d v="1931-01-15T00:00:00"/>
        <d v="1992-02-09T00:00:00"/>
        <d v="1917-02-28T00:00:00"/>
        <d v="1952-04-11T00:00:00"/>
        <d v="1933-11-03T00:00:00"/>
        <d v="1956-07-12T00:00:00"/>
        <d v="1960-08-09T00:00:00"/>
        <d v="1986-06-27T00:00:00"/>
        <d v="1945-10-05T00:00:00"/>
        <d v="1969-05-14T00:00:00"/>
        <d v="1950-01-24T00:00:00"/>
        <d v="1995-05-28T00:00:00"/>
        <d v="1967-07-25T00:00:00"/>
        <d v="1971-02-01T00:00:00"/>
        <d v="1916-02-05T00:00:00"/>
        <d v="1995-02-06T00:00:00"/>
        <d v="1994-06-28T00:00:00"/>
        <d v="2006-10-13T00:00:00"/>
        <d v="1927-03-22T00:00:00"/>
        <d v="2012-12-01T00:00:00"/>
        <d v="1951-11-17T00:00:00"/>
        <d v="1918-05-22T00:00:00"/>
        <d v="1987-08-04T00:00:00"/>
        <d v="1980-06-01T00:00:00"/>
        <d v="1918-09-07T00:00:00"/>
        <d v="2010-05-11T00:00:00"/>
        <d v="1994-09-27T00:00:00"/>
        <d v="1962-11-04T00:00:00"/>
        <d v="2010-08-16T00:00:00"/>
        <d v="2013-04-05T00:00:00"/>
        <d v="2004-05-23T00:00:00"/>
        <d v="1923-12-10T00:00:00"/>
        <d v="1992-10-19T00:00:00"/>
        <d v="2006-07-18T00:00:00"/>
        <d v="1960-02-20T00:00:00"/>
        <d v="1929-01-01T00:00:00"/>
        <d v="2007-01-11T00:00:00"/>
        <d v="1951-11-06T00:00:00"/>
        <d v="1939-11-28T00:00:00"/>
        <d v="1962-11-18T00:00:00"/>
        <d v="1981-05-08T00:00:00"/>
        <d v="1967-11-02T00:00:00"/>
        <d v="1942-05-02T00:00:00"/>
        <d v="2008-11-29T00:00:00"/>
        <d v="2007-09-19T00:00:00"/>
        <d v="1978-09-21T00:00:00"/>
        <d v="1946-11-04T00:00:00"/>
        <d v="1940-12-12T00:00:00"/>
        <d v="1949-12-17T00:00:00"/>
        <d v="1983-07-22T00:00:00"/>
        <d v="2012-03-27T00:00:00"/>
        <d v="1987-10-26T00:00:00"/>
        <d v="1951-02-04T00:00:00"/>
        <d v="1969-04-01T00:00:00"/>
        <d v="2008-04-27T00:00:00"/>
        <d v="1991-12-07T00:00:00"/>
        <d v="1929-03-22T00:00:00"/>
        <d v="1994-04-30T00:00:00"/>
        <d v="1936-05-20T00:00:00"/>
        <d v="2012-10-13T00:00:00"/>
        <d v="2006-03-09T00:00:00"/>
        <d v="1958-04-01T00:00:00"/>
        <d v="1957-11-21T00:00:00"/>
        <d v="1985-11-02T00:00:00"/>
        <d v="1996-10-08T00:00:00"/>
        <d v="1967-05-28T00:00:00"/>
        <d v="1940-12-20T00:00:00"/>
        <d v="1936-09-20T00:00:00"/>
        <d v="1947-01-07T00:00:00"/>
        <d v="2010-05-01T00:00:00"/>
        <d v="1964-11-01T00:00:00"/>
        <d v="1957-08-03T00:00:00"/>
        <d v="1970-02-26T00:00:00"/>
        <d v="2009-02-05T00:00:00"/>
        <d v="1984-04-13T00:00:00"/>
        <d v="2001-04-10T00:00:00"/>
        <d v="2003-09-26T00:00:00"/>
        <d v="1976-04-29T00:00:00"/>
        <d v="2000-06-09T00:00:00"/>
        <d v="1951-02-01T00:00:00"/>
        <d v="2012-11-26T00:00:00"/>
        <d v="1994-01-22T00:00:00"/>
        <d v="1965-12-06T00:00:00"/>
        <d v="2011-08-20T00:00:00"/>
        <d v="1961-03-01T00:00:00"/>
        <d v="1925-02-23T00:00:00"/>
        <d v="1995-09-28T00:00:00"/>
        <d v="1934-04-23T00:00:00"/>
        <d v="1972-10-16T00:00:00"/>
        <d v="1975-10-26T00:00:00"/>
        <d v="2011-05-29T00:00:00"/>
        <d v="1968-06-14T00:00:00"/>
        <d v="1979-02-21T00:00:00"/>
        <d v="1931-12-05T00:00:00"/>
        <d v="1965-04-07T00:00:00"/>
        <d v="1925-05-02T00:00:00"/>
        <d v="1960-10-15T00:00:00"/>
        <d v="1939-06-03T00:00:00"/>
        <d v="1997-03-01T00:00:00"/>
        <d v="1942-02-01T00:00:00"/>
        <d v="1942-04-05T00:00:00"/>
        <d v="1995-12-14T00:00:00"/>
        <d v="1997-12-09T00:00:00"/>
        <d v="1991-09-01T00:00:00"/>
        <d v="1969-08-08T00:00:00"/>
        <d v="2007-08-08T00:00:00"/>
        <d v="1972-05-05T00:00:00"/>
        <d v="1951-10-05T00:00:00"/>
        <d v="1982-07-14T00:00:00"/>
        <d v="1972-07-10T00:00:00"/>
        <d v="1920-11-09T00:00:00"/>
        <d v="1954-04-10T00:00:00"/>
        <d v="1997-11-23T00:00:00"/>
        <d v="1982-02-07T00:00:00"/>
        <d v="1944-01-29T00:00:00"/>
        <d v="2011-01-26T00:00:00"/>
        <d v="1995-03-14T00:00:00"/>
        <d v="1998-05-07T00:00:00"/>
        <d v="1983-01-07T00:00:00"/>
        <d v="2005-12-27T00:00:00"/>
        <d v="1947-05-10T00:00:00"/>
        <d v="2011-02-03T00:00:00"/>
        <d v="1975-02-14T00:00:00"/>
        <d v="1983-11-07T00:00:00"/>
        <d v="1934-02-19T00:00:00"/>
        <d v="1987-02-11T00:00:00"/>
        <d v="1962-01-23T00:00:00"/>
        <d v="1968-09-22T00:00:00"/>
        <d v="1938-08-01T00:00:00"/>
        <d v="1924-06-26T00:00:00"/>
        <d v="1974-09-13T00:00:00"/>
        <d v="1970-12-22T00:00:00"/>
        <d v="1931-05-20T00:00:00"/>
        <d v="2006-12-27T00:00:00"/>
        <d v="1998-01-12T00:00:00"/>
        <d v="1929-11-04T00:00:00"/>
        <d v="2003-08-16T00:00:00"/>
        <d v="1939-09-21T00:00:00"/>
        <d v="2009-10-17T00:00:00"/>
        <d v="1932-10-05T00:00:00"/>
        <d v="1917-09-22T00:00:00"/>
        <d v="2013-05-01T00:00:00"/>
        <d v="1966-05-07T00:00:00"/>
        <d v="1954-06-27T00:00:00"/>
        <d v="1977-09-14T00:00:00"/>
        <d v="1967-09-22T00:00:00"/>
        <d v="1984-08-24T00:00:00"/>
        <d v="2002-12-19T00:00:00"/>
        <d v="1918-11-19T00:00:00"/>
        <d v="2001-09-22T00:00:00"/>
        <d v="1965-05-29T00:00:00"/>
        <d v="1946-06-28T00:00:00"/>
        <d v="1925-04-15T00:00:00"/>
        <d v="1970-09-30T00:00:00"/>
        <d v="1952-09-07T00:00:00"/>
        <d v="1976-01-19T00:00:00"/>
        <d v="1951-08-03T00:00:00"/>
        <d v="1923-10-27T00:00:00"/>
        <d v="1970-04-11T00:00:00"/>
        <d v="1987-05-17T00:00:00"/>
        <d v="1954-04-30T00:00:00"/>
        <d v="1969-10-21T00:00:00"/>
        <d v="1955-09-23T00:00:00"/>
        <d v="1949-11-24T00:00:00"/>
        <d v="1918-07-15T00:00:00"/>
        <d v="1928-05-22T00:00:00"/>
        <d v="1957-07-29T00:00:00"/>
        <d v="1921-01-16T00:00:00"/>
        <d v="1936-06-30T00:00:00"/>
        <d v="1979-10-10T00:00:00"/>
        <d v="2012-04-04T00:00:00"/>
        <d v="1927-08-17T00:00:00"/>
        <d v="1947-04-15T00:00:00"/>
        <d v="1938-03-22T00:00:00"/>
        <d v="1992-06-14T00:00:00"/>
        <d v="1926-07-11T00:00:00"/>
        <d v="1976-01-15T00:00:00"/>
        <d v="1962-01-28T00:00:00"/>
        <d v="1950-07-15T00:00:00"/>
        <d v="1934-06-14T00:00:00"/>
        <d v="1997-02-08T00:00:00"/>
        <d v="1919-02-24T00:00:00"/>
        <d v="1929-02-22T00:00:00"/>
        <d v="1941-04-27T00:00:00"/>
        <d v="1936-04-09T00:00:00"/>
        <d v="1945-01-01T00:00:00"/>
        <d v="2004-03-12T00:00:00"/>
        <d v="1917-09-15T00:00:00"/>
        <d v="1933-07-05T00:00:00"/>
        <d v="2002-03-01T00:00:00"/>
        <d v="1974-08-03T00:00:00"/>
        <d v="1979-12-13T00:00:00"/>
        <d v="1948-11-21T00:00:00"/>
        <d v="1923-08-02T00:00:00"/>
        <d v="1997-11-25T00:00:00"/>
        <d v="1994-08-21T00:00:00"/>
        <d v="1931-11-24T00:00:00"/>
        <d v="1935-03-09T00:00:00"/>
        <d v="1969-05-22T00:00:00"/>
        <d v="1963-01-27T00:00:00"/>
        <d v="1916-10-12T00:00:00"/>
        <d v="1952-10-20T00:00:00"/>
        <d v="2006-04-15T00:00:00"/>
        <d v="2008-08-15T00:00:00"/>
        <d v="1968-11-01T00:00:00"/>
        <d v="1997-02-20T00:00:00"/>
        <d v="1959-08-16T00:00:00"/>
        <d v="1937-02-16T00:00:00"/>
        <d v="1978-03-12T00:00:00"/>
        <d v="1931-02-11T00:00:00"/>
        <d v="1976-08-10T00:00:00"/>
        <d v="1978-01-24T00:00:00"/>
        <d v="1945-01-29T00:00:00"/>
        <d v="1922-08-25T00:00:00"/>
        <d v="2007-11-21T00:00:00"/>
        <d v="1948-12-05T00:00:00"/>
        <d v="1964-12-24T00:00:00"/>
        <d v="1916-11-27T00:00:00"/>
        <d v="1945-04-23T00:00:00"/>
        <d v="1984-08-01T00:00:00"/>
        <d v="1947-02-13T00:00:00"/>
        <d v="1939-05-21T00:00:00"/>
        <d v="1931-09-25T00:00:00"/>
        <d v="1974-12-01T00:00:00"/>
        <d v="2005-08-12T00:00:00"/>
        <d v="1962-11-08T00:00:00"/>
        <d v="2009-04-30T00:00:00"/>
        <d v="1977-04-10T00:00:00"/>
        <d v="1980-05-07T00:00:00"/>
        <d v="2010-07-16T00:00:00"/>
        <d v="1937-06-01T00:00:00"/>
        <d v="1943-09-08T00:00:00"/>
        <d v="2012-02-12T00:00:00"/>
        <d v="1967-02-16T00:00:00"/>
        <d v="2005-11-03T00:00:00"/>
        <d v="1916-04-13T00:00:00"/>
        <d v="1952-03-03T00:00:00"/>
        <d v="1951-01-02T00:00:00"/>
        <d v="1951-01-04T00:00:00"/>
        <d v="1995-06-14T00:00:00"/>
        <d v="1938-10-03T00:00:00"/>
        <d v="1970-04-22T00:00:00"/>
        <d v="2002-09-12T00:00:00"/>
        <d v="1949-02-24T00:00:00"/>
        <d v="1940-03-02T00:00:00"/>
        <d v="2013-04-20T00:00:00"/>
        <d v="1992-02-15T00:00:00"/>
        <d v="1982-11-17T00:00:00"/>
        <d v="1975-05-28T00:00:00"/>
        <d v="1962-05-07T00:00:00"/>
        <d v="1944-10-16T00:00:00"/>
        <d v="1942-06-10T00:00:00"/>
        <d v="1968-07-10T00:00:00"/>
        <d v="1985-04-27T00:00:00"/>
        <d v="1951-08-29T00:00:00"/>
        <d v="1960-02-04T00:00:00"/>
        <d v="1926-05-07T00:00:00"/>
        <d v="1962-08-25T00:00:00"/>
        <d v="1951-07-05T00:00:00"/>
        <d v="1950-05-21T00:00:00"/>
        <d v="1993-02-14T00:00:00"/>
        <d v="1919-08-27T00:00:00"/>
        <d v="1981-08-30T00:00:00"/>
        <d v="1964-06-28T00:00:00"/>
        <d v="1946-06-02T00:00:00"/>
        <d v="1953-08-20T00:00:00"/>
        <d v="1980-07-14T00:00:00"/>
        <d v="1983-01-14T00:00:00"/>
        <d v="1926-12-04T00:00:00"/>
        <d v="1952-06-01T00:00:00"/>
        <d v="1985-03-11T00:00:00"/>
        <d v="1981-12-05T00:00:00"/>
        <d v="1936-06-14T00:00:00"/>
        <d v="1966-11-27T00:00:00"/>
        <d v="1997-06-11T00:00:00"/>
        <d v="1945-05-29T00:00:00"/>
        <d v="2010-05-21T00:00:00"/>
        <d v="1932-11-28T00:00:00"/>
        <d v="1972-07-28T00:00:00"/>
        <d v="1985-11-04T00:00:00"/>
        <d v="1966-09-02T00:00:00"/>
        <d v="1935-03-04T00:00:00"/>
        <d v="1949-08-15T00:00:00"/>
        <d v="1941-08-22T00:00:00"/>
        <d v="1966-12-12T00:00:00"/>
        <d v="1925-07-12T00:00:00"/>
        <d v="1993-05-02T00:00:00"/>
        <d v="1945-02-28T00:00:00"/>
        <d v="1982-08-14T00:00:00"/>
        <d v="1950-01-25T00:00:00"/>
        <d v="1946-04-25T00:00:00"/>
        <d v="1975-04-29T00:00:00"/>
        <d v="1952-08-07T00:00:00"/>
        <d v="1934-09-02T00:00:00"/>
        <d v="1967-01-04T00:00:00"/>
        <d v="2006-08-16T00:00:00"/>
        <d v="2009-05-21T00:00:00"/>
        <d v="1994-10-07T00:00:00"/>
        <d v="1983-01-12T00:00:00"/>
        <d v="1956-04-12T00:00:00"/>
        <d v="2004-06-12T00:00:00"/>
        <d v="1949-11-07T00:00:00"/>
        <d v="1972-10-15T00:00:00"/>
        <d v="1958-02-17T00:00:00"/>
        <d v="1978-03-10T00:00:00"/>
        <d v="1996-02-27T00:00:00"/>
        <d v="1986-05-21T00:00:00"/>
        <d v="1940-03-11T00:00:00"/>
        <d v="1981-02-14T00:00:00"/>
        <d v="2011-08-13T00:00:00"/>
        <d v="1972-08-17T00:00:00"/>
        <d v="1952-01-26T00:00:00"/>
        <d v="1939-05-19T00:00:00"/>
        <d v="1941-12-09T00:00:00"/>
        <d v="1966-05-23T00:00:00"/>
        <d v="1918-12-12T00:00:00"/>
        <d v="1961-10-06T00:00:00"/>
        <d v="1976-01-29T00:00:00"/>
        <d v="1985-09-03T00:00:00"/>
        <d v="1920-08-18T00:00:00"/>
        <d v="1978-06-26T00:00:00"/>
        <d v="1976-12-09T00:00:00"/>
        <d v="1975-07-13T00:00:00"/>
        <d v="1927-11-05T00:00:00"/>
        <d v="1979-03-19T00:00:00"/>
        <d v="2001-03-11T00:00:00"/>
        <d v="1976-03-26T00:00:00"/>
        <d v="2000-05-23T00:00:00"/>
        <d v="1994-11-19T00:00:00"/>
        <d v="1942-07-18T00:00:00"/>
        <d v="2003-01-08T00:00:00"/>
        <d v="1917-05-24T00:00:00"/>
        <d v="2006-08-14T00:00:00"/>
        <d v="2013-04-22T00:00:00"/>
        <d v="1928-12-22T00:00:00"/>
        <d v="1935-05-09T00:00:00"/>
        <d v="1955-08-13T00:00:00"/>
        <d v="1973-06-22T00:00:00"/>
        <d v="1955-11-07T00:00:00"/>
        <d v="1973-06-03T00:00:00"/>
        <d v="1939-03-21T00:00:00"/>
        <d v="1978-04-22T00:00:00"/>
        <d v="1994-04-09T00:00:00"/>
        <d v="1933-06-26T00:00:00"/>
        <d v="1916-07-18T00:00:00"/>
        <d v="2003-03-17T00:00:00"/>
        <d v="1978-12-23T00:00:00"/>
        <d v="1982-01-25T00:00:00"/>
        <d v="1973-03-16T00:00:00"/>
        <d v="1956-04-08T00:00:00"/>
        <d v="2000-03-24T00:00:00"/>
        <d v="1938-07-09T00:00:00"/>
        <d v="1961-10-17T00:00:00"/>
        <d v="1942-06-25T00:00:00"/>
        <d v="1963-03-20T00:00:00"/>
        <d v="1997-10-17T00:00:00"/>
        <d v="1983-07-08T00:00:00"/>
        <d v="1928-07-24T00:00:00"/>
        <d v="1977-04-01T00:00:00"/>
        <d v="1931-10-09T00:00:00"/>
        <d v="1932-02-27T00:00:00"/>
        <d v="1978-08-08T00:00:00"/>
        <d v="2010-09-11T00:00:00"/>
        <d v="1922-02-20T00:00:00"/>
        <d v="1959-11-14T00:00:00"/>
        <d v="1936-12-03T00:00:00"/>
        <d v="1989-01-05T00:00:00"/>
        <d v="1958-02-10T00:00:00"/>
        <d v="1956-01-22T00:00:00"/>
        <d v="1921-05-05T00:00:00"/>
        <d v="2009-04-05T00:00:00"/>
        <d v="1999-08-03T00:00:00"/>
        <d v="1954-06-10T00:00:00"/>
        <d v="1929-11-01T00:00:00"/>
        <d v="1922-01-19T00:00:00"/>
        <d v="1995-01-29T00:00:00"/>
        <d v="1926-04-21T00:00:00"/>
        <d v="1929-06-12T00:00:00"/>
        <d v="1969-01-16T00:00:00"/>
        <d v="2001-03-24T00:00:00"/>
        <d v="1957-08-15T00:00:00"/>
        <d v="1921-07-16T00:00:00"/>
        <d v="1941-02-15T00:00:00"/>
        <d v="1927-12-01T00:00:00"/>
        <d v="1993-11-15T00:00:00"/>
        <d v="1999-08-01T00:00:00"/>
        <d v="1971-06-09T00:00:00"/>
        <d v="1915-03-29T00:00:00"/>
        <d v="1992-07-18T00:00:00"/>
        <d v="1946-12-24T00:00:00"/>
        <d v="1968-08-28T00:00:00"/>
        <d v="1973-02-16T00:00:00"/>
        <d v="2008-05-25T00:00:00"/>
        <d v="1966-05-25T00:00:00"/>
        <d v="1999-01-07T00:00:00"/>
        <d v="1968-09-29T00:00:00"/>
        <d v="1946-10-20T00:00:00"/>
        <d v="1999-06-21T00:00:00"/>
        <d v="1943-12-05T00:00:00"/>
        <d v="1985-05-06T00:00:00"/>
        <d v="1929-01-13T00:00:00"/>
        <d v="1978-06-27T00:00:00"/>
        <d v="1970-08-29T00:00:00"/>
        <d v="1989-04-06T00:00:00"/>
        <d v="2013-03-22T00:00:00"/>
        <d v="1923-03-26T00:00:00"/>
        <d v="1962-07-30T00:00:00"/>
        <d v="1974-11-05T00:00:00"/>
        <d v="2007-11-17T00:00:00"/>
        <d v="1987-10-08T00:00:00"/>
        <d v="2001-11-16T00:00:00"/>
        <d v="1975-03-16T00:00:00"/>
        <d v="1917-06-11T00:00:00"/>
        <d v="1957-12-10T00:00:00"/>
        <d v="1975-02-23T00:00:00"/>
        <d v="1989-11-25T00:00:00"/>
        <d v="1976-02-23T00:00:00"/>
        <d v="1933-06-01T00:00:00"/>
        <d v="1970-03-11T00:00:00"/>
        <d v="1962-08-12T00:00:00"/>
        <d v="1917-12-04T00:00:00"/>
        <d v="2007-06-13T00:00:00"/>
        <d v="1937-04-11T00:00:00"/>
        <d v="1923-11-25T00:00:00"/>
        <d v="2012-09-03T00:00:00"/>
        <d v="1996-01-25T00:00:00"/>
        <d v="1986-02-10T00:00:00"/>
        <d v="1933-05-13T00:00:00"/>
        <d v="1987-04-18T00:00:00"/>
        <d v="1970-07-11T00:00:00"/>
        <d v="1978-12-16T00:00:00"/>
        <d v="1946-05-12T00:00:00"/>
        <d v="1985-12-11T00:00:00"/>
        <d v="1953-12-28T00:00:00"/>
        <d v="1940-01-08T00:00:00"/>
        <d v="1970-01-17T00:00:00"/>
        <d v="1973-09-12T00:00:00"/>
        <d v="1988-02-02T00:00:00"/>
        <d v="1978-08-19T00:00:00"/>
        <d v="1951-12-14T00:00:00"/>
        <d v="1960-10-08T00:00:00"/>
        <d v="1996-05-09T00:00:00"/>
        <d v="1951-12-15T00:00:00"/>
        <d v="1977-05-13T00:00:00"/>
        <d v="1994-08-30T00:00:00"/>
        <d v="1975-09-23T00:00:00"/>
        <d v="1980-11-06T00:00:00"/>
        <d v="1937-04-28T00:00:00"/>
        <d v="1949-08-13T00:00:00"/>
        <d v="1969-01-15T00:00:00"/>
        <d v="1972-11-06T00:00:00"/>
        <d v="2010-06-08T00:00:00"/>
        <d v="1924-12-06T00:00:00"/>
        <d v="1945-12-04T00:00:00"/>
        <d v="1954-01-17T00:00:00"/>
        <d v="1963-07-11T00:00:00"/>
        <d v="1950-09-14T00:00:00"/>
        <d v="1918-12-19T00:00:00"/>
        <d v="1964-06-07T00:00:00"/>
        <d v="1974-04-14T00:00:00"/>
        <d v="1968-09-27T00:00:00"/>
        <d v="1987-03-04T00:00:00"/>
        <d v="1957-07-12T00:00:00"/>
        <d v="1939-09-19T00:00:00"/>
        <d v="1940-10-24T00:00:00"/>
        <d v="1985-02-03T00:00:00"/>
        <d v="1984-04-25T00:00:00"/>
        <d v="2009-12-29T00:00:00"/>
        <d v="1919-02-03T00:00:00"/>
        <d v="1971-03-09T00:00:00"/>
        <d v="1974-01-01T00:00:00"/>
        <d v="2010-09-30T00:00:00"/>
        <d v="1955-09-20T00:00:00"/>
        <d v="1979-04-15T00:00:00"/>
        <d v="1936-07-29T00:00:00"/>
        <d v="1936-10-04T00:00:00"/>
        <d v="1955-11-10T00:00:00"/>
        <d v="1985-12-17T00:00:00"/>
        <d v="2010-02-12T00:00:00"/>
        <d v="2006-06-12T00:00:00"/>
        <d v="1975-02-07T00:00:00"/>
        <d v="1950-02-20T00:00:00"/>
        <d v="1973-05-15T00:00:00"/>
        <d v="1976-08-05T00:00:00"/>
        <d v="1923-09-24T00:00:00"/>
        <d v="1945-03-10T00:00:00"/>
        <d v="1922-11-19T00:00:00"/>
        <d v="2003-09-11T00:00:00"/>
        <d v="1944-12-17T00:00:00"/>
        <d v="1998-01-06T00:00:00"/>
        <d v="1995-04-25T00:00:00"/>
        <d v="2008-05-30T00:00:00"/>
        <d v="1971-12-11T00:00:00"/>
        <d v="1942-07-30T00:00:00"/>
        <d v="1925-06-08T00:00:00"/>
        <d v="2002-01-13T00:00:00"/>
        <d v="1967-02-03T00:00:00"/>
        <d v="1979-03-12T00:00:00"/>
        <d v="2013-07-02T00:00:00"/>
        <d v="1957-01-22T00:00:00"/>
        <d v="1961-09-02T00:00:00"/>
        <d v="1991-06-17T00:00:00"/>
        <d v="1979-04-11T00:00:00"/>
        <d v="2006-07-23T00:00:00"/>
        <d v="2013-04-16T00:00:00"/>
        <d v="1966-09-26T00:00:00"/>
        <d v="1963-09-17T00:00:00"/>
        <d v="1928-12-20T00:00:00"/>
        <d v="1969-01-06T00:00:00"/>
        <d v="1949-04-05T00:00:00"/>
        <d v="1958-10-09T00:00:00"/>
        <d v="1998-03-15T00:00:00"/>
        <d v="1994-03-08T00:00:00"/>
        <d v="1952-04-17T00:00:00"/>
        <d v="1958-04-02T00:00:00"/>
        <d v="2004-10-26T00:00:00"/>
        <d v="1937-10-27T00:00:00"/>
        <d v="1999-12-17T00:00:00"/>
        <d v="1978-11-23T00:00:00"/>
        <d v="1960-06-27T00:00:00"/>
        <d v="1946-11-27T00:00:00"/>
        <d v="1942-03-14T00:00:00"/>
        <d v="1982-07-24T00:00:00"/>
        <d v="1931-02-04T00:00:00"/>
        <d v="2012-11-25T00:00:00"/>
        <d v="1986-09-04T00:00:00"/>
        <d v="1993-03-06T00:00:00"/>
        <d v="1970-08-08T00:00:00"/>
        <d v="1995-12-15T00:00:00"/>
        <d v="2012-10-15T00:00:00"/>
        <d v="1965-12-13T00:00:00"/>
        <d v="2009-08-04T00:00:00"/>
        <d v="1945-09-01T00:00:00"/>
        <d v="1970-09-07T00:00:00"/>
        <d v="1993-11-18T00:00:00"/>
        <d v="2000-11-19T00:00:00"/>
        <d v="1961-10-14T00:00:00"/>
        <d v="1998-12-11T00:00:00"/>
        <d v="1985-01-14T00:00:00"/>
        <d v="1974-11-22T00:00:00"/>
        <d v="1995-08-11T00:00:00"/>
        <d v="1974-01-30T00:00:00"/>
        <d v="1952-02-19T00:00:00"/>
        <d v="1916-04-27T00:00:00"/>
        <d v="1947-07-29T00:00:00"/>
        <d v="1973-05-04T00:00:00"/>
        <d v="1980-02-29T00:00:00"/>
        <d v="1928-01-26T00:00:00"/>
        <d v="1940-09-04T00:00:00"/>
        <d v="1977-06-20T00:00:00"/>
        <d v="1923-09-27T00:00:00"/>
        <d v="1977-05-15T00:00:00"/>
        <d v="1963-05-09T00:00:00"/>
        <d v="2008-07-01T00:00:00"/>
        <d v="1969-07-17T00:00:00"/>
        <d v="1925-11-09T00:00:00"/>
        <d v="1972-05-27T00:00:00"/>
        <d v="1948-04-14T00:00:00"/>
        <d v="1984-12-20T00:00:00"/>
        <d v="1915-12-19T00:00:00"/>
        <d v="1993-05-08T00:00:00"/>
        <d v="2012-06-23T00:00:00"/>
        <d v="1954-11-25T00:00:00"/>
        <d v="2007-06-08T00:00:00"/>
        <d v="1992-05-25T00:00:00"/>
        <d v="1984-01-08T00:00:00"/>
        <d v="1961-07-14T00:00:00"/>
        <d v="1941-03-26T00:00:00"/>
        <d v="2013-04-08T00:00:00"/>
        <d v="2006-08-12T00:00:00"/>
        <d v="1916-01-14T00:00:00"/>
        <d v="2007-08-28T00:00:00"/>
        <d v="1991-12-21T00:00:00"/>
        <d v="1916-12-24T00:00:00"/>
        <d v="1954-06-21T00:00:00"/>
        <d v="1983-12-28T00:00:00"/>
        <d v="2000-01-29T00:00:00"/>
        <d v="1976-05-28T00:00:00"/>
        <d v="1925-01-27T00:00:00"/>
        <d v="1961-03-07T00:00:00"/>
        <d v="1918-08-08T00:00:00"/>
        <d v="1916-08-05T00:00:00"/>
        <d v="1971-12-27T00:00:00"/>
        <d v="1988-12-04T00:00:00"/>
        <d v="2000-01-12T00:00:00"/>
        <d v="1968-06-21T00:00:00"/>
        <d v="1916-10-02T00:00:00"/>
        <d v="1993-07-04T00:00:00"/>
        <d v="2011-02-16T00:00:00"/>
        <d v="1952-07-26T00:00:00"/>
        <d v="1948-07-01T00:00:00"/>
        <d v="2006-04-27T00:00:00"/>
        <d v="1920-01-05T00:00:00"/>
        <d v="1956-01-11T00:00:00"/>
        <d v="2004-08-25T00:00:00"/>
        <d v="1924-11-02T00:00:00"/>
        <d v="2003-02-20T00:00:00"/>
        <d v="1986-12-12T00:00:00"/>
        <d v="2011-04-08T00:00:00"/>
        <d v="1919-06-09T00:00:00"/>
        <d v="1973-03-22T00:00:00"/>
        <d v="1981-11-28T00:00:00"/>
        <d v="1966-02-10T00:00:00"/>
        <d v="1983-06-04T00:00:00"/>
        <d v="2009-06-21T00:00:00"/>
        <d v="1936-02-06T00:00:00"/>
        <d v="1955-10-25T00:00:00"/>
        <d v="1959-05-29T00:00:00"/>
        <d v="1976-01-07T00:00:00"/>
        <d v="1951-02-10T00:00:00"/>
        <d v="1969-08-27T00:00:00"/>
        <d v="1948-06-25T00:00:00"/>
        <d v="1998-05-25T00:00:00"/>
        <d v="1958-02-06T00:00:00"/>
        <d v="1943-10-08T00:00:00"/>
        <d v="1959-01-25T00:00:00"/>
        <d v="1957-08-25T00:00:00"/>
        <d v="1955-01-01T00:00:00"/>
        <d v="1999-06-07T00:00:00"/>
        <d v="1937-12-14T00:00:00"/>
        <d v="1987-07-03T00:00:00"/>
        <d v="1966-10-03T00:00:00"/>
        <d v="1970-08-11T00:00:00"/>
        <d v="1985-01-09T00:00:00"/>
        <d v="1917-11-25T00:00:00"/>
        <d v="1938-06-17T00:00:00"/>
        <d v="1968-04-02T00:00:00"/>
        <d v="1978-02-18T00:00:00"/>
        <d v="1976-05-23T00:00:00"/>
        <d v="1953-08-10T00:00:00"/>
        <d v="1917-01-26T00:00:00"/>
        <d v="1917-09-06T00:00:00"/>
        <d v="2003-05-07T00:00:00"/>
        <d v="2000-04-12T00:00:00"/>
        <d v="1967-06-15T00:00:00"/>
        <d v="1941-03-02T00:00:00"/>
        <d v="1977-10-16T00:00:00"/>
        <d v="1968-02-21T00:00:00"/>
        <d v="2012-03-04T00:00:00"/>
        <d v="2002-05-01T00:00:00"/>
        <d v="1967-05-02T00:00:00"/>
        <d v="1925-07-08T00:00:00"/>
        <d v="1965-09-23T00:00:00"/>
        <d v="1974-08-22T00:00:00"/>
        <d v="1928-07-13T00:00:00"/>
        <d v="1964-01-16T00:00:00"/>
        <d v="1969-01-07T00:00:00"/>
        <d v="1945-09-19T00:00:00"/>
        <d v="1947-02-14T00:00:00"/>
        <d v="1989-03-25T00:00:00"/>
        <d v="1990-02-06T00:00:00"/>
        <d v="1929-12-20T00:00:00"/>
        <d v="1960-07-14T00:00:00"/>
        <d v="1926-04-22T00:00:00"/>
        <d v="1942-03-04T00:00:00"/>
        <d v="1927-10-01T00:00:00"/>
        <d v="2006-11-08T00:00:00"/>
        <d v="1941-02-10T00:00:00"/>
        <d v="1918-11-23T00:00:00"/>
        <d v="1937-10-17T00:00:00"/>
        <d v="1977-08-16T00:00:00"/>
        <d v="1963-09-01T00:00:00"/>
        <d v="1923-10-14T00:00:00"/>
        <d v="1977-07-19T00:00:00"/>
        <d v="1920-05-15T00:00:00"/>
        <d v="1984-05-16T00:00:00"/>
        <d v="1986-03-20T00:00:00"/>
        <d v="1958-07-09T00:00:00"/>
        <d v="1993-11-12T00:00:00"/>
        <d v="1973-03-02T00:00:00"/>
        <d v="1998-12-17T00:00:00"/>
        <d v="2009-08-22T00:00:00"/>
        <d v="1932-11-06T00:00:00"/>
        <d v="1934-12-27T00:00:00"/>
        <d v="1986-08-25T00:00:00"/>
        <d v="1992-07-10T00:00:00"/>
        <d v="1977-08-21T00:00:00"/>
        <d v="1967-09-04T00:00:00"/>
        <d v="2001-09-11T00:00:00"/>
        <d v="1994-02-28T00:00:00"/>
        <d v="1984-04-17T00:00:00"/>
        <d v="1945-07-27T00:00:00"/>
        <d v="1949-01-12T00:00:00"/>
        <d v="1918-06-30T00:00:00"/>
        <d v="1963-08-01T00:00:00"/>
        <d v="2004-07-01T00:00:00"/>
        <d v="1986-07-19T00:00:00"/>
        <d v="1966-05-02T00:00:00"/>
        <d v="1942-04-25T00:00:00"/>
        <d v="1936-07-27T00:00:00"/>
        <d v="1973-09-21T00:00:00"/>
        <d v="1915-11-08T00:00:00"/>
        <d v="1975-06-29T00:00:00"/>
        <d v="1949-10-18T00:00:00"/>
        <d v="1976-06-08T00:00:00"/>
        <d v="1954-03-02T00:00:00"/>
        <d v="1935-10-26T00:00:00"/>
        <d v="1917-05-16T00:00:00"/>
        <d v="1966-04-28T00:00:00"/>
        <d v="1954-10-29T00:00:00"/>
        <d v="1965-01-10T00:00:00"/>
        <d v="2009-08-07T00:00:00"/>
        <d v="1996-05-29T00:00:00"/>
        <d v="1978-11-18T00:00:00"/>
        <d v="1986-06-15T00:00:00"/>
        <d v="2009-01-28T00:00:00"/>
        <d v="2003-06-30T00:00:00"/>
        <d v="1941-04-02T00:00:00"/>
        <d v="1993-04-18T00:00:00"/>
        <d v="1933-10-11T00:00:00"/>
        <d v="1958-03-01T00:00:00"/>
        <d v="1965-06-11T00:00:00"/>
        <d v="1945-04-17T00:00:00"/>
        <d v="1977-05-01T00:00:00"/>
        <d v="1980-05-02T00:00:00"/>
        <d v="1947-03-07T00:00:00"/>
        <d v="1968-12-07T00:00:00"/>
        <d v="1999-11-12T00:00:00"/>
        <d v="2005-02-19T00:00:00"/>
        <d v="1999-01-11T00:00:00"/>
        <d v="1967-07-17T00:00:00"/>
        <d v="1973-04-09T00:00:00"/>
        <d v="1992-07-04T00:00:00"/>
        <d v="1919-04-12T00:00:00"/>
        <d v="1964-09-13T00:00:00"/>
        <d v="1928-01-12T00:00:00"/>
        <d v="1934-01-06T00:00:00"/>
        <d v="1934-09-06T00:00:00"/>
        <d v="1965-10-04T00:00:00"/>
        <d v="1992-08-17T00:00:00"/>
        <d v="1934-08-03T00:00:00"/>
        <d v="1927-11-23T00:00:00"/>
        <d v="1940-09-01T00:00:00"/>
        <d v="1943-03-12T00:00:00"/>
        <d v="1978-06-07T00:00:00"/>
        <d v="2006-08-25T00:00:00"/>
        <d v="1926-07-20T00:00:00"/>
        <d v="1953-06-18T00:00:00"/>
        <d v="1990-09-17T00:00:00"/>
        <d v="1933-12-22T00:00:00"/>
        <d v="1935-08-05T00:00:00"/>
        <d v="1967-05-16T00:00:00"/>
        <d v="1999-09-24T00:00:00"/>
        <d v="1922-04-09T00:00:00"/>
        <d v="1924-11-07T00:00:00"/>
        <d v="1964-10-25T00:00:00"/>
        <d v="1971-09-25T00:00:00"/>
        <d v="1963-12-07T00:00:00"/>
        <d v="1983-03-11T00:00:00"/>
        <d v="1991-01-05T00:00:00"/>
        <d v="1916-07-08T00:00:00"/>
        <d v="2006-01-08T00:00:00"/>
        <d v="1961-07-10T00:00:00"/>
        <d v="1993-11-07T00:00:00"/>
        <d v="1965-08-02T00:00:00"/>
        <d v="1953-10-15T00:00:00"/>
        <d v="1984-08-20T00:00:00"/>
        <d v="1988-09-28T00:00:00"/>
        <d v="2013-10-26T00:00:00"/>
        <d v="1997-07-09T00:00:00"/>
        <d v="1962-02-28T00:00:00"/>
        <d v="2008-10-27T00:00:00"/>
        <d v="2000-05-17T00:00:00"/>
        <d v="1942-11-17T00:00:00"/>
        <d v="1962-01-15T00:00:00"/>
        <d v="1963-12-12T00:00:00"/>
        <d v="1987-12-24T00:00:00"/>
        <d v="1919-06-25T00:00:00"/>
        <d v="1954-10-18T00:00:00"/>
        <d v="1972-04-18T00:00:00"/>
        <d v="1990-02-28T00:00:00"/>
        <d v="1977-03-24T00:00:00"/>
        <d v="2008-12-20T00:00:00"/>
        <d v="1934-02-12T00:00:00"/>
        <d v="1942-12-27T00:00:00"/>
        <d v="1915-03-06T00:00:00"/>
        <d v="1950-10-03T00:00:00"/>
        <d v="1945-03-19T00:00:00"/>
        <d v="1971-12-26T00:00:00"/>
        <d v="1987-04-05T00:00:00"/>
        <d v="1925-10-19T00:00:00"/>
        <d v="2007-06-20T00:00:00"/>
        <d v="1981-10-05T00:00:00"/>
        <d v="1988-03-24T00:00:00"/>
        <d v="1996-01-21T00:00:00"/>
        <d v="2010-07-02T00:00:00"/>
        <d v="1933-10-06T00:00:00"/>
        <d v="1995-04-22T00:00:00"/>
        <d v="1916-07-21T00:00:00"/>
        <d v="1931-06-10T00:00:00"/>
        <d v="2003-07-02T00:00:00"/>
        <d v="1991-01-18T00:00:00"/>
        <d v="1947-10-05T00:00:00"/>
        <d v="2009-05-30T00:00:00"/>
        <d v="2007-03-04T00:00:00"/>
        <d v="1990-08-03T00:00:00"/>
        <d v="1939-12-25T00:00:00"/>
        <d v="1970-09-19T00:00:00"/>
        <d v="1928-10-20T00:00:00"/>
        <d v="1947-06-07T00:00:00"/>
        <d v="2004-04-26T00:00:00"/>
        <d v="1986-07-17T00:00:00"/>
        <d v="1971-02-22T00:00:00"/>
        <d v="1982-03-15T00:00:00"/>
        <d v="1989-02-18T00:00:00"/>
        <d v="1916-12-07T00:00:00"/>
        <d v="1945-11-15T00:00:00"/>
        <d v="2009-02-16T00:00:00"/>
        <d v="1915-10-17T00:00:00"/>
        <d v="1945-09-03T00:00:00"/>
        <d v="1915-03-26T00:00:00"/>
        <d v="1934-07-28T00:00:00"/>
        <d v="1916-10-11T00:00:00"/>
        <d v="1931-12-02T00:00:00"/>
        <d v="1915-11-05T00:00:00"/>
        <d v="1985-12-20T00:00:00"/>
        <d v="2011-06-25T00:00:00"/>
        <d v="1916-05-30T00:00:00"/>
        <d v="1987-11-27T00:00:00"/>
        <d v="1921-10-14T00:00:00"/>
        <d v="1915-04-26T00:00:00"/>
        <d v="1940-08-06T00:00:00"/>
        <d v="2010-09-19T00:00:00"/>
        <d v="1918-11-08T00:00:00"/>
        <d v="1959-03-28T00:00:00"/>
        <d v="2000-10-20T00:00:00"/>
        <d v="1923-06-26T00:00:00"/>
        <d v="1957-01-25T00:00:00"/>
        <d v="1958-02-14T00:00:00"/>
        <d v="1930-12-18T00:00:00"/>
        <d v="2007-07-05T00:00:00"/>
        <d v="1942-09-15T00:00:00"/>
        <d v="1988-01-16T00:00:00"/>
        <d v="1958-05-15T00:00:00"/>
        <d v="1984-10-12T00:00:00"/>
        <d v="2010-08-08T00:00:00"/>
        <d v="1997-12-27T00:00:00"/>
        <d v="1973-10-17T00:00:00"/>
        <d v="1975-12-24T00:00:00"/>
        <d v="1923-03-18T00:00:00"/>
        <d v="1975-07-29T00:00:00"/>
        <d v="1973-10-18T00:00:00"/>
        <d v="1972-10-23T00:00:00"/>
        <d v="1931-04-27T00:00:00"/>
        <d v="1924-02-01T00:00:00"/>
        <d v="1948-12-18T00:00:00"/>
        <d v="1992-06-30T00:00:00"/>
        <d v="1939-01-09T00:00:00"/>
        <d v="1942-11-29T00:00:00"/>
        <d v="1985-09-20T00:00:00"/>
        <d v="1950-11-04T00:00:00"/>
        <d v="1984-09-10T00:00:00"/>
        <d v="2005-08-16T00:00:00"/>
        <d v="1997-01-10T00:00:00"/>
        <d v="1965-11-29T00:00:00"/>
        <d v="1937-10-20T00:00:00"/>
        <d v="1982-12-26T00:00:00"/>
        <d v="1925-10-04T00:00:00"/>
        <d v="2013-07-28T00:00:00"/>
        <d v="1986-12-21T00:00:00"/>
        <d v="1967-01-10T00:00:00"/>
        <d v="1951-03-29T00:00:00"/>
        <d v="1933-10-13T00:00:00"/>
        <d v="1977-04-22T00:00:00"/>
        <d v="1953-11-22T00:00:00"/>
        <d v="1992-09-06T00:00:00"/>
        <d v="1971-01-24T00:00:00"/>
        <d v="1936-09-19T00:00:00"/>
        <d v="1977-05-28T00:00:00"/>
        <d v="1975-05-30T00:00:00"/>
        <d v="2000-10-06T00:00:00"/>
        <d v="1956-05-04T00:00:00"/>
        <d v="1966-10-06T00:00:00"/>
        <d v="1932-12-08T00:00:00"/>
        <d v="2006-04-18T00:00:00"/>
        <d v="1954-04-16T00:00:00"/>
        <d v="1958-09-11T00:00:00"/>
        <d v="2002-09-19T00:00:00"/>
        <d v="1933-01-27T00:00:00"/>
        <d v="1952-06-19T00:00:00"/>
        <d v="1985-07-01T00:00:00"/>
        <d v="1924-07-12T00:00:00"/>
        <d v="1965-02-28T00:00:00"/>
        <d v="1954-04-08T00:00:00"/>
        <d v="1976-10-17T00:00:00"/>
        <d v="2002-06-25T00:00:00"/>
        <d v="1978-05-14T00:00:00"/>
        <d v="2011-07-21T00:00:00"/>
        <d v="1917-11-13T00:00:00"/>
        <d v="2008-11-24T00:00:00"/>
        <d v="1916-08-23T00:00:00"/>
        <d v="1999-03-15T00:00:00"/>
        <d v="1940-10-10T00:00:00"/>
        <d v="1998-09-19T00:00:00"/>
        <d v="1982-12-29T00:00:00"/>
        <d v="1985-10-04T00:00:00"/>
        <d v="1931-09-02T00:00:00"/>
        <d v="2008-04-26T00:00:00"/>
        <d v="1958-11-28T00:00:00"/>
        <d v="1933-02-07T00:00:00"/>
        <d v="1937-07-04T00:00:00"/>
        <d v="1956-01-04T00:00:00"/>
        <d v="1934-04-30T00:00:00"/>
        <d v="1981-11-13T00:00:00"/>
        <d v="1958-06-03T00:00:00"/>
        <d v="1937-02-04T00:00:00"/>
        <d v="2009-03-27T00:00:00"/>
        <d v="1969-11-26T00:00:00"/>
        <d v="1948-10-12T00:00:00"/>
        <d v="1931-10-16T00:00:00"/>
        <d v="1982-11-18T00:00:00"/>
        <d v="1964-07-26T00:00:00"/>
        <d v="1958-03-15T00:00:00"/>
        <d v="2000-02-27T00:00:00"/>
        <d v="1928-02-16T00:00:00"/>
        <d v="1918-06-10T00:00:00"/>
        <d v="1964-07-07T00:00:00"/>
        <d v="1951-12-04T00:00:00"/>
        <d v="1989-12-26T00:00:00"/>
        <d v="1932-02-09T00:00:00"/>
        <d v="1963-08-21T00:00:00"/>
        <d v="1974-07-14T00:00:00"/>
        <d v="1985-11-12T00:00:00"/>
        <d v="1953-12-21T00:00:00"/>
        <d v="1963-10-05T00:00:00"/>
        <d v="1941-09-04T00:00:00"/>
        <d v="1928-10-02T00:00:00"/>
        <d v="1992-03-03T00:00:00"/>
        <d v="1987-07-17T00:00:00"/>
        <d v="1941-08-06T00:00:00"/>
        <d v="1964-09-09T00:00:00"/>
        <d v="1916-03-02T00:00:00"/>
        <d v="1986-11-26T00:00:00"/>
        <d v="1934-07-18T00:00:00"/>
        <d v="1921-12-08T00:00:00"/>
        <d v="1927-08-07T00:00:00"/>
        <d v="1956-09-14T00:00:00"/>
        <d v="2007-02-02T00:00:00"/>
        <d v="2009-02-17T00:00:00"/>
        <d v="1915-04-27T00:00:00"/>
        <d v="1922-03-18T00:00:00"/>
        <d v="1948-01-21T00:00:00"/>
        <d v="2001-05-15T00:00:00"/>
        <d v="1927-12-17T00:00:00"/>
        <d v="1996-07-03T00:00:00"/>
        <d v="1977-01-18T00:00:00"/>
        <d v="1943-06-14T00:00:00"/>
        <d v="1954-08-02T00:00:00"/>
        <d v="1922-03-29T00:00:00"/>
        <d v="2010-10-24T00:00:00"/>
        <d v="1951-07-04T00:00:00"/>
        <d v="1943-06-17T00:00:00"/>
        <d v="1991-01-17T00:00:00"/>
        <d v="1943-08-16T00:00:00"/>
        <d v="1929-04-19T00:00:00"/>
        <d v="1916-09-09T00:00:00"/>
        <d v="1968-11-10T00:00:00"/>
        <d v="1924-09-22T00:00:00"/>
        <d v="1998-10-02T00:00:00"/>
        <d v="1944-08-27T00:00:00"/>
        <d v="1976-06-05T00:00:00"/>
        <d v="2005-09-03T00:00:00"/>
        <d v="1966-10-24T00:00:00"/>
        <d v="1965-08-25T00:00:00"/>
        <d v="2008-02-09T00:00:00"/>
        <d v="1993-08-20T00:00:00"/>
        <d v="1923-09-23T00:00:00"/>
        <d v="1982-11-28T00:00:00"/>
        <d v="1931-03-17T00:00:00"/>
        <d v="2001-12-25T00:00:00"/>
        <d v="1922-12-29T00:00:00"/>
        <d v="1928-04-28T00:00:00"/>
        <d v="1968-10-09T00:00:00"/>
        <d v="1986-09-18T00:00:00"/>
        <d v="1940-11-08T00:00:00"/>
        <d v="1929-09-28T00:00:00"/>
        <d v="1981-01-25T00:00:00"/>
        <d v="1948-02-29T00:00:00"/>
        <d v="1940-10-28T00:00:00"/>
        <d v="1940-02-16T00:00:00"/>
        <d v="1929-02-16T00:00:00"/>
        <d v="1979-03-21T00:00:00"/>
        <d v="1918-03-23T00:00:00"/>
        <d v="1924-06-03T00:00:00"/>
        <d v="1988-12-08T00:00:00"/>
        <d v="1982-05-08T00:00:00"/>
        <d v="1986-10-06T00:00:00"/>
        <d v="1987-03-09T00:00:00"/>
        <d v="1942-04-07T00:00:00"/>
        <d v="1991-01-16T00:00:00"/>
        <d v="1964-06-24T00:00:00"/>
        <d v="2000-11-24T00:00:00"/>
        <d v="1984-10-07T00:00:00"/>
        <d v="1976-02-07T00:00:00"/>
        <d v="2006-12-29T00:00:00"/>
        <d v="1935-09-14T00:00:00"/>
        <d v="1997-11-02T00:00:00"/>
        <d v="1980-07-04T00:00:00"/>
        <d v="1996-09-12T00:00:00"/>
        <d v="1942-05-30T00:00:00"/>
        <d v="1969-07-11T00:00:00"/>
        <d v="1982-09-14T00:00:00"/>
        <d v="1949-04-12T00:00:00"/>
        <d v="1958-01-12T00:00:00"/>
        <d v="1953-09-20T00:00:00"/>
        <d v="1995-01-25T00:00:00"/>
        <d v="1922-02-09T00:00:00"/>
        <d v="1988-07-04T00:00:00"/>
        <d v="1916-10-30T00:00:00"/>
        <d v="1929-07-02T00:00:00"/>
        <d v="1967-03-28T00:00:00"/>
        <d v="2012-05-27T00:00:00"/>
        <d v="1964-11-22T00:00:00"/>
        <d v="1985-02-22T00:00:00"/>
        <d v="1963-03-03T00:00:00"/>
        <d v="1936-10-07T00:00:00"/>
        <d v="2003-09-04T00:00:00"/>
        <d v="1940-09-02T00:00:00"/>
        <d v="1927-01-08T00:00:00"/>
        <d v="1924-04-22T00:00:00"/>
        <d v="1993-08-29T00:00:00"/>
        <d v="1953-12-08T00:00:00"/>
        <d v="1986-11-13T00:00:00"/>
        <d v="1944-12-20T00:00:00"/>
        <d v="1942-03-01T00:00:00"/>
        <d v="1929-01-29T00:00:00"/>
        <d v="1941-12-04T00:00:00"/>
        <d v="1915-12-08T00:00:00"/>
        <d v="2005-03-25T00:00:00"/>
        <d v="1959-11-29T00:00:00"/>
        <d v="1934-01-05T00:00:00"/>
        <d v="1917-08-19T00:00:00"/>
        <d v="1938-02-12T00:00:00"/>
        <d v="1923-11-28T00:00:00"/>
        <d v="1931-06-04T00:00:00"/>
        <d v="1923-02-22T00:00:00"/>
        <d v="1988-07-19T00:00:00"/>
        <d v="1983-05-23T00:00:00"/>
        <d v="1950-11-10T00:00:00"/>
        <d v="1988-03-13T00:00:00"/>
        <d v="1953-11-05T00:00:00"/>
        <d v="1926-12-23T00:00:00"/>
        <d v="1971-12-17T00:00:00"/>
        <d v="1978-03-14T00:00:00"/>
        <d v="1923-01-14T00:00:00"/>
        <d v="1955-05-07T00:00:00"/>
        <d v="2009-03-16T00:00:00"/>
        <d v="1917-01-15T00:00:00"/>
        <d v="1999-10-09T00:00:00"/>
        <d v="1979-04-23T00:00:00"/>
        <d v="1984-04-23T00:00:00"/>
        <d v="2011-07-11T00:00:00"/>
        <d v="1986-08-12T00:00:00"/>
        <d v="1929-12-12T00:00:00"/>
        <d v="1945-08-13T00:00:00"/>
        <d v="1964-05-19T00:00:00"/>
        <d v="2012-04-02T00:00:00"/>
        <d v="2012-03-24T00:00:00"/>
        <d v="2012-03-07T00:00:00"/>
        <d v="1926-11-16T00:00:00"/>
        <d v="1921-10-01T00:00:00"/>
        <d v="1932-06-19T00:00:00"/>
        <d v="1925-12-04T00:00:00"/>
        <d v="1916-11-22T00:00:00"/>
        <d v="1922-07-01T00:00:00"/>
        <d v="1964-06-14T00:00:00"/>
        <d v="1977-11-18T00:00:00"/>
        <d v="1954-11-16T00:00:00"/>
        <d v="2013-08-11T00:00:00"/>
        <d v="1956-01-23T00:00:00"/>
        <d v="1952-11-02T00:00:00"/>
        <d v="1992-11-06T00:00:00"/>
        <d v="1977-09-30T00:00:00"/>
        <d v="1982-04-18T00:00:00"/>
        <d v="1988-05-18T00:00:00"/>
        <d v="1932-05-11T00:00:00"/>
        <d v="1931-06-08T00:00:00"/>
        <d v="2002-09-23T00:00:00"/>
        <d v="1938-08-11T00:00:00"/>
        <d v="2002-11-13T00:00:00"/>
        <d v="1991-07-29T00:00:00"/>
        <d v="1925-03-30T00:00:00"/>
        <d v="2004-07-16T00:00:00"/>
        <d v="1926-03-30T00:00:00"/>
        <d v="1950-04-30T00:00:00"/>
        <d v="1980-07-17T00:00:00"/>
        <d v="1958-02-09T00:00:00"/>
        <d v="1933-12-18T00:00:00"/>
        <d v="1940-06-16T00:00:00"/>
        <d v="1932-12-14T00:00:00"/>
        <d v="1937-04-27T00:00:00"/>
        <d v="1931-10-11T00:00:00"/>
        <d v="2011-04-01T00:00:00"/>
        <d v="2001-11-29T00:00:00"/>
        <d v="1951-01-22T00:00:00"/>
        <d v="1946-11-13T00:00:00"/>
        <d v="1956-03-20T00:00:00"/>
        <d v="1959-01-22T00:00:00"/>
        <d v="2013-09-20T00:00:00"/>
        <d v="1984-12-27T00:00:00"/>
        <d v="1927-04-01T00:00:00"/>
        <d v="1955-12-28T00:00:00"/>
        <d v="1975-05-23T00:00:00"/>
        <d v="1948-08-16T00:00:00"/>
        <d v="1941-10-09T00:00:00"/>
        <d v="1930-03-01T00:00:00"/>
        <d v="1934-01-07T00:00:00"/>
        <d v="1950-04-11T00:00:00"/>
        <d v="2007-09-10T00:00:00"/>
        <d v="1967-11-24T00:00:00"/>
        <d v="1941-11-29T00:00:00"/>
        <d v="1951-03-10T00:00:00"/>
        <d v="1949-10-15T00:00:00"/>
        <d v="1971-07-15T00:00:00"/>
        <d v="1918-03-09T00:00:00"/>
        <d v="1980-05-27T00:00:00"/>
        <d v="1998-05-11T00:00:00"/>
        <d v="1960-12-07T00:00:00"/>
        <d v="1954-01-14T00:00:00"/>
        <d v="1978-06-15T00:00:00"/>
        <d v="1956-02-04T00:00:00"/>
        <d v="1983-12-13T00:00:00"/>
        <d v="1957-09-21T00:00:00"/>
        <d v="1948-05-10T00:00:00"/>
        <d v="2010-12-21T00:00:00"/>
        <d v="1920-07-28T00:00:00"/>
        <d v="1963-05-06T00:00:00"/>
        <d v="1944-07-17T00:00:00"/>
        <d v="1933-05-02T00:00:00"/>
        <d v="1929-03-04T00:00:00"/>
        <d v="1964-04-03T00:00:00"/>
        <d v="1999-06-05T00:00:00"/>
        <d v="1946-03-23T00:00:00"/>
        <d v="1928-08-26T00:00:00"/>
        <d v="1926-01-30T00:00:00"/>
        <d v="1972-01-08T00:00:00"/>
        <d v="1969-04-15T00:00:00"/>
        <d v="2004-10-12T00:00:00"/>
        <d v="1922-10-05T00:00:00"/>
        <d v="1947-03-21T00:00:00"/>
        <d v="2006-04-22T00:00:00"/>
        <d v="1931-10-22T00:00:00"/>
        <d v="1952-11-09T00:00:00"/>
        <d v="2002-04-10T00:00:00"/>
        <d v="2004-04-07T00:00:00"/>
        <d v="1968-09-26T00:00:00"/>
        <d v="2011-08-28T00:00:00"/>
        <d v="1925-06-09T00:00:00"/>
        <d v="1957-06-12T00:00:00"/>
        <d v="1941-09-22T00:00:00"/>
        <d v="1968-04-15T00:00:00"/>
        <d v="1920-10-30T00:00:00"/>
        <d v="1986-11-24T00:00:00"/>
        <d v="1955-08-27T00:00:00"/>
        <d v="1998-05-15T00:00:00"/>
        <d v="1937-03-30T00:00:00"/>
        <d v="1925-06-28T00:00:00"/>
        <d v="1961-09-11T00:00:00"/>
        <d v="1964-01-11T00:00:00"/>
        <d v="1939-10-23T00:00:00"/>
        <d v="2001-02-11T00:00:00"/>
        <d v="1920-10-20T00:00:00"/>
        <d v="1987-08-17T00:00:00"/>
        <d v="1990-03-07T00:00:00"/>
        <d v="1921-12-25T00:00:00"/>
        <d v="2003-05-04T00:00:00"/>
        <d v="2005-08-01T00:00:00"/>
        <d v="1965-03-12T00:00:00"/>
        <d v="1964-01-14T00:00:00"/>
        <d v="1956-08-25T00:00:00"/>
        <d v="1935-01-23T00:00:00"/>
        <d v="1925-04-13T00:00:00"/>
        <d v="1944-12-29T00:00:00"/>
        <d v="1970-08-25T00:00:00"/>
        <d v="1942-12-26T00:00:00"/>
        <d v="1988-09-06T00:00:00"/>
        <d v="1922-08-29T00:00:00"/>
        <d v="1965-05-08T00:00:00"/>
        <d v="1916-07-20T00:00:00"/>
        <d v="1942-12-11T00:00:00"/>
        <d v="1929-08-06T00:00:00"/>
        <d v="1985-07-30T00:00:00"/>
        <d v="1921-03-15T00:00:00"/>
        <d v="1945-11-02T00:00:00"/>
        <d v="1922-06-04T00:00:00"/>
        <d v="1968-01-06T00:00:00"/>
        <d v="1927-09-30T00:00:00"/>
        <d v="1916-09-30T00:00:00"/>
        <d v="1953-10-14T00:00:00"/>
        <d v="1928-07-18T00:00:00"/>
        <d v="1952-10-05T00:00:00"/>
        <d v="1971-05-01T00:00:00"/>
        <d v="1953-07-09T00:00:00"/>
        <d v="1966-03-21T00:00:00"/>
        <d v="1927-12-04T00:00:00"/>
        <d v="1945-07-09T00:00:00"/>
        <d v="1941-06-26T00:00:00"/>
        <d v="1954-08-15T00:00:00"/>
        <d v="1941-04-24T00:00:00"/>
        <d v="1927-11-04T00:00:00"/>
        <d v="1954-11-30T00:00:00"/>
        <d v="2004-11-09T00:00:00"/>
        <d v="1963-10-12T00:00:00"/>
        <d v="2010-01-09T00:00:00"/>
        <d v="1934-02-02T00:00:00"/>
        <d v="1946-04-23T00:00:00"/>
        <d v="1930-04-21T00:00:00"/>
        <d v="2004-05-14T00:00:00"/>
        <d v="1939-02-23T00:00:00"/>
        <d v="1994-08-23T00:00:00"/>
        <d v="1992-10-25T00:00:00"/>
        <d v="2001-03-13T00:00:00"/>
        <d v="1983-08-26T00:00:00"/>
        <d v="1922-12-23T00:00:00"/>
        <d v="1954-08-19T00:00:00"/>
        <d v="1943-04-30T00:00:00"/>
        <d v="1981-01-06T00:00:00"/>
        <d v="1976-02-24T00:00:00"/>
        <d v="1917-12-17T00:00:00"/>
        <d v="1975-06-14T00:00:00"/>
        <d v="1954-09-17T00:00:00"/>
        <d v="2006-02-18T00:00:00"/>
        <d v="1970-05-02T00:00:00"/>
        <d v="1948-06-22T00:00:00"/>
        <d v="1947-04-11T00:00:00"/>
        <d v="1966-04-10T00:00:00"/>
        <d v="1965-04-26T00:00:00"/>
        <d v="1940-05-02T00:00:00"/>
        <d v="1988-05-30T00:00:00"/>
        <d v="1944-09-09T00:00:00"/>
        <d v="1945-08-20T00:00:00"/>
        <d v="2007-02-22T00:00:00"/>
        <d v="1999-08-29T00:00:00"/>
        <d v="1968-07-28T00:00:00"/>
        <d v="1915-08-04T00:00:00"/>
        <d v="1955-06-26T00:00:00"/>
        <d v="1928-08-28T00:00:00"/>
        <d v="1957-09-14T00:00:00"/>
        <d v="1982-12-27T00:00:00"/>
        <d v="2005-09-30T00:00:00"/>
        <d v="2008-07-10T00:00:00"/>
        <d v="2001-11-08T00:00:00"/>
        <d v="1935-02-04T00:00:00"/>
        <d v="1917-07-13T00:00:00"/>
        <d v="1924-02-23T00:00:00"/>
        <d v="1944-10-25T00:00:00"/>
        <d v="2008-07-22T00:00:00"/>
        <d v="2004-12-11T00:00:00"/>
        <d v="1969-06-23T00:00:00"/>
        <d v="1957-04-03T00:00:00"/>
        <d v="1965-09-29T00:00:00"/>
        <d v="1933-12-03T00:00:00"/>
        <d v="1966-10-17T00:00:00"/>
        <d v="1928-09-27T00:00:00"/>
        <d v="1967-06-04T00:00:00"/>
        <d v="1976-04-05T00:00:00"/>
        <d v="1929-12-21T00:00:00"/>
        <d v="1938-01-13T00:00:00"/>
        <d v="1949-01-19T00:00:00"/>
        <d v="1949-07-01T00:00:00"/>
        <d v="2013-05-18T00:00:00"/>
        <d v="2009-12-30T00:00:00"/>
        <d v="2013-09-14T00:00:00"/>
        <d v="1972-11-21T00:00:00"/>
        <d v="1992-01-22T00:00:00"/>
        <d v="1940-07-18T00:00:00"/>
        <d v="1991-01-28T00:00:00"/>
        <d v="1932-03-05T00:00:00"/>
        <d v="1946-02-23T00:00:00"/>
        <d v="1965-05-11T00:00:00"/>
        <d v="1932-04-14T00:00:00"/>
        <d v="2001-01-18T00:00:00"/>
        <d v="1982-04-21T00:00:00"/>
        <d v="2009-12-16T00:00:00"/>
        <d v="1969-02-03T00:00:00"/>
        <d v="1990-03-14T00:00:00"/>
        <d v="1974-01-11T00:00:00"/>
        <d v="1984-08-08T00:00:00"/>
        <d v="1938-05-30T00:00:00"/>
        <d v="1998-02-13T00:00:00"/>
        <d v="1955-06-06T00:00:00"/>
        <d v="1919-04-19T00:00:00"/>
        <d v="1941-09-03T00:00:00"/>
        <d v="1973-10-05T00:00:00"/>
        <d v="1932-11-25T00:00:00"/>
        <d v="2008-09-11T00:00:00"/>
        <d v="1918-06-05T00:00:00"/>
        <d v="1971-04-16T00:00:00"/>
        <d v="2004-09-30T00:00:00"/>
        <d v="1942-08-20T00:00:00"/>
        <d v="1969-01-14T00:00:00"/>
        <d v="1957-05-04T00:00:00"/>
        <d v="2013-09-12T00:00:00"/>
        <d v="1974-06-06T00:00:00"/>
        <d v="1925-01-07T00:00:00"/>
        <d v="1997-03-16T00:00:00"/>
        <d v="1974-03-10T00:00:00"/>
        <d v="1993-06-07T00:00:00"/>
        <d v="1999-12-19T00:00:00"/>
        <d v="1918-05-29T00:00:00"/>
        <d v="1934-01-25T00:00:00"/>
        <d v="1918-06-16T00:00:00"/>
        <d v="1927-06-25T00:00:00"/>
        <d v="1960-03-02T00:00:00"/>
        <d v="1936-08-17T00:00:00"/>
        <d v="1969-05-21T00:00:00"/>
        <d v="1999-07-25T00:00:00"/>
        <d v="1957-06-06T00:00:00"/>
        <d v="1934-09-28T00:00:00"/>
        <d v="1993-09-29T00:00:00"/>
        <d v="2011-06-16T00:00:00"/>
        <d v="2008-03-27T00:00:00"/>
        <d v="1917-10-10T00:00:00"/>
        <d v="1990-04-28T00:00:00"/>
        <d v="1956-10-17T00:00:00"/>
        <d v="1925-07-13T00:00:00"/>
        <d v="1968-06-19T00:00:00"/>
        <d v="1917-08-03T00:00:00"/>
        <d v="1938-09-21T00:00:00"/>
        <d v="1987-01-01T00:00:00"/>
        <d v="1945-11-09T00:00:00"/>
        <d v="1941-05-17T00:00:00"/>
        <d v="1972-06-26T00:00:00"/>
        <d v="1988-12-17T00:00:00"/>
        <d v="2009-01-05T00:00:00"/>
        <d v="1933-12-10T00:00:00"/>
        <d v="1938-12-11T00:00:00"/>
        <d v="1989-04-07T00:00:00"/>
        <d v="2007-12-25T00:00:00"/>
        <d v="1916-12-13T00:00:00"/>
        <d v="1935-12-11T00:00:00"/>
        <d v="2008-04-03T00:00:00"/>
        <d v="1961-08-21T00:00:00"/>
        <d v="1941-05-20T00:00:00"/>
        <d v="2002-05-29T00:00:00"/>
        <d v="2001-05-26T00:00:00"/>
        <d v="1943-01-19T00:00:00"/>
        <d v="1983-03-20T00:00:00"/>
        <d v="2003-01-09T00:00:00"/>
        <d v="2006-12-24T00:00:00"/>
        <d v="1974-04-26T00:00:00"/>
        <d v="1995-05-25T00:00:00"/>
        <d v="1963-11-18T00:00:00"/>
        <d v="1973-03-29T00:00:00"/>
        <d v="2001-04-25T00:00:00"/>
        <d v="1997-08-04T00:00:00"/>
        <d v="2004-04-17T00:00:00"/>
        <d v="1935-11-11T00:00:00"/>
        <d v="1931-07-14T00:00:00"/>
        <d v="1946-10-18T00:00:00"/>
        <d v="1946-07-27T00:00:00"/>
        <d v="1915-05-04T00:00:00"/>
        <d v="1952-08-02T00:00:00"/>
        <d v="1937-06-08T00:00:00"/>
        <d v="1932-10-29T00:00:00"/>
        <d v="1937-09-29T00:00:00"/>
        <d v="1938-04-22T00:00:00"/>
        <d v="1939-09-09T00:00:00"/>
        <d v="1991-09-15T00:00:00"/>
        <d v="1997-10-29T00:00:00"/>
        <d v="1953-10-10T00:00:00"/>
        <d v="1981-06-12T00:00:00"/>
        <d v="1974-03-15T00:00:00"/>
        <d v="1991-02-02T00:00:00"/>
        <d v="1962-09-22T00:00:00"/>
        <d v="1919-02-07T00:00:00"/>
        <d v="1995-07-29T00:00:00"/>
        <d v="1967-04-10T00:00:00"/>
        <d v="1950-09-08T00:00:00"/>
        <d v="2009-12-02T00:00:00"/>
        <d v="2010-12-14T00:00:00"/>
        <d v="1918-09-03T00:00:00"/>
        <d v="1961-09-15T00:00:00"/>
        <d v="1992-09-28T00:00:00"/>
        <d v="1959-12-09T00:00:00"/>
        <d v="1995-08-09T00:00:00"/>
        <d v="1967-12-20T00:00:00"/>
        <d v="1933-08-28T00:00:00"/>
        <d v="2005-02-21T00:00:00"/>
        <d v="1983-02-14T00:00:00"/>
        <d v="1937-04-26T00:00:00"/>
        <d v="1953-10-19T00:00:00"/>
        <d v="1915-03-03T00:00:00"/>
        <d v="2011-07-05T00:00:00"/>
        <d v="1972-08-20T00:00:00"/>
        <d v="1990-08-21T00:00:00"/>
        <d v="1939-06-08T00:00:00"/>
        <d v="1940-10-20T00:00:00"/>
        <d v="1963-07-29T00:00:00"/>
        <d v="1952-10-11T00:00:00"/>
        <d v="2001-11-20T00:00:00"/>
        <d v="1959-03-13T00:00:00"/>
        <d v="2008-05-15T00:00:00"/>
        <d v="1926-07-30T00:00:00"/>
        <d v="1930-01-02T00:00:00"/>
        <d v="1943-04-02T00:00:00"/>
        <d v="1915-07-02T00:00:00"/>
        <d v="1926-06-07T00:00:00"/>
        <d v="1946-05-05T00:00:00"/>
        <d v="1941-09-06T00:00:00"/>
        <d v="1925-09-11T00:00:00"/>
        <d v="2007-01-10T00:00:00"/>
        <d v="1941-01-03T00:00:00"/>
        <d v="1969-01-29T00:00:00"/>
        <d v="1981-03-19T00:00:00"/>
        <d v="1997-09-07T00:00:00"/>
        <d v="1937-11-19T00:00:00"/>
        <d v="1974-02-22T00:00:00"/>
        <d v="1932-09-30T00:00:00"/>
        <d v="1959-12-13T00:00:00"/>
        <d v="1943-02-26T00:00:00"/>
        <d v="2002-01-05T00:00:00"/>
        <d v="1915-12-29T00:00:00"/>
        <d v="1972-08-29T00:00:00"/>
        <d v="1926-09-28T00:00:00"/>
        <d v="1974-03-02T00:00:00"/>
        <d v="1996-06-11T00:00:00"/>
        <d v="2007-06-14T00:00:00"/>
        <d v="1949-02-13T00:00:00"/>
        <d v="1952-09-10T00:00:00"/>
        <d v="1919-12-20T00:00:00"/>
        <d v="1962-03-05T00:00:00"/>
        <d v="1978-08-06T00:00:00"/>
        <d v="1952-12-26T00:00:00"/>
        <d v="1963-11-11T00:00:00"/>
        <d v="1997-11-04T00:00:00"/>
        <d v="1962-06-29T00:00:00"/>
        <d v="1982-12-12T00:00:00"/>
        <d v="1993-04-07T00:00:00"/>
        <d v="1962-11-13T00:00:00"/>
        <d v="2010-07-13T00:00:00"/>
        <d v="1951-05-11T00:00:00"/>
        <d v="1964-11-12T00:00:00"/>
        <d v="1988-08-28T00:00:00"/>
        <d v="1998-12-25T00:00:00"/>
        <d v="1990-11-15T00:00:00"/>
        <d v="1924-02-06T00:00:00"/>
        <d v="1964-03-03T00:00:00"/>
        <d v="1942-04-14T00:00:00"/>
        <d v="1926-10-11T00:00:00"/>
        <d v="1976-06-29T00:00:00"/>
        <d v="1982-11-19T00:00:00"/>
        <d v="2013-10-03T00:00:00"/>
        <d v="1994-11-20T00:00:00"/>
        <d v="2006-11-01T00:00:00"/>
        <d v="1978-04-14T00:00:00"/>
        <d v="1952-07-25T00:00:00"/>
        <d v="1966-01-29T00:00:00"/>
        <d v="1953-06-11T00:00:00"/>
        <d v="1938-06-14T00:00:00"/>
        <d v="1999-12-22T00:00:00"/>
        <d v="2009-01-10T00:00:00"/>
        <d v="1961-10-26T00:00:00"/>
        <d v="1958-08-28T00:00:00"/>
        <d v="1926-04-17T00:00:00"/>
        <d v="1916-08-16T00:00:00"/>
        <d v="1930-12-08T00:00:00"/>
        <d v="1984-08-27T00:00:00"/>
        <d v="2011-08-03T00:00:00"/>
        <d v="1990-04-22T00:00:00"/>
        <d v="1917-07-18T00:00:00"/>
        <d v="1920-05-28T00:00:00"/>
        <d v="2013-10-07T00:00:00"/>
        <d v="1939-11-06T00:00:00"/>
        <d v="1998-04-04T00:00:00"/>
        <d v="1968-03-14T00:00:00"/>
        <d v="1938-11-05T00:00:00"/>
        <d v="2010-06-03T00:00:00"/>
        <d v="1986-08-09T00:00:00"/>
        <d v="1964-11-15T00:00:00"/>
        <d v="1993-11-11T00:00:00"/>
        <d v="1934-08-08T00:00:00"/>
        <d v="1928-03-18T00:00:00"/>
        <d v="1949-06-13T00:00:00"/>
        <d v="1937-12-06T00:00:00"/>
        <d v="1917-04-22T00:00:00"/>
        <d v="1930-02-24T00:00:00"/>
        <d v="1963-01-19T00:00:00"/>
        <d v="1970-07-30T00:00:00"/>
        <d v="1942-11-25T00:00:00"/>
        <d v="2003-11-14T00:00:00"/>
        <d v="1924-09-04T00:00:00"/>
        <d v="1942-08-27T00:00:00"/>
        <d v="1932-08-30T00:00:00"/>
        <d v="1975-05-10T00:00:00"/>
        <d v="2009-02-09T00:00:00"/>
        <d v="2013-12-26T00:00:00"/>
        <d v="1922-02-24T00:00:00"/>
        <d v="1966-08-02T00:00:00"/>
        <d v="1941-07-19T00:00:00"/>
        <d v="1979-09-03T00:00:00"/>
        <d v="1943-09-02T00:00:00"/>
        <d v="1921-11-01T00:00:00"/>
        <d v="1984-01-19T00:00:00"/>
        <d v="1950-04-09T00:00:00"/>
        <d v="1924-04-16T00:00:00"/>
        <d v="1995-11-26T00:00:00"/>
        <d v="1988-04-19T00:00:00"/>
        <d v="1991-06-20T00:00:00"/>
        <d v="1998-06-17T00:00:00"/>
        <d v="1954-11-12T00:00:00"/>
        <d v="1938-01-02T00:00:00"/>
        <d v="2013-11-11T00:00:00"/>
        <d v="1915-04-03T00:00:00"/>
        <d v="1947-06-13T00:00:00"/>
        <d v="1932-09-02T00:00:00"/>
        <d v="1992-07-20T00:00:00"/>
        <d v="2001-09-26T00:00:00"/>
        <d v="1986-06-10T00:00:00"/>
        <d v="2005-09-07T00:00:00"/>
        <d v="1935-09-09T00:00:00"/>
        <d v="1943-05-16T00:00:00"/>
        <d v="1968-05-18T00:00:00"/>
        <d v="2011-09-10T00:00:00"/>
        <d v="1958-04-29T00:00:00"/>
        <d v="1950-11-23T00:00:00"/>
        <d v="1933-10-19T00:00:00"/>
        <d v="2005-10-30T00:00:00"/>
        <d v="2009-06-02T00:00:00"/>
        <d v="1993-04-15T00:00:00"/>
        <d v="1985-08-23T00:00:00"/>
        <d v="2009-09-07T00:00:00"/>
        <d v="1994-03-12T00:00:00"/>
        <d v="1997-10-13T00:00:00"/>
        <d v="1973-05-28T00:00:00"/>
        <d v="1966-05-06T00:00:00"/>
        <d v="1955-01-20T00:00:00"/>
        <d v="1957-04-15T00:00:00"/>
        <d v="1954-08-30T00:00:00"/>
        <d v="1937-11-03T00:00:00"/>
        <d v="1972-11-10T00:00:00"/>
        <d v="1956-08-08T00:00:00"/>
        <d v="1939-05-29T00:00:00"/>
        <d v="1990-12-30T00:00:00"/>
        <d v="1979-12-11T00:00:00"/>
        <d v="1943-11-27T00:00:00"/>
        <d v="1928-03-04T00:00:00"/>
        <d v="1974-01-10T00:00:00"/>
        <d v="1922-06-20T00:00:00"/>
        <d v="1979-04-20T00:00:00"/>
        <d v="1999-03-06T00:00:00"/>
        <d v="1996-07-14T00:00:00"/>
        <d v="1938-10-20T00:00:00"/>
        <d v="1973-09-15T00:00:00"/>
        <d v="1977-11-11T00:00:00"/>
        <d v="2007-11-07T00:00:00"/>
        <d v="1984-09-29T00:00:00"/>
        <d v="1941-02-26T00:00:00"/>
        <d v="1953-07-05T00:00:00"/>
        <d v="1989-01-09T00:00:00"/>
        <d v="1981-08-13T00:00:00"/>
        <d v="1969-08-12T00:00:00"/>
        <d v="2008-08-13T00:00:00"/>
        <d v="1938-05-15T00:00:00"/>
        <d v="1943-07-18T00:00:00"/>
        <d v="1924-05-01T00:00:00"/>
        <d v="1968-01-29T00:00:00"/>
        <d v="1985-06-24T00:00:00"/>
        <d v="1926-11-30T00:00:00"/>
        <d v="2012-12-04T00:00:00"/>
        <d v="1984-09-03T00:00:00"/>
        <d v="1982-08-16T00:00:00"/>
        <d v="1953-05-18T00:00:00"/>
        <d v="2006-02-23T00:00:00"/>
        <d v="2004-01-01T00:00:00"/>
        <d v="1997-08-06T00:00:00"/>
        <d v="1979-06-14T00:00:00"/>
        <d v="1950-12-08T00:00:00"/>
        <d v="1978-01-28T00:00:00"/>
        <d v="2007-09-24T00:00:00"/>
        <d v="1982-03-27T00:00:00"/>
        <d v="1965-01-26T00:00:00"/>
        <d v="1927-09-25T00:00:00"/>
        <d v="1928-11-06T00:00:00"/>
        <d v="1939-08-09T00:00:00"/>
        <d v="1960-08-29T00:00:00"/>
        <d v="2011-01-21T00:00:00"/>
        <d v="1971-07-22T00:00:00"/>
        <d v="1969-07-23T00:00:00"/>
        <d v="1944-07-27T00:00:00"/>
        <d v="1964-08-01T00:00:00"/>
        <d v="1955-09-27T00:00:00"/>
        <d v="1931-05-02T00:00:00"/>
        <d v="1971-03-20T00:00:00"/>
        <d v="1961-01-08T00:00:00"/>
        <d v="1950-07-16T00:00:00"/>
        <d v="1918-03-30T00:00:00"/>
        <d v="1920-04-05T00:00:00"/>
        <d v="1934-11-02T00:00:00"/>
        <d v="2001-10-25T00:00:00"/>
        <d v="1962-03-03T00:00:00"/>
        <d v="2000-09-10T00:00:00"/>
        <d v="1937-12-21T00:00:00"/>
        <d v="1995-04-21T00:00:00"/>
        <d v="1927-12-23T00:00:00"/>
        <d v="1918-09-06T00:00:00"/>
        <d v="1959-08-06T00:00:00"/>
        <d v="1973-12-19T00:00:00"/>
        <d v="2002-01-09T00:00:00"/>
        <d v="1921-03-02T00:00:00"/>
        <d v="1944-07-26T00:00:00"/>
        <d v="1975-04-18T00:00:00"/>
        <d v="2012-11-06T00:00:00"/>
        <d v="1962-03-07T00:00:00"/>
        <d v="2005-04-15T00:00:00"/>
        <d v="1946-02-18T00:00:00"/>
        <d v="1986-08-11T00:00:00"/>
        <d v="1959-09-27T00:00:00"/>
        <d v="1965-02-10T00:00:00"/>
        <d v="1998-05-24T00:00:00"/>
        <d v="1935-09-13T00:00:00"/>
        <d v="1957-06-05T00:00:00"/>
        <d v="1943-04-14T00:00:00"/>
        <d v="1932-07-26T00:00:00"/>
        <d v="1938-08-10T00:00:00"/>
        <d v="1919-08-23T00:00:00"/>
        <d v="1964-09-04T00:00:00"/>
        <d v="2000-08-14T00:00:00"/>
        <d v="2001-04-30T00:00:00"/>
        <d v="1925-05-16T00:00:00"/>
        <d v="2004-12-24T00:00:00"/>
        <d v="1961-01-29T00:00:00"/>
        <d v="1997-01-17T00:00:00"/>
        <d v="1930-10-09T00:00:00"/>
        <d v="1933-04-15T00:00:00"/>
        <d v="1992-12-17T00:00:00"/>
        <d v="1958-07-10T00:00:00"/>
        <d v="1953-05-14T00:00:00"/>
        <d v="1932-01-09T00:00:00"/>
        <d v="1995-03-15T00:00:00"/>
        <d v="2011-01-12T00:00:00"/>
        <d v="1991-06-18T00:00:00"/>
        <d v="1928-10-09T00:00:00"/>
        <d v="1918-11-25T00:00:00"/>
        <d v="1993-09-19T00:00:00"/>
        <d v="2008-11-10T00:00:00"/>
        <d v="1949-09-14T00:00:00"/>
        <d v="1996-06-10T00:00:00"/>
        <d v="1946-06-03T00:00:00"/>
        <d v="1931-12-22T00:00:00"/>
        <d v="1992-08-21T00:00:00"/>
        <d v="1984-06-29T00:00:00"/>
        <d v="2009-03-05T00:00:00"/>
        <d v="1979-07-15T00:00:00"/>
        <d v="2007-08-15T00:00:00"/>
        <d v="1980-09-05T00:00:00"/>
        <d v="1919-05-25T00:00:00"/>
        <d v="1941-05-06T00:00:00"/>
        <d v="2000-04-05T00:00:00"/>
        <d v="1939-07-01T00:00:00"/>
        <d v="1927-08-13T00:00:00"/>
        <d v="1942-06-04T00:00:00"/>
        <d v="1923-10-16T00:00:00"/>
        <d v="1979-10-08T00:00:00"/>
        <d v="1996-11-05T00:00:00"/>
        <d v="1987-10-14T00:00:00"/>
        <d v="1951-08-01T00:00:00"/>
        <d v="1974-10-26T00:00:00"/>
        <d v="1997-10-02T00:00:00"/>
        <d v="1921-10-23T00:00:00"/>
        <d v="1972-03-08T00:00:00"/>
        <d v="1959-06-26T00:00:00"/>
        <d v="2010-02-24T00:00:00"/>
        <d v="1987-02-21T00:00:00"/>
        <d v="1949-11-13T00:00:00"/>
        <d v="2002-09-13T00:00:00"/>
        <d v="1957-11-19T00:00:00"/>
        <d v="1982-11-02T00:00:00"/>
        <d v="1980-06-22T00:00:00"/>
        <d v="2008-03-13T00:00:00"/>
        <d v="1931-05-17T00:00:00"/>
        <d v="1919-02-04T00:00:00"/>
        <d v="2006-07-03T00:00:00"/>
        <d v="1976-08-07T00:00:00"/>
        <d v="2004-08-23T00:00:00"/>
        <d v="1921-06-09T00:00:00"/>
        <d v="1955-09-16T00:00:00"/>
        <d v="1998-12-12T00:00:00"/>
        <d v="2000-09-25T00:00:00"/>
        <d v="1988-05-09T00:00:00"/>
        <d v="1967-08-09T00:00:00"/>
        <d v="1985-09-25T00:00:00"/>
        <d v="1917-08-29T00:00:00"/>
        <d v="1970-08-24T00:00:00"/>
        <d v="1973-04-23T00:00:00"/>
        <d v="1932-09-12T00:00:00"/>
        <d v="1924-05-12T00:00:00"/>
        <d v="1964-05-15T00:00:00"/>
        <d v="1995-03-12T00:00:00"/>
        <d v="1993-03-01T00:00:00"/>
        <d v="2012-01-11T00:00:00"/>
        <d v="1980-03-03T00:00:00"/>
        <d v="1989-09-08T00:00:00"/>
        <d v="1947-03-27T00:00:00"/>
        <d v="1916-04-07T00:00:00"/>
        <d v="1915-02-24T00:00:00"/>
        <d v="1920-03-26T00:00:00"/>
        <d v="1971-12-13T00:00:00"/>
        <d v="1946-04-01T00:00:00"/>
        <d v="1990-04-13T00:00:00"/>
        <d v="1946-04-21T00:00:00"/>
        <d v="1987-04-10T00:00:00"/>
        <d v="2011-10-07T00:00:00"/>
        <d v="1981-02-27T00:00:00"/>
        <d v="2008-09-16T00:00:00"/>
        <d v="1977-03-06T00:00:00"/>
        <d v="1998-06-20T00:00:00"/>
        <d v="1953-08-02T00:00:00"/>
        <d v="1995-02-03T00:00:00"/>
        <d v="1994-05-27T00:00:00"/>
        <d v="2007-02-03T00:00:00"/>
        <d v="1943-07-14T00:00:00"/>
        <d v="1999-12-15T00:00:00"/>
        <d v="2009-08-08T00:00:00"/>
        <d v="1933-03-24T00:00:00"/>
        <d v="1936-06-27T00:00:00"/>
        <d v="1935-05-27T00:00:00"/>
        <d v="1957-04-07T00:00:00"/>
        <d v="1956-10-12T00:00:00"/>
        <d v="1997-04-17T00:00:00"/>
        <d v="1981-02-18T00:00:00"/>
        <d v="1975-06-09T00:00:00"/>
        <d v="1955-09-10T00:00:00"/>
        <d v="1919-02-06T00:00:00"/>
        <d v="1945-02-07T00:00:00"/>
        <d v="1937-06-11T00:00:00"/>
        <d v="1924-10-01T00:00:00"/>
        <d v="1942-11-07T00:00:00"/>
        <d v="1959-06-19T00:00:00"/>
        <d v="1949-01-04T00:00:00"/>
        <d v="2006-04-09T00:00:00"/>
        <d v="1962-02-07T00:00:00"/>
        <d v="2013-07-24T00:00:00"/>
        <d v="2006-05-28T00:00:00"/>
        <d v="1966-11-23T00:00:00"/>
        <d v="1942-06-21T00:00:00"/>
        <d v="1960-10-02T00:00:00"/>
        <d v="1942-05-27T00:00:00"/>
        <d v="2011-06-12T00:00:00"/>
        <d v="1959-03-18T00:00:00"/>
        <d v="1944-08-19T00:00:00"/>
        <d v="2011-07-24T00:00:00"/>
        <d v="1923-01-27T00:00:00"/>
        <d v="1955-03-01T00:00:00"/>
        <d v="1981-12-02T00:00:00"/>
        <d v="1965-08-13T00:00:00"/>
        <d v="1921-05-10T00:00:00"/>
        <d v="1955-01-28T00:00:00"/>
        <d v="1994-10-10T00:00:00"/>
        <d v="1940-03-10T00:00:00"/>
        <d v="1942-12-21T00:00:00"/>
        <d v="1930-11-20T00:00:00"/>
        <d v="1939-03-15T00:00:00"/>
        <d v="1931-05-14T00:00:00"/>
        <d v="1967-09-28T00:00:00"/>
        <d v="1936-11-02T00:00:00"/>
        <d v="1942-09-01T00:00:00"/>
        <d v="2011-11-16T00:00:00"/>
        <d v="1980-09-07T00:00:00"/>
        <d v="1934-02-17T00:00:00"/>
        <d v="1958-04-09T00:00:00"/>
        <d v="2010-04-15T00:00:00"/>
        <d v="1958-01-03T00:00:00"/>
        <d v="1954-11-07T00:00:00"/>
        <d v="1960-05-19T00:00:00"/>
        <d v="1978-07-14T00:00:00"/>
        <d v="1920-08-20T00:00:00"/>
        <d v="1937-02-11T00:00:00"/>
        <d v="2012-04-17T00:00:00"/>
        <d v="1985-10-14T00:00:00"/>
        <d v="1987-12-18T00:00:00"/>
        <d v="1963-05-19T00:00:00"/>
        <d v="1984-02-11T00:00:00"/>
        <d v="2011-02-22T00:00:00"/>
        <d v="1956-03-21T00:00:00"/>
        <d v="1989-11-23T00:00:00"/>
        <d v="1965-11-19T00:00:00"/>
        <d v="1941-09-08T00:00:00"/>
        <d v="1972-03-01T00:00:00"/>
        <d v="1922-03-16T00:00:00"/>
        <d v="1985-09-22T00:00:00"/>
        <d v="1940-08-08T00:00:00"/>
        <d v="1918-03-02T00:00:00"/>
        <d v="1970-06-27T00:00:00"/>
        <d v="1965-06-22T00:00:00"/>
        <d v="1921-06-05T00:00:00"/>
        <d v="1964-12-28T00:00:00"/>
        <d v="1931-05-30T00:00:00"/>
        <d v="2008-08-21T00:00:00"/>
        <d v="1948-10-11T00:00:00"/>
        <d v="1962-06-21T00:00:00"/>
        <d v="1921-02-01T00:00:00"/>
        <d v="2009-05-14T00:00:00"/>
        <d v="1969-11-21T00:00:00"/>
        <d v="1999-04-06T00:00:00"/>
        <d v="1969-09-05T00:00:00"/>
        <d v="2010-10-25T00:00:00"/>
        <d v="1969-02-21T00:00:00"/>
        <d v="1989-02-17T00:00:00"/>
        <d v="1919-12-23T00:00:00"/>
        <d v="1970-06-19T00:00:00"/>
        <d v="1964-06-09T00:00:00"/>
        <d v="1985-03-28T00:00:00"/>
        <d v="1969-07-24T00:00:00"/>
        <d v="1957-11-08T00:00:00"/>
        <d v="1957-03-19T00:00:00"/>
        <d v="1952-01-10T00:00:00"/>
        <d v="1949-10-30T00:00:00"/>
        <d v="1941-05-25T00:00:00"/>
        <d v="1937-12-22T00:00:00"/>
        <d v="1930-01-28T00:00:00"/>
        <d v="1952-05-07T00:00:00"/>
        <d v="1963-04-28T00:00:00"/>
        <d v="1919-05-10T00:00:00"/>
        <d v="1960-08-05T00:00:00"/>
        <d v="1971-08-30T00:00:00"/>
        <d v="1993-02-03T00:00:00"/>
        <d v="1924-11-22T00:00:00"/>
        <d v="1947-06-23T00:00:00"/>
        <d v="1973-01-25T00:00:00"/>
        <d v="1925-02-04T00:00:00"/>
        <d v="1952-02-05T00:00:00"/>
        <d v="1995-12-10T00:00:00"/>
        <d v="1915-08-13T00:00:00"/>
        <d v="1924-08-06T00:00:00"/>
        <d v="1925-08-08T00:00:00"/>
        <d v="1969-12-16T00:00:00"/>
        <d v="1974-10-03T00:00:00"/>
        <d v="1965-10-23T00:00:00"/>
        <d v="1960-01-23T00:00:00"/>
        <d v="1927-03-27T00:00:00"/>
        <d v="1969-01-21T00:00:00"/>
        <d v="2013-10-18T00:00:00"/>
        <d v="1945-04-09T00:00:00"/>
        <d v="2000-12-22T00:00:00"/>
        <d v="1915-03-24T00:00:00"/>
        <d v="1938-08-04T00:00:00"/>
        <d v="1978-12-09T00:00:00"/>
        <d v="1934-08-26T00:00:00"/>
        <d v="1965-06-21T00:00:00"/>
        <d v="1930-01-20T00:00:00"/>
        <d v="1947-10-14T00:00:00"/>
        <d v="1994-03-01T00:00:00"/>
        <d v="2004-04-09T00:00:00"/>
        <d v="1970-03-23T00:00:00"/>
        <d v="1958-08-15T00:00:00"/>
        <d v="1983-04-19T00:00:00"/>
        <d v="1978-05-13T00:00:00"/>
        <d v="1915-06-16T00:00:00"/>
        <d v="1927-06-28T00:00:00"/>
        <d v="1990-02-21T00:00:00"/>
        <d v="2011-03-26T00:00:00"/>
        <d v="1979-03-13T00:00:00"/>
        <d v="1987-03-25T00:00:00"/>
        <d v="1944-09-27T00:00:00"/>
        <d v="1967-01-15T00:00:00"/>
        <d v="1981-07-09T00:00:00"/>
        <d v="1984-07-21T00:00:00"/>
        <d v="1930-06-28T00:00:00"/>
        <d v="1961-04-21T00:00:00"/>
        <d v="1974-09-05T00:00:00"/>
        <d v="1973-08-18T00:00:00"/>
        <d v="2010-11-11T00:00:00"/>
        <d v="1948-05-21T00:00:00"/>
        <d v="2000-11-18T00:00:00"/>
        <d v="1987-08-18T00:00:00"/>
        <d v="1939-11-09T00:00:00"/>
        <d v="1963-12-23T00:00:00"/>
        <d v="1919-10-16T00:00:00"/>
        <d v="1942-10-22T00:00:00"/>
        <d v="1956-09-05T00:00:00"/>
        <d v="1997-05-20T00:00:00"/>
        <d v="1978-12-25T00:00:00"/>
        <d v="1995-09-16T00:00:00"/>
        <d v="1975-08-10T00:00:00"/>
        <d v="1972-09-08T00:00:00"/>
        <d v="1924-05-09T00:00:00"/>
        <d v="1940-09-07T00:00:00"/>
        <d v="1957-07-28T00:00:00"/>
        <d v="1943-03-03T00:00:00"/>
        <d v="1942-06-02T00:00:00"/>
        <d v="1935-01-30T00:00:00"/>
        <d v="1994-08-25T00:00:00"/>
        <d v="1977-02-20T00:00:00"/>
        <d v="1937-04-17T00:00:00"/>
        <d v="1962-03-04T00:00:00"/>
        <d v="1964-05-01T00:00:00"/>
        <d v="1992-09-14T00:00:00"/>
        <d v="1997-01-03T00:00:00"/>
        <d v="1917-11-10T00:00:00"/>
        <d v="2010-01-12T00:00:00"/>
        <d v="1957-04-04T00:00:00"/>
        <d v="1971-10-29T00:00:00"/>
        <d v="1943-06-21T00:00:00"/>
        <d v="1944-12-18T00:00:00"/>
        <d v="1917-09-20T00:00:00"/>
        <d v="1947-11-10T00:00:00"/>
        <d v="1990-07-18T00:00:00"/>
        <d v="1990-06-18T00:00:00"/>
        <d v="1917-12-13T00:00:00"/>
        <d v="1982-03-12T00:00:00"/>
        <d v="1968-08-27T00:00:00"/>
        <d v="1970-06-06T00:00:00"/>
        <d v="1944-03-21T00:00:00"/>
        <d v="1949-08-27T00:00:00"/>
        <d v="1952-04-26T00:00:00"/>
        <d v="1968-08-17T00:00:00"/>
        <d v="2004-11-12T00:00:00"/>
        <d v="1981-11-18T00:00:00"/>
        <d v="1942-12-18T00:00:00"/>
        <d v="1974-03-28T00:00:00"/>
        <d v="1944-10-02T00:00:00"/>
        <d v="2013-05-15T00:00:00"/>
        <d v="1979-09-09T00:00:00"/>
        <d v="1999-05-06T00:00:00"/>
        <d v="1968-01-27T00:00:00"/>
        <d v="1979-06-29T00:00:00"/>
        <d v="1948-04-23T00:00:00"/>
        <d v="2001-11-04T00:00:00"/>
        <d v="1966-06-10T00:00:00"/>
        <d v="2013-05-19T00:00:00"/>
        <d v="1952-06-03T00:00:00"/>
        <d v="1943-03-14T00:00:00"/>
        <d v="1999-08-30T00:00:00"/>
        <d v="1920-03-06T00:00:00"/>
        <d v="1984-02-16T00:00:00"/>
        <d v="1989-01-04T00:00:00"/>
        <d v="1970-04-25T00:00:00"/>
        <d v="1937-02-15T00:00:00"/>
        <d v="1979-03-26T00:00:00"/>
        <d v="1929-10-15T00:00:00"/>
        <d v="1928-03-22T00:00:00"/>
        <d v="1951-01-14T00:00:00"/>
        <d v="1966-06-11T00:00:00"/>
        <d v="1962-05-23T00:00:00"/>
        <d v="1989-09-13T00:00:00"/>
        <d v="2006-06-13T00:00:00"/>
        <d v="1970-11-26T00:00:00"/>
        <d v="1988-01-28T00:00:00"/>
        <d v="2006-04-23T00:00:00"/>
        <d v="1955-07-21T00:00:00"/>
        <d v="1953-08-26T00:00:00"/>
        <d v="1932-08-03T00:00:00"/>
        <d v="2011-08-17T00:00:00"/>
        <d v="1982-06-29T00:00:00"/>
        <d v="2007-04-29T00:00:00"/>
        <d v="2005-06-15T00:00:00"/>
        <d v="1916-04-20T00:00:00"/>
        <d v="1998-12-06T00:00:00"/>
        <d v="1915-01-16T00:00:00"/>
        <d v="1956-03-22T00:00:00"/>
        <d v="2000-12-29T00:00:00"/>
        <d v="1953-03-13T00:00:00"/>
        <d v="1963-08-18T00:00:00"/>
        <d v="1985-03-05T00:00:00"/>
        <d v="1983-10-01T00:00:00"/>
        <d v="1988-06-19T00:00:00"/>
        <d v="2003-01-11T00:00:00"/>
        <d v="1967-10-09T00:00:00"/>
        <d v="1952-08-05T00:00:00"/>
        <d v="1929-08-21T00:00:00"/>
        <d v="1976-03-08T00:00:00"/>
        <d v="1955-04-27T00:00:00"/>
        <d v="1925-06-21T00:00:00"/>
        <d v="1951-09-01T00:00:00"/>
        <d v="1915-01-09T00:00:00"/>
        <d v="1943-12-23T00:00:00"/>
        <d v="1970-05-19T00:00:00"/>
        <d v="2001-09-18T00:00:00"/>
        <d v="1995-03-30T00:00:00"/>
        <d v="1993-08-11T00:00:00"/>
        <d v="1953-02-21T00:00:00"/>
        <d v="1924-03-17T00:00:00"/>
        <d v="1989-03-12T00:00:00"/>
        <d v="1932-11-02T00:00:00"/>
        <d v="1932-02-29T00:00:00"/>
        <d v="2011-01-09T00:00:00"/>
        <d v="1922-07-20T00:00:00"/>
        <d v="1984-06-24T00:00:00"/>
        <d v="1944-07-13T00:00:00"/>
        <d v="1946-05-26T00:00:00"/>
        <d v="1943-09-20T00:00:00"/>
        <d v="2008-08-14T00:00:00"/>
        <d v="1978-08-20T00:00:00"/>
        <d v="1963-08-11T00:00:00"/>
        <d v="2003-02-24T00:00:00"/>
        <d v="1977-12-28T00:00:00"/>
        <d v="1949-11-28T00:00:00"/>
        <d v="1975-05-02T00:00:00"/>
        <d v="1955-01-16T00:00:00"/>
        <d v="2006-02-19T00:00:00"/>
        <d v="1997-12-02T00:00:00"/>
        <d v="1922-05-17T00:00:00"/>
        <d v="1986-07-08T00:00:00"/>
        <d v="1970-05-04T00:00:00"/>
        <d v="1965-11-01T00:00:00"/>
        <d v="1992-08-04T00:00:00"/>
        <d v="1946-03-15T00:00:00"/>
        <d v="1918-06-21T00:00:00"/>
        <d v="1931-03-02T00:00:00"/>
        <d v="1983-10-14T00:00:00"/>
        <d v="1988-01-24T00:00:00"/>
        <d v="2001-08-14T00:00:00"/>
        <d v="1958-10-26T00:00:00"/>
        <d v="1996-12-08T00:00:00"/>
        <d v="1967-12-01T00:00:00"/>
        <d v="1995-09-14T00:00:00"/>
        <d v="1947-07-14T00:00:00"/>
        <d v="1938-08-24T00:00:00"/>
        <d v="1944-03-14T00:00:00"/>
        <d v="1925-07-20T00:00:00"/>
        <d v="1983-01-30T00:00:00"/>
        <d v="1918-03-08T00:00:00"/>
        <d v="1951-07-19T00:00:00"/>
        <d v="2000-08-03T00:00:00"/>
        <d v="1925-08-27T00:00:00"/>
        <d v="1977-02-11T00:00:00"/>
        <d v="2000-04-15T00:00:00"/>
        <d v="1954-06-14T00:00:00"/>
        <d v="1946-08-28T00:00:00"/>
        <d v="1970-02-06T00:00:00"/>
        <d v="1944-12-13T00:00:00"/>
        <d v="2011-04-29T00:00:00"/>
        <d v="1980-01-04T00:00:00"/>
        <d v="1923-11-27T00:00:00"/>
        <d v="1928-02-21T00:00:00"/>
        <d v="1955-04-07T00:00:00"/>
        <d v="1950-04-06T00:00:00"/>
        <d v="1999-08-21T00:00:00"/>
        <d v="1957-06-01T00:00:00"/>
        <d v="2001-09-27T00:00:00"/>
        <d v="1980-01-28T00:00:00"/>
        <d v="1981-09-12T00:00:00"/>
        <d v="2005-09-19T00:00:00"/>
        <d v="1938-12-23T00:00:00"/>
        <d v="1935-02-06T00:00:00"/>
        <d v="2012-03-08T00:00:00"/>
        <d v="1981-07-25T00:00:00"/>
        <d v="1959-04-22T00:00:00"/>
        <d v="1965-07-04T00:00:00"/>
        <d v="1955-07-10T00:00:00"/>
        <d v="1925-01-26T00:00:00"/>
        <d v="1981-04-16T00:00:00"/>
        <d v="1965-02-19T00:00:00"/>
        <d v="1963-01-03T00:00:00"/>
        <d v="1933-10-28T00:00:00"/>
        <d v="1919-01-06T00:00:00"/>
        <d v="1967-11-19T00:00:00"/>
        <d v="1937-08-21T00:00:00"/>
        <d v="1959-10-13T00:00:00"/>
        <d v="1996-07-24T00:00:00"/>
        <d v="1963-07-01T00:00:00"/>
        <d v="1939-03-01T00:00:00"/>
        <d v="1994-08-17T00:00:00"/>
        <d v="1944-01-20T00:00:00"/>
        <d v="1992-05-21T00:00:00"/>
        <d v="1940-02-01T00:00:00"/>
        <d v="1938-05-28T00:00:00"/>
        <d v="1963-04-26T00:00:00"/>
        <d v="1963-03-15T00:00:00"/>
        <d v="2013-05-05T00:00:00"/>
        <d v="1990-07-06T00:00:00"/>
        <d v="1955-05-18T00:00:00"/>
        <d v="1956-02-16T00:00:00"/>
        <d v="1996-02-25T00:00:00"/>
        <d v="1978-10-04T00:00:00"/>
        <d v="1965-08-08T00:00:00"/>
        <d v="1999-02-20T00:00:00"/>
        <d v="2011-12-20T00:00:00"/>
        <d v="1972-03-12T00:00:00"/>
        <d v="1979-01-15T00:00:00"/>
        <d v="1952-04-22T00:00:00"/>
        <d v="1997-03-19T00:00:00"/>
        <d v="1942-11-19T00:00:00"/>
        <d v="1927-02-13T00:00:00"/>
        <d v="1917-12-19T00:00:00"/>
        <d v="1932-10-22T00:00:00"/>
        <d v="1918-04-20T00:00:00"/>
        <d v="1928-07-04T00:00:00"/>
        <d v="1950-09-19T00:00:00"/>
        <d v="1951-07-11T00:00:00"/>
        <d v="1942-04-12T00:00:00"/>
        <d v="1993-02-08T00:00:00"/>
        <d v="2006-01-29T00:00:00"/>
        <d v="1966-01-17T00:00:00"/>
        <d v="1972-01-26T00:00:00"/>
        <d v="1920-05-05T00:00:00"/>
        <d v="1988-09-09T00:00:00"/>
        <d v="1931-12-29T00:00:00"/>
        <d v="1987-10-07T00:00:00"/>
        <d v="1964-08-06T00:00:00"/>
        <d v="1992-12-27T00:00:00"/>
        <d v="1958-03-03T00:00:00"/>
        <d v="2009-04-28T00:00:00"/>
        <d v="1968-03-29T00:00:00"/>
        <d v="1968-05-25T00:00:00"/>
        <d v="1992-10-09T00:00:00"/>
        <d v="2011-04-14T00:00:00"/>
        <d v="1969-06-21T00:00:00"/>
        <d v="1933-07-30T00:00:00"/>
        <d v="2003-08-30T00:00:00"/>
        <d v="1946-06-27T00:00:00"/>
        <d v="1980-05-10T00:00:00"/>
        <d v="1949-11-25T00:00:00"/>
        <d v="2002-11-27T00:00:00"/>
        <d v="1987-08-20T00:00:00"/>
        <d v="1933-05-07T00:00:00"/>
        <d v="1972-12-07T00:00:00"/>
        <d v="1954-07-04T00:00:00"/>
        <d v="1959-02-09T00:00:00"/>
        <d v="1962-07-19T00:00:00"/>
        <d v="1977-02-25T00:00:00"/>
        <d v="1956-09-22T00:00:00"/>
        <d v="1951-12-23T00:00:00"/>
        <d v="1998-10-26T00:00:00"/>
        <d v="1942-07-04T00:00:00"/>
        <d v="2007-08-17T00:00:00"/>
        <d v="1955-05-04T00:00:00"/>
        <d v="1998-11-11T00:00:00"/>
        <d v="1934-10-03T00:00:00"/>
        <d v="1972-04-21T00:00:00"/>
        <d v="1945-03-06T00:00:00"/>
        <d v="1948-10-13T00:00:00"/>
        <d v="2010-07-05T00:00:00"/>
        <d v="2011-12-04T00:00:00"/>
        <d v="1924-08-12T00:00:00"/>
        <d v="1975-11-15T00:00:00"/>
        <d v="1949-11-12T00:00:00"/>
        <d v="2000-09-24T00:00:00"/>
        <d v="1949-06-20T00:00:00"/>
        <d v="1956-03-18T00:00:00"/>
        <d v="1966-12-29T00:00:00"/>
        <d v="1967-03-19T00:00:00"/>
        <d v="2003-03-20T00:00:00"/>
        <d v="1944-08-08T00:00:00"/>
        <d v="1929-09-23T00:00:00"/>
        <d v="1965-04-23T00:00:00"/>
        <d v="1982-01-01T00:00:00"/>
        <d v="1955-10-01T00:00:00"/>
        <d v="1920-07-29T00:00:00"/>
        <d v="1935-03-10T00:00:00"/>
        <d v="1937-02-01T00:00:00"/>
        <d v="1994-09-15T00:00:00"/>
        <d v="1999-06-10T00:00:00"/>
        <d v="2005-02-13T00:00:00"/>
        <d v="2009-04-13T00:00:00"/>
        <d v="1968-11-06T00:00:00"/>
        <d v="1984-05-27T00:00:00"/>
        <d v="1956-01-13T00:00:00"/>
        <d v="2009-07-06T00:00:00"/>
        <d v="2006-12-13T00:00:00"/>
        <d v="2010-06-01T00:00:00"/>
        <d v="1918-12-02T00:00:00"/>
        <d v="1953-11-29T00:00:00"/>
        <d v="1919-10-01T00:00:00"/>
        <d v="1976-11-01T00:00:00"/>
        <d v="1993-07-29T00:00:00"/>
        <d v="2008-03-14T00:00:00"/>
        <d v="1991-05-06T00:00:00"/>
        <d v="1944-04-27T00:00:00"/>
        <d v="1948-06-30T00:00:00"/>
        <d v="2008-09-03T00:00:00"/>
        <d v="1930-11-03T00:00:00"/>
        <d v="2005-11-18T00:00:00"/>
        <d v="1927-02-14T00:00:00"/>
        <d v="1973-04-15T00:00:00"/>
        <d v="1929-07-09T00:00:00"/>
        <d v="1979-07-21T00:00:00"/>
        <d v="1983-01-16T00:00:00"/>
        <d v="1925-03-23T00:00:00"/>
        <d v="1927-10-22T00:00:00"/>
        <d v="1919-08-21T00:00:00"/>
        <d v="1935-05-04T00:00:00"/>
        <d v="1922-06-21T00:00:00"/>
        <d v="1937-01-29T00:00:00"/>
        <d v="1983-08-04T00:00:00"/>
        <d v="2007-10-24T00:00:00"/>
        <d v="1945-02-23T00:00:00"/>
        <d v="1945-12-25T00:00:00"/>
        <d v="1937-10-10T00:00:00"/>
        <d v="1981-01-28T00:00:00"/>
        <d v="1996-05-25T00:00:00"/>
        <d v="2007-08-06T00:00:00"/>
        <d v="1973-11-18T00:00:00"/>
        <d v="1956-06-29T00:00:00"/>
        <d v="2008-12-29T00:00:00"/>
        <d v="1916-08-08T00:00:00"/>
        <d v="2004-10-28T00:00:00"/>
        <d v="1948-11-10T00:00:00"/>
        <d v="1925-07-02T00:00:00"/>
        <d v="1954-01-21T00:00:00"/>
        <d v="1947-05-15T00:00:00"/>
        <d v="1984-07-05T00:00:00"/>
        <d v="1972-11-22T00:00:00"/>
        <d v="2002-03-13T00:00:00"/>
        <d v="1975-10-29T00:00:00"/>
        <d v="1932-08-02T00:00:00"/>
        <d v="1996-01-14T00:00:00"/>
        <d v="1999-11-16T00:00:00"/>
        <d v="1992-04-29T00:00:00"/>
        <d v="1943-08-13T00:00:00"/>
        <d v="1956-11-27T00:00:00"/>
        <d v="1915-10-11T00:00:00"/>
        <d v="1989-06-17T00:00:00"/>
        <d v="1997-06-22T00:00:00"/>
        <d v="1943-12-20T00:00:00"/>
        <d v="1948-11-25T00:00:00"/>
        <d v="1972-04-03T00:00:00"/>
        <d v="1929-08-24T00:00:00"/>
        <d v="1961-05-19T00:00:00"/>
        <d v="1996-12-01T00:00:00"/>
        <d v="2004-11-18T00:00:00"/>
        <d v="1991-02-15T00:00:00"/>
        <d v="1993-11-26T00:00:00"/>
        <d v="1947-05-03T00:00:00"/>
        <d v="1953-08-24T00:00:00"/>
        <d v="1956-12-19T00:00:00"/>
        <d v="1924-11-20T00:00:00"/>
        <d v="1919-04-23T00:00:00"/>
        <d v="1918-02-17T00:00:00"/>
        <d v="1947-09-12T00:00:00"/>
        <d v="1952-06-17T00:00:00"/>
        <d v="1994-03-18T00:00:00"/>
        <d v="1942-05-08T00:00:00"/>
        <d v="1988-01-25T00:00:00"/>
        <d v="1927-03-03T00:00:00"/>
        <d v="1998-09-18T00:00:00"/>
        <d v="1978-05-21T00:00:00"/>
        <d v="1994-04-24T00:00:00"/>
        <d v="1926-09-08T00:00:00"/>
        <d v="1975-01-19T00:00:00"/>
        <d v="1921-03-25T00:00:00"/>
        <d v="1987-10-09T00:00:00"/>
        <d v="1963-06-08T00:00:00"/>
        <d v="2006-06-15T00:00:00"/>
        <d v="1929-12-10T00:00:00"/>
        <d v="1954-01-27T00:00:00"/>
        <d v="1979-02-08T00:00:00"/>
        <d v="1992-08-06T00:00:00"/>
        <d v="1965-02-04T00:00:00"/>
        <d v="1973-01-26T00:00:00"/>
        <d v="1960-05-25T00:00:00"/>
        <d v="1980-07-21T00:00:00"/>
        <d v="2011-10-20T00:00:00"/>
        <d v="2012-04-14T00:00:00"/>
        <d v="1916-11-02T00:00:00"/>
        <d v="1993-12-30T00:00:00"/>
        <d v="2008-10-22T00:00:00"/>
        <d v="1988-03-07T00:00:00"/>
        <d v="1921-11-05T00:00:00"/>
        <d v="1923-01-15T00:00:00"/>
        <d v="1926-04-04T00:00:00"/>
        <d v="1990-10-13T00:00:00"/>
        <d v="2000-06-16T00:00:00"/>
        <d v="1932-11-05T00:00:00"/>
        <d v="1974-12-28T00:00:00"/>
        <d v="1936-01-20T00:00:00"/>
        <d v="1923-03-04T00:00:00"/>
        <d v="1931-03-28T00:00:00"/>
        <d v="1995-03-08T00:00:00"/>
        <d v="1919-10-21T00:00:00"/>
        <d v="1945-09-09T00:00:00"/>
        <d v="1967-06-01T00:00:00"/>
        <d v="1923-03-21T00:00:00"/>
        <d v="1989-01-30T00:00:00"/>
        <d v="1965-04-17T00:00:00"/>
        <d v="1953-04-26T00:00:00"/>
        <d v="1953-11-15T00:00:00"/>
        <d v="1919-11-24T00:00:00"/>
        <d v="1943-06-22T00:00:00"/>
        <d v="2006-05-06T00:00:00"/>
        <d v="1963-04-05T00:00:00"/>
        <d v="2011-05-10T00:00:00"/>
        <d v="1919-06-17T00:00:00"/>
        <d v="1984-05-09T00:00:00"/>
        <d v="1955-04-17T00:00:00"/>
        <d v="1957-12-01T00:00:00"/>
        <d v="1992-04-05T00:00:00"/>
        <d v="1974-03-24T00:00:00"/>
        <d v="1920-05-19T00:00:00"/>
        <d v="1966-11-28T00:00:00"/>
        <d v="2009-01-02T00:00:00"/>
        <d v="1989-01-16T00:00:00"/>
        <d v="1916-07-07T00:00:00"/>
        <d v="2009-03-14T00:00:00"/>
        <d v="1936-03-01T00:00:00"/>
        <d v="1934-06-28T00:00:00"/>
        <d v="2005-01-19T00:00:00"/>
        <d v="1961-12-18T00:00:00"/>
        <d v="1980-04-01T00:00:00"/>
        <d v="1919-01-28T00:00:00"/>
        <d v="1957-11-13T00:00:00"/>
        <d v="1959-10-29T00:00:00"/>
        <d v="1982-04-01T00:00:00"/>
        <d v="1961-04-01T00:00:00"/>
        <d v="1940-03-28T00:00:00"/>
        <d v="2012-07-16T00:00:00"/>
        <d v="1958-07-17T00:00:00"/>
        <d v="1993-10-07T00:00:00"/>
        <d v="1994-03-29T00:00:00"/>
        <d v="1974-05-07T00:00:00"/>
        <d v="1920-12-08T00:00:00"/>
        <d v="1959-07-12T00:00:00"/>
        <d v="1971-02-05T00:00:00"/>
        <d v="1948-01-23T00:00:00"/>
        <d v="1935-08-25T00:00:00"/>
        <d v="1926-11-23T00:00:00"/>
        <d v="1960-03-17T00:00:00"/>
        <d v="1931-10-17T00:00:00"/>
        <d v="1942-06-13T00:00:00"/>
        <d v="1973-04-07T00:00:00"/>
        <d v="1947-04-06T00:00:00"/>
        <d v="1922-11-22T00:00:00"/>
        <d v="1947-01-01T00:00:00"/>
        <d v="1996-12-26T00:00:00"/>
        <d v="1979-06-28T00:00:00"/>
        <d v="2002-04-22T00:00:00"/>
        <d v="2002-12-26T00:00:00"/>
        <d v="1994-11-08T00:00:00"/>
        <d v="1956-07-16T00:00:00"/>
        <d v="1985-05-23T00:00:00"/>
        <d v="1986-04-05T00:00:00"/>
        <d v="1924-03-24T00:00:00"/>
        <d v="1990-06-22T00:00:00"/>
        <d v="1991-10-14T00:00:00"/>
        <d v="1997-07-16T00:00:00"/>
        <d v="1949-01-08T00:00:00"/>
        <d v="1943-11-11T00:00:00"/>
        <d v="1956-11-23T00:00:00"/>
        <d v="1956-01-05T00:00:00"/>
        <d v="1967-09-13T00:00:00"/>
        <d v="2010-12-08T00:00:00"/>
        <d v="1931-03-30T00:00:00"/>
        <d v="1972-07-22T00:00:00"/>
        <d v="1950-02-19T00:00:00"/>
        <d v="1989-03-09T00:00:00"/>
        <d v="1964-05-27T00:00:00"/>
        <d v="2013-09-29T00:00:00"/>
        <d v="1998-01-03T00:00:00"/>
        <d v="1957-09-17T00:00:00"/>
        <d v="2006-02-08T00:00:00"/>
        <d v="1934-06-09T00:00:00"/>
        <d v="2011-10-28T00:00:00"/>
        <d v="1941-08-01T00:00:00"/>
        <d v="1984-01-24T00:00:00"/>
        <d v="2010-10-11T00:00:00"/>
        <d v="2010-03-24T00:00:00"/>
        <d v="1992-12-22T00:00:00"/>
        <d v="1953-04-11T00:00:00"/>
        <d v="1991-04-27T00:00:00"/>
        <d v="2005-05-25T00:00:00"/>
        <d v="1970-11-12T00:00:00"/>
        <d v="1918-11-20T00:00:00"/>
        <d v="1958-07-26T00:00:00"/>
        <d v="1921-09-15T00:00:00"/>
        <d v="1976-05-03T00:00:00"/>
        <d v="1940-01-15T00:00:00"/>
        <d v="1985-06-09T00:00:00"/>
        <d v="1937-06-16T00:00:00"/>
        <d v="1990-12-29T00:00:00"/>
        <d v="1940-04-09T00:00:00"/>
        <d v="2011-02-04T00:00:00"/>
        <d v="1956-04-15T00:00:00"/>
        <d v="1921-11-15T00:00:00"/>
        <d v="1988-10-26T00:00:00"/>
        <d v="1924-02-04T00:00:00"/>
        <d v="1959-09-20T00:00:00"/>
        <d v="2006-07-20T00:00:00"/>
        <d v="1972-09-09T00:00:00"/>
        <d v="1952-05-14T00:00:00"/>
        <d v="1933-03-02T00:00:00"/>
        <d v="1962-06-26T00:00:00"/>
        <d v="1955-06-04T00:00:00"/>
        <d v="1980-03-30T00:00:00"/>
        <d v="1961-03-09T00:00:00"/>
        <d v="1958-07-08T00:00:00"/>
        <d v="1958-02-24T00:00:00"/>
        <d v="1929-02-14T00:00:00"/>
        <d v="1964-05-28T00:00:00"/>
        <d v="1987-01-28T00:00:00"/>
        <d v="1953-01-19T00:00:00"/>
        <d v="1943-06-13T00:00:00"/>
        <d v="1927-01-30T00:00:00"/>
        <d v="1943-09-25T00:00:00"/>
        <d v="1966-07-15T00:00:00"/>
        <d v="1951-10-30T00:00:00"/>
        <d v="1994-12-14T00:00:00"/>
        <d v="1971-08-11T00:00:00"/>
        <d v="1947-02-03T00:00:00"/>
        <d v="1939-12-02T00:00:00"/>
        <d v="1971-07-24T00:00:00"/>
        <d v="1929-12-30T00:00:00"/>
        <d v="1985-08-10T00:00:00"/>
        <d v="2002-10-23T00:00:00"/>
        <d v="1994-03-19T00:00:00"/>
        <d v="1989-12-29T00:00:00"/>
        <d v="1916-11-25T00:00:00"/>
        <d v="1929-05-28T00:00:00"/>
        <d v="1927-02-20T00:00:00"/>
        <d v="1942-09-17T00:00:00"/>
        <d v="1986-05-28T00:00:00"/>
        <d v="1970-01-15T00:00:00"/>
        <d v="1922-09-14T00:00:00"/>
        <d v="1947-03-13T00:00:00"/>
        <d v="1931-01-26T00:00:00"/>
        <d v="1939-07-03T00:00:00"/>
        <d v="1986-02-16T00:00:00"/>
        <d v="1933-09-17T00:00:00"/>
        <d v="1938-09-14T00:00:00"/>
        <d v="1947-09-26T00:00:00"/>
        <d v="1933-10-10T00:00:00"/>
        <d v="1999-07-09T00:00:00"/>
        <d v="1995-08-23T00:00:00"/>
        <d v="1975-09-27T00:00:00"/>
        <d v="1962-12-16T00:00:00"/>
        <d v="2008-02-16T00:00:00"/>
        <d v="1940-01-23T00:00:00"/>
        <d v="1952-09-26T00:00:00"/>
        <d v="1958-04-30T00:00:00"/>
        <d v="2010-03-08T00:00:00"/>
        <d v="1936-02-07T00:00:00"/>
        <d v="1977-02-21T00:00:00"/>
        <d v="1972-08-22T00:00:00"/>
        <d v="1996-06-05T00:00:00"/>
        <d v="1934-10-16T00:00:00"/>
        <d v="1988-04-01T00:00:00"/>
        <d v="2004-09-13T00:00:00"/>
        <d v="2001-07-12T00:00:00"/>
        <d v="1919-12-19T00:00:00"/>
        <d v="1965-06-05T00:00:00"/>
        <d v="1976-07-17T00:00:00"/>
        <d v="1929-11-07T00:00:00"/>
        <d v="1948-06-15T00:00:00"/>
        <d v="1979-12-07T00:00:00"/>
        <d v="1939-04-12T00:00:00"/>
        <d v="1940-10-06T00:00:00"/>
        <d v="1943-01-02T00:00:00"/>
        <d v="1946-12-11T00:00:00"/>
        <d v="1998-06-11T00:00:00"/>
        <d v="1921-03-07T00:00:00"/>
        <d v="2005-11-22T00:00:00"/>
        <d v="1930-03-06T00:00:00"/>
        <d v="1952-11-22T00:00:00"/>
        <d v="1982-02-20T00:00:00"/>
        <d v="1994-07-06T00:00:00"/>
        <d v="1973-11-29T00:00:00"/>
        <d v="1992-10-24T00:00:00"/>
        <d v="1934-03-05T00:00:00"/>
        <d v="1968-06-01T00:00:00"/>
        <d v="1959-12-22T00:00:00"/>
        <d v="1941-06-04T00:00:00"/>
        <d v="1964-02-01T00:00:00"/>
        <d v="1954-11-22T00:00:00"/>
        <d v="1975-04-30T00:00:00"/>
        <d v="1943-08-02T00:00:00"/>
        <d v="1967-03-18T00:00:00"/>
        <d v="1974-10-28T00:00:00"/>
        <d v="1942-10-28T00:00:00"/>
        <d v="1990-07-04T00:00:00"/>
        <d v="1941-07-17T00:00:00"/>
        <d v="2010-12-25T00:00:00"/>
        <d v="1998-02-01T00:00:00"/>
        <d v="1935-06-26T00:00:00"/>
        <d v="2002-02-08T00:00:00"/>
        <d v="1925-01-16T00:00:00"/>
        <d v="1949-01-05T00:00:00"/>
        <d v="1984-08-29T00:00:00"/>
        <d v="1975-03-19T00:00:00"/>
        <d v="1999-10-16T00:00:00"/>
        <d v="1989-07-08T00:00:00"/>
        <d v="1947-05-02T00:00:00"/>
        <d v="2007-04-14T00:00:00"/>
        <d v="1962-01-14T00:00:00"/>
        <d v="1960-04-25T00:00:00"/>
        <d v="1934-09-03T00:00:00"/>
        <d v="1986-12-10T00:00:00"/>
        <d v="1952-03-17T00:00:00"/>
        <d v="1930-12-02T00:00:00"/>
        <d v="2004-07-15T00:00:00"/>
        <d v="2004-08-04T00:00:00"/>
        <d v="1948-03-05T00:00:00"/>
        <d v="1921-05-30T00:00:00"/>
        <d v="1922-06-12T00:00:00"/>
        <d v="1943-01-25T00:00:00"/>
        <d v="1946-10-04T00:00:00"/>
        <d v="1945-01-21T00:00:00"/>
        <d v="2011-08-04T00:00:00"/>
        <d v="1999-07-30T00:00:00"/>
        <d v="2008-01-15T00:00:00"/>
        <d v="1995-09-05T00:00:00"/>
        <d v="1978-04-06T00:00:00"/>
        <d v="1992-07-13T00:00:00"/>
        <d v="1987-08-26T00:00:00"/>
        <d v="1949-11-14T00:00:00"/>
        <d v="1928-08-11T00:00:00"/>
        <d v="2003-11-03T00:00:00"/>
        <d v="2013-12-23T00:00:00"/>
        <d v="1943-01-30T00:00:00"/>
        <d v="1954-09-06T00:00:00"/>
        <d v="1963-12-17T00:00:00"/>
        <d v="1918-11-06T00:00:00"/>
        <d v="2003-12-30T00:00:00"/>
        <d v="1997-05-08T00:00:00"/>
        <d v="1973-11-25T00:00:00"/>
        <d v="1964-12-05T00:00:00"/>
        <d v="1981-03-18T00:00:00"/>
        <d v="1960-04-30T00:00:00"/>
        <d v="1980-11-25T00:00:00"/>
        <d v="1944-02-02T00:00:00"/>
        <d v="2001-01-16T00:00:00"/>
        <d v="1951-04-28T00:00:00"/>
        <d v="1978-10-06T00:00:00"/>
        <d v="2007-12-12T00:00:00"/>
        <d v="1971-07-13T00:00:00"/>
        <d v="1994-01-02T00:00:00"/>
        <d v="1975-04-12T00:00:00"/>
        <d v="1975-01-30T00:00:00"/>
        <d v="2008-03-26T00:00:00"/>
        <d v="1956-08-24T00:00:00"/>
        <d v="1923-12-05T00:00:00"/>
        <d v="1944-11-20T00:00:00"/>
        <d v="1916-02-04T00:00:00"/>
        <d v="1925-12-30T00:00:00"/>
        <d v="1951-03-23T00:00:00"/>
        <d v="1978-06-05T00:00:00"/>
        <d v="1978-06-17T00:00:00"/>
        <d v="1964-09-14T00:00:00"/>
        <d v="1975-07-27T00:00:00"/>
        <d v="1961-05-30T00:00:00"/>
        <d v="2000-11-26T00:00:00"/>
        <d v="1970-11-09T00:00:00"/>
        <d v="1993-02-27T00:00:00"/>
        <d v="2002-09-08T00:00:00"/>
        <d v="2010-08-28T00:00:00"/>
        <d v="1979-04-27T00:00:00"/>
        <d v="1958-02-26T00:00:00"/>
        <d v="1985-09-12T00:00:00"/>
        <d v="1945-11-08T00:00:00"/>
        <d v="1919-10-13T00:00:00"/>
        <d v="1926-09-06T00:00:00"/>
        <d v="2001-07-09T00:00:00"/>
        <d v="1959-10-05T00:00:00"/>
        <d v="1965-12-09T00:00:00"/>
        <d v="1974-03-18T00:00:00"/>
        <d v="1938-08-23T00:00:00"/>
        <d v="1989-02-15T00:00:00"/>
        <d v="1983-07-01T00:00:00"/>
        <d v="1979-07-24T00:00:00"/>
        <d v="1996-06-27T00:00:00"/>
        <d v="1993-10-01T00:00:00"/>
        <d v="1931-11-10T00:00:00"/>
        <d v="1989-04-10T00:00:00"/>
        <d v="1916-02-13T00:00:00"/>
        <d v="2002-06-23T00:00:00"/>
        <d v="1999-05-30T00:00:00"/>
        <d v="1981-05-12T00:00:00"/>
        <d v="1918-09-10T00:00:00"/>
        <d v="1966-03-07T00:00:00"/>
        <d v="1959-11-20T00:00:00"/>
        <d v="1930-10-26T00:00:00"/>
        <d v="1948-02-15T00:00:00"/>
        <d v="2000-08-24T00:00:00"/>
        <d v="2006-04-05T00:00:00"/>
        <d v="1972-02-06T00:00:00"/>
        <d v="1979-01-16T00:00:00"/>
        <d v="1915-06-07T00:00:00"/>
        <d v="1994-07-15T00:00:00"/>
        <d v="1917-06-04T00:00:00"/>
        <d v="1924-11-28T00:00:00"/>
        <d v="1990-04-25T00:00:00"/>
        <d v="1981-10-11T00:00:00"/>
        <d v="1934-07-24T00:00:00"/>
        <d v="1962-04-09T00:00:00"/>
        <d v="1968-11-05T00:00:00"/>
        <d v="2010-05-04T00:00:00"/>
        <d v="1958-10-18T00:00:00"/>
        <d v="1992-01-17T00:00:00"/>
        <d v="1928-06-17T00:00:00"/>
        <d v="1991-12-30T00:00:00"/>
        <d v="1930-09-24T00:00:00"/>
        <d v="1957-10-18T00:00:00"/>
        <d v="1983-09-16T00:00:00"/>
        <d v="1947-04-07T00:00:00"/>
        <d v="1941-09-09T00:00:00"/>
        <d v="1916-02-16T00:00:00"/>
        <d v="1920-08-26T00:00:00"/>
        <d v="1947-03-19T00:00:00"/>
        <d v="1915-02-10T00:00:00"/>
        <d v="1976-01-17T00:00:00"/>
        <d v="1927-10-24T00:00:00"/>
        <d v="1955-12-26T00:00:00"/>
        <d v="1968-04-28T00:00:00"/>
        <d v="2006-10-14T00:00:00"/>
        <d v="1960-12-14T00:00:00"/>
        <d v="1922-03-23T00:00:00"/>
        <d v="1918-06-06T00:00:00"/>
        <d v="1962-09-13T00:00:00"/>
        <d v="1932-11-19T00:00:00"/>
        <d v="1950-07-11T00:00:00"/>
        <d v="2000-09-02T00:00:00"/>
        <d v="1943-08-26T00:00:00"/>
        <d v="1972-08-15T00:00:00"/>
        <d v="1964-01-10T00:00:00"/>
        <d v="1958-12-20T00:00:00"/>
        <d v="1981-01-11T00:00:00"/>
        <d v="1993-06-03T00:00:00"/>
        <d v="1959-06-25T00:00:00"/>
        <d v="1969-10-06T00:00:00"/>
        <d v="2006-06-14T00:00:00"/>
        <d v="1954-01-15T00:00:00"/>
        <d v="1958-07-19T00:00:00"/>
        <d v="1962-01-17T00:00:00"/>
        <d v="1988-03-12T00:00:00"/>
        <d v="1933-06-16T00:00:00"/>
        <d v="1921-01-24T00:00:00"/>
        <d v="1978-03-26T00:00:00"/>
        <d v="1948-10-09T00:00:00"/>
        <d v="1983-04-15T00:00:00"/>
        <d v="1926-12-18T00:00:00"/>
        <d v="2012-07-06T00:00:00"/>
        <d v="1976-03-27T00:00:00"/>
        <d v="1972-03-19T00:00:00"/>
        <d v="1929-05-14T00:00:00"/>
        <d v="1933-01-17T00:00:00"/>
        <d v="1918-04-29T00:00:00"/>
        <d v="1948-04-02T00:00:00"/>
        <d v="1966-01-28T00:00:00"/>
        <d v="1923-10-12T00:00:00"/>
        <d v="1962-10-21T00:00:00"/>
        <d v="1954-11-04T00:00:00"/>
        <d v="1985-08-11T00:00:00"/>
        <d v="1993-12-08T00:00:00"/>
        <d v="1931-03-20T00:00:00"/>
        <d v="1985-12-22T00:00:00"/>
        <d v="1984-11-22T00:00:00"/>
        <d v="1969-05-04T00:00:00"/>
        <d v="1950-01-08T00:00:00"/>
        <d v="1963-11-25T00:00:00"/>
        <d v="1986-02-06T00:00:00"/>
        <d v="1982-01-16T00:00:00"/>
        <d v="1978-02-07T00:00:00"/>
        <d v="1979-12-14T00:00:00"/>
        <d v="1923-06-29T00:00:00"/>
        <d v="1929-12-14T00:00:00"/>
        <d v="1947-12-10T00:00:00"/>
        <d v="1956-04-11T00:00:00"/>
        <d v="1941-05-29T00:00:00"/>
        <d v="1928-04-19T00:00:00"/>
        <d v="1924-10-11T00:00:00"/>
        <d v="1976-04-26T00:00:00"/>
        <d v="1995-10-26T00:00:00"/>
        <d v="1982-06-22T00:00:00"/>
        <d v="1986-02-01T00:00:00"/>
        <d v="1934-09-21T00:00:00"/>
        <d v="1950-07-21T00:00:00"/>
        <d v="1971-08-08T00:00:00"/>
        <d v="1994-10-15T00:00:00"/>
        <d v="1974-02-20T00:00:00"/>
        <d v="1968-03-18T00:00:00"/>
        <d v="2000-12-07T00:00:00"/>
        <d v="1970-06-03T00:00:00"/>
        <d v="1961-11-15T00:00:00"/>
        <d v="1978-11-07T00:00:00"/>
        <d v="1932-10-19T00:00:00"/>
        <d v="2000-06-22T00:00:00"/>
        <d v="2008-12-11T00:00:00"/>
        <d v="1939-04-26T00:00:00"/>
        <d v="1992-08-16T00:00:00"/>
        <d v="1949-01-29T00:00:00"/>
        <d v="2004-05-13T00:00:00"/>
        <d v="1972-07-25T00:00:00"/>
        <d v="1943-12-15T00:00:00"/>
        <d v="1954-12-22T00:00:00"/>
        <d v="1994-06-25T00:00:00"/>
        <d v="1963-04-18T00:00:00"/>
        <d v="1990-01-01T00:00:00"/>
        <d v="2004-11-11T00:00:00"/>
        <d v="1982-01-02T00:00:00"/>
        <d v="1924-04-12T00:00:00"/>
        <d v="1916-09-24T00:00:00"/>
        <d v="1994-07-26T00:00:00"/>
        <d v="1945-09-25T00:00:00"/>
        <d v="1926-11-12T00:00:00"/>
        <d v="1947-05-21T00:00:00"/>
        <d v="1951-04-11T00:00:00"/>
        <d v="1924-07-29T00:00:00"/>
        <d v="2003-07-15T00:00:00"/>
        <d v="1933-11-19T00:00:00"/>
        <d v="1916-02-02T00:00:00"/>
        <d v="1955-07-17T00:00:00"/>
        <d v="2000-09-28T00:00:00"/>
        <d v="1978-02-15T00:00:00"/>
        <d v="1939-03-06T00:00:00"/>
        <d v="1994-11-01T00:00:00"/>
        <d v="1992-04-22T00:00:00"/>
        <d v="1946-03-29T00:00:00"/>
        <d v="1958-11-25T00:00:00"/>
        <d v="2013-03-01T00:00:00"/>
        <d v="1989-12-25T00:00:00"/>
        <d v="1972-09-10T00:00:00"/>
        <d v="2008-04-06T00:00:00"/>
        <d v="1958-11-15T00:00:00"/>
        <d v="1923-02-26T00:00:00"/>
        <d v="1920-07-02T00:00:00"/>
        <d v="1918-11-22T00:00:00"/>
        <d v="1967-11-20T00:00:00"/>
        <d v="1963-07-25T00:00:00"/>
        <d v="1945-08-07T00:00:00"/>
        <d v="1927-07-21T00:00:00"/>
        <d v="1918-03-16T00:00:00"/>
        <d v="1994-11-18T00:00:00"/>
        <d v="1930-07-27T00:00:00"/>
        <d v="1974-10-29T00:00:00"/>
        <d v="1933-09-27T00:00:00"/>
        <d v="1966-03-16T00:00:00"/>
        <d v="1979-02-24T00:00:00"/>
        <d v="1936-06-02T00:00:00"/>
        <d v="1937-03-24T00:00:00"/>
        <d v="1983-08-08T00:00:00"/>
        <d v="1992-11-29T00:00:00"/>
        <d v="2012-07-01T00:00:00"/>
        <d v="1965-05-05T00:00:00"/>
        <d v="1930-10-13T00:00:00"/>
        <d v="1937-10-23T00:00:00"/>
        <d v="1930-01-09T00:00:00"/>
        <d v="1995-05-12T00:00:00"/>
        <d v="1998-11-30T00:00:00"/>
        <d v="2004-02-19T00:00:00"/>
        <d v="2002-05-27T00:00:00"/>
        <d v="1970-12-08T00:00:00"/>
        <d v="1923-09-22T00:00:00"/>
        <d v="1915-04-01T00:00:00"/>
        <d v="2013-07-20T00:00:00"/>
        <d v="1959-02-22T00:00:00"/>
        <d v="1988-06-30T00:00:00"/>
        <d v="1936-02-20T00:00:00"/>
        <d v="1938-09-09T00:00:00"/>
        <d v="1942-08-02T00:00:00"/>
        <d v="1945-07-10T00:00:00"/>
        <d v="1955-09-13T00:00:00"/>
        <d v="1922-10-29T00:00:00"/>
        <d v="1969-04-12T00:00:00"/>
        <d v="1935-09-06T00:00:00"/>
        <d v="2012-12-03T00:00:00"/>
        <d v="1943-03-23T00:00:00"/>
        <d v="1989-07-25T00:00:00"/>
        <d v="1929-02-28T00:00:00"/>
        <d v="1927-06-10T00:00:00"/>
        <d v="1982-02-09T00:00:00"/>
        <d v="1947-09-02T00:00:00"/>
        <d v="2005-01-22T00:00:00"/>
        <d v="1979-09-16T00:00:00"/>
        <d v="1957-01-21T00:00:00"/>
        <d v="1988-05-11T00:00:00"/>
        <d v="1960-12-16T00:00:00"/>
        <d v="1974-03-30T00:00:00"/>
        <d v="1929-04-17T00:00:00"/>
        <d v="1916-10-23T00:00:00"/>
        <d v="1971-12-12T00:00:00"/>
        <d v="1960-12-10T00:00:00"/>
        <d v="1943-09-16T00:00:00"/>
        <d v="1983-11-08T00:00:00"/>
        <d v="1953-05-20T00:00:00"/>
        <d v="1973-09-17T00:00:00"/>
        <d v="1934-06-22T00:00:00"/>
        <d v="1988-03-10T00:00:00"/>
        <d v="1986-09-14T00:00:00"/>
        <d v="1938-07-23T00:00:00"/>
        <d v="1945-07-24T00:00:00"/>
        <d v="2004-11-02T00:00:00"/>
        <d v="1952-03-07T00:00:00"/>
        <d v="1956-11-02T00:00:00"/>
        <d v="1936-09-15T00:00:00"/>
        <d v="1923-03-08T00:00:00"/>
        <d v="1992-02-27T00:00:00"/>
        <d v="1982-02-10T00:00:00"/>
        <d v="2011-05-24T00:00:00"/>
        <d v="1945-02-01T00:00:00"/>
        <d v="2011-08-06T00:00:00"/>
        <d v="1940-11-30T00:00:00"/>
        <d v="1957-01-28T00:00:00"/>
        <d v="1919-04-07T00:00:00"/>
        <d v="2006-05-26T00:00:00"/>
        <d v="1982-02-08T00:00:00"/>
        <d v="1939-03-20T00:00:00"/>
        <d v="1935-06-27T00:00:00"/>
        <d v="1934-06-06T00:00:00"/>
        <d v="1933-04-02T00:00:00"/>
        <d v="1969-04-07T00:00:00"/>
        <d v="1965-07-11T00:00:00"/>
        <d v="1945-10-18T00:00:00"/>
        <d v="1932-01-23T00:00:00"/>
        <d v="2013-03-15T00:00:00"/>
        <d v="1989-02-21T00:00:00"/>
        <d v="1998-04-17T00:00:00"/>
        <d v="1937-10-14T00:00:00"/>
        <d v="1992-06-10T00:00:00"/>
        <d v="1926-02-15T00:00:00"/>
        <d v="1988-11-10T00:00:00"/>
        <d v="1947-07-02T00:00:00"/>
        <d v="1980-02-16T00:00:00"/>
        <d v="1954-03-06T00:00:00"/>
        <d v="2001-04-14T00:00:00"/>
        <d v="1999-01-28T00:00:00"/>
        <d v="1977-04-27T00:00:00"/>
        <d v="2006-03-12T00:00:00"/>
        <d v="2001-10-15T00:00:00"/>
        <d v="1951-08-15T00:00:00"/>
        <d v="1921-04-19T00:00:00"/>
        <d v="1934-06-16T00:00:00"/>
        <d v="1975-12-26T00:00:00"/>
        <d v="1919-06-22T00:00:00"/>
        <d v="1952-01-06T00:00:00"/>
        <d v="1966-06-19T00:00:00"/>
        <d v="1974-03-08T00:00:00"/>
        <d v="1917-12-21T00:00:00"/>
        <d v="1963-06-02T00:00:00"/>
        <d v="2007-04-26T00:00:00"/>
        <d v="1924-04-10T00:00:00"/>
        <d v="1992-08-03T00:00:00"/>
        <d v="1941-02-24T00:00:00"/>
        <d v="1966-09-04T00:00:00"/>
        <d v="1959-04-26T00:00:00"/>
        <d v="1990-06-27T00:00:00"/>
        <d v="1977-07-14T00:00:00"/>
        <d v="1974-02-27T00:00:00"/>
        <d v="1934-12-23T00:00:00"/>
        <d v="1938-06-09T00:00:00"/>
        <d v="1953-03-29T00:00:00"/>
        <d v="1999-11-14T00:00:00"/>
        <d v="1991-07-14T00:00:00"/>
        <d v="1936-04-16T00:00:00"/>
        <d v="1994-12-16T00:00:00"/>
        <d v="1929-03-02T00:00:00"/>
        <d v="1936-10-28T00:00:00"/>
        <d v="1925-03-01T00:00:00"/>
        <d v="1921-12-22T00:00:00"/>
        <d v="1965-01-16T00:00:00"/>
        <d v="1930-10-10T00:00:00"/>
        <d v="1989-03-08T00:00:00"/>
        <d v="1948-11-22T00:00:00"/>
        <d v="1967-06-30T00:00:00"/>
        <d v="2004-11-04T00:00:00"/>
        <d v="1985-01-01T00:00:00"/>
        <d v="2011-06-24T00:00:00"/>
        <d v="1946-08-05T00:00:00"/>
        <d v="1951-06-24T00:00:00"/>
        <d v="1995-06-15T00:00:00"/>
        <d v="2005-10-03T00:00:00"/>
        <d v="2012-10-21T00:00:00"/>
        <d v="1917-02-03T00:00:00"/>
        <d v="1935-08-15T00:00:00"/>
        <d v="2008-01-29T00:00:00"/>
        <d v="1956-05-18T00:00:00"/>
        <d v="1935-08-16T00:00:00"/>
        <d v="1982-10-16T00:00:00"/>
        <d v="2010-07-10T00:00:00"/>
        <d v="1932-08-28T00:00:00"/>
        <d v="1973-12-18T00:00:00"/>
        <d v="2006-12-10T00:00:00"/>
        <d v="1954-02-20T00:00:00"/>
        <d v="1991-04-13T00:00:00"/>
        <d v="1958-09-17T00:00:00"/>
        <d v="1920-04-19T00:00:00"/>
        <d v="2011-02-06T00:00:00"/>
        <d v="1992-05-26T00:00:00"/>
        <d v="1946-03-26T00:00:00"/>
        <d v="1925-03-05T00:00:00"/>
        <d v="1998-05-05T00:00:00"/>
        <d v="1922-12-22T00:00:00"/>
        <d v="1941-04-03T00:00:00"/>
        <d v="1994-02-18T00:00:00"/>
        <d v="1989-02-08T00:00:00"/>
        <d v="2012-10-24T00:00:00"/>
        <d v="1925-04-05T00:00:00"/>
        <d v="1975-06-26T00:00:00"/>
        <d v="2004-02-21T00:00:00"/>
        <d v="1924-04-18T00:00:00"/>
        <d v="1931-03-01T00:00:00"/>
        <d v="2004-02-27T00:00:00"/>
        <d v="1985-09-11T00:00:00"/>
        <d v="1961-08-01T00:00:00"/>
        <d v="1947-04-21T00:00:00"/>
        <d v="2009-08-09T00:00:00"/>
        <d v="1959-04-14T00:00:00"/>
        <d v="2005-03-18T00:00:00"/>
        <d v="1935-02-10T00:00:00"/>
        <d v="1941-08-28T00:00:00"/>
        <d v="1936-08-21T00:00:00"/>
        <d v="2000-02-15T00:00:00"/>
        <d v="2003-07-20T00:00:00"/>
        <d v="1926-06-28T00:00:00"/>
        <d v="1942-10-06T00:00:00"/>
        <d v="1946-11-28T00:00:00"/>
        <d v="1928-08-01T00:00:00"/>
        <d v="1967-11-16T00:00:00"/>
        <d v="1964-01-01T00:00:00"/>
        <d v="1999-10-13T00:00:00"/>
        <d v="2002-06-29T00:00:00"/>
        <d v="1997-08-30T00:00:00"/>
        <d v="1961-01-23T00:00:00"/>
        <d v="1920-01-06T00:00:00"/>
        <d v="1969-06-25T00:00:00"/>
        <d v="1965-06-12T00:00:00"/>
        <d v="1925-05-07T00:00:00"/>
        <d v="1971-11-02T00:00:00"/>
        <d v="1979-02-17T00:00:00"/>
        <d v="2008-10-12T00:00:00"/>
        <d v="2005-12-09T00:00:00"/>
        <d v="2010-09-21T00:00:00"/>
        <d v="1985-08-22T00:00:00"/>
        <d v="1964-01-25T00:00:00"/>
        <d v="2007-10-11T00:00:00"/>
        <d v="1969-01-23T00:00:00"/>
        <d v="1941-12-03T00:00:00"/>
        <d v="1934-11-27T00:00:00"/>
        <d v="1988-10-23T00:00:00"/>
        <d v="1986-04-13T00:00:00"/>
        <d v="1924-03-08T00:00:00"/>
        <d v="1933-06-02T00:00:00"/>
        <d v="1987-09-05T00:00:00"/>
        <d v="2000-12-24T00:00:00"/>
        <d v="1965-11-21T00:00:00"/>
        <d v="1964-09-11T00:00:00"/>
        <d v="2010-01-24T00:00:00"/>
        <d v="1992-07-08T00:00:00"/>
        <d v="1965-06-17T00:00:00"/>
        <d v="1917-06-28T00:00:00"/>
        <d v="1984-11-02T00:00:00"/>
        <d v="1978-09-14T00:00:00"/>
        <d v="1934-07-30T00:00:00"/>
        <d v="1964-07-09T00:00:00"/>
        <d v="1946-05-23T00:00:00"/>
        <d v="1987-09-13T00:00:00"/>
        <d v="1928-04-04T00:00:00"/>
        <d v="1935-06-12T00:00:00"/>
        <d v="1976-09-03T00:00:00"/>
        <d v="1947-03-18T00:00:00"/>
        <d v="1974-03-05T00:00:00"/>
        <d v="1996-01-29T00:00:00"/>
        <d v="1919-08-29T00:00:00"/>
        <d v="1927-09-17T00:00:00"/>
        <d v="1957-02-16T00:00:00"/>
        <d v="1915-06-01T00:00:00"/>
        <d v="1960-04-08T00:00:00"/>
        <d v="1964-06-01T00:00:00"/>
        <d v="2009-11-22T00:00:00"/>
        <d v="1932-05-30T00:00:00"/>
        <d v="1924-10-21T00:00:00"/>
        <d v="1996-09-01T00:00:00"/>
        <d v="1925-09-03T00:00:00"/>
        <d v="1961-04-28T00:00:00"/>
        <d v="1932-07-27T00:00:00"/>
        <d v="1973-05-11T00:00:00"/>
        <d v="1993-09-06T00:00:00"/>
        <d v="2007-04-15T00:00:00"/>
        <d v="1995-01-01T00:00:00"/>
        <d v="1917-02-22T00:00:00"/>
        <d v="1928-12-03T00:00:00"/>
        <d v="1949-10-28T00:00:00"/>
        <d v="1948-03-01T00:00:00"/>
        <d v="1992-06-20T00:00:00"/>
        <d v="1973-03-17T00:00:00"/>
        <d v="1971-09-20T00:00:00"/>
        <d v="1985-06-06T00:00:00"/>
        <d v="1919-12-16T00:00:00"/>
        <d v="2009-11-07T00:00:00"/>
        <d v="2001-10-17T00:00:00"/>
        <d v="1958-10-15T00:00:00"/>
        <d v="1989-01-03T00:00:00"/>
        <d v="1961-02-23T00:00:00"/>
        <d v="1934-12-04T00:00:00"/>
        <d v="1940-08-29T00:00:00"/>
        <d v="1932-05-12T00:00:00"/>
        <d v="1924-07-06T00:00:00"/>
        <d v="1995-05-29T00:00:00"/>
        <d v="1952-05-01T00:00:00"/>
        <d v="2001-07-29T00:00:00"/>
        <d v="1939-07-09T00:00:00"/>
        <d v="2012-06-16T00:00:00"/>
        <d v="1939-02-28T00:00:00"/>
        <d v="1994-01-26T00:00:00"/>
        <d v="1967-09-01T00:00:00"/>
        <d v="1984-05-14T00:00:00"/>
        <d v="1981-05-10T00:00:00"/>
        <d v="1915-05-26T00:00:00"/>
        <d v="1955-03-24T00:00:00"/>
        <d v="1934-04-16T00:00:00"/>
        <d v="1920-09-08T00:00:00"/>
        <d v="1985-10-29T00:00:00"/>
        <d v="2001-03-27T00:00:00"/>
        <d v="1967-12-28T00:00:00"/>
        <d v="1946-08-04T00:00:00"/>
        <d v="1962-01-29T00:00:00"/>
        <d v="1958-03-28T00:00:00"/>
        <d v="1922-04-27T00:00:00"/>
        <d v="2009-06-17T00:00:00"/>
        <d v="1995-06-13T00:00:00"/>
        <d v="1977-02-15T00:00:00"/>
        <d v="1916-03-14T00:00:00"/>
        <d v="2010-08-10T00:00:00"/>
        <d v="2003-01-22T00:00:00"/>
        <d v="1952-11-18T00:00:00"/>
        <d v="2000-09-08T00:00:00"/>
        <d v="1934-02-04T00:00:00"/>
        <d v="1984-11-11T00:00:00"/>
        <d v="1982-03-02T00:00:00"/>
        <d v="1956-10-06T00:00:00"/>
        <d v="1947-10-22T00:00:00"/>
        <d v="1918-02-15T00:00:00"/>
        <d v="2002-07-07T00:00:00"/>
        <d v="1980-11-14T00:00:00"/>
        <d v="1997-06-16T00:00:00"/>
        <d v="1917-03-15T00:00:00"/>
        <d v="1932-04-01T00:00:00"/>
        <d v="1935-12-13T00:00:00"/>
        <d v="1922-03-07T00:00:00"/>
        <d v="1994-07-29T00:00:00"/>
        <d v="1998-05-09T00:00:00"/>
        <d v="1959-07-08T00:00:00"/>
        <d v="1958-04-08T00:00:00"/>
        <d v="1934-05-22T00:00:00"/>
        <d v="1957-01-18T00:00:00"/>
        <d v="1964-03-20T00:00:00"/>
        <d v="2011-03-19T00:00:00"/>
        <d v="1955-03-10T00:00:00"/>
        <d v="1930-04-12T00:00:00"/>
        <d v="2003-11-22T00:00:00"/>
        <d v="1929-04-27T00:00:00"/>
        <d v="1993-03-03T00:00:00"/>
        <d v="2006-04-02T00:00:00"/>
        <d v="1990-01-19T00:00:00"/>
        <d v="1920-08-23T00:00:00"/>
        <d v="2003-05-13T00:00:00"/>
        <d v="1956-08-17T00:00:00"/>
        <d v="1953-12-29T00:00:00"/>
        <d v="1987-04-22T00:00:00"/>
        <d v="1960-05-14T00:00:00"/>
        <d v="1962-10-17T00:00:00"/>
        <d v="1975-09-13T00:00:00"/>
        <d v="1955-10-24T00:00:00"/>
        <d v="1923-10-03T00:00:00"/>
        <d v="1939-09-08T00:00:00"/>
        <d v="1998-12-16T00:00:00"/>
        <d v="1969-02-27T00:00:00"/>
        <d v="2000-11-01T00:00:00"/>
        <d v="1928-11-16T00:00:00"/>
        <d v="1991-07-05T00:00:00"/>
        <d v="1983-02-12T00:00:00"/>
        <d v="1994-02-14T00:00:00"/>
        <d v="1998-02-27T00:00:00"/>
        <d v="1920-08-08T00:00:00"/>
        <d v="1936-03-13T00:00:00"/>
        <d v="1937-12-03T00:00:00"/>
        <d v="1994-11-09T00:00:00"/>
        <d v="2003-09-25T00:00:00"/>
        <d v="2011-05-14T00:00:00"/>
        <d v="1995-12-22T00:00:00"/>
        <d v="1957-07-25T00:00:00"/>
        <d v="1981-06-25T00:00:00"/>
        <d v="1974-05-28T00:00:00"/>
        <d v="1970-01-05T00:00:00"/>
        <d v="2009-12-18T00:00:00"/>
        <d v="1936-03-12T00:00:00"/>
        <d v="1986-03-02T00:00:00"/>
        <d v="1933-10-15T00:00:00"/>
        <d v="1923-11-21T00:00:00"/>
        <d v="1981-11-12T00:00:00"/>
        <d v="2009-01-03T00:00:00"/>
        <d v="1940-08-21T00:00:00"/>
        <d v="2011-03-10T00:00:00"/>
        <d v="1970-01-26T00:00:00"/>
        <d v="1923-05-01T00:00:00"/>
        <d v="1997-12-04T00:00:00"/>
        <d v="1982-08-08T00:00:00"/>
        <d v="1944-02-12T00:00:00"/>
        <d v="1946-03-12T00:00:00"/>
        <d v="1929-03-25T00:00:00"/>
        <d v="1933-07-26T00:00:00"/>
        <d v="1929-12-22T00:00:00"/>
        <d v="1920-10-24T00:00:00"/>
        <d v="1935-11-30T00:00:00"/>
        <d v="1980-04-28T00:00:00"/>
        <d v="1925-02-19T00:00:00"/>
        <d v="1967-02-25T00:00:00"/>
        <d v="1956-12-30T00:00:00"/>
        <d v="1986-07-12T00:00:00"/>
        <d v="1921-06-23T00:00:00"/>
        <d v="1969-09-02T00:00:00"/>
        <d v="1948-05-26T00:00:00"/>
        <d v="1943-07-06T00:00:00"/>
        <d v="2005-05-13T00:00:00"/>
        <d v="1975-06-08T00:00:00"/>
        <d v="1997-03-04T00:00:00"/>
        <d v="1961-03-28T00:00:00"/>
        <d v="1924-01-10T00:00:00"/>
        <d v="1927-02-02T00:00:00"/>
        <d v="1981-03-08T00:00:00"/>
        <d v="2006-05-27T00:00:00"/>
        <d v="1963-05-16T00:00:00"/>
        <d v="1985-03-06T00:00:00"/>
        <d v="1989-03-10T00:00:00"/>
        <d v="1925-12-12T00:00:00"/>
        <d v="1958-10-04T00:00:00"/>
        <d v="1998-01-27T00:00:00"/>
        <d v="1983-06-19T00:00:00"/>
        <d v="1923-01-28T00:00:00"/>
        <d v="1931-01-04T00:00:00"/>
        <d v="1998-11-02T00:00:00"/>
        <d v="2011-11-26T00:00:00"/>
        <d v="1918-12-13T00:00:00"/>
        <d v="1957-02-22T00:00:00"/>
        <d v="1928-07-08T00:00:00"/>
        <d v="1932-12-02T00:00:00"/>
        <d v="1951-04-10T00:00:00"/>
        <d v="1941-10-30T00:00:00"/>
        <d v="1936-10-24T00:00:00"/>
        <d v="1942-04-17T00:00:00"/>
        <d v="1989-10-11T00:00:00"/>
        <d v="2003-12-12T00:00:00"/>
        <d v="1923-07-13T00:00:00"/>
        <d v="1986-04-17T00:00:00"/>
        <d v="1948-07-15T00:00:00"/>
        <d v="1937-04-25T00:00:00"/>
        <d v="1916-11-20T00:00:00"/>
        <d v="1919-02-21T00:00:00"/>
        <d v="1963-01-26T00:00:00"/>
        <d v="1964-12-03T00:00:00"/>
        <d v="2008-09-20T00:00:00"/>
        <d v="1944-11-14T00:00:00"/>
        <d v="1922-11-20T00:00:00"/>
        <d v="1984-09-28T00:00:00"/>
        <d v="1949-08-17T00:00:00"/>
        <d v="1962-11-30T00:00:00"/>
        <d v="1950-03-07T00:00:00"/>
        <d v="2010-02-05T00:00:00"/>
        <d v="1925-03-09T00:00:00"/>
        <d v="1915-09-23T00:00:00"/>
        <d v="1962-10-10T00:00:00"/>
        <d v="1975-12-15T00:00:00"/>
        <d v="1924-02-24T00:00:00"/>
        <d v="1962-06-04T00:00:00"/>
        <d v="1985-04-21T00:00:00"/>
        <d v="2006-12-28T00:00:00"/>
        <d v="2010-05-15T00:00:00"/>
        <d v="1959-03-14T00:00:00"/>
        <d v="1938-05-23T00:00:00"/>
        <d v="1940-03-26T00:00:00"/>
        <d v="1944-04-21T00:00:00"/>
        <d v="1952-11-23T00:00:00"/>
        <d v="1933-10-02T00:00:00"/>
        <d v="1958-06-12T00:00:00"/>
        <d v="1916-05-25T00:00:00"/>
        <d v="1962-02-21T00:00:00"/>
        <d v="1929-09-10T00:00:00"/>
        <d v="1994-07-21T00:00:00"/>
        <d v="2002-09-27T00:00:00"/>
        <d v="1981-05-14T00:00:00"/>
        <d v="1964-04-22T00:00:00"/>
        <d v="1988-03-08T00:00:00"/>
        <d v="1963-09-24T00:00:00"/>
        <d v="1978-08-15T00:00:00"/>
        <d v="1951-01-09T00:00:00"/>
        <d v="2004-05-17T00:00:00"/>
        <d v="1972-06-05T00:00:00"/>
        <d v="1984-03-12T00:00:00"/>
        <d v="1972-12-09T00:00:00"/>
        <d v="1978-06-24T00:00:00"/>
        <d v="1941-09-25T00:00:00"/>
        <d v="2011-07-09T00:00:00"/>
        <d v="2007-06-12T00:00:00"/>
        <d v="1979-07-12T00:00:00"/>
        <d v="1981-01-14T00:00:00"/>
        <d v="1945-11-07T00:00:00"/>
        <d v="1937-05-03T00:00:00"/>
        <d v="1988-04-29T00:00:00"/>
        <d v="2008-09-02T00:00:00"/>
        <d v="1974-03-07T00:00:00"/>
        <d v="1984-10-14T00:00:00"/>
        <d v="1923-05-05T00:00:00"/>
        <d v="2002-01-17T00:00:00"/>
        <d v="1945-09-27T00:00:00"/>
        <d v="1962-12-30T00:00:00"/>
        <d v="1969-02-16T00:00:00"/>
        <d v="2007-10-25T00:00:00"/>
        <d v="2008-10-29T00:00:00"/>
        <d v="1991-11-12T00:00:00"/>
        <d v="1959-08-30T00:00:00"/>
        <d v="2009-10-11T00:00:00"/>
        <d v="1938-01-05T00:00:00"/>
        <d v="1980-02-07T00:00:00"/>
        <d v="1972-05-23T00:00:00"/>
        <d v="1926-08-11T00:00:00"/>
        <d v="1928-03-09T00:00:00"/>
        <d v="1945-03-23T00:00:00"/>
        <d v="1928-02-11T00:00:00"/>
        <d v="2000-08-18T00:00:00"/>
        <d v="1941-05-26T00:00:00"/>
        <d v="1921-04-06T00:00:00"/>
        <d v="1981-07-05T00:00:00"/>
        <d v="1980-08-28T00:00:00"/>
        <d v="2007-06-23T00:00:00"/>
        <d v="2005-02-16T00:00:00"/>
        <d v="1990-03-10T00:00:00"/>
        <d v="1921-04-20T00:00:00"/>
        <d v="2001-04-11T00:00:00"/>
        <d v="1974-06-13T00:00:00"/>
        <d v="1952-03-06T00:00:00"/>
        <d v="1992-11-15T00:00:00"/>
        <d v="1970-01-11T00:00:00"/>
        <d v="2001-05-03T00:00:00"/>
        <d v="1993-10-28T00:00:00"/>
        <d v="1949-03-20T00:00:00"/>
        <d v="2010-08-18T00:00:00"/>
        <d v="1960-03-26T00:00:00"/>
        <d v="1940-12-08T00:00:00"/>
        <d v="1932-08-08T00:00:00"/>
        <d v="1919-07-11T00:00:00"/>
        <d v="1930-07-04T00:00:00"/>
        <d v="2013-07-03T00:00:00"/>
        <d v="1931-08-19T00:00:00"/>
        <d v="1953-06-15T00:00:00"/>
        <d v="1938-02-16T00:00:00"/>
        <d v="1925-10-18T00:00:00"/>
        <d v="1984-03-17T00:00:00"/>
        <d v="1994-05-09T00:00:00"/>
        <d v="1971-10-20T00:00:00"/>
        <d v="1918-09-09T00:00:00"/>
        <d v="1925-06-04T00:00:00"/>
        <d v="1953-10-01T00:00:00"/>
        <d v="2012-06-07T00:00:00"/>
        <d v="1958-09-30T00:00:00"/>
        <d v="1967-04-24T00:00:00"/>
        <d v="1993-06-13T00:00:00"/>
        <d v="1955-01-05T00:00:00"/>
        <d v="1938-10-16T00:00:00"/>
        <d v="1935-09-18T00:00:00"/>
        <d v="1926-12-15T00:00:00"/>
        <d v="1960-02-26T00:00:00"/>
        <d v="1923-08-01T00:00:00"/>
        <d v="1943-05-20T00:00:00"/>
        <d v="1925-04-20T00:00:00"/>
        <d v="1959-04-29T00:00:00"/>
        <d v="1968-02-13T00:00:00"/>
        <d v="1957-07-11T00:00:00"/>
        <d v="1998-06-18T00:00:00"/>
        <d v="1943-01-17T00:00:00"/>
        <d v="1994-09-29T00:00:00"/>
        <d v="1939-12-29T00:00:00"/>
        <d v="1950-11-24T00:00:00"/>
        <d v="1954-04-15T00:00:00"/>
        <d v="2003-01-13T00:00:00"/>
        <d v="1980-06-10T00:00:00"/>
        <d v="1932-08-09T00:00:00"/>
        <d v="1968-04-07T00:00:00"/>
        <d v="1931-05-01T00:00:00"/>
        <d v="1947-12-25T00:00:00"/>
        <d v="1956-05-08T00:00:00"/>
        <d v="1990-07-30T00:00:00"/>
        <d v="1960-04-27T00:00:00"/>
        <d v="1985-03-26T00:00:00"/>
        <d v="2004-07-25T00:00:00"/>
        <d v="1973-02-18T00:00:00"/>
        <d v="1995-01-18T00:00:00"/>
        <d v="1935-11-06T00:00:00"/>
        <d v="1963-12-20T00:00:00"/>
        <d v="1921-06-30T00:00:00"/>
        <d v="1991-03-04T00:00:00"/>
        <d v="1961-12-26T00:00:00"/>
        <d v="1944-02-16T00:00:00"/>
        <d v="1971-06-02T00:00:00"/>
        <d v="1936-05-25T00:00:00"/>
        <d v="1918-12-24T00:00:00"/>
        <d v="1978-02-04T00:00:00"/>
        <d v="2010-05-07T00:00:00"/>
        <d v="1946-10-01T00:00:00"/>
        <d v="1961-09-12T00:00:00"/>
        <d v="1990-11-02T00:00:00"/>
        <d v="2006-07-26T00:00:00"/>
        <d v="1923-05-04T00:00:00"/>
        <d v="1952-05-04T00:00:00"/>
        <d v="1938-12-09T00:00:00"/>
        <d v="1999-09-13T00:00:00"/>
        <d v="1982-06-25T00:00:00"/>
        <d v="1954-10-01T00:00:00"/>
        <d v="1974-05-12T00:00:00"/>
        <d v="1953-11-02T00:00:00"/>
        <d v="1949-09-30T00:00:00"/>
        <d v="1990-03-16T00:00:00"/>
        <d v="1929-12-19T00:00:00"/>
        <d v="1975-09-25T00:00:00"/>
        <d v="1954-05-20T00:00:00"/>
        <d v="1997-12-19T00:00:00"/>
        <d v="1985-02-27T00:00:00"/>
        <d v="1923-06-07T00:00:00"/>
        <d v="1961-03-14T00:00:00"/>
        <d v="1948-02-18T00:00:00"/>
        <d v="1933-02-10T00:00:00"/>
        <d v="1959-09-30T00:00:00"/>
        <d v="1965-02-27T00:00:00"/>
        <d v="1959-01-03T00:00:00"/>
        <d v="1927-02-17T00:00:00"/>
        <d v="1933-02-02T00:00:00"/>
        <d v="1939-12-21T00:00:00"/>
        <d v="1926-09-05T00:00:00"/>
        <d v="1917-05-20T00:00:00"/>
        <d v="1994-03-26T00:00:00"/>
        <d v="1937-05-21T00:00:00"/>
        <d v="1964-01-03T00:00:00"/>
        <d v="1965-10-18T00:00:00"/>
        <d v="1923-07-08T00:00:00"/>
        <d v="1986-11-01T00:00:00"/>
        <d v="1941-06-10T00:00:00"/>
        <d v="1975-03-13T00:00:00"/>
        <d v="1921-05-07T00:00:00"/>
        <d v="1985-01-06T00:00:00"/>
        <d v="1969-11-09T00:00:00"/>
        <d v="1943-08-22T00:00:00"/>
        <d v="1996-04-22T00:00:00"/>
        <d v="1954-01-16T00:00:00"/>
        <d v="2002-09-14T00:00:00"/>
        <d v="2003-04-17T00:00:00"/>
        <d v="1963-09-12T00:00:00"/>
        <d v="1985-05-26T00:00:00"/>
        <d v="1955-10-08T00:00:00"/>
        <d v="2001-11-06T00:00:00"/>
        <d v="1949-01-03T00:00:00"/>
        <d v="1996-05-24T00:00:00"/>
        <d v="1941-11-11T00:00:00"/>
        <d v="1945-12-30T00:00:00"/>
        <d v="1919-03-29T00:00:00"/>
        <d v="1978-02-26T00:00:00"/>
        <d v="1966-04-01T00:00:00"/>
        <d v="2001-10-14T00:00:00"/>
        <d v="1970-01-23T00:00:00"/>
        <d v="2011-04-11T00:00:00"/>
        <d v="2001-01-12T00:00:00"/>
        <d v="1979-08-30T00:00:00"/>
        <d v="1947-05-07T00:00:00"/>
        <d v="1949-08-05T00:00:00"/>
        <d v="2008-03-10T00:00:00"/>
        <d v="1949-02-02T00:00:00"/>
        <d v="1948-01-07T00:00:00"/>
        <d v="1924-03-13T00:00:00"/>
        <d v="1930-11-15T00:00:00"/>
        <d v="1992-09-15T00:00:00"/>
        <d v="1976-08-25T00:00:00"/>
        <d v="1960-08-30T00:00:00"/>
        <d v="1950-07-22T00:00:00"/>
        <d v="2003-03-08T00:00:00"/>
        <d v="2005-02-07T00:00:00"/>
        <d v="1927-01-21T00:00:00"/>
        <d v="1917-03-03T00:00:00"/>
        <d v="1936-11-04T00:00:00"/>
        <d v="2011-05-03T00:00:00"/>
        <d v="1919-09-17T00:00:00"/>
        <d v="1991-10-25T00:00:00"/>
        <d v="2001-04-19T00:00:00"/>
        <d v="1965-08-05T00:00:00"/>
        <d v="1959-01-07T00:00:00"/>
        <d v="2003-02-06T00:00:00"/>
        <d v="2013-12-04T00:00:00"/>
        <d v="1937-12-12T00:00:00"/>
        <d v="1980-02-08T00:00:00"/>
        <d v="1989-10-04T00:00:00"/>
        <d v="1990-07-22T00:00:00"/>
        <d v="1916-01-17T00:00:00"/>
        <d v="1928-08-02T00:00:00"/>
        <d v="1952-06-02T00:00:00"/>
        <d v="1951-11-16T00:00:00"/>
        <d v="1986-12-07T00:00:00"/>
        <d v="1942-02-22T00:00:00"/>
        <d v="1969-11-22T00:00:00"/>
        <d v="1960-04-09T00:00:00"/>
        <d v="2009-11-25T00:00:00"/>
        <d v="1979-09-27T00:00:00"/>
        <d v="2007-12-01T00:00:00"/>
        <d v="1934-12-16T00:00:00"/>
        <d v="1936-08-26T00:00:00"/>
        <d v="1933-09-11T00:00:00"/>
        <d v="1929-10-16T00:00:00"/>
        <d v="2010-01-26T00:00:00"/>
        <d v="1927-08-02T00:00:00"/>
        <d v="1955-06-08T00:00:00"/>
        <d v="1960-04-18T00:00:00"/>
        <d v="1973-08-21T00:00:00"/>
        <d v="1939-09-01T00:00:00"/>
        <d v="1932-11-07T00:00:00"/>
        <d v="1999-04-24T00:00:00"/>
        <d v="1933-11-30T00:00:00"/>
        <d v="1923-08-28T00:00:00"/>
        <d v="1934-10-06T00:00:00"/>
        <d v="1939-07-06T00:00:00"/>
        <d v="1954-12-12T00:00:00"/>
        <d v="1924-05-29T00:00:00"/>
        <d v="2005-10-16T00:00:00"/>
        <d v="1923-10-09T00:00:00"/>
        <d v="1998-01-22T00:00:00"/>
        <d v="1956-04-21T00:00:00"/>
        <d v="1951-10-25T00:00:00"/>
        <d v="1979-02-05T00:00:00"/>
        <d v="1930-03-03T00:00:00"/>
        <d v="1948-03-14T00:00:00"/>
        <d v="1918-03-04T00:00:00"/>
        <d v="1951-02-03T00:00:00"/>
        <d v="1930-05-21T00:00:00"/>
        <d v="1949-04-02T00:00:00"/>
        <d v="1990-09-13T00:00:00"/>
        <d v="1964-03-18T00:00:00"/>
        <d v="1921-06-25T00:00:00"/>
        <d v="1927-03-07T00:00:00"/>
        <d v="1927-07-03T00:00:00"/>
        <d v="1946-08-19T00:00:00"/>
        <d v="1994-04-27T00:00:00"/>
        <d v="1972-11-25T00:00:00"/>
        <d v="1986-09-03T00:00:00"/>
        <d v="1944-09-02T00:00:00"/>
        <d v="2012-01-06T00:00:00"/>
        <d v="1985-07-18T00:00:00"/>
        <d v="1969-09-24T00:00:00"/>
        <d v="1919-12-29T00:00:00"/>
        <d v="1991-09-26T00:00:00"/>
        <d v="1957-04-17T00:00:00"/>
        <d v="1961-11-04T00:00:00"/>
        <d v="1953-04-10T00:00:00"/>
        <d v="1969-01-08T00:00:00"/>
        <d v="1984-12-26T00:00:00"/>
        <d v="1961-05-17T00:00:00"/>
        <d v="1990-10-16T00:00:00"/>
        <d v="1957-01-24T00:00:00"/>
        <d v="1941-02-22T00:00:00"/>
        <d v="2001-08-24T00:00:00"/>
        <d v="1968-01-04T00:00:00"/>
        <d v="1983-07-24T00:00:00"/>
        <d v="1930-11-21T00:00:00"/>
        <d v="1966-05-19T00:00:00"/>
        <d v="1935-08-17T00:00:00"/>
        <d v="1975-06-30T00:00:00"/>
        <d v="1979-12-28T00:00:00"/>
        <d v="1939-11-02T00:00:00"/>
        <d v="1920-11-04T00:00:00"/>
        <d v="1946-04-20T00:00:00"/>
        <d v="1936-09-25T00:00:00"/>
        <d v="1963-03-05T00:00:00"/>
        <d v="1931-05-16T00:00:00"/>
        <d v="1950-02-18T00:00:00"/>
        <d v="1931-02-16T00:00:00"/>
        <d v="1966-10-29T00:00:00"/>
        <d v="1974-06-01T00:00:00"/>
        <d v="1922-03-26T00:00:00"/>
        <d v="1980-06-15T00:00:00"/>
        <d v="1931-10-01T00:00:00"/>
        <d v="1992-05-19T00:00:00"/>
        <d v="1945-08-22T00:00:00"/>
        <d v="2008-01-08T00:00:00"/>
        <d v="1997-10-15T00:00:00"/>
        <d v="1932-03-03T00:00:00"/>
        <d v="1920-11-13T00:00:00"/>
        <d v="1998-05-04T00:00:00"/>
        <d v="1954-07-25T00:00:00"/>
        <d v="1979-09-13T00:00:00"/>
        <d v="1963-02-26T00:00:00"/>
        <d v="1943-12-03T00:00:00"/>
        <d v="1953-10-22T00:00:00"/>
        <d v="1971-03-02T00:00:00"/>
        <d v="1990-05-12T00:00:00"/>
        <d v="1918-07-14T00:00:00"/>
        <d v="1996-08-26T00:00:00"/>
        <d v="2007-01-06T00:00:00"/>
        <d v="1965-04-05T00:00:00"/>
        <d v="1990-10-04T00:00:00"/>
        <d v="1984-11-21T00:00:00"/>
        <d v="1975-05-05T00:00:00"/>
        <d v="1967-07-07T00:00:00"/>
        <d v="1965-05-22T00:00:00"/>
        <d v="1970-03-07T00:00:00"/>
        <d v="1953-11-25T00:00:00"/>
        <d v="1938-09-18T00:00:00"/>
        <d v="1996-04-21T00:00:00"/>
        <d v="1929-09-16T00:00:00"/>
        <d v="1968-06-07T00:00:00"/>
        <d v="1994-08-06T00:00:00"/>
        <d v="1917-07-11T00:00:00"/>
        <d v="1994-09-24T00:00:00"/>
        <d v="1934-04-20T00:00:00"/>
        <d v="1935-09-04T00:00:00"/>
        <d v="1948-12-28T00:00:00"/>
        <d v="1978-12-11T00:00:00"/>
        <d v="1957-02-28T00:00:00"/>
        <d v="2001-03-26T00:00:00"/>
        <d v="1955-03-21T00:00:00"/>
        <d v="1919-03-06T00:00:00"/>
        <d v="1915-08-19T00:00:00"/>
        <d v="1971-12-06T00:00:00"/>
        <d v="1985-08-12T00:00:00"/>
        <d v="2011-07-16T00:00:00"/>
        <d v="1953-05-23T00:00:00"/>
        <d v="1966-12-26T00:00:00"/>
        <d v="1979-10-22T00:00:00"/>
        <d v="2005-02-20T00:00:00"/>
        <d v="1983-02-08T00:00:00"/>
        <d v="1983-08-10T00:00:00"/>
        <d v="1967-12-14T00:00:00"/>
        <d v="1986-11-02T00:00:00"/>
        <d v="1974-11-09T00:00:00"/>
        <d v="1945-07-21T00:00:00"/>
        <d v="1937-09-24T00:00:00"/>
        <d v="1961-07-29T00:00:00"/>
        <d v="1926-01-03T00:00:00"/>
        <d v="1942-07-26T00:00:00"/>
        <d v="1963-01-06T00:00:00"/>
        <d v="1976-11-05T00:00:00"/>
        <d v="1916-07-09T00:00:00"/>
        <d v="2003-05-30T00:00:00"/>
        <d v="1945-07-13T00:00:00"/>
        <d v="1934-08-04T00:00:00"/>
        <d v="1927-06-14T00:00:00"/>
        <d v="1922-04-20T00:00:00"/>
        <d v="1969-01-01T00:00:00"/>
        <d v="1929-12-15T00:00:00"/>
        <d v="1951-02-17T00:00:00"/>
        <d v="1944-01-13T00:00:00"/>
        <d v="2013-12-06T00:00:00"/>
        <d v="2009-01-16T00:00:00"/>
        <d v="1976-03-05T00:00:00"/>
        <d v="1994-05-08T00:00:00"/>
        <d v="1990-12-14T00:00:00"/>
        <d v="1961-05-15T00:00:00"/>
        <d v="1978-11-19T00:00:00"/>
        <d v="1953-07-17T00:00:00"/>
        <d v="1922-03-04T00:00:00"/>
        <d v="1957-10-05T00:00:00"/>
        <d v="1952-08-17T00:00:00"/>
        <d v="2007-11-23T00:00:00"/>
        <d v="2008-04-23T00:00:00"/>
        <d v="1938-09-30T00:00:00"/>
        <d v="1975-10-27T00:00:00"/>
        <d v="1975-10-28T00:00:00"/>
        <d v="1973-10-02T00:00:00"/>
        <d v="1981-07-16T00:00:00"/>
        <d v="1940-04-28T00:00:00"/>
        <d v="1936-07-11T00:00:00"/>
        <d v="1979-05-04T00:00:00"/>
        <d v="1961-01-13T00:00:00"/>
        <d v="1998-12-27T00:00:00"/>
        <d v="1986-11-25T00:00:00"/>
        <d v="2009-11-27T00:00:00"/>
        <d v="1984-09-13T00:00:00"/>
        <d v="1988-04-08T00:00:00"/>
        <d v="2012-10-27T00:00:00"/>
        <d v="1934-04-29T00:00:00"/>
        <d v="2005-12-16T00:00:00"/>
        <d v="2007-06-09T00:00:00"/>
        <d v="1959-01-01T00:00:00"/>
        <d v="1980-10-12T00:00:00"/>
        <d v="1951-07-13T00:00:00"/>
        <d v="1946-07-13T00:00:00"/>
        <d v="1994-12-20T00:00:00"/>
        <d v="1977-10-13T00:00:00"/>
        <d v="1939-04-02T00:00:00"/>
        <d v="1923-07-25T00:00:00"/>
        <d v="1971-02-11T00:00:00"/>
        <d v="1997-06-27T00:00:00"/>
        <d v="1955-08-22T00:00:00"/>
        <d v="1964-05-09T00:00:00"/>
        <d v="1975-07-01T00:00:00"/>
        <d v="1916-02-24T00:00:00"/>
        <d v="1951-05-02T00:00:00"/>
        <d v="1937-01-19T00:00:00"/>
        <d v="1917-11-05T00:00:00"/>
        <d v="1946-03-17T00:00:00"/>
        <d v="1925-12-10T00:00:00"/>
        <d v="1919-04-24T00:00:00"/>
        <d v="1942-04-19T00:00:00"/>
        <d v="1958-06-25T00:00:00"/>
        <d v="1952-06-27T00:00:00"/>
        <d v="1992-09-23T00:00:00"/>
        <d v="1915-02-27T00:00:00"/>
        <d v="2010-09-13T00:00:00"/>
        <d v="1943-05-04T00:00:00"/>
        <d v="1927-11-09T00:00:00"/>
        <d v="1957-09-16T00:00:00"/>
        <d v="1918-05-10T00:00:00"/>
        <d v="1921-11-09T00:00:00"/>
        <d v="1999-05-10T00:00:00"/>
        <d v="1987-01-03T00:00:00"/>
        <d v="1969-08-10T00:00:00"/>
        <d v="1943-07-08T00:00:00"/>
        <d v="1983-10-02T00:00:00"/>
        <d v="1927-09-02T00:00:00"/>
        <d v="1996-10-18T00:00:00"/>
        <d v="1964-03-22T00:00:00"/>
        <d v="1968-04-14T00:00:00"/>
        <d v="1926-12-03T00:00:00"/>
        <d v="1961-03-06T00:00:00"/>
        <d v="1984-06-20T00:00:00"/>
        <d v="1935-05-11T00:00:00"/>
        <d v="1915-12-01T00:00:00"/>
        <d v="1989-07-26T00:00:00"/>
        <d v="1928-09-24T00:00:00"/>
        <d v="1915-08-25T00:00:00"/>
        <d v="1962-03-19T00:00:00"/>
        <d v="1940-11-12T00:00:00"/>
        <d v="1939-07-08T00:00:00"/>
        <d v="1927-12-12T00:00:00"/>
        <d v="1955-12-25T00:00:00"/>
        <d v="1992-03-10T00:00:00"/>
        <d v="2006-12-21T00:00:00"/>
        <d v="1964-02-04T00:00:00"/>
        <d v="1989-07-12T00:00:00"/>
        <d v="1986-05-25T00:00:00"/>
        <d v="1925-02-01T00:00:00"/>
        <d v="1979-06-22T00:00:00"/>
        <d v="1953-08-21T00:00:00"/>
        <d v="1966-10-21T00:00:00"/>
        <d v="1981-10-10T00:00:00"/>
        <d v="1994-07-13T00:00:00"/>
        <d v="1997-11-29T00:00:00"/>
        <d v="1915-01-05T00:00:00"/>
        <d v="1970-03-29T00:00:00"/>
        <d v="1954-11-13T00:00:00"/>
        <d v="1997-02-02T00:00:00"/>
        <d v="1915-06-17T00:00:00"/>
        <d v="1998-02-10T00:00:00"/>
        <d v="1992-05-29T00:00:00"/>
        <d v="1933-04-20T00:00:00"/>
        <d v="1992-01-25T00:00:00"/>
        <d v="1944-07-23T00:00:00"/>
        <d v="1974-02-26T00:00:00"/>
        <d v="1970-04-26T00:00:00"/>
        <d v="1937-03-04T00:00:00"/>
        <d v="1959-08-27T00:00:00"/>
        <d v="1947-03-03T00:00:00"/>
        <d v="1975-03-24T00:00:00"/>
        <d v="1989-02-23T00:00:00"/>
        <d v="1997-03-26T00:00:00"/>
        <d v="1986-04-28T00:00:00"/>
        <d v="1949-03-01T00:00:00"/>
        <d v="1974-06-27T00:00:00"/>
        <d v="2013-10-17T00:00:00"/>
        <d v="1975-08-11T00:00:00"/>
        <d v="1933-11-05T00:00:00"/>
        <d v="1944-11-17T00:00:00"/>
        <d v="1925-12-20T00:00:00"/>
        <d v="1956-04-28T00:00:00"/>
        <d v="2003-04-18T00:00:00"/>
        <d v="1961-05-21T00:00:00"/>
        <d v="1957-11-11T00:00:00"/>
        <d v="1940-01-11T00:00:00"/>
        <d v="1930-08-29T00:00:00"/>
        <d v="1998-12-26T00:00:00"/>
        <d v="1990-04-18T00:00:00"/>
        <d v="1978-06-06T00:00:00"/>
        <d v="1929-06-20T00:00:00"/>
        <d v="1971-06-23T00:00:00"/>
        <d v="1922-09-09T00:00:00"/>
        <d v="1938-12-22T00:00:00"/>
        <d v="1922-05-04T00:00:00"/>
        <d v="1974-06-17T00:00:00"/>
        <d v="1959-12-01T00:00:00"/>
        <d v="1983-11-24T00:00:00"/>
        <d v="1934-02-01T00:00:00"/>
        <d v="1989-02-25T00:00:00"/>
        <d v="1930-06-09T00:00:00"/>
        <d v="1967-08-01T00:00:00"/>
        <d v="2003-06-12T00:00:00"/>
        <d v="1938-10-18T00:00:00"/>
        <d v="1977-05-20T00:00:00"/>
        <d v="1961-07-17T00:00:00"/>
        <d v="1936-11-07T00:00:00"/>
        <d v="1998-07-24T00:00:00"/>
        <d v="1975-02-24T00:00:00"/>
        <d v="1927-08-24T00:00:00"/>
        <d v="1939-09-15T00:00:00"/>
        <d v="1997-09-21T00:00:00"/>
        <d v="1997-12-29T00:00:00"/>
        <d v="1925-07-24T00:00:00"/>
        <d v="1951-06-06T00:00:00"/>
        <d v="1926-03-26T00:00:00"/>
        <d v="1932-02-07T00:00:00"/>
        <d v="1930-01-19T00:00:00"/>
        <d v="1992-03-05T00:00:00"/>
        <d v="1928-06-26T00:00:00"/>
        <d v="1947-11-27T00:00:00"/>
        <d v="1967-08-12T00:00:00"/>
        <d v="2011-11-10T00:00:00"/>
        <d v="1958-03-05T00:00:00"/>
        <d v="1977-05-25T00:00:00"/>
        <d v="1968-08-30T00:00:00"/>
        <d v="1992-04-03T00:00:00"/>
        <d v="1957-03-10T00:00:00"/>
        <d v="1927-07-06T00:00:00"/>
        <d v="1945-01-17T00:00:00"/>
        <d v="1918-08-10T00:00:00"/>
        <d v="2002-04-29T00:00:00"/>
        <d v="1918-11-09T00:00:00"/>
        <d v="1996-09-27T00:00:00"/>
        <d v="1980-06-20T00:00:00"/>
        <d v="1977-10-02T00:00:00"/>
        <d v="1967-10-11T00:00:00"/>
        <d v="1944-08-09T00:00:00"/>
        <d v="1959-07-17T00:00:00"/>
        <d v="1949-06-19T00:00:00"/>
        <d v="1956-06-25T00:00:00"/>
        <d v="1965-04-02T00:00:00"/>
        <d v="1930-12-29T00:00:00"/>
        <d v="1995-04-02T00:00:00"/>
        <d v="1999-04-25T00:00:00"/>
        <d v="1959-07-23T00:00:00"/>
        <d v="1944-01-15T00:00:00"/>
        <d v="1918-06-17T00:00:00"/>
        <d v="1928-03-15T00:00:00"/>
        <d v="1995-08-14T00:00:00"/>
        <d v="1958-09-09T00:00:00"/>
        <d v="1947-07-26T00:00:00"/>
        <d v="1978-11-21T00:00:00"/>
        <d v="1941-08-21T00:00:00"/>
        <d v="1968-04-11T00:00:00"/>
        <d v="1921-11-24T00:00:00"/>
        <d v="1932-12-10T00:00:00"/>
        <d v="1998-11-15T00:00:00"/>
        <d v="1947-11-14T00:00:00"/>
        <d v="1967-02-18T00:00:00"/>
        <d v="1973-06-16T00:00:00"/>
        <d v="1938-11-15T00:00:00"/>
        <d v="2000-07-11T00:00:00"/>
        <d v="1931-04-29T00:00:00"/>
        <d v="1966-08-18T00:00:00"/>
        <d v="1961-12-03T00:00:00"/>
        <d v="1948-01-04T00:00:00"/>
        <d v="1936-03-10T00:00:00"/>
        <d v="2007-03-27T00:00:00"/>
        <d v="1915-01-23T00:00:00"/>
        <d v="1935-07-17T00:00:00"/>
        <d v="2006-02-15T00:00:00"/>
        <d v="1986-03-29T00:00:00"/>
        <d v="1947-06-24T00:00:00"/>
        <d v="2001-10-02T00:00:00"/>
        <d v="2005-01-08T00:00:00"/>
        <d v="1983-06-14T00:00:00"/>
        <d v="1924-06-15T00:00:00"/>
        <d v="1999-09-04T00:00:00"/>
        <d v="1965-05-24T00:00:00"/>
        <d v="1937-09-07T00:00:00"/>
        <d v="1969-10-16T00:00:00"/>
        <d v="1981-01-12T00:00:00"/>
        <d v="1928-09-20T00:00:00"/>
        <d v="1971-09-28T00:00:00"/>
        <d v="1966-01-15T00:00:00"/>
        <d v="1916-11-18T00:00:00"/>
        <d v="2006-08-22T00:00:00"/>
        <d v="1973-02-14T00:00:00"/>
        <d v="1971-01-16T00:00:00"/>
        <d v="1927-05-03T00:00:00"/>
        <d v="1935-02-18T00:00:00"/>
        <d v="1920-07-01T00:00:00"/>
        <d v="1961-09-04T00:00:00"/>
        <d v="2003-03-27T00:00:00"/>
        <d v="1945-11-20T00:00:00"/>
        <d v="1975-11-08T00:00:00"/>
        <d v="2013-11-27T00:00:00"/>
        <d v="1917-09-17T00:00:00"/>
        <d v="1936-08-03T00:00:00"/>
        <d v="1944-02-01T00:00:00"/>
        <d v="1961-04-17T00:00:00"/>
        <d v="2003-01-02T00:00:00"/>
        <d v="2002-05-02T00:00:00"/>
        <d v="1965-07-29T00:00:00"/>
        <d v="1935-08-21T00:00:00"/>
        <d v="1986-03-08T00:00:00"/>
        <d v="1998-11-03T00:00:00"/>
        <d v="1980-06-04T00:00:00"/>
        <d v="2006-03-28T00:00:00"/>
        <d v="1977-04-29T00:00:00"/>
        <d v="1930-11-22T00:00:00"/>
        <d v="1999-03-30T00:00:00"/>
        <d v="1973-02-13T00:00:00"/>
        <d v="2005-11-28T00:00:00"/>
        <d v="1982-09-09T00:00:00"/>
        <d v="1915-12-07T00:00:00"/>
        <d v="1917-11-01T00:00:00"/>
        <d v="1930-03-22T00:00:00"/>
        <d v="2004-09-20T00:00:00"/>
        <d v="1962-02-26T00:00:00"/>
        <d v="1927-03-02T00:00:00"/>
        <d v="1983-03-30T00:00:00"/>
        <d v="1964-04-20T00:00:00"/>
        <d v="1917-04-05T00:00:00"/>
        <d v="1928-08-24T00:00:00"/>
        <d v="1940-11-09T00:00:00"/>
        <d v="1999-05-11T00:00:00"/>
        <d v="1989-04-23T00:00:00"/>
        <d v="1923-07-14T00:00:00"/>
        <d v="1945-02-17T00:00:00"/>
        <d v="1995-04-07T00:00:00"/>
        <d v="1992-03-23T00:00:00"/>
        <d v="1973-08-08T00:00:00"/>
        <d v="1946-12-19T00:00:00"/>
        <d v="1921-04-15T00:00:00"/>
        <d v="1962-09-06T00:00:00"/>
        <d v="1928-02-05T00:00:00"/>
        <d v="2008-12-02T00:00:00"/>
        <d v="1916-10-17T00:00:00"/>
        <d v="2012-05-06T00:00:00"/>
        <d v="1968-06-03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092">
  <r>
    <x v="0"/>
    <x v="0"/>
    <x v="0"/>
    <x v="0"/>
  </r>
  <r>
    <x v="1"/>
    <x v="1"/>
    <x v="1"/>
    <x v="1"/>
  </r>
  <r>
    <x v="1"/>
    <x v="1"/>
    <x v="1"/>
    <x v="2"/>
  </r>
  <r>
    <x v="0"/>
    <x v="0"/>
    <x v="0"/>
    <x v="3"/>
  </r>
  <r>
    <x v="1"/>
    <x v="2"/>
    <x v="2"/>
    <x v="4"/>
  </r>
  <r>
    <x v="1"/>
    <x v="1"/>
    <x v="0"/>
    <x v="5"/>
  </r>
  <r>
    <x v="1"/>
    <x v="0"/>
    <x v="2"/>
    <x v="6"/>
  </r>
  <r>
    <x v="1"/>
    <x v="2"/>
    <x v="1"/>
    <x v="7"/>
  </r>
  <r>
    <x v="0"/>
    <x v="2"/>
    <x v="1"/>
    <x v="8"/>
  </r>
  <r>
    <x v="1"/>
    <x v="3"/>
    <x v="2"/>
    <x v="9"/>
  </r>
  <r>
    <x v="0"/>
    <x v="0"/>
    <x v="0"/>
    <x v="10"/>
  </r>
  <r>
    <x v="0"/>
    <x v="2"/>
    <x v="0"/>
    <x v="11"/>
  </r>
  <r>
    <x v="1"/>
    <x v="0"/>
    <x v="3"/>
    <x v="12"/>
  </r>
  <r>
    <x v="0"/>
    <x v="3"/>
    <x v="0"/>
    <x v="13"/>
  </r>
  <r>
    <x v="1"/>
    <x v="0"/>
    <x v="0"/>
    <x v="14"/>
  </r>
  <r>
    <x v="0"/>
    <x v="0"/>
    <x v="3"/>
    <x v="15"/>
  </r>
  <r>
    <x v="0"/>
    <x v="0"/>
    <x v="3"/>
    <x v="16"/>
  </r>
  <r>
    <x v="0"/>
    <x v="3"/>
    <x v="2"/>
    <x v="17"/>
  </r>
  <r>
    <x v="1"/>
    <x v="3"/>
    <x v="0"/>
    <x v="18"/>
  </r>
  <r>
    <x v="0"/>
    <x v="1"/>
    <x v="3"/>
    <x v="19"/>
  </r>
  <r>
    <x v="1"/>
    <x v="1"/>
    <x v="0"/>
    <x v="20"/>
  </r>
  <r>
    <x v="0"/>
    <x v="0"/>
    <x v="3"/>
    <x v="21"/>
  </r>
  <r>
    <x v="1"/>
    <x v="3"/>
    <x v="3"/>
    <x v="22"/>
  </r>
  <r>
    <x v="1"/>
    <x v="0"/>
    <x v="2"/>
    <x v="23"/>
  </r>
  <r>
    <x v="0"/>
    <x v="3"/>
    <x v="0"/>
    <x v="24"/>
  </r>
  <r>
    <x v="1"/>
    <x v="3"/>
    <x v="3"/>
    <x v="25"/>
  </r>
  <r>
    <x v="1"/>
    <x v="0"/>
    <x v="0"/>
    <x v="26"/>
  </r>
  <r>
    <x v="0"/>
    <x v="2"/>
    <x v="3"/>
    <x v="27"/>
  </r>
  <r>
    <x v="1"/>
    <x v="0"/>
    <x v="0"/>
    <x v="28"/>
  </r>
  <r>
    <x v="0"/>
    <x v="4"/>
    <x v="3"/>
    <x v="29"/>
  </r>
  <r>
    <x v="0"/>
    <x v="0"/>
    <x v="1"/>
    <x v="30"/>
  </r>
  <r>
    <x v="1"/>
    <x v="0"/>
    <x v="2"/>
    <x v="31"/>
  </r>
  <r>
    <x v="0"/>
    <x v="2"/>
    <x v="2"/>
    <x v="32"/>
  </r>
  <r>
    <x v="1"/>
    <x v="3"/>
    <x v="1"/>
    <x v="33"/>
  </r>
  <r>
    <x v="0"/>
    <x v="2"/>
    <x v="3"/>
    <x v="34"/>
  </r>
  <r>
    <x v="1"/>
    <x v="1"/>
    <x v="2"/>
    <x v="35"/>
  </r>
  <r>
    <x v="1"/>
    <x v="0"/>
    <x v="0"/>
    <x v="36"/>
  </r>
  <r>
    <x v="0"/>
    <x v="4"/>
    <x v="2"/>
    <x v="37"/>
  </r>
  <r>
    <x v="0"/>
    <x v="3"/>
    <x v="1"/>
    <x v="38"/>
  </r>
  <r>
    <x v="1"/>
    <x v="4"/>
    <x v="3"/>
    <x v="39"/>
  </r>
  <r>
    <x v="0"/>
    <x v="1"/>
    <x v="2"/>
    <x v="40"/>
  </r>
  <r>
    <x v="0"/>
    <x v="1"/>
    <x v="2"/>
    <x v="41"/>
  </r>
  <r>
    <x v="1"/>
    <x v="2"/>
    <x v="2"/>
    <x v="42"/>
  </r>
  <r>
    <x v="1"/>
    <x v="2"/>
    <x v="3"/>
    <x v="43"/>
  </r>
  <r>
    <x v="0"/>
    <x v="0"/>
    <x v="2"/>
    <x v="44"/>
  </r>
  <r>
    <x v="1"/>
    <x v="1"/>
    <x v="1"/>
    <x v="45"/>
  </r>
  <r>
    <x v="0"/>
    <x v="2"/>
    <x v="3"/>
    <x v="46"/>
  </r>
  <r>
    <x v="0"/>
    <x v="1"/>
    <x v="0"/>
    <x v="47"/>
  </r>
  <r>
    <x v="0"/>
    <x v="2"/>
    <x v="3"/>
    <x v="48"/>
  </r>
  <r>
    <x v="0"/>
    <x v="3"/>
    <x v="2"/>
    <x v="49"/>
  </r>
  <r>
    <x v="0"/>
    <x v="4"/>
    <x v="0"/>
    <x v="50"/>
  </r>
  <r>
    <x v="0"/>
    <x v="0"/>
    <x v="0"/>
    <x v="51"/>
  </r>
  <r>
    <x v="1"/>
    <x v="4"/>
    <x v="1"/>
    <x v="52"/>
  </r>
  <r>
    <x v="0"/>
    <x v="2"/>
    <x v="1"/>
    <x v="53"/>
  </r>
  <r>
    <x v="1"/>
    <x v="0"/>
    <x v="0"/>
    <x v="54"/>
  </r>
  <r>
    <x v="0"/>
    <x v="3"/>
    <x v="2"/>
    <x v="55"/>
  </r>
  <r>
    <x v="1"/>
    <x v="3"/>
    <x v="1"/>
    <x v="56"/>
  </r>
  <r>
    <x v="1"/>
    <x v="2"/>
    <x v="2"/>
    <x v="57"/>
  </r>
  <r>
    <x v="0"/>
    <x v="1"/>
    <x v="3"/>
    <x v="58"/>
  </r>
  <r>
    <x v="0"/>
    <x v="0"/>
    <x v="3"/>
    <x v="59"/>
  </r>
  <r>
    <x v="0"/>
    <x v="4"/>
    <x v="3"/>
    <x v="60"/>
  </r>
  <r>
    <x v="0"/>
    <x v="1"/>
    <x v="2"/>
    <x v="61"/>
  </r>
  <r>
    <x v="1"/>
    <x v="2"/>
    <x v="0"/>
    <x v="62"/>
  </r>
  <r>
    <x v="1"/>
    <x v="1"/>
    <x v="0"/>
    <x v="63"/>
  </r>
  <r>
    <x v="0"/>
    <x v="0"/>
    <x v="1"/>
    <x v="64"/>
  </r>
  <r>
    <x v="0"/>
    <x v="3"/>
    <x v="0"/>
    <x v="65"/>
  </r>
  <r>
    <x v="1"/>
    <x v="2"/>
    <x v="2"/>
    <x v="66"/>
  </r>
  <r>
    <x v="0"/>
    <x v="1"/>
    <x v="0"/>
    <x v="67"/>
  </r>
  <r>
    <x v="1"/>
    <x v="4"/>
    <x v="3"/>
    <x v="68"/>
  </r>
  <r>
    <x v="0"/>
    <x v="0"/>
    <x v="0"/>
    <x v="69"/>
  </r>
  <r>
    <x v="0"/>
    <x v="4"/>
    <x v="1"/>
    <x v="70"/>
  </r>
  <r>
    <x v="0"/>
    <x v="1"/>
    <x v="3"/>
    <x v="71"/>
  </r>
  <r>
    <x v="1"/>
    <x v="3"/>
    <x v="1"/>
    <x v="72"/>
  </r>
  <r>
    <x v="0"/>
    <x v="2"/>
    <x v="3"/>
    <x v="73"/>
  </r>
  <r>
    <x v="0"/>
    <x v="2"/>
    <x v="1"/>
    <x v="74"/>
  </r>
  <r>
    <x v="0"/>
    <x v="3"/>
    <x v="1"/>
    <x v="75"/>
  </r>
  <r>
    <x v="1"/>
    <x v="0"/>
    <x v="1"/>
    <x v="76"/>
  </r>
  <r>
    <x v="0"/>
    <x v="1"/>
    <x v="0"/>
    <x v="77"/>
  </r>
  <r>
    <x v="0"/>
    <x v="2"/>
    <x v="0"/>
    <x v="78"/>
  </r>
  <r>
    <x v="0"/>
    <x v="2"/>
    <x v="0"/>
    <x v="79"/>
  </r>
  <r>
    <x v="0"/>
    <x v="2"/>
    <x v="2"/>
    <x v="80"/>
  </r>
  <r>
    <x v="0"/>
    <x v="0"/>
    <x v="1"/>
    <x v="81"/>
  </r>
  <r>
    <x v="1"/>
    <x v="1"/>
    <x v="1"/>
    <x v="82"/>
  </r>
  <r>
    <x v="0"/>
    <x v="1"/>
    <x v="0"/>
    <x v="83"/>
  </r>
  <r>
    <x v="0"/>
    <x v="3"/>
    <x v="3"/>
    <x v="84"/>
  </r>
  <r>
    <x v="1"/>
    <x v="1"/>
    <x v="2"/>
    <x v="85"/>
  </r>
  <r>
    <x v="0"/>
    <x v="2"/>
    <x v="2"/>
    <x v="86"/>
  </r>
  <r>
    <x v="0"/>
    <x v="2"/>
    <x v="0"/>
    <x v="87"/>
  </r>
  <r>
    <x v="1"/>
    <x v="3"/>
    <x v="1"/>
    <x v="88"/>
  </r>
  <r>
    <x v="0"/>
    <x v="0"/>
    <x v="3"/>
    <x v="89"/>
  </r>
  <r>
    <x v="0"/>
    <x v="0"/>
    <x v="1"/>
    <x v="90"/>
  </r>
  <r>
    <x v="0"/>
    <x v="1"/>
    <x v="0"/>
    <x v="91"/>
  </r>
  <r>
    <x v="0"/>
    <x v="4"/>
    <x v="1"/>
    <x v="92"/>
  </r>
  <r>
    <x v="0"/>
    <x v="1"/>
    <x v="0"/>
    <x v="93"/>
  </r>
  <r>
    <x v="0"/>
    <x v="4"/>
    <x v="0"/>
    <x v="94"/>
  </r>
  <r>
    <x v="1"/>
    <x v="2"/>
    <x v="3"/>
    <x v="95"/>
  </r>
  <r>
    <x v="0"/>
    <x v="2"/>
    <x v="1"/>
    <x v="96"/>
  </r>
  <r>
    <x v="0"/>
    <x v="3"/>
    <x v="1"/>
    <x v="97"/>
  </r>
  <r>
    <x v="0"/>
    <x v="0"/>
    <x v="0"/>
    <x v="98"/>
  </r>
  <r>
    <x v="0"/>
    <x v="1"/>
    <x v="1"/>
    <x v="99"/>
  </r>
  <r>
    <x v="1"/>
    <x v="2"/>
    <x v="1"/>
    <x v="100"/>
  </r>
  <r>
    <x v="0"/>
    <x v="1"/>
    <x v="3"/>
    <x v="101"/>
  </r>
  <r>
    <x v="0"/>
    <x v="3"/>
    <x v="0"/>
    <x v="102"/>
  </r>
  <r>
    <x v="1"/>
    <x v="3"/>
    <x v="3"/>
    <x v="103"/>
  </r>
  <r>
    <x v="0"/>
    <x v="0"/>
    <x v="2"/>
    <x v="104"/>
  </r>
  <r>
    <x v="1"/>
    <x v="0"/>
    <x v="1"/>
    <x v="105"/>
  </r>
  <r>
    <x v="1"/>
    <x v="3"/>
    <x v="2"/>
    <x v="106"/>
  </r>
  <r>
    <x v="1"/>
    <x v="1"/>
    <x v="2"/>
    <x v="107"/>
  </r>
  <r>
    <x v="1"/>
    <x v="2"/>
    <x v="0"/>
    <x v="108"/>
  </r>
  <r>
    <x v="1"/>
    <x v="2"/>
    <x v="3"/>
    <x v="109"/>
  </r>
  <r>
    <x v="0"/>
    <x v="2"/>
    <x v="3"/>
    <x v="110"/>
  </r>
  <r>
    <x v="0"/>
    <x v="2"/>
    <x v="3"/>
    <x v="111"/>
  </r>
  <r>
    <x v="1"/>
    <x v="3"/>
    <x v="1"/>
    <x v="112"/>
  </r>
  <r>
    <x v="0"/>
    <x v="3"/>
    <x v="1"/>
    <x v="113"/>
  </r>
  <r>
    <x v="1"/>
    <x v="1"/>
    <x v="3"/>
    <x v="114"/>
  </r>
  <r>
    <x v="1"/>
    <x v="4"/>
    <x v="0"/>
    <x v="115"/>
  </r>
  <r>
    <x v="0"/>
    <x v="2"/>
    <x v="0"/>
    <x v="116"/>
  </r>
  <r>
    <x v="1"/>
    <x v="1"/>
    <x v="2"/>
    <x v="117"/>
  </r>
  <r>
    <x v="0"/>
    <x v="1"/>
    <x v="0"/>
    <x v="118"/>
  </r>
  <r>
    <x v="1"/>
    <x v="0"/>
    <x v="2"/>
    <x v="119"/>
  </r>
  <r>
    <x v="1"/>
    <x v="4"/>
    <x v="3"/>
    <x v="120"/>
  </r>
  <r>
    <x v="1"/>
    <x v="0"/>
    <x v="2"/>
    <x v="121"/>
  </r>
  <r>
    <x v="0"/>
    <x v="2"/>
    <x v="1"/>
    <x v="122"/>
  </r>
  <r>
    <x v="1"/>
    <x v="2"/>
    <x v="2"/>
    <x v="123"/>
  </r>
  <r>
    <x v="0"/>
    <x v="3"/>
    <x v="2"/>
    <x v="124"/>
  </r>
  <r>
    <x v="1"/>
    <x v="4"/>
    <x v="3"/>
    <x v="125"/>
  </r>
  <r>
    <x v="0"/>
    <x v="2"/>
    <x v="1"/>
    <x v="126"/>
  </r>
  <r>
    <x v="0"/>
    <x v="0"/>
    <x v="2"/>
    <x v="127"/>
  </r>
  <r>
    <x v="0"/>
    <x v="4"/>
    <x v="0"/>
    <x v="128"/>
  </r>
  <r>
    <x v="1"/>
    <x v="2"/>
    <x v="2"/>
    <x v="129"/>
  </r>
  <r>
    <x v="0"/>
    <x v="0"/>
    <x v="3"/>
    <x v="130"/>
  </r>
  <r>
    <x v="1"/>
    <x v="1"/>
    <x v="0"/>
    <x v="131"/>
  </r>
  <r>
    <x v="0"/>
    <x v="2"/>
    <x v="3"/>
    <x v="132"/>
  </r>
  <r>
    <x v="0"/>
    <x v="1"/>
    <x v="0"/>
    <x v="133"/>
  </r>
  <r>
    <x v="1"/>
    <x v="4"/>
    <x v="1"/>
    <x v="134"/>
  </r>
  <r>
    <x v="0"/>
    <x v="3"/>
    <x v="2"/>
    <x v="135"/>
  </r>
  <r>
    <x v="0"/>
    <x v="3"/>
    <x v="2"/>
    <x v="136"/>
  </r>
  <r>
    <x v="1"/>
    <x v="3"/>
    <x v="0"/>
    <x v="137"/>
  </r>
  <r>
    <x v="0"/>
    <x v="0"/>
    <x v="1"/>
    <x v="138"/>
  </r>
  <r>
    <x v="1"/>
    <x v="1"/>
    <x v="3"/>
    <x v="139"/>
  </r>
  <r>
    <x v="1"/>
    <x v="0"/>
    <x v="0"/>
    <x v="140"/>
  </r>
  <r>
    <x v="0"/>
    <x v="4"/>
    <x v="0"/>
    <x v="141"/>
  </r>
  <r>
    <x v="0"/>
    <x v="2"/>
    <x v="1"/>
    <x v="142"/>
  </r>
  <r>
    <x v="1"/>
    <x v="3"/>
    <x v="2"/>
    <x v="143"/>
  </r>
  <r>
    <x v="0"/>
    <x v="0"/>
    <x v="3"/>
    <x v="144"/>
  </r>
  <r>
    <x v="1"/>
    <x v="2"/>
    <x v="3"/>
    <x v="145"/>
  </r>
  <r>
    <x v="0"/>
    <x v="0"/>
    <x v="0"/>
    <x v="146"/>
  </r>
  <r>
    <x v="1"/>
    <x v="2"/>
    <x v="1"/>
    <x v="147"/>
  </r>
  <r>
    <x v="0"/>
    <x v="2"/>
    <x v="2"/>
    <x v="148"/>
  </r>
  <r>
    <x v="0"/>
    <x v="2"/>
    <x v="3"/>
    <x v="149"/>
  </r>
  <r>
    <x v="0"/>
    <x v="4"/>
    <x v="1"/>
    <x v="150"/>
  </r>
  <r>
    <x v="0"/>
    <x v="2"/>
    <x v="1"/>
    <x v="151"/>
  </r>
  <r>
    <x v="0"/>
    <x v="3"/>
    <x v="0"/>
    <x v="152"/>
  </r>
  <r>
    <x v="1"/>
    <x v="4"/>
    <x v="1"/>
    <x v="153"/>
  </r>
  <r>
    <x v="0"/>
    <x v="1"/>
    <x v="1"/>
    <x v="154"/>
  </r>
  <r>
    <x v="0"/>
    <x v="3"/>
    <x v="1"/>
    <x v="155"/>
  </r>
  <r>
    <x v="1"/>
    <x v="3"/>
    <x v="3"/>
    <x v="156"/>
  </r>
  <r>
    <x v="1"/>
    <x v="3"/>
    <x v="0"/>
    <x v="157"/>
  </r>
  <r>
    <x v="1"/>
    <x v="2"/>
    <x v="3"/>
    <x v="158"/>
  </r>
  <r>
    <x v="1"/>
    <x v="1"/>
    <x v="3"/>
    <x v="159"/>
  </r>
  <r>
    <x v="0"/>
    <x v="0"/>
    <x v="0"/>
    <x v="160"/>
  </r>
  <r>
    <x v="0"/>
    <x v="3"/>
    <x v="0"/>
    <x v="161"/>
  </r>
  <r>
    <x v="1"/>
    <x v="4"/>
    <x v="2"/>
    <x v="162"/>
  </r>
  <r>
    <x v="1"/>
    <x v="4"/>
    <x v="2"/>
    <x v="163"/>
  </r>
  <r>
    <x v="0"/>
    <x v="0"/>
    <x v="3"/>
    <x v="164"/>
  </r>
  <r>
    <x v="0"/>
    <x v="2"/>
    <x v="0"/>
    <x v="165"/>
  </r>
  <r>
    <x v="0"/>
    <x v="2"/>
    <x v="0"/>
    <x v="166"/>
  </r>
  <r>
    <x v="1"/>
    <x v="0"/>
    <x v="3"/>
    <x v="167"/>
  </r>
  <r>
    <x v="1"/>
    <x v="4"/>
    <x v="3"/>
    <x v="168"/>
  </r>
  <r>
    <x v="1"/>
    <x v="0"/>
    <x v="1"/>
    <x v="169"/>
  </r>
  <r>
    <x v="1"/>
    <x v="0"/>
    <x v="1"/>
    <x v="170"/>
  </r>
  <r>
    <x v="0"/>
    <x v="0"/>
    <x v="0"/>
    <x v="171"/>
  </r>
  <r>
    <x v="0"/>
    <x v="4"/>
    <x v="3"/>
    <x v="172"/>
  </r>
  <r>
    <x v="1"/>
    <x v="4"/>
    <x v="0"/>
    <x v="173"/>
  </r>
  <r>
    <x v="0"/>
    <x v="2"/>
    <x v="3"/>
    <x v="174"/>
  </r>
  <r>
    <x v="0"/>
    <x v="0"/>
    <x v="2"/>
    <x v="175"/>
  </r>
  <r>
    <x v="0"/>
    <x v="2"/>
    <x v="0"/>
    <x v="176"/>
  </r>
  <r>
    <x v="0"/>
    <x v="2"/>
    <x v="2"/>
    <x v="177"/>
  </r>
  <r>
    <x v="0"/>
    <x v="1"/>
    <x v="1"/>
    <x v="178"/>
  </r>
  <r>
    <x v="1"/>
    <x v="3"/>
    <x v="2"/>
    <x v="179"/>
  </r>
  <r>
    <x v="1"/>
    <x v="3"/>
    <x v="1"/>
    <x v="180"/>
  </r>
  <r>
    <x v="1"/>
    <x v="0"/>
    <x v="2"/>
    <x v="181"/>
  </r>
  <r>
    <x v="1"/>
    <x v="1"/>
    <x v="1"/>
    <x v="182"/>
  </r>
  <r>
    <x v="1"/>
    <x v="1"/>
    <x v="3"/>
    <x v="183"/>
  </r>
  <r>
    <x v="1"/>
    <x v="2"/>
    <x v="2"/>
    <x v="184"/>
  </r>
  <r>
    <x v="1"/>
    <x v="4"/>
    <x v="0"/>
    <x v="185"/>
  </r>
  <r>
    <x v="0"/>
    <x v="4"/>
    <x v="3"/>
    <x v="186"/>
  </r>
  <r>
    <x v="0"/>
    <x v="0"/>
    <x v="2"/>
    <x v="187"/>
  </r>
  <r>
    <x v="1"/>
    <x v="0"/>
    <x v="1"/>
    <x v="188"/>
  </r>
  <r>
    <x v="1"/>
    <x v="2"/>
    <x v="3"/>
    <x v="189"/>
  </r>
  <r>
    <x v="0"/>
    <x v="0"/>
    <x v="3"/>
    <x v="190"/>
  </r>
  <r>
    <x v="1"/>
    <x v="3"/>
    <x v="1"/>
    <x v="191"/>
  </r>
  <r>
    <x v="0"/>
    <x v="0"/>
    <x v="2"/>
    <x v="192"/>
  </r>
  <r>
    <x v="0"/>
    <x v="2"/>
    <x v="1"/>
    <x v="193"/>
  </r>
  <r>
    <x v="0"/>
    <x v="0"/>
    <x v="2"/>
    <x v="194"/>
  </r>
  <r>
    <x v="1"/>
    <x v="2"/>
    <x v="0"/>
    <x v="195"/>
  </r>
  <r>
    <x v="1"/>
    <x v="0"/>
    <x v="3"/>
    <x v="196"/>
  </r>
  <r>
    <x v="0"/>
    <x v="1"/>
    <x v="3"/>
    <x v="197"/>
  </r>
  <r>
    <x v="1"/>
    <x v="1"/>
    <x v="1"/>
    <x v="198"/>
  </r>
  <r>
    <x v="0"/>
    <x v="4"/>
    <x v="3"/>
    <x v="199"/>
  </r>
  <r>
    <x v="1"/>
    <x v="4"/>
    <x v="3"/>
    <x v="200"/>
  </r>
  <r>
    <x v="1"/>
    <x v="4"/>
    <x v="0"/>
    <x v="201"/>
  </r>
  <r>
    <x v="0"/>
    <x v="3"/>
    <x v="1"/>
    <x v="202"/>
  </r>
  <r>
    <x v="0"/>
    <x v="3"/>
    <x v="3"/>
    <x v="203"/>
  </r>
  <r>
    <x v="0"/>
    <x v="0"/>
    <x v="1"/>
    <x v="204"/>
  </r>
  <r>
    <x v="1"/>
    <x v="0"/>
    <x v="1"/>
    <x v="205"/>
  </r>
  <r>
    <x v="0"/>
    <x v="1"/>
    <x v="2"/>
    <x v="206"/>
  </r>
  <r>
    <x v="0"/>
    <x v="3"/>
    <x v="3"/>
    <x v="207"/>
  </r>
  <r>
    <x v="1"/>
    <x v="1"/>
    <x v="2"/>
    <x v="208"/>
  </r>
  <r>
    <x v="0"/>
    <x v="3"/>
    <x v="0"/>
    <x v="209"/>
  </r>
  <r>
    <x v="0"/>
    <x v="2"/>
    <x v="2"/>
    <x v="210"/>
  </r>
  <r>
    <x v="0"/>
    <x v="0"/>
    <x v="1"/>
    <x v="211"/>
  </r>
  <r>
    <x v="1"/>
    <x v="3"/>
    <x v="3"/>
    <x v="212"/>
  </r>
  <r>
    <x v="1"/>
    <x v="4"/>
    <x v="3"/>
    <x v="213"/>
  </r>
  <r>
    <x v="0"/>
    <x v="0"/>
    <x v="1"/>
    <x v="214"/>
  </r>
  <r>
    <x v="0"/>
    <x v="3"/>
    <x v="2"/>
    <x v="215"/>
  </r>
  <r>
    <x v="0"/>
    <x v="1"/>
    <x v="0"/>
    <x v="216"/>
  </r>
  <r>
    <x v="1"/>
    <x v="3"/>
    <x v="3"/>
    <x v="217"/>
  </r>
  <r>
    <x v="0"/>
    <x v="1"/>
    <x v="0"/>
    <x v="218"/>
  </r>
  <r>
    <x v="0"/>
    <x v="2"/>
    <x v="2"/>
    <x v="219"/>
  </r>
  <r>
    <x v="0"/>
    <x v="1"/>
    <x v="2"/>
    <x v="220"/>
  </r>
  <r>
    <x v="0"/>
    <x v="4"/>
    <x v="3"/>
    <x v="221"/>
  </r>
  <r>
    <x v="1"/>
    <x v="4"/>
    <x v="2"/>
    <x v="222"/>
  </r>
  <r>
    <x v="0"/>
    <x v="1"/>
    <x v="1"/>
    <x v="223"/>
  </r>
  <r>
    <x v="0"/>
    <x v="3"/>
    <x v="2"/>
    <x v="224"/>
  </r>
  <r>
    <x v="0"/>
    <x v="0"/>
    <x v="1"/>
    <x v="225"/>
  </r>
  <r>
    <x v="0"/>
    <x v="0"/>
    <x v="2"/>
    <x v="226"/>
  </r>
  <r>
    <x v="1"/>
    <x v="0"/>
    <x v="2"/>
    <x v="227"/>
  </r>
  <r>
    <x v="0"/>
    <x v="2"/>
    <x v="0"/>
    <x v="228"/>
  </r>
  <r>
    <x v="1"/>
    <x v="0"/>
    <x v="0"/>
    <x v="229"/>
  </r>
  <r>
    <x v="0"/>
    <x v="2"/>
    <x v="2"/>
    <x v="230"/>
  </r>
  <r>
    <x v="1"/>
    <x v="3"/>
    <x v="0"/>
    <x v="231"/>
  </r>
  <r>
    <x v="1"/>
    <x v="4"/>
    <x v="0"/>
    <x v="232"/>
  </r>
  <r>
    <x v="1"/>
    <x v="2"/>
    <x v="3"/>
    <x v="233"/>
  </r>
  <r>
    <x v="1"/>
    <x v="0"/>
    <x v="2"/>
    <x v="234"/>
  </r>
  <r>
    <x v="0"/>
    <x v="3"/>
    <x v="0"/>
    <x v="235"/>
  </r>
  <r>
    <x v="1"/>
    <x v="1"/>
    <x v="3"/>
    <x v="236"/>
  </r>
  <r>
    <x v="0"/>
    <x v="3"/>
    <x v="1"/>
    <x v="237"/>
  </r>
  <r>
    <x v="0"/>
    <x v="4"/>
    <x v="1"/>
    <x v="238"/>
  </r>
  <r>
    <x v="0"/>
    <x v="1"/>
    <x v="2"/>
    <x v="239"/>
  </r>
  <r>
    <x v="0"/>
    <x v="4"/>
    <x v="2"/>
    <x v="240"/>
  </r>
  <r>
    <x v="1"/>
    <x v="2"/>
    <x v="1"/>
    <x v="241"/>
  </r>
  <r>
    <x v="1"/>
    <x v="0"/>
    <x v="3"/>
    <x v="242"/>
  </r>
  <r>
    <x v="0"/>
    <x v="0"/>
    <x v="0"/>
    <x v="243"/>
  </r>
  <r>
    <x v="0"/>
    <x v="3"/>
    <x v="3"/>
    <x v="244"/>
  </r>
  <r>
    <x v="1"/>
    <x v="0"/>
    <x v="3"/>
    <x v="245"/>
  </r>
  <r>
    <x v="0"/>
    <x v="2"/>
    <x v="0"/>
    <x v="246"/>
  </r>
  <r>
    <x v="0"/>
    <x v="1"/>
    <x v="2"/>
    <x v="247"/>
  </r>
  <r>
    <x v="0"/>
    <x v="0"/>
    <x v="0"/>
    <x v="116"/>
  </r>
  <r>
    <x v="1"/>
    <x v="4"/>
    <x v="1"/>
    <x v="248"/>
  </r>
  <r>
    <x v="1"/>
    <x v="3"/>
    <x v="2"/>
    <x v="249"/>
  </r>
  <r>
    <x v="1"/>
    <x v="2"/>
    <x v="2"/>
    <x v="250"/>
  </r>
  <r>
    <x v="0"/>
    <x v="0"/>
    <x v="2"/>
    <x v="251"/>
  </r>
  <r>
    <x v="1"/>
    <x v="4"/>
    <x v="3"/>
    <x v="252"/>
  </r>
  <r>
    <x v="1"/>
    <x v="1"/>
    <x v="3"/>
    <x v="253"/>
  </r>
  <r>
    <x v="1"/>
    <x v="4"/>
    <x v="1"/>
    <x v="254"/>
  </r>
  <r>
    <x v="1"/>
    <x v="2"/>
    <x v="1"/>
    <x v="255"/>
  </r>
  <r>
    <x v="1"/>
    <x v="1"/>
    <x v="0"/>
    <x v="256"/>
  </r>
  <r>
    <x v="1"/>
    <x v="2"/>
    <x v="1"/>
    <x v="257"/>
  </r>
  <r>
    <x v="0"/>
    <x v="0"/>
    <x v="0"/>
    <x v="258"/>
  </r>
  <r>
    <x v="1"/>
    <x v="4"/>
    <x v="3"/>
    <x v="259"/>
  </r>
  <r>
    <x v="0"/>
    <x v="2"/>
    <x v="1"/>
    <x v="260"/>
  </r>
  <r>
    <x v="0"/>
    <x v="3"/>
    <x v="0"/>
    <x v="261"/>
  </r>
  <r>
    <x v="0"/>
    <x v="1"/>
    <x v="2"/>
    <x v="262"/>
  </r>
  <r>
    <x v="1"/>
    <x v="0"/>
    <x v="1"/>
    <x v="263"/>
  </r>
  <r>
    <x v="1"/>
    <x v="1"/>
    <x v="0"/>
    <x v="264"/>
  </r>
  <r>
    <x v="1"/>
    <x v="0"/>
    <x v="3"/>
    <x v="94"/>
  </r>
  <r>
    <x v="0"/>
    <x v="0"/>
    <x v="3"/>
    <x v="265"/>
  </r>
  <r>
    <x v="0"/>
    <x v="0"/>
    <x v="0"/>
    <x v="266"/>
  </r>
  <r>
    <x v="0"/>
    <x v="1"/>
    <x v="0"/>
    <x v="267"/>
  </r>
  <r>
    <x v="0"/>
    <x v="0"/>
    <x v="0"/>
    <x v="268"/>
  </r>
  <r>
    <x v="0"/>
    <x v="3"/>
    <x v="2"/>
    <x v="269"/>
  </r>
  <r>
    <x v="1"/>
    <x v="0"/>
    <x v="3"/>
    <x v="270"/>
  </r>
  <r>
    <x v="0"/>
    <x v="3"/>
    <x v="3"/>
    <x v="271"/>
  </r>
  <r>
    <x v="0"/>
    <x v="1"/>
    <x v="2"/>
    <x v="272"/>
  </r>
  <r>
    <x v="1"/>
    <x v="1"/>
    <x v="0"/>
    <x v="273"/>
  </r>
  <r>
    <x v="1"/>
    <x v="4"/>
    <x v="3"/>
    <x v="274"/>
  </r>
  <r>
    <x v="1"/>
    <x v="4"/>
    <x v="2"/>
    <x v="275"/>
  </r>
  <r>
    <x v="0"/>
    <x v="3"/>
    <x v="0"/>
    <x v="276"/>
  </r>
  <r>
    <x v="1"/>
    <x v="2"/>
    <x v="3"/>
    <x v="277"/>
  </r>
  <r>
    <x v="0"/>
    <x v="3"/>
    <x v="1"/>
    <x v="278"/>
  </r>
  <r>
    <x v="1"/>
    <x v="2"/>
    <x v="1"/>
    <x v="279"/>
  </r>
  <r>
    <x v="0"/>
    <x v="0"/>
    <x v="1"/>
    <x v="191"/>
  </r>
  <r>
    <x v="1"/>
    <x v="3"/>
    <x v="3"/>
    <x v="280"/>
  </r>
  <r>
    <x v="0"/>
    <x v="1"/>
    <x v="0"/>
    <x v="281"/>
  </r>
  <r>
    <x v="0"/>
    <x v="0"/>
    <x v="3"/>
    <x v="282"/>
  </r>
  <r>
    <x v="0"/>
    <x v="4"/>
    <x v="2"/>
    <x v="283"/>
  </r>
  <r>
    <x v="0"/>
    <x v="4"/>
    <x v="1"/>
    <x v="284"/>
  </r>
  <r>
    <x v="0"/>
    <x v="0"/>
    <x v="0"/>
    <x v="285"/>
  </r>
  <r>
    <x v="0"/>
    <x v="4"/>
    <x v="3"/>
    <x v="286"/>
  </r>
  <r>
    <x v="1"/>
    <x v="3"/>
    <x v="0"/>
    <x v="287"/>
  </r>
  <r>
    <x v="0"/>
    <x v="3"/>
    <x v="0"/>
    <x v="288"/>
  </r>
  <r>
    <x v="0"/>
    <x v="4"/>
    <x v="1"/>
    <x v="289"/>
  </r>
  <r>
    <x v="0"/>
    <x v="0"/>
    <x v="3"/>
    <x v="290"/>
  </r>
  <r>
    <x v="0"/>
    <x v="0"/>
    <x v="0"/>
    <x v="100"/>
  </r>
  <r>
    <x v="1"/>
    <x v="1"/>
    <x v="0"/>
    <x v="291"/>
  </r>
  <r>
    <x v="0"/>
    <x v="4"/>
    <x v="2"/>
    <x v="292"/>
  </r>
  <r>
    <x v="0"/>
    <x v="1"/>
    <x v="3"/>
    <x v="293"/>
  </r>
  <r>
    <x v="1"/>
    <x v="2"/>
    <x v="2"/>
    <x v="294"/>
  </r>
  <r>
    <x v="1"/>
    <x v="2"/>
    <x v="1"/>
    <x v="295"/>
  </r>
  <r>
    <x v="0"/>
    <x v="1"/>
    <x v="1"/>
    <x v="296"/>
  </r>
  <r>
    <x v="0"/>
    <x v="3"/>
    <x v="1"/>
    <x v="297"/>
  </r>
  <r>
    <x v="1"/>
    <x v="1"/>
    <x v="1"/>
    <x v="298"/>
  </r>
  <r>
    <x v="1"/>
    <x v="2"/>
    <x v="2"/>
    <x v="299"/>
  </r>
  <r>
    <x v="0"/>
    <x v="1"/>
    <x v="2"/>
    <x v="300"/>
  </r>
  <r>
    <x v="0"/>
    <x v="0"/>
    <x v="3"/>
    <x v="301"/>
  </r>
  <r>
    <x v="0"/>
    <x v="0"/>
    <x v="1"/>
    <x v="302"/>
  </r>
  <r>
    <x v="0"/>
    <x v="4"/>
    <x v="3"/>
    <x v="303"/>
  </r>
  <r>
    <x v="0"/>
    <x v="1"/>
    <x v="3"/>
    <x v="304"/>
  </r>
  <r>
    <x v="0"/>
    <x v="4"/>
    <x v="2"/>
    <x v="305"/>
  </r>
  <r>
    <x v="1"/>
    <x v="4"/>
    <x v="3"/>
    <x v="306"/>
  </r>
  <r>
    <x v="1"/>
    <x v="2"/>
    <x v="1"/>
    <x v="307"/>
  </r>
  <r>
    <x v="0"/>
    <x v="0"/>
    <x v="1"/>
    <x v="308"/>
  </r>
  <r>
    <x v="0"/>
    <x v="0"/>
    <x v="0"/>
    <x v="309"/>
  </r>
  <r>
    <x v="1"/>
    <x v="0"/>
    <x v="3"/>
    <x v="310"/>
  </r>
  <r>
    <x v="1"/>
    <x v="4"/>
    <x v="1"/>
    <x v="311"/>
  </r>
  <r>
    <x v="1"/>
    <x v="2"/>
    <x v="2"/>
    <x v="312"/>
  </r>
  <r>
    <x v="1"/>
    <x v="4"/>
    <x v="1"/>
    <x v="313"/>
  </r>
  <r>
    <x v="0"/>
    <x v="3"/>
    <x v="0"/>
    <x v="314"/>
  </r>
  <r>
    <x v="1"/>
    <x v="4"/>
    <x v="0"/>
    <x v="315"/>
  </r>
  <r>
    <x v="1"/>
    <x v="3"/>
    <x v="3"/>
    <x v="316"/>
  </r>
  <r>
    <x v="0"/>
    <x v="4"/>
    <x v="3"/>
    <x v="317"/>
  </r>
  <r>
    <x v="1"/>
    <x v="2"/>
    <x v="2"/>
    <x v="318"/>
  </r>
  <r>
    <x v="1"/>
    <x v="2"/>
    <x v="2"/>
    <x v="319"/>
  </r>
  <r>
    <x v="0"/>
    <x v="2"/>
    <x v="3"/>
    <x v="320"/>
  </r>
  <r>
    <x v="1"/>
    <x v="3"/>
    <x v="0"/>
    <x v="321"/>
  </r>
  <r>
    <x v="1"/>
    <x v="1"/>
    <x v="2"/>
    <x v="322"/>
  </r>
  <r>
    <x v="1"/>
    <x v="3"/>
    <x v="0"/>
    <x v="323"/>
  </r>
  <r>
    <x v="0"/>
    <x v="1"/>
    <x v="3"/>
    <x v="324"/>
  </r>
  <r>
    <x v="1"/>
    <x v="1"/>
    <x v="2"/>
    <x v="325"/>
  </r>
  <r>
    <x v="1"/>
    <x v="1"/>
    <x v="1"/>
    <x v="326"/>
  </r>
  <r>
    <x v="1"/>
    <x v="4"/>
    <x v="2"/>
    <x v="327"/>
  </r>
  <r>
    <x v="0"/>
    <x v="3"/>
    <x v="0"/>
    <x v="328"/>
  </r>
  <r>
    <x v="0"/>
    <x v="1"/>
    <x v="1"/>
    <x v="329"/>
  </r>
  <r>
    <x v="1"/>
    <x v="1"/>
    <x v="0"/>
    <x v="330"/>
  </r>
  <r>
    <x v="0"/>
    <x v="1"/>
    <x v="3"/>
    <x v="331"/>
  </r>
  <r>
    <x v="0"/>
    <x v="0"/>
    <x v="1"/>
    <x v="332"/>
  </r>
  <r>
    <x v="1"/>
    <x v="0"/>
    <x v="0"/>
    <x v="333"/>
  </r>
  <r>
    <x v="0"/>
    <x v="1"/>
    <x v="2"/>
    <x v="334"/>
  </r>
  <r>
    <x v="0"/>
    <x v="2"/>
    <x v="1"/>
    <x v="335"/>
  </r>
  <r>
    <x v="0"/>
    <x v="2"/>
    <x v="1"/>
    <x v="336"/>
  </r>
  <r>
    <x v="1"/>
    <x v="1"/>
    <x v="3"/>
    <x v="337"/>
  </r>
  <r>
    <x v="1"/>
    <x v="0"/>
    <x v="1"/>
    <x v="338"/>
  </r>
  <r>
    <x v="0"/>
    <x v="4"/>
    <x v="2"/>
    <x v="339"/>
  </r>
  <r>
    <x v="0"/>
    <x v="4"/>
    <x v="1"/>
    <x v="340"/>
  </r>
  <r>
    <x v="0"/>
    <x v="3"/>
    <x v="0"/>
    <x v="341"/>
  </r>
  <r>
    <x v="1"/>
    <x v="1"/>
    <x v="2"/>
    <x v="342"/>
  </r>
  <r>
    <x v="1"/>
    <x v="0"/>
    <x v="0"/>
    <x v="343"/>
  </r>
  <r>
    <x v="1"/>
    <x v="1"/>
    <x v="1"/>
    <x v="344"/>
  </r>
  <r>
    <x v="0"/>
    <x v="3"/>
    <x v="0"/>
    <x v="345"/>
  </r>
  <r>
    <x v="0"/>
    <x v="1"/>
    <x v="3"/>
    <x v="346"/>
  </r>
  <r>
    <x v="1"/>
    <x v="2"/>
    <x v="3"/>
    <x v="347"/>
  </r>
  <r>
    <x v="0"/>
    <x v="4"/>
    <x v="1"/>
    <x v="348"/>
  </r>
  <r>
    <x v="0"/>
    <x v="4"/>
    <x v="0"/>
    <x v="349"/>
  </r>
  <r>
    <x v="0"/>
    <x v="1"/>
    <x v="3"/>
    <x v="350"/>
  </r>
  <r>
    <x v="0"/>
    <x v="4"/>
    <x v="1"/>
    <x v="351"/>
  </r>
  <r>
    <x v="0"/>
    <x v="1"/>
    <x v="2"/>
    <x v="352"/>
  </r>
  <r>
    <x v="0"/>
    <x v="2"/>
    <x v="3"/>
    <x v="353"/>
  </r>
  <r>
    <x v="1"/>
    <x v="2"/>
    <x v="1"/>
    <x v="354"/>
  </r>
  <r>
    <x v="0"/>
    <x v="0"/>
    <x v="2"/>
    <x v="355"/>
  </r>
  <r>
    <x v="1"/>
    <x v="2"/>
    <x v="2"/>
    <x v="356"/>
  </r>
  <r>
    <x v="0"/>
    <x v="2"/>
    <x v="0"/>
    <x v="357"/>
  </r>
  <r>
    <x v="1"/>
    <x v="1"/>
    <x v="1"/>
    <x v="358"/>
  </r>
  <r>
    <x v="0"/>
    <x v="2"/>
    <x v="1"/>
    <x v="359"/>
  </r>
  <r>
    <x v="1"/>
    <x v="0"/>
    <x v="2"/>
    <x v="360"/>
  </r>
  <r>
    <x v="1"/>
    <x v="4"/>
    <x v="1"/>
    <x v="361"/>
  </r>
  <r>
    <x v="1"/>
    <x v="1"/>
    <x v="2"/>
    <x v="362"/>
  </r>
  <r>
    <x v="1"/>
    <x v="2"/>
    <x v="3"/>
    <x v="363"/>
  </r>
  <r>
    <x v="0"/>
    <x v="4"/>
    <x v="3"/>
    <x v="364"/>
  </r>
  <r>
    <x v="0"/>
    <x v="4"/>
    <x v="1"/>
    <x v="365"/>
  </r>
  <r>
    <x v="0"/>
    <x v="3"/>
    <x v="2"/>
    <x v="366"/>
  </r>
  <r>
    <x v="0"/>
    <x v="3"/>
    <x v="0"/>
    <x v="367"/>
  </r>
  <r>
    <x v="1"/>
    <x v="3"/>
    <x v="0"/>
    <x v="368"/>
  </r>
  <r>
    <x v="1"/>
    <x v="1"/>
    <x v="2"/>
    <x v="369"/>
  </r>
  <r>
    <x v="1"/>
    <x v="3"/>
    <x v="1"/>
    <x v="370"/>
  </r>
  <r>
    <x v="0"/>
    <x v="1"/>
    <x v="0"/>
    <x v="371"/>
  </r>
  <r>
    <x v="1"/>
    <x v="3"/>
    <x v="1"/>
    <x v="372"/>
  </r>
  <r>
    <x v="0"/>
    <x v="0"/>
    <x v="3"/>
    <x v="373"/>
  </r>
  <r>
    <x v="0"/>
    <x v="1"/>
    <x v="1"/>
    <x v="374"/>
  </r>
  <r>
    <x v="0"/>
    <x v="1"/>
    <x v="1"/>
    <x v="375"/>
  </r>
  <r>
    <x v="1"/>
    <x v="2"/>
    <x v="3"/>
    <x v="376"/>
  </r>
  <r>
    <x v="1"/>
    <x v="3"/>
    <x v="2"/>
    <x v="377"/>
  </r>
  <r>
    <x v="0"/>
    <x v="3"/>
    <x v="0"/>
    <x v="378"/>
  </r>
  <r>
    <x v="0"/>
    <x v="4"/>
    <x v="0"/>
    <x v="379"/>
  </r>
  <r>
    <x v="1"/>
    <x v="1"/>
    <x v="3"/>
    <x v="380"/>
  </r>
  <r>
    <x v="0"/>
    <x v="0"/>
    <x v="2"/>
    <x v="381"/>
  </r>
  <r>
    <x v="0"/>
    <x v="2"/>
    <x v="1"/>
    <x v="382"/>
  </r>
  <r>
    <x v="1"/>
    <x v="1"/>
    <x v="2"/>
    <x v="383"/>
  </r>
  <r>
    <x v="0"/>
    <x v="1"/>
    <x v="2"/>
    <x v="384"/>
  </r>
  <r>
    <x v="1"/>
    <x v="4"/>
    <x v="2"/>
    <x v="385"/>
  </r>
  <r>
    <x v="1"/>
    <x v="4"/>
    <x v="0"/>
    <x v="386"/>
  </r>
  <r>
    <x v="0"/>
    <x v="4"/>
    <x v="2"/>
    <x v="387"/>
  </r>
  <r>
    <x v="1"/>
    <x v="4"/>
    <x v="0"/>
    <x v="388"/>
  </r>
  <r>
    <x v="0"/>
    <x v="2"/>
    <x v="2"/>
    <x v="389"/>
  </r>
  <r>
    <x v="0"/>
    <x v="1"/>
    <x v="3"/>
    <x v="390"/>
  </r>
  <r>
    <x v="0"/>
    <x v="3"/>
    <x v="0"/>
    <x v="391"/>
  </r>
  <r>
    <x v="0"/>
    <x v="3"/>
    <x v="3"/>
    <x v="392"/>
  </r>
  <r>
    <x v="0"/>
    <x v="2"/>
    <x v="3"/>
    <x v="393"/>
  </r>
  <r>
    <x v="1"/>
    <x v="3"/>
    <x v="2"/>
    <x v="394"/>
  </r>
  <r>
    <x v="0"/>
    <x v="0"/>
    <x v="1"/>
    <x v="395"/>
  </r>
  <r>
    <x v="1"/>
    <x v="4"/>
    <x v="0"/>
    <x v="396"/>
  </r>
  <r>
    <x v="0"/>
    <x v="1"/>
    <x v="3"/>
    <x v="397"/>
  </r>
  <r>
    <x v="0"/>
    <x v="3"/>
    <x v="3"/>
    <x v="398"/>
  </r>
  <r>
    <x v="0"/>
    <x v="4"/>
    <x v="0"/>
    <x v="399"/>
  </r>
  <r>
    <x v="0"/>
    <x v="4"/>
    <x v="1"/>
    <x v="400"/>
  </r>
  <r>
    <x v="1"/>
    <x v="3"/>
    <x v="0"/>
    <x v="401"/>
  </r>
  <r>
    <x v="1"/>
    <x v="1"/>
    <x v="2"/>
    <x v="402"/>
  </r>
  <r>
    <x v="1"/>
    <x v="2"/>
    <x v="3"/>
    <x v="403"/>
  </r>
  <r>
    <x v="1"/>
    <x v="1"/>
    <x v="3"/>
    <x v="404"/>
  </r>
  <r>
    <x v="0"/>
    <x v="2"/>
    <x v="2"/>
    <x v="405"/>
  </r>
  <r>
    <x v="0"/>
    <x v="1"/>
    <x v="3"/>
    <x v="406"/>
  </r>
  <r>
    <x v="1"/>
    <x v="3"/>
    <x v="3"/>
    <x v="407"/>
  </r>
  <r>
    <x v="1"/>
    <x v="4"/>
    <x v="0"/>
    <x v="408"/>
  </r>
  <r>
    <x v="1"/>
    <x v="2"/>
    <x v="1"/>
    <x v="409"/>
  </r>
  <r>
    <x v="0"/>
    <x v="2"/>
    <x v="3"/>
    <x v="410"/>
  </r>
  <r>
    <x v="1"/>
    <x v="3"/>
    <x v="2"/>
    <x v="411"/>
  </r>
  <r>
    <x v="1"/>
    <x v="2"/>
    <x v="2"/>
    <x v="412"/>
  </r>
  <r>
    <x v="1"/>
    <x v="3"/>
    <x v="0"/>
    <x v="413"/>
  </r>
  <r>
    <x v="1"/>
    <x v="3"/>
    <x v="1"/>
    <x v="414"/>
  </r>
  <r>
    <x v="1"/>
    <x v="0"/>
    <x v="1"/>
    <x v="415"/>
  </r>
  <r>
    <x v="1"/>
    <x v="1"/>
    <x v="3"/>
    <x v="416"/>
  </r>
  <r>
    <x v="0"/>
    <x v="1"/>
    <x v="0"/>
    <x v="417"/>
  </r>
  <r>
    <x v="1"/>
    <x v="4"/>
    <x v="0"/>
    <x v="418"/>
  </r>
  <r>
    <x v="0"/>
    <x v="0"/>
    <x v="2"/>
    <x v="419"/>
  </r>
  <r>
    <x v="1"/>
    <x v="2"/>
    <x v="1"/>
    <x v="420"/>
  </r>
  <r>
    <x v="1"/>
    <x v="4"/>
    <x v="2"/>
    <x v="421"/>
  </r>
  <r>
    <x v="1"/>
    <x v="1"/>
    <x v="0"/>
    <x v="422"/>
  </r>
  <r>
    <x v="1"/>
    <x v="1"/>
    <x v="2"/>
    <x v="423"/>
  </r>
  <r>
    <x v="1"/>
    <x v="3"/>
    <x v="0"/>
    <x v="424"/>
  </r>
  <r>
    <x v="1"/>
    <x v="2"/>
    <x v="0"/>
    <x v="425"/>
  </r>
  <r>
    <x v="0"/>
    <x v="1"/>
    <x v="1"/>
    <x v="426"/>
  </r>
  <r>
    <x v="1"/>
    <x v="0"/>
    <x v="0"/>
    <x v="427"/>
  </r>
  <r>
    <x v="0"/>
    <x v="3"/>
    <x v="0"/>
    <x v="428"/>
  </r>
  <r>
    <x v="0"/>
    <x v="0"/>
    <x v="1"/>
    <x v="429"/>
  </r>
  <r>
    <x v="1"/>
    <x v="1"/>
    <x v="1"/>
    <x v="430"/>
  </r>
  <r>
    <x v="1"/>
    <x v="4"/>
    <x v="1"/>
    <x v="431"/>
  </r>
  <r>
    <x v="1"/>
    <x v="0"/>
    <x v="1"/>
    <x v="432"/>
  </r>
  <r>
    <x v="0"/>
    <x v="3"/>
    <x v="2"/>
    <x v="433"/>
  </r>
  <r>
    <x v="1"/>
    <x v="4"/>
    <x v="2"/>
    <x v="434"/>
  </r>
  <r>
    <x v="0"/>
    <x v="3"/>
    <x v="3"/>
    <x v="435"/>
  </r>
  <r>
    <x v="1"/>
    <x v="2"/>
    <x v="0"/>
    <x v="436"/>
  </r>
  <r>
    <x v="0"/>
    <x v="1"/>
    <x v="1"/>
    <x v="437"/>
  </r>
  <r>
    <x v="0"/>
    <x v="2"/>
    <x v="1"/>
    <x v="438"/>
  </r>
  <r>
    <x v="1"/>
    <x v="2"/>
    <x v="3"/>
    <x v="439"/>
  </r>
  <r>
    <x v="1"/>
    <x v="1"/>
    <x v="1"/>
    <x v="440"/>
  </r>
  <r>
    <x v="0"/>
    <x v="0"/>
    <x v="0"/>
    <x v="441"/>
  </r>
  <r>
    <x v="0"/>
    <x v="1"/>
    <x v="0"/>
    <x v="442"/>
  </r>
  <r>
    <x v="1"/>
    <x v="1"/>
    <x v="0"/>
    <x v="443"/>
  </r>
  <r>
    <x v="1"/>
    <x v="3"/>
    <x v="2"/>
    <x v="278"/>
  </r>
  <r>
    <x v="1"/>
    <x v="2"/>
    <x v="0"/>
    <x v="444"/>
  </r>
  <r>
    <x v="0"/>
    <x v="2"/>
    <x v="0"/>
    <x v="445"/>
  </r>
  <r>
    <x v="0"/>
    <x v="0"/>
    <x v="0"/>
    <x v="446"/>
  </r>
  <r>
    <x v="0"/>
    <x v="2"/>
    <x v="0"/>
    <x v="447"/>
  </r>
  <r>
    <x v="1"/>
    <x v="0"/>
    <x v="0"/>
    <x v="448"/>
  </r>
  <r>
    <x v="0"/>
    <x v="2"/>
    <x v="2"/>
    <x v="449"/>
  </r>
  <r>
    <x v="1"/>
    <x v="3"/>
    <x v="0"/>
    <x v="450"/>
  </r>
  <r>
    <x v="1"/>
    <x v="0"/>
    <x v="0"/>
    <x v="451"/>
  </r>
  <r>
    <x v="1"/>
    <x v="2"/>
    <x v="0"/>
    <x v="452"/>
  </r>
  <r>
    <x v="1"/>
    <x v="4"/>
    <x v="3"/>
    <x v="453"/>
  </r>
  <r>
    <x v="1"/>
    <x v="4"/>
    <x v="0"/>
    <x v="454"/>
  </r>
  <r>
    <x v="1"/>
    <x v="2"/>
    <x v="2"/>
    <x v="455"/>
  </r>
  <r>
    <x v="1"/>
    <x v="1"/>
    <x v="0"/>
    <x v="456"/>
  </r>
  <r>
    <x v="0"/>
    <x v="4"/>
    <x v="0"/>
    <x v="457"/>
  </r>
  <r>
    <x v="1"/>
    <x v="0"/>
    <x v="2"/>
    <x v="458"/>
  </r>
  <r>
    <x v="1"/>
    <x v="4"/>
    <x v="2"/>
    <x v="459"/>
  </r>
  <r>
    <x v="0"/>
    <x v="3"/>
    <x v="3"/>
    <x v="460"/>
  </r>
  <r>
    <x v="0"/>
    <x v="0"/>
    <x v="2"/>
    <x v="461"/>
  </r>
  <r>
    <x v="0"/>
    <x v="2"/>
    <x v="0"/>
    <x v="462"/>
  </r>
  <r>
    <x v="1"/>
    <x v="0"/>
    <x v="1"/>
    <x v="463"/>
  </r>
  <r>
    <x v="0"/>
    <x v="3"/>
    <x v="1"/>
    <x v="464"/>
  </r>
  <r>
    <x v="1"/>
    <x v="0"/>
    <x v="1"/>
    <x v="465"/>
  </r>
  <r>
    <x v="0"/>
    <x v="4"/>
    <x v="3"/>
    <x v="466"/>
  </r>
  <r>
    <x v="0"/>
    <x v="0"/>
    <x v="0"/>
    <x v="467"/>
  </r>
  <r>
    <x v="0"/>
    <x v="1"/>
    <x v="3"/>
    <x v="468"/>
  </r>
  <r>
    <x v="0"/>
    <x v="0"/>
    <x v="3"/>
    <x v="469"/>
  </r>
  <r>
    <x v="0"/>
    <x v="3"/>
    <x v="0"/>
    <x v="470"/>
  </r>
  <r>
    <x v="1"/>
    <x v="4"/>
    <x v="0"/>
    <x v="471"/>
  </r>
  <r>
    <x v="1"/>
    <x v="1"/>
    <x v="2"/>
    <x v="472"/>
  </r>
  <r>
    <x v="1"/>
    <x v="0"/>
    <x v="1"/>
    <x v="473"/>
  </r>
  <r>
    <x v="1"/>
    <x v="4"/>
    <x v="3"/>
    <x v="474"/>
  </r>
  <r>
    <x v="0"/>
    <x v="0"/>
    <x v="3"/>
    <x v="475"/>
  </r>
  <r>
    <x v="0"/>
    <x v="1"/>
    <x v="2"/>
    <x v="476"/>
  </r>
  <r>
    <x v="1"/>
    <x v="0"/>
    <x v="0"/>
    <x v="477"/>
  </r>
  <r>
    <x v="0"/>
    <x v="1"/>
    <x v="0"/>
    <x v="478"/>
  </r>
  <r>
    <x v="1"/>
    <x v="1"/>
    <x v="0"/>
    <x v="479"/>
  </r>
  <r>
    <x v="1"/>
    <x v="1"/>
    <x v="1"/>
    <x v="480"/>
  </r>
  <r>
    <x v="1"/>
    <x v="2"/>
    <x v="3"/>
    <x v="481"/>
  </r>
  <r>
    <x v="0"/>
    <x v="4"/>
    <x v="2"/>
    <x v="482"/>
  </r>
  <r>
    <x v="0"/>
    <x v="3"/>
    <x v="1"/>
    <x v="483"/>
  </r>
  <r>
    <x v="1"/>
    <x v="3"/>
    <x v="0"/>
    <x v="484"/>
  </r>
  <r>
    <x v="0"/>
    <x v="3"/>
    <x v="0"/>
    <x v="485"/>
  </r>
  <r>
    <x v="1"/>
    <x v="4"/>
    <x v="1"/>
    <x v="486"/>
  </r>
  <r>
    <x v="0"/>
    <x v="2"/>
    <x v="2"/>
    <x v="487"/>
  </r>
  <r>
    <x v="0"/>
    <x v="2"/>
    <x v="1"/>
    <x v="488"/>
  </r>
  <r>
    <x v="0"/>
    <x v="0"/>
    <x v="2"/>
    <x v="489"/>
  </r>
  <r>
    <x v="0"/>
    <x v="3"/>
    <x v="1"/>
    <x v="490"/>
  </r>
  <r>
    <x v="0"/>
    <x v="4"/>
    <x v="0"/>
    <x v="491"/>
  </r>
  <r>
    <x v="1"/>
    <x v="2"/>
    <x v="3"/>
    <x v="492"/>
  </r>
  <r>
    <x v="1"/>
    <x v="3"/>
    <x v="2"/>
    <x v="493"/>
  </r>
  <r>
    <x v="0"/>
    <x v="1"/>
    <x v="3"/>
    <x v="494"/>
  </r>
  <r>
    <x v="1"/>
    <x v="1"/>
    <x v="3"/>
    <x v="495"/>
  </r>
  <r>
    <x v="0"/>
    <x v="2"/>
    <x v="1"/>
    <x v="496"/>
  </r>
  <r>
    <x v="0"/>
    <x v="2"/>
    <x v="1"/>
    <x v="497"/>
  </r>
  <r>
    <x v="0"/>
    <x v="2"/>
    <x v="0"/>
    <x v="498"/>
  </r>
  <r>
    <x v="1"/>
    <x v="1"/>
    <x v="3"/>
    <x v="499"/>
  </r>
  <r>
    <x v="0"/>
    <x v="0"/>
    <x v="0"/>
    <x v="500"/>
  </r>
  <r>
    <x v="0"/>
    <x v="4"/>
    <x v="2"/>
    <x v="501"/>
  </r>
  <r>
    <x v="0"/>
    <x v="2"/>
    <x v="2"/>
    <x v="502"/>
  </r>
  <r>
    <x v="1"/>
    <x v="0"/>
    <x v="2"/>
    <x v="503"/>
  </r>
  <r>
    <x v="1"/>
    <x v="4"/>
    <x v="1"/>
    <x v="504"/>
  </r>
  <r>
    <x v="1"/>
    <x v="1"/>
    <x v="0"/>
    <x v="505"/>
  </r>
  <r>
    <x v="1"/>
    <x v="0"/>
    <x v="2"/>
    <x v="506"/>
  </r>
  <r>
    <x v="0"/>
    <x v="1"/>
    <x v="2"/>
    <x v="507"/>
  </r>
  <r>
    <x v="1"/>
    <x v="4"/>
    <x v="0"/>
    <x v="508"/>
  </r>
  <r>
    <x v="1"/>
    <x v="1"/>
    <x v="1"/>
    <x v="509"/>
  </r>
  <r>
    <x v="0"/>
    <x v="0"/>
    <x v="3"/>
    <x v="510"/>
  </r>
  <r>
    <x v="0"/>
    <x v="2"/>
    <x v="1"/>
    <x v="511"/>
  </r>
  <r>
    <x v="0"/>
    <x v="3"/>
    <x v="3"/>
    <x v="512"/>
  </r>
  <r>
    <x v="1"/>
    <x v="3"/>
    <x v="3"/>
    <x v="513"/>
  </r>
  <r>
    <x v="0"/>
    <x v="3"/>
    <x v="2"/>
    <x v="514"/>
  </r>
  <r>
    <x v="1"/>
    <x v="1"/>
    <x v="2"/>
    <x v="515"/>
  </r>
  <r>
    <x v="1"/>
    <x v="0"/>
    <x v="0"/>
    <x v="516"/>
  </r>
  <r>
    <x v="1"/>
    <x v="4"/>
    <x v="0"/>
    <x v="517"/>
  </r>
  <r>
    <x v="0"/>
    <x v="3"/>
    <x v="0"/>
    <x v="518"/>
  </r>
  <r>
    <x v="0"/>
    <x v="4"/>
    <x v="2"/>
    <x v="519"/>
  </r>
  <r>
    <x v="1"/>
    <x v="4"/>
    <x v="2"/>
    <x v="520"/>
  </r>
  <r>
    <x v="0"/>
    <x v="3"/>
    <x v="1"/>
    <x v="521"/>
  </r>
  <r>
    <x v="1"/>
    <x v="2"/>
    <x v="0"/>
    <x v="522"/>
  </r>
  <r>
    <x v="1"/>
    <x v="1"/>
    <x v="1"/>
    <x v="523"/>
  </r>
  <r>
    <x v="1"/>
    <x v="0"/>
    <x v="3"/>
    <x v="524"/>
  </r>
  <r>
    <x v="0"/>
    <x v="1"/>
    <x v="3"/>
    <x v="525"/>
  </r>
  <r>
    <x v="1"/>
    <x v="2"/>
    <x v="3"/>
    <x v="526"/>
  </r>
  <r>
    <x v="1"/>
    <x v="0"/>
    <x v="3"/>
    <x v="527"/>
  </r>
  <r>
    <x v="0"/>
    <x v="1"/>
    <x v="0"/>
    <x v="528"/>
  </r>
  <r>
    <x v="1"/>
    <x v="4"/>
    <x v="1"/>
    <x v="529"/>
  </r>
  <r>
    <x v="1"/>
    <x v="4"/>
    <x v="1"/>
    <x v="530"/>
  </r>
  <r>
    <x v="0"/>
    <x v="2"/>
    <x v="0"/>
    <x v="531"/>
  </r>
  <r>
    <x v="0"/>
    <x v="1"/>
    <x v="0"/>
    <x v="532"/>
  </r>
  <r>
    <x v="0"/>
    <x v="2"/>
    <x v="2"/>
    <x v="533"/>
  </r>
  <r>
    <x v="0"/>
    <x v="0"/>
    <x v="3"/>
    <x v="534"/>
  </r>
  <r>
    <x v="1"/>
    <x v="1"/>
    <x v="2"/>
    <x v="535"/>
  </r>
  <r>
    <x v="1"/>
    <x v="1"/>
    <x v="2"/>
    <x v="536"/>
  </r>
  <r>
    <x v="0"/>
    <x v="0"/>
    <x v="1"/>
    <x v="537"/>
  </r>
  <r>
    <x v="1"/>
    <x v="1"/>
    <x v="2"/>
    <x v="538"/>
  </r>
  <r>
    <x v="0"/>
    <x v="2"/>
    <x v="3"/>
    <x v="539"/>
  </r>
  <r>
    <x v="1"/>
    <x v="4"/>
    <x v="3"/>
    <x v="540"/>
  </r>
  <r>
    <x v="1"/>
    <x v="2"/>
    <x v="0"/>
    <x v="541"/>
  </r>
  <r>
    <x v="0"/>
    <x v="2"/>
    <x v="0"/>
    <x v="542"/>
  </r>
  <r>
    <x v="1"/>
    <x v="1"/>
    <x v="1"/>
    <x v="543"/>
  </r>
  <r>
    <x v="1"/>
    <x v="4"/>
    <x v="1"/>
    <x v="544"/>
  </r>
  <r>
    <x v="0"/>
    <x v="4"/>
    <x v="2"/>
    <x v="545"/>
  </r>
  <r>
    <x v="1"/>
    <x v="2"/>
    <x v="0"/>
    <x v="546"/>
  </r>
  <r>
    <x v="1"/>
    <x v="2"/>
    <x v="3"/>
    <x v="547"/>
  </r>
  <r>
    <x v="0"/>
    <x v="2"/>
    <x v="2"/>
    <x v="548"/>
  </r>
  <r>
    <x v="0"/>
    <x v="0"/>
    <x v="0"/>
    <x v="549"/>
  </r>
  <r>
    <x v="0"/>
    <x v="3"/>
    <x v="3"/>
    <x v="550"/>
  </r>
  <r>
    <x v="0"/>
    <x v="0"/>
    <x v="1"/>
    <x v="551"/>
  </r>
  <r>
    <x v="1"/>
    <x v="4"/>
    <x v="1"/>
    <x v="552"/>
  </r>
  <r>
    <x v="1"/>
    <x v="1"/>
    <x v="0"/>
    <x v="553"/>
  </r>
  <r>
    <x v="0"/>
    <x v="2"/>
    <x v="1"/>
    <x v="554"/>
  </r>
  <r>
    <x v="1"/>
    <x v="0"/>
    <x v="2"/>
    <x v="555"/>
  </r>
  <r>
    <x v="0"/>
    <x v="2"/>
    <x v="2"/>
    <x v="556"/>
  </r>
  <r>
    <x v="0"/>
    <x v="4"/>
    <x v="2"/>
    <x v="557"/>
  </r>
  <r>
    <x v="1"/>
    <x v="3"/>
    <x v="2"/>
    <x v="558"/>
  </r>
  <r>
    <x v="1"/>
    <x v="3"/>
    <x v="3"/>
    <x v="559"/>
  </r>
  <r>
    <x v="0"/>
    <x v="2"/>
    <x v="2"/>
    <x v="560"/>
  </r>
  <r>
    <x v="1"/>
    <x v="2"/>
    <x v="0"/>
    <x v="561"/>
  </r>
  <r>
    <x v="0"/>
    <x v="3"/>
    <x v="3"/>
    <x v="562"/>
  </r>
  <r>
    <x v="0"/>
    <x v="2"/>
    <x v="2"/>
    <x v="563"/>
  </r>
  <r>
    <x v="1"/>
    <x v="0"/>
    <x v="2"/>
    <x v="564"/>
  </r>
  <r>
    <x v="0"/>
    <x v="3"/>
    <x v="3"/>
    <x v="565"/>
  </r>
  <r>
    <x v="1"/>
    <x v="2"/>
    <x v="1"/>
    <x v="566"/>
  </r>
  <r>
    <x v="1"/>
    <x v="1"/>
    <x v="0"/>
    <x v="567"/>
  </r>
  <r>
    <x v="0"/>
    <x v="4"/>
    <x v="0"/>
    <x v="568"/>
  </r>
  <r>
    <x v="1"/>
    <x v="1"/>
    <x v="2"/>
    <x v="569"/>
  </r>
  <r>
    <x v="1"/>
    <x v="0"/>
    <x v="0"/>
    <x v="570"/>
  </r>
  <r>
    <x v="0"/>
    <x v="3"/>
    <x v="0"/>
    <x v="571"/>
  </r>
  <r>
    <x v="1"/>
    <x v="1"/>
    <x v="2"/>
    <x v="572"/>
  </r>
  <r>
    <x v="0"/>
    <x v="1"/>
    <x v="0"/>
    <x v="573"/>
  </r>
  <r>
    <x v="1"/>
    <x v="1"/>
    <x v="3"/>
    <x v="574"/>
  </r>
  <r>
    <x v="0"/>
    <x v="3"/>
    <x v="3"/>
    <x v="575"/>
  </r>
  <r>
    <x v="0"/>
    <x v="2"/>
    <x v="0"/>
    <x v="576"/>
  </r>
  <r>
    <x v="1"/>
    <x v="1"/>
    <x v="1"/>
    <x v="577"/>
  </r>
  <r>
    <x v="1"/>
    <x v="0"/>
    <x v="2"/>
    <x v="578"/>
  </r>
  <r>
    <x v="0"/>
    <x v="3"/>
    <x v="0"/>
    <x v="579"/>
  </r>
  <r>
    <x v="1"/>
    <x v="1"/>
    <x v="1"/>
    <x v="580"/>
  </r>
  <r>
    <x v="1"/>
    <x v="4"/>
    <x v="3"/>
    <x v="581"/>
  </r>
  <r>
    <x v="1"/>
    <x v="2"/>
    <x v="0"/>
    <x v="582"/>
  </r>
  <r>
    <x v="1"/>
    <x v="4"/>
    <x v="0"/>
    <x v="583"/>
  </r>
  <r>
    <x v="1"/>
    <x v="4"/>
    <x v="3"/>
    <x v="584"/>
  </r>
  <r>
    <x v="0"/>
    <x v="4"/>
    <x v="2"/>
    <x v="585"/>
  </r>
  <r>
    <x v="1"/>
    <x v="2"/>
    <x v="2"/>
    <x v="586"/>
  </r>
  <r>
    <x v="1"/>
    <x v="1"/>
    <x v="2"/>
    <x v="587"/>
  </r>
  <r>
    <x v="1"/>
    <x v="4"/>
    <x v="1"/>
    <x v="588"/>
  </r>
  <r>
    <x v="1"/>
    <x v="3"/>
    <x v="1"/>
    <x v="589"/>
  </r>
  <r>
    <x v="1"/>
    <x v="0"/>
    <x v="1"/>
    <x v="590"/>
  </r>
  <r>
    <x v="1"/>
    <x v="4"/>
    <x v="0"/>
    <x v="591"/>
  </r>
  <r>
    <x v="1"/>
    <x v="3"/>
    <x v="1"/>
    <x v="592"/>
  </r>
  <r>
    <x v="0"/>
    <x v="2"/>
    <x v="3"/>
    <x v="593"/>
  </r>
  <r>
    <x v="1"/>
    <x v="2"/>
    <x v="2"/>
    <x v="594"/>
  </r>
  <r>
    <x v="1"/>
    <x v="0"/>
    <x v="2"/>
    <x v="595"/>
  </r>
  <r>
    <x v="1"/>
    <x v="2"/>
    <x v="3"/>
    <x v="596"/>
  </r>
  <r>
    <x v="0"/>
    <x v="0"/>
    <x v="2"/>
    <x v="597"/>
  </r>
  <r>
    <x v="0"/>
    <x v="2"/>
    <x v="2"/>
    <x v="598"/>
  </r>
  <r>
    <x v="1"/>
    <x v="1"/>
    <x v="1"/>
    <x v="599"/>
  </r>
  <r>
    <x v="0"/>
    <x v="2"/>
    <x v="3"/>
    <x v="600"/>
  </r>
  <r>
    <x v="1"/>
    <x v="1"/>
    <x v="2"/>
    <x v="601"/>
  </r>
  <r>
    <x v="1"/>
    <x v="0"/>
    <x v="2"/>
    <x v="602"/>
  </r>
  <r>
    <x v="0"/>
    <x v="2"/>
    <x v="2"/>
    <x v="603"/>
  </r>
  <r>
    <x v="0"/>
    <x v="1"/>
    <x v="1"/>
    <x v="604"/>
  </r>
  <r>
    <x v="0"/>
    <x v="4"/>
    <x v="3"/>
    <x v="605"/>
  </r>
  <r>
    <x v="0"/>
    <x v="3"/>
    <x v="1"/>
    <x v="606"/>
  </r>
  <r>
    <x v="1"/>
    <x v="4"/>
    <x v="3"/>
    <x v="607"/>
  </r>
  <r>
    <x v="1"/>
    <x v="2"/>
    <x v="1"/>
    <x v="608"/>
  </r>
  <r>
    <x v="0"/>
    <x v="2"/>
    <x v="0"/>
    <x v="609"/>
  </r>
  <r>
    <x v="1"/>
    <x v="4"/>
    <x v="1"/>
    <x v="610"/>
  </r>
  <r>
    <x v="1"/>
    <x v="3"/>
    <x v="2"/>
    <x v="611"/>
  </r>
  <r>
    <x v="1"/>
    <x v="4"/>
    <x v="0"/>
    <x v="612"/>
  </r>
  <r>
    <x v="1"/>
    <x v="4"/>
    <x v="0"/>
    <x v="613"/>
  </r>
  <r>
    <x v="0"/>
    <x v="2"/>
    <x v="3"/>
    <x v="614"/>
  </r>
  <r>
    <x v="1"/>
    <x v="2"/>
    <x v="0"/>
    <x v="615"/>
  </r>
  <r>
    <x v="0"/>
    <x v="4"/>
    <x v="3"/>
    <x v="616"/>
  </r>
  <r>
    <x v="0"/>
    <x v="4"/>
    <x v="3"/>
    <x v="69"/>
  </r>
  <r>
    <x v="1"/>
    <x v="0"/>
    <x v="2"/>
    <x v="617"/>
  </r>
  <r>
    <x v="1"/>
    <x v="0"/>
    <x v="3"/>
    <x v="618"/>
  </r>
  <r>
    <x v="0"/>
    <x v="4"/>
    <x v="0"/>
    <x v="619"/>
  </r>
  <r>
    <x v="0"/>
    <x v="0"/>
    <x v="2"/>
    <x v="620"/>
  </r>
  <r>
    <x v="1"/>
    <x v="3"/>
    <x v="2"/>
    <x v="621"/>
  </r>
  <r>
    <x v="1"/>
    <x v="3"/>
    <x v="3"/>
    <x v="622"/>
  </r>
  <r>
    <x v="0"/>
    <x v="4"/>
    <x v="0"/>
    <x v="623"/>
  </r>
  <r>
    <x v="0"/>
    <x v="0"/>
    <x v="0"/>
    <x v="624"/>
  </r>
  <r>
    <x v="0"/>
    <x v="3"/>
    <x v="3"/>
    <x v="625"/>
  </r>
  <r>
    <x v="1"/>
    <x v="4"/>
    <x v="1"/>
    <x v="626"/>
  </r>
  <r>
    <x v="0"/>
    <x v="2"/>
    <x v="0"/>
    <x v="627"/>
  </r>
  <r>
    <x v="1"/>
    <x v="2"/>
    <x v="2"/>
    <x v="628"/>
  </r>
  <r>
    <x v="0"/>
    <x v="1"/>
    <x v="2"/>
    <x v="629"/>
  </r>
  <r>
    <x v="0"/>
    <x v="4"/>
    <x v="0"/>
    <x v="630"/>
  </r>
  <r>
    <x v="1"/>
    <x v="2"/>
    <x v="1"/>
    <x v="631"/>
  </r>
  <r>
    <x v="0"/>
    <x v="3"/>
    <x v="3"/>
    <x v="632"/>
  </r>
  <r>
    <x v="0"/>
    <x v="1"/>
    <x v="0"/>
    <x v="633"/>
  </r>
  <r>
    <x v="1"/>
    <x v="2"/>
    <x v="0"/>
    <x v="634"/>
  </r>
  <r>
    <x v="1"/>
    <x v="4"/>
    <x v="3"/>
    <x v="635"/>
  </r>
  <r>
    <x v="0"/>
    <x v="4"/>
    <x v="3"/>
    <x v="636"/>
  </r>
  <r>
    <x v="0"/>
    <x v="0"/>
    <x v="0"/>
    <x v="637"/>
  </r>
  <r>
    <x v="1"/>
    <x v="4"/>
    <x v="2"/>
    <x v="638"/>
  </r>
  <r>
    <x v="0"/>
    <x v="0"/>
    <x v="1"/>
    <x v="639"/>
  </r>
  <r>
    <x v="0"/>
    <x v="2"/>
    <x v="1"/>
    <x v="640"/>
  </r>
  <r>
    <x v="1"/>
    <x v="3"/>
    <x v="0"/>
    <x v="641"/>
  </r>
  <r>
    <x v="0"/>
    <x v="4"/>
    <x v="2"/>
    <x v="642"/>
  </r>
  <r>
    <x v="0"/>
    <x v="0"/>
    <x v="2"/>
    <x v="643"/>
  </r>
  <r>
    <x v="0"/>
    <x v="1"/>
    <x v="3"/>
    <x v="644"/>
  </r>
  <r>
    <x v="1"/>
    <x v="2"/>
    <x v="0"/>
    <x v="645"/>
  </r>
  <r>
    <x v="1"/>
    <x v="3"/>
    <x v="0"/>
    <x v="646"/>
  </r>
  <r>
    <x v="1"/>
    <x v="0"/>
    <x v="1"/>
    <x v="647"/>
  </r>
  <r>
    <x v="0"/>
    <x v="2"/>
    <x v="3"/>
    <x v="648"/>
  </r>
  <r>
    <x v="0"/>
    <x v="4"/>
    <x v="0"/>
    <x v="649"/>
  </r>
  <r>
    <x v="0"/>
    <x v="4"/>
    <x v="2"/>
    <x v="650"/>
  </r>
  <r>
    <x v="1"/>
    <x v="4"/>
    <x v="2"/>
    <x v="651"/>
  </r>
  <r>
    <x v="0"/>
    <x v="4"/>
    <x v="3"/>
    <x v="652"/>
  </r>
  <r>
    <x v="1"/>
    <x v="4"/>
    <x v="1"/>
    <x v="653"/>
  </r>
  <r>
    <x v="1"/>
    <x v="0"/>
    <x v="2"/>
    <x v="654"/>
  </r>
  <r>
    <x v="1"/>
    <x v="1"/>
    <x v="1"/>
    <x v="655"/>
  </r>
  <r>
    <x v="1"/>
    <x v="3"/>
    <x v="1"/>
    <x v="656"/>
  </r>
  <r>
    <x v="0"/>
    <x v="0"/>
    <x v="1"/>
    <x v="60"/>
  </r>
  <r>
    <x v="0"/>
    <x v="0"/>
    <x v="0"/>
    <x v="657"/>
  </r>
  <r>
    <x v="1"/>
    <x v="0"/>
    <x v="0"/>
    <x v="658"/>
  </r>
  <r>
    <x v="1"/>
    <x v="3"/>
    <x v="2"/>
    <x v="659"/>
  </r>
  <r>
    <x v="1"/>
    <x v="3"/>
    <x v="1"/>
    <x v="660"/>
  </r>
  <r>
    <x v="0"/>
    <x v="0"/>
    <x v="3"/>
    <x v="661"/>
  </r>
  <r>
    <x v="0"/>
    <x v="3"/>
    <x v="2"/>
    <x v="662"/>
  </r>
  <r>
    <x v="1"/>
    <x v="0"/>
    <x v="1"/>
    <x v="663"/>
  </r>
  <r>
    <x v="1"/>
    <x v="1"/>
    <x v="1"/>
    <x v="664"/>
  </r>
  <r>
    <x v="0"/>
    <x v="0"/>
    <x v="1"/>
    <x v="665"/>
  </r>
  <r>
    <x v="0"/>
    <x v="4"/>
    <x v="3"/>
    <x v="666"/>
  </r>
  <r>
    <x v="1"/>
    <x v="4"/>
    <x v="1"/>
    <x v="667"/>
  </r>
  <r>
    <x v="1"/>
    <x v="2"/>
    <x v="0"/>
    <x v="668"/>
  </r>
  <r>
    <x v="1"/>
    <x v="4"/>
    <x v="3"/>
    <x v="669"/>
  </r>
  <r>
    <x v="0"/>
    <x v="3"/>
    <x v="1"/>
    <x v="670"/>
  </r>
  <r>
    <x v="0"/>
    <x v="3"/>
    <x v="0"/>
    <x v="671"/>
  </r>
  <r>
    <x v="1"/>
    <x v="0"/>
    <x v="2"/>
    <x v="672"/>
  </r>
  <r>
    <x v="1"/>
    <x v="1"/>
    <x v="3"/>
    <x v="673"/>
  </r>
  <r>
    <x v="1"/>
    <x v="1"/>
    <x v="3"/>
    <x v="674"/>
  </r>
  <r>
    <x v="0"/>
    <x v="1"/>
    <x v="1"/>
    <x v="675"/>
  </r>
  <r>
    <x v="0"/>
    <x v="2"/>
    <x v="3"/>
    <x v="676"/>
  </r>
  <r>
    <x v="0"/>
    <x v="2"/>
    <x v="2"/>
    <x v="677"/>
  </r>
  <r>
    <x v="1"/>
    <x v="1"/>
    <x v="3"/>
    <x v="678"/>
  </r>
  <r>
    <x v="0"/>
    <x v="2"/>
    <x v="0"/>
    <x v="679"/>
  </r>
  <r>
    <x v="1"/>
    <x v="1"/>
    <x v="3"/>
    <x v="680"/>
  </r>
  <r>
    <x v="0"/>
    <x v="3"/>
    <x v="0"/>
    <x v="681"/>
  </r>
  <r>
    <x v="0"/>
    <x v="4"/>
    <x v="0"/>
    <x v="682"/>
  </r>
  <r>
    <x v="1"/>
    <x v="1"/>
    <x v="3"/>
    <x v="683"/>
  </r>
  <r>
    <x v="1"/>
    <x v="2"/>
    <x v="3"/>
    <x v="684"/>
  </r>
  <r>
    <x v="0"/>
    <x v="0"/>
    <x v="0"/>
    <x v="685"/>
  </r>
  <r>
    <x v="1"/>
    <x v="3"/>
    <x v="2"/>
    <x v="686"/>
  </r>
  <r>
    <x v="0"/>
    <x v="3"/>
    <x v="2"/>
    <x v="687"/>
  </r>
  <r>
    <x v="1"/>
    <x v="0"/>
    <x v="2"/>
    <x v="688"/>
  </r>
  <r>
    <x v="0"/>
    <x v="0"/>
    <x v="0"/>
    <x v="689"/>
  </r>
  <r>
    <x v="0"/>
    <x v="1"/>
    <x v="1"/>
    <x v="690"/>
  </r>
  <r>
    <x v="0"/>
    <x v="0"/>
    <x v="0"/>
    <x v="691"/>
  </r>
  <r>
    <x v="1"/>
    <x v="2"/>
    <x v="3"/>
    <x v="692"/>
  </r>
  <r>
    <x v="1"/>
    <x v="3"/>
    <x v="2"/>
    <x v="693"/>
  </r>
  <r>
    <x v="1"/>
    <x v="4"/>
    <x v="2"/>
    <x v="694"/>
  </r>
  <r>
    <x v="0"/>
    <x v="3"/>
    <x v="1"/>
    <x v="695"/>
  </r>
  <r>
    <x v="0"/>
    <x v="4"/>
    <x v="2"/>
    <x v="696"/>
  </r>
  <r>
    <x v="0"/>
    <x v="0"/>
    <x v="0"/>
    <x v="697"/>
  </r>
  <r>
    <x v="1"/>
    <x v="3"/>
    <x v="3"/>
    <x v="698"/>
  </r>
  <r>
    <x v="1"/>
    <x v="0"/>
    <x v="2"/>
    <x v="699"/>
  </r>
  <r>
    <x v="1"/>
    <x v="2"/>
    <x v="0"/>
    <x v="700"/>
  </r>
  <r>
    <x v="0"/>
    <x v="0"/>
    <x v="2"/>
    <x v="701"/>
  </r>
  <r>
    <x v="1"/>
    <x v="0"/>
    <x v="1"/>
    <x v="702"/>
  </r>
  <r>
    <x v="1"/>
    <x v="3"/>
    <x v="3"/>
    <x v="703"/>
  </r>
  <r>
    <x v="1"/>
    <x v="2"/>
    <x v="1"/>
    <x v="704"/>
  </r>
  <r>
    <x v="0"/>
    <x v="1"/>
    <x v="3"/>
    <x v="705"/>
  </r>
  <r>
    <x v="0"/>
    <x v="1"/>
    <x v="0"/>
    <x v="706"/>
  </r>
  <r>
    <x v="0"/>
    <x v="0"/>
    <x v="1"/>
    <x v="707"/>
  </r>
  <r>
    <x v="1"/>
    <x v="2"/>
    <x v="1"/>
    <x v="708"/>
  </r>
  <r>
    <x v="0"/>
    <x v="3"/>
    <x v="2"/>
    <x v="709"/>
  </r>
  <r>
    <x v="1"/>
    <x v="4"/>
    <x v="3"/>
    <x v="710"/>
  </r>
  <r>
    <x v="0"/>
    <x v="0"/>
    <x v="2"/>
    <x v="711"/>
  </r>
  <r>
    <x v="0"/>
    <x v="1"/>
    <x v="2"/>
    <x v="712"/>
  </r>
  <r>
    <x v="1"/>
    <x v="2"/>
    <x v="2"/>
    <x v="713"/>
  </r>
  <r>
    <x v="0"/>
    <x v="4"/>
    <x v="3"/>
    <x v="714"/>
  </r>
  <r>
    <x v="1"/>
    <x v="1"/>
    <x v="2"/>
    <x v="715"/>
  </r>
  <r>
    <x v="0"/>
    <x v="0"/>
    <x v="1"/>
    <x v="716"/>
  </r>
  <r>
    <x v="0"/>
    <x v="4"/>
    <x v="0"/>
    <x v="717"/>
  </r>
  <r>
    <x v="1"/>
    <x v="4"/>
    <x v="1"/>
    <x v="718"/>
  </r>
  <r>
    <x v="1"/>
    <x v="1"/>
    <x v="0"/>
    <x v="719"/>
  </r>
  <r>
    <x v="1"/>
    <x v="3"/>
    <x v="0"/>
    <x v="720"/>
  </r>
  <r>
    <x v="0"/>
    <x v="3"/>
    <x v="3"/>
    <x v="721"/>
  </r>
  <r>
    <x v="0"/>
    <x v="3"/>
    <x v="2"/>
    <x v="722"/>
  </r>
  <r>
    <x v="1"/>
    <x v="3"/>
    <x v="0"/>
    <x v="723"/>
  </r>
  <r>
    <x v="1"/>
    <x v="2"/>
    <x v="1"/>
    <x v="724"/>
  </r>
  <r>
    <x v="0"/>
    <x v="0"/>
    <x v="0"/>
    <x v="725"/>
  </r>
  <r>
    <x v="0"/>
    <x v="3"/>
    <x v="1"/>
    <x v="726"/>
  </r>
  <r>
    <x v="0"/>
    <x v="2"/>
    <x v="3"/>
    <x v="727"/>
  </r>
  <r>
    <x v="1"/>
    <x v="2"/>
    <x v="1"/>
    <x v="728"/>
  </r>
  <r>
    <x v="0"/>
    <x v="1"/>
    <x v="1"/>
    <x v="729"/>
  </r>
  <r>
    <x v="1"/>
    <x v="3"/>
    <x v="0"/>
    <x v="730"/>
  </r>
  <r>
    <x v="1"/>
    <x v="4"/>
    <x v="1"/>
    <x v="731"/>
  </r>
  <r>
    <x v="0"/>
    <x v="2"/>
    <x v="1"/>
    <x v="732"/>
  </r>
  <r>
    <x v="1"/>
    <x v="2"/>
    <x v="1"/>
    <x v="733"/>
  </r>
  <r>
    <x v="1"/>
    <x v="1"/>
    <x v="2"/>
    <x v="734"/>
  </r>
  <r>
    <x v="1"/>
    <x v="0"/>
    <x v="2"/>
    <x v="735"/>
  </r>
  <r>
    <x v="0"/>
    <x v="2"/>
    <x v="1"/>
    <x v="736"/>
  </r>
  <r>
    <x v="0"/>
    <x v="1"/>
    <x v="1"/>
    <x v="737"/>
  </r>
  <r>
    <x v="0"/>
    <x v="0"/>
    <x v="1"/>
    <x v="738"/>
  </r>
  <r>
    <x v="0"/>
    <x v="2"/>
    <x v="3"/>
    <x v="739"/>
  </r>
  <r>
    <x v="1"/>
    <x v="4"/>
    <x v="3"/>
    <x v="740"/>
  </r>
  <r>
    <x v="0"/>
    <x v="0"/>
    <x v="2"/>
    <x v="741"/>
  </r>
  <r>
    <x v="0"/>
    <x v="2"/>
    <x v="2"/>
    <x v="742"/>
  </r>
  <r>
    <x v="0"/>
    <x v="3"/>
    <x v="0"/>
    <x v="743"/>
  </r>
  <r>
    <x v="0"/>
    <x v="2"/>
    <x v="0"/>
    <x v="744"/>
  </r>
  <r>
    <x v="1"/>
    <x v="0"/>
    <x v="0"/>
    <x v="745"/>
  </r>
  <r>
    <x v="1"/>
    <x v="3"/>
    <x v="2"/>
    <x v="746"/>
  </r>
  <r>
    <x v="1"/>
    <x v="4"/>
    <x v="0"/>
    <x v="747"/>
  </r>
  <r>
    <x v="0"/>
    <x v="2"/>
    <x v="1"/>
    <x v="748"/>
  </r>
  <r>
    <x v="1"/>
    <x v="4"/>
    <x v="1"/>
    <x v="749"/>
  </r>
  <r>
    <x v="0"/>
    <x v="1"/>
    <x v="1"/>
    <x v="750"/>
  </r>
  <r>
    <x v="1"/>
    <x v="0"/>
    <x v="0"/>
    <x v="751"/>
  </r>
  <r>
    <x v="1"/>
    <x v="0"/>
    <x v="3"/>
    <x v="752"/>
  </r>
  <r>
    <x v="0"/>
    <x v="0"/>
    <x v="2"/>
    <x v="753"/>
  </r>
  <r>
    <x v="0"/>
    <x v="0"/>
    <x v="3"/>
    <x v="754"/>
  </r>
  <r>
    <x v="0"/>
    <x v="1"/>
    <x v="0"/>
    <x v="755"/>
  </r>
  <r>
    <x v="0"/>
    <x v="4"/>
    <x v="1"/>
    <x v="756"/>
  </r>
  <r>
    <x v="1"/>
    <x v="3"/>
    <x v="3"/>
    <x v="757"/>
  </r>
  <r>
    <x v="1"/>
    <x v="4"/>
    <x v="3"/>
    <x v="758"/>
  </r>
  <r>
    <x v="0"/>
    <x v="2"/>
    <x v="3"/>
    <x v="759"/>
  </r>
  <r>
    <x v="0"/>
    <x v="1"/>
    <x v="2"/>
    <x v="760"/>
  </r>
  <r>
    <x v="1"/>
    <x v="3"/>
    <x v="1"/>
    <x v="761"/>
  </r>
  <r>
    <x v="0"/>
    <x v="2"/>
    <x v="2"/>
    <x v="762"/>
  </r>
  <r>
    <x v="0"/>
    <x v="4"/>
    <x v="3"/>
    <x v="763"/>
  </r>
  <r>
    <x v="0"/>
    <x v="0"/>
    <x v="1"/>
    <x v="764"/>
  </r>
  <r>
    <x v="1"/>
    <x v="0"/>
    <x v="2"/>
    <x v="765"/>
  </r>
  <r>
    <x v="0"/>
    <x v="4"/>
    <x v="0"/>
    <x v="766"/>
  </r>
  <r>
    <x v="1"/>
    <x v="0"/>
    <x v="0"/>
    <x v="767"/>
  </r>
  <r>
    <x v="1"/>
    <x v="0"/>
    <x v="2"/>
    <x v="768"/>
  </r>
  <r>
    <x v="1"/>
    <x v="3"/>
    <x v="1"/>
    <x v="769"/>
  </r>
  <r>
    <x v="0"/>
    <x v="4"/>
    <x v="3"/>
    <x v="770"/>
  </r>
  <r>
    <x v="1"/>
    <x v="0"/>
    <x v="3"/>
    <x v="771"/>
  </r>
  <r>
    <x v="1"/>
    <x v="4"/>
    <x v="1"/>
    <x v="772"/>
  </r>
  <r>
    <x v="1"/>
    <x v="3"/>
    <x v="3"/>
    <x v="773"/>
  </r>
  <r>
    <x v="1"/>
    <x v="1"/>
    <x v="1"/>
    <x v="774"/>
  </r>
  <r>
    <x v="0"/>
    <x v="0"/>
    <x v="2"/>
    <x v="775"/>
  </r>
  <r>
    <x v="1"/>
    <x v="4"/>
    <x v="3"/>
    <x v="776"/>
  </r>
  <r>
    <x v="1"/>
    <x v="3"/>
    <x v="1"/>
    <x v="777"/>
  </r>
  <r>
    <x v="1"/>
    <x v="1"/>
    <x v="3"/>
    <x v="778"/>
  </r>
  <r>
    <x v="1"/>
    <x v="0"/>
    <x v="1"/>
    <x v="779"/>
  </r>
  <r>
    <x v="1"/>
    <x v="1"/>
    <x v="2"/>
    <x v="780"/>
  </r>
  <r>
    <x v="0"/>
    <x v="1"/>
    <x v="0"/>
    <x v="781"/>
  </r>
  <r>
    <x v="1"/>
    <x v="2"/>
    <x v="2"/>
    <x v="782"/>
  </r>
  <r>
    <x v="1"/>
    <x v="2"/>
    <x v="1"/>
    <x v="783"/>
  </r>
  <r>
    <x v="0"/>
    <x v="3"/>
    <x v="3"/>
    <x v="784"/>
  </r>
  <r>
    <x v="1"/>
    <x v="2"/>
    <x v="3"/>
    <x v="785"/>
  </r>
  <r>
    <x v="1"/>
    <x v="3"/>
    <x v="0"/>
    <x v="786"/>
  </r>
  <r>
    <x v="0"/>
    <x v="0"/>
    <x v="2"/>
    <x v="787"/>
  </r>
  <r>
    <x v="0"/>
    <x v="3"/>
    <x v="0"/>
    <x v="788"/>
  </r>
  <r>
    <x v="0"/>
    <x v="4"/>
    <x v="0"/>
    <x v="789"/>
  </r>
  <r>
    <x v="0"/>
    <x v="2"/>
    <x v="3"/>
    <x v="790"/>
  </r>
  <r>
    <x v="1"/>
    <x v="4"/>
    <x v="2"/>
    <x v="791"/>
  </r>
  <r>
    <x v="0"/>
    <x v="2"/>
    <x v="2"/>
    <x v="792"/>
  </r>
  <r>
    <x v="1"/>
    <x v="3"/>
    <x v="3"/>
    <x v="793"/>
  </r>
  <r>
    <x v="1"/>
    <x v="2"/>
    <x v="3"/>
    <x v="794"/>
  </r>
  <r>
    <x v="0"/>
    <x v="2"/>
    <x v="2"/>
    <x v="795"/>
  </r>
  <r>
    <x v="1"/>
    <x v="0"/>
    <x v="2"/>
    <x v="796"/>
  </r>
  <r>
    <x v="0"/>
    <x v="4"/>
    <x v="1"/>
    <x v="797"/>
  </r>
  <r>
    <x v="1"/>
    <x v="4"/>
    <x v="1"/>
    <x v="798"/>
  </r>
  <r>
    <x v="1"/>
    <x v="1"/>
    <x v="1"/>
    <x v="799"/>
  </r>
  <r>
    <x v="0"/>
    <x v="2"/>
    <x v="0"/>
    <x v="800"/>
  </r>
  <r>
    <x v="0"/>
    <x v="0"/>
    <x v="3"/>
    <x v="801"/>
  </r>
  <r>
    <x v="0"/>
    <x v="4"/>
    <x v="3"/>
    <x v="802"/>
  </r>
  <r>
    <x v="0"/>
    <x v="2"/>
    <x v="0"/>
    <x v="803"/>
  </r>
  <r>
    <x v="1"/>
    <x v="1"/>
    <x v="0"/>
    <x v="804"/>
  </r>
  <r>
    <x v="1"/>
    <x v="1"/>
    <x v="2"/>
    <x v="805"/>
  </r>
  <r>
    <x v="1"/>
    <x v="2"/>
    <x v="3"/>
    <x v="806"/>
  </r>
  <r>
    <x v="0"/>
    <x v="1"/>
    <x v="3"/>
    <x v="807"/>
  </r>
  <r>
    <x v="1"/>
    <x v="0"/>
    <x v="0"/>
    <x v="808"/>
  </r>
  <r>
    <x v="0"/>
    <x v="3"/>
    <x v="2"/>
    <x v="809"/>
  </r>
  <r>
    <x v="1"/>
    <x v="4"/>
    <x v="3"/>
    <x v="810"/>
  </r>
  <r>
    <x v="1"/>
    <x v="4"/>
    <x v="2"/>
    <x v="811"/>
  </r>
  <r>
    <x v="1"/>
    <x v="2"/>
    <x v="2"/>
    <x v="812"/>
  </r>
  <r>
    <x v="1"/>
    <x v="4"/>
    <x v="3"/>
    <x v="813"/>
  </r>
  <r>
    <x v="1"/>
    <x v="0"/>
    <x v="2"/>
    <x v="814"/>
  </r>
  <r>
    <x v="0"/>
    <x v="0"/>
    <x v="1"/>
    <x v="815"/>
  </r>
  <r>
    <x v="1"/>
    <x v="3"/>
    <x v="0"/>
    <x v="816"/>
  </r>
  <r>
    <x v="0"/>
    <x v="1"/>
    <x v="1"/>
    <x v="817"/>
  </r>
  <r>
    <x v="0"/>
    <x v="4"/>
    <x v="3"/>
    <x v="818"/>
  </r>
  <r>
    <x v="1"/>
    <x v="0"/>
    <x v="1"/>
    <x v="819"/>
  </r>
  <r>
    <x v="1"/>
    <x v="4"/>
    <x v="2"/>
    <x v="820"/>
  </r>
  <r>
    <x v="0"/>
    <x v="1"/>
    <x v="2"/>
    <x v="821"/>
  </r>
  <r>
    <x v="0"/>
    <x v="0"/>
    <x v="3"/>
    <x v="822"/>
  </r>
  <r>
    <x v="0"/>
    <x v="3"/>
    <x v="1"/>
    <x v="823"/>
  </r>
  <r>
    <x v="0"/>
    <x v="4"/>
    <x v="3"/>
    <x v="824"/>
  </r>
  <r>
    <x v="1"/>
    <x v="3"/>
    <x v="3"/>
    <x v="825"/>
  </r>
  <r>
    <x v="0"/>
    <x v="0"/>
    <x v="1"/>
    <x v="826"/>
  </r>
  <r>
    <x v="0"/>
    <x v="0"/>
    <x v="1"/>
    <x v="827"/>
  </r>
  <r>
    <x v="0"/>
    <x v="0"/>
    <x v="1"/>
    <x v="828"/>
  </r>
  <r>
    <x v="0"/>
    <x v="1"/>
    <x v="1"/>
    <x v="829"/>
  </r>
  <r>
    <x v="1"/>
    <x v="3"/>
    <x v="2"/>
    <x v="830"/>
  </r>
  <r>
    <x v="0"/>
    <x v="1"/>
    <x v="1"/>
    <x v="831"/>
  </r>
  <r>
    <x v="1"/>
    <x v="4"/>
    <x v="2"/>
    <x v="832"/>
  </r>
  <r>
    <x v="0"/>
    <x v="4"/>
    <x v="1"/>
    <x v="833"/>
  </r>
  <r>
    <x v="1"/>
    <x v="2"/>
    <x v="1"/>
    <x v="834"/>
  </r>
  <r>
    <x v="0"/>
    <x v="1"/>
    <x v="1"/>
    <x v="835"/>
  </r>
  <r>
    <x v="1"/>
    <x v="3"/>
    <x v="3"/>
    <x v="836"/>
  </r>
  <r>
    <x v="0"/>
    <x v="2"/>
    <x v="1"/>
    <x v="837"/>
  </r>
  <r>
    <x v="1"/>
    <x v="2"/>
    <x v="0"/>
    <x v="838"/>
  </r>
  <r>
    <x v="0"/>
    <x v="2"/>
    <x v="3"/>
    <x v="839"/>
  </r>
  <r>
    <x v="0"/>
    <x v="4"/>
    <x v="3"/>
    <x v="840"/>
  </r>
  <r>
    <x v="0"/>
    <x v="4"/>
    <x v="1"/>
    <x v="841"/>
  </r>
  <r>
    <x v="1"/>
    <x v="1"/>
    <x v="2"/>
    <x v="842"/>
  </r>
  <r>
    <x v="1"/>
    <x v="1"/>
    <x v="3"/>
    <x v="843"/>
  </r>
  <r>
    <x v="0"/>
    <x v="4"/>
    <x v="1"/>
    <x v="844"/>
  </r>
  <r>
    <x v="0"/>
    <x v="1"/>
    <x v="2"/>
    <x v="845"/>
  </r>
  <r>
    <x v="0"/>
    <x v="1"/>
    <x v="0"/>
    <x v="846"/>
  </r>
  <r>
    <x v="1"/>
    <x v="2"/>
    <x v="3"/>
    <x v="847"/>
  </r>
  <r>
    <x v="1"/>
    <x v="0"/>
    <x v="1"/>
    <x v="848"/>
  </r>
  <r>
    <x v="0"/>
    <x v="1"/>
    <x v="3"/>
    <x v="849"/>
  </r>
  <r>
    <x v="1"/>
    <x v="0"/>
    <x v="3"/>
    <x v="850"/>
  </r>
  <r>
    <x v="1"/>
    <x v="0"/>
    <x v="0"/>
    <x v="851"/>
  </r>
  <r>
    <x v="1"/>
    <x v="0"/>
    <x v="0"/>
    <x v="852"/>
  </r>
  <r>
    <x v="0"/>
    <x v="2"/>
    <x v="1"/>
    <x v="853"/>
  </r>
  <r>
    <x v="1"/>
    <x v="4"/>
    <x v="0"/>
    <x v="854"/>
  </r>
  <r>
    <x v="0"/>
    <x v="2"/>
    <x v="0"/>
    <x v="855"/>
  </r>
  <r>
    <x v="0"/>
    <x v="1"/>
    <x v="2"/>
    <x v="856"/>
  </r>
  <r>
    <x v="1"/>
    <x v="3"/>
    <x v="2"/>
    <x v="857"/>
  </r>
  <r>
    <x v="0"/>
    <x v="1"/>
    <x v="2"/>
    <x v="858"/>
  </r>
  <r>
    <x v="0"/>
    <x v="0"/>
    <x v="0"/>
    <x v="859"/>
  </r>
  <r>
    <x v="1"/>
    <x v="0"/>
    <x v="1"/>
    <x v="860"/>
  </r>
  <r>
    <x v="1"/>
    <x v="4"/>
    <x v="0"/>
    <x v="861"/>
  </r>
  <r>
    <x v="1"/>
    <x v="4"/>
    <x v="2"/>
    <x v="862"/>
  </r>
  <r>
    <x v="0"/>
    <x v="1"/>
    <x v="1"/>
    <x v="863"/>
  </r>
  <r>
    <x v="1"/>
    <x v="1"/>
    <x v="0"/>
    <x v="864"/>
  </r>
  <r>
    <x v="0"/>
    <x v="3"/>
    <x v="1"/>
    <x v="865"/>
  </r>
  <r>
    <x v="1"/>
    <x v="2"/>
    <x v="3"/>
    <x v="866"/>
  </r>
  <r>
    <x v="0"/>
    <x v="2"/>
    <x v="0"/>
    <x v="867"/>
  </r>
  <r>
    <x v="1"/>
    <x v="3"/>
    <x v="3"/>
    <x v="868"/>
  </r>
  <r>
    <x v="1"/>
    <x v="3"/>
    <x v="3"/>
    <x v="869"/>
  </r>
  <r>
    <x v="0"/>
    <x v="1"/>
    <x v="1"/>
    <x v="870"/>
  </r>
  <r>
    <x v="0"/>
    <x v="0"/>
    <x v="0"/>
    <x v="871"/>
  </r>
  <r>
    <x v="1"/>
    <x v="3"/>
    <x v="3"/>
    <x v="872"/>
  </r>
  <r>
    <x v="0"/>
    <x v="1"/>
    <x v="3"/>
    <x v="873"/>
  </r>
  <r>
    <x v="1"/>
    <x v="4"/>
    <x v="2"/>
    <x v="874"/>
  </r>
  <r>
    <x v="0"/>
    <x v="0"/>
    <x v="0"/>
    <x v="875"/>
  </r>
  <r>
    <x v="1"/>
    <x v="1"/>
    <x v="3"/>
    <x v="876"/>
  </r>
  <r>
    <x v="1"/>
    <x v="4"/>
    <x v="0"/>
    <x v="877"/>
  </r>
  <r>
    <x v="1"/>
    <x v="4"/>
    <x v="2"/>
    <x v="878"/>
  </r>
  <r>
    <x v="0"/>
    <x v="2"/>
    <x v="1"/>
    <x v="879"/>
  </r>
  <r>
    <x v="0"/>
    <x v="0"/>
    <x v="1"/>
    <x v="880"/>
  </r>
  <r>
    <x v="1"/>
    <x v="1"/>
    <x v="3"/>
    <x v="881"/>
  </r>
  <r>
    <x v="1"/>
    <x v="3"/>
    <x v="1"/>
    <x v="882"/>
  </r>
  <r>
    <x v="0"/>
    <x v="3"/>
    <x v="2"/>
    <x v="883"/>
  </r>
  <r>
    <x v="0"/>
    <x v="0"/>
    <x v="2"/>
    <x v="884"/>
  </r>
  <r>
    <x v="1"/>
    <x v="2"/>
    <x v="0"/>
    <x v="885"/>
  </r>
  <r>
    <x v="1"/>
    <x v="2"/>
    <x v="0"/>
    <x v="886"/>
  </r>
  <r>
    <x v="0"/>
    <x v="4"/>
    <x v="1"/>
    <x v="887"/>
  </r>
  <r>
    <x v="0"/>
    <x v="1"/>
    <x v="3"/>
    <x v="888"/>
  </r>
  <r>
    <x v="1"/>
    <x v="2"/>
    <x v="3"/>
    <x v="889"/>
  </r>
  <r>
    <x v="0"/>
    <x v="4"/>
    <x v="1"/>
    <x v="890"/>
  </r>
  <r>
    <x v="0"/>
    <x v="0"/>
    <x v="0"/>
    <x v="891"/>
  </r>
  <r>
    <x v="1"/>
    <x v="4"/>
    <x v="3"/>
    <x v="892"/>
  </r>
  <r>
    <x v="1"/>
    <x v="2"/>
    <x v="2"/>
    <x v="893"/>
  </r>
  <r>
    <x v="1"/>
    <x v="2"/>
    <x v="3"/>
    <x v="894"/>
  </r>
  <r>
    <x v="1"/>
    <x v="2"/>
    <x v="0"/>
    <x v="895"/>
  </r>
  <r>
    <x v="1"/>
    <x v="1"/>
    <x v="2"/>
    <x v="896"/>
  </r>
  <r>
    <x v="1"/>
    <x v="4"/>
    <x v="0"/>
    <x v="897"/>
  </r>
  <r>
    <x v="1"/>
    <x v="3"/>
    <x v="2"/>
    <x v="898"/>
  </r>
  <r>
    <x v="1"/>
    <x v="1"/>
    <x v="0"/>
    <x v="899"/>
  </r>
  <r>
    <x v="0"/>
    <x v="0"/>
    <x v="1"/>
    <x v="900"/>
  </r>
  <r>
    <x v="1"/>
    <x v="3"/>
    <x v="1"/>
    <x v="901"/>
  </r>
  <r>
    <x v="0"/>
    <x v="2"/>
    <x v="2"/>
    <x v="902"/>
  </r>
  <r>
    <x v="1"/>
    <x v="2"/>
    <x v="0"/>
    <x v="903"/>
  </r>
  <r>
    <x v="1"/>
    <x v="4"/>
    <x v="3"/>
    <x v="904"/>
  </r>
  <r>
    <x v="1"/>
    <x v="0"/>
    <x v="0"/>
    <x v="905"/>
  </r>
  <r>
    <x v="1"/>
    <x v="0"/>
    <x v="1"/>
    <x v="906"/>
  </r>
  <r>
    <x v="0"/>
    <x v="1"/>
    <x v="0"/>
    <x v="907"/>
  </r>
  <r>
    <x v="0"/>
    <x v="2"/>
    <x v="2"/>
    <x v="908"/>
  </r>
  <r>
    <x v="1"/>
    <x v="0"/>
    <x v="1"/>
    <x v="909"/>
  </r>
  <r>
    <x v="0"/>
    <x v="1"/>
    <x v="1"/>
    <x v="910"/>
  </r>
  <r>
    <x v="0"/>
    <x v="3"/>
    <x v="1"/>
    <x v="911"/>
  </r>
  <r>
    <x v="1"/>
    <x v="4"/>
    <x v="0"/>
    <x v="912"/>
  </r>
  <r>
    <x v="0"/>
    <x v="1"/>
    <x v="1"/>
    <x v="913"/>
  </r>
  <r>
    <x v="1"/>
    <x v="1"/>
    <x v="1"/>
    <x v="914"/>
  </r>
  <r>
    <x v="1"/>
    <x v="1"/>
    <x v="3"/>
    <x v="915"/>
  </r>
  <r>
    <x v="1"/>
    <x v="4"/>
    <x v="0"/>
    <x v="916"/>
  </r>
  <r>
    <x v="0"/>
    <x v="0"/>
    <x v="0"/>
    <x v="917"/>
  </r>
  <r>
    <x v="0"/>
    <x v="1"/>
    <x v="2"/>
    <x v="918"/>
  </r>
  <r>
    <x v="0"/>
    <x v="3"/>
    <x v="3"/>
    <x v="919"/>
  </r>
  <r>
    <x v="0"/>
    <x v="1"/>
    <x v="2"/>
    <x v="920"/>
  </r>
  <r>
    <x v="1"/>
    <x v="1"/>
    <x v="0"/>
    <x v="921"/>
  </r>
  <r>
    <x v="0"/>
    <x v="1"/>
    <x v="3"/>
    <x v="922"/>
  </r>
  <r>
    <x v="1"/>
    <x v="0"/>
    <x v="1"/>
    <x v="923"/>
  </r>
  <r>
    <x v="1"/>
    <x v="0"/>
    <x v="2"/>
    <x v="924"/>
  </r>
  <r>
    <x v="1"/>
    <x v="3"/>
    <x v="0"/>
    <x v="925"/>
  </r>
  <r>
    <x v="1"/>
    <x v="1"/>
    <x v="2"/>
    <x v="926"/>
  </r>
  <r>
    <x v="1"/>
    <x v="3"/>
    <x v="2"/>
    <x v="927"/>
  </r>
  <r>
    <x v="1"/>
    <x v="3"/>
    <x v="1"/>
    <x v="928"/>
  </r>
  <r>
    <x v="1"/>
    <x v="3"/>
    <x v="1"/>
    <x v="422"/>
  </r>
  <r>
    <x v="1"/>
    <x v="3"/>
    <x v="2"/>
    <x v="929"/>
  </r>
  <r>
    <x v="0"/>
    <x v="3"/>
    <x v="0"/>
    <x v="930"/>
  </r>
  <r>
    <x v="1"/>
    <x v="4"/>
    <x v="3"/>
    <x v="931"/>
  </r>
  <r>
    <x v="1"/>
    <x v="0"/>
    <x v="3"/>
    <x v="932"/>
  </r>
  <r>
    <x v="1"/>
    <x v="4"/>
    <x v="1"/>
    <x v="933"/>
  </r>
  <r>
    <x v="0"/>
    <x v="4"/>
    <x v="2"/>
    <x v="934"/>
  </r>
  <r>
    <x v="1"/>
    <x v="3"/>
    <x v="1"/>
    <x v="935"/>
  </r>
  <r>
    <x v="0"/>
    <x v="4"/>
    <x v="0"/>
    <x v="936"/>
  </r>
  <r>
    <x v="0"/>
    <x v="1"/>
    <x v="3"/>
    <x v="937"/>
  </r>
  <r>
    <x v="0"/>
    <x v="3"/>
    <x v="3"/>
    <x v="938"/>
  </r>
  <r>
    <x v="0"/>
    <x v="1"/>
    <x v="1"/>
    <x v="939"/>
  </r>
  <r>
    <x v="0"/>
    <x v="3"/>
    <x v="3"/>
    <x v="940"/>
  </r>
  <r>
    <x v="1"/>
    <x v="2"/>
    <x v="2"/>
    <x v="941"/>
  </r>
  <r>
    <x v="0"/>
    <x v="0"/>
    <x v="1"/>
    <x v="942"/>
  </r>
  <r>
    <x v="1"/>
    <x v="2"/>
    <x v="2"/>
    <x v="943"/>
  </r>
  <r>
    <x v="1"/>
    <x v="3"/>
    <x v="3"/>
    <x v="944"/>
  </r>
  <r>
    <x v="0"/>
    <x v="0"/>
    <x v="0"/>
    <x v="945"/>
  </r>
  <r>
    <x v="1"/>
    <x v="4"/>
    <x v="1"/>
    <x v="946"/>
  </r>
  <r>
    <x v="1"/>
    <x v="4"/>
    <x v="3"/>
    <x v="947"/>
  </r>
  <r>
    <x v="0"/>
    <x v="3"/>
    <x v="0"/>
    <x v="948"/>
  </r>
  <r>
    <x v="0"/>
    <x v="1"/>
    <x v="0"/>
    <x v="949"/>
  </r>
  <r>
    <x v="0"/>
    <x v="3"/>
    <x v="0"/>
    <x v="950"/>
  </r>
  <r>
    <x v="1"/>
    <x v="2"/>
    <x v="0"/>
    <x v="951"/>
  </r>
  <r>
    <x v="0"/>
    <x v="3"/>
    <x v="1"/>
    <x v="952"/>
  </r>
  <r>
    <x v="1"/>
    <x v="4"/>
    <x v="2"/>
    <x v="953"/>
  </r>
  <r>
    <x v="1"/>
    <x v="4"/>
    <x v="0"/>
    <x v="954"/>
  </r>
  <r>
    <x v="0"/>
    <x v="2"/>
    <x v="0"/>
    <x v="955"/>
  </r>
  <r>
    <x v="1"/>
    <x v="1"/>
    <x v="0"/>
    <x v="956"/>
  </r>
  <r>
    <x v="1"/>
    <x v="2"/>
    <x v="3"/>
    <x v="957"/>
  </r>
  <r>
    <x v="1"/>
    <x v="3"/>
    <x v="1"/>
    <x v="958"/>
  </r>
  <r>
    <x v="0"/>
    <x v="4"/>
    <x v="1"/>
    <x v="959"/>
  </r>
  <r>
    <x v="0"/>
    <x v="0"/>
    <x v="1"/>
    <x v="960"/>
  </r>
  <r>
    <x v="1"/>
    <x v="2"/>
    <x v="2"/>
    <x v="961"/>
  </r>
  <r>
    <x v="0"/>
    <x v="4"/>
    <x v="0"/>
    <x v="962"/>
  </r>
  <r>
    <x v="1"/>
    <x v="1"/>
    <x v="2"/>
    <x v="963"/>
  </r>
  <r>
    <x v="0"/>
    <x v="0"/>
    <x v="3"/>
    <x v="964"/>
  </r>
  <r>
    <x v="1"/>
    <x v="4"/>
    <x v="2"/>
    <x v="965"/>
  </r>
  <r>
    <x v="1"/>
    <x v="2"/>
    <x v="2"/>
    <x v="966"/>
  </r>
  <r>
    <x v="0"/>
    <x v="2"/>
    <x v="0"/>
    <x v="967"/>
  </r>
  <r>
    <x v="0"/>
    <x v="1"/>
    <x v="1"/>
    <x v="968"/>
  </r>
  <r>
    <x v="1"/>
    <x v="1"/>
    <x v="3"/>
    <x v="969"/>
  </r>
  <r>
    <x v="1"/>
    <x v="0"/>
    <x v="1"/>
    <x v="970"/>
  </r>
  <r>
    <x v="1"/>
    <x v="1"/>
    <x v="2"/>
    <x v="971"/>
  </r>
  <r>
    <x v="1"/>
    <x v="3"/>
    <x v="3"/>
    <x v="972"/>
  </r>
  <r>
    <x v="1"/>
    <x v="2"/>
    <x v="1"/>
    <x v="973"/>
  </r>
  <r>
    <x v="1"/>
    <x v="2"/>
    <x v="3"/>
    <x v="974"/>
  </r>
  <r>
    <x v="1"/>
    <x v="0"/>
    <x v="1"/>
    <x v="975"/>
  </r>
  <r>
    <x v="0"/>
    <x v="3"/>
    <x v="3"/>
    <x v="976"/>
  </r>
  <r>
    <x v="1"/>
    <x v="3"/>
    <x v="2"/>
    <x v="977"/>
  </r>
  <r>
    <x v="0"/>
    <x v="1"/>
    <x v="0"/>
    <x v="978"/>
  </r>
  <r>
    <x v="0"/>
    <x v="4"/>
    <x v="2"/>
    <x v="979"/>
  </r>
  <r>
    <x v="0"/>
    <x v="4"/>
    <x v="2"/>
    <x v="980"/>
  </r>
  <r>
    <x v="1"/>
    <x v="3"/>
    <x v="1"/>
    <x v="981"/>
  </r>
  <r>
    <x v="0"/>
    <x v="4"/>
    <x v="0"/>
    <x v="982"/>
  </r>
  <r>
    <x v="0"/>
    <x v="2"/>
    <x v="0"/>
    <x v="983"/>
  </r>
  <r>
    <x v="1"/>
    <x v="2"/>
    <x v="0"/>
    <x v="984"/>
  </r>
  <r>
    <x v="1"/>
    <x v="3"/>
    <x v="1"/>
    <x v="985"/>
  </r>
  <r>
    <x v="0"/>
    <x v="2"/>
    <x v="3"/>
    <x v="986"/>
  </r>
  <r>
    <x v="0"/>
    <x v="3"/>
    <x v="3"/>
    <x v="987"/>
  </r>
  <r>
    <x v="0"/>
    <x v="1"/>
    <x v="1"/>
    <x v="988"/>
  </r>
  <r>
    <x v="0"/>
    <x v="3"/>
    <x v="1"/>
    <x v="989"/>
  </r>
  <r>
    <x v="1"/>
    <x v="1"/>
    <x v="3"/>
    <x v="990"/>
  </r>
  <r>
    <x v="1"/>
    <x v="1"/>
    <x v="1"/>
    <x v="991"/>
  </r>
  <r>
    <x v="0"/>
    <x v="2"/>
    <x v="3"/>
    <x v="992"/>
  </r>
  <r>
    <x v="0"/>
    <x v="2"/>
    <x v="1"/>
    <x v="993"/>
  </r>
  <r>
    <x v="0"/>
    <x v="2"/>
    <x v="3"/>
    <x v="332"/>
  </r>
  <r>
    <x v="1"/>
    <x v="4"/>
    <x v="3"/>
    <x v="994"/>
  </r>
  <r>
    <x v="1"/>
    <x v="1"/>
    <x v="3"/>
    <x v="995"/>
  </r>
  <r>
    <x v="1"/>
    <x v="2"/>
    <x v="1"/>
    <x v="996"/>
  </r>
  <r>
    <x v="1"/>
    <x v="1"/>
    <x v="3"/>
    <x v="997"/>
  </r>
  <r>
    <x v="1"/>
    <x v="4"/>
    <x v="1"/>
    <x v="998"/>
  </r>
  <r>
    <x v="0"/>
    <x v="4"/>
    <x v="2"/>
    <x v="999"/>
  </r>
  <r>
    <x v="1"/>
    <x v="2"/>
    <x v="3"/>
    <x v="1000"/>
  </r>
  <r>
    <x v="0"/>
    <x v="2"/>
    <x v="1"/>
    <x v="1001"/>
  </r>
  <r>
    <x v="0"/>
    <x v="3"/>
    <x v="2"/>
    <x v="1002"/>
  </r>
  <r>
    <x v="0"/>
    <x v="0"/>
    <x v="1"/>
    <x v="1003"/>
  </r>
  <r>
    <x v="0"/>
    <x v="0"/>
    <x v="3"/>
    <x v="1004"/>
  </r>
  <r>
    <x v="1"/>
    <x v="3"/>
    <x v="1"/>
    <x v="1005"/>
  </r>
  <r>
    <x v="1"/>
    <x v="0"/>
    <x v="3"/>
    <x v="1006"/>
  </r>
  <r>
    <x v="1"/>
    <x v="3"/>
    <x v="3"/>
    <x v="1007"/>
  </r>
  <r>
    <x v="1"/>
    <x v="1"/>
    <x v="1"/>
    <x v="1008"/>
  </r>
  <r>
    <x v="0"/>
    <x v="4"/>
    <x v="1"/>
    <x v="1009"/>
  </r>
  <r>
    <x v="1"/>
    <x v="2"/>
    <x v="3"/>
    <x v="1010"/>
  </r>
  <r>
    <x v="0"/>
    <x v="0"/>
    <x v="1"/>
    <x v="1011"/>
  </r>
  <r>
    <x v="1"/>
    <x v="2"/>
    <x v="0"/>
    <x v="1012"/>
  </r>
  <r>
    <x v="1"/>
    <x v="3"/>
    <x v="1"/>
    <x v="1013"/>
  </r>
  <r>
    <x v="0"/>
    <x v="4"/>
    <x v="3"/>
    <x v="1014"/>
  </r>
  <r>
    <x v="1"/>
    <x v="4"/>
    <x v="0"/>
    <x v="1015"/>
  </r>
  <r>
    <x v="1"/>
    <x v="0"/>
    <x v="3"/>
    <x v="1016"/>
  </r>
  <r>
    <x v="1"/>
    <x v="0"/>
    <x v="0"/>
    <x v="1017"/>
  </r>
  <r>
    <x v="1"/>
    <x v="1"/>
    <x v="1"/>
    <x v="1018"/>
  </r>
  <r>
    <x v="0"/>
    <x v="2"/>
    <x v="0"/>
    <x v="1019"/>
  </r>
  <r>
    <x v="1"/>
    <x v="1"/>
    <x v="3"/>
    <x v="1020"/>
  </r>
  <r>
    <x v="1"/>
    <x v="1"/>
    <x v="1"/>
    <x v="1021"/>
  </r>
  <r>
    <x v="1"/>
    <x v="2"/>
    <x v="1"/>
    <x v="1022"/>
  </r>
  <r>
    <x v="0"/>
    <x v="3"/>
    <x v="2"/>
    <x v="1023"/>
  </r>
  <r>
    <x v="0"/>
    <x v="1"/>
    <x v="1"/>
    <x v="1024"/>
  </r>
  <r>
    <x v="0"/>
    <x v="1"/>
    <x v="1"/>
    <x v="1025"/>
  </r>
  <r>
    <x v="1"/>
    <x v="4"/>
    <x v="1"/>
    <x v="1026"/>
  </r>
  <r>
    <x v="1"/>
    <x v="4"/>
    <x v="3"/>
    <x v="1027"/>
  </r>
  <r>
    <x v="1"/>
    <x v="3"/>
    <x v="2"/>
    <x v="1028"/>
  </r>
  <r>
    <x v="0"/>
    <x v="2"/>
    <x v="0"/>
    <x v="1029"/>
  </r>
  <r>
    <x v="1"/>
    <x v="1"/>
    <x v="0"/>
    <x v="1030"/>
  </r>
  <r>
    <x v="1"/>
    <x v="3"/>
    <x v="2"/>
    <x v="1031"/>
  </r>
  <r>
    <x v="1"/>
    <x v="1"/>
    <x v="3"/>
    <x v="1032"/>
  </r>
  <r>
    <x v="1"/>
    <x v="1"/>
    <x v="2"/>
    <x v="1033"/>
  </r>
  <r>
    <x v="1"/>
    <x v="3"/>
    <x v="3"/>
    <x v="1034"/>
  </r>
  <r>
    <x v="0"/>
    <x v="3"/>
    <x v="2"/>
    <x v="1035"/>
  </r>
  <r>
    <x v="1"/>
    <x v="0"/>
    <x v="0"/>
    <x v="1036"/>
  </r>
  <r>
    <x v="1"/>
    <x v="1"/>
    <x v="3"/>
    <x v="1037"/>
  </r>
  <r>
    <x v="0"/>
    <x v="0"/>
    <x v="1"/>
    <x v="1038"/>
  </r>
  <r>
    <x v="0"/>
    <x v="1"/>
    <x v="1"/>
    <x v="1039"/>
  </r>
  <r>
    <x v="0"/>
    <x v="1"/>
    <x v="2"/>
    <x v="1040"/>
  </r>
  <r>
    <x v="1"/>
    <x v="0"/>
    <x v="1"/>
    <x v="1041"/>
  </r>
  <r>
    <x v="0"/>
    <x v="1"/>
    <x v="2"/>
    <x v="1042"/>
  </r>
  <r>
    <x v="0"/>
    <x v="0"/>
    <x v="2"/>
    <x v="1043"/>
  </r>
  <r>
    <x v="0"/>
    <x v="2"/>
    <x v="2"/>
    <x v="1044"/>
  </r>
  <r>
    <x v="0"/>
    <x v="4"/>
    <x v="2"/>
    <x v="1045"/>
  </r>
  <r>
    <x v="1"/>
    <x v="4"/>
    <x v="2"/>
    <x v="1046"/>
  </r>
  <r>
    <x v="0"/>
    <x v="3"/>
    <x v="2"/>
    <x v="1047"/>
  </r>
  <r>
    <x v="1"/>
    <x v="3"/>
    <x v="0"/>
    <x v="1048"/>
  </r>
  <r>
    <x v="0"/>
    <x v="4"/>
    <x v="0"/>
    <x v="1049"/>
  </r>
  <r>
    <x v="1"/>
    <x v="2"/>
    <x v="1"/>
    <x v="1050"/>
  </r>
  <r>
    <x v="1"/>
    <x v="1"/>
    <x v="1"/>
    <x v="1051"/>
  </r>
  <r>
    <x v="1"/>
    <x v="4"/>
    <x v="3"/>
    <x v="1052"/>
  </r>
  <r>
    <x v="1"/>
    <x v="1"/>
    <x v="2"/>
    <x v="1053"/>
  </r>
  <r>
    <x v="0"/>
    <x v="3"/>
    <x v="2"/>
    <x v="1054"/>
  </r>
  <r>
    <x v="0"/>
    <x v="2"/>
    <x v="3"/>
    <x v="1055"/>
  </r>
  <r>
    <x v="1"/>
    <x v="4"/>
    <x v="3"/>
    <x v="1056"/>
  </r>
  <r>
    <x v="0"/>
    <x v="4"/>
    <x v="1"/>
    <x v="1057"/>
  </r>
  <r>
    <x v="0"/>
    <x v="3"/>
    <x v="0"/>
    <x v="1058"/>
  </r>
  <r>
    <x v="1"/>
    <x v="0"/>
    <x v="1"/>
    <x v="1059"/>
  </r>
  <r>
    <x v="0"/>
    <x v="1"/>
    <x v="1"/>
    <x v="1060"/>
  </r>
  <r>
    <x v="0"/>
    <x v="1"/>
    <x v="0"/>
    <x v="1061"/>
  </r>
  <r>
    <x v="0"/>
    <x v="2"/>
    <x v="0"/>
    <x v="1062"/>
  </r>
  <r>
    <x v="0"/>
    <x v="1"/>
    <x v="3"/>
    <x v="1063"/>
  </r>
  <r>
    <x v="1"/>
    <x v="1"/>
    <x v="2"/>
    <x v="1064"/>
  </r>
  <r>
    <x v="1"/>
    <x v="2"/>
    <x v="0"/>
    <x v="1065"/>
  </r>
  <r>
    <x v="0"/>
    <x v="2"/>
    <x v="2"/>
    <x v="1066"/>
  </r>
  <r>
    <x v="0"/>
    <x v="2"/>
    <x v="1"/>
    <x v="1067"/>
  </r>
  <r>
    <x v="1"/>
    <x v="3"/>
    <x v="3"/>
    <x v="1068"/>
  </r>
  <r>
    <x v="1"/>
    <x v="2"/>
    <x v="1"/>
    <x v="1069"/>
  </r>
  <r>
    <x v="0"/>
    <x v="1"/>
    <x v="0"/>
    <x v="1070"/>
  </r>
  <r>
    <x v="1"/>
    <x v="3"/>
    <x v="3"/>
    <x v="1071"/>
  </r>
  <r>
    <x v="1"/>
    <x v="0"/>
    <x v="2"/>
    <x v="1072"/>
  </r>
  <r>
    <x v="0"/>
    <x v="1"/>
    <x v="1"/>
    <x v="1073"/>
  </r>
  <r>
    <x v="0"/>
    <x v="1"/>
    <x v="1"/>
    <x v="1074"/>
  </r>
  <r>
    <x v="0"/>
    <x v="4"/>
    <x v="3"/>
    <x v="1075"/>
  </r>
  <r>
    <x v="1"/>
    <x v="0"/>
    <x v="0"/>
    <x v="1076"/>
  </r>
  <r>
    <x v="0"/>
    <x v="2"/>
    <x v="3"/>
    <x v="1077"/>
  </r>
  <r>
    <x v="1"/>
    <x v="0"/>
    <x v="3"/>
    <x v="1078"/>
  </r>
  <r>
    <x v="0"/>
    <x v="3"/>
    <x v="1"/>
    <x v="1079"/>
  </r>
  <r>
    <x v="0"/>
    <x v="0"/>
    <x v="1"/>
    <x v="1080"/>
  </r>
  <r>
    <x v="1"/>
    <x v="3"/>
    <x v="2"/>
    <x v="1081"/>
  </r>
  <r>
    <x v="0"/>
    <x v="2"/>
    <x v="2"/>
    <x v="1082"/>
  </r>
  <r>
    <x v="1"/>
    <x v="2"/>
    <x v="2"/>
    <x v="1083"/>
  </r>
  <r>
    <x v="0"/>
    <x v="1"/>
    <x v="1"/>
    <x v="1084"/>
  </r>
  <r>
    <x v="0"/>
    <x v="0"/>
    <x v="2"/>
    <x v="1085"/>
  </r>
  <r>
    <x v="0"/>
    <x v="0"/>
    <x v="1"/>
    <x v="1086"/>
  </r>
  <r>
    <x v="1"/>
    <x v="2"/>
    <x v="2"/>
    <x v="1087"/>
  </r>
  <r>
    <x v="0"/>
    <x v="4"/>
    <x v="2"/>
    <x v="1088"/>
  </r>
  <r>
    <x v="1"/>
    <x v="2"/>
    <x v="1"/>
    <x v="1089"/>
  </r>
  <r>
    <x v="1"/>
    <x v="2"/>
    <x v="2"/>
    <x v="1090"/>
  </r>
  <r>
    <x v="1"/>
    <x v="1"/>
    <x v="3"/>
    <x v="1091"/>
  </r>
  <r>
    <x v="1"/>
    <x v="1"/>
    <x v="2"/>
    <x v="1092"/>
  </r>
  <r>
    <x v="0"/>
    <x v="2"/>
    <x v="0"/>
    <x v="172"/>
  </r>
  <r>
    <x v="0"/>
    <x v="4"/>
    <x v="2"/>
    <x v="1093"/>
  </r>
  <r>
    <x v="1"/>
    <x v="1"/>
    <x v="3"/>
    <x v="1094"/>
  </r>
  <r>
    <x v="1"/>
    <x v="3"/>
    <x v="2"/>
    <x v="1095"/>
  </r>
  <r>
    <x v="0"/>
    <x v="4"/>
    <x v="2"/>
    <x v="1096"/>
  </r>
  <r>
    <x v="1"/>
    <x v="0"/>
    <x v="0"/>
    <x v="1097"/>
  </r>
  <r>
    <x v="0"/>
    <x v="2"/>
    <x v="0"/>
    <x v="1098"/>
  </r>
  <r>
    <x v="0"/>
    <x v="4"/>
    <x v="0"/>
    <x v="1099"/>
  </r>
  <r>
    <x v="1"/>
    <x v="1"/>
    <x v="3"/>
    <x v="1100"/>
  </r>
  <r>
    <x v="0"/>
    <x v="2"/>
    <x v="1"/>
    <x v="1101"/>
  </r>
  <r>
    <x v="0"/>
    <x v="4"/>
    <x v="0"/>
    <x v="1102"/>
  </r>
  <r>
    <x v="1"/>
    <x v="2"/>
    <x v="3"/>
    <x v="1103"/>
  </r>
  <r>
    <x v="1"/>
    <x v="1"/>
    <x v="0"/>
    <x v="1104"/>
  </r>
  <r>
    <x v="1"/>
    <x v="1"/>
    <x v="1"/>
    <x v="1105"/>
  </r>
  <r>
    <x v="0"/>
    <x v="4"/>
    <x v="2"/>
    <x v="1106"/>
  </r>
  <r>
    <x v="1"/>
    <x v="1"/>
    <x v="3"/>
    <x v="1107"/>
  </r>
  <r>
    <x v="1"/>
    <x v="1"/>
    <x v="3"/>
    <x v="1108"/>
  </r>
  <r>
    <x v="1"/>
    <x v="3"/>
    <x v="1"/>
    <x v="1109"/>
  </r>
  <r>
    <x v="1"/>
    <x v="2"/>
    <x v="3"/>
    <x v="1110"/>
  </r>
  <r>
    <x v="0"/>
    <x v="4"/>
    <x v="3"/>
    <x v="1111"/>
  </r>
  <r>
    <x v="1"/>
    <x v="0"/>
    <x v="2"/>
    <x v="1112"/>
  </r>
  <r>
    <x v="0"/>
    <x v="0"/>
    <x v="1"/>
    <x v="1113"/>
  </r>
  <r>
    <x v="0"/>
    <x v="1"/>
    <x v="1"/>
    <x v="1114"/>
  </r>
  <r>
    <x v="0"/>
    <x v="2"/>
    <x v="1"/>
    <x v="1115"/>
  </r>
  <r>
    <x v="0"/>
    <x v="4"/>
    <x v="3"/>
    <x v="1116"/>
  </r>
  <r>
    <x v="1"/>
    <x v="0"/>
    <x v="2"/>
    <x v="1117"/>
  </r>
  <r>
    <x v="1"/>
    <x v="0"/>
    <x v="3"/>
    <x v="1118"/>
  </r>
  <r>
    <x v="1"/>
    <x v="0"/>
    <x v="2"/>
    <x v="1119"/>
  </r>
  <r>
    <x v="1"/>
    <x v="0"/>
    <x v="1"/>
    <x v="1120"/>
  </r>
  <r>
    <x v="1"/>
    <x v="1"/>
    <x v="1"/>
    <x v="1121"/>
  </r>
  <r>
    <x v="1"/>
    <x v="3"/>
    <x v="3"/>
    <x v="1122"/>
  </r>
  <r>
    <x v="0"/>
    <x v="0"/>
    <x v="1"/>
    <x v="1123"/>
  </r>
  <r>
    <x v="1"/>
    <x v="3"/>
    <x v="0"/>
    <x v="1124"/>
  </r>
  <r>
    <x v="1"/>
    <x v="4"/>
    <x v="0"/>
    <x v="1125"/>
  </r>
  <r>
    <x v="0"/>
    <x v="4"/>
    <x v="0"/>
    <x v="1126"/>
  </r>
  <r>
    <x v="0"/>
    <x v="4"/>
    <x v="2"/>
    <x v="1127"/>
  </r>
  <r>
    <x v="0"/>
    <x v="0"/>
    <x v="2"/>
    <x v="1128"/>
  </r>
  <r>
    <x v="1"/>
    <x v="2"/>
    <x v="2"/>
    <x v="1129"/>
  </r>
  <r>
    <x v="1"/>
    <x v="2"/>
    <x v="0"/>
    <x v="1130"/>
  </r>
  <r>
    <x v="1"/>
    <x v="3"/>
    <x v="3"/>
    <x v="1131"/>
  </r>
  <r>
    <x v="1"/>
    <x v="1"/>
    <x v="3"/>
    <x v="1132"/>
  </r>
  <r>
    <x v="1"/>
    <x v="2"/>
    <x v="0"/>
    <x v="1133"/>
  </r>
  <r>
    <x v="0"/>
    <x v="3"/>
    <x v="3"/>
    <x v="1134"/>
  </r>
  <r>
    <x v="1"/>
    <x v="3"/>
    <x v="0"/>
    <x v="1135"/>
  </r>
  <r>
    <x v="1"/>
    <x v="0"/>
    <x v="2"/>
    <x v="1136"/>
  </r>
  <r>
    <x v="1"/>
    <x v="1"/>
    <x v="2"/>
    <x v="1137"/>
  </r>
  <r>
    <x v="1"/>
    <x v="0"/>
    <x v="3"/>
    <x v="1138"/>
  </r>
  <r>
    <x v="1"/>
    <x v="4"/>
    <x v="1"/>
    <x v="1139"/>
  </r>
  <r>
    <x v="0"/>
    <x v="1"/>
    <x v="0"/>
    <x v="1140"/>
  </r>
  <r>
    <x v="1"/>
    <x v="3"/>
    <x v="3"/>
    <x v="1141"/>
  </r>
  <r>
    <x v="1"/>
    <x v="0"/>
    <x v="2"/>
    <x v="1142"/>
  </r>
  <r>
    <x v="1"/>
    <x v="4"/>
    <x v="1"/>
    <x v="1143"/>
  </r>
  <r>
    <x v="1"/>
    <x v="0"/>
    <x v="0"/>
    <x v="1144"/>
  </r>
  <r>
    <x v="0"/>
    <x v="2"/>
    <x v="3"/>
    <x v="1145"/>
  </r>
  <r>
    <x v="0"/>
    <x v="2"/>
    <x v="1"/>
    <x v="1146"/>
  </r>
  <r>
    <x v="0"/>
    <x v="0"/>
    <x v="2"/>
    <x v="1147"/>
  </r>
  <r>
    <x v="1"/>
    <x v="0"/>
    <x v="1"/>
    <x v="1148"/>
  </r>
  <r>
    <x v="1"/>
    <x v="2"/>
    <x v="2"/>
    <x v="1149"/>
  </r>
  <r>
    <x v="1"/>
    <x v="0"/>
    <x v="0"/>
    <x v="1150"/>
  </r>
  <r>
    <x v="1"/>
    <x v="0"/>
    <x v="1"/>
    <x v="1151"/>
  </r>
  <r>
    <x v="0"/>
    <x v="4"/>
    <x v="0"/>
    <x v="1152"/>
  </r>
  <r>
    <x v="0"/>
    <x v="1"/>
    <x v="1"/>
    <x v="1153"/>
  </r>
  <r>
    <x v="0"/>
    <x v="4"/>
    <x v="2"/>
    <x v="1154"/>
  </r>
  <r>
    <x v="1"/>
    <x v="2"/>
    <x v="2"/>
    <x v="1155"/>
  </r>
  <r>
    <x v="0"/>
    <x v="2"/>
    <x v="2"/>
    <x v="1156"/>
  </r>
  <r>
    <x v="0"/>
    <x v="2"/>
    <x v="3"/>
    <x v="1157"/>
  </r>
  <r>
    <x v="0"/>
    <x v="2"/>
    <x v="2"/>
    <x v="1158"/>
  </r>
  <r>
    <x v="0"/>
    <x v="0"/>
    <x v="2"/>
    <x v="1159"/>
  </r>
  <r>
    <x v="0"/>
    <x v="0"/>
    <x v="2"/>
    <x v="1160"/>
  </r>
  <r>
    <x v="1"/>
    <x v="1"/>
    <x v="2"/>
    <x v="1161"/>
  </r>
  <r>
    <x v="0"/>
    <x v="0"/>
    <x v="1"/>
    <x v="1162"/>
  </r>
  <r>
    <x v="1"/>
    <x v="4"/>
    <x v="2"/>
    <x v="1163"/>
  </r>
  <r>
    <x v="0"/>
    <x v="4"/>
    <x v="2"/>
    <x v="1164"/>
  </r>
  <r>
    <x v="1"/>
    <x v="3"/>
    <x v="0"/>
    <x v="1165"/>
  </r>
  <r>
    <x v="1"/>
    <x v="4"/>
    <x v="2"/>
    <x v="1166"/>
  </r>
  <r>
    <x v="0"/>
    <x v="1"/>
    <x v="0"/>
    <x v="174"/>
  </r>
  <r>
    <x v="1"/>
    <x v="4"/>
    <x v="0"/>
    <x v="1167"/>
  </r>
  <r>
    <x v="0"/>
    <x v="2"/>
    <x v="1"/>
    <x v="1168"/>
  </r>
  <r>
    <x v="1"/>
    <x v="1"/>
    <x v="0"/>
    <x v="1169"/>
  </r>
  <r>
    <x v="1"/>
    <x v="4"/>
    <x v="2"/>
    <x v="1170"/>
  </r>
  <r>
    <x v="1"/>
    <x v="4"/>
    <x v="0"/>
    <x v="1171"/>
  </r>
  <r>
    <x v="0"/>
    <x v="3"/>
    <x v="3"/>
    <x v="1172"/>
  </r>
  <r>
    <x v="0"/>
    <x v="2"/>
    <x v="3"/>
    <x v="1173"/>
  </r>
  <r>
    <x v="1"/>
    <x v="3"/>
    <x v="0"/>
    <x v="1174"/>
  </r>
  <r>
    <x v="1"/>
    <x v="0"/>
    <x v="2"/>
    <x v="1175"/>
  </r>
  <r>
    <x v="1"/>
    <x v="2"/>
    <x v="1"/>
    <x v="1176"/>
  </r>
  <r>
    <x v="1"/>
    <x v="3"/>
    <x v="1"/>
    <x v="1177"/>
  </r>
  <r>
    <x v="1"/>
    <x v="0"/>
    <x v="0"/>
    <x v="1178"/>
  </r>
  <r>
    <x v="1"/>
    <x v="3"/>
    <x v="2"/>
    <x v="1179"/>
  </r>
  <r>
    <x v="1"/>
    <x v="4"/>
    <x v="0"/>
    <x v="1180"/>
  </r>
  <r>
    <x v="0"/>
    <x v="2"/>
    <x v="3"/>
    <x v="1181"/>
  </r>
  <r>
    <x v="1"/>
    <x v="2"/>
    <x v="0"/>
    <x v="1182"/>
  </r>
  <r>
    <x v="1"/>
    <x v="1"/>
    <x v="0"/>
    <x v="1183"/>
  </r>
  <r>
    <x v="0"/>
    <x v="1"/>
    <x v="0"/>
    <x v="1184"/>
  </r>
  <r>
    <x v="0"/>
    <x v="3"/>
    <x v="1"/>
    <x v="1185"/>
  </r>
  <r>
    <x v="0"/>
    <x v="3"/>
    <x v="3"/>
    <x v="1186"/>
  </r>
  <r>
    <x v="1"/>
    <x v="4"/>
    <x v="1"/>
    <x v="1187"/>
  </r>
  <r>
    <x v="1"/>
    <x v="0"/>
    <x v="2"/>
    <x v="1188"/>
  </r>
  <r>
    <x v="0"/>
    <x v="0"/>
    <x v="2"/>
    <x v="1189"/>
  </r>
  <r>
    <x v="0"/>
    <x v="3"/>
    <x v="0"/>
    <x v="1190"/>
  </r>
  <r>
    <x v="1"/>
    <x v="0"/>
    <x v="3"/>
    <x v="1191"/>
  </r>
  <r>
    <x v="1"/>
    <x v="2"/>
    <x v="2"/>
    <x v="1192"/>
  </r>
  <r>
    <x v="0"/>
    <x v="4"/>
    <x v="1"/>
    <x v="1193"/>
  </r>
  <r>
    <x v="1"/>
    <x v="1"/>
    <x v="3"/>
    <x v="1194"/>
  </r>
  <r>
    <x v="1"/>
    <x v="0"/>
    <x v="1"/>
    <x v="564"/>
  </r>
  <r>
    <x v="0"/>
    <x v="4"/>
    <x v="0"/>
    <x v="1195"/>
  </r>
  <r>
    <x v="0"/>
    <x v="4"/>
    <x v="2"/>
    <x v="1196"/>
  </r>
  <r>
    <x v="0"/>
    <x v="2"/>
    <x v="3"/>
    <x v="694"/>
  </r>
  <r>
    <x v="0"/>
    <x v="3"/>
    <x v="2"/>
    <x v="1197"/>
  </r>
  <r>
    <x v="1"/>
    <x v="3"/>
    <x v="3"/>
    <x v="1198"/>
  </r>
  <r>
    <x v="1"/>
    <x v="4"/>
    <x v="1"/>
    <x v="1199"/>
  </r>
  <r>
    <x v="1"/>
    <x v="1"/>
    <x v="3"/>
    <x v="1200"/>
  </r>
  <r>
    <x v="0"/>
    <x v="4"/>
    <x v="3"/>
    <x v="1201"/>
  </r>
  <r>
    <x v="1"/>
    <x v="4"/>
    <x v="0"/>
    <x v="1202"/>
  </r>
  <r>
    <x v="0"/>
    <x v="0"/>
    <x v="2"/>
    <x v="1203"/>
  </r>
  <r>
    <x v="1"/>
    <x v="3"/>
    <x v="1"/>
    <x v="1204"/>
  </r>
  <r>
    <x v="0"/>
    <x v="4"/>
    <x v="2"/>
    <x v="1205"/>
  </r>
  <r>
    <x v="1"/>
    <x v="4"/>
    <x v="0"/>
    <x v="1206"/>
  </r>
  <r>
    <x v="0"/>
    <x v="3"/>
    <x v="3"/>
    <x v="1207"/>
  </r>
  <r>
    <x v="0"/>
    <x v="1"/>
    <x v="1"/>
    <x v="1208"/>
  </r>
  <r>
    <x v="0"/>
    <x v="0"/>
    <x v="3"/>
    <x v="1209"/>
  </r>
  <r>
    <x v="0"/>
    <x v="4"/>
    <x v="3"/>
    <x v="1210"/>
  </r>
  <r>
    <x v="0"/>
    <x v="4"/>
    <x v="2"/>
    <x v="1211"/>
  </r>
  <r>
    <x v="0"/>
    <x v="4"/>
    <x v="3"/>
    <x v="1212"/>
  </r>
  <r>
    <x v="1"/>
    <x v="4"/>
    <x v="2"/>
    <x v="1213"/>
  </r>
  <r>
    <x v="0"/>
    <x v="0"/>
    <x v="2"/>
    <x v="1214"/>
  </r>
  <r>
    <x v="0"/>
    <x v="3"/>
    <x v="3"/>
    <x v="1215"/>
  </r>
  <r>
    <x v="1"/>
    <x v="0"/>
    <x v="2"/>
    <x v="1216"/>
  </r>
  <r>
    <x v="1"/>
    <x v="3"/>
    <x v="2"/>
    <x v="1217"/>
  </r>
  <r>
    <x v="0"/>
    <x v="2"/>
    <x v="3"/>
    <x v="574"/>
  </r>
  <r>
    <x v="0"/>
    <x v="0"/>
    <x v="0"/>
    <x v="1218"/>
  </r>
  <r>
    <x v="0"/>
    <x v="2"/>
    <x v="2"/>
    <x v="1219"/>
  </r>
  <r>
    <x v="0"/>
    <x v="4"/>
    <x v="3"/>
    <x v="1220"/>
  </r>
  <r>
    <x v="1"/>
    <x v="0"/>
    <x v="3"/>
    <x v="1221"/>
  </r>
  <r>
    <x v="1"/>
    <x v="0"/>
    <x v="2"/>
    <x v="1222"/>
  </r>
  <r>
    <x v="1"/>
    <x v="2"/>
    <x v="0"/>
    <x v="1223"/>
  </r>
  <r>
    <x v="1"/>
    <x v="2"/>
    <x v="1"/>
    <x v="1224"/>
  </r>
  <r>
    <x v="1"/>
    <x v="1"/>
    <x v="1"/>
    <x v="1225"/>
  </r>
  <r>
    <x v="1"/>
    <x v="2"/>
    <x v="1"/>
    <x v="1226"/>
  </r>
  <r>
    <x v="1"/>
    <x v="3"/>
    <x v="1"/>
    <x v="1227"/>
  </r>
  <r>
    <x v="1"/>
    <x v="0"/>
    <x v="2"/>
    <x v="1228"/>
  </r>
  <r>
    <x v="0"/>
    <x v="1"/>
    <x v="3"/>
    <x v="1229"/>
  </r>
  <r>
    <x v="1"/>
    <x v="2"/>
    <x v="0"/>
    <x v="1230"/>
  </r>
  <r>
    <x v="1"/>
    <x v="1"/>
    <x v="1"/>
    <x v="817"/>
  </r>
  <r>
    <x v="1"/>
    <x v="3"/>
    <x v="0"/>
    <x v="1231"/>
  </r>
  <r>
    <x v="1"/>
    <x v="0"/>
    <x v="2"/>
    <x v="1232"/>
  </r>
  <r>
    <x v="0"/>
    <x v="4"/>
    <x v="0"/>
    <x v="1233"/>
  </r>
  <r>
    <x v="1"/>
    <x v="2"/>
    <x v="2"/>
    <x v="1234"/>
  </r>
  <r>
    <x v="1"/>
    <x v="2"/>
    <x v="1"/>
    <x v="1235"/>
  </r>
  <r>
    <x v="0"/>
    <x v="1"/>
    <x v="3"/>
    <x v="1236"/>
  </r>
  <r>
    <x v="0"/>
    <x v="3"/>
    <x v="1"/>
    <x v="1237"/>
  </r>
  <r>
    <x v="0"/>
    <x v="2"/>
    <x v="3"/>
    <x v="1238"/>
  </r>
  <r>
    <x v="0"/>
    <x v="2"/>
    <x v="0"/>
    <x v="1239"/>
  </r>
  <r>
    <x v="1"/>
    <x v="3"/>
    <x v="0"/>
    <x v="1240"/>
  </r>
  <r>
    <x v="1"/>
    <x v="0"/>
    <x v="1"/>
    <x v="1241"/>
  </r>
  <r>
    <x v="0"/>
    <x v="4"/>
    <x v="0"/>
    <x v="570"/>
  </r>
  <r>
    <x v="0"/>
    <x v="2"/>
    <x v="1"/>
    <x v="1242"/>
  </r>
  <r>
    <x v="1"/>
    <x v="4"/>
    <x v="2"/>
    <x v="1243"/>
  </r>
  <r>
    <x v="0"/>
    <x v="3"/>
    <x v="2"/>
    <x v="1244"/>
  </r>
  <r>
    <x v="0"/>
    <x v="0"/>
    <x v="2"/>
    <x v="1245"/>
  </r>
  <r>
    <x v="0"/>
    <x v="1"/>
    <x v="0"/>
    <x v="1246"/>
  </r>
  <r>
    <x v="0"/>
    <x v="1"/>
    <x v="1"/>
    <x v="1247"/>
  </r>
  <r>
    <x v="1"/>
    <x v="0"/>
    <x v="1"/>
    <x v="1248"/>
  </r>
  <r>
    <x v="0"/>
    <x v="2"/>
    <x v="2"/>
    <x v="1249"/>
  </r>
  <r>
    <x v="0"/>
    <x v="1"/>
    <x v="0"/>
    <x v="1250"/>
  </r>
  <r>
    <x v="0"/>
    <x v="0"/>
    <x v="1"/>
    <x v="1251"/>
  </r>
  <r>
    <x v="1"/>
    <x v="0"/>
    <x v="1"/>
    <x v="1252"/>
  </r>
  <r>
    <x v="1"/>
    <x v="4"/>
    <x v="0"/>
    <x v="1253"/>
  </r>
  <r>
    <x v="1"/>
    <x v="0"/>
    <x v="0"/>
    <x v="1254"/>
  </r>
  <r>
    <x v="0"/>
    <x v="2"/>
    <x v="2"/>
    <x v="1255"/>
  </r>
  <r>
    <x v="1"/>
    <x v="0"/>
    <x v="0"/>
    <x v="1256"/>
  </r>
  <r>
    <x v="0"/>
    <x v="1"/>
    <x v="0"/>
    <x v="1257"/>
  </r>
  <r>
    <x v="0"/>
    <x v="2"/>
    <x v="3"/>
    <x v="1258"/>
  </r>
  <r>
    <x v="1"/>
    <x v="4"/>
    <x v="3"/>
    <x v="1259"/>
  </r>
  <r>
    <x v="1"/>
    <x v="1"/>
    <x v="1"/>
    <x v="1260"/>
  </r>
  <r>
    <x v="1"/>
    <x v="0"/>
    <x v="1"/>
    <x v="1261"/>
  </r>
  <r>
    <x v="0"/>
    <x v="4"/>
    <x v="1"/>
    <x v="1262"/>
  </r>
  <r>
    <x v="0"/>
    <x v="4"/>
    <x v="1"/>
    <x v="1263"/>
  </r>
  <r>
    <x v="1"/>
    <x v="1"/>
    <x v="1"/>
    <x v="1264"/>
  </r>
  <r>
    <x v="0"/>
    <x v="2"/>
    <x v="2"/>
    <x v="1265"/>
  </r>
  <r>
    <x v="1"/>
    <x v="3"/>
    <x v="1"/>
    <x v="1266"/>
  </r>
  <r>
    <x v="1"/>
    <x v="1"/>
    <x v="1"/>
    <x v="1267"/>
  </r>
  <r>
    <x v="1"/>
    <x v="3"/>
    <x v="2"/>
    <x v="1268"/>
  </r>
  <r>
    <x v="1"/>
    <x v="2"/>
    <x v="2"/>
    <x v="1269"/>
  </r>
  <r>
    <x v="0"/>
    <x v="4"/>
    <x v="1"/>
    <x v="1270"/>
  </r>
  <r>
    <x v="1"/>
    <x v="0"/>
    <x v="3"/>
    <x v="1271"/>
  </r>
  <r>
    <x v="1"/>
    <x v="0"/>
    <x v="1"/>
    <x v="1272"/>
  </r>
  <r>
    <x v="1"/>
    <x v="2"/>
    <x v="0"/>
    <x v="1273"/>
  </r>
  <r>
    <x v="1"/>
    <x v="1"/>
    <x v="3"/>
    <x v="1274"/>
  </r>
  <r>
    <x v="0"/>
    <x v="3"/>
    <x v="2"/>
    <x v="1275"/>
  </r>
  <r>
    <x v="0"/>
    <x v="3"/>
    <x v="2"/>
    <x v="1276"/>
  </r>
  <r>
    <x v="0"/>
    <x v="0"/>
    <x v="0"/>
    <x v="1277"/>
  </r>
  <r>
    <x v="0"/>
    <x v="2"/>
    <x v="0"/>
    <x v="5"/>
  </r>
  <r>
    <x v="0"/>
    <x v="0"/>
    <x v="0"/>
    <x v="1278"/>
  </r>
  <r>
    <x v="0"/>
    <x v="0"/>
    <x v="2"/>
    <x v="1279"/>
  </r>
  <r>
    <x v="1"/>
    <x v="2"/>
    <x v="2"/>
    <x v="1280"/>
  </r>
  <r>
    <x v="1"/>
    <x v="2"/>
    <x v="1"/>
    <x v="1281"/>
  </r>
  <r>
    <x v="1"/>
    <x v="0"/>
    <x v="0"/>
    <x v="1282"/>
  </r>
  <r>
    <x v="1"/>
    <x v="0"/>
    <x v="0"/>
    <x v="1283"/>
  </r>
  <r>
    <x v="1"/>
    <x v="0"/>
    <x v="3"/>
    <x v="1284"/>
  </r>
  <r>
    <x v="1"/>
    <x v="3"/>
    <x v="0"/>
    <x v="1285"/>
  </r>
  <r>
    <x v="1"/>
    <x v="3"/>
    <x v="1"/>
    <x v="1286"/>
  </r>
  <r>
    <x v="0"/>
    <x v="1"/>
    <x v="3"/>
    <x v="1058"/>
  </r>
  <r>
    <x v="1"/>
    <x v="2"/>
    <x v="0"/>
    <x v="1287"/>
  </r>
  <r>
    <x v="0"/>
    <x v="1"/>
    <x v="1"/>
    <x v="1288"/>
  </r>
  <r>
    <x v="0"/>
    <x v="0"/>
    <x v="3"/>
    <x v="1289"/>
  </r>
  <r>
    <x v="1"/>
    <x v="2"/>
    <x v="1"/>
    <x v="1290"/>
  </r>
  <r>
    <x v="0"/>
    <x v="4"/>
    <x v="1"/>
    <x v="1291"/>
  </r>
  <r>
    <x v="0"/>
    <x v="1"/>
    <x v="0"/>
    <x v="1292"/>
  </r>
  <r>
    <x v="1"/>
    <x v="1"/>
    <x v="1"/>
    <x v="1293"/>
  </r>
  <r>
    <x v="0"/>
    <x v="1"/>
    <x v="2"/>
    <x v="1294"/>
  </r>
  <r>
    <x v="1"/>
    <x v="1"/>
    <x v="1"/>
    <x v="1295"/>
  </r>
  <r>
    <x v="0"/>
    <x v="2"/>
    <x v="2"/>
    <x v="1296"/>
  </r>
  <r>
    <x v="1"/>
    <x v="1"/>
    <x v="3"/>
    <x v="1297"/>
  </r>
  <r>
    <x v="1"/>
    <x v="4"/>
    <x v="2"/>
    <x v="1298"/>
  </r>
  <r>
    <x v="1"/>
    <x v="1"/>
    <x v="0"/>
    <x v="1299"/>
  </r>
  <r>
    <x v="0"/>
    <x v="2"/>
    <x v="1"/>
    <x v="1300"/>
  </r>
  <r>
    <x v="0"/>
    <x v="2"/>
    <x v="1"/>
    <x v="1301"/>
  </r>
  <r>
    <x v="0"/>
    <x v="1"/>
    <x v="0"/>
    <x v="1302"/>
  </r>
  <r>
    <x v="1"/>
    <x v="1"/>
    <x v="2"/>
    <x v="1303"/>
  </r>
  <r>
    <x v="0"/>
    <x v="1"/>
    <x v="2"/>
    <x v="1304"/>
  </r>
  <r>
    <x v="1"/>
    <x v="4"/>
    <x v="0"/>
    <x v="1305"/>
  </r>
  <r>
    <x v="1"/>
    <x v="0"/>
    <x v="1"/>
    <x v="1306"/>
  </r>
  <r>
    <x v="1"/>
    <x v="1"/>
    <x v="1"/>
    <x v="1307"/>
  </r>
  <r>
    <x v="0"/>
    <x v="1"/>
    <x v="0"/>
    <x v="1308"/>
  </r>
  <r>
    <x v="1"/>
    <x v="0"/>
    <x v="2"/>
    <x v="1309"/>
  </r>
  <r>
    <x v="1"/>
    <x v="1"/>
    <x v="1"/>
    <x v="1310"/>
  </r>
  <r>
    <x v="1"/>
    <x v="3"/>
    <x v="0"/>
    <x v="1311"/>
  </r>
  <r>
    <x v="0"/>
    <x v="0"/>
    <x v="0"/>
    <x v="1312"/>
  </r>
  <r>
    <x v="1"/>
    <x v="4"/>
    <x v="3"/>
    <x v="1313"/>
  </r>
  <r>
    <x v="1"/>
    <x v="1"/>
    <x v="3"/>
    <x v="1314"/>
  </r>
  <r>
    <x v="0"/>
    <x v="2"/>
    <x v="0"/>
    <x v="377"/>
  </r>
  <r>
    <x v="0"/>
    <x v="0"/>
    <x v="3"/>
    <x v="1315"/>
  </r>
  <r>
    <x v="0"/>
    <x v="3"/>
    <x v="1"/>
    <x v="1316"/>
  </r>
  <r>
    <x v="0"/>
    <x v="3"/>
    <x v="1"/>
    <x v="1317"/>
  </r>
  <r>
    <x v="0"/>
    <x v="4"/>
    <x v="1"/>
    <x v="1318"/>
  </r>
  <r>
    <x v="0"/>
    <x v="0"/>
    <x v="2"/>
    <x v="1319"/>
  </r>
  <r>
    <x v="0"/>
    <x v="0"/>
    <x v="3"/>
    <x v="1320"/>
  </r>
  <r>
    <x v="0"/>
    <x v="4"/>
    <x v="1"/>
    <x v="255"/>
  </r>
  <r>
    <x v="0"/>
    <x v="3"/>
    <x v="0"/>
    <x v="1321"/>
  </r>
  <r>
    <x v="0"/>
    <x v="2"/>
    <x v="3"/>
    <x v="1322"/>
  </r>
  <r>
    <x v="1"/>
    <x v="4"/>
    <x v="0"/>
    <x v="1323"/>
  </r>
  <r>
    <x v="0"/>
    <x v="2"/>
    <x v="2"/>
    <x v="1324"/>
  </r>
  <r>
    <x v="1"/>
    <x v="3"/>
    <x v="0"/>
    <x v="1325"/>
  </r>
  <r>
    <x v="1"/>
    <x v="0"/>
    <x v="0"/>
    <x v="1326"/>
  </r>
  <r>
    <x v="0"/>
    <x v="0"/>
    <x v="1"/>
    <x v="1327"/>
  </r>
  <r>
    <x v="0"/>
    <x v="1"/>
    <x v="2"/>
    <x v="1328"/>
  </r>
  <r>
    <x v="1"/>
    <x v="0"/>
    <x v="0"/>
    <x v="1329"/>
  </r>
  <r>
    <x v="0"/>
    <x v="1"/>
    <x v="1"/>
    <x v="1330"/>
  </r>
  <r>
    <x v="1"/>
    <x v="0"/>
    <x v="3"/>
    <x v="1331"/>
  </r>
  <r>
    <x v="1"/>
    <x v="4"/>
    <x v="0"/>
    <x v="1332"/>
  </r>
  <r>
    <x v="1"/>
    <x v="2"/>
    <x v="1"/>
    <x v="1333"/>
  </r>
  <r>
    <x v="1"/>
    <x v="3"/>
    <x v="1"/>
    <x v="1334"/>
  </r>
  <r>
    <x v="0"/>
    <x v="0"/>
    <x v="3"/>
    <x v="1335"/>
  </r>
  <r>
    <x v="0"/>
    <x v="4"/>
    <x v="2"/>
    <x v="1336"/>
  </r>
  <r>
    <x v="1"/>
    <x v="3"/>
    <x v="2"/>
    <x v="1337"/>
  </r>
  <r>
    <x v="0"/>
    <x v="1"/>
    <x v="3"/>
    <x v="1338"/>
  </r>
  <r>
    <x v="0"/>
    <x v="4"/>
    <x v="3"/>
    <x v="1339"/>
  </r>
  <r>
    <x v="0"/>
    <x v="4"/>
    <x v="1"/>
    <x v="1340"/>
  </r>
  <r>
    <x v="1"/>
    <x v="1"/>
    <x v="2"/>
    <x v="1341"/>
  </r>
  <r>
    <x v="0"/>
    <x v="1"/>
    <x v="2"/>
    <x v="1342"/>
  </r>
  <r>
    <x v="0"/>
    <x v="0"/>
    <x v="0"/>
    <x v="1343"/>
  </r>
  <r>
    <x v="0"/>
    <x v="2"/>
    <x v="3"/>
    <x v="1344"/>
  </r>
  <r>
    <x v="1"/>
    <x v="2"/>
    <x v="3"/>
    <x v="1345"/>
  </r>
  <r>
    <x v="0"/>
    <x v="4"/>
    <x v="1"/>
    <x v="1346"/>
  </r>
  <r>
    <x v="1"/>
    <x v="1"/>
    <x v="2"/>
    <x v="1347"/>
  </r>
  <r>
    <x v="0"/>
    <x v="0"/>
    <x v="2"/>
    <x v="1348"/>
  </r>
  <r>
    <x v="1"/>
    <x v="4"/>
    <x v="2"/>
    <x v="1349"/>
  </r>
  <r>
    <x v="1"/>
    <x v="2"/>
    <x v="0"/>
    <x v="1350"/>
  </r>
  <r>
    <x v="1"/>
    <x v="3"/>
    <x v="2"/>
    <x v="1351"/>
  </r>
  <r>
    <x v="1"/>
    <x v="0"/>
    <x v="0"/>
    <x v="1352"/>
  </r>
  <r>
    <x v="0"/>
    <x v="3"/>
    <x v="2"/>
    <x v="1353"/>
  </r>
  <r>
    <x v="1"/>
    <x v="0"/>
    <x v="0"/>
    <x v="1354"/>
  </r>
  <r>
    <x v="0"/>
    <x v="0"/>
    <x v="0"/>
    <x v="1355"/>
  </r>
  <r>
    <x v="1"/>
    <x v="4"/>
    <x v="1"/>
    <x v="1356"/>
  </r>
  <r>
    <x v="1"/>
    <x v="2"/>
    <x v="2"/>
    <x v="324"/>
  </r>
  <r>
    <x v="1"/>
    <x v="1"/>
    <x v="1"/>
    <x v="1357"/>
  </r>
  <r>
    <x v="1"/>
    <x v="2"/>
    <x v="0"/>
    <x v="1358"/>
  </r>
  <r>
    <x v="0"/>
    <x v="3"/>
    <x v="1"/>
    <x v="1359"/>
  </r>
  <r>
    <x v="1"/>
    <x v="1"/>
    <x v="1"/>
    <x v="1360"/>
  </r>
  <r>
    <x v="0"/>
    <x v="1"/>
    <x v="0"/>
    <x v="354"/>
  </r>
  <r>
    <x v="0"/>
    <x v="0"/>
    <x v="0"/>
    <x v="1361"/>
  </r>
  <r>
    <x v="0"/>
    <x v="4"/>
    <x v="2"/>
    <x v="1362"/>
  </r>
  <r>
    <x v="0"/>
    <x v="0"/>
    <x v="0"/>
    <x v="1363"/>
  </r>
  <r>
    <x v="1"/>
    <x v="4"/>
    <x v="0"/>
    <x v="1364"/>
  </r>
  <r>
    <x v="0"/>
    <x v="3"/>
    <x v="0"/>
    <x v="1365"/>
  </r>
  <r>
    <x v="1"/>
    <x v="2"/>
    <x v="1"/>
    <x v="1366"/>
  </r>
  <r>
    <x v="0"/>
    <x v="3"/>
    <x v="1"/>
    <x v="1367"/>
  </r>
  <r>
    <x v="1"/>
    <x v="1"/>
    <x v="0"/>
    <x v="1368"/>
  </r>
  <r>
    <x v="0"/>
    <x v="2"/>
    <x v="0"/>
    <x v="1369"/>
  </r>
  <r>
    <x v="0"/>
    <x v="1"/>
    <x v="0"/>
    <x v="1370"/>
  </r>
  <r>
    <x v="0"/>
    <x v="4"/>
    <x v="3"/>
    <x v="1371"/>
  </r>
  <r>
    <x v="1"/>
    <x v="3"/>
    <x v="3"/>
    <x v="1372"/>
  </r>
  <r>
    <x v="1"/>
    <x v="4"/>
    <x v="1"/>
    <x v="1373"/>
  </r>
  <r>
    <x v="0"/>
    <x v="1"/>
    <x v="3"/>
    <x v="1374"/>
  </r>
  <r>
    <x v="1"/>
    <x v="3"/>
    <x v="3"/>
    <x v="1375"/>
  </r>
  <r>
    <x v="1"/>
    <x v="3"/>
    <x v="1"/>
    <x v="1376"/>
  </r>
  <r>
    <x v="1"/>
    <x v="2"/>
    <x v="1"/>
    <x v="1377"/>
  </r>
  <r>
    <x v="0"/>
    <x v="2"/>
    <x v="2"/>
    <x v="1378"/>
  </r>
  <r>
    <x v="1"/>
    <x v="2"/>
    <x v="0"/>
    <x v="1379"/>
  </r>
  <r>
    <x v="1"/>
    <x v="0"/>
    <x v="2"/>
    <x v="1380"/>
  </r>
  <r>
    <x v="1"/>
    <x v="4"/>
    <x v="2"/>
    <x v="1381"/>
  </r>
  <r>
    <x v="1"/>
    <x v="0"/>
    <x v="3"/>
    <x v="1382"/>
  </r>
  <r>
    <x v="0"/>
    <x v="1"/>
    <x v="0"/>
    <x v="1383"/>
  </r>
  <r>
    <x v="0"/>
    <x v="2"/>
    <x v="1"/>
    <x v="1384"/>
  </r>
  <r>
    <x v="0"/>
    <x v="4"/>
    <x v="0"/>
    <x v="1385"/>
  </r>
  <r>
    <x v="1"/>
    <x v="3"/>
    <x v="1"/>
    <x v="1386"/>
  </r>
  <r>
    <x v="1"/>
    <x v="4"/>
    <x v="3"/>
    <x v="1387"/>
  </r>
  <r>
    <x v="1"/>
    <x v="4"/>
    <x v="3"/>
    <x v="1388"/>
  </r>
  <r>
    <x v="0"/>
    <x v="4"/>
    <x v="3"/>
    <x v="1389"/>
  </r>
  <r>
    <x v="0"/>
    <x v="2"/>
    <x v="3"/>
    <x v="1390"/>
  </r>
  <r>
    <x v="0"/>
    <x v="1"/>
    <x v="1"/>
    <x v="9"/>
  </r>
  <r>
    <x v="1"/>
    <x v="2"/>
    <x v="1"/>
    <x v="1391"/>
  </r>
  <r>
    <x v="1"/>
    <x v="3"/>
    <x v="0"/>
    <x v="1392"/>
  </r>
  <r>
    <x v="1"/>
    <x v="3"/>
    <x v="0"/>
    <x v="1393"/>
  </r>
  <r>
    <x v="0"/>
    <x v="0"/>
    <x v="1"/>
    <x v="1394"/>
  </r>
  <r>
    <x v="1"/>
    <x v="2"/>
    <x v="2"/>
    <x v="1395"/>
  </r>
  <r>
    <x v="1"/>
    <x v="4"/>
    <x v="0"/>
    <x v="1396"/>
  </r>
  <r>
    <x v="1"/>
    <x v="2"/>
    <x v="3"/>
    <x v="1397"/>
  </r>
  <r>
    <x v="0"/>
    <x v="1"/>
    <x v="3"/>
    <x v="1398"/>
  </r>
  <r>
    <x v="1"/>
    <x v="1"/>
    <x v="1"/>
    <x v="1399"/>
  </r>
  <r>
    <x v="1"/>
    <x v="4"/>
    <x v="1"/>
    <x v="1400"/>
  </r>
  <r>
    <x v="0"/>
    <x v="1"/>
    <x v="2"/>
    <x v="1401"/>
  </r>
  <r>
    <x v="0"/>
    <x v="0"/>
    <x v="2"/>
    <x v="1402"/>
  </r>
  <r>
    <x v="1"/>
    <x v="2"/>
    <x v="2"/>
    <x v="1403"/>
  </r>
  <r>
    <x v="0"/>
    <x v="3"/>
    <x v="3"/>
    <x v="1404"/>
  </r>
  <r>
    <x v="0"/>
    <x v="2"/>
    <x v="2"/>
    <x v="1405"/>
  </r>
  <r>
    <x v="0"/>
    <x v="1"/>
    <x v="0"/>
    <x v="1406"/>
  </r>
  <r>
    <x v="1"/>
    <x v="2"/>
    <x v="2"/>
    <x v="1407"/>
  </r>
  <r>
    <x v="0"/>
    <x v="3"/>
    <x v="0"/>
    <x v="1408"/>
  </r>
  <r>
    <x v="1"/>
    <x v="0"/>
    <x v="0"/>
    <x v="1409"/>
  </r>
  <r>
    <x v="0"/>
    <x v="3"/>
    <x v="2"/>
    <x v="1410"/>
  </r>
  <r>
    <x v="1"/>
    <x v="3"/>
    <x v="2"/>
    <x v="1411"/>
  </r>
  <r>
    <x v="0"/>
    <x v="2"/>
    <x v="3"/>
    <x v="1412"/>
  </r>
  <r>
    <x v="0"/>
    <x v="1"/>
    <x v="0"/>
    <x v="1413"/>
  </r>
  <r>
    <x v="0"/>
    <x v="3"/>
    <x v="3"/>
    <x v="1414"/>
  </r>
  <r>
    <x v="1"/>
    <x v="1"/>
    <x v="0"/>
    <x v="1415"/>
  </r>
  <r>
    <x v="1"/>
    <x v="3"/>
    <x v="0"/>
    <x v="1416"/>
  </r>
  <r>
    <x v="0"/>
    <x v="3"/>
    <x v="2"/>
    <x v="1417"/>
  </r>
  <r>
    <x v="1"/>
    <x v="4"/>
    <x v="2"/>
    <x v="1418"/>
  </r>
  <r>
    <x v="1"/>
    <x v="3"/>
    <x v="1"/>
    <x v="1419"/>
  </r>
  <r>
    <x v="0"/>
    <x v="1"/>
    <x v="3"/>
    <x v="1420"/>
  </r>
  <r>
    <x v="1"/>
    <x v="1"/>
    <x v="1"/>
    <x v="556"/>
  </r>
  <r>
    <x v="1"/>
    <x v="2"/>
    <x v="1"/>
    <x v="1421"/>
  </r>
  <r>
    <x v="0"/>
    <x v="4"/>
    <x v="3"/>
    <x v="1422"/>
  </r>
  <r>
    <x v="0"/>
    <x v="0"/>
    <x v="2"/>
    <x v="1423"/>
  </r>
  <r>
    <x v="1"/>
    <x v="0"/>
    <x v="1"/>
    <x v="1424"/>
  </r>
  <r>
    <x v="1"/>
    <x v="4"/>
    <x v="3"/>
    <x v="1425"/>
  </r>
  <r>
    <x v="1"/>
    <x v="0"/>
    <x v="3"/>
    <x v="1426"/>
  </r>
  <r>
    <x v="0"/>
    <x v="2"/>
    <x v="1"/>
    <x v="1427"/>
  </r>
  <r>
    <x v="0"/>
    <x v="0"/>
    <x v="2"/>
    <x v="1428"/>
  </r>
  <r>
    <x v="1"/>
    <x v="4"/>
    <x v="3"/>
    <x v="1429"/>
  </r>
  <r>
    <x v="0"/>
    <x v="2"/>
    <x v="1"/>
    <x v="1430"/>
  </r>
  <r>
    <x v="1"/>
    <x v="4"/>
    <x v="1"/>
    <x v="1431"/>
  </r>
  <r>
    <x v="1"/>
    <x v="2"/>
    <x v="3"/>
    <x v="1432"/>
  </r>
  <r>
    <x v="0"/>
    <x v="1"/>
    <x v="1"/>
    <x v="749"/>
  </r>
  <r>
    <x v="0"/>
    <x v="0"/>
    <x v="3"/>
    <x v="1433"/>
  </r>
  <r>
    <x v="1"/>
    <x v="4"/>
    <x v="3"/>
    <x v="1434"/>
  </r>
  <r>
    <x v="1"/>
    <x v="0"/>
    <x v="2"/>
    <x v="1435"/>
  </r>
  <r>
    <x v="0"/>
    <x v="2"/>
    <x v="3"/>
    <x v="1436"/>
  </r>
  <r>
    <x v="0"/>
    <x v="1"/>
    <x v="0"/>
    <x v="1437"/>
  </r>
  <r>
    <x v="1"/>
    <x v="4"/>
    <x v="2"/>
    <x v="1438"/>
  </r>
  <r>
    <x v="1"/>
    <x v="3"/>
    <x v="3"/>
    <x v="1138"/>
  </r>
  <r>
    <x v="1"/>
    <x v="0"/>
    <x v="0"/>
    <x v="1439"/>
  </r>
  <r>
    <x v="1"/>
    <x v="4"/>
    <x v="3"/>
    <x v="1440"/>
  </r>
  <r>
    <x v="0"/>
    <x v="3"/>
    <x v="2"/>
    <x v="1441"/>
  </r>
  <r>
    <x v="0"/>
    <x v="0"/>
    <x v="1"/>
    <x v="1442"/>
  </r>
  <r>
    <x v="1"/>
    <x v="0"/>
    <x v="2"/>
    <x v="1443"/>
  </r>
  <r>
    <x v="1"/>
    <x v="2"/>
    <x v="2"/>
    <x v="1444"/>
  </r>
  <r>
    <x v="1"/>
    <x v="1"/>
    <x v="3"/>
    <x v="1445"/>
  </r>
  <r>
    <x v="0"/>
    <x v="0"/>
    <x v="3"/>
    <x v="1446"/>
  </r>
  <r>
    <x v="1"/>
    <x v="3"/>
    <x v="0"/>
    <x v="1447"/>
  </r>
  <r>
    <x v="0"/>
    <x v="4"/>
    <x v="1"/>
    <x v="1448"/>
  </r>
  <r>
    <x v="1"/>
    <x v="3"/>
    <x v="1"/>
    <x v="1449"/>
  </r>
  <r>
    <x v="0"/>
    <x v="1"/>
    <x v="0"/>
    <x v="1450"/>
  </r>
  <r>
    <x v="0"/>
    <x v="4"/>
    <x v="1"/>
    <x v="1451"/>
  </r>
  <r>
    <x v="0"/>
    <x v="0"/>
    <x v="1"/>
    <x v="1452"/>
  </r>
  <r>
    <x v="0"/>
    <x v="1"/>
    <x v="3"/>
    <x v="1453"/>
  </r>
  <r>
    <x v="1"/>
    <x v="1"/>
    <x v="2"/>
    <x v="1454"/>
  </r>
  <r>
    <x v="0"/>
    <x v="1"/>
    <x v="2"/>
    <x v="1455"/>
  </r>
  <r>
    <x v="0"/>
    <x v="0"/>
    <x v="3"/>
    <x v="1456"/>
  </r>
  <r>
    <x v="0"/>
    <x v="0"/>
    <x v="3"/>
    <x v="1457"/>
  </r>
  <r>
    <x v="1"/>
    <x v="2"/>
    <x v="3"/>
    <x v="1458"/>
  </r>
  <r>
    <x v="1"/>
    <x v="3"/>
    <x v="1"/>
    <x v="1459"/>
  </r>
  <r>
    <x v="0"/>
    <x v="4"/>
    <x v="1"/>
    <x v="1460"/>
  </r>
  <r>
    <x v="1"/>
    <x v="2"/>
    <x v="2"/>
    <x v="1461"/>
  </r>
  <r>
    <x v="1"/>
    <x v="0"/>
    <x v="2"/>
    <x v="1462"/>
  </r>
  <r>
    <x v="1"/>
    <x v="1"/>
    <x v="0"/>
    <x v="1463"/>
  </r>
  <r>
    <x v="1"/>
    <x v="3"/>
    <x v="0"/>
    <x v="1464"/>
  </r>
  <r>
    <x v="1"/>
    <x v="2"/>
    <x v="3"/>
    <x v="1465"/>
  </r>
  <r>
    <x v="0"/>
    <x v="4"/>
    <x v="2"/>
    <x v="1466"/>
  </r>
  <r>
    <x v="1"/>
    <x v="0"/>
    <x v="0"/>
    <x v="1467"/>
  </r>
  <r>
    <x v="1"/>
    <x v="2"/>
    <x v="0"/>
    <x v="1468"/>
  </r>
  <r>
    <x v="1"/>
    <x v="3"/>
    <x v="1"/>
    <x v="1469"/>
  </r>
  <r>
    <x v="0"/>
    <x v="1"/>
    <x v="3"/>
    <x v="1470"/>
  </r>
  <r>
    <x v="1"/>
    <x v="3"/>
    <x v="1"/>
    <x v="1471"/>
  </r>
  <r>
    <x v="1"/>
    <x v="2"/>
    <x v="2"/>
    <x v="1472"/>
  </r>
  <r>
    <x v="0"/>
    <x v="3"/>
    <x v="1"/>
    <x v="1473"/>
  </r>
  <r>
    <x v="0"/>
    <x v="2"/>
    <x v="0"/>
    <x v="1474"/>
  </r>
  <r>
    <x v="0"/>
    <x v="4"/>
    <x v="0"/>
    <x v="1475"/>
  </r>
  <r>
    <x v="0"/>
    <x v="1"/>
    <x v="0"/>
    <x v="1476"/>
  </r>
  <r>
    <x v="1"/>
    <x v="2"/>
    <x v="2"/>
    <x v="1477"/>
  </r>
  <r>
    <x v="1"/>
    <x v="1"/>
    <x v="1"/>
    <x v="1478"/>
  </r>
  <r>
    <x v="0"/>
    <x v="3"/>
    <x v="0"/>
    <x v="1479"/>
  </r>
  <r>
    <x v="1"/>
    <x v="3"/>
    <x v="1"/>
    <x v="1480"/>
  </r>
  <r>
    <x v="1"/>
    <x v="2"/>
    <x v="3"/>
    <x v="1481"/>
  </r>
  <r>
    <x v="1"/>
    <x v="2"/>
    <x v="1"/>
    <x v="1482"/>
  </r>
  <r>
    <x v="1"/>
    <x v="1"/>
    <x v="1"/>
    <x v="1483"/>
  </r>
  <r>
    <x v="1"/>
    <x v="2"/>
    <x v="0"/>
    <x v="1484"/>
  </r>
  <r>
    <x v="1"/>
    <x v="4"/>
    <x v="1"/>
    <x v="1485"/>
  </r>
  <r>
    <x v="1"/>
    <x v="1"/>
    <x v="3"/>
    <x v="1486"/>
  </r>
  <r>
    <x v="1"/>
    <x v="0"/>
    <x v="3"/>
    <x v="1487"/>
  </r>
  <r>
    <x v="0"/>
    <x v="1"/>
    <x v="0"/>
    <x v="1488"/>
  </r>
  <r>
    <x v="1"/>
    <x v="3"/>
    <x v="3"/>
    <x v="1489"/>
  </r>
  <r>
    <x v="0"/>
    <x v="2"/>
    <x v="0"/>
    <x v="1490"/>
  </r>
  <r>
    <x v="0"/>
    <x v="3"/>
    <x v="2"/>
    <x v="1491"/>
  </r>
  <r>
    <x v="1"/>
    <x v="2"/>
    <x v="1"/>
    <x v="1492"/>
  </r>
  <r>
    <x v="0"/>
    <x v="0"/>
    <x v="2"/>
    <x v="1493"/>
  </r>
  <r>
    <x v="1"/>
    <x v="1"/>
    <x v="1"/>
    <x v="1494"/>
  </r>
  <r>
    <x v="0"/>
    <x v="3"/>
    <x v="0"/>
    <x v="1495"/>
  </r>
  <r>
    <x v="1"/>
    <x v="4"/>
    <x v="1"/>
    <x v="1496"/>
  </r>
  <r>
    <x v="0"/>
    <x v="0"/>
    <x v="3"/>
    <x v="1497"/>
  </r>
  <r>
    <x v="1"/>
    <x v="3"/>
    <x v="1"/>
    <x v="1498"/>
  </r>
  <r>
    <x v="1"/>
    <x v="4"/>
    <x v="0"/>
    <x v="1499"/>
  </r>
  <r>
    <x v="0"/>
    <x v="3"/>
    <x v="3"/>
    <x v="1500"/>
  </r>
  <r>
    <x v="1"/>
    <x v="1"/>
    <x v="1"/>
    <x v="1501"/>
  </r>
  <r>
    <x v="1"/>
    <x v="4"/>
    <x v="0"/>
    <x v="1502"/>
  </r>
  <r>
    <x v="0"/>
    <x v="2"/>
    <x v="3"/>
    <x v="1503"/>
  </r>
  <r>
    <x v="1"/>
    <x v="3"/>
    <x v="2"/>
    <x v="1504"/>
  </r>
  <r>
    <x v="1"/>
    <x v="4"/>
    <x v="2"/>
    <x v="1505"/>
  </r>
  <r>
    <x v="0"/>
    <x v="0"/>
    <x v="3"/>
    <x v="464"/>
  </r>
  <r>
    <x v="1"/>
    <x v="1"/>
    <x v="0"/>
    <x v="1506"/>
  </r>
  <r>
    <x v="1"/>
    <x v="4"/>
    <x v="3"/>
    <x v="1507"/>
  </r>
  <r>
    <x v="1"/>
    <x v="1"/>
    <x v="1"/>
    <x v="1508"/>
  </r>
  <r>
    <x v="1"/>
    <x v="1"/>
    <x v="1"/>
    <x v="1509"/>
  </r>
  <r>
    <x v="0"/>
    <x v="2"/>
    <x v="3"/>
    <x v="1510"/>
  </r>
  <r>
    <x v="0"/>
    <x v="3"/>
    <x v="2"/>
    <x v="1511"/>
  </r>
  <r>
    <x v="0"/>
    <x v="1"/>
    <x v="2"/>
    <x v="1512"/>
  </r>
  <r>
    <x v="1"/>
    <x v="1"/>
    <x v="1"/>
    <x v="1513"/>
  </r>
  <r>
    <x v="1"/>
    <x v="4"/>
    <x v="0"/>
    <x v="1514"/>
  </r>
  <r>
    <x v="0"/>
    <x v="0"/>
    <x v="2"/>
    <x v="1515"/>
  </r>
  <r>
    <x v="1"/>
    <x v="3"/>
    <x v="1"/>
    <x v="1516"/>
  </r>
  <r>
    <x v="1"/>
    <x v="4"/>
    <x v="3"/>
    <x v="1517"/>
  </r>
  <r>
    <x v="1"/>
    <x v="0"/>
    <x v="0"/>
    <x v="1518"/>
  </r>
  <r>
    <x v="0"/>
    <x v="1"/>
    <x v="1"/>
    <x v="1519"/>
  </r>
  <r>
    <x v="0"/>
    <x v="0"/>
    <x v="0"/>
    <x v="1520"/>
  </r>
  <r>
    <x v="0"/>
    <x v="3"/>
    <x v="3"/>
    <x v="1521"/>
  </r>
  <r>
    <x v="1"/>
    <x v="0"/>
    <x v="3"/>
    <x v="1522"/>
  </r>
  <r>
    <x v="0"/>
    <x v="0"/>
    <x v="3"/>
    <x v="1523"/>
  </r>
  <r>
    <x v="0"/>
    <x v="3"/>
    <x v="3"/>
    <x v="1524"/>
  </r>
  <r>
    <x v="0"/>
    <x v="3"/>
    <x v="1"/>
    <x v="1525"/>
  </r>
  <r>
    <x v="0"/>
    <x v="4"/>
    <x v="3"/>
    <x v="1526"/>
  </r>
  <r>
    <x v="1"/>
    <x v="0"/>
    <x v="2"/>
    <x v="1527"/>
  </r>
  <r>
    <x v="1"/>
    <x v="0"/>
    <x v="0"/>
    <x v="1528"/>
  </r>
  <r>
    <x v="1"/>
    <x v="0"/>
    <x v="2"/>
    <x v="1529"/>
  </r>
  <r>
    <x v="0"/>
    <x v="1"/>
    <x v="3"/>
    <x v="1530"/>
  </r>
  <r>
    <x v="1"/>
    <x v="3"/>
    <x v="3"/>
    <x v="1531"/>
  </r>
  <r>
    <x v="0"/>
    <x v="4"/>
    <x v="2"/>
    <x v="1532"/>
  </r>
  <r>
    <x v="1"/>
    <x v="4"/>
    <x v="0"/>
    <x v="1533"/>
  </r>
  <r>
    <x v="0"/>
    <x v="2"/>
    <x v="0"/>
    <x v="1534"/>
  </r>
  <r>
    <x v="0"/>
    <x v="4"/>
    <x v="0"/>
    <x v="1535"/>
  </r>
  <r>
    <x v="0"/>
    <x v="2"/>
    <x v="1"/>
    <x v="444"/>
  </r>
  <r>
    <x v="1"/>
    <x v="3"/>
    <x v="0"/>
    <x v="1536"/>
  </r>
  <r>
    <x v="0"/>
    <x v="2"/>
    <x v="1"/>
    <x v="1537"/>
  </r>
  <r>
    <x v="1"/>
    <x v="1"/>
    <x v="3"/>
    <x v="1538"/>
  </r>
  <r>
    <x v="0"/>
    <x v="3"/>
    <x v="0"/>
    <x v="1539"/>
  </r>
  <r>
    <x v="1"/>
    <x v="3"/>
    <x v="1"/>
    <x v="1540"/>
  </r>
  <r>
    <x v="0"/>
    <x v="1"/>
    <x v="2"/>
    <x v="1541"/>
  </r>
  <r>
    <x v="1"/>
    <x v="2"/>
    <x v="2"/>
    <x v="1542"/>
  </r>
  <r>
    <x v="1"/>
    <x v="2"/>
    <x v="2"/>
    <x v="1543"/>
  </r>
  <r>
    <x v="0"/>
    <x v="4"/>
    <x v="1"/>
    <x v="1544"/>
  </r>
  <r>
    <x v="1"/>
    <x v="3"/>
    <x v="1"/>
    <x v="1545"/>
  </r>
  <r>
    <x v="1"/>
    <x v="3"/>
    <x v="1"/>
    <x v="1546"/>
  </r>
  <r>
    <x v="1"/>
    <x v="2"/>
    <x v="2"/>
    <x v="1547"/>
  </r>
  <r>
    <x v="1"/>
    <x v="0"/>
    <x v="2"/>
    <x v="1548"/>
  </r>
  <r>
    <x v="1"/>
    <x v="0"/>
    <x v="1"/>
    <x v="1549"/>
  </r>
  <r>
    <x v="1"/>
    <x v="2"/>
    <x v="1"/>
    <x v="1550"/>
  </r>
  <r>
    <x v="1"/>
    <x v="3"/>
    <x v="3"/>
    <x v="1551"/>
  </r>
  <r>
    <x v="1"/>
    <x v="0"/>
    <x v="1"/>
    <x v="1552"/>
  </r>
  <r>
    <x v="1"/>
    <x v="0"/>
    <x v="0"/>
    <x v="1553"/>
  </r>
  <r>
    <x v="1"/>
    <x v="0"/>
    <x v="0"/>
    <x v="1554"/>
  </r>
  <r>
    <x v="1"/>
    <x v="4"/>
    <x v="3"/>
    <x v="1555"/>
  </r>
  <r>
    <x v="1"/>
    <x v="4"/>
    <x v="3"/>
    <x v="1556"/>
  </r>
  <r>
    <x v="1"/>
    <x v="0"/>
    <x v="2"/>
    <x v="1557"/>
  </r>
  <r>
    <x v="0"/>
    <x v="2"/>
    <x v="1"/>
    <x v="1558"/>
  </r>
  <r>
    <x v="1"/>
    <x v="4"/>
    <x v="2"/>
    <x v="1559"/>
  </r>
  <r>
    <x v="1"/>
    <x v="0"/>
    <x v="0"/>
    <x v="1560"/>
  </r>
  <r>
    <x v="0"/>
    <x v="2"/>
    <x v="3"/>
    <x v="1561"/>
  </r>
  <r>
    <x v="0"/>
    <x v="3"/>
    <x v="0"/>
    <x v="1562"/>
  </r>
  <r>
    <x v="0"/>
    <x v="3"/>
    <x v="3"/>
    <x v="1563"/>
  </r>
  <r>
    <x v="0"/>
    <x v="4"/>
    <x v="1"/>
    <x v="1564"/>
  </r>
  <r>
    <x v="0"/>
    <x v="2"/>
    <x v="3"/>
    <x v="1565"/>
  </r>
  <r>
    <x v="1"/>
    <x v="0"/>
    <x v="3"/>
    <x v="1015"/>
  </r>
  <r>
    <x v="1"/>
    <x v="2"/>
    <x v="3"/>
    <x v="1566"/>
  </r>
  <r>
    <x v="0"/>
    <x v="0"/>
    <x v="2"/>
    <x v="1567"/>
  </r>
  <r>
    <x v="0"/>
    <x v="0"/>
    <x v="3"/>
    <x v="1568"/>
  </r>
  <r>
    <x v="0"/>
    <x v="1"/>
    <x v="3"/>
    <x v="1569"/>
  </r>
  <r>
    <x v="0"/>
    <x v="1"/>
    <x v="0"/>
    <x v="1570"/>
  </r>
  <r>
    <x v="1"/>
    <x v="3"/>
    <x v="0"/>
    <x v="1571"/>
  </r>
  <r>
    <x v="1"/>
    <x v="4"/>
    <x v="2"/>
    <x v="1572"/>
  </r>
  <r>
    <x v="0"/>
    <x v="2"/>
    <x v="1"/>
    <x v="1573"/>
  </r>
  <r>
    <x v="0"/>
    <x v="2"/>
    <x v="3"/>
    <x v="1574"/>
  </r>
  <r>
    <x v="0"/>
    <x v="4"/>
    <x v="0"/>
    <x v="1575"/>
  </r>
  <r>
    <x v="0"/>
    <x v="0"/>
    <x v="1"/>
    <x v="1576"/>
  </r>
  <r>
    <x v="1"/>
    <x v="2"/>
    <x v="0"/>
    <x v="1577"/>
  </r>
  <r>
    <x v="0"/>
    <x v="0"/>
    <x v="2"/>
    <x v="1578"/>
  </r>
  <r>
    <x v="1"/>
    <x v="1"/>
    <x v="2"/>
    <x v="1579"/>
  </r>
  <r>
    <x v="0"/>
    <x v="2"/>
    <x v="1"/>
    <x v="1580"/>
  </r>
  <r>
    <x v="1"/>
    <x v="2"/>
    <x v="1"/>
    <x v="1581"/>
  </r>
  <r>
    <x v="1"/>
    <x v="3"/>
    <x v="1"/>
    <x v="1582"/>
  </r>
  <r>
    <x v="1"/>
    <x v="4"/>
    <x v="2"/>
    <x v="1583"/>
  </r>
  <r>
    <x v="1"/>
    <x v="3"/>
    <x v="1"/>
    <x v="1584"/>
  </r>
  <r>
    <x v="0"/>
    <x v="4"/>
    <x v="0"/>
    <x v="1585"/>
  </r>
  <r>
    <x v="1"/>
    <x v="0"/>
    <x v="3"/>
    <x v="1586"/>
  </r>
  <r>
    <x v="0"/>
    <x v="4"/>
    <x v="3"/>
    <x v="1587"/>
  </r>
  <r>
    <x v="1"/>
    <x v="2"/>
    <x v="1"/>
    <x v="1588"/>
  </r>
  <r>
    <x v="0"/>
    <x v="2"/>
    <x v="3"/>
    <x v="1589"/>
  </r>
  <r>
    <x v="0"/>
    <x v="3"/>
    <x v="0"/>
    <x v="1590"/>
  </r>
  <r>
    <x v="1"/>
    <x v="1"/>
    <x v="0"/>
    <x v="901"/>
  </r>
  <r>
    <x v="0"/>
    <x v="3"/>
    <x v="2"/>
    <x v="1591"/>
  </r>
  <r>
    <x v="0"/>
    <x v="2"/>
    <x v="2"/>
    <x v="1592"/>
  </r>
  <r>
    <x v="0"/>
    <x v="2"/>
    <x v="2"/>
    <x v="1593"/>
  </r>
  <r>
    <x v="0"/>
    <x v="3"/>
    <x v="1"/>
    <x v="1594"/>
  </r>
  <r>
    <x v="1"/>
    <x v="2"/>
    <x v="2"/>
    <x v="1595"/>
  </r>
  <r>
    <x v="0"/>
    <x v="1"/>
    <x v="2"/>
    <x v="1596"/>
  </r>
  <r>
    <x v="1"/>
    <x v="2"/>
    <x v="0"/>
    <x v="1597"/>
  </r>
  <r>
    <x v="0"/>
    <x v="1"/>
    <x v="2"/>
    <x v="1598"/>
  </r>
  <r>
    <x v="1"/>
    <x v="1"/>
    <x v="3"/>
    <x v="1599"/>
  </r>
  <r>
    <x v="0"/>
    <x v="2"/>
    <x v="1"/>
    <x v="1600"/>
  </r>
  <r>
    <x v="0"/>
    <x v="4"/>
    <x v="0"/>
    <x v="1601"/>
  </r>
  <r>
    <x v="1"/>
    <x v="1"/>
    <x v="3"/>
    <x v="1602"/>
  </r>
  <r>
    <x v="1"/>
    <x v="4"/>
    <x v="2"/>
    <x v="1603"/>
  </r>
  <r>
    <x v="1"/>
    <x v="4"/>
    <x v="1"/>
    <x v="1604"/>
  </r>
  <r>
    <x v="1"/>
    <x v="3"/>
    <x v="1"/>
    <x v="1605"/>
  </r>
  <r>
    <x v="0"/>
    <x v="4"/>
    <x v="2"/>
    <x v="1606"/>
  </r>
  <r>
    <x v="0"/>
    <x v="4"/>
    <x v="0"/>
    <x v="1607"/>
  </r>
  <r>
    <x v="1"/>
    <x v="3"/>
    <x v="3"/>
    <x v="1608"/>
  </r>
  <r>
    <x v="1"/>
    <x v="1"/>
    <x v="0"/>
    <x v="1609"/>
  </r>
  <r>
    <x v="0"/>
    <x v="4"/>
    <x v="1"/>
    <x v="1610"/>
  </r>
  <r>
    <x v="0"/>
    <x v="1"/>
    <x v="2"/>
    <x v="1611"/>
  </r>
  <r>
    <x v="1"/>
    <x v="4"/>
    <x v="1"/>
    <x v="1612"/>
  </r>
  <r>
    <x v="1"/>
    <x v="1"/>
    <x v="0"/>
    <x v="1613"/>
  </r>
  <r>
    <x v="0"/>
    <x v="4"/>
    <x v="2"/>
    <x v="1614"/>
  </r>
  <r>
    <x v="1"/>
    <x v="2"/>
    <x v="0"/>
    <x v="1615"/>
  </r>
  <r>
    <x v="0"/>
    <x v="3"/>
    <x v="0"/>
    <x v="1616"/>
  </r>
  <r>
    <x v="0"/>
    <x v="0"/>
    <x v="1"/>
    <x v="1617"/>
  </r>
  <r>
    <x v="0"/>
    <x v="2"/>
    <x v="3"/>
    <x v="1618"/>
  </r>
  <r>
    <x v="0"/>
    <x v="4"/>
    <x v="0"/>
    <x v="1619"/>
  </r>
  <r>
    <x v="0"/>
    <x v="3"/>
    <x v="3"/>
    <x v="1620"/>
  </r>
  <r>
    <x v="1"/>
    <x v="4"/>
    <x v="3"/>
    <x v="1621"/>
  </r>
  <r>
    <x v="0"/>
    <x v="1"/>
    <x v="3"/>
    <x v="1622"/>
  </r>
  <r>
    <x v="1"/>
    <x v="3"/>
    <x v="1"/>
    <x v="1623"/>
  </r>
  <r>
    <x v="0"/>
    <x v="3"/>
    <x v="1"/>
    <x v="1624"/>
  </r>
  <r>
    <x v="1"/>
    <x v="0"/>
    <x v="2"/>
    <x v="1625"/>
  </r>
  <r>
    <x v="1"/>
    <x v="1"/>
    <x v="1"/>
    <x v="1626"/>
  </r>
  <r>
    <x v="1"/>
    <x v="0"/>
    <x v="0"/>
    <x v="1627"/>
  </r>
  <r>
    <x v="1"/>
    <x v="0"/>
    <x v="3"/>
    <x v="1628"/>
  </r>
  <r>
    <x v="0"/>
    <x v="0"/>
    <x v="3"/>
    <x v="1629"/>
  </r>
  <r>
    <x v="1"/>
    <x v="3"/>
    <x v="0"/>
    <x v="1630"/>
  </r>
  <r>
    <x v="0"/>
    <x v="0"/>
    <x v="0"/>
    <x v="1631"/>
  </r>
  <r>
    <x v="1"/>
    <x v="2"/>
    <x v="0"/>
    <x v="1632"/>
  </r>
  <r>
    <x v="1"/>
    <x v="3"/>
    <x v="2"/>
    <x v="1633"/>
  </r>
  <r>
    <x v="0"/>
    <x v="4"/>
    <x v="1"/>
    <x v="1634"/>
  </r>
  <r>
    <x v="1"/>
    <x v="0"/>
    <x v="2"/>
    <x v="1635"/>
  </r>
  <r>
    <x v="0"/>
    <x v="4"/>
    <x v="1"/>
    <x v="1636"/>
  </r>
  <r>
    <x v="0"/>
    <x v="4"/>
    <x v="2"/>
    <x v="1637"/>
  </r>
  <r>
    <x v="0"/>
    <x v="0"/>
    <x v="3"/>
    <x v="1468"/>
  </r>
  <r>
    <x v="1"/>
    <x v="0"/>
    <x v="1"/>
    <x v="1638"/>
  </r>
  <r>
    <x v="0"/>
    <x v="3"/>
    <x v="1"/>
    <x v="1639"/>
  </r>
  <r>
    <x v="1"/>
    <x v="4"/>
    <x v="3"/>
    <x v="1640"/>
  </r>
  <r>
    <x v="1"/>
    <x v="3"/>
    <x v="2"/>
    <x v="1641"/>
  </r>
  <r>
    <x v="0"/>
    <x v="3"/>
    <x v="2"/>
    <x v="1642"/>
  </r>
  <r>
    <x v="1"/>
    <x v="0"/>
    <x v="0"/>
    <x v="1643"/>
  </r>
  <r>
    <x v="1"/>
    <x v="3"/>
    <x v="2"/>
    <x v="1644"/>
  </r>
  <r>
    <x v="1"/>
    <x v="0"/>
    <x v="2"/>
    <x v="1645"/>
  </r>
  <r>
    <x v="1"/>
    <x v="0"/>
    <x v="1"/>
    <x v="1646"/>
  </r>
  <r>
    <x v="0"/>
    <x v="3"/>
    <x v="3"/>
    <x v="1647"/>
  </r>
  <r>
    <x v="1"/>
    <x v="4"/>
    <x v="2"/>
    <x v="1648"/>
  </r>
  <r>
    <x v="1"/>
    <x v="2"/>
    <x v="2"/>
    <x v="1649"/>
  </r>
  <r>
    <x v="0"/>
    <x v="0"/>
    <x v="3"/>
    <x v="1650"/>
  </r>
  <r>
    <x v="0"/>
    <x v="3"/>
    <x v="0"/>
    <x v="1651"/>
  </r>
  <r>
    <x v="0"/>
    <x v="1"/>
    <x v="0"/>
    <x v="1652"/>
  </r>
  <r>
    <x v="1"/>
    <x v="1"/>
    <x v="0"/>
    <x v="1653"/>
  </r>
  <r>
    <x v="0"/>
    <x v="2"/>
    <x v="2"/>
    <x v="1654"/>
  </r>
  <r>
    <x v="1"/>
    <x v="2"/>
    <x v="1"/>
    <x v="1655"/>
  </r>
  <r>
    <x v="0"/>
    <x v="2"/>
    <x v="3"/>
    <x v="1656"/>
  </r>
  <r>
    <x v="0"/>
    <x v="3"/>
    <x v="0"/>
    <x v="1657"/>
  </r>
  <r>
    <x v="1"/>
    <x v="2"/>
    <x v="1"/>
    <x v="1658"/>
  </r>
  <r>
    <x v="1"/>
    <x v="2"/>
    <x v="2"/>
    <x v="1659"/>
  </r>
  <r>
    <x v="0"/>
    <x v="1"/>
    <x v="3"/>
    <x v="1660"/>
  </r>
  <r>
    <x v="1"/>
    <x v="3"/>
    <x v="2"/>
    <x v="1661"/>
  </r>
  <r>
    <x v="0"/>
    <x v="3"/>
    <x v="3"/>
    <x v="1662"/>
  </r>
  <r>
    <x v="1"/>
    <x v="1"/>
    <x v="2"/>
    <x v="1663"/>
  </r>
  <r>
    <x v="0"/>
    <x v="0"/>
    <x v="3"/>
    <x v="1664"/>
  </r>
  <r>
    <x v="1"/>
    <x v="4"/>
    <x v="0"/>
    <x v="1665"/>
  </r>
  <r>
    <x v="0"/>
    <x v="0"/>
    <x v="3"/>
    <x v="1666"/>
  </r>
  <r>
    <x v="1"/>
    <x v="4"/>
    <x v="1"/>
    <x v="1667"/>
  </r>
  <r>
    <x v="1"/>
    <x v="0"/>
    <x v="3"/>
    <x v="1668"/>
  </r>
  <r>
    <x v="0"/>
    <x v="3"/>
    <x v="1"/>
    <x v="1669"/>
  </r>
  <r>
    <x v="1"/>
    <x v="1"/>
    <x v="2"/>
    <x v="1670"/>
  </r>
  <r>
    <x v="1"/>
    <x v="4"/>
    <x v="1"/>
    <x v="1671"/>
  </r>
  <r>
    <x v="0"/>
    <x v="1"/>
    <x v="3"/>
    <x v="1672"/>
  </r>
  <r>
    <x v="0"/>
    <x v="0"/>
    <x v="0"/>
    <x v="1673"/>
  </r>
  <r>
    <x v="1"/>
    <x v="3"/>
    <x v="2"/>
    <x v="1674"/>
  </r>
  <r>
    <x v="0"/>
    <x v="2"/>
    <x v="1"/>
    <x v="1675"/>
  </r>
  <r>
    <x v="0"/>
    <x v="1"/>
    <x v="0"/>
    <x v="1676"/>
  </r>
  <r>
    <x v="1"/>
    <x v="4"/>
    <x v="1"/>
    <x v="1677"/>
  </r>
  <r>
    <x v="1"/>
    <x v="3"/>
    <x v="3"/>
    <x v="1678"/>
  </r>
  <r>
    <x v="1"/>
    <x v="4"/>
    <x v="2"/>
    <x v="1679"/>
  </r>
  <r>
    <x v="0"/>
    <x v="0"/>
    <x v="1"/>
    <x v="1680"/>
  </r>
  <r>
    <x v="0"/>
    <x v="3"/>
    <x v="3"/>
    <x v="1681"/>
  </r>
  <r>
    <x v="0"/>
    <x v="2"/>
    <x v="3"/>
    <x v="1682"/>
  </r>
  <r>
    <x v="0"/>
    <x v="2"/>
    <x v="1"/>
    <x v="1683"/>
  </r>
  <r>
    <x v="1"/>
    <x v="4"/>
    <x v="3"/>
    <x v="1684"/>
  </r>
  <r>
    <x v="0"/>
    <x v="1"/>
    <x v="0"/>
    <x v="1685"/>
  </r>
  <r>
    <x v="0"/>
    <x v="0"/>
    <x v="2"/>
    <x v="1539"/>
  </r>
  <r>
    <x v="0"/>
    <x v="4"/>
    <x v="2"/>
    <x v="1686"/>
  </r>
  <r>
    <x v="1"/>
    <x v="3"/>
    <x v="2"/>
    <x v="1687"/>
  </r>
  <r>
    <x v="0"/>
    <x v="2"/>
    <x v="2"/>
    <x v="1688"/>
  </r>
  <r>
    <x v="1"/>
    <x v="4"/>
    <x v="1"/>
    <x v="735"/>
  </r>
  <r>
    <x v="1"/>
    <x v="1"/>
    <x v="1"/>
    <x v="1689"/>
  </r>
  <r>
    <x v="0"/>
    <x v="4"/>
    <x v="0"/>
    <x v="1690"/>
  </r>
  <r>
    <x v="1"/>
    <x v="4"/>
    <x v="1"/>
    <x v="1691"/>
  </r>
  <r>
    <x v="0"/>
    <x v="1"/>
    <x v="3"/>
    <x v="1692"/>
  </r>
  <r>
    <x v="0"/>
    <x v="4"/>
    <x v="3"/>
    <x v="1693"/>
  </r>
  <r>
    <x v="1"/>
    <x v="4"/>
    <x v="1"/>
    <x v="1694"/>
  </r>
  <r>
    <x v="1"/>
    <x v="1"/>
    <x v="2"/>
    <x v="1695"/>
  </r>
  <r>
    <x v="0"/>
    <x v="3"/>
    <x v="2"/>
    <x v="1696"/>
  </r>
  <r>
    <x v="0"/>
    <x v="1"/>
    <x v="1"/>
    <x v="1697"/>
  </r>
  <r>
    <x v="0"/>
    <x v="4"/>
    <x v="0"/>
    <x v="376"/>
  </r>
  <r>
    <x v="1"/>
    <x v="2"/>
    <x v="3"/>
    <x v="1698"/>
  </r>
  <r>
    <x v="1"/>
    <x v="2"/>
    <x v="1"/>
    <x v="1699"/>
  </r>
  <r>
    <x v="0"/>
    <x v="1"/>
    <x v="1"/>
    <x v="1700"/>
  </r>
  <r>
    <x v="1"/>
    <x v="3"/>
    <x v="0"/>
    <x v="1701"/>
  </r>
  <r>
    <x v="0"/>
    <x v="4"/>
    <x v="3"/>
    <x v="1702"/>
  </r>
  <r>
    <x v="0"/>
    <x v="0"/>
    <x v="3"/>
    <x v="1703"/>
  </r>
  <r>
    <x v="1"/>
    <x v="4"/>
    <x v="3"/>
    <x v="1704"/>
  </r>
  <r>
    <x v="0"/>
    <x v="1"/>
    <x v="2"/>
    <x v="1705"/>
  </r>
  <r>
    <x v="0"/>
    <x v="2"/>
    <x v="3"/>
    <x v="1706"/>
  </r>
  <r>
    <x v="0"/>
    <x v="3"/>
    <x v="3"/>
    <x v="1274"/>
  </r>
  <r>
    <x v="0"/>
    <x v="4"/>
    <x v="3"/>
    <x v="1707"/>
  </r>
  <r>
    <x v="0"/>
    <x v="2"/>
    <x v="1"/>
    <x v="1708"/>
  </r>
  <r>
    <x v="1"/>
    <x v="2"/>
    <x v="1"/>
    <x v="1709"/>
  </r>
  <r>
    <x v="0"/>
    <x v="2"/>
    <x v="2"/>
    <x v="1710"/>
  </r>
  <r>
    <x v="1"/>
    <x v="3"/>
    <x v="2"/>
    <x v="1711"/>
  </r>
  <r>
    <x v="1"/>
    <x v="0"/>
    <x v="2"/>
    <x v="1712"/>
  </r>
  <r>
    <x v="0"/>
    <x v="1"/>
    <x v="0"/>
    <x v="1713"/>
  </r>
  <r>
    <x v="0"/>
    <x v="0"/>
    <x v="2"/>
    <x v="1714"/>
  </r>
  <r>
    <x v="1"/>
    <x v="0"/>
    <x v="3"/>
    <x v="1715"/>
  </r>
  <r>
    <x v="1"/>
    <x v="2"/>
    <x v="2"/>
    <x v="1716"/>
  </r>
  <r>
    <x v="1"/>
    <x v="0"/>
    <x v="0"/>
    <x v="1717"/>
  </r>
  <r>
    <x v="0"/>
    <x v="3"/>
    <x v="2"/>
    <x v="1718"/>
  </r>
  <r>
    <x v="0"/>
    <x v="4"/>
    <x v="3"/>
    <x v="1719"/>
  </r>
  <r>
    <x v="1"/>
    <x v="2"/>
    <x v="2"/>
    <x v="1720"/>
  </r>
  <r>
    <x v="0"/>
    <x v="4"/>
    <x v="0"/>
    <x v="1714"/>
  </r>
  <r>
    <x v="1"/>
    <x v="3"/>
    <x v="2"/>
    <x v="1721"/>
  </r>
  <r>
    <x v="1"/>
    <x v="0"/>
    <x v="3"/>
    <x v="1722"/>
  </r>
  <r>
    <x v="0"/>
    <x v="1"/>
    <x v="2"/>
    <x v="1723"/>
  </r>
  <r>
    <x v="0"/>
    <x v="0"/>
    <x v="2"/>
    <x v="1724"/>
  </r>
  <r>
    <x v="1"/>
    <x v="3"/>
    <x v="2"/>
    <x v="1725"/>
  </r>
  <r>
    <x v="0"/>
    <x v="3"/>
    <x v="1"/>
    <x v="1726"/>
  </r>
  <r>
    <x v="0"/>
    <x v="3"/>
    <x v="0"/>
    <x v="1727"/>
  </r>
  <r>
    <x v="1"/>
    <x v="0"/>
    <x v="0"/>
    <x v="1728"/>
  </r>
  <r>
    <x v="1"/>
    <x v="0"/>
    <x v="2"/>
    <x v="1729"/>
  </r>
  <r>
    <x v="1"/>
    <x v="3"/>
    <x v="0"/>
    <x v="1730"/>
  </r>
  <r>
    <x v="0"/>
    <x v="2"/>
    <x v="2"/>
    <x v="1731"/>
  </r>
  <r>
    <x v="0"/>
    <x v="1"/>
    <x v="3"/>
    <x v="1732"/>
  </r>
  <r>
    <x v="1"/>
    <x v="0"/>
    <x v="0"/>
    <x v="1733"/>
  </r>
  <r>
    <x v="0"/>
    <x v="2"/>
    <x v="0"/>
    <x v="1734"/>
  </r>
  <r>
    <x v="1"/>
    <x v="4"/>
    <x v="0"/>
    <x v="1735"/>
  </r>
  <r>
    <x v="1"/>
    <x v="2"/>
    <x v="3"/>
    <x v="1599"/>
  </r>
  <r>
    <x v="1"/>
    <x v="0"/>
    <x v="3"/>
    <x v="1736"/>
  </r>
  <r>
    <x v="0"/>
    <x v="3"/>
    <x v="3"/>
    <x v="1737"/>
  </r>
  <r>
    <x v="1"/>
    <x v="3"/>
    <x v="2"/>
    <x v="1738"/>
  </r>
  <r>
    <x v="0"/>
    <x v="4"/>
    <x v="3"/>
    <x v="1739"/>
  </r>
  <r>
    <x v="1"/>
    <x v="3"/>
    <x v="1"/>
    <x v="1740"/>
  </r>
  <r>
    <x v="1"/>
    <x v="2"/>
    <x v="1"/>
    <x v="1741"/>
  </r>
  <r>
    <x v="1"/>
    <x v="3"/>
    <x v="2"/>
    <x v="1742"/>
  </r>
  <r>
    <x v="0"/>
    <x v="2"/>
    <x v="3"/>
    <x v="1743"/>
  </r>
  <r>
    <x v="1"/>
    <x v="1"/>
    <x v="1"/>
    <x v="1744"/>
  </r>
  <r>
    <x v="0"/>
    <x v="1"/>
    <x v="1"/>
    <x v="1745"/>
  </r>
  <r>
    <x v="1"/>
    <x v="0"/>
    <x v="0"/>
    <x v="923"/>
  </r>
  <r>
    <x v="1"/>
    <x v="4"/>
    <x v="0"/>
    <x v="1746"/>
  </r>
  <r>
    <x v="1"/>
    <x v="4"/>
    <x v="2"/>
    <x v="1747"/>
  </r>
  <r>
    <x v="1"/>
    <x v="1"/>
    <x v="0"/>
    <x v="1748"/>
  </r>
  <r>
    <x v="0"/>
    <x v="4"/>
    <x v="3"/>
    <x v="1749"/>
  </r>
  <r>
    <x v="1"/>
    <x v="4"/>
    <x v="1"/>
    <x v="1750"/>
  </r>
  <r>
    <x v="1"/>
    <x v="0"/>
    <x v="2"/>
    <x v="1751"/>
  </r>
  <r>
    <x v="0"/>
    <x v="3"/>
    <x v="1"/>
    <x v="1752"/>
  </r>
  <r>
    <x v="0"/>
    <x v="3"/>
    <x v="3"/>
    <x v="1753"/>
  </r>
  <r>
    <x v="0"/>
    <x v="1"/>
    <x v="1"/>
    <x v="1754"/>
  </r>
  <r>
    <x v="0"/>
    <x v="4"/>
    <x v="2"/>
    <x v="1755"/>
  </r>
  <r>
    <x v="0"/>
    <x v="0"/>
    <x v="3"/>
    <x v="1756"/>
  </r>
  <r>
    <x v="0"/>
    <x v="0"/>
    <x v="0"/>
    <x v="1757"/>
  </r>
  <r>
    <x v="1"/>
    <x v="3"/>
    <x v="1"/>
    <x v="1758"/>
  </r>
  <r>
    <x v="0"/>
    <x v="1"/>
    <x v="2"/>
    <x v="1759"/>
  </r>
  <r>
    <x v="0"/>
    <x v="1"/>
    <x v="3"/>
    <x v="1760"/>
  </r>
  <r>
    <x v="1"/>
    <x v="4"/>
    <x v="3"/>
    <x v="1761"/>
  </r>
  <r>
    <x v="0"/>
    <x v="1"/>
    <x v="0"/>
    <x v="1762"/>
  </r>
  <r>
    <x v="0"/>
    <x v="0"/>
    <x v="3"/>
    <x v="1763"/>
  </r>
  <r>
    <x v="1"/>
    <x v="3"/>
    <x v="0"/>
    <x v="1764"/>
  </r>
  <r>
    <x v="1"/>
    <x v="1"/>
    <x v="1"/>
    <x v="1765"/>
  </r>
  <r>
    <x v="1"/>
    <x v="4"/>
    <x v="3"/>
    <x v="1687"/>
  </r>
  <r>
    <x v="1"/>
    <x v="4"/>
    <x v="3"/>
    <x v="1766"/>
  </r>
  <r>
    <x v="1"/>
    <x v="1"/>
    <x v="2"/>
    <x v="1767"/>
  </r>
  <r>
    <x v="0"/>
    <x v="2"/>
    <x v="2"/>
    <x v="1768"/>
  </r>
  <r>
    <x v="0"/>
    <x v="4"/>
    <x v="1"/>
    <x v="1769"/>
  </r>
  <r>
    <x v="1"/>
    <x v="2"/>
    <x v="0"/>
    <x v="1770"/>
  </r>
  <r>
    <x v="1"/>
    <x v="0"/>
    <x v="3"/>
    <x v="1771"/>
  </r>
  <r>
    <x v="0"/>
    <x v="0"/>
    <x v="2"/>
    <x v="1772"/>
  </r>
  <r>
    <x v="1"/>
    <x v="3"/>
    <x v="0"/>
    <x v="1361"/>
  </r>
  <r>
    <x v="0"/>
    <x v="1"/>
    <x v="1"/>
    <x v="1773"/>
  </r>
  <r>
    <x v="0"/>
    <x v="3"/>
    <x v="2"/>
    <x v="1774"/>
  </r>
  <r>
    <x v="1"/>
    <x v="4"/>
    <x v="1"/>
    <x v="1775"/>
  </r>
  <r>
    <x v="1"/>
    <x v="2"/>
    <x v="3"/>
    <x v="1776"/>
  </r>
  <r>
    <x v="0"/>
    <x v="0"/>
    <x v="2"/>
    <x v="1777"/>
  </r>
  <r>
    <x v="0"/>
    <x v="0"/>
    <x v="3"/>
    <x v="1778"/>
  </r>
  <r>
    <x v="0"/>
    <x v="0"/>
    <x v="0"/>
    <x v="1779"/>
  </r>
  <r>
    <x v="0"/>
    <x v="0"/>
    <x v="3"/>
    <x v="1780"/>
  </r>
  <r>
    <x v="0"/>
    <x v="0"/>
    <x v="3"/>
    <x v="1781"/>
  </r>
  <r>
    <x v="1"/>
    <x v="4"/>
    <x v="0"/>
    <x v="1782"/>
  </r>
  <r>
    <x v="0"/>
    <x v="3"/>
    <x v="1"/>
    <x v="1783"/>
  </r>
  <r>
    <x v="0"/>
    <x v="1"/>
    <x v="3"/>
    <x v="1784"/>
  </r>
  <r>
    <x v="0"/>
    <x v="2"/>
    <x v="1"/>
    <x v="1785"/>
  </r>
  <r>
    <x v="1"/>
    <x v="4"/>
    <x v="3"/>
    <x v="1786"/>
  </r>
  <r>
    <x v="0"/>
    <x v="2"/>
    <x v="3"/>
    <x v="1711"/>
  </r>
  <r>
    <x v="1"/>
    <x v="1"/>
    <x v="3"/>
    <x v="1787"/>
  </r>
  <r>
    <x v="0"/>
    <x v="3"/>
    <x v="2"/>
    <x v="1788"/>
  </r>
  <r>
    <x v="0"/>
    <x v="1"/>
    <x v="0"/>
    <x v="1789"/>
  </r>
  <r>
    <x v="0"/>
    <x v="2"/>
    <x v="3"/>
    <x v="1790"/>
  </r>
  <r>
    <x v="1"/>
    <x v="2"/>
    <x v="2"/>
    <x v="1791"/>
  </r>
  <r>
    <x v="1"/>
    <x v="3"/>
    <x v="1"/>
    <x v="1792"/>
  </r>
  <r>
    <x v="1"/>
    <x v="3"/>
    <x v="2"/>
    <x v="1793"/>
  </r>
  <r>
    <x v="0"/>
    <x v="3"/>
    <x v="1"/>
    <x v="493"/>
  </r>
  <r>
    <x v="0"/>
    <x v="3"/>
    <x v="0"/>
    <x v="1794"/>
  </r>
  <r>
    <x v="0"/>
    <x v="0"/>
    <x v="2"/>
    <x v="1795"/>
  </r>
  <r>
    <x v="1"/>
    <x v="3"/>
    <x v="0"/>
    <x v="415"/>
  </r>
  <r>
    <x v="0"/>
    <x v="0"/>
    <x v="0"/>
    <x v="1796"/>
  </r>
  <r>
    <x v="0"/>
    <x v="1"/>
    <x v="2"/>
    <x v="1797"/>
  </r>
  <r>
    <x v="1"/>
    <x v="4"/>
    <x v="2"/>
    <x v="1798"/>
  </r>
  <r>
    <x v="0"/>
    <x v="4"/>
    <x v="1"/>
    <x v="1799"/>
  </r>
  <r>
    <x v="0"/>
    <x v="1"/>
    <x v="3"/>
    <x v="1800"/>
  </r>
  <r>
    <x v="0"/>
    <x v="2"/>
    <x v="2"/>
    <x v="1801"/>
  </r>
  <r>
    <x v="0"/>
    <x v="2"/>
    <x v="2"/>
    <x v="1802"/>
  </r>
  <r>
    <x v="1"/>
    <x v="0"/>
    <x v="2"/>
    <x v="1803"/>
  </r>
  <r>
    <x v="1"/>
    <x v="0"/>
    <x v="1"/>
    <x v="1804"/>
  </r>
  <r>
    <x v="1"/>
    <x v="3"/>
    <x v="3"/>
    <x v="1805"/>
  </r>
  <r>
    <x v="1"/>
    <x v="3"/>
    <x v="3"/>
    <x v="1806"/>
  </r>
  <r>
    <x v="0"/>
    <x v="3"/>
    <x v="3"/>
    <x v="1807"/>
  </r>
  <r>
    <x v="0"/>
    <x v="0"/>
    <x v="1"/>
    <x v="1808"/>
  </r>
  <r>
    <x v="0"/>
    <x v="2"/>
    <x v="2"/>
    <x v="1809"/>
  </r>
  <r>
    <x v="0"/>
    <x v="4"/>
    <x v="0"/>
    <x v="1810"/>
  </r>
  <r>
    <x v="1"/>
    <x v="4"/>
    <x v="2"/>
    <x v="1811"/>
  </r>
  <r>
    <x v="1"/>
    <x v="4"/>
    <x v="0"/>
    <x v="1812"/>
  </r>
  <r>
    <x v="0"/>
    <x v="0"/>
    <x v="0"/>
    <x v="1813"/>
  </r>
  <r>
    <x v="0"/>
    <x v="1"/>
    <x v="1"/>
    <x v="1814"/>
  </r>
  <r>
    <x v="1"/>
    <x v="1"/>
    <x v="0"/>
    <x v="1815"/>
  </r>
  <r>
    <x v="0"/>
    <x v="4"/>
    <x v="3"/>
    <x v="1816"/>
  </r>
  <r>
    <x v="0"/>
    <x v="3"/>
    <x v="2"/>
    <x v="1817"/>
  </r>
  <r>
    <x v="1"/>
    <x v="4"/>
    <x v="1"/>
    <x v="1818"/>
  </r>
  <r>
    <x v="0"/>
    <x v="1"/>
    <x v="1"/>
    <x v="1819"/>
  </r>
  <r>
    <x v="0"/>
    <x v="3"/>
    <x v="0"/>
    <x v="1820"/>
  </r>
  <r>
    <x v="1"/>
    <x v="3"/>
    <x v="3"/>
    <x v="1821"/>
  </r>
  <r>
    <x v="0"/>
    <x v="0"/>
    <x v="1"/>
    <x v="1822"/>
  </r>
  <r>
    <x v="1"/>
    <x v="2"/>
    <x v="2"/>
    <x v="1823"/>
  </r>
  <r>
    <x v="1"/>
    <x v="4"/>
    <x v="1"/>
    <x v="1824"/>
  </r>
  <r>
    <x v="0"/>
    <x v="4"/>
    <x v="3"/>
    <x v="1825"/>
  </r>
  <r>
    <x v="0"/>
    <x v="1"/>
    <x v="0"/>
    <x v="1826"/>
  </r>
  <r>
    <x v="1"/>
    <x v="1"/>
    <x v="3"/>
    <x v="1827"/>
  </r>
  <r>
    <x v="0"/>
    <x v="2"/>
    <x v="2"/>
    <x v="1828"/>
  </r>
  <r>
    <x v="1"/>
    <x v="3"/>
    <x v="3"/>
    <x v="1829"/>
  </r>
  <r>
    <x v="1"/>
    <x v="1"/>
    <x v="1"/>
    <x v="1830"/>
  </r>
  <r>
    <x v="0"/>
    <x v="2"/>
    <x v="1"/>
    <x v="1831"/>
  </r>
  <r>
    <x v="1"/>
    <x v="2"/>
    <x v="1"/>
    <x v="1832"/>
  </r>
  <r>
    <x v="0"/>
    <x v="3"/>
    <x v="2"/>
    <x v="74"/>
  </r>
  <r>
    <x v="1"/>
    <x v="0"/>
    <x v="2"/>
    <x v="1833"/>
  </r>
  <r>
    <x v="1"/>
    <x v="3"/>
    <x v="1"/>
    <x v="1834"/>
  </r>
  <r>
    <x v="0"/>
    <x v="1"/>
    <x v="2"/>
    <x v="1835"/>
  </r>
  <r>
    <x v="1"/>
    <x v="1"/>
    <x v="1"/>
    <x v="1836"/>
  </r>
  <r>
    <x v="0"/>
    <x v="3"/>
    <x v="3"/>
    <x v="1837"/>
  </r>
  <r>
    <x v="0"/>
    <x v="3"/>
    <x v="2"/>
    <x v="1838"/>
  </r>
  <r>
    <x v="0"/>
    <x v="4"/>
    <x v="1"/>
    <x v="1839"/>
  </r>
  <r>
    <x v="1"/>
    <x v="4"/>
    <x v="1"/>
    <x v="1840"/>
  </r>
  <r>
    <x v="0"/>
    <x v="3"/>
    <x v="2"/>
    <x v="1841"/>
  </r>
  <r>
    <x v="1"/>
    <x v="0"/>
    <x v="1"/>
    <x v="1842"/>
  </r>
  <r>
    <x v="0"/>
    <x v="3"/>
    <x v="3"/>
    <x v="1795"/>
  </r>
  <r>
    <x v="1"/>
    <x v="3"/>
    <x v="1"/>
    <x v="1843"/>
  </r>
  <r>
    <x v="1"/>
    <x v="0"/>
    <x v="2"/>
    <x v="1844"/>
  </r>
  <r>
    <x v="1"/>
    <x v="1"/>
    <x v="2"/>
    <x v="1845"/>
  </r>
  <r>
    <x v="1"/>
    <x v="0"/>
    <x v="3"/>
    <x v="1846"/>
  </r>
  <r>
    <x v="0"/>
    <x v="0"/>
    <x v="0"/>
    <x v="1847"/>
  </r>
  <r>
    <x v="1"/>
    <x v="0"/>
    <x v="3"/>
    <x v="1848"/>
  </r>
  <r>
    <x v="1"/>
    <x v="2"/>
    <x v="0"/>
    <x v="1849"/>
  </r>
  <r>
    <x v="1"/>
    <x v="0"/>
    <x v="1"/>
    <x v="1850"/>
  </r>
  <r>
    <x v="0"/>
    <x v="3"/>
    <x v="1"/>
    <x v="1851"/>
  </r>
  <r>
    <x v="1"/>
    <x v="1"/>
    <x v="2"/>
    <x v="1852"/>
  </r>
  <r>
    <x v="0"/>
    <x v="1"/>
    <x v="3"/>
    <x v="1853"/>
  </r>
  <r>
    <x v="1"/>
    <x v="2"/>
    <x v="3"/>
    <x v="1854"/>
  </r>
  <r>
    <x v="0"/>
    <x v="0"/>
    <x v="2"/>
    <x v="1855"/>
  </r>
  <r>
    <x v="1"/>
    <x v="0"/>
    <x v="3"/>
    <x v="1856"/>
  </r>
  <r>
    <x v="0"/>
    <x v="0"/>
    <x v="0"/>
    <x v="1857"/>
  </r>
  <r>
    <x v="0"/>
    <x v="4"/>
    <x v="0"/>
    <x v="1858"/>
  </r>
  <r>
    <x v="0"/>
    <x v="1"/>
    <x v="0"/>
    <x v="1859"/>
  </r>
  <r>
    <x v="0"/>
    <x v="4"/>
    <x v="3"/>
    <x v="1860"/>
  </r>
  <r>
    <x v="0"/>
    <x v="2"/>
    <x v="2"/>
    <x v="1861"/>
  </r>
  <r>
    <x v="1"/>
    <x v="2"/>
    <x v="3"/>
    <x v="1862"/>
  </r>
  <r>
    <x v="0"/>
    <x v="0"/>
    <x v="3"/>
    <x v="1863"/>
  </r>
  <r>
    <x v="0"/>
    <x v="0"/>
    <x v="2"/>
    <x v="1864"/>
  </r>
  <r>
    <x v="1"/>
    <x v="1"/>
    <x v="2"/>
    <x v="1865"/>
  </r>
  <r>
    <x v="1"/>
    <x v="3"/>
    <x v="0"/>
    <x v="1866"/>
  </r>
  <r>
    <x v="1"/>
    <x v="0"/>
    <x v="2"/>
    <x v="1867"/>
  </r>
  <r>
    <x v="1"/>
    <x v="3"/>
    <x v="2"/>
    <x v="1868"/>
  </r>
  <r>
    <x v="1"/>
    <x v="2"/>
    <x v="3"/>
    <x v="1869"/>
  </r>
  <r>
    <x v="1"/>
    <x v="0"/>
    <x v="1"/>
    <x v="1870"/>
  </r>
  <r>
    <x v="0"/>
    <x v="4"/>
    <x v="2"/>
    <x v="1871"/>
  </r>
  <r>
    <x v="1"/>
    <x v="0"/>
    <x v="3"/>
    <x v="1872"/>
  </r>
  <r>
    <x v="0"/>
    <x v="0"/>
    <x v="2"/>
    <x v="1873"/>
  </r>
  <r>
    <x v="0"/>
    <x v="2"/>
    <x v="2"/>
    <x v="1874"/>
  </r>
  <r>
    <x v="1"/>
    <x v="2"/>
    <x v="3"/>
    <x v="1875"/>
  </r>
  <r>
    <x v="0"/>
    <x v="0"/>
    <x v="3"/>
    <x v="1876"/>
  </r>
  <r>
    <x v="1"/>
    <x v="3"/>
    <x v="2"/>
    <x v="1877"/>
  </r>
  <r>
    <x v="0"/>
    <x v="1"/>
    <x v="3"/>
    <x v="1878"/>
  </r>
  <r>
    <x v="1"/>
    <x v="2"/>
    <x v="1"/>
    <x v="1119"/>
  </r>
  <r>
    <x v="1"/>
    <x v="1"/>
    <x v="1"/>
    <x v="1879"/>
  </r>
  <r>
    <x v="1"/>
    <x v="1"/>
    <x v="0"/>
    <x v="1880"/>
  </r>
  <r>
    <x v="1"/>
    <x v="3"/>
    <x v="0"/>
    <x v="499"/>
  </r>
  <r>
    <x v="1"/>
    <x v="2"/>
    <x v="0"/>
    <x v="1881"/>
  </r>
  <r>
    <x v="1"/>
    <x v="0"/>
    <x v="1"/>
    <x v="1882"/>
  </r>
  <r>
    <x v="0"/>
    <x v="3"/>
    <x v="0"/>
    <x v="1883"/>
  </r>
  <r>
    <x v="0"/>
    <x v="3"/>
    <x v="0"/>
    <x v="1884"/>
  </r>
  <r>
    <x v="1"/>
    <x v="2"/>
    <x v="3"/>
    <x v="1885"/>
  </r>
  <r>
    <x v="1"/>
    <x v="1"/>
    <x v="3"/>
    <x v="559"/>
  </r>
  <r>
    <x v="0"/>
    <x v="4"/>
    <x v="2"/>
    <x v="1886"/>
  </r>
  <r>
    <x v="0"/>
    <x v="2"/>
    <x v="1"/>
    <x v="1887"/>
  </r>
  <r>
    <x v="0"/>
    <x v="4"/>
    <x v="0"/>
    <x v="1888"/>
  </r>
  <r>
    <x v="1"/>
    <x v="2"/>
    <x v="3"/>
    <x v="1889"/>
  </r>
  <r>
    <x v="1"/>
    <x v="4"/>
    <x v="3"/>
    <x v="1890"/>
  </r>
  <r>
    <x v="0"/>
    <x v="1"/>
    <x v="0"/>
    <x v="1891"/>
  </r>
  <r>
    <x v="1"/>
    <x v="4"/>
    <x v="2"/>
    <x v="1892"/>
  </r>
  <r>
    <x v="1"/>
    <x v="2"/>
    <x v="3"/>
    <x v="1893"/>
  </r>
  <r>
    <x v="0"/>
    <x v="3"/>
    <x v="0"/>
    <x v="1894"/>
  </r>
  <r>
    <x v="1"/>
    <x v="1"/>
    <x v="3"/>
    <x v="1895"/>
  </r>
  <r>
    <x v="0"/>
    <x v="2"/>
    <x v="0"/>
    <x v="1896"/>
  </r>
  <r>
    <x v="1"/>
    <x v="3"/>
    <x v="3"/>
    <x v="1897"/>
  </r>
  <r>
    <x v="1"/>
    <x v="0"/>
    <x v="3"/>
    <x v="1898"/>
  </r>
  <r>
    <x v="0"/>
    <x v="1"/>
    <x v="3"/>
    <x v="1899"/>
  </r>
  <r>
    <x v="0"/>
    <x v="4"/>
    <x v="3"/>
    <x v="1900"/>
  </r>
  <r>
    <x v="1"/>
    <x v="1"/>
    <x v="0"/>
    <x v="1901"/>
  </r>
  <r>
    <x v="1"/>
    <x v="4"/>
    <x v="2"/>
    <x v="1902"/>
  </r>
  <r>
    <x v="0"/>
    <x v="1"/>
    <x v="1"/>
    <x v="1903"/>
  </r>
  <r>
    <x v="1"/>
    <x v="4"/>
    <x v="0"/>
    <x v="1904"/>
  </r>
  <r>
    <x v="0"/>
    <x v="0"/>
    <x v="3"/>
    <x v="1905"/>
  </r>
  <r>
    <x v="1"/>
    <x v="2"/>
    <x v="2"/>
    <x v="1906"/>
  </r>
  <r>
    <x v="1"/>
    <x v="0"/>
    <x v="3"/>
    <x v="1907"/>
  </r>
  <r>
    <x v="1"/>
    <x v="3"/>
    <x v="1"/>
    <x v="1908"/>
  </r>
  <r>
    <x v="0"/>
    <x v="0"/>
    <x v="1"/>
    <x v="1909"/>
  </r>
  <r>
    <x v="0"/>
    <x v="1"/>
    <x v="1"/>
    <x v="1910"/>
  </r>
  <r>
    <x v="1"/>
    <x v="0"/>
    <x v="2"/>
    <x v="1911"/>
  </r>
  <r>
    <x v="1"/>
    <x v="4"/>
    <x v="3"/>
    <x v="1912"/>
  </r>
  <r>
    <x v="0"/>
    <x v="1"/>
    <x v="1"/>
    <x v="1913"/>
  </r>
  <r>
    <x v="1"/>
    <x v="3"/>
    <x v="3"/>
    <x v="1914"/>
  </r>
  <r>
    <x v="0"/>
    <x v="3"/>
    <x v="0"/>
    <x v="1915"/>
  </r>
  <r>
    <x v="0"/>
    <x v="2"/>
    <x v="0"/>
    <x v="1916"/>
  </r>
  <r>
    <x v="1"/>
    <x v="3"/>
    <x v="1"/>
    <x v="1917"/>
  </r>
  <r>
    <x v="0"/>
    <x v="0"/>
    <x v="0"/>
    <x v="1918"/>
  </r>
  <r>
    <x v="1"/>
    <x v="1"/>
    <x v="0"/>
    <x v="1919"/>
  </r>
  <r>
    <x v="0"/>
    <x v="3"/>
    <x v="2"/>
    <x v="1920"/>
  </r>
  <r>
    <x v="1"/>
    <x v="0"/>
    <x v="0"/>
    <x v="1921"/>
  </r>
  <r>
    <x v="0"/>
    <x v="4"/>
    <x v="1"/>
    <x v="1922"/>
  </r>
  <r>
    <x v="0"/>
    <x v="2"/>
    <x v="1"/>
    <x v="1923"/>
  </r>
  <r>
    <x v="1"/>
    <x v="2"/>
    <x v="1"/>
    <x v="1924"/>
  </r>
  <r>
    <x v="1"/>
    <x v="0"/>
    <x v="1"/>
    <x v="1925"/>
  </r>
  <r>
    <x v="0"/>
    <x v="2"/>
    <x v="3"/>
    <x v="1926"/>
  </r>
  <r>
    <x v="0"/>
    <x v="4"/>
    <x v="0"/>
    <x v="1927"/>
  </r>
  <r>
    <x v="1"/>
    <x v="0"/>
    <x v="2"/>
    <x v="1928"/>
  </r>
  <r>
    <x v="0"/>
    <x v="1"/>
    <x v="3"/>
    <x v="1929"/>
  </r>
  <r>
    <x v="0"/>
    <x v="3"/>
    <x v="0"/>
    <x v="1930"/>
  </r>
  <r>
    <x v="1"/>
    <x v="3"/>
    <x v="3"/>
    <x v="1931"/>
  </r>
  <r>
    <x v="1"/>
    <x v="0"/>
    <x v="3"/>
    <x v="1932"/>
  </r>
  <r>
    <x v="1"/>
    <x v="3"/>
    <x v="3"/>
    <x v="1933"/>
  </r>
  <r>
    <x v="1"/>
    <x v="0"/>
    <x v="0"/>
    <x v="1934"/>
  </r>
  <r>
    <x v="1"/>
    <x v="4"/>
    <x v="2"/>
    <x v="1935"/>
  </r>
  <r>
    <x v="1"/>
    <x v="4"/>
    <x v="3"/>
    <x v="1936"/>
  </r>
  <r>
    <x v="1"/>
    <x v="0"/>
    <x v="0"/>
    <x v="1937"/>
  </r>
  <r>
    <x v="0"/>
    <x v="2"/>
    <x v="2"/>
    <x v="1938"/>
  </r>
  <r>
    <x v="0"/>
    <x v="2"/>
    <x v="3"/>
    <x v="1939"/>
  </r>
  <r>
    <x v="1"/>
    <x v="3"/>
    <x v="3"/>
    <x v="1940"/>
  </r>
  <r>
    <x v="0"/>
    <x v="4"/>
    <x v="0"/>
    <x v="1941"/>
  </r>
  <r>
    <x v="0"/>
    <x v="3"/>
    <x v="1"/>
    <x v="1942"/>
  </r>
  <r>
    <x v="1"/>
    <x v="1"/>
    <x v="2"/>
    <x v="1943"/>
  </r>
  <r>
    <x v="1"/>
    <x v="2"/>
    <x v="2"/>
    <x v="1944"/>
  </r>
  <r>
    <x v="1"/>
    <x v="3"/>
    <x v="2"/>
    <x v="1945"/>
  </r>
  <r>
    <x v="1"/>
    <x v="4"/>
    <x v="3"/>
    <x v="1946"/>
  </r>
  <r>
    <x v="0"/>
    <x v="1"/>
    <x v="3"/>
    <x v="1947"/>
  </r>
  <r>
    <x v="0"/>
    <x v="3"/>
    <x v="2"/>
    <x v="1948"/>
  </r>
  <r>
    <x v="1"/>
    <x v="4"/>
    <x v="0"/>
    <x v="1949"/>
  </r>
  <r>
    <x v="0"/>
    <x v="1"/>
    <x v="2"/>
    <x v="1950"/>
  </r>
  <r>
    <x v="0"/>
    <x v="0"/>
    <x v="3"/>
    <x v="1951"/>
  </r>
  <r>
    <x v="0"/>
    <x v="4"/>
    <x v="1"/>
    <x v="1952"/>
  </r>
  <r>
    <x v="0"/>
    <x v="2"/>
    <x v="0"/>
    <x v="1953"/>
  </r>
  <r>
    <x v="0"/>
    <x v="4"/>
    <x v="0"/>
    <x v="1954"/>
  </r>
  <r>
    <x v="0"/>
    <x v="4"/>
    <x v="3"/>
    <x v="1955"/>
  </r>
  <r>
    <x v="0"/>
    <x v="3"/>
    <x v="2"/>
    <x v="1956"/>
  </r>
  <r>
    <x v="1"/>
    <x v="4"/>
    <x v="1"/>
    <x v="1957"/>
  </r>
  <r>
    <x v="0"/>
    <x v="1"/>
    <x v="0"/>
    <x v="1958"/>
  </r>
  <r>
    <x v="0"/>
    <x v="1"/>
    <x v="1"/>
    <x v="1959"/>
  </r>
  <r>
    <x v="0"/>
    <x v="0"/>
    <x v="1"/>
    <x v="1960"/>
  </r>
  <r>
    <x v="0"/>
    <x v="3"/>
    <x v="0"/>
    <x v="1961"/>
  </r>
  <r>
    <x v="0"/>
    <x v="4"/>
    <x v="3"/>
    <x v="1962"/>
  </r>
  <r>
    <x v="1"/>
    <x v="0"/>
    <x v="2"/>
    <x v="1963"/>
  </r>
  <r>
    <x v="0"/>
    <x v="2"/>
    <x v="3"/>
    <x v="1964"/>
  </r>
  <r>
    <x v="1"/>
    <x v="1"/>
    <x v="1"/>
    <x v="1965"/>
  </r>
  <r>
    <x v="1"/>
    <x v="4"/>
    <x v="0"/>
    <x v="1966"/>
  </r>
  <r>
    <x v="1"/>
    <x v="1"/>
    <x v="2"/>
    <x v="1967"/>
  </r>
  <r>
    <x v="0"/>
    <x v="4"/>
    <x v="3"/>
    <x v="1968"/>
  </r>
  <r>
    <x v="0"/>
    <x v="0"/>
    <x v="1"/>
    <x v="1969"/>
  </r>
  <r>
    <x v="0"/>
    <x v="3"/>
    <x v="0"/>
    <x v="1970"/>
  </r>
  <r>
    <x v="1"/>
    <x v="0"/>
    <x v="1"/>
    <x v="1971"/>
  </r>
  <r>
    <x v="0"/>
    <x v="4"/>
    <x v="1"/>
    <x v="1972"/>
  </r>
  <r>
    <x v="0"/>
    <x v="0"/>
    <x v="3"/>
    <x v="1973"/>
  </r>
  <r>
    <x v="0"/>
    <x v="3"/>
    <x v="1"/>
    <x v="1974"/>
  </r>
  <r>
    <x v="0"/>
    <x v="4"/>
    <x v="2"/>
    <x v="1975"/>
  </r>
  <r>
    <x v="1"/>
    <x v="1"/>
    <x v="3"/>
    <x v="1976"/>
  </r>
  <r>
    <x v="1"/>
    <x v="2"/>
    <x v="0"/>
    <x v="1977"/>
  </r>
  <r>
    <x v="1"/>
    <x v="3"/>
    <x v="2"/>
    <x v="1978"/>
  </r>
  <r>
    <x v="0"/>
    <x v="0"/>
    <x v="2"/>
    <x v="1979"/>
  </r>
  <r>
    <x v="0"/>
    <x v="3"/>
    <x v="3"/>
    <x v="1980"/>
  </r>
  <r>
    <x v="0"/>
    <x v="0"/>
    <x v="0"/>
    <x v="1981"/>
  </r>
  <r>
    <x v="1"/>
    <x v="2"/>
    <x v="2"/>
    <x v="1982"/>
  </r>
  <r>
    <x v="0"/>
    <x v="4"/>
    <x v="3"/>
    <x v="1983"/>
  </r>
  <r>
    <x v="1"/>
    <x v="1"/>
    <x v="0"/>
    <x v="1984"/>
  </r>
  <r>
    <x v="1"/>
    <x v="0"/>
    <x v="0"/>
    <x v="1985"/>
  </r>
  <r>
    <x v="0"/>
    <x v="0"/>
    <x v="3"/>
    <x v="1986"/>
  </r>
  <r>
    <x v="1"/>
    <x v="2"/>
    <x v="1"/>
    <x v="1987"/>
  </r>
  <r>
    <x v="0"/>
    <x v="2"/>
    <x v="1"/>
    <x v="1988"/>
  </r>
  <r>
    <x v="1"/>
    <x v="2"/>
    <x v="0"/>
    <x v="1989"/>
  </r>
  <r>
    <x v="1"/>
    <x v="4"/>
    <x v="0"/>
    <x v="1990"/>
  </r>
  <r>
    <x v="0"/>
    <x v="3"/>
    <x v="1"/>
    <x v="1991"/>
  </r>
  <r>
    <x v="1"/>
    <x v="1"/>
    <x v="2"/>
    <x v="1992"/>
  </r>
  <r>
    <x v="0"/>
    <x v="3"/>
    <x v="0"/>
    <x v="1993"/>
  </r>
  <r>
    <x v="1"/>
    <x v="2"/>
    <x v="3"/>
    <x v="1994"/>
  </r>
  <r>
    <x v="0"/>
    <x v="2"/>
    <x v="1"/>
    <x v="1995"/>
  </r>
  <r>
    <x v="1"/>
    <x v="1"/>
    <x v="3"/>
    <x v="986"/>
  </r>
  <r>
    <x v="1"/>
    <x v="4"/>
    <x v="3"/>
    <x v="1996"/>
  </r>
  <r>
    <x v="1"/>
    <x v="0"/>
    <x v="2"/>
    <x v="1997"/>
  </r>
  <r>
    <x v="1"/>
    <x v="0"/>
    <x v="1"/>
    <x v="1998"/>
  </r>
  <r>
    <x v="0"/>
    <x v="4"/>
    <x v="2"/>
    <x v="1999"/>
  </r>
  <r>
    <x v="1"/>
    <x v="3"/>
    <x v="3"/>
    <x v="2000"/>
  </r>
  <r>
    <x v="1"/>
    <x v="1"/>
    <x v="2"/>
    <x v="2001"/>
  </r>
  <r>
    <x v="0"/>
    <x v="4"/>
    <x v="3"/>
    <x v="2002"/>
  </r>
  <r>
    <x v="1"/>
    <x v="4"/>
    <x v="0"/>
    <x v="2003"/>
  </r>
  <r>
    <x v="0"/>
    <x v="2"/>
    <x v="1"/>
    <x v="2004"/>
  </r>
  <r>
    <x v="1"/>
    <x v="4"/>
    <x v="3"/>
    <x v="2005"/>
  </r>
  <r>
    <x v="1"/>
    <x v="0"/>
    <x v="2"/>
    <x v="2006"/>
  </r>
  <r>
    <x v="1"/>
    <x v="0"/>
    <x v="1"/>
    <x v="2007"/>
  </r>
  <r>
    <x v="0"/>
    <x v="1"/>
    <x v="3"/>
    <x v="2008"/>
  </r>
  <r>
    <x v="1"/>
    <x v="0"/>
    <x v="3"/>
    <x v="2009"/>
  </r>
  <r>
    <x v="0"/>
    <x v="1"/>
    <x v="0"/>
    <x v="2010"/>
  </r>
  <r>
    <x v="0"/>
    <x v="3"/>
    <x v="1"/>
    <x v="2011"/>
  </r>
  <r>
    <x v="1"/>
    <x v="0"/>
    <x v="0"/>
    <x v="2012"/>
  </r>
  <r>
    <x v="0"/>
    <x v="2"/>
    <x v="0"/>
    <x v="2013"/>
  </r>
  <r>
    <x v="1"/>
    <x v="4"/>
    <x v="1"/>
    <x v="2014"/>
  </r>
  <r>
    <x v="1"/>
    <x v="2"/>
    <x v="2"/>
    <x v="657"/>
  </r>
  <r>
    <x v="1"/>
    <x v="3"/>
    <x v="2"/>
    <x v="2015"/>
  </r>
  <r>
    <x v="0"/>
    <x v="0"/>
    <x v="1"/>
    <x v="2016"/>
  </r>
  <r>
    <x v="1"/>
    <x v="1"/>
    <x v="2"/>
    <x v="2017"/>
  </r>
  <r>
    <x v="1"/>
    <x v="3"/>
    <x v="0"/>
    <x v="2018"/>
  </r>
  <r>
    <x v="1"/>
    <x v="1"/>
    <x v="3"/>
    <x v="1379"/>
  </r>
  <r>
    <x v="1"/>
    <x v="4"/>
    <x v="1"/>
    <x v="2019"/>
  </r>
  <r>
    <x v="0"/>
    <x v="1"/>
    <x v="2"/>
    <x v="2020"/>
  </r>
  <r>
    <x v="0"/>
    <x v="4"/>
    <x v="1"/>
    <x v="2021"/>
  </r>
  <r>
    <x v="1"/>
    <x v="4"/>
    <x v="0"/>
    <x v="2022"/>
  </r>
  <r>
    <x v="1"/>
    <x v="2"/>
    <x v="1"/>
    <x v="2023"/>
  </r>
  <r>
    <x v="0"/>
    <x v="1"/>
    <x v="0"/>
    <x v="2024"/>
  </r>
  <r>
    <x v="1"/>
    <x v="1"/>
    <x v="2"/>
    <x v="2025"/>
  </r>
  <r>
    <x v="0"/>
    <x v="3"/>
    <x v="1"/>
    <x v="2026"/>
  </r>
  <r>
    <x v="1"/>
    <x v="3"/>
    <x v="3"/>
    <x v="2027"/>
  </r>
  <r>
    <x v="1"/>
    <x v="1"/>
    <x v="0"/>
    <x v="2028"/>
  </r>
  <r>
    <x v="1"/>
    <x v="3"/>
    <x v="0"/>
    <x v="2029"/>
  </r>
  <r>
    <x v="1"/>
    <x v="3"/>
    <x v="2"/>
    <x v="2030"/>
  </r>
  <r>
    <x v="1"/>
    <x v="3"/>
    <x v="1"/>
    <x v="2031"/>
  </r>
  <r>
    <x v="1"/>
    <x v="1"/>
    <x v="2"/>
    <x v="2032"/>
  </r>
  <r>
    <x v="0"/>
    <x v="1"/>
    <x v="0"/>
    <x v="2033"/>
  </r>
  <r>
    <x v="1"/>
    <x v="1"/>
    <x v="2"/>
    <x v="2034"/>
  </r>
  <r>
    <x v="0"/>
    <x v="1"/>
    <x v="1"/>
    <x v="2035"/>
  </r>
  <r>
    <x v="0"/>
    <x v="3"/>
    <x v="1"/>
    <x v="2036"/>
  </r>
  <r>
    <x v="1"/>
    <x v="2"/>
    <x v="1"/>
    <x v="2037"/>
  </r>
  <r>
    <x v="1"/>
    <x v="1"/>
    <x v="2"/>
    <x v="1909"/>
  </r>
  <r>
    <x v="1"/>
    <x v="3"/>
    <x v="2"/>
    <x v="2038"/>
  </r>
  <r>
    <x v="0"/>
    <x v="4"/>
    <x v="2"/>
    <x v="670"/>
  </r>
  <r>
    <x v="0"/>
    <x v="2"/>
    <x v="0"/>
    <x v="2039"/>
  </r>
  <r>
    <x v="0"/>
    <x v="3"/>
    <x v="2"/>
    <x v="2040"/>
  </r>
  <r>
    <x v="1"/>
    <x v="4"/>
    <x v="2"/>
    <x v="2041"/>
  </r>
  <r>
    <x v="1"/>
    <x v="1"/>
    <x v="1"/>
    <x v="2042"/>
  </r>
  <r>
    <x v="1"/>
    <x v="4"/>
    <x v="2"/>
    <x v="2043"/>
  </r>
  <r>
    <x v="1"/>
    <x v="2"/>
    <x v="3"/>
    <x v="2044"/>
  </r>
  <r>
    <x v="0"/>
    <x v="4"/>
    <x v="3"/>
    <x v="2045"/>
  </r>
  <r>
    <x v="1"/>
    <x v="0"/>
    <x v="1"/>
    <x v="2046"/>
  </r>
  <r>
    <x v="0"/>
    <x v="3"/>
    <x v="2"/>
    <x v="2047"/>
  </r>
  <r>
    <x v="1"/>
    <x v="3"/>
    <x v="3"/>
    <x v="2048"/>
  </r>
  <r>
    <x v="0"/>
    <x v="3"/>
    <x v="0"/>
    <x v="2049"/>
  </r>
  <r>
    <x v="0"/>
    <x v="2"/>
    <x v="3"/>
    <x v="2050"/>
  </r>
  <r>
    <x v="0"/>
    <x v="2"/>
    <x v="3"/>
    <x v="2051"/>
  </r>
  <r>
    <x v="1"/>
    <x v="0"/>
    <x v="0"/>
    <x v="2052"/>
  </r>
  <r>
    <x v="0"/>
    <x v="1"/>
    <x v="2"/>
    <x v="2053"/>
  </r>
  <r>
    <x v="0"/>
    <x v="2"/>
    <x v="1"/>
    <x v="2054"/>
  </r>
  <r>
    <x v="1"/>
    <x v="4"/>
    <x v="0"/>
    <x v="2055"/>
  </r>
  <r>
    <x v="0"/>
    <x v="3"/>
    <x v="2"/>
    <x v="2056"/>
  </r>
  <r>
    <x v="0"/>
    <x v="2"/>
    <x v="1"/>
    <x v="2057"/>
  </r>
  <r>
    <x v="0"/>
    <x v="3"/>
    <x v="2"/>
    <x v="2058"/>
  </r>
  <r>
    <x v="0"/>
    <x v="4"/>
    <x v="0"/>
    <x v="2059"/>
  </r>
  <r>
    <x v="1"/>
    <x v="0"/>
    <x v="2"/>
    <x v="2060"/>
  </r>
  <r>
    <x v="0"/>
    <x v="4"/>
    <x v="2"/>
    <x v="911"/>
  </r>
  <r>
    <x v="0"/>
    <x v="2"/>
    <x v="3"/>
    <x v="2061"/>
  </r>
  <r>
    <x v="1"/>
    <x v="4"/>
    <x v="0"/>
    <x v="2062"/>
  </r>
  <r>
    <x v="0"/>
    <x v="2"/>
    <x v="3"/>
    <x v="2063"/>
  </r>
  <r>
    <x v="0"/>
    <x v="4"/>
    <x v="0"/>
    <x v="2064"/>
  </r>
  <r>
    <x v="1"/>
    <x v="1"/>
    <x v="3"/>
    <x v="2065"/>
  </r>
  <r>
    <x v="1"/>
    <x v="0"/>
    <x v="2"/>
    <x v="2066"/>
  </r>
  <r>
    <x v="1"/>
    <x v="2"/>
    <x v="0"/>
    <x v="2067"/>
  </r>
  <r>
    <x v="1"/>
    <x v="4"/>
    <x v="1"/>
    <x v="2068"/>
  </r>
  <r>
    <x v="0"/>
    <x v="2"/>
    <x v="2"/>
    <x v="2069"/>
  </r>
  <r>
    <x v="1"/>
    <x v="4"/>
    <x v="2"/>
    <x v="2070"/>
  </r>
  <r>
    <x v="0"/>
    <x v="3"/>
    <x v="2"/>
    <x v="2071"/>
  </r>
  <r>
    <x v="0"/>
    <x v="3"/>
    <x v="2"/>
    <x v="2072"/>
  </r>
  <r>
    <x v="1"/>
    <x v="1"/>
    <x v="2"/>
    <x v="2073"/>
  </r>
  <r>
    <x v="0"/>
    <x v="4"/>
    <x v="2"/>
    <x v="2074"/>
  </r>
  <r>
    <x v="1"/>
    <x v="0"/>
    <x v="2"/>
    <x v="2075"/>
  </r>
  <r>
    <x v="0"/>
    <x v="3"/>
    <x v="2"/>
    <x v="121"/>
  </r>
  <r>
    <x v="1"/>
    <x v="1"/>
    <x v="2"/>
    <x v="2076"/>
  </r>
  <r>
    <x v="0"/>
    <x v="1"/>
    <x v="0"/>
    <x v="2077"/>
  </r>
  <r>
    <x v="1"/>
    <x v="4"/>
    <x v="3"/>
    <x v="2078"/>
  </r>
  <r>
    <x v="0"/>
    <x v="4"/>
    <x v="2"/>
    <x v="2079"/>
  </r>
  <r>
    <x v="1"/>
    <x v="1"/>
    <x v="1"/>
    <x v="2080"/>
  </r>
  <r>
    <x v="1"/>
    <x v="0"/>
    <x v="3"/>
    <x v="2081"/>
  </r>
  <r>
    <x v="0"/>
    <x v="3"/>
    <x v="1"/>
    <x v="2082"/>
  </r>
  <r>
    <x v="0"/>
    <x v="2"/>
    <x v="0"/>
    <x v="2083"/>
  </r>
  <r>
    <x v="1"/>
    <x v="2"/>
    <x v="1"/>
    <x v="2084"/>
  </r>
  <r>
    <x v="0"/>
    <x v="4"/>
    <x v="2"/>
    <x v="2085"/>
  </r>
  <r>
    <x v="1"/>
    <x v="0"/>
    <x v="1"/>
    <x v="2086"/>
  </r>
  <r>
    <x v="1"/>
    <x v="4"/>
    <x v="0"/>
    <x v="2087"/>
  </r>
  <r>
    <x v="1"/>
    <x v="3"/>
    <x v="3"/>
    <x v="2088"/>
  </r>
  <r>
    <x v="0"/>
    <x v="0"/>
    <x v="3"/>
    <x v="2089"/>
  </r>
  <r>
    <x v="0"/>
    <x v="0"/>
    <x v="2"/>
    <x v="2090"/>
  </r>
  <r>
    <x v="1"/>
    <x v="2"/>
    <x v="0"/>
    <x v="2091"/>
  </r>
  <r>
    <x v="0"/>
    <x v="1"/>
    <x v="1"/>
    <x v="2092"/>
  </r>
  <r>
    <x v="1"/>
    <x v="3"/>
    <x v="3"/>
    <x v="2093"/>
  </r>
  <r>
    <x v="0"/>
    <x v="2"/>
    <x v="3"/>
    <x v="2094"/>
  </r>
  <r>
    <x v="1"/>
    <x v="1"/>
    <x v="1"/>
    <x v="2095"/>
  </r>
  <r>
    <x v="1"/>
    <x v="1"/>
    <x v="0"/>
    <x v="2096"/>
  </r>
  <r>
    <x v="1"/>
    <x v="0"/>
    <x v="0"/>
    <x v="2097"/>
  </r>
  <r>
    <x v="0"/>
    <x v="2"/>
    <x v="3"/>
    <x v="2098"/>
  </r>
  <r>
    <x v="1"/>
    <x v="4"/>
    <x v="3"/>
    <x v="2099"/>
  </r>
  <r>
    <x v="0"/>
    <x v="0"/>
    <x v="0"/>
    <x v="2100"/>
  </r>
  <r>
    <x v="1"/>
    <x v="3"/>
    <x v="1"/>
    <x v="2101"/>
  </r>
  <r>
    <x v="1"/>
    <x v="3"/>
    <x v="0"/>
    <x v="2102"/>
  </r>
  <r>
    <x v="0"/>
    <x v="3"/>
    <x v="1"/>
    <x v="1970"/>
  </r>
  <r>
    <x v="0"/>
    <x v="1"/>
    <x v="0"/>
    <x v="2103"/>
  </r>
  <r>
    <x v="0"/>
    <x v="3"/>
    <x v="0"/>
    <x v="2104"/>
  </r>
  <r>
    <x v="0"/>
    <x v="1"/>
    <x v="1"/>
    <x v="2105"/>
  </r>
  <r>
    <x v="1"/>
    <x v="0"/>
    <x v="1"/>
    <x v="2106"/>
  </r>
  <r>
    <x v="1"/>
    <x v="0"/>
    <x v="2"/>
    <x v="2107"/>
  </r>
  <r>
    <x v="1"/>
    <x v="4"/>
    <x v="3"/>
    <x v="2108"/>
  </r>
  <r>
    <x v="0"/>
    <x v="0"/>
    <x v="0"/>
    <x v="2109"/>
  </r>
  <r>
    <x v="0"/>
    <x v="0"/>
    <x v="2"/>
    <x v="2110"/>
  </r>
  <r>
    <x v="1"/>
    <x v="1"/>
    <x v="2"/>
    <x v="2111"/>
  </r>
  <r>
    <x v="1"/>
    <x v="1"/>
    <x v="0"/>
    <x v="2112"/>
  </r>
  <r>
    <x v="0"/>
    <x v="0"/>
    <x v="2"/>
    <x v="2113"/>
  </r>
  <r>
    <x v="0"/>
    <x v="0"/>
    <x v="3"/>
    <x v="2114"/>
  </r>
  <r>
    <x v="1"/>
    <x v="0"/>
    <x v="2"/>
    <x v="2115"/>
  </r>
  <r>
    <x v="1"/>
    <x v="3"/>
    <x v="1"/>
    <x v="2116"/>
  </r>
  <r>
    <x v="1"/>
    <x v="4"/>
    <x v="1"/>
    <x v="2117"/>
  </r>
  <r>
    <x v="1"/>
    <x v="2"/>
    <x v="1"/>
    <x v="2118"/>
  </r>
  <r>
    <x v="0"/>
    <x v="2"/>
    <x v="3"/>
    <x v="2119"/>
  </r>
  <r>
    <x v="0"/>
    <x v="0"/>
    <x v="3"/>
    <x v="2120"/>
  </r>
  <r>
    <x v="0"/>
    <x v="4"/>
    <x v="3"/>
    <x v="2121"/>
  </r>
  <r>
    <x v="0"/>
    <x v="2"/>
    <x v="3"/>
    <x v="2122"/>
  </r>
  <r>
    <x v="1"/>
    <x v="0"/>
    <x v="3"/>
    <x v="2123"/>
  </r>
  <r>
    <x v="0"/>
    <x v="3"/>
    <x v="2"/>
    <x v="2124"/>
  </r>
  <r>
    <x v="1"/>
    <x v="4"/>
    <x v="0"/>
    <x v="2125"/>
  </r>
  <r>
    <x v="0"/>
    <x v="3"/>
    <x v="3"/>
    <x v="2126"/>
  </r>
  <r>
    <x v="1"/>
    <x v="0"/>
    <x v="3"/>
    <x v="2127"/>
  </r>
  <r>
    <x v="0"/>
    <x v="1"/>
    <x v="2"/>
    <x v="2128"/>
  </r>
  <r>
    <x v="0"/>
    <x v="0"/>
    <x v="0"/>
    <x v="2129"/>
  </r>
  <r>
    <x v="1"/>
    <x v="1"/>
    <x v="2"/>
    <x v="2130"/>
  </r>
  <r>
    <x v="0"/>
    <x v="4"/>
    <x v="0"/>
    <x v="2131"/>
  </r>
  <r>
    <x v="1"/>
    <x v="0"/>
    <x v="3"/>
    <x v="2132"/>
  </r>
  <r>
    <x v="0"/>
    <x v="1"/>
    <x v="3"/>
    <x v="2133"/>
  </r>
  <r>
    <x v="0"/>
    <x v="3"/>
    <x v="1"/>
    <x v="2134"/>
  </r>
  <r>
    <x v="0"/>
    <x v="2"/>
    <x v="0"/>
    <x v="2135"/>
  </r>
  <r>
    <x v="1"/>
    <x v="0"/>
    <x v="1"/>
    <x v="2136"/>
  </r>
  <r>
    <x v="0"/>
    <x v="1"/>
    <x v="0"/>
    <x v="2137"/>
  </r>
  <r>
    <x v="0"/>
    <x v="2"/>
    <x v="2"/>
    <x v="2138"/>
  </r>
  <r>
    <x v="0"/>
    <x v="4"/>
    <x v="0"/>
    <x v="2139"/>
  </r>
  <r>
    <x v="1"/>
    <x v="0"/>
    <x v="2"/>
    <x v="2140"/>
  </r>
  <r>
    <x v="0"/>
    <x v="3"/>
    <x v="3"/>
    <x v="2141"/>
  </r>
  <r>
    <x v="0"/>
    <x v="3"/>
    <x v="0"/>
    <x v="2142"/>
  </r>
  <r>
    <x v="0"/>
    <x v="4"/>
    <x v="1"/>
    <x v="2143"/>
  </r>
  <r>
    <x v="1"/>
    <x v="1"/>
    <x v="2"/>
    <x v="2144"/>
  </r>
  <r>
    <x v="1"/>
    <x v="2"/>
    <x v="1"/>
    <x v="2145"/>
  </r>
  <r>
    <x v="0"/>
    <x v="2"/>
    <x v="2"/>
    <x v="2146"/>
  </r>
  <r>
    <x v="1"/>
    <x v="2"/>
    <x v="2"/>
    <x v="2147"/>
  </r>
  <r>
    <x v="1"/>
    <x v="1"/>
    <x v="2"/>
    <x v="2148"/>
  </r>
  <r>
    <x v="1"/>
    <x v="0"/>
    <x v="1"/>
    <x v="2149"/>
  </r>
  <r>
    <x v="0"/>
    <x v="1"/>
    <x v="3"/>
    <x v="2150"/>
  </r>
  <r>
    <x v="0"/>
    <x v="3"/>
    <x v="0"/>
    <x v="2151"/>
  </r>
  <r>
    <x v="1"/>
    <x v="0"/>
    <x v="3"/>
    <x v="1733"/>
  </r>
  <r>
    <x v="1"/>
    <x v="0"/>
    <x v="1"/>
    <x v="2152"/>
  </r>
  <r>
    <x v="1"/>
    <x v="2"/>
    <x v="3"/>
    <x v="2153"/>
  </r>
  <r>
    <x v="0"/>
    <x v="4"/>
    <x v="0"/>
    <x v="2154"/>
  </r>
  <r>
    <x v="1"/>
    <x v="0"/>
    <x v="1"/>
    <x v="2155"/>
  </r>
  <r>
    <x v="1"/>
    <x v="3"/>
    <x v="3"/>
    <x v="2156"/>
  </r>
  <r>
    <x v="1"/>
    <x v="4"/>
    <x v="1"/>
    <x v="2157"/>
  </r>
  <r>
    <x v="1"/>
    <x v="4"/>
    <x v="1"/>
    <x v="2158"/>
  </r>
  <r>
    <x v="0"/>
    <x v="0"/>
    <x v="3"/>
    <x v="2159"/>
  </r>
  <r>
    <x v="1"/>
    <x v="2"/>
    <x v="2"/>
    <x v="2160"/>
  </r>
  <r>
    <x v="0"/>
    <x v="3"/>
    <x v="1"/>
    <x v="2161"/>
  </r>
  <r>
    <x v="1"/>
    <x v="3"/>
    <x v="1"/>
    <x v="2162"/>
  </r>
  <r>
    <x v="0"/>
    <x v="4"/>
    <x v="0"/>
    <x v="2163"/>
  </r>
  <r>
    <x v="0"/>
    <x v="1"/>
    <x v="1"/>
    <x v="2164"/>
  </r>
  <r>
    <x v="1"/>
    <x v="4"/>
    <x v="3"/>
    <x v="2165"/>
  </r>
  <r>
    <x v="1"/>
    <x v="2"/>
    <x v="3"/>
    <x v="2166"/>
  </r>
  <r>
    <x v="0"/>
    <x v="3"/>
    <x v="1"/>
    <x v="2167"/>
  </r>
  <r>
    <x v="1"/>
    <x v="1"/>
    <x v="2"/>
    <x v="2168"/>
  </r>
  <r>
    <x v="0"/>
    <x v="4"/>
    <x v="2"/>
    <x v="2169"/>
  </r>
  <r>
    <x v="1"/>
    <x v="3"/>
    <x v="2"/>
    <x v="2170"/>
  </r>
  <r>
    <x v="0"/>
    <x v="3"/>
    <x v="1"/>
    <x v="2171"/>
  </r>
  <r>
    <x v="1"/>
    <x v="3"/>
    <x v="2"/>
    <x v="2172"/>
  </r>
  <r>
    <x v="1"/>
    <x v="2"/>
    <x v="0"/>
    <x v="2173"/>
  </r>
  <r>
    <x v="1"/>
    <x v="3"/>
    <x v="2"/>
    <x v="2174"/>
  </r>
  <r>
    <x v="1"/>
    <x v="0"/>
    <x v="3"/>
    <x v="2175"/>
  </r>
  <r>
    <x v="1"/>
    <x v="3"/>
    <x v="0"/>
    <x v="2176"/>
  </r>
  <r>
    <x v="1"/>
    <x v="2"/>
    <x v="0"/>
    <x v="2177"/>
  </r>
  <r>
    <x v="1"/>
    <x v="0"/>
    <x v="2"/>
    <x v="2178"/>
  </r>
  <r>
    <x v="0"/>
    <x v="0"/>
    <x v="1"/>
    <x v="2179"/>
  </r>
  <r>
    <x v="1"/>
    <x v="2"/>
    <x v="1"/>
    <x v="2180"/>
  </r>
  <r>
    <x v="0"/>
    <x v="3"/>
    <x v="0"/>
    <x v="2181"/>
  </r>
  <r>
    <x v="0"/>
    <x v="4"/>
    <x v="3"/>
    <x v="2182"/>
  </r>
  <r>
    <x v="1"/>
    <x v="3"/>
    <x v="1"/>
    <x v="2183"/>
  </r>
  <r>
    <x v="1"/>
    <x v="3"/>
    <x v="3"/>
    <x v="2184"/>
  </r>
  <r>
    <x v="1"/>
    <x v="1"/>
    <x v="2"/>
    <x v="2185"/>
  </r>
  <r>
    <x v="0"/>
    <x v="3"/>
    <x v="0"/>
    <x v="2186"/>
  </r>
  <r>
    <x v="1"/>
    <x v="0"/>
    <x v="0"/>
    <x v="2187"/>
  </r>
  <r>
    <x v="1"/>
    <x v="4"/>
    <x v="3"/>
    <x v="2188"/>
  </r>
  <r>
    <x v="0"/>
    <x v="2"/>
    <x v="3"/>
    <x v="2189"/>
  </r>
  <r>
    <x v="1"/>
    <x v="3"/>
    <x v="2"/>
    <x v="2190"/>
  </r>
  <r>
    <x v="0"/>
    <x v="0"/>
    <x v="0"/>
    <x v="2191"/>
  </r>
  <r>
    <x v="1"/>
    <x v="4"/>
    <x v="2"/>
    <x v="2192"/>
  </r>
  <r>
    <x v="0"/>
    <x v="3"/>
    <x v="2"/>
    <x v="2193"/>
  </r>
  <r>
    <x v="1"/>
    <x v="0"/>
    <x v="1"/>
    <x v="2194"/>
  </r>
  <r>
    <x v="1"/>
    <x v="2"/>
    <x v="0"/>
    <x v="2195"/>
  </r>
  <r>
    <x v="1"/>
    <x v="1"/>
    <x v="2"/>
    <x v="2196"/>
  </r>
  <r>
    <x v="0"/>
    <x v="0"/>
    <x v="1"/>
    <x v="2197"/>
  </r>
  <r>
    <x v="1"/>
    <x v="3"/>
    <x v="1"/>
    <x v="2198"/>
  </r>
  <r>
    <x v="0"/>
    <x v="4"/>
    <x v="3"/>
    <x v="2199"/>
  </r>
  <r>
    <x v="0"/>
    <x v="1"/>
    <x v="3"/>
    <x v="2200"/>
  </r>
  <r>
    <x v="0"/>
    <x v="2"/>
    <x v="3"/>
    <x v="1457"/>
  </r>
  <r>
    <x v="1"/>
    <x v="0"/>
    <x v="1"/>
    <x v="2201"/>
  </r>
  <r>
    <x v="1"/>
    <x v="4"/>
    <x v="2"/>
    <x v="2202"/>
  </r>
  <r>
    <x v="0"/>
    <x v="4"/>
    <x v="2"/>
    <x v="2203"/>
  </r>
  <r>
    <x v="1"/>
    <x v="4"/>
    <x v="2"/>
    <x v="2204"/>
  </r>
  <r>
    <x v="0"/>
    <x v="4"/>
    <x v="3"/>
    <x v="2205"/>
  </r>
  <r>
    <x v="0"/>
    <x v="2"/>
    <x v="1"/>
    <x v="2206"/>
  </r>
  <r>
    <x v="0"/>
    <x v="4"/>
    <x v="2"/>
    <x v="2207"/>
  </r>
  <r>
    <x v="1"/>
    <x v="2"/>
    <x v="2"/>
    <x v="2208"/>
  </r>
  <r>
    <x v="1"/>
    <x v="2"/>
    <x v="1"/>
    <x v="2209"/>
  </r>
  <r>
    <x v="1"/>
    <x v="0"/>
    <x v="1"/>
    <x v="2210"/>
  </r>
  <r>
    <x v="0"/>
    <x v="1"/>
    <x v="0"/>
    <x v="2211"/>
  </r>
  <r>
    <x v="1"/>
    <x v="2"/>
    <x v="0"/>
    <x v="2212"/>
  </r>
  <r>
    <x v="0"/>
    <x v="1"/>
    <x v="3"/>
    <x v="2213"/>
  </r>
  <r>
    <x v="0"/>
    <x v="1"/>
    <x v="3"/>
    <x v="2214"/>
  </r>
  <r>
    <x v="0"/>
    <x v="0"/>
    <x v="0"/>
    <x v="2215"/>
  </r>
  <r>
    <x v="1"/>
    <x v="2"/>
    <x v="3"/>
    <x v="100"/>
  </r>
  <r>
    <x v="1"/>
    <x v="2"/>
    <x v="1"/>
    <x v="2216"/>
  </r>
  <r>
    <x v="1"/>
    <x v="0"/>
    <x v="1"/>
    <x v="2217"/>
  </r>
  <r>
    <x v="0"/>
    <x v="2"/>
    <x v="1"/>
    <x v="2218"/>
  </r>
  <r>
    <x v="1"/>
    <x v="4"/>
    <x v="1"/>
    <x v="2219"/>
  </r>
  <r>
    <x v="0"/>
    <x v="4"/>
    <x v="1"/>
    <x v="346"/>
  </r>
  <r>
    <x v="0"/>
    <x v="3"/>
    <x v="1"/>
    <x v="2220"/>
  </r>
  <r>
    <x v="0"/>
    <x v="1"/>
    <x v="3"/>
    <x v="2221"/>
  </r>
  <r>
    <x v="0"/>
    <x v="4"/>
    <x v="1"/>
    <x v="2222"/>
  </r>
  <r>
    <x v="0"/>
    <x v="1"/>
    <x v="1"/>
    <x v="2223"/>
  </r>
  <r>
    <x v="1"/>
    <x v="3"/>
    <x v="3"/>
    <x v="2224"/>
  </r>
  <r>
    <x v="0"/>
    <x v="1"/>
    <x v="2"/>
    <x v="2225"/>
  </r>
  <r>
    <x v="1"/>
    <x v="1"/>
    <x v="3"/>
    <x v="2226"/>
  </r>
  <r>
    <x v="0"/>
    <x v="2"/>
    <x v="2"/>
    <x v="2227"/>
  </r>
  <r>
    <x v="0"/>
    <x v="0"/>
    <x v="0"/>
    <x v="2228"/>
  </r>
  <r>
    <x v="1"/>
    <x v="2"/>
    <x v="0"/>
    <x v="2229"/>
  </r>
  <r>
    <x v="0"/>
    <x v="0"/>
    <x v="2"/>
    <x v="2230"/>
  </r>
  <r>
    <x v="1"/>
    <x v="2"/>
    <x v="2"/>
    <x v="2231"/>
  </r>
  <r>
    <x v="1"/>
    <x v="1"/>
    <x v="3"/>
    <x v="2232"/>
  </r>
  <r>
    <x v="0"/>
    <x v="0"/>
    <x v="0"/>
    <x v="2233"/>
  </r>
  <r>
    <x v="1"/>
    <x v="1"/>
    <x v="3"/>
    <x v="2234"/>
  </r>
  <r>
    <x v="1"/>
    <x v="0"/>
    <x v="0"/>
    <x v="688"/>
  </r>
  <r>
    <x v="0"/>
    <x v="2"/>
    <x v="1"/>
    <x v="2235"/>
  </r>
  <r>
    <x v="0"/>
    <x v="1"/>
    <x v="2"/>
    <x v="2236"/>
  </r>
  <r>
    <x v="0"/>
    <x v="3"/>
    <x v="0"/>
    <x v="2237"/>
  </r>
  <r>
    <x v="0"/>
    <x v="3"/>
    <x v="3"/>
    <x v="2238"/>
  </r>
  <r>
    <x v="1"/>
    <x v="3"/>
    <x v="2"/>
    <x v="2239"/>
  </r>
  <r>
    <x v="1"/>
    <x v="4"/>
    <x v="2"/>
    <x v="2240"/>
  </r>
  <r>
    <x v="1"/>
    <x v="0"/>
    <x v="2"/>
    <x v="2241"/>
  </r>
  <r>
    <x v="1"/>
    <x v="0"/>
    <x v="2"/>
    <x v="2242"/>
  </r>
  <r>
    <x v="0"/>
    <x v="3"/>
    <x v="3"/>
    <x v="2243"/>
  </r>
  <r>
    <x v="0"/>
    <x v="0"/>
    <x v="3"/>
    <x v="2244"/>
  </r>
  <r>
    <x v="0"/>
    <x v="2"/>
    <x v="2"/>
    <x v="2245"/>
  </r>
  <r>
    <x v="1"/>
    <x v="2"/>
    <x v="1"/>
    <x v="2246"/>
  </r>
  <r>
    <x v="0"/>
    <x v="4"/>
    <x v="0"/>
    <x v="2247"/>
  </r>
  <r>
    <x v="1"/>
    <x v="3"/>
    <x v="1"/>
    <x v="2248"/>
  </r>
  <r>
    <x v="0"/>
    <x v="0"/>
    <x v="0"/>
    <x v="2249"/>
  </r>
  <r>
    <x v="0"/>
    <x v="1"/>
    <x v="0"/>
    <x v="2250"/>
  </r>
  <r>
    <x v="1"/>
    <x v="0"/>
    <x v="3"/>
    <x v="2251"/>
  </r>
  <r>
    <x v="0"/>
    <x v="0"/>
    <x v="1"/>
    <x v="2252"/>
  </r>
  <r>
    <x v="1"/>
    <x v="0"/>
    <x v="1"/>
    <x v="2253"/>
  </r>
  <r>
    <x v="1"/>
    <x v="4"/>
    <x v="0"/>
    <x v="2254"/>
  </r>
  <r>
    <x v="1"/>
    <x v="3"/>
    <x v="0"/>
    <x v="2255"/>
  </r>
  <r>
    <x v="1"/>
    <x v="3"/>
    <x v="3"/>
    <x v="2256"/>
  </r>
  <r>
    <x v="1"/>
    <x v="2"/>
    <x v="1"/>
    <x v="2257"/>
  </r>
  <r>
    <x v="1"/>
    <x v="3"/>
    <x v="1"/>
    <x v="2258"/>
  </r>
  <r>
    <x v="1"/>
    <x v="2"/>
    <x v="3"/>
    <x v="2259"/>
  </r>
  <r>
    <x v="1"/>
    <x v="2"/>
    <x v="2"/>
    <x v="2260"/>
  </r>
  <r>
    <x v="0"/>
    <x v="4"/>
    <x v="2"/>
    <x v="2261"/>
  </r>
  <r>
    <x v="0"/>
    <x v="0"/>
    <x v="1"/>
    <x v="2262"/>
  </r>
  <r>
    <x v="1"/>
    <x v="0"/>
    <x v="1"/>
    <x v="2263"/>
  </r>
  <r>
    <x v="0"/>
    <x v="1"/>
    <x v="0"/>
    <x v="2264"/>
  </r>
  <r>
    <x v="1"/>
    <x v="2"/>
    <x v="1"/>
    <x v="2265"/>
  </r>
  <r>
    <x v="0"/>
    <x v="3"/>
    <x v="0"/>
    <x v="2266"/>
  </r>
  <r>
    <x v="1"/>
    <x v="2"/>
    <x v="0"/>
    <x v="2267"/>
  </r>
  <r>
    <x v="0"/>
    <x v="3"/>
    <x v="2"/>
    <x v="2268"/>
  </r>
  <r>
    <x v="0"/>
    <x v="1"/>
    <x v="1"/>
    <x v="2269"/>
  </r>
  <r>
    <x v="0"/>
    <x v="3"/>
    <x v="1"/>
    <x v="2270"/>
  </r>
  <r>
    <x v="1"/>
    <x v="0"/>
    <x v="3"/>
    <x v="2271"/>
  </r>
  <r>
    <x v="1"/>
    <x v="1"/>
    <x v="0"/>
    <x v="2272"/>
  </r>
  <r>
    <x v="1"/>
    <x v="0"/>
    <x v="3"/>
    <x v="2273"/>
  </r>
  <r>
    <x v="0"/>
    <x v="1"/>
    <x v="1"/>
    <x v="2274"/>
  </r>
  <r>
    <x v="1"/>
    <x v="2"/>
    <x v="1"/>
    <x v="2275"/>
  </r>
  <r>
    <x v="0"/>
    <x v="0"/>
    <x v="3"/>
    <x v="699"/>
  </r>
  <r>
    <x v="0"/>
    <x v="3"/>
    <x v="0"/>
    <x v="2276"/>
  </r>
  <r>
    <x v="1"/>
    <x v="4"/>
    <x v="0"/>
    <x v="2277"/>
  </r>
  <r>
    <x v="0"/>
    <x v="1"/>
    <x v="1"/>
    <x v="2278"/>
  </r>
  <r>
    <x v="1"/>
    <x v="0"/>
    <x v="2"/>
    <x v="2279"/>
  </r>
  <r>
    <x v="1"/>
    <x v="0"/>
    <x v="0"/>
    <x v="2280"/>
  </r>
  <r>
    <x v="1"/>
    <x v="4"/>
    <x v="0"/>
    <x v="2281"/>
  </r>
  <r>
    <x v="0"/>
    <x v="1"/>
    <x v="0"/>
    <x v="2282"/>
  </r>
  <r>
    <x v="0"/>
    <x v="1"/>
    <x v="2"/>
    <x v="2283"/>
  </r>
  <r>
    <x v="1"/>
    <x v="1"/>
    <x v="1"/>
    <x v="2284"/>
  </r>
  <r>
    <x v="0"/>
    <x v="4"/>
    <x v="2"/>
    <x v="2285"/>
  </r>
  <r>
    <x v="0"/>
    <x v="2"/>
    <x v="2"/>
    <x v="2286"/>
  </r>
  <r>
    <x v="1"/>
    <x v="1"/>
    <x v="2"/>
    <x v="2287"/>
  </r>
  <r>
    <x v="1"/>
    <x v="0"/>
    <x v="2"/>
    <x v="2288"/>
  </r>
  <r>
    <x v="1"/>
    <x v="4"/>
    <x v="0"/>
    <x v="2289"/>
  </r>
  <r>
    <x v="1"/>
    <x v="3"/>
    <x v="0"/>
    <x v="2290"/>
  </r>
  <r>
    <x v="1"/>
    <x v="0"/>
    <x v="2"/>
    <x v="2291"/>
  </r>
  <r>
    <x v="0"/>
    <x v="1"/>
    <x v="1"/>
    <x v="2292"/>
  </r>
  <r>
    <x v="1"/>
    <x v="2"/>
    <x v="0"/>
    <x v="2293"/>
  </r>
  <r>
    <x v="1"/>
    <x v="1"/>
    <x v="1"/>
    <x v="2294"/>
  </r>
  <r>
    <x v="1"/>
    <x v="0"/>
    <x v="0"/>
    <x v="2295"/>
  </r>
  <r>
    <x v="0"/>
    <x v="2"/>
    <x v="1"/>
    <x v="2296"/>
  </r>
  <r>
    <x v="1"/>
    <x v="2"/>
    <x v="0"/>
    <x v="2297"/>
  </r>
  <r>
    <x v="0"/>
    <x v="1"/>
    <x v="2"/>
    <x v="2298"/>
  </r>
  <r>
    <x v="1"/>
    <x v="2"/>
    <x v="1"/>
    <x v="2299"/>
  </r>
  <r>
    <x v="1"/>
    <x v="2"/>
    <x v="2"/>
    <x v="2300"/>
  </r>
  <r>
    <x v="1"/>
    <x v="0"/>
    <x v="1"/>
    <x v="2301"/>
  </r>
  <r>
    <x v="1"/>
    <x v="1"/>
    <x v="3"/>
    <x v="148"/>
  </r>
  <r>
    <x v="1"/>
    <x v="1"/>
    <x v="0"/>
    <x v="2125"/>
  </r>
  <r>
    <x v="0"/>
    <x v="1"/>
    <x v="3"/>
    <x v="2302"/>
  </r>
  <r>
    <x v="1"/>
    <x v="0"/>
    <x v="2"/>
    <x v="2089"/>
  </r>
  <r>
    <x v="0"/>
    <x v="3"/>
    <x v="1"/>
    <x v="2303"/>
  </r>
  <r>
    <x v="0"/>
    <x v="1"/>
    <x v="0"/>
    <x v="2304"/>
  </r>
  <r>
    <x v="0"/>
    <x v="3"/>
    <x v="1"/>
    <x v="2305"/>
  </r>
  <r>
    <x v="0"/>
    <x v="1"/>
    <x v="2"/>
    <x v="2306"/>
  </r>
  <r>
    <x v="0"/>
    <x v="0"/>
    <x v="0"/>
    <x v="2307"/>
  </r>
  <r>
    <x v="0"/>
    <x v="3"/>
    <x v="1"/>
    <x v="2308"/>
  </r>
  <r>
    <x v="0"/>
    <x v="2"/>
    <x v="1"/>
    <x v="2309"/>
  </r>
  <r>
    <x v="1"/>
    <x v="0"/>
    <x v="3"/>
    <x v="2310"/>
  </r>
  <r>
    <x v="0"/>
    <x v="4"/>
    <x v="3"/>
    <x v="2311"/>
  </r>
  <r>
    <x v="1"/>
    <x v="2"/>
    <x v="0"/>
    <x v="2312"/>
  </r>
  <r>
    <x v="0"/>
    <x v="4"/>
    <x v="3"/>
    <x v="2313"/>
  </r>
  <r>
    <x v="0"/>
    <x v="1"/>
    <x v="1"/>
    <x v="2314"/>
  </r>
  <r>
    <x v="1"/>
    <x v="1"/>
    <x v="2"/>
    <x v="2315"/>
  </r>
  <r>
    <x v="0"/>
    <x v="0"/>
    <x v="2"/>
    <x v="2316"/>
  </r>
  <r>
    <x v="0"/>
    <x v="3"/>
    <x v="0"/>
    <x v="2317"/>
  </r>
  <r>
    <x v="0"/>
    <x v="1"/>
    <x v="3"/>
    <x v="2318"/>
  </r>
  <r>
    <x v="1"/>
    <x v="4"/>
    <x v="2"/>
    <x v="2319"/>
  </r>
  <r>
    <x v="1"/>
    <x v="2"/>
    <x v="1"/>
    <x v="2320"/>
  </r>
  <r>
    <x v="0"/>
    <x v="1"/>
    <x v="1"/>
    <x v="2321"/>
  </r>
  <r>
    <x v="0"/>
    <x v="3"/>
    <x v="3"/>
    <x v="2322"/>
  </r>
  <r>
    <x v="0"/>
    <x v="0"/>
    <x v="2"/>
    <x v="2323"/>
  </r>
  <r>
    <x v="0"/>
    <x v="3"/>
    <x v="2"/>
    <x v="2324"/>
  </r>
  <r>
    <x v="1"/>
    <x v="3"/>
    <x v="3"/>
    <x v="2293"/>
  </r>
  <r>
    <x v="1"/>
    <x v="3"/>
    <x v="1"/>
    <x v="2325"/>
  </r>
  <r>
    <x v="1"/>
    <x v="3"/>
    <x v="3"/>
    <x v="2326"/>
  </r>
  <r>
    <x v="1"/>
    <x v="4"/>
    <x v="1"/>
    <x v="2327"/>
  </r>
  <r>
    <x v="1"/>
    <x v="3"/>
    <x v="1"/>
    <x v="2328"/>
  </r>
  <r>
    <x v="1"/>
    <x v="0"/>
    <x v="3"/>
    <x v="2329"/>
  </r>
  <r>
    <x v="0"/>
    <x v="2"/>
    <x v="3"/>
    <x v="2330"/>
  </r>
  <r>
    <x v="1"/>
    <x v="2"/>
    <x v="3"/>
    <x v="2331"/>
  </r>
  <r>
    <x v="0"/>
    <x v="3"/>
    <x v="1"/>
    <x v="2332"/>
  </r>
  <r>
    <x v="0"/>
    <x v="4"/>
    <x v="0"/>
    <x v="2333"/>
  </r>
  <r>
    <x v="1"/>
    <x v="2"/>
    <x v="0"/>
    <x v="2334"/>
  </r>
  <r>
    <x v="1"/>
    <x v="0"/>
    <x v="1"/>
    <x v="2335"/>
  </r>
  <r>
    <x v="1"/>
    <x v="3"/>
    <x v="0"/>
    <x v="2336"/>
  </r>
  <r>
    <x v="1"/>
    <x v="0"/>
    <x v="0"/>
    <x v="2337"/>
  </r>
  <r>
    <x v="0"/>
    <x v="1"/>
    <x v="3"/>
    <x v="2338"/>
  </r>
  <r>
    <x v="1"/>
    <x v="3"/>
    <x v="0"/>
    <x v="2339"/>
  </r>
  <r>
    <x v="1"/>
    <x v="1"/>
    <x v="3"/>
    <x v="2340"/>
  </r>
  <r>
    <x v="0"/>
    <x v="2"/>
    <x v="2"/>
    <x v="2341"/>
  </r>
  <r>
    <x v="0"/>
    <x v="2"/>
    <x v="0"/>
    <x v="2342"/>
  </r>
  <r>
    <x v="1"/>
    <x v="0"/>
    <x v="2"/>
    <x v="2343"/>
  </r>
  <r>
    <x v="1"/>
    <x v="0"/>
    <x v="0"/>
    <x v="2344"/>
  </r>
  <r>
    <x v="1"/>
    <x v="3"/>
    <x v="3"/>
    <x v="2345"/>
  </r>
  <r>
    <x v="1"/>
    <x v="3"/>
    <x v="3"/>
    <x v="2346"/>
  </r>
  <r>
    <x v="1"/>
    <x v="2"/>
    <x v="2"/>
    <x v="2347"/>
  </r>
  <r>
    <x v="0"/>
    <x v="0"/>
    <x v="2"/>
    <x v="2348"/>
  </r>
  <r>
    <x v="0"/>
    <x v="3"/>
    <x v="1"/>
    <x v="2349"/>
  </r>
  <r>
    <x v="1"/>
    <x v="4"/>
    <x v="1"/>
    <x v="2350"/>
  </r>
  <r>
    <x v="1"/>
    <x v="1"/>
    <x v="1"/>
    <x v="2351"/>
  </r>
  <r>
    <x v="0"/>
    <x v="4"/>
    <x v="3"/>
    <x v="2352"/>
  </r>
  <r>
    <x v="1"/>
    <x v="3"/>
    <x v="2"/>
    <x v="2353"/>
  </r>
  <r>
    <x v="0"/>
    <x v="2"/>
    <x v="2"/>
    <x v="2354"/>
  </r>
  <r>
    <x v="1"/>
    <x v="3"/>
    <x v="2"/>
    <x v="2355"/>
  </r>
  <r>
    <x v="1"/>
    <x v="0"/>
    <x v="3"/>
    <x v="2356"/>
  </r>
  <r>
    <x v="0"/>
    <x v="0"/>
    <x v="1"/>
    <x v="2357"/>
  </r>
  <r>
    <x v="1"/>
    <x v="2"/>
    <x v="3"/>
    <x v="2358"/>
  </r>
  <r>
    <x v="0"/>
    <x v="4"/>
    <x v="0"/>
    <x v="2359"/>
  </r>
  <r>
    <x v="0"/>
    <x v="1"/>
    <x v="1"/>
    <x v="2360"/>
  </r>
  <r>
    <x v="1"/>
    <x v="2"/>
    <x v="1"/>
    <x v="2361"/>
  </r>
  <r>
    <x v="1"/>
    <x v="1"/>
    <x v="1"/>
    <x v="2362"/>
  </r>
  <r>
    <x v="0"/>
    <x v="0"/>
    <x v="1"/>
    <x v="2363"/>
  </r>
  <r>
    <x v="1"/>
    <x v="0"/>
    <x v="2"/>
    <x v="2364"/>
  </r>
  <r>
    <x v="1"/>
    <x v="4"/>
    <x v="0"/>
    <x v="2365"/>
  </r>
  <r>
    <x v="1"/>
    <x v="0"/>
    <x v="2"/>
    <x v="2366"/>
  </r>
  <r>
    <x v="1"/>
    <x v="3"/>
    <x v="2"/>
    <x v="2367"/>
  </r>
  <r>
    <x v="0"/>
    <x v="2"/>
    <x v="0"/>
    <x v="2368"/>
  </r>
  <r>
    <x v="1"/>
    <x v="2"/>
    <x v="0"/>
    <x v="2369"/>
  </r>
  <r>
    <x v="0"/>
    <x v="1"/>
    <x v="2"/>
    <x v="2370"/>
  </r>
  <r>
    <x v="0"/>
    <x v="0"/>
    <x v="0"/>
    <x v="2371"/>
  </r>
  <r>
    <x v="0"/>
    <x v="1"/>
    <x v="2"/>
    <x v="1374"/>
  </r>
  <r>
    <x v="0"/>
    <x v="3"/>
    <x v="0"/>
    <x v="2372"/>
  </r>
  <r>
    <x v="0"/>
    <x v="1"/>
    <x v="2"/>
    <x v="2373"/>
  </r>
  <r>
    <x v="1"/>
    <x v="4"/>
    <x v="1"/>
    <x v="2374"/>
  </r>
  <r>
    <x v="1"/>
    <x v="1"/>
    <x v="2"/>
    <x v="2375"/>
  </r>
  <r>
    <x v="1"/>
    <x v="0"/>
    <x v="0"/>
    <x v="2376"/>
  </r>
  <r>
    <x v="1"/>
    <x v="2"/>
    <x v="3"/>
    <x v="2377"/>
  </r>
  <r>
    <x v="1"/>
    <x v="1"/>
    <x v="0"/>
    <x v="2378"/>
  </r>
  <r>
    <x v="0"/>
    <x v="2"/>
    <x v="1"/>
    <x v="2379"/>
  </r>
  <r>
    <x v="0"/>
    <x v="1"/>
    <x v="1"/>
    <x v="2380"/>
  </r>
  <r>
    <x v="1"/>
    <x v="3"/>
    <x v="1"/>
    <x v="2381"/>
  </r>
  <r>
    <x v="1"/>
    <x v="4"/>
    <x v="0"/>
    <x v="2382"/>
  </r>
  <r>
    <x v="1"/>
    <x v="2"/>
    <x v="3"/>
    <x v="2383"/>
  </r>
  <r>
    <x v="1"/>
    <x v="3"/>
    <x v="0"/>
    <x v="2384"/>
  </r>
  <r>
    <x v="0"/>
    <x v="1"/>
    <x v="1"/>
    <x v="2385"/>
  </r>
  <r>
    <x v="0"/>
    <x v="4"/>
    <x v="1"/>
    <x v="2386"/>
  </r>
  <r>
    <x v="0"/>
    <x v="1"/>
    <x v="0"/>
    <x v="2387"/>
  </r>
  <r>
    <x v="1"/>
    <x v="0"/>
    <x v="1"/>
    <x v="2388"/>
  </r>
  <r>
    <x v="0"/>
    <x v="4"/>
    <x v="3"/>
    <x v="2389"/>
  </r>
  <r>
    <x v="0"/>
    <x v="1"/>
    <x v="1"/>
    <x v="2390"/>
  </r>
  <r>
    <x v="1"/>
    <x v="2"/>
    <x v="1"/>
    <x v="2391"/>
  </r>
  <r>
    <x v="1"/>
    <x v="0"/>
    <x v="0"/>
    <x v="2392"/>
  </r>
  <r>
    <x v="0"/>
    <x v="3"/>
    <x v="3"/>
    <x v="2393"/>
  </r>
  <r>
    <x v="0"/>
    <x v="2"/>
    <x v="0"/>
    <x v="2394"/>
  </r>
  <r>
    <x v="0"/>
    <x v="4"/>
    <x v="1"/>
    <x v="2395"/>
  </r>
  <r>
    <x v="0"/>
    <x v="0"/>
    <x v="1"/>
    <x v="2396"/>
  </r>
  <r>
    <x v="1"/>
    <x v="1"/>
    <x v="1"/>
    <x v="2397"/>
  </r>
  <r>
    <x v="0"/>
    <x v="0"/>
    <x v="3"/>
    <x v="2398"/>
  </r>
  <r>
    <x v="0"/>
    <x v="0"/>
    <x v="2"/>
    <x v="2399"/>
  </r>
  <r>
    <x v="0"/>
    <x v="0"/>
    <x v="3"/>
    <x v="2400"/>
  </r>
  <r>
    <x v="0"/>
    <x v="1"/>
    <x v="0"/>
    <x v="2401"/>
  </r>
  <r>
    <x v="0"/>
    <x v="1"/>
    <x v="0"/>
    <x v="2402"/>
  </r>
  <r>
    <x v="0"/>
    <x v="0"/>
    <x v="0"/>
    <x v="2403"/>
  </r>
  <r>
    <x v="1"/>
    <x v="4"/>
    <x v="0"/>
    <x v="2404"/>
  </r>
  <r>
    <x v="1"/>
    <x v="1"/>
    <x v="0"/>
    <x v="2405"/>
  </r>
  <r>
    <x v="0"/>
    <x v="2"/>
    <x v="2"/>
    <x v="2406"/>
  </r>
  <r>
    <x v="1"/>
    <x v="4"/>
    <x v="0"/>
    <x v="2407"/>
  </r>
  <r>
    <x v="0"/>
    <x v="3"/>
    <x v="1"/>
    <x v="2408"/>
  </r>
  <r>
    <x v="0"/>
    <x v="2"/>
    <x v="3"/>
    <x v="2409"/>
  </r>
  <r>
    <x v="1"/>
    <x v="2"/>
    <x v="3"/>
    <x v="2410"/>
  </r>
  <r>
    <x v="1"/>
    <x v="4"/>
    <x v="3"/>
    <x v="2411"/>
  </r>
  <r>
    <x v="0"/>
    <x v="4"/>
    <x v="3"/>
    <x v="2412"/>
  </r>
  <r>
    <x v="1"/>
    <x v="2"/>
    <x v="1"/>
    <x v="2413"/>
  </r>
  <r>
    <x v="1"/>
    <x v="0"/>
    <x v="1"/>
    <x v="2414"/>
  </r>
  <r>
    <x v="0"/>
    <x v="3"/>
    <x v="0"/>
    <x v="2415"/>
  </r>
  <r>
    <x v="1"/>
    <x v="4"/>
    <x v="2"/>
    <x v="2416"/>
  </r>
  <r>
    <x v="1"/>
    <x v="0"/>
    <x v="3"/>
    <x v="2417"/>
  </r>
  <r>
    <x v="1"/>
    <x v="2"/>
    <x v="3"/>
    <x v="2418"/>
  </r>
  <r>
    <x v="1"/>
    <x v="4"/>
    <x v="1"/>
    <x v="2419"/>
  </r>
  <r>
    <x v="0"/>
    <x v="1"/>
    <x v="3"/>
    <x v="2420"/>
  </r>
  <r>
    <x v="1"/>
    <x v="4"/>
    <x v="1"/>
    <x v="1667"/>
  </r>
  <r>
    <x v="1"/>
    <x v="4"/>
    <x v="1"/>
    <x v="484"/>
  </r>
  <r>
    <x v="1"/>
    <x v="3"/>
    <x v="0"/>
    <x v="2421"/>
  </r>
  <r>
    <x v="1"/>
    <x v="0"/>
    <x v="1"/>
    <x v="1484"/>
  </r>
  <r>
    <x v="0"/>
    <x v="4"/>
    <x v="1"/>
    <x v="2422"/>
  </r>
  <r>
    <x v="1"/>
    <x v="4"/>
    <x v="2"/>
    <x v="2423"/>
  </r>
  <r>
    <x v="0"/>
    <x v="4"/>
    <x v="1"/>
    <x v="2424"/>
  </r>
  <r>
    <x v="0"/>
    <x v="1"/>
    <x v="0"/>
    <x v="2425"/>
  </r>
  <r>
    <x v="0"/>
    <x v="3"/>
    <x v="3"/>
    <x v="2426"/>
  </r>
  <r>
    <x v="0"/>
    <x v="1"/>
    <x v="3"/>
    <x v="2427"/>
  </r>
  <r>
    <x v="0"/>
    <x v="1"/>
    <x v="3"/>
    <x v="2428"/>
  </r>
  <r>
    <x v="1"/>
    <x v="0"/>
    <x v="0"/>
    <x v="2429"/>
  </r>
  <r>
    <x v="1"/>
    <x v="2"/>
    <x v="2"/>
    <x v="2430"/>
  </r>
  <r>
    <x v="1"/>
    <x v="3"/>
    <x v="2"/>
    <x v="2431"/>
  </r>
  <r>
    <x v="1"/>
    <x v="4"/>
    <x v="3"/>
    <x v="2432"/>
  </r>
  <r>
    <x v="0"/>
    <x v="3"/>
    <x v="1"/>
    <x v="2433"/>
  </r>
  <r>
    <x v="1"/>
    <x v="1"/>
    <x v="3"/>
    <x v="2434"/>
  </r>
  <r>
    <x v="1"/>
    <x v="2"/>
    <x v="3"/>
    <x v="2435"/>
  </r>
  <r>
    <x v="1"/>
    <x v="0"/>
    <x v="3"/>
    <x v="2436"/>
  </r>
  <r>
    <x v="0"/>
    <x v="3"/>
    <x v="3"/>
    <x v="2437"/>
  </r>
  <r>
    <x v="0"/>
    <x v="1"/>
    <x v="2"/>
    <x v="2438"/>
  </r>
  <r>
    <x v="1"/>
    <x v="1"/>
    <x v="2"/>
    <x v="2439"/>
  </r>
  <r>
    <x v="1"/>
    <x v="2"/>
    <x v="2"/>
    <x v="2440"/>
  </r>
  <r>
    <x v="0"/>
    <x v="0"/>
    <x v="0"/>
    <x v="2441"/>
  </r>
  <r>
    <x v="0"/>
    <x v="0"/>
    <x v="3"/>
    <x v="2442"/>
  </r>
  <r>
    <x v="0"/>
    <x v="0"/>
    <x v="0"/>
    <x v="1696"/>
  </r>
  <r>
    <x v="1"/>
    <x v="1"/>
    <x v="2"/>
    <x v="2443"/>
  </r>
  <r>
    <x v="1"/>
    <x v="0"/>
    <x v="0"/>
    <x v="2444"/>
  </r>
  <r>
    <x v="0"/>
    <x v="3"/>
    <x v="0"/>
    <x v="2445"/>
  </r>
  <r>
    <x v="0"/>
    <x v="2"/>
    <x v="1"/>
    <x v="2446"/>
  </r>
  <r>
    <x v="0"/>
    <x v="3"/>
    <x v="3"/>
    <x v="2447"/>
  </r>
  <r>
    <x v="1"/>
    <x v="4"/>
    <x v="3"/>
    <x v="2448"/>
  </r>
  <r>
    <x v="0"/>
    <x v="1"/>
    <x v="1"/>
    <x v="2449"/>
  </r>
  <r>
    <x v="0"/>
    <x v="2"/>
    <x v="2"/>
    <x v="2450"/>
  </r>
  <r>
    <x v="0"/>
    <x v="3"/>
    <x v="1"/>
    <x v="2451"/>
  </r>
  <r>
    <x v="1"/>
    <x v="1"/>
    <x v="0"/>
    <x v="2452"/>
  </r>
  <r>
    <x v="0"/>
    <x v="3"/>
    <x v="0"/>
    <x v="2453"/>
  </r>
  <r>
    <x v="0"/>
    <x v="1"/>
    <x v="2"/>
    <x v="2454"/>
  </r>
  <r>
    <x v="1"/>
    <x v="2"/>
    <x v="1"/>
    <x v="2455"/>
  </r>
  <r>
    <x v="1"/>
    <x v="3"/>
    <x v="1"/>
    <x v="2456"/>
  </r>
  <r>
    <x v="0"/>
    <x v="4"/>
    <x v="3"/>
    <x v="2457"/>
  </r>
  <r>
    <x v="1"/>
    <x v="4"/>
    <x v="2"/>
    <x v="2458"/>
  </r>
  <r>
    <x v="1"/>
    <x v="0"/>
    <x v="0"/>
    <x v="2459"/>
  </r>
  <r>
    <x v="0"/>
    <x v="0"/>
    <x v="1"/>
    <x v="2460"/>
  </r>
  <r>
    <x v="0"/>
    <x v="2"/>
    <x v="3"/>
    <x v="2461"/>
  </r>
  <r>
    <x v="0"/>
    <x v="0"/>
    <x v="1"/>
    <x v="2462"/>
  </r>
  <r>
    <x v="1"/>
    <x v="1"/>
    <x v="1"/>
    <x v="2463"/>
  </r>
  <r>
    <x v="1"/>
    <x v="1"/>
    <x v="0"/>
    <x v="2464"/>
  </r>
  <r>
    <x v="0"/>
    <x v="0"/>
    <x v="1"/>
    <x v="2465"/>
  </r>
  <r>
    <x v="0"/>
    <x v="0"/>
    <x v="1"/>
    <x v="2466"/>
  </r>
  <r>
    <x v="0"/>
    <x v="4"/>
    <x v="0"/>
    <x v="2467"/>
  </r>
  <r>
    <x v="0"/>
    <x v="3"/>
    <x v="0"/>
    <x v="2468"/>
  </r>
  <r>
    <x v="1"/>
    <x v="3"/>
    <x v="0"/>
    <x v="2469"/>
  </r>
  <r>
    <x v="0"/>
    <x v="4"/>
    <x v="3"/>
    <x v="2470"/>
  </r>
  <r>
    <x v="1"/>
    <x v="0"/>
    <x v="1"/>
    <x v="2471"/>
  </r>
  <r>
    <x v="0"/>
    <x v="4"/>
    <x v="2"/>
    <x v="2472"/>
  </r>
  <r>
    <x v="1"/>
    <x v="1"/>
    <x v="0"/>
    <x v="2473"/>
  </r>
  <r>
    <x v="1"/>
    <x v="2"/>
    <x v="1"/>
    <x v="2474"/>
  </r>
  <r>
    <x v="1"/>
    <x v="4"/>
    <x v="3"/>
    <x v="1931"/>
  </r>
  <r>
    <x v="1"/>
    <x v="1"/>
    <x v="1"/>
    <x v="931"/>
  </r>
  <r>
    <x v="1"/>
    <x v="1"/>
    <x v="2"/>
    <x v="2029"/>
  </r>
  <r>
    <x v="1"/>
    <x v="0"/>
    <x v="3"/>
    <x v="2475"/>
  </r>
  <r>
    <x v="1"/>
    <x v="3"/>
    <x v="3"/>
    <x v="2476"/>
  </r>
  <r>
    <x v="0"/>
    <x v="4"/>
    <x v="1"/>
    <x v="2477"/>
  </r>
  <r>
    <x v="0"/>
    <x v="2"/>
    <x v="0"/>
    <x v="2478"/>
  </r>
  <r>
    <x v="1"/>
    <x v="3"/>
    <x v="3"/>
    <x v="2479"/>
  </r>
  <r>
    <x v="0"/>
    <x v="2"/>
    <x v="3"/>
    <x v="2480"/>
  </r>
  <r>
    <x v="0"/>
    <x v="4"/>
    <x v="2"/>
    <x v="2481"/>
  </r>
  <r>
    <x v="0"/>
    <x v="4"/>
    <x v="0"/>
    <x v="2482"/>
  </r>
  <r>
    <x v="1"/>
    <x v="4"/>
    <x v="3"/>
    <x v="778"/>
  </r>
  <r>
    <x v="0"/>
    <x v="1"/>
    <x v="1"/>
    <x v="2483"/>
  </r>
  <r>
    <x v="0"/>
    <x v="1"/>
    <x v="3"/>
    <x v="2484"/>
  </r>
  <r>
    <x v="0"/>
    <x v="0"/>
    <x v="3"/>
    <x v="194"/>
  </r>
  <r>
    <x v="0"/>
    <x v="1"/>
    <x v="2"/>
    <x v="2485"/>
  </r>
  <r>
    <x v="0"/>
    <x v="0"/>
    <x v="0"/>
    <x v="2486"/>
  </r>
  <r>
    <x v="0"/>
    <x v="3"/>
    <x v="3"/>
    <x v="2487"/>
  </r>
  <r>
    <x v="0"/>
    <x v="1"/>
    <x v="0"/>
    <x v="2488"/>
  </r>
  <r>
    <x v="0"/>
    <x v="0"/>
    <x v="0"/>
    <x v="2489"/>
  </r>
  <r>
    <x v="0"/>
    <x v="3"/>
    <x v="2"/>
    <x v="2490"/>
  </r>
  <r>
    <x v="0"/>
    <x v="3"/>
    <x v="0"/>
    <x v="2491"/>
  </r>
  <r>
    <x v="1"/>
    <x v="1"/>
    <x v="0"/>
    <x v="2018"/>
  </r>
  <r>
    <x v="1"/>
    <x v="2"/>
    <x v="2"/>
    <x v="2492"/>
  </r>
  <r>
    <x v="1"/>
    <x v="0"/>
    <x v="1"/>
    <x v="2493"/>
  </r>
  <r>
    <x v="1"/>
    <x v="1"/>
    <x v="1"/>
    <x v="2494"/>
  </r>
  <r>
    <x v="0"/>
    <x v="3"/>
    <x v="2"/>
    <x v="2495"/>
  </r>
  <r>
    <x v="1"/>
    <x v="2"/>
    <x v="1"/>
    <x v="2496"/>
  </r>
  <r>
    <x v="0"/>
    <x v="4"/>
    <x v="0"/>
    <x v="2497"/>
  </r>
  <r>
    <x v="0"/>
    <x v="0"/>
    <x v="1"/>
    <x v="2498"/>
  </r>
  <r>
    <x v="0"/>
    <x v="2"/>
    <x v="2"/>
    <x v="2499"/>
  </r>
  <r>
    <x v="1"/>
    <x v="3"/>
    <x v="1"/>
    <x v="2500"/>
  </r>
  <r>
    <x v="0"/>
    <x v="2"/>
    <x v="3"/>
    <x v="2501"/>
  </r>
  <r>
    <x v="0"/>
    <x v="2"/>
    <x v="3"/>
    <x v="2502"/>
  </r>
  <r>
    <x v="1"/>
    <x v="4"/>
    <x v="0"/>
    <x v="2503"/>
  </r>
  <r>
    <x v="1"/>
    <x v="4"/>
    <x v="3"/>
    <x v="450"/>
  </r>
  <r>
    <x v="0"/>
    <x v="4"/>
    <x v="1"/>
    <x v="639"/>
  </r>
  <r>
    <x v="0"/>
    <x v="0"/>
    <x v="2"/>
    <x v="2504"/>
  </r>
  <r>
    <x v="1"/>
    <x v="1"/>
    <x v="2"/>
    <x v="2505"/>
  </r>
  <r>
    <x v="1"/>
    <x v="2"/>
    <x v="2"/>
    <x v="2506"/>
  </r>
  <r>
    <x v="1"/>
    <x v="4"/>
    <x v="1"/>
    <x v="2507"/>
  </r>
  <r>
    <x v="0"/>
    <x v="4"/>
    <x v="1"/>
    <x v="2508"/>
  </r>
  <r>
    <x v="0"/>
    <x v="0"/>
    <x v="0"/>
    <x v="2509"/>
  </r>
  <r>
    <x v="0"/>
    <x v="3"/>
    <x v="3"/>
    <x v="2510"/>
  </r>
  <r>
    <x v="1"/>
    <x v="1"/>
    <x v="2"/>
    <x v="2511"/>
  </r>
  <r>
    <x v="1"/>
    <x v="1"/>
    <x v="0"/>
    <x v="2512"/>
  </r>
  <r>
    <x v="1"/>
    <x v="2"/>
    <x v="1"/>
    <x v="2513"/>
  </r>
  <r>
    <x v="0"/>
    <x v="3"/>
    <x v="0"/>
    <x v="2514"/>
  </r>
  <r>
    <x v="1"/>
    <x v="2"/>
    <x v="3"/>
    <x v="2515"/>
  </r>
  <r>
    <x v="0"/>
    <x v="2"/>
    <x v="0"/>
    <x v="2516"/>
  </r>
  <r>
    <x v="0"/>
    <x v="2"/>
    <x v="1"/>
    <x v="2517"/>
  </r>
  <r>
    <x v="0"/>
    <x v="4"/>
    <x v="3"/>
    <x v="569"/>
  </r>
  <r>
    <x v="0"/>
    <x v="0"/>
    <x v="0"/>
    <x v="2518"/>
  </r>
  <r>
    <x v="0"/>
    <x v="2"/>
    <x v="3"/>
    <x v="2519"/>
  </r>
  <r>
    <x v="1"/>
    <x v="4"/>
    <x v="2"/>
    <x v="2520"/>
  </r>
  <r>
    <x v="0"/>
    <x v="0"/>
    <x v="1"/>
    <x v="2521"/>
  </r>
  <r>
    <x v="1"/>
    <x v="1"/>
    <x v="3"/>
    <x v="2522"/>
  </r>
  <r>
    <x v="1"/>
    <x v="3"/>
    <x v="2"/>
    <x v="2523"/>
  </r>
  <r>
    <x v="1"/>
    <x v="3"/>
    <x v="0"/>
    <x v="2524"/>
  </r>
  <r>
    <x v="0"/>
    <x v="4"/>
    <x v="1"/>
    <x v="2525"/>
  </r>
  <r>
    <x v="0"/>
    <x v="1"/>
    <x v="3"/>
    <x v="2526"/>
  </r>
  <r>
    <x v="0"/>
    <x v="0"/>
    <x v="3"/>
    <x v="2527"/>
  </r>
  <r>
    <x v="1"/>
    <x v="2"/>
    <x v="3"/>
    <x v="2528"/>
  </r>
  <r>
    <x v="1"/>
    <x v="0"/>
    <x v="1"/>
    <x v="2529"/>
  </r>
  <r>
    <x v="1"/>
    <x v="2"/>
    <x v="2"/>
    <x v="2530"/>
  </r>
  <r>
    <x v="0"/>
    <x v="3"/>
    <x v="1"/>
    <x v="2531"/>
  </r>
  <r>
    <x v="1"/>
    <x v="4"/>
    <x v="1"/>
    <x v="2532"/>
  </r>
  <r>
    <x v="0"/>
    <x v="3"/>
    <x v="3"/>
    <x v="2533"/>
  </r>
  <r>
    <x v="1"/>
    <x v="0"/>
    <x v="1"/>
    <x v="2534"/>
  </r>
  <r>
    <x v="1"/>
    <x v="4"/>
    <x v="0"/>
    <x v="2535"/>
  </r>
  <r>
    <x v="0"/>
    <x v="4"/>
    <x v="0"/>
    <x v="2536"/>
  </r>
  <r>
    <x v="0"/>
    <x v="3"/>
    <x v="2"/>
    <x v="2537"/>
  </r>
  <r>
    <x v="0"/>
    <x v="2"/>
    <x v="3"/>
    <x v="2538"/>
  </r>
  <r>
    <x v="1"/>
    <x v="4"/>
    <x v="1"/>
    <x v="2539"/>
  </r>
  <r>
    <x v="1"/>
    <x v="1"/>
    <x v="0"/>
    <x v="2540"/>
  </r>
  <r>
    <x v="0"/>
    <x v="2"/>
    <x v="2"/>
    <x v="2541"/>
  </r>
  <r>
    <x v="0"/>
    <x v="1"/>
    <x v="3"/>
    <x v="2542"/>
  </r>
  <r>
    <x v="1"/>
    <x v="0"/>
    <x v="3"/>
    <x v="1911"/>
  </r>
  <r>
    <x v="1"/>
    <x v="4"/>
    <x v="1"/>
    <x v="2543"/>
  </r>
  <r>
    <x v="1"/>
    <x v="2"/>
    <x v="2"/>
    <x v="2544"/>
  </r>
  <r>
    <x v="0"/>
    <x v="1"/>
    <x v="3"/>
    <x v="2545"/>
  </r>
  <r>
    <x v="0"/>
    <x v="3"/>
    <x v="0"/>
    <x v="2546"/>
  </r>
  <r>
    <x v="1"/>
    <x v="0"/>
    <x v="3"/>
    <x v="2547"/>
  </r>
  <r>
    <x v="1"/>
    <x v="3"/>
    <x v="2"/>
    <x v="2548"/>
  </r>
  <r>
    <x v="1"/>
    <x v="4"/>
    <x v="0"/>
    <x v="2549"/>
  </r>
  <r>
    <x v="0"/>
    <x v="4"/>
    <x v="0"/>
    <x v="2550"/>
  </r>
  <r>
    <x v="0"/>
    <x v="2"/>
    <x v="1"/>
    <x v="2551"/>
  </r>
  <r>
    <x v="1"/>
    <x v="4"/>
    <x v="1"/>
    <x v="2552"/>
  </r>
  <r>
    <x v="1"/>
    <x v="2"/>
    <x v="1"/>
    <x v="2553"/>
  </r>
  <r>
    <x v="0"/>
    <x v="1"/>
    <x v="1"/>
    <x v="2554"/>
  </r>
  <r>
    <x v="1"/>
    <x v="1"/>
    <x v="3"/>
    <x v="2555"/>
  </r>
  <r>
    <x v="1"/>
    <x v="3"/>
    <x v="0"/>
    <x v="2556"/>
  </r>
  <r>
    <x v="0"/>
    <x v="3"/>
    <x v="0"/>
    <x v="2557"/>
  </r>
  <r>
    <x v="1"/>
    <x v="2"/>
    <x v="1"/>
    <x v="2558"/>
  </r>
  <r>
    <x v="0"/>
    <x v="2"/>
    <x v="1"/>
    <x v="2559"/>
  </r>
  <r>
    <x v="0"/>
    <x v="1"/>
    <x v="0"/>
    <x v="2560"/>
  </r>
  <r>
    <x v="0"/>
    <x v="3"/>
    <x v="2"/>
    <x v="2561"/>
  </r>
  <r>
    <x v="1"/>
    <x v="1"/>
    <x v="0"/>
    <x v="2562"/>
  </r>
  <r>
    <x v="1"/>
    <x v="2"/>
    <x v="0"/>
    <x v="2563"/>
  </r>
  <r>
    <x v="1"/>
    <x v="4"/>
    <x v="0"/>
    <x v="2564"/>
  </r>
  <r>
    <x v="1"/>
    <x v="0"/>
    <x v="1"/>
    <x v="2565"/>
  </r>
  <r>
    <x v="0"/>
    <x v="4"/>
    <x v="0"/>
    <x v="2566"/>
  </r>
  <r>
    <x v="0"/>
    <x v="0"/>
    <x v="0"/>
    <x v="2567"/>
  </r>
  <r>
    <x v="1"/>
    <x v="1"/>
    <x v="0"/>
    <x v="2568"/>
  </r>
  <r>
    <x v="1"/>
    <x v="0"/>
    <x v="0"/>
    <x v="484"/>
  </r>
  <r>
    <x v="1"/>
    <x v="0"/>
    <x v="3"/>
    <x v="2569"/>
  </r>
  <r>
    <x v="0"/>
    <x v="4"/>
    <x v="2"/>
    <x v="2570"/>
  </r>
  <r>
    <x v="0"/>
    <x v="3"/>
    <x v="1"/>
    <x v="2571"/>
  </r>
  <r>
    <x v="1"/>
    <x v="4"/>
    <x v="1"/>
    <x v="2572"/>
  </r>
  <r>
    <x v="0"/>
    <x v="2"/>
    <x v="1"/>
    <x v="2573"/>
  </r>
  <r>
    <x v="0"/>
    <x v="1"/>
    <x v="2"/>
    <x v="2345"/>
  </r>
  <r>
    <x v="1"/>
    <x v="2"/>
    <x v="1"/>
    <x v="2574"/>
  </r>
  <r>
    <x v="1"/>
    <x v="0"/>
    <x v="1"/>
    <x v="2575"/>
  </r>
  <r>
    <x v="0"/>
    <x v="3"/>
    <x v="1"/>
    <x v="2576"/>
  </r>
  <r>
    <x v="1"/>
    <x v="4"/>
    <x v="2"/>
    <x v="2407"/>
  </r>
  <r>
    <x v="1"/>
    <x v="2"/>
    <x v="1"/>
    <x v="2577"/>
  </r>
  <r>
    <x v="1"/>
    <x v="0"/>
    <x v="3"/>
    <x v="2578"/>
  </r>
  <r>
    <x v="1"/>
    <x v="0"/>
    <x v="3"/>
    <x v="2579"/>
  </r>
  <r>
    <x v="1"/>
    <x v="2"/>
    <x v="0"/>
    <x v="2580"/>
  </r>
  <r>
    <x v="1"/>
    <x v="0"/>
    <x v="1"/>
    <x v="2581"/>
  </r>
  <r>
    <x v="1"/>
    <x v="1"/>
    <x v="3"/>
    <x v="2582"/>
  </r>
  <r>
    <x v="1"/>
    <x v="1"/>
    <x v="2"/>
    <x v="2583"/>
  </r>
  <r>
    <x v="0"/>
    <x v="3"/>
    <x v="1"/>
    <x v="2584"/>
  </r>
  <r>
    <x v="1"/>
    <x v="4"/>
    <x v="0"/>
    <x v="2585"/>
  </r>
  <r>
    <x v="1"/>
    <x v="3"/>
    <x v="1"/>
    <x v="2586"/>
  </r>
  <r>
    <x v="0"/>
    <x v="3"/>
    <x v="3"/>
    <x v="2587"/>
  </r>
  <r>
    <x v="1"/>
    <x v="2"/>
    <x v="3"/>
    <x v="2588"/>
  </r>
  <r>
    <x v="0"/>
    <x v="1"/>
    <x v="2"/>
    <x v="2589"/>
  </r>
  <r>
    <x v="1"/>
    <x v="2"/>
    <x v="2"/>
    <x v="2590"/>
  </r>
  <r>
    <x v="0"/>
    <x v="1"/>
    <x v="3"/>
    <x v="2591"/>
  </r>
  <r>
    <x v="1"/>
    <x v="0"/>
    <x v="3"/>
    <x v="2592"/>
  </r>
  <r>
    <x v="0"/>
    <x v="0"/>
    <x v="3"/>
    <x v="2593"/>
  </r>
  <r>
    <x v="1"/>
    <x v="2"/>
    <x v="1"/>
    <x v="2594"/>
  </r>
  <r>
    <x v="0"/>
    <x v="4"/>
    <x v="3"/>
    <x v="2595"/>
  </r>
  <r>
    <x v="0"/>
    <x v="4"/>
    <x v="2"/>
    <x v="2596"/>
  </r>
  <r>
    <x v="0"/>
    <x v="0"/>
    <x v="0"/>
    <x v="2597"/>
  </r>
  <r>
    <x v="1"/>
    <x v="3"/>
    <x v="1"/>
    <x v="2598"/>
  </r>
  <r>
    <x v="0"/>
    <x v="3"/>
    <x v="3"/>
    <x v="2599"/>
  </r>
  <r>
    <x v="0"/>
    <x v="3"/>
    <x v="2"/>
    <x v="2600"/>
  </r>
  <r>
    <x v="0"/>
    <x v="3"/>
    <x v="3"/>
    <x v="2601"/>
  </r>
  <r>
    <x v="0"/>
    <x v="1"/>
    <x v="1"/>
    <x v="2602"/>
  </r>
  <r>
    <x v="1"/>
    <x v="0"/>
    <x v="0"/>
    <x v="2603"/>
  </r>
  <r>
    <x v="1"/>
    <x v="2"/>
    <x v="2"/>
    <x v="2604"/>
  </r>
  <r>
    <x v="0"/>
    <x v="2"/>
    <x v="1"/>
    <x v="2605"/>
  </r>
  <r>
    <x v="1"/>
    <x v="0"/>
    <x v="0"/>
    <x v="2606"/>
  </r>
  <r>
    <x v="0"/>
    <x v="0"/>
    <x v="3"/>
    <x v="2607"/>
  </r>
  <r>
    <x v="1"/>
    <x v="2"/>
    <x v="0"/>
    <x v="2608"/>
  </r>
  <r>
    <x v="0"/>
    <x v="3"/>
    <x v="0"/>
    <x v="2609"/>
  </r>
  <r>
    <x v="1"/>
    <x v="0"/>
    <x v="0"/>
    <x v="2610"/>
  </r>
  <r>
    <x v="0"/>
    <x v="1"/>
    <x v="1"/>
    <x v="2611"/>
  </r>
  <r>
    <x v="1"/>
    <x v="2"/>
    <x v="3"/>
    <x v="2612"/>
  </r>
  <r>
    <x v="0"/>
    <x v="3"/>
    <x v="3"/>
    <x v="2613"/>
  </r>
  <r>
    <x v="1"/>
    <x v="4"/>
    <x v="0"/>
    <x v="2614"/>
  </r>
  <r>
    <x v="1"/>
    <x v="1"/>
    <x v="0"/>
    <x v="2615"/>
  </r>
  <r>
    <x v="0"/>
    <x v="0"/>
    <x v="0"/>
    <x v="2616"/>
  </r>
  <r>
    <x v="0"/>
    <x v="0"/>
    <x v="2"/>
    <x v="2617"/>
  </r>
  <r>
    <x v="1"/>
    <x v="2"/>
    <x v="2"/>
    <x v="2618"/>
  </r>
  <r>
    <x v="1"/>
    <x v="0"/>
    <x v="1"/>
    <x v="2619"/>
  </r>
  <r>
    <x v="1"/>
    <x v="4"/>
    <x v="2"/>
    <x v="2620"/>
  </r>
  <r>
    <x v="0"/>
    <x v="1"/>
    <x v="0"/>
    <x v="2621"/>
  </r>
  <r>
    <x v="0"/>
    <x v="2"/>
    <x v="3"/>
    <x v="2622"/>
  </r>
  <r>
    <x v="0"/>
    <x v="3"/>
    <x v="3"/>
    <x v="2623"/>
  </r>
  <r>
    <x v="0"/>
    <x v="0"/>
    <x v="0"/>
    <x v="2624"/>
  </r>
  <r>
    <x v="1"/>
    <x v="3"/>
    <x v="1"/>
    <x v="2625"/>
  </r>
  <r>
    <x v="0"/>
    <x v="3"/>
    <x v="0"/>
    <x v="2626"/>
  </r>
  <r>
    <x v="1"/>
    <x v="0"/>
    <x v="3"/>
    <x v="2627"/>
  </r>
  <r>
    <x v="0"/>
    <x v="3"/>
    <x v="2"/>
    <x v="2628"/>
  </r>
  <r>
    <x v="0"/>
    <x v="3"/>
    <x v="0"/>
    <x v="2629"/>
  </r>
  <r>
    <x v="1"/>
    <x v="0"/>
    <x v="2"/>
    <x v="2630"/>
  </r>
  <r>
    <x v="1"/>
    <x v="3"/>
    <x v="0"/>
    <x v="2631"/>
  </r>
  <r>
    <x v="1"/>
    <x v="2"/>
    <x v="2"/>
    <x v="2632"/>
  </r>
  <r>
    <x v="0"/>
    <x v="1"/>
    <x v="1"/>
    <x v="2633"/>
  </r>
  <r>
    <x v="0"/>
    <x v="4"/>
    <x v="1"/>
    <x v="2634"/>
  </r>
  <r>
    <x v="0"/>
    <x v="1"/>
    <x v="1"/>
    <x v="2635"/>
  </r>
  <r>
    <x v="0"/>
    <x v="3"/>
    <x v="1"/>
    <x v="2636"/>
  </r>
  <r>
    <x v="1"/>
    <x v="0"/>
    <x v="3"/>
    <x v="452"/>
  </r>
  <r>
    <x v="1"/>
    <x v="4"/>
    <x v="1"/>
    <x v="2637"/>
  </r>
  <r>
    <x v="0"/>
    <x v="4"/>
    <x v="1"/>
    <x v="2638"/>
  </r>
  <r>
    <x v="0"/>
    <x v="1"/>
    <x v="3"/>
    <x v="2639"/>
  </r>
  <r>
    <x v="1"/>
    <x v="0"/>
    <x v="3"/>
    <x v="2640"/>
  </r>
  <r>
    <x v="0"/>
    <x v="3"/>
    <x v="3"/>
    <x v="2641"/>
  </r>
  <r>
    <x v="1"/>
    <x v="2"/>
    <x v="1"/>
    <x v="2642"/>
  </r>
  <r>
    <x v="1"/>
    <x v="0"/>
    <x v="2"/>
    <x v="2643"/>
  </r>
  <r>
    <x v="0"/>
    <x v="0"/>
    <x v="0"/>
    <x v="2644"/>
  </r>
  <r>
    <x v="1"/>
    <x v="4"/>
    <x v="0"/>
    <x v="2645"/>
  </r>
  <r>
    <x v="0"/>
    <x v="3"/>
    <x v="3"/>
    <x v="2646"/>
  </r>
  <r>
    <x v="1"/>
    <x v="0"/>
    <x v="0"/>
    <x v="2647"/>
  </r>
  <r>
    <x v="1"/>
    <x v="3"/>
    <x v="2"/>
    <x v="2648"/>
  </r>
  <r>
    <x v="0"/>
    <x v="2"/>
    <x v="0"/>
    <x v="2649"/>
  </r>
  <r>
    <x v="1"/>
    <x v="0"/>
    <x v="3"/>
    <x v="2650"/>
  </r>
  <r>
    <x v="1"/>
    <x v="3"/>
    <x v="0"/>
    <x v="2651"/>
  </r>
  <r>
    <x v="0"/>
    <x v="2"/>
    <x v="1"/>
    <x v="2652"/>
  </r>
  <r>
    <x v="0"/>
    <x v="2"/>
    <x v="2"/>
    <x v="2653"/>
  </r>
  <r>
    <x v="1"/>
    <x v="4"/>
    <x v="3"/>
    <x v="792"/>
  </r>
  <r>
    <x v="1"/>
    <x v="4"/>
    <x v="3"/>
    <x v="2654"/>
  </r>
  <r>
    <x v="1"/>
    <x v="2"/>
    <x v="2"/>
    <x v="2655"/>
  </r>
  <r>
    <x v="0"/>
    <x v="3"/>
    <x v="3"/>
    <x v="2656"/>
  </r>
  <r>
    <x v="0"/>
    <x v="1"/>
    <x v="3"/>
    <x v="2657"/>
  </r>
  <r>
    <x v="0"/>
    <x v="2"/>
    <x v="1"/>
    <x v="2658"/>
  </r>
  <r>
    <x v="0"/>
    <x v="3"/>
    <x v="1"/>
    <x v="2659"/>
  </r>
  <r>
    <x v="1"/>
    <x v="3"/>
    <x v="1"/>
    <x v="2660"/>
  </r>
  <r>
    <x v="1"/>
    <x v="0"/>
    <x v="2"/>
    <x v="2661"/>
  </r>
  <r>
    <x v="0"/>
    <x v="1"/>
    <x v="3"/>
    <x v="2662"/>
  </r>
  <r>
    <x v="0"/>
    <x v="2"/>
    <x v="2"/>
    <x v="2663"/>
  </r>
  <r>
    <x v="1"/>
    <x v="0"/>
    <x v="3"/>
    <x v="2664"/>
  </r>
  <r>
    <x v="1"/>
    <x v="4"/>
    <x v="2"/>
    <x v="2665"/>
  </r>
  <r>
    <x v="1"/>
    <x v="3"/>
    <x v="3"/>
    <x v="2666"/>
  </r>
  <r>
    <x v="1"/>
    <x v="4"/>
    <x v="2"/>
    <x v="2667"/>
  </r>
  <r>
    <x v="0"/>
    <x v="2"/>
    <x v="3"/>
    <x v="2668"/>
  </r>
  <r>
    <x v="1"/>
    <x v="2"/>
    <x v="1"/>
    <x v="2669"/>
  </r>
  <r>
    <x v="1"/>
    <x v="4"/>
    <x v="0"/>
    <x v="2670"/>
  </r>
  <r>
    <x v="0"/>
    <x v="2"/>
    <x v="1"/>
    <x v="2671"/>
  </r>
  <r>
    <x v="1"/>
    <x v="1"/>
    <x v="0"/>
    <x v="2672"/>
  </r>
  <r>
    <x v="1"/>
    <x v="2"/>
    <x v="1"/>
    <x v="2673"/>
  </r>
  <r>
    <x v="1"/>
    <x v="4"/>
    <x v="1"/>
    <x v="2674"/>
  </r>
  <r>
    <x v="0"/>
    <x v="3"/>
    <x v="3"/>
    <x v="2675"/>
  </r>
  <r>
    <x v="1"/>
    <x v="1"/>
    <x v="1"/>
    <x v="2676"/>
  </r>
  <r>
    <x v="1"/>
    <x v="0"/>
    <x v="1"/>
    <x v="2677"/>
  </r>
  <r>
    <x v="1"/>
    <x v="0"/>
    <x v="0"/>
    <x v="2678"/>
  </r>
  <r>
    <x v="0"/>
    <x v="0"/>
    <x v="2"/>
    <x v="2679"/>
  </r>
  <r>
    <x v="0"/>
    <x v="2"/>
    <x v="0"/>
    <x v="2680"/>
  </r>
  <r>
    <x v="1"/>
    <x v="3"/>
    <x v="3"/>
    <x v="2681"/>
  </r>
  <r>
    <x v="0"/>
    <x v="4"/>
    <x v="0"/>
    <x v="2682"/>
  </r>
  <r>
    <x v="1"/>
    <x v="3"/>
    <x v="2"/>
    <x v="2683"/>
  </r>
  <r>
    <x v="0"/>
    <x v="2"/>
    <x v="1"/>
    <x v="2684"/>
  </r>
  <r>
    <x v="0"/>
    <x v="2"/>
    <x v="2"/>
    <x v="2685"/>
  </r>
  <r>
    <x v="0"/>
    <x v="1"/>
    <x v="3"/>
    <x v="2686"/>
  </r>
  <r>
    <x v="1"/>
    <x v="0"/>
    <x v="0"/>
    <x v="2687"/>
  </r>
  <r>
    <x v="1"/>
    <x v="0"/>
    <x v="1"/>
    <x v="2688"/>
  </r>
  <r>
    <x v="1"/>
    <x v="0"/>
    <x v="1"/>
    <x v="2689"/>
  </r>
  <r>
    <x v="1"/>
    <x v="4"/>
    <x v="0"/>
    <x v="2690"/>
  </r>
  <r>
    <x v="1"/>
    <x v="4"/>
    <x v="3"/>
    <x v="2691"/>
  </r>
  <r>
    <x v="1"/>
    <x v="0"/>
    <x v="3"/>
    <x v="2692"/>
  </r>
  <r>
    <x v="1"/>
    <x v="1"/>
    <x v="1"/>
    <x v="2693"/>
  </r>
  <r>
    <x v="1"/>
    <x v="2"/>
    <x v="1"/>
    <x v="2694"/>
  </r>
  <r>
    <x v="0"/>
    <x v="3"/>
    <x v="1"/>
    <x v="2695"/>
  </r>
  <r>
    <x v="0"/>
    <x v="1"/>
    <x v="0"/>
    <x v="2696"/>
  </r>
  <r>
    <x v="1"/>
    <x v="3"/>
    <x v="3"/>
    <x v="2697"/>
  </r>
  <r>
    <x v="0"/>
    <x v="4"/>
    <x v="2"/>
    <x v="2698"/>
  </r>
  <r>
    <x v="0"/>
    <x v="3"/>
    <x v="2"/>
    <x v="2699"/>
  </r>
  <r>
    <x v="0"/>
    <x v="1"/>
    <x v="2"/>
    <x v="2700"/>
  </r>
  <r>
    <x v="1"/>
    <x v="4"/>
    <x v="2"/>
    <x v="2701"/>
  </r>
  <r>
    <x v="0"/>
    <x v="3"/>
    <x v="0"/>
    <x v="2702"/>
  </r>
  <r>
    <x v="0"/>
    <x v="1"/>
    <x v="2"/>
    <x v="2703"/>
  </r>
  <r>
    <x v="0"/>
    <x v="0"/>
    <x v="2"/>
    <x v="2704"/>
  </r>
  <r>
    <x v="0"/>
    <x v="1"/>
    <x v="0"/>
    <x v="2705"/>
  </r>
  <r>
    <x v="1"/>
    <x v="2"/>
    <x v="1"/>
    <x v="2706"/>
  </r>
  <r>
    <x v="1"/>
    <x v="4"/>
    <x v="1"/>
    <x v="2707"/>
  </r>
  <r>
    <x v="0"/>
    <x v="3"/>
    <x v="3"/>
    <x v="2708"/>
  </r>
  <r>
    <x v="0"/>
    <x v="1"/>
    <x v="1"/>
    <x v="2709"/>
  </r>
  <r>
    <x v="1"/>
    <x v="0"/>
    <x v="0"/>
    <x v="2710"/>
  </r>
  <r>
    <x v="0"/>
    <x v="4"/>
    <x v="3"/>
    <x v="2711"/>
  </r>
  <r>
    <x v="0"/>
    <x v="0"/>
    <x v="1"/>
    <x v="2712"/>
  </r>
  <r>
    <x v="0"/>
    <x v="1"/>
    <x v="0"/>
    <x v="2713"/>
  </r>
  <r>
    <x v="1"/>
    <x v="0"/>
    <x v="0"/>
    <x v="2714"/>
  </r>
  <r>
    <x v="1"/>
    <x v="0"/>
    <x v="2"/>
    <x v="2715"/>
  </r>
  <r>
    <x v="0"/>
    <x v="0"/>
    <x v="0"/>
    <x v="2716"/>
  </r>
  <r>
    <x v="0"/>
    <x v="1"/>
    <x v="1"/>
    <x v="2717"/>
  </r>
  <r>
    <x v="1"/>
    <x v="0"/>
    <x v="2"/>
    <x v="2718"/>
  </r>
  <r>
    <x v="0"/>
    <x v="1"/>
    <x v="2"/>
    <x v="2719"/>
  </r>
  <r>
    <x v="1"/>
    <x v="3"/>
    <x v="0"/>
    <x v="2720"/>
  </r>
  <r>
    <x v="1"/>
    <x v="1"/>
    <x v="0"/>
    <x v="2721"/>
  </r>
  <r>
    <x v="0"/>
    <x v="2"/>
    <x v="2"/>
    <x v="2057"/>
  </r>
  <r>
    <x v="1"/>
    <x v="3"/>
    <x v="0"/>
    <x v="2722"/>
  </r>
  <r>
    <x v="0"/>
    <x v="1"/>
    <x v="2"/>
    <x v="2723"/>
  </r>
  <r>
    <x v="1"/>
    <x v="0"/>
    <x v="1"/>
    <x v="2724"/>
  </r>
  <r>
    <x v="0"/>
    <x v="4"/>
    <x v="3"/>
    <x v="2725"/>
  </r>
  <r>
    <x v="1"/>
    <x v="0"/>
    <x v="2"/>
    <x v="2726"/>
  </r>
  <r>
    <x v="1"/>
    <x v="0"/>
    <x v="2"/>
    <x v="2727"/>
  </r>
  <r>
    <x v="0"/>
    <x v="3"/>
    <x v="0"/>
    <x v="2058"/>
  </r>
  <r>
    <x v="1"/>
    <x v="2"/>
    <x v="0"/>
    <x v="2728"/>
  </r>
  <r>
    <x v="1"/>
    <x v="0"/>
    <x v="2"/>
    <x v="2729"/>
  </r>
  <r>
    <x v="1"/>
    <x v="1"/>
    <x v="2"/>
    <x v="2730"/>
  </r>
  <r>
    <x v="1"/>
    <x v="0"/>
    <x v="2"/>
    <x v="2731"/>
  </r>
  <r>
    <x v="1"/>
    <x v="4"/>
    <x v="0"/>
    <x v="2732"/>
  </r>
  <r>
    <x v="0"/>
    <x v="4"/>
    <x v="1"/>
    <x v="2733"/>
  </r>
  <r>
    <x v="1"/>
    <x v="4"/>
    <x v="3"/>
    <x v="2734"/>
  </r>
  <r>
    <x v="0"/>
    <x v="1"/>
    <x v="1"/>
    <x v="284"/>
  </r>
  <r>
    <x v="1"/>
    <x v="4"/>
    <x v="0"/>
    <x v="2735"/>
  </r>
  <r>
    <x v="1"/>
    <x v="0"/>
    <x v="2"/>
    <x v="2736"/>
  </r>
  <r>
    <x v="0"/>
    <x v="2"/>
    <x v="1"/>
    <x v="2737"/>
  </r>
  <r>
    <x v="0"/>
    <x v="2"/>
    <x v="0"/>
    <x v="2738"/>
  </r>
  <r>
    <x v="1"/>
    <x v="3"/>
    <x v="2"/>
    <x v="1453"/>
  </r>
  <r>
    <x v="0"/>
    <x v="0"/>
    <x v="2"/>
    <x v="2739"/>
  </r>
  <r>
    <x v="1"/>
    <x v="3"/>
    <x v="2"/>
    <x v="2740"/>
  </r>
  <r>
    <x v="1"/>
    <x v="3"/>
    <x v="3"/>
    <x v="2741"/>
  </r>
  <r>
    <x v="0"/>
    <x v="0"/>
    <x v="2"/>
    <x v="2742"/>
  </r>
  <r>
    <x v="0"/>
    <x v="4"/>
    <x v="0"/>
    <x v="1275"/>
  </r>
  <r>
    <x v="0"/>
    <x v="2"/>
    <x v="3"/>
    <x v="2743"/>
  </r>
  <r>
    <x v="1"/>
    <x v="0"/>
    <x v="2"/>
    <x v="2744"/>
  </r>
  <r>
    <x v="1"/>
    <x v="2"/>
    <x v="0"/>
    <x v="2745"/>
  </r>
  <r>
    <x v="1"/>
    <x v="4"/>
    <x v="0"/>
    <x v="2746"/>
  </r>
  <r>
    <x v="1"/>
    <x v="3"/>
    <x v="1"/>
    <x v="2747"/>
  </r>
  <r>
    <x v="0"/>
    <x v="1"/>
    <x v="2"/>
    <x v="2748"/>
  </r>
  <r>
    <x v="1"/>
    <x v="3"/>
    <x v="1"/>
    <x v="634"/>
  </r>
  <r>
    <x v="0"/>
    <x v="2"/>
    <x v="3"/>
    <x v="2749"/>
  </r>
  <r>
    <x v="1"/>
    <x v="1"/>
    <x v="2"/>
    <x v="2750"/>
  </r>
  <r>
    <x v="0"/>
    <x v="3"/>
    <x v="0"/>
    <x v="2751"/>
  </r>
  <r>
    <x v="0"/>
    <x v="4"/>
    <x v="3"/>
    <x v="2752"/>
  </r>
  <r>
    <x v="0"/>
    <x v="3"/>
    <x v="2"/>
    <x v="2753"/>
  </r>
  <r>
    <x v="0"/>
    <x v="2"/>
    <x v="2"/>
    <x v="2754"/>
  </r>
  <r>
    <x v="1"/>
    <x v="2"/>
    <x v="0"/>
    <x v="2755"/>
  </r>
  <r>
    <x v="1"/>
    <x v="1"/>
    <x v="3"/>
    <x v="2756"/>
  </r>
  <r>
    <x v="1"/>
    <x v="4"/>
    <x v="2"/>
    <x v="2757"/>
  </r>
  <r>
    <x v="1"/>
    <x v="0"/>
    <x v="2"/>
    <x v="2758"/>
  </r>
  <r>
    <x v="0"/>
    <x v="2"/>
    <x v="2"/>
    <x v="2759"/>
  </r>
  <r>
    <x v="0"/>
    <x v="2"/>
    <x v="2"/>
    <x v="2760"/>
  </r>
  <r>
    <x v="1"/>
    <x v="0"/>
    <x v="3"/>
    <x v="2761"/>
  </r>
  <r>
    <x v="0"/>
    <x v="4"/>
    <x v="2"/>
    <x v="2762"/>
  </r>
  <r>
    <x v="0"/>
    <x v="4"/>
    <x v="0"/>
    <x v="2733"/>
  </r>
  <r>
    <x v="1"/>
    <x v="4"/>
    <x v="3"/>
    <x v="2763"/>
  </r>
  <r>
    <x v="0"/>
    <x v="4"/>
    <x v="0"/>
    <x v="2764"/>
  </r>
  <r>
    <x v="1"/>
    <x v="1"/>
    <x v="0"/>
    <x v="2765"/>
  </r>
  <r>
    <x v="1"/>
    <x v="1"/>
    <x v="3"/>
    <x v="1853"/>
  </r>
  <r>
    <x v="1"/>
    <x v="4"/>
    <x v="3"/>
    <x v="2766"/>
  </r>
  <r>
    <x v="1"/>
    <x v="3"/>
    <x v="0"/>
    <x v="2767"/>
  </r>
  <r>
    <x v="1"/>
    <x v="2"/>
    <x v="0"/>
    <x v="2768"/>
  </r>
  <r>
    <x v="0"/>
    <x v="0"/>
    <x v="3"/>
    <x v="2769"/>
  </r>
  <r>
    <x v="0"/>
    <x v="4"/>
    <x v="2"/>
    <x v="2770"/>
  </r>
  <r>
    <x v="1"/>
    <x v="4"/>
    <x v="2"/>
    <x v="2771"/>
  </r>
  <r>
    <x v="0"/>
    <x v="2"/>
    <x v="2"/>
    <x v="406"/>
  </r>
  <r>
    <x v="1"/>
    <x v="1"/>
    <x v="2"/>
    <x v="2772"/>
  </r>
  <r>
    <x v="0"/>
    <x v="1"/>
    <x v="0"/>
    <x v="2773"/>
  </r>
  <r>
    <x v="1"/>
    <x v="4"/>
    <x v="1"/>
    <x v="2774"/>
  </r>
  <r>
    <x v="0"/>
    <x v="3"/>
    <x v="3"/>
    <x v="2775"/>
  </r>
  <r>
    <x v="1"/>
    <x v="3"/>
    <x v="1"/>
    <x v="1265"/>
  </r>
  <r>
    <x v="1"/>
    <x v="1"/>
    <x v="2"/>
    <x v="2776"/>
  </r>
  <r>
    <x v="0"/>
    <x v="4"/>
    <x v="0"/>
    <x v="2777"/>
  </r>
  <r>
    <x v="0"/>
    <x v="2"/>
    <x v="2"/>
    <x v="2778"/>
  </r>
  <r>
    <x v="0"/>
    <x v="3"/>
    <x v="3"/>
    <x v="396"/>
  </r>
  <r>
    <x v="0"/>
    <x v="3"/>
    <x v="0"/>
    <x v="2779"/>
  </r>
  <r>
    <x v="1"/>
    <x v="0"/>
    <x v="1"/>
    <x v="2780"/>
  </r>
  <r>
    <x v="0"/>
    <x v="1"/>
    <x v="3"/>
    <x v="2781"/>
  </r>
  <r>
    <x v="1"/>
    <x v="1"/>
    <x v="2"/>
    <x v="2782"/>
  </r>
  <r>
    <x v="0"/>
    <x v="2"/>
    <x v="2"/>
    <x v="2783"/>
  </r>
  <r>
    <x v="1"/>
    <x v="0"/>
    <x v="2"/>
    <x v="2784"/>
  </r>
  <r>
    <x v="0"/>
    <x v="1"/>
    <x v="3"/>
    <x v="2785"/>
  </r>
  <r>
    <x v="1"/>
    <x v="4"/>
    <x v="3"/>
    <x v="2786"/>
  </r>
  <r>
    <x v="0"/>
    <x v="0"/>
    <x v="0"/>
    <x v="2787"/>
  </r>
  <r>
    <x v="0"/>
    <x v="0"/>
    <x v="1"/>
    <x v="2788"/>
  </r>
  <r>
    <x v="1"/>
    <x v="0"/>
    <x v="0"/>
    <x v="2789"/>
  </r>
  <r>
    <x v="1"/>
    <x v="2"/>
    <x v="2"/>
    <x v="2790"/>
  </r>
  <r>
    <x v="1"/>
    <x v="4"/>
    <x v="3"/>
    <x v="2791"/>
  </r>
  <r>
    <x v="1"/>
    <x v="2"/>
    <x v="2"/>
    <x v="2792"/>
  </r>
  <r>
    <x v="1"/>
    <x v="3"/>
    <x v="2"/>
    <x v="2793"/>
  </r>
  <r>
    <x v="1"/>
    <x v="2"/>
    <x v="0"/>
    <x v="2794"/>
  </r>
  <r>
    <x v="0"/>
    <x v="1"/>
    <x v="3"/>
    <x v="2795"/>
  </r>
  <r>
    <x v="0"/>
    <x v="1"/>
    <x v="3"/>
    <x v="2796"/>
  </r>
  <r>
    <x v="0"/>
    <x v="2"/>
    <x v="3"/>
    <x v="2797"/>
  </r>
  <r>
    <x v="0"/>
    <x v="2"/>
    <x v="1"/>
    <x v="2798"/>
  </r>
  <r>
    <x v="1"/>
    <x v="3"/>
    <x v="1"/>
    <x v="2799"/>
  </r>
  <r>
    <x v="0"/>
    <x v="0"/>
    <x v="1"/>
    <x v="2800"/>
  </r>
  <r>
    <x v="0"/>
    <x v="2"/>
    <x v="2"/>
    <x v="2801"/>
  </r>
  <r>
    <x v="1"/>
    <x v="0"/>
    <x v="0"/>
    <x v="2802"/>
  </r>
  <r>
    <x v="0"/>
    <x v="1"/>
    <x v="2"/>
    <x v="2803"/>
  </r>
  <r>
    <x v="0"/>
    <x v="4"/>
    <x v="2"/>
    <x v="2804"/>
  </r>
  <r>
    <x v="1"/>
    <x v="2"/>
    <x v="1"/>
    <x v="2805"/>
  </r>
  <r>
    <x v="0"/>
    <x v="4"/>
    <x v="1"/>
    <x v="2806"/>
  </r>
  <r>
    <x v="1"/>
    <x v="4"/>
    <x v="2"/>
    <x v="2807"/>
  </r>
  <r>
    <x v="1"/>
    <x v="3"/>
    <x v="1"/>
    <x v="2808"/>
  </r>
  <r>
    <x v="0"/>
    <x v="4"/>
    <x v="0"/>
    <x v="2809"/>
  </r>
  <r>
    <x v="1"/>
    <x v="3"/>
    <x v="1"/>
    <x v="2810"/>
  </r>
  <r>
    <x v="0"/>
    <x v="1"/>
    <x v="1"/>
    <x v="2811"/>
  </r>
  <r>
    <x v="0"/>
    <x v="4"/>
    <x v="2"/>
    <x v="2812"/>
  </r>
  <r>
    <x v="0"/>
    <x v="2"/>
    <x v="1"/>
    <x v="2813"/>
  </r>
  <r>
    <x v="1"/>
    <x v="2"/>
    <x v="1"/>
    <x v="2814"/>
  </r>
  <r>
    <x v="1"/>
    <x v="2"/>
    <x v="1"/>
    <x v="2815"/>
  </r>
  <r>
    <x v="1"/>
    <x v="3"/>
    <x v="3"/>
    <x v="2816"/>
  </r>
  <r>
    <x v="1"/>
    <x v="2"/>
    <x v="1"/>
    <x v="2817"/>
  </r>
  <r>
    <x v="0"/>
    <x v="2"/>
    <x v="3"/>
    <x v="2818"/>
  </r>
  <r>
    <x v="0"/>
    <x v="3"/>
    <x v="2"/>
    <x v="2819"/>
  </r>
  <r>
    <x v="0"/>
    <x v="0"/>
    <x v="3"/>
    <x v="2820"/>
  </r>
  <r>
    <x v="1"/>
    <x v="0"/>
    <x v="1"/>
    <x v="2821"/>
  </r>
  <r>
    <x v="1"/>
    <x v="1"/>
    <x v="0"/>
    <x v="2822"/>
  </r>
  <r>
    <x v="1"/>
    <x v="3"/>
    <x v="1"/>
    <x v="2823"/>
  </r>
  <r>
    <x v="0"/>
    <x v="0"/>
    <x v="2"/>
    <x v="2824"/>
  </r>
  <r>
    <x v="0"/>
    <x v="4"/>
    <x v="3"/>
    <x v="2825"/>
  </r>
  <r>
    <x v="0"/>
    <x v="4"/>
    <x v="0"/>
    <x v="2826"/>
  </r>
  <r>
    <x v="1"/>
    <x v="4"/>
    <x v="1"/>
    <x v="2827"/>
  </r>
  <r>
    <x v="0"/>
    <x v="1"/>
    <x v="1"/>
    <x v="2828"/>
  </r>
  <r>
    <x v="1"/>
    <x v="0"/>
    <x v="0"/>
    <x v="2829"/>
  </r>
  <r>
    <x v="1"/>
    <x v="3"/>
    <x v="2"/>
    <x v="2830"/>
  </r>
  <r>
    <x v="0"/>
    <x v="4"/>
    <x v="0"/>
    <x v="2831"/>
  </r>
  <r>
    <x v="1"/>
    <x v="0"/>
    <x v="2"/>
    <x v="2832"/>
  </r>
  <r>
    <x v="0"/>
    <x v="4"/>
    <x v="1"/>
    <x v="2833"/>
  </r>
  <r>
    <x v="0"/>
    <x v="2"/>
    <x v="1"/>
    <x v="2834"/>
  </r>
  <r>
    <x v="0"/>
    <x v="2"/>
    <x v="2"/>
    <x v="2835"/>
  </r>
  <r>
    <x v="1"/>
    <x v="2"/>
    <x v="1"/>
    <x v="2836"/>
  </r>
  <r>
    <x v="0"/>
    <x v="4"/>
    <x v="1"/>
    <x v="2837"/>
  </r>
  <r>
    <x v="0"/>
    <x v="1"/>
    <x v="0"/>
    <x v="2838"/>
  </r>
  <r>
    <x v="1"/>
    <x v="2"/>
    <x v="0"/>
    <x v="2839"/>
  </r>
  <r>
    <x v="0"/>
    <x v="3"/>
    <x v="3"/>
    <x v="2840"/>
  </r>
  <r>
    <x v="0"/>
    <x v="1"/>
    <x v="3"/>
    <x v="2841"/>
  </r>
  <r>
    <x v="1"/>
    <x v="3"/>
    <x v="0"/>
    <x v="2842"/>
  </r>
  <r>
    <x v="0"/>
    <x v="1"/>
    <x v="1"/>
    <x v="2843"/>
  </r>
  <r>
    <x v="1"/>
    <x v="0"/>
    <x v="1"/>
    <x v="2844"/>
  </r>
  <r>
    <x v="0"/>
    <x v="1"/>
    <x v="2"/>
    <x v="2845"/>
  </r>
  <r>
    <x v="0"/>
    <x v="0"/>
    <x v="2"/>
    <x v="2846"/>
  </r>
  <r>
    <x v="0"/>
    <x v="4"/>
    <x v="2"/>
    <x v="2847"/>
  </r>
  <r>
    <x v="0"/>
    <x v="4"/>
    <x v="2"/>
    <x v="2848"/>
  </r>
  <r>
    <x v="1"/>
    <x v="3"/>
    <x v="0"/>
    <x v="2849"/>
  </r>
  <r>
    <x v="0"/>
    <x v="2"/>
    <x v="0"/>
    <x v="2850"/>
  </r>
  <r>
    <x v="1"/>
    <x v="1"/>
    <x v="1"/>
    <x v="2851"/>
  </r>
  <r>
    <x v="0"/>
    <x v="3"/>
    <x v="0"/>
    <x v="2852"/>
  </r>
  <r>
    <x v="0"/>
    <x v="4"/>
    <x v="2"/>
    <x v="2853"/>
  </r>
  <r>
    <x v="1"/>
    <x v="4"/>
    <x v="1"/>
    <x v="1671"/>
  </r>
  <r>
    <x v="0"/>
    <x v="1"/>
    <x v="0"/>
    <x v="2854"/>
  </r>
  <r>
    <x v="0"/>
    <x v="2"/>
    <x v="0"/>
    <x v="2855"/>
  </r>
  <r>
    <x v="1"/>
    <x v="1"/>
    <x v="3"/>
    <x v="2856"/>
  </r>
  <r>
    <x v="0"/>
    <x v="3"/>
    <x v="1"/>
    <x v="2857"/>
  </r>
  <r>
    <x v="1"/>
    <x v="2"/>
    <x v="0"/>
    <x v="2858"/>
  </r>
  <r>
    <x v="0"/>
    <x v="1"/>
    <x v="2"/>
    <x v="1249"/>
  </r>
  <r>
    <x v="1"/>
    <x v="2"/>
    <x v="3"/>
    <x v="2859"/>
  </r>
  <r>
    <x v="0"/>
    <x v="4"/>
    <x v="1"/>
    <x v="2860"/>
  </r>
  <r>
    <x v="0"/>
    <x v="1"/>
    <x v="0"/>
    <x v="2861"/>
  </r>
  <r>
    <x v="0"/>
    <x v="4"/>
    <x v="0"/>
    <x v="2862"/>
  </r>
  <r>
    <x v="0"/>
    <x v="1"/>
    <x v="3"/>
    <x v="2863"/>
  </r>
  <r>
    <x v="0"/>
    <x v="0"/>
    <x v="3"/>
    <x v="2864"/>
  </r>
  <r>
    <x v="0"/>
    <x v="0"/>
    <x v="2"/>
    <x v="2865"/>
  </r>
  <r>
    <x v="0"/>
    <x v="4"/>
    <x v="3"/>
    <x v="2866"/>
  </r>
  <r>
    <x v="0"/>
    <x v="1"/>
    <x v="0"/>
    <x v="126"/>
  </r>
  <r>
    <x v="0"/>
    <x v="0"/>
    <x v="2"/>
    <x v="2867"/>
  </r>
  <r>
    <x v="1"/>
    <x v="4"/>
    <x v="2"/>
    <x v="2868"/>
  </r>
  <r>
    <x v="1"/>
    <x v="2"/>
    <x v="0"/>
    <x v="2869"/>
  </r>
  <r>
    <x v="1"/>
    <x v="1"/>
    <x v="3"/>
    <x v="2870"/>
  </r>
  <r>
    <x v="1"/>
    <x v="2"/>
    <x v="3"/>
    <x v="2871"/>
  </r>
  <r>
    <x v="1"/>
    <x v="2"/>
    <x v="1"/>
    <x v="2872"/>
  </r>
  <r>
    <x v="0"/>
    <x v="2"/>
    <x v="3"/>
    <x v="2873"/>
  </r>
  <r>
    <x v="1"/>
    <x v="3"/>
    <x v="1"/>
    <x v="2874"/>
  </r>
  <r>
    <x v="1"/>
    <x v="1"/>
    <x v="3"/>
    <x v="2875"/>
  </r>
  <r>
    <x v="1"/>
    <x v="4"/>
    <x v="1"/>
    <x v="2876"/>
  </r>
  <r>
    <x v="0"/>
    <x v="4"/>
    <x v="0"/>
    <x v="2877"/>
  </r>
  <r>
    <x v="1"/>
    <x v="2"/>
    <x v="0"/>
    <x v="2878"/>
  </r>
  <r>
    <x v="1"/>
    <x v="4"/>
    <x v="1"/>
    <x v="2879"/>
  </r>
  <r>
    <x v="1"/>
    <x v="3"/>
    <x v="0"/>
    <x v="2880"/>
  </r>
  <r>
    <x v="0"/>
    <x v="3"/>
    <x v="1"/>
    <x v="2881"/>
  </r>
  <r>
    <x v="1"/>
    <x v="0"/>
    <x v="0"/>
    <x v="2882"/>
  </r>
  <r>
    <x v="0"/>
    <x v="4"/>
    <x v="2"/>
    <x v="2883"/>
  </r>
  <r>
    <x v="1"/>
    <x v="3"/>
    <x v="3"/>
    <x v="2884"/>
  </r>
  <r>
    <x v="1"/>
    <x v="2"/>
    <x v="2"/>
    <x v="2885"/>
  </r>
  <r>
    <x v="0"/>
    <x v="4"/>
    <x v="1"/>
    <x v="2886"/>
  </r>
  <r>
    <x v="0"/>
    <x v="3"/>
    <x v="3"/>
    <x v="2887"/>
  </r>
  <r>
    <x v="0"/>
    <x v="2"/>
    <x v="2"/>
    <x v="2449"/>
  </r>
  <r>
    <x v="1"/>
    <x v="4"/>
    <x v="0"/>
    <x v="2600"/>
  </r>
  <r>
    <x v="1"/>
    <x v="3"/>
    <x v="3"/>
    <x v="2888"/>
  </r>
  <r>
    <x v="0"/>
    <x v="0"/>
    <x v="1"/>
    <x v="2889"/>
  </r>
  <r>
    <x v="0"/>
    <x v="0"/>
    <x v="0"/>
    <x v="1771"/>
  </r>
  <r>
    <x v="1"/>
    <x v="0"/>
    <x v="3"/>
    <x v="2890"/>
  </r>
  <r>
    <x v="1"/>
    <x v="1"/>
    <x v="1"/>
    <x v="2891"/>
  </r>
  <r>
    <x v="1"/>
    <x v="1"/>
    <x v="3"/>
    <x v="2892"/>
  </r>
  <r>
    <x v="1"/>
    <x v="2"/>
    <x v="3"/>
    <x v="2515"/>
  </r>
  <r>
    <x v="0"/>
    <x v="2"/>
    <x v="3"/>
    <x v="2893"/>
  </r>
  <r>
    <x v="1"/>
    <x v="3"/>
    <x v="2"/>
    <x v="2894"/>
  </r>
  <r>
    <x v="0"/>
    <x v="0"/>
    <x v="3"/>
    <x v="1057"/>
  </r>
  <r>
    <x v="0"/>
    <x v="2"/>
    <x v="1"/>
    <x v="2895"/>
  </r>
  <r>
    <x v="1"/>
    <x v="0"/>
    <x v="2"/>
    <x v="2896"/>
  </r>
  <r>
    <x v="0"/>
    <x v="0"/>
    <x v="1"/>
    <x v="2897"/>
  </r>
  <r>
    <x v="0"/>
    <x v="1"/>
    <x v="3"/>
    <x v="2898"/>
  </r>
  <r>
    <x v="1"/>
    <x v="2"/>
    <x v="1"/>
    <x v="2899"/>
  </r>
  <r>
    <x v="0"/>
    <x v="3"/>
    <x v="1"/>
    <x v="2900"/>
  </r>
  <r>
    <x v="1"/>
    <x v="1"/>
    <x v="2"/>
    <x v="638"/>
  </r>
  <r>
    <x v="0"/>
    <x v="3"/>
    <x v="3"/>
    <x v="2901"/>
  </r>
  <r>
    <x v="0"/>
    <x v="2"/>
    <x v="3"/>
    <x v="2902"/>
  </r>
  <r>
    <x v="0"/>
    <x v="3"/>
    <x v="3"/>
    <x v="2903"/>
  </r>
  <r>
    <x v="0"/>
    <x v="3"/>
    <x v="2"/>
    <x v="2904"/>
  </r>
  <r>
    <x v="1"/>
    <x v="4"/>
    <x v="1"/>
    <x v="2905"/>
  </r>
  <r>
    <x v="0"/>
    <x v="4"/>
    <x v="2"/>
    <x v="2906"/>
  </r>
  <r>
    <x v="1"/>
    <x v="2"/>
    <x v="3"/>
    <x v="2907"/>
  </r>
  <r>
    <x v="1"/>
    <x v="0"/>
    <x v="2"/>
    <x v="2908"/>
  </r>
  <r>
    <x v="0"/>
    <x v="0"/>
    <x v="1"/>
    <x v="2909"/>
  </r>
  <r>
    <x v="0"/>
    <x v="1"/>
    <x v="3"/>
    <x v="2910"/>
  </r>
  <r>
    <x v="0"/>
    <x v="3"/>
    <x v="2"/>
    <x v="2911"/>
  </r>
  <r>
    <x v="1"/>
    <x v="4"/>
    <x v="2"/>
    <x v="2912"/>
  </r>
  <r>
    <x v="0"/>
    <x v="4"/>
    <x v="2"/>
    <x v="2913"/>
  </r>
  <r>
    <x v="1"/>
    <x v="0"/>
    <x v="1"/>
    <x v="2914"/>
  </r>
  <r>
    <x v="1"/>
    <x v="1"/>
    <x v="2"/>
    <x v="2915"/>
  </r>
  <r>
    <x v="1"/>
    <x v="1"/>
    <x v="2"/>
    <x v="2916"/>
  </r>
  <r>
    <x v="0"/>
    <x v="4"/>
    <x v="0"/>
    <x v="2917"/>
  </r>
  <r>
    <x v="0"/>
    <x v="0"/>
    <x v="2"/>
    <x v="2918"/>
  </r>
  <r>
    <x v="1"/>
    <x v="0"/>
    <x v="1"/>
    <x v="2919"/>
  </r>
  <r>
    <x v="0"/>
    <x v="2"/>
    <x v="0"/>
    <x v="2920"/>
  </r>
  <r>
    <x v="0"/>
    <x v="0"/>
    <x v="3"/>
    <x v="2921"/>
  </r>
  <r>
    <x v="0"/>
    <x v="2"/>
    <x v="2"/>
    <x v="2922"/>
  </r>
  <r>
    <x v="0"/>
    <x v="0"/>
    <x v="1"/>
    <x v="233"/>
  </r>
  <r>
    <x v="0"/>
    <x v="0"/>
    <x v="3"/>
    <x v="2923"/>
  </r>
  <r>
    <x v="1"/>
    <x v="2"/>
    <x v="3"/>
    <x v="2924"/>
  </r>
  <r>
    <x v="1"/>
    <x v="2"/>
    <x v="3"/>
    <x v="2925"/>
  </r>
  <r>
    <x v="1"/>
    <x v="4"/>
    <x v="0"/>
    <x v="2926"/>
  </r>
  <r>
    <x v="1"/>
    <x v="2"/>
    <x v="0"/>
    <x v="2927"/>
  </r>
  <r>
    <x v="1"/>
    <x v="0"/>
    <x v="2"/>
    <x v="2928"/>
  </r>
  <r>
    <x v="1"/>
    <x v="4"/>
    <x v="1"/>
    <x v="2929"/>
  </r>
  <r>
    <x v="1"/>
    <x v="2"/>
    <x v="1"/>
    <x v="2930"/>
  </r>
  <r>
    <x v="0"/>
    <x v="1"/>
    <x v="3"/>
    <x v="2931"/>
  </r>
  <r>
    <x v="0"/>
    <x v="2"/>
    <x v="0"/>
    <x v="1075"/>
  </r>
  <r>
    <x v="0"/>
    <x v="4"/>
    <x v="2"/>
    <x v="2932"/>
  </r>
  <r>
    <x v="0"/>
    <x v="4"/>
    <x v="1"/>
    <x v="2933"/>
  </r>
  <r>
    <x v="0"/>
    <x v="1"/>
    <x v="0"/>
    <x v="2934"/>
  </r>
  <r>
    <x v="1"/>
    <x v="1"/>
    <x v="3"/>
    <x v="2935"/>
  </r>
  <r>
    <x v="1"/>
    <x v="4"/>
    <x v="2"/>
    <x v="2936"/>
  </r>
  <r>
    <x v="1"/>
    <x v="0"/>
    <x v="3"/>
    <x v="2937"/>
  </r>
  <r>
    <x v="0"/>
    <x v="2"/>
    <x v="2"/>
    <x v="2938"/>
  </r>
  <r>
    <x v="1"/>
    <x v="3"/>
    <x v="1"/>
    <x v="2939"/>
  </r>
  <r>
    <x v="0"/>
    <x v="1"/>
    <x v="0"/>
    <x v="2940"/>
  </r>
  <r>
    <x v="0"/>
    <x v="1"/>
    <x v="1"/>
    <x v="2941"/>
  </r>
  <r>
    <x v="1"/>
    <x v="1"/>
    <x v="1"/>
    <x v="2942"/>
  </r>
  <r>
    <x v="1"/>
    <x v="4"/>
    <x v="1"/>
    <x v="2943"/>
  </r>
  <r>
    <x v="0"/>
    <x v="3"/>
    <x v="2"/>
    <x v="2944"/>
  </r>
  <r>
    <x v="1"/>
    <x v="3"/>
    <x v="3"/>
    <x v="2945"/>
  </r>
  <r>
    <x v="1"/>
    <x v="4"/>
    <x v="1"/>
    <x v="1998"/>
  </r>
  <r>
    <x v="0"/>
    <x v="1"/>
    <x v="0"/>
    <x v="2946"/>
  </r>
  <r>
    <x v="1"/>
    <x v="0"/>
    <x v="0"/>
    <x v="2947"/>
  </r>
  <r>
    <x v="1"/>
    <x v="0"/>
    <x v="2"/>
    <x v="42"/>
  </r>
  <r>
    <x v="0"/>
    <x v="0"/>
    <x v="3"/>
    <x v="2948"/>
  </r>
  <r>
    <x v="1"/>
    <x v="3"/>
    <x v="1"/>
    <x v="2949"/>
  </r>
  <r>
    <x v="1"/>
    <x v="2"/>
    <x v="0"/>
    <x v="1105"/>
  </r>
  <r>
    <x v="0"/>
    <x v="4"/>
    <x v="1"/>
    <x v="2950"/>
  </r>
  <r>
    <x v="1"/>
    <x v="1"/>
    <x v="0"/>
    <x v="2951"/>
  </r>
  <r>
    <x v="1"/>
    <x v="2"/>
    <x v="2"/>
    <x v="419"/>
  </r>
  <r>
    <x v="0"/>
    <x v="1"/>
    <x v="2"/>
    <x v="2952"/>
  </r>
  <r>
    <x v="0"/>
    <x v="4"/>
    <x v="0"/>
    <x v="2953"/>
  </r>
  <r>
    <x v="1"/>
    <x v="3"/>
    <x v="3"/>
    <x v="2954"/>
  </r>
  <r>
    <x v="0"/>
    <x v="2"/>
    <x v="0"/>
    <x v="2955"/>
  </r>
  <r>
    <x v="1"/>
    <x v="3"/>
    <x v="2"/>
    <x v="2956"/>
  </r>
  <r>
    <x v="1"/>
    <x v="2"/>
    <x v="0"/>
    <x v="2957"/>
  </r>
  <r>
    <x v="1"/>
    <x v="2"/>
    <x v="0"/>
    <x v="2958"/>
  </r>
  <r>
    <x v="0"/>
    <x v="3"/>
    <x v="2"/>
    <x v="2959"/>
  </r>
  <r>
    <x v="1"/>
    <x v="3"/>
    <x v="3"/>
    <x v="2960"/>
  </r>
  <r>
    <x v="1"/>
    <x v="2"/>
    <x v="2"/>
    <x v="2254"/>
  </r>
  <r>
    <x v="0"/>
    <x v="4"/>
    <x v="0"/>
    <x v="2961"/>
  </r>
  <r>
    <x v="0"/>
    <x v="4"/>
    <x v="2"/>
    <x v="2962"/>
  </r>
  <r>
    <x v="0"/>
    <x v="0"/>
    <x v="2"/>
    <x v="1968"/>
  </r>
  <r>
    <x v="1"/>
    <x v="3"/>
    <x v="2"/>
    <x v="2963"/>
  </r>
  <r>
    <x v="1"/>
    <x v="4"/>
    <x v="2"/>
    <x v="2964"/>
  </r>
  <r>
    <x v="1"/>
    <x v="4"/>
    <x v="1"/>
    <x v="1707"/>
  </r>
  <r>
    <x v="1"/>
    <x v="0"/>
    <x v="0"/>
    <x v="2965"/>
  </r>
  <r>
    <x v="1"/>
    <x v="4"/>
    <x v="1"/>
    <x v="2966"/>
  </r>
  <r>
    <x v="0"/>
    <x v="1"/>
    <x v="3"/>
    <x v="2967"/>
  </r>
  <r>
    <x v="1"/>
    <x v="2"/>
    <x v="2"/>
    <x v="934"/>
  </r>
  <r>
    <x v="1"/>
    <x v="3"/>
    <x v="1"/>
    <x v="2968"/>
  </r>
  <r>
    <x v="1"/>
    <x v="1"/>
    <x v="1"/>
    <x v="2969"/>
  </r>
  <r>
    <x v="0"/>
    <x v="4"/>
    <x v="1"/>
    <x v="2970"/>
  </r>
  <r>
    <x v="1"/>
    <x v="1"/>
    <x v="3"/>
    <x v="2971"/>
  </r>
  <r>
    <x v="0"/>
    <x v="2"/>
    <x v="3"/>
    <x v="2972"/>
  </r>
  <r>
    <x v="0"/>
    <x v="4"/>
    <x v="2"/>
    <x v="2973"/>
  </r>
  <r>
    <x v="1"/>
    <x v="4"/>
    <x v="3"/>
    <x v="2974"/>
  </r>
  <r>
    <x v="0"/>
    <x v="1"/>
    <x v="3"/>
    <x v="2975"/>
  </r>
  <r>
    <x v="0"/>
    <x v="2"/>
    <x v="2"/>
    <x v="2976"/>
  </r>
  <r>
    <x v="0"/>
    <x v="4"/>
    <x v="2"/>
    <x v="2977"/>
  </r>
  <r>
    <x v="1"/>
    <x v="1"/>
    <x v="2"/>
    <x v="2978"/>
  </r>
  <r>
    <x v="1"/>
    <x v="2"/>
    <x v="2"/>
    <x v="2979"/>
  </r>
  <r>
    <x v="0"/>
    <x v="3"/>
    <x v="2"/>
    <x v="2980"/>
  </r>
  <r>
    <x v="1"/>
    <x v="2"/>
    <x v="2"/>
    <x v="2981"/>
  </r>
  <r>
    <x v="1"/>
    <x v="0"/>
    <x v="3"/>
    <x v="2982"/>
  </r>
  <r>
    <x v="1"/>
    <x v="0"/>
    <x v="3"/>
    <x v="2983"/>
  </r>
  <r>
    <x v="0"/>
    <x v="4"/>
    <x v="0"/>
    <x v="2984"/>
  </r>
  <r>
    <x v="0"/>
    <x v="3"/>
    <x v="1"/>
    <x v="2985"/>
  </r>
  <r>
    <x v="1"/>
    <x v="0"/>
    <x v="1"/>
    <x v="2986"/>
  </r>
  <r>
    <x v="1"/>
    <x v="2"/>
    <x v="3"/>
    <x v="2987"/>
  </r>
  <r>
    <x v="1"/>
    <x v="3"/>
    <x v="1"/>
    <x v="2988"/>
  </r>
  <r>
    <x v="0"/>
    <x v="2"/>
    <x v="2"/>
    <x v="2989"/>
  </r>
  <r>
    <x v="0"/>
    <x v="1"/>
    <x v="0"/>
    <x v="2990"/>
  </r>
  <r>
    <x v="0"/>
    <x v="1"/>
    <x v="0"/>
    <x v="2991"/>
  </r>
  <r>
    <x v="1"/>
    <x v="4"/>
    <x v="0"/>
    <x v="2992"/>
  </r>
  <r>
    <x v="0"/>
    <x v="0"/>
    <x v="0"/>
    <x v="2993"/>
  </r>
  <r>
    <x v="1"/>
    <x v="2"/>
    <x v="3"/>
    <x v="2994"/>
  </r>
  <r>
    <x v="0"/>
    <x v="3"/>
    <x v="3"/>
    <x v="2995"/>
  </r>
  <r>
    <x v="0"/>
    <x v="2"/>
    <x v="2"/>
    <x v="2996"/>
  </r>
  <r>
    <x v="1"/>
    <x v="0"/>
    <x v="3"/>
    <x v="2997"/>
  </r>
  <r>
    <x v="1"/>
    <x v="3"/>
    <x v="0"/>
    <x v="2998"/>
  </r>
  <r>
    <x v="0"/>
    <x v="2"/>
    <x v="3"/>
    <x v="2999"/>
  </r>
  <r>
    <x v="1"/>
    <x v="1"/>
    <x v="2"/>
    <x v="3000"/>
  </r>
  <r>
    <x v="1"/>
    <x v="1"/>
    <x v="0"/>
    <x v="3001"/>
  </r>
  <r>
    <x v="1"/>
    <x v="1"/>
    <x v="3"/>
    <x v="3002"/>
  </r>
  <r>
    <x v="1"/>
    <x v="1"/>
    <x v="3"/>
    <x v="3003"/>
  </r>
  <r>
    <x v="1"/>
    <x v="2"/>
    <x v="1"/>
    <x v="902"/>
  </r>
  <r>
    <x v="1"/>
    <x v="1"/>
    <x v="3"/>
    <x v="1313"/>
  </r>
  <r>
    <x v="0"/>
    <x v="1"/>
    <x v="1"/>
    <x v="3004"/>
  </r>
  <r>
    <x v="0"/>
    <x v="0"/>
    <x v="3"/>
    <x v="3005"/>
  </r>
  <r>
    <x v="1"/>
    <x v="4"/>
    <x v="3"/>
    <x v="3006"/>
  </r>
  <r>
    <x v="0"/>
    <x v="2"/>
    <x v="0"/>
    <x v="3007"/>
  </r>
  <r>
    <x v="1"/>
    <x v="2"/>
    <x v="3"/>
    <x v="3008"/>
  </r>
  <r>
    <x v="0"/>
    <x v="2"/>
    <x v="2"/>
    <x v="3009"/>
  </r>
  <r>
    <x v="1"/>
    <x v="2"/>
    <x v="2"/>
    <x v="3010"/>
  </r>
  <r>
    <x v="0"/>
    <x v="1"/>
    <x v="2"/>
    <x v="3011"/>
  </r>
  <r>
    <x v="1"/>
    <x v="4"/>
    <x v="1"/>
    <x v="3012"/>
  </r>
  <r>
    <x v="1"/>
    <x v="2"/>
    <x v="3"/>
    <x v="3013"/>
  </r>
  <r>
    <x v="1"/>
    <x v="2"/>
    <x v="2"/>
    <x v="3014"/>
  </r>
  <r>
    <x v="1"/>
    <x v="1"/>
    <x v="1"/>
    <x v="3015"/>
  </r>
  <r>
    <x v="0"/>
    <x v="0"/>
    <x v="1"/>
    <x v="3016"/>
  </r>
  <r>
    <x v="0"/>
    <x v="3"/>
    <x v="3"/>
    <x v="3017"/>
  </r>
  <r>
    <x v="1"/>
    <x v="4"/>
    <x v="3"/>
    <x v="3018"/>
  </r>
  <r>
    <x v="1"/>
    <x v="1"/>
    <x v="3"/>
    <x v="3019"/>
  </r>
  <r>
    <x v="1"/>
    <x v="1"/>
    <x v="0"/>
    <x v="3020"/>
  </r>
  <r>
    <x v="0"/>
    <x v="2"/>
    <x v="2"/>
    <x v="3021"/>
  </r>
  <r>
    <x v="1"/>
    <x v="1"/>
    <x v="0"/>
    <x v="3022"/>
  </r>
  <r>
    <x v="0"/>
    <x v="4"/>
    <x v="1"/>
    <x v="3023"/>
  </r>
  <r>
    <x v="1"/>
    <x v="0"/>
    <x v="0"/>
    <x v="3024"/>
  </r>
  <r>
    <x v="1"/>
    <x v="1"/>
    <x v="2"/>
    <x v="3025"/>
  </r>
  <r>
    <x v="1"/>
    <x v="3"/>
    <x v="0"/>
    <x v="3026"/>
  </r>
  <r>
    <x v="0"/>
    <x v="4"/>
    <x v="1"/>
    <x v="3027"/>
  </r>
  <r>
    <x v="1"/>
    <x v="0"/>
    <x v="0"/>
    <x v="3028"/>
  </r>
  <r>
    <x v="0"/>
    <x v="0"/>
    <x v="1"/>
    <x v="3029"/>
  </r>
  <r>
    <x v="1"/>
    <x v="4"/>
    <x v="3"/>
    <x v="3030"/>
  </r>
  <r>
    <x v="1"/>
    <x v="0"/>
    <x v="2"/>
    <x v="3031"/>
  </r>
  <r>
    <x v="0"/>
    <x v="4"/>
    <x v="0"/>
    <x v="3032"/>
  </r>
  <r>
    <x v="1"/>
    <x v="1"/>
    <x v="0"/>
    <x v="3033"/>
  </r>
  <r>
    <x v="0"/>
    <x v="2"/>
    <x v="1"/>
    <x v="3034"/>
  </r>
  <r>
    <x v="1"/>
    <x v="1"/>
    <x v="2"/>
    <x v="3035"/>
  </r>
  <r>
    <x v="1"/>
    <x v="4"/>
    <x v="1"/>
    <x v="3036"/>
  </r>
  <r>
    <x v="1"/>
    <x v="3"/>
    <x v="0"/>
    <x v="3037"/>
  </r>
  <r>
    <x v="0"/>
    <x v="3"/>
    <x v="1"/>
    <x v="3038"/>
  </r>
  <r>
    <x v="0"/>
    <x v="0"/>
    <x v="0"/>
    <x v="3039"/>
  </r>
  <r>
    <x v="1"/>
    <x v="4"/>
    <x v="3"/>
    <x v="3040"/>
  </r>
  <r>
    <x v="0"/>
    <x v="3"/>
    <x v="3"/>
    <x v="1904"/>
  </r>
  <r>
    <x v="1"/>
    <x v="0"/>
    <x v="3"/>
    <x v="3041"/>
  </r>
  <r>
    <x v="1"/>
    <x v="4"/>
    <x v="2"/>
    <x v="3042"/>
  </r>
  <r>
    <x v="0"/>
    <x v="2"/>
    <x v="1"/>
    <x v="3043"/>
  </r>
  <r>
    <x v="1"/>
    <x v="2"/>
    <x v="2"/>
    <x v="3044"/>
  </r>
  <r>
    <x v="1"/>
    <x v="3"/>
    <x v="2"/>
    <x v="3045"/>
  </r>
  <r>
    <x v="0"/>
    <x v="1"/>
    <x v="3"/>
    <x v="3046"/>
  </r>
  <r>
    <x v="0"/>
    <x v="2"/>
    <x v="3"/>
    <x v="3047"/>
  </r>
  <r>
    <x v="1"/>
    <x v="1"/>
    <x v="3"/>
    <x v="3048"/>
  </r>
  <r>
    <x v="1"/>
    <x v="0"/>
    <x v="3"/>
    <x v="3049"/>
  </r>
  <r>
    <x v="0"/>
    <x v="1"/>
    <x v="1"/>
    <x v="3050"/>
  </r>
  <r>
    <x v="1"/>
    <x v="3"/>
    <x v="0"/>
    <x v="3051"/>
  </r>
  <r>
    <x v="0"/>
    <x v="0"/>
    <x v="0"/>
    <x v="3052"/>
  </r>
  <r>
    <x v="1"/>
    <x v="1"/>
    <x v="0"/>
    <x v="3053"/>
  </r>
  <r>
    <x v="1"/>
    <x v="2"/>
    <x v="1"/>
    <x v="3054"/>
  </r>
  <r>
    <x v="1"/>
    <x v="1"/>
    <x v="3"/>
    <x v="3055"/>
  </r>
  <r>
    <x v="0"/>
    <x v="3"/>
    <x v="0"/>
    <x v="3056"/>
  </r>
  <r>
    <x v="1"/>
    <x v="4"/>
    <x v="1"/>
    <x v="3057"/>
  </r>
  <r>
    <x v="0"/>
    <x v="4"/>
    <x v="3"/>
    <x v="3058"/>
  </r>
  <r>
    <x v="1"/>
    <x v="2"/>
    <x v="2"/>
    <x v="3059"/>
  </r>
  <r>
    <x v="0"/>
    <x v="4"/>
    <x v="2"/>
    <x v="3060"/>
  </r>
  <r>
    <x v="1"/>
    <x v="4"/>
    <x v="1"/>
    <x v="3061"/>
  </r>
  <r>
    <x v="1"/>
    <x v="1"/>
    <x v="1"/>
    <x v="3062"/>
  </r>
  <r>
    <x v="1"/>
    <x v="4"/>
    <x v="1"/>
    <x v="3063"/>
  </r>
  <r>
    <x v="1"/>
    <x v="4"/>
    <x v="0"/>
    <x v="3064"/>
  </r>
  <r>
    <x v="1"/>
    <x v="4"/>
    <x v="2"/>
    <x v="3065"/>
  </r>
  <r>
    <x v="1"/>
    <x v="2"/>
    <x v="3"/>
    <x v="3066"/>
  </r>
  <r>
    <x v="1"/>
    <x v="1"/>
    <x v="3"/>
    <x v="3067"/>
  </r>
  <r>
    <x v="1"/>
    <x v="2"/>
    <x v="1"/>
    <x v="3068"/>
  </r>
  <r>
    <x v="1"/>
    <x v="1"/>
    <x v="3"/>
    <x v="3069"/>
  </r>
  <r>
    <x v="0"/>
    <x v="3"/>
    <x v="1"/>
    <x v="3070"/>
  </r>
  <r>
    <x v="0"/>
    <x v="2"/>
    <x v="1"/>
    <x v="3071"/>
  </r>
  <r>
    <x v="0"/>
    <x v="3"/>
    <x v="3"/>
    <x v="3072"/>
  </r>
  <r>
    <x v="0"/>
    <x v="4"/>
    <x v="2"/>
    <x v="3073"/>
  </r>
  <r>
    <x v="1"/>
    <x v="2"/>
    <x v="1"/>
    <x v="2092"/>
  </r>
  <r>
    <x v="0"/>
    <x v="3"/>
    <x v="3"/>
    <x v="3074"/>
  </r>
  <r>
    <x v="1"/>
    <x v="2"/>
    <x v="1"/>
    <x v="3075"/>
  </r>
  <r>
    <x v="1"/>
    <x v="2"/>
    <x v="3"/>
    <x v="3076"/>
  </r>
  <r>
    <x v="0"/>
    <x v="0"/>
    <x v="2"/>
    <x v="3077"/>
  </r>
  <r>
    <x v="0"/>
    <x v="1"/>
    <x v="2"/>
    <x v="2422"/>
  </r>
  <r>
    <x v="1"/>
    <x v="2"/>
    <x v="3"/>
    <x v="3078"/>
  </r>
  <r>
    <x v="1"/>
    <x v="3"/>
    <x v="1"/>
    <x v="3079"/>
  </r>
  <r>
    <x v="1"/>
    <x v="2"/>
    <x v="1"/>
    <x v="2291"/>
  </r>
  <r>
    <x v="0"/>
    <x v="3"/>
    <x v="1"/>
    <x v="3080"/>
  </r>
  <r>
    <x v="1"/>
    <x v="1"/>
    <x v="3"/>
    <x v="3081"/>
  </r>
  <r>
    <x v="1"/>
    <x v="0"/>
    <x v="0"/>
    <x v="3082"/>
  </r>
  <r>
    <x v="0"/>
    <x v="0"/>
    <x v="2"/>
    <x v="3083"/>
  </r>
  <r>
    <x v="0"/>
    <x v="3"/>
    <x v="0"/>
    <x v="3084"/>
  </r>
  <r>
    <x v="1"/>
    <x v="0"/>
    <x v="3"/>
    <x v="3085"/>
  </r>
  <r>
    <x v="1"/>
    <x v="0"/>
    <x v="0"/>
    <x v="3086"/>
  </r>
  <r>
    <x v="1"/>
    <x v="0"/>
    <x v="2"/>
    <x v="3087"/>
  </r>
  <r>
    <x v="1"/>
    <x v="1"/>
    <x v="3"/>
    <x v="3088"/>
  </r>
  <r>
    <x v="0"/>
    <x v="0"/>
    <x v="1"/>
    <x v="3089"/>
  </r>
  <r>
    <x v="0"/>
    <x v="0"/>
    <x v="3"/>
    <x v="3090"/>
  </r>
  <r>
    <x v="1"/>
    <x v="0"/>
    <x v="2"/>
    <x v="3091"/>
  </r>
  <r>
    <x v="1"/>
    <x v="1"/>
    <x v="0"/>
    <x v="3092"/>
  </r>
  <r>
    <x v="0"/>
    <x v="1"/>
    <x v="2"/>
    <x v="3093"/>
  </r>
  <r>
    <x v="0"/>
    <x v="1"/>
    <x v="1"/>
    <x v="3094"/>
  </r>
  <r>
    <x v="1"/>
    <x v="2"/>
    <x v="0"/>
    <x v="3095"/>
  </r>
  <r>
    <x v="0"/>
    <x v="2"/>
    <x v="0"/>
    <x v="3096"/>
  </r>
  <r>
    <x v="1"/>
    <x v="4"/>
    <x v="0"/>
    <x v="3097"/>
  </r>
  <r>
    <x v="1"/>
    <x v="1"/>
    <x v="1"/>
    <x v="3098"/>
  </r>
  <r>
    <x v="0"/>
    <x v="1"/>
    <x v="3"/>
    <x v="886"/>
  </r>
  <r>
    <x v="1"/>
    <x v="3"/>
    <x v="2"/>
    <x v="3099"/>
  </r>
  <r>
    <x v="1"/>
    <x v="3"/>
    <x v="1"/>
    <x v="3100"/>
  </r>
  <r>
    <x v="1"/>
    <x v="1"/>
    <x v="0"/>
    <x v="3101"/>
  </r>
  <r>
    <x v="1"/>
    <x v="3"/>
    <x v="0"/>
    <x v="3102"/>
  </r>
  <r>
    <x v="1"/>
    <x v="1"/>
    <x v="1"/>
    <x v="1229"/>
  </r>
  <r>
    <x v="0"/>
    <x v="3"/>
    <x v="3"/>
    <x v="3103"/>
  </r>
  <r>
    <x v="1"/>
    <x v="4"/>
    <x v="1"/>
    <x v="3104"/>
  </r>
  <r>
    <x v="0"/>
    <x v="0"/>
    <x v="0"/>
    <x v="3105"/>
  </r>
  <r>
    <x v="1"/>
    <x v="2"/>
    <x v="1"/>
    <x v="3106"/>
  </r>
  <r>
    <x v="1"/>
    <x v="4"/>
    <x v="3"/>
    <x v="3107"/>
  </r>
  <r>
    <x v="1"/>
    <x v="1"/>
    <x v="3"/>
    <x v="3108"/>
  </r>
  <r>
    <x v="1"/>
    <x v="3"/>
    <x v="1"/>
    <x v="3109"/>
  </r>
  <r>
    <x v="1"/>
    <x v="0"/>
    <x v="0"/>
    <x v="3110"/>
  </r>
  <r>
    <x v="1"/>
    <x v="3"/>
    <x v="3"/>
    <x v="3111"/>
  </r>
  <r>
    <x v="0"/>
    <x v="1"/>
    <x v="3"/>
    <x v="3112"/>
  </r>
  <r>
    <x v="0"/>
    <x v="4"/>
    <x v="3"/>
    <x v="3113"/>
  </r>
  <r>
    <x v="1"/>
    <x v="1"/>
    <x v="0"/>
    <x v="3114"/>
  </r>
  <r>
    <x v="0"/>
    <x v="3"/>
    <x v="0"/>
    <x v="3115"/>
  </r>
  <r>
    <x v="0"/>
    <x v="4"/>
    <x v="1"/>
    <x v="3116"/>
  </r>
  <r>
    <x v="1"/>
    <x v="2"/>
    <x v="3"/>
    <x v="3117"/>
  </r>
  <r>
    <x v="0"/>
    <x v="2"/>
    <x v="2"/>
    <x v="3118"/>
  </r>
  <r>
    <x v="0"/>
    <x v="1"/>
    <x v="0"/>
    <x v="3119"/>
  </r>
  <r>
    <x v="1"/>
    <x v="3"/>
    <x v="3"/>
    <x v="3120"/>
  </r>
  <r>
    <x v="1"/>
    <x v="2"/>
    <x v="1"/>
    <x v="3121"/>
  </r>
  <r>
    <x v="0"/>
    <x v="2"/>
    <x v="2"/>
    <x v="3122"/>
  </r>
  <r>
    <x v="1"/>
    <x v="4"/>
    <x v="2"/>
    <x v="3123"/>
  </r>
  <r>
    <x v="0"/>
    <x v="4"/>
    <x v="3"/>
    <x v="3124"/>
  </r>
  <r>
    <x v="0"/>
    <x v="0"/>
    <x v="0"/>
    <x v="3125"/>
  </r>
  <r>
    <x v="1"/>
    <x v="3"/>
    <x v="0"/>
    <x v="3126"/>
  </r>
  <r>
    <x v="0"/>
    <x v="1"/>
    <x v="1"/>
    <x v="3127"/>
  </r>
  <r>
    <x v="1"/>
    <x v="3"/>
    <x v="2"/>
    <x v="3128"/>
  </r>
  <r>
    <x v="1"/>
    <x v="4"/>
    <x v="3"/>
    <x v="3129"/>
  </r>
  <r>
    <x v="1"/>
    <x v="2"/>
    <x v="3"/>
    <x v="3130"/>
  </r>
  <r>
    <x v="0"/>
    <x v="3"/>
    <x v="0"/>
    <x v="3131"/>
  </r>
  <r>
    <x v="0"/>
    <x v="4"/>
    <x v="2"/>
    <x v="3132"/>
  </r>
  <r>
    <x v="1"/>
    <x v="0"/>
    <x v="1"/>
    <x v="3133"/>
  </r>
  <r>
    <x v="0"/>
    <x v="4"/>
    <x v="0"/>
    <x v="3134"/>
  </r>
  <r>
    <x v="0"/>
    <x v="1"/>
    <x v="0"/>
    <x v="3135"/>
  </r>
  <r>
    <x v="0"/>
    <x v="3"/>
    <x v="1"/>
    <x v="3136"/>
  </r>
  <r>
    <x v="1"/>
    <x v="0"/>
    <x v="2"/>
    <x v="3137"/>
  </r>
  <r>
    <x v="0"/>
    <x v="4"/>
    <x v="1"/>
    <x v="3138"/>
  </r>
  <r>
    <x v="0"/>
    <x v="3"/>
    <x v="1"/>
    <x v="3139"/>
  </r>
  <r>
    <x v="1"/>
    <x v="2"/>
    <x v="3"/>
    <x v="1828"/>
  </r>
  <r>
    <x v="0"/>
    <x v="0"/>
    <x v="0"/>
    <x v="3140"/>
  </r>
  <r>
    <x v="1"/>
    <x v="4"/>
    <x v="2"/>
    <x v="3141"/>
  </r>
  <r>
    <x v="0"/>
    <x v="1"/>
    <x v="0"/>
    <x v="3142"/>
  </r>
  <r>
    <x v="1"/>
    <x v="0"/>
    <x v="1"/>
    <x v="3143"/>
  </r>
  <r>
    <x v="0"/>
    <x v="1"/>
    <x v="0"/>
    <x v="3144"/>
  </r>
  <r>
    <x v="1"/>
    <x v="4"/>
    <x v="3"/>
    <x v="3145"/>
  </r>
  <r>
    <x v="0"/>
    <x v="3"/>
    <x v="1"/>
    <x v="3146"/>
  </r>
  <r>
    <x v="0"/>
    <x v="4"/>
    <x v="3"/>
    <x v="3147"/>
  </r>
  <r>
    <x v="0"/>
    <x v="1"/>
    <x v="0"/>
    <x v="3148"/>
  </r>
  <r>
    <x v="0"/>
    <x v="2"/>
    <x v="2"/>
    <x v="3149"/>
  </r>
  <r>
    <x v="0"/>
    <x v="3"/>
    <x v="3"/>
    <x v="3150"/>
  </r>
  <r>
    <x v="0"/>
    <x v="2"/>
    <x v="2"/>
    <x v="3151"/>
  </r>
  <r>
    <x v="1"/>
    <x v="1"/>
    <x v="1"/>
    <x v="3152"/>
  </r>
  <r>
    <x v="0"/>
    <x v="3"/>
    <x v="3"/>
    <x v="3153"/>
  </r>
  <r>
    <x v="1"/>
    <x v="1"/>
    <x v="0"/>
    <x v="3154"/>
  </r>
  <r>
    <x v="0"/>
    <x v="0"/>
    <x v="2"/>
    <x v="3155"/>
  </r>
  <r>
    <x v="1"/>
    <x v="4"/>
    <x v="0"/>
    <x v="3156"/>
  </r>
  <r>
    <x v="1"/>
    <x v="2"/>
    <x v="0"/>
    <x v="3157"/>
  </r>
  <r>
    <x v="1"/>
    <x v="3"/>
    <x v="1"/>
    <x v="3158"/>
  </r>
  <r>
    <x v="1"/>
    <x v="2"/>
    <x v="2"/>
    <x v="2315"/>
  </r>
  <r>
    <x v="1"/>
    <x v="2"/>
    <x v="3"/>
    <x v="3159"/>
  </r>
  <r>
    <x v="0"/>
    <x v="2"/>
    <x v="3"/>
    <x v="3160"/>
  </r>
  <r>
    <x v="0"/>
    <x v="2"/>
    <x v="2"/>
    <x v="2768"/>
  </r>
  <r>
    <x v="1"/>
    <x v="0"/>
    <x v="1"/>
    <x v="3161"/>
  </r>
  <r>
    <x v="1"/>
    <x v="3"/>
    <x v="3"/>
    <x v="3162"/>
  </r>
  <r>
    <x v="1"/>
    <x v="4"/>
    <x v="2"/>
    <x v="3163"/>
  </r>
  <r>
    <x v="1"/>
    <x v="4"/>
    <x v="3"/>
    <x v="3164"/>
  </r>
  <r>
    <x v="0"/>
    <x v="2"/>
    <x v="2"/>
    <x v="3165"/>
  </r>
  <r>
    <x v="1"/>
    <x v="1"/>
    <x v="3"/>
    <x v="3166"/>
  </r>
  <r>
    <x v="1"/>
    <x v="0"/>
    <x v="0"/>
    <x v="3167"/>
  </r>
  <r>
    <x v="0"/>
    <x v="0"/>
    <x v="3"/>
    <x v="3168"/>
  </r>
  <r>
    <x v="0"/>
    <x v="4"/>
    <x v="3"/>
    <x v="3169"/>
  </r>
  <r>
    <x v="0"/>
    <x v="0"/>
    <x v="0"/>
    <x v="3170"/>
  </r>
  <r>
    <x v="0"/>
    <x v="3"/>
    <x v="0"/>
    <x v="3171"/>
  </r>
  <r>
    <x v="1"/>
    <x v="2"/>
    <x v="3"/>
    <x v="3172"/>
  </r>
  <r>
    <x v="0"/>
    <x v="3"/>
    <x v="0"/>
    <x v="776"/>
  </r>
  <r>
    <x v="0"/>
    <x v="2"/>
    <x v="2"/>
    <x v="3173"/>
  </r>
  <r>
    <x v="1"/>
    <x v="2"/>
    <x v="3"/>
    <x v="3174"/>
  </r>
  <r>
    <x v="0"/>
    <x v="3"/>
    <x v="2"/>
    <x v="3175"/>
  </r>
  <r>
    <x v="1"/>
    <x v="4"/>
    <x v="1"/>
    <x v="3176"/>
  </r>
  <r>
    <x v="1"/>
    <x v="3"/>
    <x v="3"/>
    <x v="3177"/>
  </r>
  <r>
    <x v="0"/>
    <x v="1"/>
    <x v="3"/>
    <x v="3178"/>
  </r>
  <r>
    <x v="0"/>
    <x v="1"/>
    <x v="3"/>
    <x v="3179"/>
  </r>
  <r>
    <x v="0"/>
    <x v="0"/>
    <x v="2"/>
    <x v="3180"/>
  </r>
  <r>
    <x v="0"/>
    <x v="1"/>
    <x v="3"/>
    <x v="3181"/>
  </r>
  <r>
    <x v="0"/>
    <x v="3"/>
    <x v="3"/>
    <x v="3182"/>
  </r>
  <r>
    <x v="0"/>
    <x v="1"/>
    <x v="2"/>
    <x v="3183"/>
  </r>
  <r>
    <x v="1"/>
    <x v="3"/>
    <x v="2"/>
    <x v="419"/>
  </r>
  <r>
    <x v="1"/>
    <x v="0"/>
    <x v="2"/>
    <x v="3184"/>
  </r>
  <r>
    <x v="1"/>
    <x v="3"/>
    <x v="3"/>
    <x v="3185"/>
  </r>
  <r>
    <x v="1"/>
    <x v="0"/>
    <x v="0"/>
    <x v="648"/>
  </r>
  <r>
    <x v="1"/>
    <x v="3"/>
    <x v="2"/>
    <x v="1008"/>
  </r>
  <r>
    <x v="1"/>
    <x v="4"/>
    <x v="1"/>
    <x v="3186"/>
  </r>
  <r>
    <x v="0"/>
    <x v="1"/>
    <x v="1"/>
    <x v="3187"/>
  </r>
  <r>
    <x v="1"/>
    <x v="2"/>
    <x v="0"/>
    <x v="3188"/>
  </r>
  <r>
    <x v="0"/>
    <x v="2"/>
    <x v="0"/>
    <x v="458"/>
  </r>
  <r>
    <x v="1"/>
    <x v="2"/>
    <x v="3"/>
    <x v="3189"/>
  </r>
  <r>
    <x v="1"/>
    <x v="4"/>
    <x v="0"/>
    <x v="3190"/>
  </r>
  <r>
    <x v="1"/>
    <x v="0"/>
    <x v="2"/>
    <x v="3191"/>
  </r>
  <r>
    <x v="1"/>
    <x v="4"/>
    <x v="3"/>
    <x v="3192"/>
  </r>
  <r>
    <x v="0"/>
    <x v="3"/>
    <x v="3"/>
    <x v="3193"/>
  </r>
  <r>
    <x v="1"/>
    <x v="0"/>
    <x v="3"/>
    <x v="3194"/>
  </r>
  <r>
    <x v="0"/>
    <x v="4"/>
    <x v="3"/>
    <x v="3195"/>
  </r>
  <r>
    <x v="0"/>
    <x v="0"/>
    <x v="0"/>
    <x v="3196"/>
  </r>
  <r>
    <x v="0"/>
    <x v="4"/>
    <x v="1"/>
    <x v="3197"/>
  </r>
  <r>
    <x v="1"/>
    <x v="4"/>
    <x v="0"/>
    <x v="1135"/>
  </r>
  <r>
    <x v="1"/>
    <x v="3"/>
    <x v="1"/>
    <x v="3198"/>
  </r>
  <r>
    <x v="0"/>
    <x v="1"/>
    <x v="3"/>
    <x v="70"/>
  </r>
  <r>
    <x v="1"/>
    <x v="1"/>
    <x v="0"/>
    <x v="3199"/>
  </r>
  <r>
    <x v="0"/>
    <x v="3"/>
    <x v="1"/>
    <x v="3200"/>
  </r>
  <r>
    <x v="0"/>
    <x v="1"/>
    <x v="1"/>
    <x v="3201"/>
  </r>
  <r>
    <x v="0"/>
    <x v="1"/>
    <x v="0"/>
    <x v="3202"/>
  </r>
  <r>
    <x v="1"/>
    <x v="4"/>
    <x v="3"/>
    <x v="3203"/>
  </r>
  <r>
    <x v="1"/>
    <x v="2"/>
    <x v="1"/>
    <x v="3204"/>
  </r>
  <r>
    <x v="1"/>
    <x v="3"/>
    <x v="2"/>
    <x v="3205"/>
  </r>
  <r>
    <x v="0"/>
    <x v="4"/>
    <x v="1"/>
    <x v="3206"/>
  </r>
  <r>
    <x v="1"/>
    <x v="0"/>
    <x v="0"/>
    <x v="3207"/>
  </r>
  <r>
    <x v="0"/>
    <x v="3"/>
    <x v="1"/>
    <x v="3208"/>
  </r>
  <r>
    <x v="1"/>
    <x v="1"/>
    <x v="2"/>
    <x v="3209"/>
  </r>
  <r>
    <x v="0"/>
    <x v="3"/>
    <x v="2"/>
    <x v="3210"/>
  </r>
  <r>
    <x v="0"/>
    <x v="1"/>
    <x v="1"/>
    <x v="3211"/>
  </r>
  <r>
    <x v="1"/>
    <x v="2"/>
    <x v="1"/>
    <x v="3212"/>
  </r>
  <r>
    <x v="1"/>
    <x v="2"/>
    <x v="1"/>
    <x v="3213"/>
  </r>
  <r>
    <x v="0"/>
    <x v="0"/>
    <x v="0"/>
    <x v="3214"/>
  </r>
  <r>
    <x v="0"/>
    <x v="4"/>
    <x v="2"/>
    <x v="2544"/>
  </r>
  <r>
    <x v="0"/>
    <x v="1"/>
    <x v="1"/>
    <x v="3215"/>
  </r>
  <r>
    <x v="1"/>
    <x v="3"/>
    <x v="2"/>
    <x v="3216"/>
  </r>
  <r>
    <x v="0"/>
    <x v="4"/>
    <x v="3"/>
    <x v="3217"/>
  </r>
  <r>
    <x v="0"/>
    <x v="1"/>
    <x v="0"/>
    <x v="3218"/>
  </r>
  <r>
    <x v="1"/>
    <x v="0"/>
    <x v="3"/>
    <x v="3219"/>
  </r>
  <r>
    <x v="0"/>
    <x v="4"/>
    <x v="1"/>
    <x v="3220"/>
  </r>
  <r>
    <x v="1"/>
    <x v="3"/>
    <x v="1"/>
    <x v="3221"/>
  </r>
  <r>
    <x v="0"/>
    <x v="3"/>
    <x v="3"/>
    <x v="3222"/>
  </r>
  <r>
    <x v="0"/>
    <x v="3"/>
    <x v="0"/>
    <x v="3223"/>
  </r>
  <r>
    <x v="1"/>
    <x v="3"/>
    <x v="3"/>
    <x v="3224"/>
  </r>
  <r>
    <x v="0"/>
    <x v="0"/>
    <x v="2"/>
    <x v="3225"/>
  </r>
  <r>
    <x v="1"/>
    <x v="1"/>
    <x v="1"/>
    <x v="3226"/>
  </r>
  <r>
    <x v="1"/>
    <x v="0"/>
    <x v="1"/>
    <x v="2565"/>
  </r>
  <r>
    <x v="0"/>
    <x v="3"/>
    <x v="0"/>
    <x v="3227"/>
  </r>
  <r>
    <x v="0"/>
    <x v="3"/>
    <x v="1"/>
    <x v="3228"/>
  </r>
  <r>
    <x v="1"/>
    <x v="1"/>
    <x v="2"/>
    <x v="3229"/>
  </r>
  <r>
    <x v="0"/>
    <x v="2"/>
    <x v="3"/>
    <x v="3230"/>
  </r>
  <r>
    <x v="0"/>
    <x v="2"/>
    <x v="3"/>
    <x v="3231"/>
  </r>
  <r>
    <x v="0"/>
    <x v="2"/>
    <x v="0"/>
    <x v="3232"/>
  </r>
  <r>
    <x v="0"/>
    <x v="2"/>
    <x v="3"/>
    <x v="3233"/>
  </r>
  <r>
    <x v="1"/>
    <x v="4"/>
    <x v="3"/>
    <x v="3234"/>
  </r>
  <r>
    <x v="1"/>
    <x v="2"/>
    <x v="3"/>
    <x v="3235"/>
  </r>
  <r>
    <x v="0"/>
    <x v="2"/>
    <x v="3"/>
    <x v="3236"/>
  </r>
  <r>
    <x v="0"/>
    <x v="0"/>
    <x v="0"/>
    <x v="3237"/>
  </r>
  <r>
    <x v="0"/>
    <x v="0"/>
    <x v="1"/>
    <x v="3238"/>
  </r>
  <r>
    <x v="0"/>
    <x v="2"/>
    <x v="0"/>
    <x v="3239"/>
  </r>
  <r>
    <x v="1"/>
    <x v="3"/>
    <x v="2"/>
    <x v="3240"/>
  </r>
  <r>
    <x v="1"/>
    <x v="3"/>
    <x v="1"/>
    <x v="3241"/>
  </r>
  <r>
    <x v="0"/>
    <x v="4"/>
    <x v="0"/>
    <x v="3242"/>
  </r>
  <r>
    <x v="1"/>
    <x v="0"/>
    <x v="1"/>
    <x v="3243"/>
  </r>
  <r>
    <x v="0"/>
    <x v="1"/>
    <x v="0"/>
    <x v="3244"/>
  </r>
  <r>
    <x v="1"/>
    <x v="4"/>
    <x v="3"/>
    <x v="3245"/>
  </r>
  <r>
    <x v="1"/>
    <x v="2"/>
    <x v="2"/>
    <x v="3246"/>
  </r>
  <r>
    <x v="0"/>
    <x v="0"/>
    <x v="2"/>
    <x v="3247"/>
  </r>
  <r>
    <x v="0"/>
    <x v="0"/>
    <x v="0"/>
    <x v="3248"/>
  </r>
  <r>
    <x v="0"/>
    <x v="0"/>
    <x v="3"/>
    <x v="3249"/>
  </r>
  <r>
    <x v="0"/>
    <x v="1"/>
    <x v="2"/>
    <x v="3250"/>
  </r>
  <r>
    <x v="1"/>
    <x v="2"/>
    <x v="2"/>
    <x v="3251"/>
  </r>
  <r>
    <x v="0"/>
    <x v="4"/>
    <x v="3"/>
    <x v="3252"/>
  </r>
  <r>
    <x v="0"/>
    <x v="4"/>
    <x v="0"/>
    <x v="2838"/>
  </r>
  <r>
    <x v="1"/>
    <x v="4"/>
    <x v="1"/>
    <x v="3253"/>
  </r>
  <r>
    <x v="0"/>
    <x v="0"/>
    <x v="1"/>
    <x v="3254"/>
  </r>
  <r>
    <x v="0"/>
    <x v="4"/>
    <x v="3"/>
    <x v="2775"/>
  </r>
  <r>
    <x v="1"/>
    <x v="4"/>
    <x v="3"/>
    <x v="3255"/>
  </r>
  <r>
    <x v="0"/>
    <x v="3"/>
    <x v="0"/>
    <x v="3256"/>
  </r>
  <r>
    <x v="1"/>
    <x v="3"/>
    <x v="1"/>
    <x v="3257"/>
  </r>
  <r>
    <x v="1"/>
    <x v="4"/>
    <x v="2"/>
    <x v="3258"/>
  </r>
  <r>
    <x v="0"/>
    <x v="1"/>
    <x v="0"/>
    <x v="3259"/>
  </r>
  <r>
    <x v="0"/>
    <x v="4"/>
    <x v="1"/>
    <x v="3260"/>
  </r>
  <r>
    <x v="1"/>
    <x v="2"/>
    <x v="1"/>
    <x v="3261"/>
  </r>
  <r>
    <x v="0"/>
    <x v="0"/>
    <x v="1"/>
    <x v="3262"/>
  </r>
  <r>
    <x v="0"/>
    <x v="2"/>
    <x v="3"/>
    <x v="786"/>
  </r>
  <r>
    <x v="1"/>
    <x v="3"/>
    <x v="3"/>
    <x v="3263"/>
  </r>
  <r>
    <x v="0"/>
    <x v="4"/>
    <x v="3"/>
    <x v="1544"/>
  </r>
  <r>
    <x v="0"/>
    <x v="1"/>
    <x v="1"/>
    <x v="3264"/>
  </r>
  <r>
    <x v="1"/>
    <x v="1"/>
    <x v="0"/>
    <x v="3265"/>
  </r>
  <r>
    <x v="0"/>
    <x v="4"/>
    <x v="3"/>
    <x v="3266"/>
  </r>
  <r>
    <x v="0"/>
    <x v="0"/>
    <x v="1"/>
    <x v="3267"/>
  </r>
  <r>
    <x v="0"/>
    <x v="4"/>
    <x v="1"/>
    <x v="3186"/>
  </r>
  <r>
    <x v="1"/>
    <x v="2"/>
    <x v="0"/>
    <x v="3268"/>
  </r>
  <r>
    <x v="1"/>
    <x v="4"/>
    <x v="1"/>
    <x v="3269"/>
  </r>
  <r>
    <x v="1"/>
    <x v="2"/>
    <x v="2"/>
    <x v="3270"/>
  </r>
  <r>
    <x v="0"/>
    <x v="3"/>
    <x v="0"/>
    <x v="3271"/>
  </r>
  <r>
    <x v="1"/>
    <x v="2"/>
    <x v="1"/>
    <x v="3272"/>
  </r>
  <r>
    <x v="1"/>
    <x v="1"/>
    <x v="2"/>
    <x v="1797"/>
  </r>
  <r>
    <x v="0"/>
    <x v="4"/>
    <x v="2"/>
    <x v="2471"/>
  </r>
  <r>
    <x v="1"/>
    <x v="3"/>
    <x v="3"/>
    <x v="3273"/>
  </r>
  <r>
    <x v="1"/>
    <x v="0"/>
    <x v="2"/>
    <x v="3274"/>
  </r>
  <r>
    <x v="1"/>
    <x v="2"/>
    <x v="3"/>
    <x v="3275"/>
  </r>
  <r>
    <x v="0"/>
    <x v="1"/>
    <x v="3"/>
    <x v="3276"/>
  </r>
  <r>
    <x v="0"/>
    <x v="0"/>
    <x v="2"/>
    <x v="3277"/>
  </r>
  <r>
    <x v="1"/>
    <x v="4"/>
    <x v="0"/>
    <x v="3278"/>
  </r>
  <r>
    <x v="0"/>
    <x v="2"/>
    <x v="0"/>
    <x v="1202"/>
  </r>
  <r>
    <x v="0"/>
    <x v="4"/>
    <x v="0"/>
    <x v="3279"/>
  </r>
  <r>
    <x v="1"/>
    <x v="3"/>
    <x v="3"/>
    <x v="3280"/>
  </r>
  <r>
    <x v="0"/>
    <x v="0"/>
    <x v="1"/>
    <x v="3281"/>
  </r>
  <r>
    <x v="1"/>
    <x v="3"/>
    <x v="1"/>
    <x v="3282"/>
  </r>
  <r>
    <x v="1"/>
    <x v="3"/>
    <x v="2"/>
    <x v="3283"/>
  </r>
  <r>
    <x v="1"/>
    <x v="0"/>
    <x v="0"/>
    <x v="875"/>
  </r>
  <r>
    <x v="1"/>
    <x v="1"/>
    <x v="2"/>
    <x v="3284"/>
  </r>
  <r>
    <x v="1"/>
    <x v="1"/>
    <x v="3"/>
    <x v="3285"/>
  </r>
  <r>
    <x v="0"/>
    <x v="0"/>
    <x v="2"/>
    <x v="3286"/>
  </r>
  <r>
    <x v="0"/>
    <x v="4"/>
    <x v="0"/>
    <x v="3287"/>
  </r>
  <r>
    <x v="1"/>
    <x v="4"/>
    <x v="2"/>
    <x v="3288"/>
  </r>
  <r>
    <x v="1"/>
    <x v="2"/>
    <x v="2"/>
    <x v="3289"/>
  </r>
  <r>
    <x v="0"/>
    <x v="1"/>
    <x v="2"/>
    <x v="3290"/>
  </r>
  <r>
    <x v="0"/>
    <x v="1"/>
    <x v="2"/>
    <x v="3291"/>
  </r>
  <r>
    <x v="1"/>
    <x v="4"/>
    <x v="0"/>
    <x v="3292"/>
  </r>
  <r>
    <x v="1"/>
    <x v="4"/>
    <x v="0"/>
    <x v="3293"/>
  </r>
  <r>
    <x v="0"/>
    <x v="2"/>
    <x v="1"/>
    <x v="3294"/>
  </r>
  <r>
    <x v="1"/>
    <x v="1"/>
    <x v="3"/>
    <x v="3295"/>
  </r>
  <r>
    <x v="0"/>
    <x v="3"/>
    <x v="3"/>
    <x v="3296"/>
  </r>
  <r>
    <x v="0"/>
    <x v="0"/>
    <x v="0"/>
    <x v="3297"/>
  </r>
  <r>
    <x v="0"/>
    <x v="0"/>
    <x v="3"/>
    <x v="3298"/>
  </r>
  <r>
    <x v="0"/>
    <x v="3"/>
    <x v="2"/>
    <x v="117"/>
  </r>
  <r>
    <x v="0"/>
    <x v="2"/>
    <x v="1"/>
    <x v="162"/>
  </r>
  <r>
    <x v="1"/>
    <x v="0"/>
    <x v="1"/>
    <x v="3299"/>
  </r>
  <r>
    <x v="1"/>
    <x v="2"/>
    <x v="3"/>
    <x v="3300"/>
  </r>
  <r>
    <x v="1"/>
    <x v="1"/>
    <x v="2"/>
    <x v="3301"/>
  </r>
  <r>
    <x v="0"/>
    <x v="3"/>
    <x v="1"/>
    <x v="3302"/>
  </r>
  <r>
    <x v="0"/>
    <x v="4"/>
    <x v="2"/>
    <x v="3303"/>
  </r>
  <r>
    <x v="1"/>
    <x v="3"/>
    <x v="1"/>
    <x v="3304"/>
  </r>
  <r>
    <x v="1"/>
    <x v="2"/>
    <x v="0"/>
    <x v="3305"/>
  </r>
  <r>
    <x v="0"/>
    <x v="3"/>
    <x v="3"/>
    <x v="3306"/>
  </r>
  <r>
    <x v="0"/>
    <x v="2"/>
    <x v="3"/>
    <x v="345"/>
  </r>
  <r>
    <x v="1"/>
    <x v="0"/>
    <x v="1"/>
    <x v="3307"/>
  </r>
  <r>
    <x v="0"/>
    <x v="4"/>
    <x v="3"/>
    <x v="3308"/>
  </r>
  <r>
    <x v="1"/>
    <x v="1"/>
    <x v="2"/>
    <x v="3309"/>
  </r>
  <r>
    <x v="0"/>
    <x v="2"/>
    <x v="1"/>
    <x v="3310"/>
  </r>
  <r>
    <x v="1"/>
    <x v="1"/>
    <x v="2"/>
    <x v="3311"/>
  </r>
  <r>
    <x v="0"/>
    <x v="1"/>
    <x v="1"/>
    <x v="3312"/>
  </r>
  <r>
    <x v="0"/>
    <x v="2"/>
    <x v="3"/>
    <x v="1213"/>
  </r>
  <r>
    <x v="1"/>
    <x v="1"/>
    <x v="3"/>
    <x v="541"/>
  </r>
  <r>
    <x v="1"/>
    <x v="1"/>
    <x v="3"/>
    <x v="3313"/>
  </r>
  <r>
    <x v="1"/>
    <x v="3"/>
    <x v="2"/>
    <x v="3314"/>
  </r>
  <r>
    <x v="1"/>
    <x v="4"/>
    <x v="1"/>
    <x v="3315"/>
  </r>
  <r>
    <x v="1"/>
    <x v="3"/>
    <x v="2"/>
    <x v="3316"/>
  </r>
  <r>
    <x v="0"/>
    <x v="0"/>
    <x v="3"/>
    <x v="3317"/>
  </r>
  <r>
    <x v="0"/>
    <x v="0"/>
    <x v="2"/>
    <x v="3318"/>
  </r>
  <r>
    <x v="1"/>
    <x v="2"/>
    <x v="1"/>
    <x v="3319"/>
  </r>
  <r>
    <x v="1"/>
    <x v="2"/>
    <x v="2"/>
    <x v="3320"/>
  </r>
  <r>
    <x v="1"/>
    <x v="3"/>
    <x v="2"/>
    <x v="3321"/>
  </r>
  <r>
    <x v="0"/>
    <x v="4"/>
    <x v="1"/>
    <x v="3322"/>
  </r>
  <r>
    <x v="0"/>
    <x v="2"/>
    <x v="3"/>
    <x v="3323"/>
  </r>
  <r>
    <x v="1"/>
    <x v="0"/>
    <x v="3"/>
    <x v="3324"/>
  </r>
  <r>
    <x v="0"/>
    <x v="3"/>
    <x v="1"/>
    <x v="3325"/>
  </r>
  <r>
    <x v="1"/>
    <x v="3"/>
    <x v="1"/>
    <x v="3326"/>
  </r>
  <r>
    <x v="1"/>
    <x v="2"/>
    <x v="1"/>
    <x v="3327"/>
  </r>
  <r>
    <x v="0"/>
    <x v="1"/>
    <x v="1"/>
    <x v="3328"/>
  </r>
  <r>
    <x v="0"/>
    <x v="4"/>
    <x v="1"/>
    <x v="3329"/>
  </r>
  <r>
    <x v="1"/>
    <x v="0"/>
    <x v="3"/>
    <x v="2138"/>
  </r>
  <r>
    <x v="0"/>
    <x v="0"/>
    <x v="3"/>
    <x v="3330"/>
  </r>
  <r>
    <x v="0"/>
    <x v="4"/>
    <x v="2"/>
    <x v="3331"/>
  </r>
  <r>
    <x v="0"/>
    <x v="2"/>
    <x v="1"/>
    <x v="3332"/>
  </r>
  <r>
    <x v="0"/>
    <x v="2"/>
    <x v="2"/>
    <x v="3333"/>
  </r>
  <r>
    <x v="0"/>
    <x v="3"/>
    <x v="0"/>
    <x v="2842"/>
  </r>
  <r>
    <x v="0"/>
    <x v="4"/>
    <x v="3"/>
    <x v="3334"/>
  </r>
  <r>
    <x v="1"/>
    <x v="4"/>
    <x v="2"/>
    <x v="3335"/>
  </r>
  <r>
    <x v="0"/>
    <x v="2"/>
    <x v="0"/>
    <x v="3336"/>
  </r>
  <r>
    <x v="0"/>
    <x v="2"/>
    <x v="1"/>
    <x v="3337"/>
  </r>
  <r>
    <x v="1"/>
    <x v="1"/>
    <x v="2"/>
    <x v="3338"/>
  </r>
  <r>
    <x v="0"/>
    <x v="3"/>
    <x v="1"/>
    <x v="3339"/>
  </r>
  <r>
    <x v="1"/>
    <x v="3"/>
    <x v="1"/>
    <x v="3340"/>
  </r>
  <r>
    <x v="1"/>
    <x v="3"/>
    <x v="1"/>
    <x v="3341"/>
  </r>
  <r>
    <x v="1"/>
    <x v="4"/>
    <x v="0"/>
    <x v="3001"/>
  </r>
  <r>
    <x v="1"/>
    <x v="3"/>
    <x v="0"/>
    <x v="3342"/>
  </r>
  <r>
    <x v="1"/>
    <x v="0"/>
    <x v="2"/>
    <x v="3343"/>
  </r>
  <r>
    <x v="1"/>
    <x v="2"/>
    <x v="3"/>
    <x v="3344"/>
  </r>
  <r>
    <x v="1"/>
    <x v="1"/>
    <x v="1"/>
    <x v="3345"/>
  </r>
  <r>
    <x v="1"/>
    <x v="0"/>
    <x v="2"/>
    <x v="3346"/>
  </r>
  <r>
    <x v="1"/>
    <x v="2"/>
    <x v="3"/>
    <x v="3347"/>
  </r>
  <r>
    <x v="0"/>
    <x v="2"/>
    <x v="0"/>
    <x v="1635"/>
  </r>
  <r>
    <x v="0"/>
    <x v="0"/>
    <x v="1"/>
    <x v="3348"/>
  </r>
  <r>
    <x v="0"/>
    <x v="0"/>
    <x v="2"/>
    <x v="3349"/>
  </r>
  <r>
    <x v="0"/>
    <x v="1"/>
    <x v="3"/>
    <x v="3350"/>
  </r>
  <r>
    <x v="1"/>
    <x v="4"/>
    <x v="3"/>
    <x v="3351"/>
  </r>
  <r>
    <x v="0"/>
    <x v="0"/>
    <x v="2"/>
    <x v="3352"/>
  </r>
  <r>
    <x v="0"/>
    <x v="3"/>
    <x v="3"/>
    <x v="3353"/>
  </r>
  <r>
    <x v="1"/>
    <x v="2"/>
    <x v="0"/>
    <x v="3354"/>
  </r>
  <r>
    <x v="0"/>
    <x v="4"/>
    <x v="0"/>
    <x v="3355"/>
  </r>
  <r>
    <x v="0"/>
    <x v="1"/>
    <x v="2"/>
    <x v="3356"/>
  </r>
  <r>
    <x v="0"/>
    <x v="2"/>
    <x v="2"/>
    <x v="3357"/>
  </r>
  <r>
    <x v="1"/>
    <x v="2"/>
    <x v="2"/>
    <x v="3358"/>
  </r>
  <r>
    <x v="0"/>
    <x v="1"/>
    <x v="3"/>
    <x v="1636"/>
  </r>
  <r>
    <x v="1"/>
    <x v="4"/>
    <x v="3"/>
    <x v="3359"/>
  </r>
  <r>
    <x v="0"/>
    <x v="4"/>
    <x v="1"/>
    <x v="3360"/>
  </r>
  <r>
    <x v="0"/>
    <x v="2"/>
    <x v="0"/>
    <x v="3361"/>
  </r>
  <r>
    <x v="1"/>
    <x v="1"/>
    <x v="2"/>
    <x v="3362"/>
  </r>
  <r>
    <x v="0"/>
    <x v="2"/>
    <x v="0"/>
    <x v="3363"/>
  </r>
  <r>
    <x v="0"/>
    <x v="1"/>
    <x v="3"/>
    <x v="3364"/>
  </r>
  <r>
    <x v="0"/>
    <x v="1"/>
    <x v="3"/>
    <x v="3365"/>
  </r>
  <r>
    <x v="0"/>
    <x v="3"/>
    <x v="3"/>
    <x v="3366"/>
  </r>
  <r>
    <x v="0"/>
    <x v="1"/>
    <x v="0"/>
    <x v="3367"/>
  </r>
  <r>
    <x v="1"/>
    <x v="3"/>
    <x v="0"/>
    <x v="3368"/>
  </r>
  <r>
    <x v="0"/>
    <x v="0"/>
    <x v="2"/>
    <x v="3369"/>
  </r>
  <r>
    <x v="0"/>
    <x v="1"/>
    <x v="1"/>
    <x v="3370"/>
  </r>
  <r>
    <x v="1"/>
    <x v="3"/>
    <x v="0"/>
    <x v="3371"/>
  </r>
  <r>
    <x v="0"/>
    <x v="0"/>
    <x v="1"/>
    <x v="3372"/>
  </r>
  <r>
    <x v="1"/>
    <x v="3"/>
    <x v="2"/>
    <x v="3373"/>
  </r>
  <r>
    <x v="1"/>
    <x v="0"/>
    <x v="3"/>
    <x v="3374"/>
  </r>
  <r>
    <x v="1"/>
    <x v="3"/>
    <x v="1"/>
    <x v="3375"/>
  </r>
  <r>
    <x v="1"/>
    <x v="2"/>
    <x v="2"/>
    <x v="3376"/>
  </r>
  <r>
    <x v="1"/>
    <x v="0"/>
    <x v="2"/>
    <x v="3377"/>
  </r>
  <r>
    <x v="0"/>
    <x v="4"/>
    <x v="0"/>
    <x v="3378"/>
  </r>
  <r>
    <x v="1"/>
    <x v="3"/>
    <x v="0"/>
    <x v="3379"/>
  </r>
  <r>
    <x v="0"/>
    <x v="2"/>
    <x v="2"/>
    <x v="3380"/>
  </r>
  <r>
    <x v="0"/>
    <x v="4"/>
    <x v="0"/>
    <x v="3381"/>
  </r>
  <r>
    <x v="0"/>
    <x v="0"/>
    <x v="0"/>
    <x v="3382"/>
  </r>
  <r>
    <x v="1"/>
    <x v="4"/>
    <x v="1"/>
    <x v="1087"/>
  </r>
  <r>
    <x v="1"/>
    <x v="4"/>
    <x v="1"/>
    <x v="3383"/>
  </r>
  <r>
    <x v="0"/>
    <x v="3"/>
    <x v="0"/>
    <x v="3384"/>
  </r>
  <r>
    <x v="1"/>
    <x v="4"/>
    <x v="1"/>
    <x v="3385"/>
  </r>
  <r>
    <x v="1"/>
    <x v="2"/>
    <x v="0"/>
    <x v="3386"/>
  </r>
  <r>
    <x v="0"/>
    <x v="3"/>
    <x v="2"/>
    <x v="3034"/>
  </r>
  <r>
    <x v="1"/>
    <x v="4"/>
    <x v="2"/>
    <x v="3387"/>
  </r>
  <r>
    <x v="0"/>
    <x v="1"/>
    <x v="2"/>
    <x v="3388"/>
  </r>
  <r>
    <x v="0"/>
    <x v="2"/>
    <x v="0"/>
    <x v="3389"/>
  </r>
  <r>
    <x v="1"/>
    <x v="0"/>
    <x v="0"/>
    <x v="3390"/>
  </r>
  <r>
    <x v="0"/>
    <x v="2"/>
    <x v="2"/>
    <x v="785"/>
  </r>
  <r>
    <x v="0"/>
    <x v="3"/>
    <x v="2"/>
    <x v="3391"/>
  </r>
  <r>
    <x v="1"/>
    <x v="4"/>
    <x v="2"/>
    <x v="1141"/>
  </r>
  <r>
    <x v="0"/>
    <x v="4"/>
    <x v="0"/>
    <x v="3392"/>
  </r>
  <r>
    <x v="0"/>
    <x v="1"/>
    <x v="1"/>
    <x v="3393"/>
  </r>
  <r>
    <x v="0"/>
    <x v="4"/>
    <x v="1"/>
    <x v="3394"/>
  </r>
  <r>
    <x v="0"/>
    <x v="2"/>
    <x v="0"/>
    <x v="3395"/>
  </r>
  <r>
    <x v="1"/>
    <x v="1"/>
    <x v="0"/>
    <x v="3396"/>
  </r>
  <r>
    <x v="0"/>
    <x v="0"/>
    <x v="1"/>
    <x v="3397"/>
  </r>
  <r>
    <x v="0"/>
    <x v="1"/>
    <x v="1"/>
    <x v="3398"/>
  </r>
  <r>
    <x v="0"/>
    <x v="3"/>
    <x v="3"/>
    <x v="3399"/>
  </r>
  <r>
    <x v="0"/>
    <x v="1"/>
    <x v="2"/>
    <x v="3400"/>
  </r>
  <r>
    <x v="1"/>
    <x v="0"/>
    <x v="3"/>
    <x v="3401"/>
  </r>
  <r>
    <x v="1"/>
    <x v="4"/>
    <x v="3"/>
    <x v="474"/>
  </r>
  <r>
    <x v="0"/>
    <x v="3"/>
    <x v="1"/>
    <x v="3402"/>
  </r>
  <r>
    <x v="0"/>
    <x v="4"/>
    <x v="1"/>
    <x v="3403"/>
  </r>
  <r>
    <x v="1"/>
    <x v="0"/>
    <x v="1"/>
    <x v="3404"/>
  </r>
  <r>
    <x v="0"/>
    <x v="1"/>
    <x v="3"/>
    <x v="3405"/>
  </r>
  <r>
    <x v="1"/>
    <x v="3"/>
    <x v="0"/>
    <x v="3406"/>
  </r>
  <r>
    <x v="0"/>
    <x v="3"/>
    <x v="0"/>
    <x v="3407"/>
  </r>
  <r>
    <x v="1"/>
    <x v="4"/>
    <x v="1"/>
    <x v="3408"/>
  </r>
  <r>
    <x v="0"/>
    <x v="4"/>
    <x v="0"/>
    <x v="3409"/>
  </r>
  <r>
    <x v="0"/>
    <x v="4"/>
    <x v="0"/>
    <x v="3410"/>
  </r>
  <r>
    <x v="0"/>
    <x v="3"/>
    <x v="1"/>
    <x v="3411"/>
  </r>
  <r>
    <x v="0"/>
    <x v="1"/>
    <x v="1"/>
    <x v="3412"/>
  </r>
  <r>
    <x v="0"/>
    <x v="1"/>
    <x v="0"/>
    <x v="3413"/>
  </r>
  <r>
    <x v="0"/>
    <x v="3"/>
    <x v="0"/>
    <x v="156"/>
  </r>
  <r>
    <x v="0"/>
    <x v="3"/>
    <x v="2"/>
    <x v="3414"/>
  </r>
  <r>
    <x v="1"/>
    <x v="4"/>
    <x v="2"/>
    <x v="3415"/>
  </r>
  <r>
    <x v="1"/>
    <x v="2"/>
    <x v="3"/>
    <x v="3416"/>
  </r>
  <r>
    <x v="0"/>
    <x v="1"/>
    <x v="0"/>
    <x v="3417"/>
  </r>
  <r>
    <x v="1"/>
    <x v="3"/>
    <x v="1"/>
    <x v="3418"/>
  </r>
  <r>
    <x v="0"/>
    <x v="1"/>
    <x v="2"/>
    <x v="3419"/>
  </r>
  <r>
    <x v="0"/>
    <x v="4"/>
    <x v="0"/>
    <x v="3420"/>
  </r>
  <r>
    <x v="1"/>
    <x v="1"/>
    <x v="2"/>
    <x v="3421"/>
  </r>
  <r>
    <x v="1"/>
    <x v="3"/>
    <x v="2"/>
    <x v="3422"/>
  </r>
  <r>
    <x v="0"/>
    <x v="3"/>
    <x v="3"/>
    <x v="3423"/>
  </r>
  <r>
    <x v="0"/>
    <x v="1"/>
    <x v="1"/>
    <x v="3424"/>
  </r>
  <r>
    <x v="1"/>
    <x v="4"/>
    <x v="3"/>
    <x v="3425"/>
  </r>
  <r>
    <x v="0"/>
    <x v="4"/>
    <x v="0"/>
    <x v="3426"/>
  </r>
  <r>
    <x v="1"/>
    <x v="4"/>
    <x v="0"/>
    <x v="2695"/>
  </r>
  <r>
    <x v="1"/>
    <x v="2"/>
    <x v="0"/>
    <x v="3427"/>
  </r>
  <r>
    <x v="1"/>
    <x v="2"/>
    <x v="1"/>
    <x v="3428"/>
  </r>
  <r>
    <x v="0"/>
    <x v="3"/>
    <x v="3"/>
    <x v="3429"/>
  </r>
  <r>
    <x v="1"/>
    <x v="0"/>
    <x v="2"/>
    <x v="3430"/>
  </r>
  <r>
    <x v="0"/>
    <x v="1"/>
    <x v="0"/>
    <x v="3431"/>
  </r>
  <r>
    <x v="1"/>
    <x v="0"/>
    <x v="3"/>
    <x v="3432"/>
  </r>
  <r>
    <x v="1"/>
    <x v="4"/>
    <x v="1"/>
    <x v="3433"/>
  </r>
  <r>
    <x v="1"/>
    <x v="2"/>
    <x v="2"/>
    <x v="3434"/>
  </r>
  <r>
    <x v="1"/>
    <x v="0"/>
    <x v="0"/>
    <x v="3435"/>
  </r>
  <r>
    <x v="1"/>
    <x v="2"/>
    <x v="1"/>
    <x v="3436"/>
  </r>
  <r>
    <x v="0"/>
    <x v="2"/>
    <x v="1"/>
    <x v="2836"/>
  </r>
  <r>
    <x v="0"/>
    <x v="0"/>
    <x v="2"/>
    <x v="3437"/>
  </r>
  <r>
    <x v="1"/>
    <x v="1"/>
    <x v="1"/>
    <x v="3438"/>
  </r>
  <r>
    <x v="0"/>
    <x v="1"/>
    <x v="3"/>
    <x v="3439"/>
  </r>
  <r>
    <x v="1"/>
    <x v="4"/>
    <x v="1"/>
    <x v="3440"/>
  </r>
  <r>
    <x v="0"/>
    <x v="2"/>
    <x v="3"/>
    <x v="3441"/>
  </r>
  <r>
    <x v="1"/>
    <x v="0"/>
    <x v="3"/>
    <x v="3442"/>
  </r>
  <r>
    <x v="1"/>
    <x v="3"/>
    <x v="2"/>
    <x v="3443"/>
  </r>
  <r>
    <x v="0"/>
    <x v="3"/>
    <x v="0"/>
    <x v="3444"/>
  </r>
  <r>
    <x v="1"/>
    <x v="4"/>
    <x v="2"/>
    <x v="3445"/>
  </r>
  <r>
    <x v="0"/>
    <x v="1"/>
    <x v="1"/>
    <x v="3446"/>
  </r>
  <r>
    <x v="0"/>
    <x v="2"/>
    <x v="1"/>
    <x v="3447"/>
  </r>
  <r>
    <x v="0"/>
    <x v="1"/>
    <x v="0"/>
    <x v="3448"/>
  </r>
  <r>
    <x v="1"/>
    <x v="2"/>
    <x v="2"/>
    <x v="3449"/>
  </r>
  <r>
    <x v="0"/>
    <x v="4"/>
    <x v="2"/>
    <x v="3450"/>
  </r>
  <r>
    <x v="0"/>
    <x v="2"/>
    <x v="2"/>
    <x v="3451"/>
  </r>
  <r>
    <x v="0"/>
    <x v="4"/>
    <x v="0"/>
    <x v="3452"/>
  </r>
  <r>
    <x v="1"/>
    <x v="3"/>
    <x v="1"/>
    <x v="3453"/>
  </r>
  <r>
    <x v="1"/>
    <x v="3"/>
    <x v="2"/>
    <x v="586"/>
  </r>
  <r>
    <x v="1"/>
    <x v="0"/>
    <x v="2"/>
    <x v="3454"/>
  </r>
  <r>
    <x v="1"/>
    <x v="4"/>
    <x v="0"/>
    <x v="3455"/>
  </r>
  <r>
    <x v="1"/>
    <x v="4"/>
    <x v="0"/>
    <x v="3456"/>
  </r>
  <r>
    <x v="1"/>
    <x v="3"/>
    <x v="3"/>
    <x v="3457"/>
  </r>
  <r>
    <x v="1"/>
    <x v="2"/>
    <x v="3"/>
    <x v="3458"/>
  </r>
  <r>
    <x v="1"/>
    <x v="4"/>
    <x v="0"/>
    <x v="3459"/>
  </r>
  <r>
    <x v="1"/>
    <x v="0"/>
    <x v="2"/>
    <x v="3460"/>
  </r>
  <r>
    <x v="1"/>
    <x v="4"/>
    <x v="1"/>
    <x v="3461"/>
  </r>
  <r>
    <x v="0"/>
    <x v="2"/>
    <x v="1"/>
    <x v="3462"/>
  </r>
  <r>
    <x v="1"/>
    <x v="1"/>
    <x v="0"/>
    <x v="3463"/>
  </r>
  <r>
    <x v="1"/>
    <x v="2"/>
    <x v="1"/>
    <x v="3464"/>
  </r>
  <r>
    <x v="1"/>
    <x v="1"/>
    <x v="2"/>
    <x v="212"/>
  </r>
  <r>
    <x v="1"/>
    <x v="3"/>
    <x v="1"/>
    <x v="3465"/>
  </r>
  <r>
    <x v="0"/>
    <x v="1"/>
    <x v="2"/>
    <x v="2598"/>
  </r>
  <r>
    <x v="1"/>
    <x v="3"/>
    <x v="3"/>
    <x v="3466"/>
  </r>
  <r>
    <x v="0"/>
    <x v="3"/>
    <x v="1"/>
    <x v="2194"/>
  </r>
  <r>
    <x v="0"/>
    <x v="4"/>
    <x v="3"/>
    <x v="3467"/>
  </r>
  <r>
    <x v="1"/>
    <x v="1"/>
    <x v="2"/>
    <x v="3468"/>
  </r>
  <r>
    <x v="1"/>
    <x v="3"/>
    <x v="3"/>
    <x v="3469"/>
  </r>
  <r>
    <x v="1"/>
    <x v="3"/>
    <x v="0"/>
    <x v="3470"/>
  </r>
  <r>
    <x v="1"/>
    <x v="0"/>
    <x v="3"/>
    <x v="3471"/>
  </r>
  <r>
    <x v="1"/>
    <x v="0"/>
    <x v="0"/>
    <x v="3472"/>
  </r>
  <r>
    <x v="0"/>
    <x v="1"/>
    <x v="1"/>
    <x v="3473"/>
  </r>
  <r>
    <x v="1"/>
    <x v="3"/>
    <x v="2"/>
    <x v="3474"/>
  </r>
  <r>
    <x v="0"/>
    <x v="0"/>
    <x v="1"/>
    <x v="3475"/>
  </r>
  <r>
    <x v="0"/>
    <x v="0"/>
    <x v="3"/>
    <x v="3476"/>
  </r>
  <r>
    <x v="1"/>
    <x v="0"/>
    <x v="1"/>
    <x v="3477"/>
  </r>
  <r>
    <x v="1"/>
    <x v="2"/>
    <x v="0"/>
    <x v="3478"/>
  </r>
  <r>
    <x v="1"/>
    <x v="1"/>
    <x v="3"/>
    <x v="3479"/>
  </r>
  <r>
    <x v="0"/>
    <x v="0"/>
    <x v="1"/>
    <x v="3480"/>
  </r>
  <r>
    <x v="0"/>
    <x v="0"/>
    <x v="1"/>
    <x v="3481"/>
  </r>
  <r>
    <x v="0"/>
    <x v="4"/>
    <x v="0"/>
    <x v="873"/>
  </r>
  <r>
    <x v="1"/>
    <x v="0"/>
    <x v="3"/>
    <x v="3482"/>
  </r>
  <r>
    <x v="1"/>
    <x v="3"/>
    <x v="2"/>
    <x v="3483"/>
  </r>
  <r>
    <x v="1"/>
    <x v="4"/>
    <x v="2"/>
    <x v="3484"/>
  </r>
  <r>
    <x v="1"/>
    <x v="3"/>
    <x v="1"/>
    <x v="3485"/>
  </r>
  <r>
    <x v="0"/>
    <x v="3"/>
    <x v="3"/>
    <x v="3486"/>
  </r>
  <r>
    <x v="0"/>
    <x v="1"/>
    <x v="0"/>
    <x v="3316"/>
  </r>
  <r>
    <x v="1"/>
    <x v="1"/>
    <x v="2"/>
    <x v="3487"/>
  </r>
  <r>
    <x v="0"/>
    <x v="3"/>
    <x v="0"/>
    <x v="3488"/>
  </r>
  <r>
    <x v="0"/>
    <x v="2"/>
    <x v="2"/>
    <x v="3489"/>
  </r>
  <r>
    <x v="0"/>
    <x v="0"/>
    <x v="0"/>
    <x v="3490"/>
  </r>
  <r>
    <x v="0"/>
    <x v="0"/>
    <x v="3"/>
    <x v="3491"/>
  </r>
  <r>
    <x v="1"/>
    <x v="1"/>
    <x v="0"/>
    <x v="3011"/>
  </r>
  <r>
    <x v="1"/>
    <x v="0"/>
    <x v="0"/>
    <x v="3492"/>
  </r>
  <r>
    <x v="0"/>
    <x v="2"/>
    <x v="1"/>
    <x v="3493"/>
  </r>
  <r>
    <x v="1"/>
    <x v="3"/>
    <x v="3"/>
    <x v="3494"/>
  </r>
  <r>
    <x v="1"/>
    <x v="1"/>
    <x v="3"/>
    <x v="3495"/>
  </r>
  <r>
    <x v="0"/>
    <x v="3"/>
    <x v="2"/>
    <x v="3496"/>
  </r>
  <r>
    <x v="0"/>
    <x v="2"/>
    <x v="3"/>
    <x v="3497"/>
  </r>
  <r>
    <x v="0"/>
    <x v="2"/>
    <x v="2"/>
    <x v="3498"/>
  </r>
  <r>
    <x v="1"/>
    <x v="4"/>
    <x v="0"/>
    <x v="3499"/>
  </r>
  <r>
    <x v="1"/>
    <x v="2"/>
    <x v="0"/>
    <x v="3500"/>
  </r>
  <r>
    <x v="0"/>
    <x v="0"/>
    <x v="0"/>
    <x v="3501"/>
  </r>
  <r>
    <x v="1"/>
    <x v="2"/>
    <x v="3"/>
    <x v="3502"/>
  </r>
  <r>
    <x v="0"/>
    <x v="0"/>
    <x v="2"/>
    <x v="3503"/>
  </r>
  <r>
    <x v="0"/>
    <x v="4"/>
    <x v="1"/>
    <x v="3504"/>
  </r>
  <r>
    <x v="0"/>
    <x v="0"/>
    <x v="1"/>
    <x v="3505"/>
  </r>
  <r>
    <x v="1"/>
    <x v="3"/>
    <x v="2"/>
    <x v="3506"/>
  </r>
  <r>
    <x v="1"/>
    <x v="4"/>
    <x v="1"/>
    <x v="3507"/>
  </r>
  <r>
    <x v="1"/>
    <x v="3"/>
    <x v="1"/>
    <x v="3508"/>
  </r>
  <r>
    <x v="0"/>
    <x v="2"/>
    <x v="0"/>
    <x v="3509"/>
  </r>
  <r>
    <x v="1"/>
    <x v="4"/>
    <x v="2"/>
    <x v="3510"/>
  </r>
  <r>
    <x v="1"/>
    <x v="3"/>
    <x v="3"/>
    <x v="2850"/>
  </r>
  <r>
    <x v="1"/>
    <x v="2"/>
    <x v="1"/>
    <x v="3511"/>
  </r>
  <r>
    <x v="1"/>
    <x v="3"/>
    <x v="0"/>
    <x v="3512"/>
  </r>
  <r>
    <x v="0"/>
    <x v="0"/>
    <x v="3"/>
    <x v="3513"/>
  </r>
  <r>
    <x v="1"/>
    <x v="0"/>
    <x v="1"/>
    <x v="85"/>
  </r>
  <r>
    <x v="0"/>
    <x v="3"/>
    <x v="2"/>
    <x v="3514"/>
  </r>
  <r>
    <x v="1"/>
    <x v="4"/>
    <x v="3"/>
    <x v="3515"/>
  </r>
  <r>
    <x v="1"/>
    <x v="0"/>
    <x v="1"/>
    <x v="3516"/>
  </r>
  <r>
    <x v="1"/>
    <x v="0"/>
    <x v="3"/>
    <x v="3517"/>
  </r>
  <r>
    <x v="1"/>
    <x v="1"/>
    <x v="2"/>
    <x v="3518"/>
  </r>
  <r>
    <x v="1"/>
    <x v="0"/>
    <x v="0"/>
    <x v="3519"/>
  </r>
  <r>
    <x v="0"/>
    <x v="3"/>
    <x v="2"/>
    <x v="3520"/>
  </r>
  <r>
    <x v="1"/>
    <x v="3"/>
    <x v="1"/>
    <x v="3521"/>
  </r>
  <r>
    <x v="1"/>
    <x v="4"/>
    <x v="0"/>
    <x v="3522"/>
  </r>
  <r>
    <x v="1"/>
    <x v="1"/>
    <x v="0"/>
    <x v="3523"/>
  </r>
  <r>
    <x v="0"/>
    <x v="0"/>
    <x v="1"/>
    <x v="3524"/>
  </r>
  <r>
    <x v="1"/>
    <x v="2"/>
    <x v="2"/>
    <x v="3525"/>
  </r>
  <r>
    <x v="1"/>
    <x v="2"/>
    <x v="0"/>
    <x v="3526"/>
  </r>
  <r>
    <x v="1"/>
    <x v="2"/>
    <x v="3"/>
    <x v="3527"/>
  </r>
  <r>
    <x v="1"/>
    <x v="2"/>
    <x v="2"/>
    <x v="3528"/>
  </r>
  <r>
    <x v="1"/>
    <x v="4"/>
    <x v="0"/>
    <x v="3529"/>
  </r>
  <r>
    <x v="0"/>
    <x v="0"/>
    <x v="1"/>
    <x v="3530"/>
  </r>
  <r>
    <x v="0"/>
    <x v="4"/>
    <x v="2"/>
    <x v="3531"/>
  </r>
  <r>
    <x v="1"/>
    <x v="3"/>
    <x v="0"/>
    <x v="3532"/>
  </r>
  <r>
    <x v="1"/>
    <x v="2"/>
    <x v="3"/>
    <x v="3533"/>
  </r>
  <r>
    <x v="1"/>
    <x v="2"/>
    <x v="1"/>
    <x v="3534"/>
  </r>
  <r>
    <x v="0"/>
    <x v="4"/>
    <x v="0"/>
    <x v="3535"/>
  </r>
  <r>
    <x v="1"/>
    <x v="4"/>
    <x v="1"/>
    <x v="3536"/>
  </r>
  <r>
    <x v="1"/>
    <x v="1"/>
    <x v="3"/>
    <x v="3537"/>
  </r>
  <r>
    <x v="1"/>
    <x v="3"/>
    <x v="2"/>
    <x v="3538"/>
  </r>
  <r>
    <x v="1"/>
    <x v="3"/>
    <x v="1"/>
    <x v="1514"/>
  </r>
  <r>
    <x v="1"/>
    <x v="3"/>
    <x v="0"/>
    <x v="3539"/>
  </r>
  <r>
    <x v="1"/>
    <x v="4"/>
    <x v="1"/>
    <x v="3540"/>
  </r>
  <r>
    <x v="0"/>
    <x v="4"/>
    <x v="1"/>
    <x v="3541"/>
  </r>
  <r>
    <x v="1"/>
    <x v="4"/>
    <x v="3"/>
    <x v="3542"/>
  </r>
  <r>
    <x v="0"/>
    <x v="1"/>
    <x v="0"/>
    <x v="3543"/>
  </r>
  <r>
    <x v="0"/>
    <x v="4"/>
    <x v="0"/>
    <x v="3544"/>
  </r>
  <r>
    <x v="0"/>
    <x v="2"/>
    <x v="1"/>
    <x v="3545"/>
  </r>
  <r>
    <x v="1"/>
    <x v="0"/>
    <x v="2"/>
    <x v="3546"/>
  </r>
  <r>
    <x v="1"/>
    <x v="0"/>
    <x v="1"/>
    <x v="3547"/>
  </r>
  <r>
    <x v="0"/>
    <x v="0"/>
    <x v="1"/>
    <x v="3548"/>
  </r>
  <r>
    <x v="0"/>
    <x v="2"/>
    <x v="1"/>
    <x v="3549"/>
  </r>
  <r>
    <x v="1"/>
    <x v="4"/>
    <x v="0"/>
    <x v="3550"/>
  </r>
  <r>
    <x v="1"/>
    <x v="1"/>
    <x v="2"/>
    <x v="3551"/>
  </r>
  <r>
    <x v="0"/>
    <x v="2"/>
    <x v="1"/>
    <x v="3552"/>
  </r>
  <r>
    <x v="0"/>
    <x v="4"/>
    <x v="1"/>
    <x v="3553"/>
  </r>
  <r>
    <x v="1"/>
    <x v="0"/>
    <x v="2"/>
    <x v="3554"/>
  </r>
  <r>
    <x v="0"/>
    <x v="2"/>
    <x v="3"/>
    <x v="355"/>
  </r>
  <r>
    <x v="0"/>
    <x v="0"/>
    <x v="3"/>
    <x v="3555"/>
  </r>
  <r>
    <x v="1"/>
    <x v="3"/>
    <x v="2"/>
    <x v="3556"/>
  </r>
  <r>
    <x v="1"/>
    <x v="1"/>
    <x v="1"/>
    <x v="3557"/>
  </r>
  <r>
    <x v="0"/>
    <x v="0"/>
    <x v="1"/>
    <x v="3558"/>
  </r>
  <r>
    <x v="1"/>
    <x v="4"/>
    <x v="0"/>
    <x v="3559"/>
  </r>
  <r>
    <x v="1"/>
    <x v="3"/>
    <x v="1"/>
    <x v="3560"/>
  </r>
  <r>
    <x v="1"/>
    <x v="1"/>
    <x v="1"/>
    <x v="3561"/>
  </r>
  <r>
    <x v="1"/>
    <x v="1"/>
    <x v="3"/>
    <x v="3562"/>
  </r>
  <r>
    <x v="0"/>
    <x v="3"/>
    <x v="1"/>
    <x v="3563"/>
  </r>
  <r>
    <x v="0"/>
    <x v="0"/>
    <x v="2"/>
    <x v="3564"/>
  </r>
  <r>
    <x v="0"/>
    <x v="1"/>
    <x v="1"/>
    <x v="3565"/>
  </r>
  <r>
    <x v="0"/>
    <x v="2"/>
    <x v="3"/>
    <x v="3566"/>
  </r>
  <r>
    <x v="1"/>
    <x v="4"/>
    <x v="3"/>
    <x v="3567"/>
  </r>
  <r>
    <x v="1"/>
    <x v="1"/>
    <x v="1"/>
    <x v="3568"/>
  </r>
  <r>
    <x v="0"/>
    <x v="3"/>
    <x v="2"/>
    <x v="3569"/>
  </r>
  <r>
    <x v="1"/>
    <x v="1"/>
    <x v="0"/>
    <x v="3570"/>
  </r>
  <r>
    <x v="1"/>
    <x v="1"/>
    <x v="3"/>
    <x v="3571"/>
  </r>
  <r>
    <x v="0"/>
    <x v="3"/>
    <x v="2"/>
    <x v="3572"/>
  </r>
  <r>
    <x v="0"/>
    <x v="4"/>
    <x v="0"/>
    <x v="3573"/>
  </r>
  <r>
    <x v="0"/>
    <x v="3"/>
    <x v="0"/>
    <x v="3574"/>
  </r>
  <r>
    <x v="0"/>
    <x v="2"/>
    <x v="2"/>
    <x v="3575"/>
  </r>
  <r>
    <x v="1"/>
    <x v="1"/>
    <x v="0"/>
    <x v="558"/>
  </r>
  <r>
    <x v="0"/>
    <x v="0"/>
    <x v="3"/>
    <x v="3576"/>
  </r>
  <r>
    <x v="1"/>
    <x v="4"/>
    <x v="0"/>
    <x v="3577"/>
  </r>
  <r>
    <x v="1"/>
    <x v="0"/>
    <x v="3"/>
    <x v="3578"/>
  </r>
  <r>
    <x v="0"/>
    <x v="2"/>
    <x v="0"/>
    <x v="3579"/>
  </r>
  <r>
    <x v="0"/>
    <x v="0"/>
    <x v="3"/>
    <x v="3580"/>
  </r>
  <r>
    <x v="0"/>
    <x v="1"/>
    <x v="0"/>
    <x v="3581"/>
  </r>
  <r>
    <x v="0"/>
    <x v="4"/>
    <x v="1"/>
    <x v="3582"/>
  </r>
  <r>
    <x v="0"/>
    <x v="0"/>
    <x v="3"/>
    <x v="1659"/>
  </r>
  <r>
    <x v="0"/>
    <x v="2"/>
    <x v="0"/>
    <x v="3583"/>
  </r>
  <r>
    <x v="1"/>
    <x v="2"/>
    <x v="0"/>
    <x v="3584"/>
  </r>
  <r>
    <x v="0"/>
    <x v="2"/>
    <x v="2"/>
    <x v="3585"/>
  </r>
  <r>
    <x v="0"/>
    <x v="0"/>
    <x v="3"/>
    <x v="3586"/>
  </r>
  <r>
    <x v="0"/>
    <x v="4"/>
    <x v="1"/>
    <x v="3587"/>
  </r>
  <r>
    <x v="0"/>
    <x v="0"/>
    <x v="0"/>
    <x v="3588"/>
  </r>
  <r>
    <x v="1"/>
    <x v="0"/>
    <x v="0"/>
    <x v="2923"/>
  </r>
  <r>
    <x v="1"/>
    <x v="1"/>
    <x v="1"/>
    <x v="3589"/>
  </r>
  <r>
    <x v="1"/>
    <x v="1"/>
    <x v="0"/>
    <x v="3590"/>
  </r>
  <r>
    <x v="0"/>
    <x v="3"/>
    <x v="3"/>
    <x v="233"/>
  </r>
  <r>
    <x v="1"/>
    <x v="0"/>
    <x v="3"/>
    <x v="3591"/>
  </r>
  <r>
    <x v="1"/>
    <x v="1"/>
    <x v="3"/>
    <x v="3592"/>
  </r>
  <r>
    <x v="0"/>
    <x v="4"/>
    <x v="0"/>
    <x v="3593"/>
  </r>
  <r>
    <x v="1"/>
    <x v="0"/>
    <x v="0"/>
    <x v="3594"/>
  </r>
  <r>
    <x v="0"/>
    <x v="0"/>
    <x v="1"/>
    <x v="3595"/>
  </r>
  <r>
    <x v="1"/>
    <x v="1"/>
    <x v="2"/>
    <x v="3596"/>
  </r>
  <r>
    <x v="0"/>
    <x v="2"/>
    <x v="0"/>
    <x v="3597"/>
  </r>
  <r>
    <x v="0"/>
    <x v="3"/>
    <x v="2"/>
    <x v="3598"/>
  </r>
  <r>
    <x v="0"/>
    <x v="1"/>
    <x v="2"/>
    <x v="3599"/>
  </r>
  <r>
    <x v="0"/>
    <x v="4"/>
    <x v="3"/>
    <x v="3600"/>
  </r>
  <r>
    <x v="1"/>
    <x v="1"/>
    <x v="0"/>
    <x v="3601"/>
  </r>
  <r>
    <x v="0"/>
    <x v="1"/>
    <x v="1"/>
    <x v="3602"/>
  </r>
  <r>
    <x v="0"/>
    <x v="3"/>
    <x v="2"/>
    <x v="3603"/>
  </r>
  <r>
    <x v="0"/>
    <x v="4"/>
    <x v="3"/>
    <x v="95"/>
  </r>
  <r>
    <x v="1"/>
    <x v="0"/>
    <x v="3"/>
    <x v="3604"/>
  </r>
  <r>
    <x v="1"/>
    <x v="3"/>
    <x v="0"/>
    <x v="3605"/>
  </r>
  <r>
    <x v="1"/>
    <x v="2"/>
    <x v="3"/>
    <x v="3606"/>
  </r>
  <r>
    <x v="1"/>
    <x v="3"/>
    <x v="3"/>
    <x v="3607"/>
  </r>
  <r>
    <x v="0"/>
    <x v="0"/>
    <x v="1"/>
    <x v="3608"/>
  </r>
  <r>
    <x v="1"/>
    <x v="3"/>
    <x v="1"/>
    <x v="3609"/>
  </r>
  <r>
    <x v="0"/>
    <x v="3"/>
    <x v="1"/>
    <x v="3610"/>
  </r>
  <r>
    <x v="0"/>
    <x v="0"/>
    <x v="3"/>
    <x v="3611"/>
  </r>
  <r>
    <x v="0"/>
    <x v="1"/>
    <x v="2"/>
    <x v="3612"/>
  </r>
  <r>
    <x v="1"/>
    <x v="1"/>
    <x v="1"/>
    <x v="3613"/>
  </r>
  <r>
    <x v="1"/>
    <x v="3"/>
    <x v="0"/>
    <x v="3614"/>
  </r>
  <r>
    <x v="0"/>
    <x v="4"/>
    <x v="3"/>
    <x v="3615"/>
  </r>
  <r>
    <x v="1"/>
    <x v="1"/>
    <x v="1"/>
    <x v="3616"/>
  </r>
  <r>
    <x v="0"/>
    <x v="4"/>
    <x v="2"/>
    <x v="3617"/>
  </r>
  <r>
    <x v="1"/>
    <x v="3"/>
    <x v="0"/>
    <x v="3618"/>
  </r>
  <r>
    <x v="0"/>
    <x v="3"/>
    <x v="2"/>
    <x v="2878"/>
  </r>
  <r>
    <x v="1"/>
    <x v="3"/>
    <x v="0"/>
    <x v="3619"/>
  </r>
  <r>
    <x v="1"/>
    <x v="1"/>
    <x v="0"/>
    <x v="3620"/>
  </r>
  <r>
    <x v="1"/>
    <x v="2"/>
    <x v="3"/>
    <x v="3621"/>
  </r>
  <r>
    <x v="0"/>
    <x v="2"/>
    <x v="2"/>
    <x v="3622"/>
  </r>
  <r>
    <x v="0"/>
    <x v="3"/>
    <x v="1"/>
    <x v="3623"/>
  </r>
  <r>
    <x v="0"/>
    <x v="1"/>
    <x v="0"/>
    <x v="3624"/>
  </r>
  <r>
    <x v="1"/>
    <x v="2"/>
    <x v="3"/>
    <x v="3625"/>
  </r>
  <r>
    <x v="1"/>
    <x v="2"/>
    <x v="3"/>
    <x v="3626"/>
  </r>
  <r>
    <x v="1"/>
    <x v="0"/>
    <x v="1"/>
    <x v="3627"/>
  </r>
  <r>
    <x v="0"/>
    <x v="0"/>
    <x v="2"/>
    <x v="3628"/>
  </r>
  <r>
    <x v="1"/>
    <x v="0"/>
    <x v="1"/>
    <x v="3629"/>
  </r>
  <r>
    <x v="0"/>
    <x v="3"/>
    <x v="3"/>
    <x v="3630"/>
  </r>
  <r>
    <x v="0"/>
    <x v="0"/>
    <x v="3"/>
    <x v="3631"/>
  </r>
  <r>
    <x v="1"/>
    <x v="4"/>
    <x v="2"/>
    <x v="3632"/>
  </r>
  <r>
    <x v="1"/>
    <x v="4"/>
    <x v="3"/>
    <x v="3633"/>
  </r>
  <r>
    <x v="0"/>
    <x v="0"/>
    <x v="0"/>
    <x v="3634"/>
  </r>
  <r>
    <x v="1"/>
    <x v="2"/>
    <x v="2"/>
    <x v="3635"/>
  </r>
  <r>
    <x v="0"/>
    <x v="0"/>
    <x v="0"/>
    <x v="2482"/>
  </r>
  <r>
    <x v="0"/>
    <x v="3"/>
    <x v="3"/>
    <x v="3636"/>
  </r>
  <r>
    <x v="1"/>
    <x v="0"/>
    <x v="2"/>
    <x v="3637"/>
  </r>
  <r>
    <x v="0"/>
    <x v="3"/>
    <x v="0"/>
    <x v="3638"/>
  </r>
  <r>
    <x v="1"/>
    <x v="2"/>
    <x v="2"/>
    <x v="3639"/>
  </r>
  <r>
    <x v="0"/>
    <x v="2"/>
    <x v="1"/>
    <x v="3640"/>
  </r>
  <r>
    <x v="0"/>
    <x v="1"/>
    <x v="1"/>
    <x v="3641"/>
  </r>
  <r>
    <x v="1"/>
    <x v="3"/>
    <x v="2"/>
    <x v="3642"/>
  </r>
  <r>
    <x v="1"/>
    <x v="0"/>
    <x v="0"/>
    <x v="3643"/>
  </r>
  <r>
    <x v="0"/>
    <x v="1"/>
    <x v="0"/>
    <x v="3644"/>
  </r>
  <r>
    <x v="1"/>
    <x v="1"/>
    <x v="2"/>
    <x v="3645"/>
  </r>
  <r>
    <x v="1"/>
    <x v="0"/>
    <x v="1"/>
    <x v="3646"/>
  </r>
  <r>
    <x v="0"/>
    <x v="3"/>
    <x v="2"/>
    <x v="3647"/>
  </r>
  <r>
    <x v="0"/>
    <x v="4"/>
    <x v="0"/>
    <x v="3648"/>
  </r>
  <r>
    <x v="0"/>
    <x v="4"/>
    <x v="3"/>
    <x v="3649"/>
  </r>
  <r>
    <x v="1"/>
    <x v="4"/>
    <x v="0"/>
    <x v="3650"/>
  </r>
  <r>
    <x v="1"/>
    <x v="0"/>
    <x v="0"/>
    <x v="3651"/>
  </r>
  <r>
    <x v="0"/>
    <x v="2"/>
    <x v="1"/>
    <x v="3652"/>
  </r>
  <r>
    <x v="0"/>
    <x v="1"/>
    <x v="0"/>
    <x v="3653"/>
  </r>
  <r>
    <x v="0"/>
    <x v="3"/>
    <x v="1"/>
    <x v="3654"/>
  </r>
  <r>
    <x v="1"/>
    <x v="1"/>
    <x v="0"/>
    <x v="3429"/>
  </r>
  <r>
    <x v="1"/>
    <x v="2"/>
    <x v="2"/>
    <x v="3327"/>
  </r>
  <r>
    <x v="1"/>
    <x v="1"/>
    <x v="3"/>
    <x v="1640"/>
  </r>
  <r>
    <x v="0"/>
    <x v="1"/>
    <x v="2"/>
    <x v="3655"/>
  </r>
  <r>
    <x v="0"/>
    <x v="1"/>
    <x v="0"/>
    <x v="1064"/>
  </r>
  <r>
    <x v="0"/>
    <x v="4"/>
    <x v="1"/>
    <x v="3656"/>
  </r>
  <r>
    <x v="1"/>
    <x v="3"/>
    <x v="3"/>
    <x v="3657"/>
  </r>
  <r>
    <x v="0"/>
    <x v="1"/>
    <x v="3"/>
    <x v="3658"/>
  </r>
  <r>
    <x v="0"/>
    <x v="2"/>
    <x v="3"/>
    <x v="3659"/>
  </r>
  <r>
    <x v="1"/>
    <x v="0"/>
    <x v="1"/>
    <x v="3660"/>
  </r>
  <r>
    <x v="1"/>
    <x v="3"/>
    <x v="2"/>
    <x v="3661"/>
  </r>
  <r>
    <x v="0"/>
    <x v="2"/>
    <x v="0"/>
    <x v="305"/>
  </r>
  <r>
    <x v="0"/>
    <x v="4"/>
    <x v="2"/>
    <x v="3662"/>
  </r>
  <r>
    <x v="1"/>
    <x v="4"/>
    <x v="0"/>
    <x v="3663"/>
  </r>
  <r>
    <x v="0"/>
    <x v="1"/>
    <x v="2"/>
    <x v="3664"/>
  </r>
  <r>
    <x v="1"/>
    <x v="3"/>
    <x v="0"/>
    <x v="3665"/>
  </r>
  <r>
    <x v="1"/>
    <x v="3"/>
    <x v="0"/>
    <x v="3666"/>
  </r>
  <r>
    <x v="1"/>
    <x v="1"/>
    <x v="1"/>
    <x v="3667"/>
  </r>
  <r>
    <x v="0"/>
    <x v="0"/>
    <x v="1"/>
    <x v="3668"/>
  </r>
  <r>
    <x v="0"/>
    <x v="4"/>
    <x v="0"/>
    <x v="3669"/>
  </r>
  <r>
    <x v="1"/>
    <x v="2"/>
    <x v="2"/>
    <x v="3670"/>
  </r>
  <r>
    <x v="0"/>
    <x v="4"/>
    <x v="3"/>
    <x v="3671"/>
  </r>
  <r>
    <x v="1"/>
    <x v="3"/>
    <x v="1"/>
    <x v="3672"/>
  </r>
  <r>
    <x v="0"/>
    <x v="4"/>
    <x v="3"/>
    <x v="3124"/>
  </r>
  <r>
    <x v="0"/>
    <x v="0"/>
    <x v="0"/>
    <x v="3673"/>
  </r>
  <r>
    <x v="1"/>
    <x v="1"/>
    <x v="3"/>
    <x v="3674"/>
  </r>
  <r>
    <x v="0"/>
    <x v="4"/>
    <x v="0"/>
    <x v="3675"/>
  </r>
  <r>
    <x v="1"/>
    <x v="2"/>
    <x v="2"/>
    <x v="3676"/>
  </r>
  <r>
    <x v="0"/>
    <x v="3"/>
    <x v="2"/>
    <x v="3677"/>
  </r>
  <r>
    <x v="0"/>
    <x v="3"/>
    <x v="0"/>
    <x v="3678"/>
  </r>
  <r>
    <x v="0"/>
    <x v="0"/>
    <x v="3"/>
    <x v="3679"/>
  </r>
  <r>
    <x v="1"/>
    <x v="4"/>
    <x v="1"/>
    <x v="3680"/>
  </r>
  <r>
    <x v="0"/>
    <x v="1"/>
    <x v="1"/>
    <x v="3681"/>
  </r>
  <r>
    <x v="0"/>
    <x v="4"/>
    <x v="1"/>
    <x v="3682"/>
  </r>
  <r>
    <x v="0"/>
    <x v="3"/>
    <x v="3"/>
    <x v="3683"/>
  </r>
  <r>
    <x v="1"/>
    <x v="0"/>
    <x v="1"/>
    <x v="3684"/>
  </r>
  <r>
    <x v="1"/>
    <x v="1"/>
    <x v="3"/>
    <x v="3685"/>
  </r>
  <r>
    <x v="0"/>
    <x v="0"/>
    <x v="1"/>
    <x v="3686"/>
  </r>
  <r>
    <x v="0"/>
    <x v="3"/>
    <x v="2"/>
    <x v="3687"/>
  </r>
  <r>
    <x v="1"/>
    <x v="2"/>
    <x v="0"/>
    <x v="3688"/>
  </r>
  <r>
    <x v="0"/>
    <x v="1"/>
    <x v="2"/>
    <x v="3689"/>
  </r>
  <r>
    <x v="1"/>
    <x v="3"/>
    <x v="1"/>
    <x v="3690"/>
  </r>
  <r>
    <x v="0"/>
    <x v="1"/>
    <x v="0"/>
    <x v="3691"/>
  </r>
  <r>
    <x v="0"/>
    <x v="0"/>
    <x v="3"/>
    <x v="3692"/>
  </r>
  <r>
    <x v="1"/>
    <x v="1"/>
    <x v="2"/>
    <x v="3693"/>
  </r>
  <r>
    <x v="1"/>
    <x v="3"/>
    <x v="0"/>
    <x v="3694"/>
  </r>
  <r>
    <x v="1"/>
    <x v="3"/>
    <x v="0"/>
    <x v="3695"/>
  </r>
  <r>
    <x v="0"/>
    <x v="1"/>
    <x v="3"/>
    <x v="3696"/>
  </r>
  <r>
    <x v="1"/>
    <x v="2"/>
    <x v="1"/>
    <x v="3697"/>
  </r>
  <r>
    <x v="1"/>
    <x v="1"/>
    <x v="0"/>
    <x v="3698"/>
  </r>
  <r>
    <x v="1"/>
    <x v="4"/>
    <x v="0"/>
    <x v="3699"/>
  </r>
  <r>
    <x v="1"/>
    <x v="4"/>
    <x v="3"/>
    <x v="3700"/>
  </r>
  <r>
    <x v="0"/>
    <x v="0"/>
    <x v="1"/>
    <x v="3701"/>
  </r>
  <r>
    <x v="0"/>
    <x v="2"/>
    <x v="0"/>
    <x v="3702"/>
  </r>
  <r>
    <x v="1"/>
    <x v="1"/>
    <x v="3"/>
    <x v="3703"/>
  </r>
  <r>
    <x v="1"/>
    <x v="0"/>
    <x v="0"/>
    <x v="3704"/>
  </r>
  <r>
    <x v="0"/>
    <x v="3"/>
    <x v="1"/>
    <x v="3705"/>
  </r>
  <r>
    <x v="1"/>
    <x v="2"/>
    <x v="1"/>
    <x v="3706"/>
  </r>
  <r>
    <x v="0"/>
    <x v="4"/>
    <x v="3"/>
    <x v="3707"/>
  </r>
  <r>
    <x v="0"/>
    <x v="0"/>
    <x v="0"/>
    <x v="3708"/>
  </r>
  <r>
    <x v="0"/>
    <x v="2"/>
    <x v="0"/>
    <x v="1327"/>
  </r>
  <r>
    <x v="1"/>
    <x v="2"/>
    <x v="1"/>
    <x v="3709"/>
  </r>
  <r>
    <x v="1"/>
    <x v="1"/>
    <x v="2"/>
    <x v="3710"/>
  </r>
  <r>
    <x v="1"/>
    <x v="2"/>
    <x v="2"/>
    <x v="3711"/>
  </r>
  <r>
    <x v="1"/>
    <x v="0"/>
    <x v="3"/>
    <x v="3712"/>
  </r>
  <r>
    <x v="0"/>
    <x v="3"/>
    <x v="2"/>
    <x v="3713"/>
  </r>
  <r>
    <x v="1"/>
    <x v="2"/>
    <x v="1"/>
    <x v="2933"/>
  </r>
  <r>
    <x v="0"/>
    <x v="2"/>
    <x v="0"/>
    <x v="3714"/>
  </r>
  <r>
    <x v="1"/>
    <x v="4"/>
    <x v="2"/>
    <x v="3715"/>
  </r>
  <r>
    <x v="1"/>
    <x v="0"/>
    <x v="0"/>
    <x v="1938"/>
  </r>
  <r>
    <x v="0"/>
    <x v="0"/>
    <x v="0"/>
    <x v="3716"/>
  </r>
  <r>
    <x v="0"/>
    <x v="3"/>
    <x v="1"/>
    <x v="3717"/>
  </r>
  <r>
    <x v="0"/>
    <x v="1"/>
    <x v="2"/>
    <x v="3718"/>
  </r>
  <r>
    <x v="0"/>
    <x v="4"/>
    <x v="0"/>
    <x v="3719"/>
  </r>
  <r>
    <x v="1"/>
    <x v="2"/>
    <x v="2"/>
    <x v="3720"/>
  </r>
  <r>
    <x v="1"/>
    <x v="4"/>
    <x v="2"/>
    <x v="3721"/>
  </r>
  <r>
    <x v="1"/>
    <x v="3"/>
    <x v="1"/>
    <x v="3722"/>
  </r>
  <r>
    <x v="0"/>
    <x v="3"/>
    <x v="2"/>
    <x v="3723"/>
  </r>
  <r>
    <x v="0"/>
    <x v="3"/>
    <x v="0"/>
    <x v="3724"/>
  </r>
  <r>
    <x v="1"/>
    <x v="1"/>
    <x v="0"/>
    <x v="3725"/>
  </r>
  <r>
    <x v="0"/>
    <x v="0"/>
    <x v="3"/>
    <x v="3726"/>
  </r>
  <r>
    <x v="0"/>
    <x v="2"/>
    <x v="1"/>
    <x v="3727"/>
  </r>
  <r>
    <x v="1"/>
    <x v="4"/>
    <x v="2"/>
    <x v="3728"/>
  </r>
  <r>
    <x v="0"/>
    <x v="1"/>
    <x v="3"/>
    <x v="1395"/>
  </r>
  <r>
    <x v="1"/>
    <x v="2"/>
    <x v="2"/>
    <x v="3729"/>
  </r>
  <r>
    <x v="0"/>
    <x v="2"/>
    <x v="3"/>
    <x v="3730"/>
  </r>
  <r>
    <x v="0"/>
    <x v="0"/>
    <x v="0"/>
    <x v="3731"/>
  </r>
  <r>
    <x v="1"/>
    <x v="3"/>
    <x v="3"/>
    <x v="3732"/>
  </r>
  <r>
    <x v="1"/>
    <x v="0"/>
    <x v="1"/>
    <x v="3733"/>
  </r>
  <r>
    <x v="1"/>
    <x v="1"/>
    <x v="0"/>
    <x v="3734"/>
  </r>
  <r>
    <x v="0"/>
    <x v="4"/>
    <x v="0"/>
    <x v="3735"/>
  </r>
  <r>
    <x v="0"/>
    <x v="4"/>
    <x v="3"/>
    <x v="3736"/>
  </r>
  <r>
    <x v="0"/>
    <x v="3"/>
    <x v="1"/>
    <x v="3737"/>
  </r>
  <r>
    <x v="1"/>
    <x v="4"/>
    <x v="3"/>
    <x v="3738"/>
  </r>
  <r>
    <x v="1"/>
    <x v="3"/>
    <x v="1"/>
    <x v="3739"/>
  </r>
  <r>
    <x v="0"/>
    <x v="2"/>
    <x v="2"/>
    <x v="3740"/>
  </r>
  <r>
    <x v="1"/>
    <x v="3"/>
    <x v="2"/>
    <x v="3741"/>
  </r>
  <r>
    <x v="0"/>
    <x v="4"/>
    <x v="0"/>
    <x v="3742"/>
  </r>
  <r>
    <x v="1"/>
    <x v="1"/>
    <x v="3"/>
    <x v="3743"/>
  </r>
  <r>
    <x v="0"/>
    <x v="2"/>
    <x v="0"/>
    <x v="3744"/>
  </r>
  <r>
    <x v="1"/>
    <x v="2"/>
    <x v="3"/>
    <x v="1840"/>
  </r>
  <r>
    <x v="1"/>
    <x v="4"/>
    <x v="1"/>
    <x v="3745"/>
  </r>
  <r>
    <x v="1"/>
    <x v="1"/>
    <x v="1"/>
    <x v="3746"/>
  </r>
  <r>
    <x v="0"/>
    <x v="0"/>
    <x v="2"/>
    <x v="3747"/>
  </r>
  <r>
    <x v="0"/>
    <x v="4"/>
    <x v="1"/>
    <x v="3748"/>
  </r>
  <r>
    <x v="0"/>
    <x v="1"/>
    <x v="2"/>
    <x v="2170"/>
  </r>
  <r>
    <x v="0"/>
    <x v="3"/>
    <x v="2"/>
    <x v="3749"/>
  </r>
  <r>
    <x v="1"/>
    <x v="3"/>
    <x v="3"/>
    <x v="3750"/>
  </r>
  <r>
    <x v="1"/>
    <x v="0"/>
    <x v="1"/>
    <x v="3751"/>
  </r>
  <r>
    <x v="0"/>
    <x v="4"/>
    <x v="2"/>
    <x v="3752"/>
  </r>
  <r>
    <x v="0"/>
    <x v="3"/>
    <x v="0"/>
    <x v="3753"/>
  </r>
  <r>
    <x v="0"/>
    <x v="4"/>
    <x v="3"/>
    <x v="3754"/>
  </r>
  <r>
    <x v="0"/>
    <x v="1"/>
    <x v="0"/>
    <x v="3755"/>
  </r>
  <r>
    <x v="0"/>
    <x v="2"/>
    <x v="0"/>
    <x v="3756"/>
  </r>
  <r>
    <x v="1"/>
    <x v="2"/>
    <x v="2"/>
    <x v="3757"/>
  </r>
  <r>
    <x v="0"/>
    <x v="3"/>
    <x v="1"/>
    <x v="3758"/>
  </r>
  <r>
    <x v="0"/>
    <x v="0"/>
    <x v="1"/>
    <x v="3759"/>
  </r>
  <r>
    <x v="0"/>
    <x v="3"/>
    <x v="2"/>
    <x v="2256"/>
  </r>
  <r>
    <x v="0"/>
    <x v="3"/>
    <x v="0"/>
    <x v="3760"/>
  </r>
  <r>
    <x v="1"/>
    <x v="1"/>
    <x v="2"/>
    <x v="3761"/>
  </r>
  <r>
    <x v="1"/>
    <x v="2"/>
    <x v="2"/>
    <x v="3762"/>
  </r>
  <r>
    <x v="1"/>
    <x v="0"/>
    <x v="0"/>
    <x v="3763"/>
  </r>
  <r>
    <x v="1"/>
    <x v="0"/>
    <x v="1"/>
    <x v="3764"/>
  </r>
  <r>
    <x v="0"/>
    <x v="4"/>
    <x v="1"/>
    <x v="2202"/>
  </r>
  <r>
    <x v="0"/>
    <x v="1"/>
    <x v="0"/>
    <x v="3765"/>
  </r>
  <r>
    <x v="1"/>
    <x v="4"/>
    <x v="3"/>
    <x v="3766"/>
  </r>
  <r>
    <x v="0"/>
    <x v="3"/>
    <x v="2"/>
    <x v="1885"/>
  </r>
  <r>
    <x v="0"/>
    <x v="2"/>
    <x v="1"/>
    <x v="3767"/>
  </r>
  <r>
    <x v="0"/>
    <x v="4"/>
    <x v="3"/>
    <x v="3768"/>
  </r>
  <r>
    <x v="1"/>
    <x v="1"/>
    <x v="2"/>
    <x v="3769"/>
  </r>
  <r>
    <x v="0"/>
    <x v="3"/>
    <x v="1"/>
    <x v="3770"/>
  </r>
  <r>
    <x v="0"/>
    <x v="1"/>
    <x v="2"/>
    <x v="3771"/>
  </r>
  <r>
    <x v="0"/>
    <x v="1"/>
    <x v="3"/>
    <x v="3772"/>
  </r>
  <r>
    <x v="0"/>
    <x v="2"/>
    <x v="1"/>
    <x v="3773"/>
  </r>
  <r>
    <x v="1"/>
    <x v="0"/>
    <x v="1"/>
    <x v="3774"/>
  </r>
  <r>
    <x v="0"/>
    <x v="0"/>
    <x v="0"/>
    <x v="3775"/>
  </r>
  <r>
    <x v="0"/>
    <x v="0"/>
    <x v="0"/>
    <x v="3303"/>
  </r>
  <r>
    <x v="0"/>
    <x v="3"/>
    <x v="0"/>
    <x v="3776"/>
  </r>
  <r>
    <x v="1"/>
    <x v="1"/>
    <x v="0"/>
    <x v="3777"/>
  </r>
  <r>
    <x v="1"/>
    <x v="4"/>
    <x v="2"/>
    <x v="3778"/>
  </r>
  <r>
    <x v="1"/>
    <x v="4"/>
    <x v="2"/>
    <x v="3779"/>
  </r>
  <r>
    <x v="0"/>
    <x v="4"/>
    <x v="1"/>
    <x v="3780"/>
  </r>
  <r>
    <x v="1"/>
    <x v="2"/>
    <x v="1"/>
    <x v="82"/>
  </r>
  <r>
    <x v="0"/>
    <x v="3"/>
    <x v="1"/>
    <x v="3781"/>
  </r>
  <r>
    <x v="1"/>
    <x v="3"/>
    <x v="1"/>
    <x v="3782"/>
  </r>
  <r>
    <x v="0"/>
    <x v="1"/>
    <x v="0"/>
    <x v="3783"/>
  </r>
  <r>
    <x v="0"/>
    <x v="0"/>
    <x v="1"/>
    <x v="3784"/>
  </r>
  <r>
    <x v="1"/>
    <x v="2"/>
    <x v="0"/>
    <x v="3785"/>
  </r>
  <r>
    <x v="1"/>
    <x v="2"/>
    <x v="3"/>
    <x v="3786"/>
  </r>
  <r>
    <x v="1"/>
    <x v="2"/>
    <x v="1"/>
    <x v="3787"/>
  </r>
  <r>
    <x v="0"/>
    <x v="0"/>
    <x v="0"/>
    <x v="3788"/>
  </r>
  <r>
    <x v="0"/>
    <x v="3"/>
    <x v="0"/>
    <x v="3789"/>
  </r>
  <r>
    <x v="1"/>
    <x v="1"/>
    <x v="1"/>
    <x v="3790"/>
  </r>
  <r>
    <x v="1"/>
    <x v="3"/>
    <x v="2"/>
    <x v="3791"/>
  </r>
  <r>
    <x v="1"/>
    <x v="2"/>
    <x v="2"/>
    <x v="3792"/>
  </r>
  <r>
    <x v="0"/>
    <x v="3"/>
    <x v="1"/>
    <x v="3793"/>
  </r>
  <r>
    <x v="1"/>
    <x v="0"/>
    <x v="0"/>
    <x v="3794"/>
  </r>
  <r>
    <x v="1"/>
    <x v="3"/>
    <x v="2"/>
    <x v="3795"/>
  </r>
  <r>
    <x v="1"/>
    <x v="0"/>
    <x v="1"/>
    <x v="3796"/>
  </r>
  <r>
    <x v="0"/>
    <x v="3"/>
    <x v="3"/>
    <x v="3797"/>
  </r>
  <r>
    <x v="0"/>
    <x v="1"/>
    <x v="0"/>
    <x v="3798"/>
  </r>
  <r>
    <x v="1"/>
    <x v="2"/>
    <x v="3"/>
    <x v="3799"/>
  </r>
  <r>
    <x v="0"/>
    <x v="4"/>
    <x v="2"/>
    <x v="3800"/>
  </r>
  <r>
    <x v="1"/>
    <x v="3"/>
    <x v="3"/>
    <x v="3801"/>
  </r>
  <r>
    <x v="0"/>
    <x v="0"/>
    <x v="1"/>
    <x v="3802"/>
  </r>
  <r>
    <x v="1"/>
    <x v="1"/>
    <x v="3"/>
    <x v="1968"/>
  </r>
  <r>
    <x v="0"/>
    <x v="3"/>
    <x v="2"/>
    <x v="3803"/>
  </r>
  <r>
    <x v="1"/>
    <x v="0"/>
    <x v="2"/>
    <x v="3804"/>
  </r>
  <r>
    <x v="0"/>
    <x v="0"/>
    <x v="2"/>
    <x v="3805"/>
  </r>
  <r>
    <x v="0"/>
    <x v="3"/>
    <x v="3"/>
    <x v="3806"/>
  </r>
  <r>
    <x v="1"/>
    <x v="0"/>
    <x v="1"/>
    <x v="3588"/>
  </r>
  <r>
    <x v="1"/>
    <x v="2"/>
    <x v="1"/>
    <x v="3807"/>
  </r>
  <r>
    <x v="0"/>
    <x v="1"/>
    <x v="1"/>
    <x v="3470"/>
  </r>
  <r>
    <x v="0"/>
    <x v="4"/>
    <x v="3"/>
    <x v="3808"/>
  </r>
  <r>
    <x v="0"/>
    <x v="1"/>
    <x v="3"/>
    <x v="3809"/>
  </r>
  <r>
    <x v="1"/>
    <x v="3"/>
    <x v="3"/>
    <x v="3810"/>
  </r>
  <r>
    <x v="1"/>
    <x v="0"/>
    <x v="1"/>
    <x v="3811"/>
  </r>
  <r>
    <x v="0"/>
    <x v="3"/>
    <x v="3"/>
    <x v="3812"/>
  </r>
  <r>
    <x v="0"/>
    <x v="0"/>
    <x v="2"/>
    <x v="3813"/>
  </r>
  <r>
    <x v="1"/>
    <x v="1"/>
    <x v="1"/>
    <x v="3814"/>
  </r>
  <r>
    <x v="1"/>
    <x v="3"/>
    <x v="0"/>
    <x v="3815"/>
  </r>
  <r>
    <x v="1"/>
    <x v="0"/>
    <x v="1"/>
    <x v="3816"/>
  </r>
  <r>
    <x v="1"/>
    <x v="2"/>
    <x v="2"/>
    <x v="3817"/>
  </r>
  <r>
    <x v="1"/>
    <x v="3"/>
    <x v="2"/>
    <x v="3818"/>
  </r>
  <r>
    <x v="1"/>
    <x v="0"/>
    <x v="3"/>
    <x v="3819"/>
  </r>
  <r>
    <x v="1"/>
    <x v="2"/>
    <x v="0"/>
    <x v="1715"/>
  </r>
  <r>
    <x v="1"/>
    <x v="4"/>
    <x v="0"/>
    <x v="3820"/>
  </r>
  <r>
    <x v="1"/>
    <x v="0"/>
    <x v="3"/>
    <x v="3821"/>
  </r>
  <r>
    <x v="1"/>
    <x v="4"/>
    <x v="0"/>
    <x v="3822"/>
  </r>
  <r>
    <x v="1"/>
    <x v="1"/>
    <x v="0"/>
    <x v="3823"/>
  </r>
  <r>
    <x v="1"/>
    <x v="3"/>
    <x v="0"/>
    <x v="3824"/>
  </r>
  <r>
    <x v="0"/>
    <x v="3"/>
    <x v="2"/>
    <x v="3825"/>
  </r>
  <r>
    <x v="1"/>
    <x v="4"/>
    <x v="0"/>
    <x v="3826"/>
  </r>
  <r>
    <x v="1"/>
    <x v="3"/>
    <x v="2"/>
    <x v="3827"/>
  </r>
  <r>
    <x v="1"/>
    <x v="4"/>
    <x v="2"/>
    <x v="3828"/>
  </r>
  <r>
    <x v="0"/>
    <x v="1"/>
    <x v="1"/>
    <x v="3829"/>
  </r>
  <r>
    <x v="0"/>
    <x v="3"/>
    <x v="0"/>
    <x v="3830"/>
  </r>
  <r>
    <x v="1"/>
    <x v="1"/>
    <x v="1"/>
    <x v="2990"/>
  </r>
  <r>
    <x v="0"/>
    <x v="4"/>
    <x v="0"/>
    <x v="3831"/>
  </r>
  <r>
    <x v="0"/>
    <x v="3"/>
    <x v="0"/>
    <x v="3312"/>
  </r>
  <r>
    <x v="0"/>
    <x v="1"/>
    <x v="3"/>
    <x v="3832"/>
  </r>
  <r>
    <x v="0"/>
    <x v="1"/>
    <x v="1"/>
    <x v="3833"/>
  </r>
  <r>
    <x v="0"/>
    <x v="3"/>
    <x v="2"/>
    <x v="3834"/>
  </r>
  <r>
    <x v="0"/>
    <x v="1"/>
    <x v="0"/>
    <x v="3835"/>
  </r>
  <r>
    <x v="0"/>
    <x v="4"/>
    <x v="0"/>
    <x v="3836"/>
  </r>
  <r>
    <x v="0"/>
    <x v="1"/>
    <x v="0"/>
    <x v="3837"/>
  </r>
  <r>
    <x v="0"/>
    <x v="3"/>
    <x v="2"/>
    <x v="3838"/>
  </r>
  <r>
    <x v="1"/>
    <x v="4"/>
    <x v="3"/>
    <x v="3839"/>
  </r>
  <r>
    <x v="1"/>
    <x v="3"/>
    <x v="2"/>
    <x v="3840"/>
  </r>
  <r>
    <x v="0"/>
    <x v="0"/>
    <x v="0"/>
    <x v="3841"/>
  </r>
  <r>
    <x v="0"/>
    <x v="1"/>
    <x v="3"/>
    <x v="3842"/>
  </r>
  <r>
    <x v="1"/>
    <x v="0"/>
    <x v="2"/>
    <x v="3843"/>
  </r>
  <r>
    <x v="1"/>
    <x v="4"/>
    <x v="0"/>
    <x v="3844"/>
  </r>
  <r>
    <x v="1"/>
    <x v="1"/>
    <x v="1"/>
    <x v="3845"/>
  </r>
  <r>
    <x v="0"/>
    <x v="4"/>
    <x v="3"/>
    <x v="3846"/>
  </r>
  <r>
    <x v="0"/>
    <x v="3"/>
    <x v="0"/>
    <x v="3847"/>
  </r>
  <r>
    <x v="0"/>
    <x v="1"/>
    <x v="0"/>
    <x v="3848"/>
  </r>
  <r>
    <x v="1"/>
    <x v="3"/>
    <x v="0"/>
    <x v="3849"/>
  </r>
  <r>
    <x v="1"/>
    <x v="1"/>
    <x v="3"/>
    <x v="3850"/>
  </r>
  <r>
    <x v="0"/>
    <x v="2"/>
    <x v="0"/>
    <x v="3851"/>
  </r>
  <r>
    <x v="1"/>
    <x v="1"/>
    <x v="3"/>
    <x v="3852"/>
  </r>
  <r>
    <x v="1"/>
    <x v="1"/>
    <x v="0"/>
    <x v="3853"/>
  </r>
  <r>
    <x v="1"/>
    <x v="3"/>
    <x v="2"/>
    <x v="3854"/>
  </r>
  <r>
    <x v="0"/>
    <x v="2"/>
    <x v="3"/>
    <x v="3855"/>
  </r>
  <r>
    <x v="0"/>
    <x v="4"/>
    <x v="3"/>
    <x v="3856"/>
  </r>
  <r>
    <x v="0"/>
    <x v="0"/>
    <x v="1"/>
    <x v="3857"/>
  </r>
  <r>
    <x v="1"/>
    <x v="3"/>
    <x v="3"/>
    <x v="3858"/>
  </r>
  <r>
    <x v="0"/>
    <x v="0"/>
    <x v="1"/>
    <x v="3859"/>
  </r>
  <r>
    <x v="0"/>
    <x v="3"/>
    <x v="1"/>
    <x v="3860"/>
  </r>
  <r>
    <x v="0"/>
    <x v="4"/>
    <x v="1"/>
    <x v="3861"/>
  </r>
  <r>
    <x v="1"/>
    <x v="0"/>
    <x v="2"/>
    <x v="3862"/>
  </r>
  <r>
    <x v="0"/>
    <x v="2"/>
    <x v="2"/>
    <x v="3863"/>
  </r>
  <r>
    <x v="0"/>
    <x v="4"/>
    <x v="1"/>
    <x v="3864"/>
  </r>
  <r>
    <x v="0"/>
    <x v="4"/>
    <x v="3"/>
    <x v="3865"/>
  </r>
  <r>
    <x v="0"/>
    <x v="3"/>
    <x v="0"/>
    <x v="3866"/>
  </r>
  <r>
    <x v="1"/>
    <x v="2"/>
    <x v="0"/>
    <x v="2186"/>
  </r>
  <r>
    <x v="0"/>
    <x v="3"/>
    <x v="2"/>
    <x v="90"/>
  </r>
  <r>
    <x v="1"/>
    <x v="3"/>
    <x v="2"/>
    <x v="3867"/>
  </r>
  <r>
    <x v="1"/>
    <x v="1"/>
    <x v="0"/>
    <x v="2747"/>
  </r>
  <r>
    <x v="0"/>
    <x v="2"/>
    <x v="1"/>
    <x v="3868"/>
  </r>
  <r>
    <x v="0"/>
    <x v="0"/>
    <x v="3"/>
    <x v="3869"/>
  </r>
  <r>
    <x v="0"/>
    <x v="4"/>
    <x v="2"/>
    <x v="3870"/>
  </r>
  <r>
    <x v="1"/>
    <x v="4"/>
    <x v="0"/>
    <x v="3871"/>
  </r>
  <r>
    <x v="0"/>
    <x v="3"/>
    <x v="3"/>
    <x v="3872"/>
  </r>
  <r>
    <x v="0"/>
    <x v="2"/>
    <x v="2"/>
    <x v="3873"/>
  </r>
  <r>
    <x v="0"/>
    <x v="3"/>
    <x v="0"/>
    <x v="1138"/>
  </r>
  <r>
    <x v="1"/>
    <x v="2"/>
    <x v="1"/>
    <x v="3874"/>
  </r>
  <r>
    <x v="0"/>
    <x v="1"/>
    <x v="3"/>
    <x v="3875"/>
  </r>
  <r>
    <x v="1"/>
    <x v="0"/>
    <x v="1"/>
    <x v="3876"/>
  </r>
  <r>
    <x v="1"/>
    <x v="4"/>
    <x v="3"/>
    <x v="3877"/>
  </r>
  <r>
    <x v="1"/>
    <x v="1"/>
    <x v="1"/>
    <x v="3878"/>
  </r>
  <r>
    <x v="0"/>
    <x v="1"/>
    <x v="3"/>
    <x v="1156"/>
  </r>
  <r>
    <x v="0"/>
    <x v="1"/>
    <x v="1"/>
    <x v="3879"/>
  </r>
  <r>
    <x v="1"/>
    <x v="2"/>
    <x v="0"/>
    <x v="3880"/>
  </r>
  <r>
    <x v="0"/>
    <x v="3"/>
    <x v="1"/>
    <x v="3881"/>
  </r>
  <r>
    <x v="0"/>
    <x v="0"/>
    <x v="0"/>
    <x v="3882"/>
  </r>
  <r>
    <x v="1"/>
    <x v="1"/>
    <x v="1"/>
    <x v="3883"/>
  </r>
  <r>
    <x v="1"/>
    <x v="0"/>
    <x v="0"/>
    <x v="3884"/>
  </r>
  <r>
    <x v="0"/>
    <x v="4"/>
    <x v="0"/>
    <x v="3885"/>
  </r>
  <r>
    <x v="1"/>
    <x v="3"/>
    <x v="0"/>
    <x v="3886"/>
  </r>
  <r>
    <x v="0"/>
    <x v="3"/>
    <x v="0"/>
    <x v="3887"/>
  </r>
  <r>
    <x v="0"/>
    <x v="4"/>
    <x v="3"/>
    <x v="3888"/>
  </r>
  <r>
    <x v="0"/>
    <x v="1"/>
    <x v="1"/>
    <x v="3889"/>
  </r>
  <r>
    <x v="0"/>
    <x v="4"/>
    <x v="1"/>
    <x v="3890"/>
  </r>
  <r>
    <x v="0"/>
    <x v="0"/>
    <x v="1"/>
    <x v="3891"/>
  </r>
  <r>
    <x v="0"/>
    <x v="1"/>
    <x v="1"/>
    <x v="3286"/>
  </r>
  <r>
    <x v="0"/>
    <x v="3"/>
    <x v="0"/>
    <x v="3301"/>
  </r>
  <r>
    <x v="0"/>
    <x v="2"/>
    <x v="3"/>
    <x v="86"/>
  </r>
  <r>
    <x v="0"/>
    <x v="1"/>
    <x v="2"/>
    <x v="3892"/>
  </r>
  <r>
    <x v="1"/>
    <x v="2"/>
    <x v="1"/>
    <x v="956"/>
  </r>
  <r>
    <x v="1"/>
    <x v="3"/>
    <x v="0"/>
    <x v="3893"/>
  </r>
  <r>
    <x v="1"/>
    <x v="1"/>
    <x v="0"/>
    <x v="135"/>
  </r>
  <r>
    <x v="1"/>
    <x v="1"/>
    <x v="0"/>
    <x v="3894"/>
  </r>
  <r>
    <x v="0"/>
    <x v="4"/>
    <x v="2"/>
    <x v="3895"/>
  </r>
  <r>
    <x v="0"/>
    <x v="0"/>
    <x v="0"/>
    <x v="3896"/>
  </r>
  <r>
    <x v="1"/>
    <x v="0"/>
    <x v="2"/>
    <x v="3897"/>
  </r>
  <r>
    <x v="1"/>
    <x v="0"/>
    <x v="3"/>
    <x v="3898"/>
  </r>
  <r>
    <x v="0"/>
    <x v="3"/>
    <x v="3"/>
    <x v="3899"/>
  </r>
  <r>
    <x v="0"/>
    <x v="0"/>
    <x v="3"/>
    <x v="3900"/>
  </r>
  <r>
    <x v="1"/>
    <x v="1"/>
    <x v="3"/>
    <x v="3901"/>
  </r>
  <r>
    <x v="0"/>
    <x v="1"/>
    <x v="1"/>
    <x v="3902"/>
  </r>
  <r>
    <x v="1"/>
    <x v="1"/>
    <x v="3"/>
    <x v="3903"/>
  </r>
  <r>
    <x v="0"/>
    <x v="2"/>
    <x v="1"/>
    <x v="3724"/>
  </r>
  <r>
    <x v="0"/>
    <x v="1"/>
    <x v="2"/>
    <x v="3904"/>
  </r>
  <r>
    <x v="0"/>
    <x v="0"/>
    <x v="1"/>
    <x v="3905"/>
  </r>
  <r>
    <x v="1"/>
    <x v="2"/>
    <x v="2"/>
    <x v="3906"/>
  </r>
  <r>
    <x v="0"/>
    <x v="2"/>
    <x v="2"/>
    <x v="3907"/>
  </r>
  <r>
    <x v="0"/>
    <x v="0"/>
    <x v="2"/>
    <x v="3908"/>
  </r>
  <r>
    <x v="1"/>
    <x v="1"/>
    <x v="2"/>
    <x v="2226"/>
  </r>
  <r>
    <x v="0"/>
    <x v="1"/>
    <x v="2"/>
    <x v="3909"/>
  </r>
  <r>
    <x v="0"/>
    <x v="2"/>
    <x v="0"/>
    <x v="3910"/>
  </r>
  <r>
    <x v="0"/>
    <x v="2"/>
    <x v="0"/>
    <x v="3911"/>
  </r>
  <r>
    <x v="1"/>
    <x v="4"/>
    <x v="3"/>
    <x v="3912"/>
  </r>
  <r>
    <x v="1"/>
    <x v="4"/>
    <x v="2"/>
    <x v="3913"/>
  </r>
  <r>
    <x v="0"/>
    <x v="1"/>
    <x v="0"/>
    <x v="3914"/>
  </r>
  <r>
    <x v="1"/>
    <x v="1"/>
    <x v="0"/>
    <x v="3915"/>
  </r>
  <r>
    <x v="1"/>
    <x v="2"/>
    <x v="2"/>
    <x v="3916"/>
  </r>
  <r>
    <x v="1"/>
    <x v="1"/>
    <x v="1"/>
    <x v="3917"/>
  </r>
  <r>
    <x v="1"/>
    <x v="0"/>
    <x v="2"/>
    <x v="3918"/>
  </r>
  <r>
    <x v="1"/>
    <x v="0"/>
    <x v="2"/>
    <x v="3919"/>
  </r>
  <r>
    <x v="0"/>
    <x v="2"/>
    <x v="2"/>
    <x v="2747"/>
  </r>
  <r>
    <x v="0"/>
    <x v="3"/>
    <x v="2"/>
    <x v="3920"/>
  </r>
  <r>
    <x v="0"/>
    <x v="4"/>
    <x v="3"/>
    <x v="3921"/>
  </r>
  <r>
    <x v="0"/>
    <x v="0"/>
    <x v="1"/>
    <x v="3922"/>
  </r>
  <r>
    <x v="1"/>
    <x v="3"/>
    <x v="0"/>
    <x v="3923"/>
  </r>
  <r>
    <x v="0"/>
    <x v="1"/>
    <x v="3"/>
    <x v="3924"/>
  </r>
  <r>
    <x v="1"/>
    <x v="1"/>
    <x v="2"/>
    <x v="3925"/>
  </r>
  <r>
    <x v="0"/>
    <x v="1"/>
    <x v="1"/>
    <x v="3926"/>
  </r>
  <r>
    <x v="1"/>
    <x v="2"/>
    <x v="3"/>
    <x v="3927"/>
  </r>
  <r>
    <x v="0"/>
    <x v="4"/>
    <x v="0"/>
    <x v="3928"/>
  </r>
  <r>
    <x v="1"/>
    <x v="1"/>
    <x v="3"/>
    <x v="3929"/>
  </r>
  <r>
    <x v="0"/>
    <x v="2"/>
    <x v="1"/>
    <x v="1475"/>
  </r>
  <r>
    <x v="0"/>
    <x v="3"/>
    <x v="0"/>
    <x v="3930"/>
  </r>
  <r>
    <x v="1"/>
    <x v="3"/>
    <x v="1"/>
    <x v="3931"/>
  </r>
  <r>
    <x v="1"/>
    <x v="4"/>
    <x v="0"/>
    <x v="3932"/>
  </r>
  <r>
    <x v="1"/>
    <x v="1"/>
    <x v="1"/>
    <x v="3933"/>
  </r>
  <r>
    <x v="0"/>
    <x v="1"/>
    <x v="1"/>
    <x v="3934"/>
  </r>
  <r>
    <x v="0"/>
    <x v="3"/>
    <x v="0"/>
    <x v="3935"/>
  </r>
  <r>
    <x v="0"/>
    <x v="2"/>
    <x v="0"/>
    <x v="3936"/>
  </r>
  <r>
    <x v="1"/>
    <x v="1"/>
    <x v="3"/>
    <x v="3937"/>
  </r>
  <r>
    <x v="0"/>
    <x v="1"/>
    <x v="3"/>
    <x v="3938"/>
  </r>
  <r>
    <x v="0"/>
    <x v="3"/>
    <x v="0"/>
    <x v="3939"/>
  </r>
  <r>
    <x v="0"/>
    <x v="4"/>
    <x v="2"/>
    <x v="3940"/>
  </r>
  <r>
    <x v="1"/>
    <x v="1"/>
    <x v="0"/>
    <x v="3941"/>
  </r>
  <r>
    <x v="0"/>
    <x v="0"/>
    <x v="0"/>
    <x v="3942"/>
  </r>
  <r>
    <x v="1"/>
    <x v="2"/>
    <x v="3"/>
    <x v="3943"/>
  </r>
  <r>
    <x v="1"/>
    <x v="4"/>
    <x v="1"/>
    <x v="3944"/>
  </r>
  <r>
    <x v="1"/>
    <x v="0"/>
    <x v="1"/>
    <x v="3945"/>
  </r>
  <r>
    <x v="1"/>
    <x v="2"/>
    <x v="3"/>
    <x v="3946"/>
  </r>
  <r>
    <x v="1"/>
    <x v="4"/>
    <x v="1"/>
    <x v="3947"/>
  </r>
  <r>
    <x v="0"/>
    <x v="3"/>
    <x v="3"/>
    <x v="3948"/>
  </r>
  <r>
    <x v="1"/>
    <x v="2"/>
    <x v="2"/>
    <x v="3949"/>
  </r>
  <r>
    <x v="1"/>
    <x v="0"/>
    <x v="1"/>
    <x v="3950"/>
  </r>
  <r>
    <x v="0"/>
    <x v="4"/>
    <x v="3"/>
    <x v="3951"/>
  </r>
  <r>
    <x v="0"/>
    <x v="2"/>
    <x v="0"/>
    <x v="3952"/>
  </r>
  <r>
    <x v="0"/>
    <x v="0"/>
    <x v="3"/>
    <x v="3953"/>
  </r>
  <r>
    <x v="1"/>
    <x v="2"/>
    <x v="0"/>
    <x v="3954"/>
  </r>
  <r>
    <x v="1"/>
    <x v="1"/>
    <x v="3"/>
    <x v="3955"/>
  </r>
  <r>
    <x v="1"/>
    <x v="0"/>
    <x v="1"/>
    <x v="3956"/>
  </r>
  <r>
    <x v="1"/>
    <x v="0"/>
    <x v="1"/>
    <x v="3957"/>
  </r>
  <r>
    <x v="1"/>
    <x v="2"/>
    <x v="2"/>
    <x v="3958"/>
  </r>
  <r>
    <x v="1"/>
    <x v="2"/>
    <x v="3"/>
    <x v="3959"/>
  </r>
  <r>
    <x v="1"/>
    <x v="2"/>
    <x v="0"/>
    <x v="3960"/>
  </r>
  <r>
    <x v="1"/>
    <x v="3"/>
    <x v="1"/>
    <x v="3961"/>
  </r>
  <r>
    <x v="1"/>
    <x v="3"/>
    <x v="2"/>
    <x v="3962"/>
  </r>
  <r>
    <x v="0"/>
    <x v="1"/>
    <x v="2"/>
    <x v="3963"/>
  </r>
  <r>
    <x v="0"/>
    <x v="2"/>
    <x v="0"/>
    <x v="3964"/>
  </r>
  <r>
    <x v="1"/>
    <x v="4"/>
    <x v="0"/>
    <x v="3965"/>
  </r>
  <r>
    <x v="0"/>
    <x v="0"/>
    <x v="3"/>
    <x v="3966"/>
  </r>
  <r>
    <x v="0"/>
    <x v="0"/>
    <x v="2"/>
    <x v="3967"/>
  </r>
  <r>
    <x v="1"/>
    <x v="2"/>
    <x v="2"/>
    <x v="3968"/>
  </r>
  <r>
    <x v="0"/>
    <x v="0"/>
    <x v="1"/>
    <x v="2822"/>
  </r>
  <r>
    <x v="1"/>
    <x v="2"/>
    <x v="1"/>
    <x v="3969"/>
  </r>
  <r>
    <x v="0"/>
    <x v="0"/>
    <x v="1"/>
    <x v="3970"/>
  </r>
  <r>
    <x v="1"/>
    <x v="4"/>
    <x v="0"/>
    <x v="3971"/>
  </r>
  <r>
    <x v="1"/>
    <x v="1"/>
    <x v="3"/>
    <x v="3972"/>
  </r>
  <r>
    <x v="1"/>
    <x v="0"/>
    <x v="0"/>
    <x v="3973"/>
  </r>
  <r>
    <x v="1"/>
    <x v="2"/>
    <x v="2"/>
    <x v="3974"/>
  </r>
  <r>
    <x v="1"/>
    <x v="1"/>
    <x v="0"/>
    <x v="3975"/>
  </r>
  <r>
    <x v="0"/>
    <x v="1"/>
    <x v="1"/>
    <x v="3976"/>
  </r>
  <r>
    <x v="0"/>
    <x v="4"/>
    <x v="2"/>
    <x v="3977"/>
  </r>
  <r>
    <x v="0"/>
    <x v="0"/>
    <x v="3"/>
    <x v="3978"/>
  </r>
  <r>
    <x v="0"/>
    <x v="3"/>
    <x v="2"/>
    <x v="3979"/>
  </r>
  <r>
    <x v="1"/>
    <x v="1"/>
    <x v="3"/>
    <x v="3980"/>
  </r>
  <r>
    <x v="1"/>
    <x v="0"/>
    <x v="0"/>
    <x v="3981"/>
  </r>
  <r>
    <x v="0"/>
    <x v="0"/>
    <x v="0"/>
    <x v="3982"/>
  </r>
  <r>
    <x v="1"/>
    <x v="4"/>
    <x v="3"/>
    <x v="3983"/>
  </r>
  <r>
    <x v="1"/>
    <x v="0"/>
    <x v="1"/>
    <x v="3984"/>
  </r>
  <r>
    <x v="0"/>
    <x v="0"/>
    <x v="2"/>
    <x v="3985"/>
  </r>
  <r>
    <x v="0"/>
    <x v="3"/>
    <x v="0"/>
    <x v="51"/>
  </r>
  <r>
    <x v="1"/>
    <x v="3"/>
    <x v="0"/>
    <x v="3986"/>
  </r>
  <r>
    <x v="1"/>
    <x v="2"/>
    <x v="0"/>
    <x v="3987"/>
  </r>
  <r>
    <x v="1"/>
    <x v="0"/>
    <x v="0"/>
    <x v="3988"/>
  </r>
  <r>
    <x v="1"/>
    <x v="4"/>
    <x v="2"/>
    <x v="3989"/>
  </r>
  <r>
    <x v="0"/>
    <x v="3"/>
    <x v="0"/>
    <x v="3990"/>
  </r>
  <r>
    <x v="1"/>
    <x v="0"/>
    <x v="3"/>
    <x v="3991"/>
  </r>
  <r>
    <x v="0"/>
    <x v="4"/>
    <x v="0"/>
    <x v="3992"/>
  </r>
  <r>
    <x v="0"/>
    <x v="1"/>
    <x v="0"/>
    <x v="3380"/>
  </r>
  <r>
    <x v="0"/>
    <x v="3"/>
    <x v="2"/>
    <x v="3993"/>
  </r>
  <r>
    <x v="0"/>
    <x v="0"/>
    <x v="2"/>
    <x v="3994"/>
  </r>
  <r>
    <x v="1"/>
    <x v="4"/>
    <x v="1"/>
    <x v="3995"/>
  </r>
  <r>
    <x v="1"/>
    <x v="0"/>
    <x v="3"/>
    <x v="3996"/>
  </r>
  <r>
    <x v="1"/>
    <x v="2"/>
    <x v="1"/>
    <x v="3997"/>
  </r>
  <r>
    <x v="1"/>
    <x v="4"/>
    <x v="1"/>
    <x v="3998"/>
  </r>
  <r>
    <x v="0"/>
    <x v="2"/>
    <x v="0"/>
    <x v="3999"/>
  </r>
  <r>
    <x v="1"/>
    <x v="4"/>
    <x v="2"/>
    <x v="3839"/>
  </r>
  <r>
    <x v="0"/>
    <x v="4"/>
    <x v="1"/>
    <x v="4000"/>
  </r>
  <r>
    <x v="1"/>
    <x v="1"/>
    <x v="2"/>
    <x v="4001"/>
  </r>
  <r>
    <x v="1"/>
    <x v="1"/>
    <x v="3"/>
    <x v="4002"/>
  </r>
  <r>
    <x v="0"/>
    <x v="4"/>
    <x v="0"/>
    <x v="4003"/>
  </r>
  <r>
    <x v="0"/>
    <x v="4"/>
    <x v="2"/>
    <x v="4004"/>
  </r>
  <r>
    <x v="1"/>
    <x v="2"/>
    <x v="3"/>
    <x v="4005"/>
  </r>
  <r>
    <x v="0"/>
    <x v="0"/>
    <x v="0"/>
    <x v="4006"/>
  </r>
  <r>
    <x v="0"/>
    <x v="4"/>
    <x v="2"/>
    <x v="4007"/>
  </r>
  <r>
    <x v="0"/>
    <x v="3"/>
    <x v="1"/>
    <x v="4008"/>
  </r>
  <r>
    <x v="0"/>
    <x v="0"/>
    <x v="1"/>
    <x v="4009"/>
  </r>
  <r>
    <x v="0"/>
    <x v="2"/>
    <x v="0"/>
    <x v="4010"/>
  </r>
  <r>
    <x v="1"/>
    <x v="1"/>
    <x v="3"/>
    <x v="4011"/>
  </r>
  <r>
    <x v="1"/>
    <x v="4"/>
    <x v="1"/>
    <x v="4012"/>
  </r>
  <r>
    <x v="1"/>
    <x v="2"/>
    <x v="2"/>
    <x v="2629"/>
  </r>
  <r>
    <x v="1"/>
    <x v="1"/>
    <x v="1"/>
    <x v="4013"/>
  </r>
  <r>
    <x v="0"/>
    <x v="1"/>
    <x v="2"/>
    <x v="4014"/>
  </r>
  <r>
    <x v="1"/>
    <x v="2"/>
    <x v="0"/>
    <x v="4015"/>
  </r>
  <r>
    <x v="1"/>
    <x v="2"/>
    <x v="1"/>
    <x v="4016"/>
  </r>
  <r>
    <x v="1"/>
    <x v="1"/>
    <x v="2"/>
    <x v="4017"/>
  </r>
  <r>
    <x v="1"/>
    <x v="0"/>
    <x v="0"/>
    <x v="4018"/>
  </r>
  <r>
    <x v="1"/>
    <x v="4"/>
    <x v="1"/>
    <x v="2009"/>
  </r>
  <r>
    <x v="1"/>
    <x v="1"/>
    <x v="1"/>
    <x v="4019"/>
  </r>
  <r>
    <x v="0"/>
    <x v="0"/>
    <x v="3"/>
    <x v="2411"/>
  </r>
  <r>
    <x v="0"/>
    <x v="0"/>
    <x v="0"/>
    <x v="4020"/>
  </r>
  <r>
    <x v="1"/>
    <x v="1"/>
    <x v="0"/>
    <x v="4021"/>
  </r>
  <r>
    <x v="1"/>
    <x v="3"/>
    <x v="0"/>
    <x v="4022"/>
  </r>
  <r>
    <x v="0"/>
    <x v="1"/>
    <x v="2"/>
    <x v="4023"/>
  </r>
  <r>
    <x v="1"/>
    <x v="0"/>
    <x v="1"/>
    <x v="4024"/>
  </r>
  <r>
    <x v="1"/>
    <x v="4"/>
    <x v="3"/>
    <x v="4025"/>
  </r>
  <r>
    <x v="1"/>
    <x v="2"/>
    <x v="0"/>
    <x v="4026"/>
  </r>
  <r>
    <x v="0"/>
    <x v="1"/>
    <x v="2"/>
    <x v="4027"/>
  </r>
  <r>
    <x v="1"/>
    <x v="1"/>
    <x v="1"/>
    <x v="4028"/>
  </r>
  <r>
    <x v="0"/>
    <x v="0"/>
    <x v="1"/>
    <x v="4029"/>
  </r>
  <r>
    <x v="1"/>
    <x v="3"/>
    <x v="1"/>
    <x v="4030"/>
  </r>
  <r>
    <x v="1"/>
    <x v="0"/>
    <x v="0"/>
    <x v="1006"/>
  </r>
  <r>
    <x v="0"/>
    <x v="2"/>
    <x v="3"/>
    <x v="4031"/>
  </r>
  <r>
    <x v="0"/>
    <x v="3"/>
    <x v="0"/>
    <x v="4032"/>
  </r>
  <r>
    <x v="1"/>
    <x v="2"/>
    <x v="1"/>
    <x v="4033"/>
  </r>
  <r>
    <x v="1"/>
    <x v="0"/>
    <x v="1"/>
    <x v="3328"/>
  </r>
  <r>
    <x v="1"/>
    <x v="0"/>
    <x v="0"/>
    <x v="2925"/>
  </r>
  <r>
    <x v="1"/>
    <x v="2"/>
    <x v="3"/>
    <x v="4034"/>
  </r>
  <r>
    <x v="0"/>
    <x v="1"/>
    <x v="0"/>
    <x v="3585"/>
  </r>
  <r>
    <x v="0"/>
    <x v="3"/>
    <x v="1"/>
    <x v="4035"/>
  </r>
  <r>
    <x v="1"/>
    <x v="0"/>
    <x v="0"/>
    <x v="4036"/>
  </r>
  <r>
    <x v="0"/>
    <x v="1"/>
    <x v="2"/>
    <x v="4037"/>
  </r>
  <r>
    <x v="0"/>
    <x v="0"/>
    <x v="0"/>
    <x v="4038"/>
  </r>
  <r>
    <x v="1"/>
    <x v="2"/>
    <x v="0"/>
    <x v="4039"/>
  </r>
  <r>
    <x v="1"/>
    <x v="3"/>
    <x v="0"/>
    <x v="4040"/>
  </r>
  <r>
    <x v="1"/>
    <x v="3"/>
    <x v="0"/>
    <x v="4041"/>
  </r>
  <r>
    <x v="1"/>
    <x v="1"/>
    <x v="1"/>
    <x v="4042"/>
  </r>
  <r>
    <x v="1"/>
    <x v="0"/>
    <x v="2"/>
    <x v="4043"/>
  </r>
  <r>
    <x v="0"/>
    <x v="0"/>
    <x v="1"/>
    <x v="2226"/>
  </r>
  <r>
    <x v="1"/>
    <x v="4"/>
    <x v="3"/>
    <x v="4044"/>
  </r>
  <r>
    <x v="1"/>
    <x v="3"/>
    <x v="2"/>
    <x v="4045"/>
  </r>
  <r>
    <x v="1"/>
    <x v="3"/>
    <x v="1"/>
    <x v="4046"/>
  </r>
  <r>
    <x v="0"/>
    <x v="4"/>
    <x v="2"/>
    <x v="4047"/>
  </r>
  <r>
    <x v="1"/>
    <x v="3"/>
    <x v="0"/>
    <x v="4048"/>
  </r>
  <r>
    <x v="1"/>
    <x v="0"/>
    <x v="0"/>
    <x v="4049"/>
  </r>
  <r>
    <x v="1"/>
    <x v="1"/>
    <x v="0"/>
    <x v="4050"/>
  </r>
  <r>
    <x v="0"/>
    <x v="2"/>
    <x v="3"/>
    <x v="1704"/>
  </r>
  <r>
    <x v="1"/>
    <x v="1"/>
    <x v="1"/>
    <x v="4051"/>
  </r>
  <r>
    <x v="1"/>
    <x v="1"/>
    <x v="1"/>
    <x v="4052"/>
  </r>
  <r>
    <x v="1"/>
    <x v="4"/>
    <x v="2"/>
    <x v="4053"/>
  </r>
  <r>
    <x v="1"/>
    <x v="2"/>
    <x v="2"/>
    <x v="2859"/>
  </r>
  <r>
    <x v="1"/>
    <x v="2"/>
    <x v="2"/>
    <x v="4054"/>
  </r>
  <r>
    <x v="1"/>
    <x v="1"/>
    <x v="3"/>
    <x v="4055"/>
  </r>
  <r>
    <x v="0"/>
    <x v="1"/>
    <x v="2"/>
    <x v="4056"/>
  </r>
  <r>
    <x v="1"/>
    <x v="3"/>
    <x v="3"/>
    <x v="4057"/>
  </r>
  <r>
    <x v="0"/>
    <x v="2"/>
    <x v="1"/>
    <x v="4058"/>
  </r>
  <r>
    <x v="0"/>
    <x v="3"/>
    <x v="3"/>
    <x v="4059"/>
  </r>
  <r>
    <x v="1"/>
    <x v="0"/>
    <x v="3"/>
    <x v="2210"/>
  </r>
  <r>
    <x v="0"/>
    <x v="0"/>
    <x v="1"/>
    <x v="4060"/>
  </r>
  <r>
    <x v="0"/>
    <x v="4"/>
    <x v="3"/>
    <x v="4061"/>
  </r>
  <r>
    <x v="0"/>
    <x v="3"/>
    <x v="1"/>
    <x v="4062"/>
  </r>
  <r>
    <x v="0"/>
    <x v="3"/>
    <x v="3"/>
    <x v="4063"/>
  </r>
  <r>
    <x v="1"/>
    <x v="1"/>
    <x v="2"/>
    <x v="4064"/>
  </r>
  <r>
    <x v="1"/>
    <x v="4"/>
    <x v="1"/>
    <x v="2439"/>
  </r>
  <r>
    <x v="1"/>
    <x v="3"/>
    <x v="3"/>
    <x v="4065"/>
  </r>
  <r>
    <x v="1"/>
    <x v="4"/>
    <x v="0"/>
    <x v="4066"/>
  </r>
  <r>
    <x v="0"/>
    <x v="1"/>
    <x v="3"/>
    <x v="4067"/>
  </r>
  <r>
    <x v="1"/>
    <x v="1"/>
    <x v="1"/>
    <x v="4068"/>
  </r>
  <r>
    <x v="1"/>
    <x v="4"/>
    <x v="3"/>
    <x v="4069"/>
  </r>
  <r>
    <x v="0"/>
    <x v="1"/>
    <x v="2"/>
    <x v="4070"/>
  </r>
  <r>
    <x v="1"/>
    <x v="1"/>
    <x v="0"/>
    <x v="4071"/>
  </r>
  <r>
    <x v="0"/>
    <x v="4"/>
    <x v="2"/>
    <x v="4072"/>
  </r>
  <r>
    <x v="0"/>
    <x v="4"/>
    <x v="0"/>
    <x v="4073"/>
  </r>
  <r>
    <x v="1"/>
    <x v="1"/>
    <x v="1"/>
    <x v="4074"/>
  </r>
  <r>
    <x v="1"/>
    <x v="2"/>
    <x v="1"/>
    <x v="1559"/>
  </r>
  <r>
    <x v="1"/>
    <x v="0"/>
    <x v="3"/>
    <x v="4075"/>
  </r>
  <r>
    <x v="1"/>
    <x v="4"/>
    <x v="2"/>
    <x v="4076"/>
  </r>
  <r>
    <x v="0"/>
    <x v="3"/>
    <x v="0"/>
    <x v="4077"/>
  </r>
  <r>
    <x v="1"/>
    <x v="0"/>
    <x v="3"/>
    <x v="3977"/>
  </r>
  <r>
    <x v="1"/>
    <x v="2"/>
    <x v="3"/>
    <x v="4078"/>
  </r>
  <r>
    <x v="1"/>
    <x v="0"/>
    <x v="1"/>
    <x v="4079"/>
  </r>
  <r>
    <x v="1"/>
    <x v="1"/>
    <x v="0"/>
    <x v="4080"/>
  </r>
  <r>
    <x v="1"/>
    <x v="0"/>
    <x v="3"/>
    <x v="4081"/>
  </r>
  <r>
    <x v="0"/>
    <x v="1"/>
    <x v="0"/>
    <x v="4082"/>
  </r>
  <r>
    <x v="1"/>
    <x v="1"/>
    <x v="0"/>
    <x v="1503"/>
  </r>
  <r>
    <x v="0"/>
    <x v="1"/>
    <x v="2"/>
    <x v="4083"/>
  </r>
  <r>
    <x v="1"/>
    <x v="0"/>
    <x v="3"/>
    <x v="4084"/>
  </r>
  <r>
    <x v="1"/>
    <x v="0"/>
    <x v="2"/>
    <x v="4085"/>
  </r>
  <r>
    <x v="0"/>
    <x v="2"/>
    <x v="0"/>
    <x v="4086"/>
  </r>
  <r>
    <x v="1"/>
    <x v="3"/>
    <x v="2"/>
    <x v="4087"/>
  </r>
  <r>
    <x v="0"/>
    <x v="2"/>
    <x v="0"/>
    <x v="4088"/>
  </r>
  <r>
    <x v="0"/>
    <x v="3"/>
    <x v="1"/>
    <x v="4089"/>
  </r>
  <r>
    <x v="0"/>
    <x v="2"/>
    <x v="1"/>
    <x v="4090"/>
  </r>
  <r>
    <x v="0"/>
    <x v="4"/>
    <x v="1"/>
    <x v="4091"/>
  </r>
  <r>
    <x v="0"/>
    <x v="1"/>
    <x v="1"/>
    <x v="4092"/>
  </r>
  <r>
    <x v="0"/>
    <x v="1"/>
    <x v="3"/>
    <x v="4093"/>
  </r>
  <r>
    <x v="0"/>
    <x v="1"/>
    <x v="1"/>
    <x v="4094"/>
  </r>
  <r>
    <x v="1"/>
    <x v="4"/>
    <x v="1"/>
    <x v="4095"/>
  </r>
  <r>
    <x v="1"/>
    <x v="4"/>
    <x v="1"/>
    <x v="4096"/>
  </r>
  <r>
    <x v="1"/>
    <x v="3"/>
    <x v="0"/>
    <x v="4097"/>
  </r>
  <r>
    <x v="1"/>
    <x v="1"/>
    <x v="0"/>
    <x v="4098"/>
  </r>
  <r>
    <x v="1"/>
    <x v="2"/>
    <x v="2"/>
    <x v="4099"/>
  </r>
  <r>
    <x v="1"/>
    <x v="3"/>
    <x v="1"/>
    <x v="4100"/>
  </r>
  <r>
    <x v="0"/>
    <x v="0"/>
    <x v="2"/>
    <x v="4101"/>
  </r>
  <r>
    <x v="1"/>
    <x v="1"/>
    <x v="0"/>
    <x v="4102"/>
  </r>
  <r>
    <x v="1"/>
    <x v="3"/>
    <x v="1"/>
    <x v="4103"/>
  </r>
  <r>
    <x v="0"/>
    <x v="2"/>
    <x v="2"/>
    <x v="4104"/>
  </r>
  <r>
    <x v="1"/>
    <x v="2"/>
    <x v="3"/>
    <x v="4105"/>
  </r>
  <r>
    <x v="0"/>
    <x v="1"/>
    <x v="0"/>
    <x v="4106"/>
  </r>
  <r>
    <x v="0"/>
    <x v="1"/>
    <x v="3"/>
    <x v="4107"/>
  </r>
  <r>
    <x v="1"/>
    <x v="3"/>
    <x v="2"/>
    <x v="4108"/>
  </r>
  <r>
    <x v="0"/>
    <x v="0"/>
    <x v="1"/>
    <x v="4109"/>
  </r>
  <r>
    <x v="1"/>
    <x v="0"/>
    <x v="2"/>
    <x v="4110"/>
  </r>
  <r>
    <x v="0"/>
    <x v="2"/>
    <x v="0"/>
    <x v="4111"/>
  </r>
  <r>
    <x v="0"/>
    <x v="1"/>
    <x v="0"/>
    <x v="4112"/>
  </r>
  <r>
    <x v="0"/>
    <x v="1"/>
    <x v="3"/>
    <x v="4113"/>
  </r>
  <r>
    <x v="0"/>
    <x v="2"/>
    <x v="2"/>
    <x v="3637"/>
  </r>
  <r>
    <x v="0"/>
    <x v="0"/>
    <x v="1"/>
    <x v="4114"/>
  </r>
  <r>
    <x v="0"/>
    <x v="2"/>
    <x v="0"/>
    <x v="4115"/>
  </r>
  <r>
    <x v="0"/>
    <x v="0"/>
    <x v="0"/>
    <x v="4116"/>
  </r>
  <r>
    <x v="1"/>
    <x v="0"/>
    <x v="3"/>
    <x v="4117"/>
  </r>
  <r>
    <x v="1"/>
    <x v="3"/>
    <x v="2"/>
    <x v="4118"/>
  </r>
  <r>
    <x v="0"/>
    <x v="4"/>
    <x v="3"/>
    <x v="4119"/>
  </r>
  <r>
    <x v="1"/>
    <x v="4"/>
    <x v="0"/>
    <x v="4120"/>
  </r>
  <r>
    <x v="1"/>
    <x v="4"/>
    <x v="3"/>
    <x v="4121"/>
  </r>
  <r>
    <x v="0"/>
    <x v="2"/>
    <x v="0"/>
    <x v="4122"/>
  </r>
  <r>
    <x v="1"/>
    <x v="3"/>
    <x v="1"/>
    <x v="4123"/>
  </r>
  <r>
    <x v="0"/>
    <x v="2"/>
    <x v="2"/>
    <x v="4124"/>
  </r>
  <r>
    <x v="0"/>
    <x v="2"/>
    <x v="2"/>
    <x v="4125"/>
  </r>
  <r>
    <x v="0"/>
    <x v="0"/>
    <x v="1"/>
    <x v="4126"/>
  </r>
  <r>
    <x v="0"/>
    <x v="1"/>
    <x v="1"/>
    <x v="4127"/>
  </r>
  <r>
    <x v="0"/>
    <x v="3"/>
    <x v="2"/>
    <x v="4128"/>
  </r>
  <r>
    <x v="0"/>
    <x v="0"/>
    <x v="3"/>
    <x v="4129"/>
  </r>
  <r>
    <x v="1"/>
    <x v="0"/>
    <x v="1"/>
    <x v="4130"/>
  </r>
  <r>
    <x v="0"/>
    <x v="1"/>
    <x v="3"/>
    <x v="4131"/>
  </r>
  <r>
    <x v="1"/>
    <x v="3"/>
    <x v="0"/>
    <x v="4132"/>
  </r>
  <r>
    <x v="0"/>
    <x v="0"/>
    <x v="1"/>
    <x v="1981"/>
  </r>
  <r>
    <x v="1"/>
    <x v="0"/>
    <x v="2"/>
    <x v="4133"/>
  </r>
  <r>
    <x v="1"/>
    <x v="1"/>
    <x v="3"/>
    <x v="4134"/>
  </r>
  <r>
    <x v="0"/>
    <x v="2"/>
    <x v="3"/>
    <x v="4135"/>
  </r>
  <r>
    <x v="1"/>
    <x v="4"/>
    <x v="3"/>
    <x v="4136"/>
  </r>
  <r>
    <x v="1"/>
    <x v="4"/>
    <x v="1"/>
    <x v="4137"/>
  </r>
  <r>
    <x v="0"/>
    <x v="0"/>
    <x v="1"/>
    <x v="4138"/>
  </r>
  <r>
    <x v="0"/>
    <x v="1"/>
    <x v="1"/>
    <x v="4139"/>
  </r>
  <r>
    <x v="1"/>
    <x v="1"/>
    <x v="3"/>
    <x v="4140"/>
  </r>
  <r>
    <x v="1"/>
    <x v="2"/>
    <x v="1"/>
    <x v="1715"/>
  </r>
  <r>
    <x v="1"/>
    <x v="1"/>
    <x v="3"/>
    <x v="3432"/>
  </r>
  <r>
    <x v="1"/>
    <x v="3"/>
    <x v="2"/>
    <x v="4141"/>
  </r>
  <r>
    <x v="0"/>
    <x v="0"/>
    <x v="2"/>
    <x v="4142"/>
  </r>
  <r>
    <x v="1"/>
    <x v="2"/>
    <x v="3"/>
    <x v="4143"/>
  </r>
  <r>
    <x v="0"/>
    <x v="0"/>
    <x v="2"/>
    <x v="2309"/>
  </r>
  <r>
    <x v="0"/>
    <x v="0"/>
    <x v="3"/>
    <x v="4144"/>
  </r>
  <r>
    <x v="1"/>
    <x v="3"/>
    <x v="2"/>
    <x v="4145"/>
  </r>
  <r>
    <x v="0"/>
    <x v="4"/>
    <x v="0"/>
    <x v="4146"/>
  </r>
  <r>
    <x v="1"/>
    <x v="0"/>
    <x v="3"/>
    <x v="121"/>
  </r>
  <r>
    <x v="0"/>
    <x v="3"/>
    <x v="0"/>
    <x v="4147"/>
  </r>
  <r>
    <x v="1"/>
    <x v="0"/>
    <x v="1"/>
    <x v="3276"/>
  </r>
  <r>
    <x v="0"/>
    <x v="3"/>
    <x v="3"/>
    <x v="4148"/>
  </r>
  <r>
    <x v="0"/>
    <x v="2"/>
    <x v="3"/>
    <x v="4149"/>
  </r>
  <r>
    <x v="1"/>
    <x v="1"/>
    <x v="2"/>
    <x v="4150"/>
  </r>
  <r>
    <x v="1"/>
    <x v="1"/>
    <x v="2"/>
    <x v="4151"/>
  </r>
  <r>
    <x v="1"/>
    <x v="3"/>
    <x v="0"/>
    <x v="2244"/>
  </r>
  <r>
    <x v="1"/>
    <x v="0"/>
    <x v="2"/>
    <x v="4152"/>
  </r>
  <r>
    <x v="1"/>
    <x v="0"/>
    <x v="2"/>
    <x v="4153"/>
  </r>
  <r>
    <x v="1"/>
    <x v="0"/>
    <x v="3"/>
    <x v="4154"/>
  </r>
  <r>
    <x v="1"/>
    <x v="3"/>
    <x v="2"/>
    <x v="4155"/>
  </r>
  <r>
    <x v="0"/>
    <x v="0"/>
    <x v="3"/>
    <x v="4156"/>
  </r>
  <r>
    <x v="0"/>
    <x v="2"/>
    <x v="0"/>
    <x v="4157"/>
  </r>
  <r>
    <x v="1"/>
    <x v="2"/>
    <x v="0"/>
    <x v="4158"/>
  </r>
  <r>
    <x v="0"/>
    <x v="2"/>
    <x v="2"/>
    <x v="1896"/>
  </r>
  <r>
    <x v="1"/>
    <x v="1"/>
    <x v="1"/>
    <x v="4159"/>
  </r>
  <r>
    <x v="1"/>
    <x v="0"/>
    <x v="0"/>
    <x v="4160"/>
  </r>
  <r>
    <x v="0"/>
    <x v="3"/>
    <x v="3"/>
    <x v="4161"/>
  </r>
  <r>
    <x v="1"/>
    <x v="1"/>
    <x v="1"/>
    <x v="4162"/>
  </r>
  <r>
    <x v="0"/>
    <x v="3"/>
    <x v="2"/>
    <x v="4163"/>
  </r>
  <r>
    <x v="1"/>
    <x v="4"/>
    <x v="2"/>
    <x v="4164"/>
  </r>
  <r>
    <x v="0"/>
    <x v="0"/>
    <x v="2"/>
    <x v="4165"/>
  </r>
  <r>
    <x v="1"/>
    <x v="3"/>
    <x v="0"/>
    <x v="4166"/>
  </r>
  <r>
    <x v="1"/>
    <x v="0"/>
    <x v="1"/>
    <x v="3937"/>
  </r>
  <r>
    <x v="0"/>
    <x v="3"/>
    <x v="1"/>
    <x v="4167"/>
  </r>
  <r>
    <x v="1"/>
    <x v="1"/>
    <x v="2"/>
    <x v="4168"/>
  </r>
  <r>
    <x v="1"/>
    <x v="4"/>
    <x v="2"/>
    <x v="4169"/>
  </r>
  <r>
    <x v="1"/>
    <x v="1"/>
    <x v="3"/>
    <x v="4170"/>
  </r>
  <r>
    <x v="1"/>
    <x v="4"/>
    <x v="1"/>
    <x v="4171"/>
  </r>
  <r>
    <x v="1"/>
    <x v="0"/>
    <x v="2"/>
    <x v="4172"/>
  </r>
  <r>
    <x v="0"/>
    <x v="3"/>
    <x v="3"/>
    <x v="4173"/>
  </r>
  <r>
    <x v="0"/>
    <x v="4"/>
    <x v="1"/>
    <x v="4174"/>
  </r>
  <r>
    <x v="0"/>
    <x v="4"/>
    <x v="3"/>
    <x v="4175"/>
  </r>
  <r>
    <x v="1"/>
    <x v="3"/>
    <x v="2"/>
    <x v="4176"/>
  </r>
  <r>
    <x v="1"/>
    <x v="3"/>
    <x v="3"/>
    <x v="4177"/>
  </r>
  <r>
    <x v="1"/>
    <x v="3"/>
    <x v="0"/>
    <x v="4178"/>
  </r>
  <r>
    <x v="1"/>
    <x v="1"/>
    <x v="0"/>
    <x v="4179"/>
  </r>
  <r>
    <x v="1"/>
    <x v="2"/>
    <x v="3"/>
    <x v="2542"/>
  </r>
  <r>
    <x v="1"/>
    <x v="1"/>
    <x v="3"/>
    <x v="4180"/>
  </r>
  <r>
    <x v="0"/>
    <x v="0"/>
    <x v="1"/>
    <x v="4181"/>
  </r>
  <r>
    <x v="1"/>
    <x v="4"/>
    <x v="0"/>
    <x v="4182"/>
  </r>
  <r>
    <x v="0"/>
    <x v="4"/>
    <x v="2"/>
    <x v="4183"/>
  </r>
  <r>
    <x v="0"/>
    <x v="1"/>
    <x v="1"/>
    <x v="4184"/>
  </r>
  <r>
    <x v="1"/>
    <x v="3"/>
    <x v="0"/>
    <x v="4185"/>
  </r>
  <r>
    <x v="1"/>
    <x v="1"/>
    <x v="2"/>
    <x v="4186"/>
  </r>
  <r>
    <x v="0"/>
    <x v="3"/>
    <x v="0"/>
    <x v="4187"/>
  </r>
  <r>
    <x v="0"/>
    <x v="3"/>
    <x v="2"/>
    <x v="4188"/>
  </r>
  <r>
    <x v="1"/>
    <x v="1"/>
    <x v="2"/>
    <x v="4189"/>
  </r>
  <r>
    <x v="1"/>
    <x v="2"/>
    <x v="0"/>
    <x v="3214"/>
  </r>
  <r>
    <x v="1"/>
    <x v="1"/>
    <x v="1"/>
    <x v="4136"/>
  </r>
  <r>
    <x v="0"/>
    <x v="3"/>
    <x v="0"/>
    <x v="4190"/>
  </r>
  <r>
    <x v="1"/>
    <x v="0"/>
    <x v="3"/>
    <x v="4191"/>
  </r>
  <r>
    <x v="1"/>
    <x v="3"/>
    <x v="2"/>
    <x v="4192"/>
  </r>
  <r>
    <x v="1"/>
    <x v="0"/>
    <x v="1"/>
    <x v="4193"/>
  </r>
  <r>
    <x v="1"/>
    <x v="3"/>
    <x v="1"/>
    <x v="4194"/>
  </r>
  <r>
    <x v="1"/>
    <x v="0"/>
    <x v="2"/>
    <x v="4195"/>
  </r>
  <r>
    <x v="0"/>
    <x v="2"/>
    <x v="1"/>
    <x v="4196"/>
  </r>
  <r>
    <x v="0"/>
    <x v="2"/>
    <x v="0"/>
    <x v="4197"/>
  </r>
  <r>
    <x v="1"/>
    <x v="4"/>
    <x v="2"/>
    <x v="764"/>
  </r>
  <r>
    <x v="1"/>
    <x v="1"/>
    <x v="0"/>
    <x v="4198"/>
  </r>
  <r>
    <x v="0"/>
    <x v="1"/>
    <x v="0"/>
    <x v="4199"/>
  </r>
  <r>
    <x v="0"/>
    <x v="0"/>
    <x v="3"/>
    <x v="4200"/>
  </r>
  <r>
    <x v="0"/>
    <x v="1"/>
    <x v="3"/>
    <x v="4201"/>
  </r>
  <r>
    <x v="0"/>
    <x v="0"/>
    <x v="0"/>
    <x v="4202"/>
  </r>
  <r>
    <x v="0"/>
    <x v="1"/>
    <x v="2"/>
    <x v="4203"/>
  </r>
  <r>
    <x v="1"/>
    <x v="4"/>
    <x v="2"/>
    <x v="4204"/>
  </r>
  <r>
    <x v="0"/>
    <x v="4"/>
    <x v="0"/>
    <x v="4205"/>
  </r>
  <r>
    <x v="1"/>
    <x v="3"/>
    <x v="2"/>
    <x v="4206"/>
  </r>
  <r>
    <x v="1"/>
    <x v="0"/>
    <x v="1"/>
    <x v="4207"/>
  </r>
  <r>
    <x v="1"/>
    <x v="2"/>
    <x v="0"/>
    <x v="4208"/>
  </r>
  <r>
    <x v="1"/>
    <x v="3"/>
    <x v="3"/>
    <x v="280"/>
  </r>
  <r>
    <x v="1"/>
    <x v="2"/>
    <x v="1"/>
    <x v="4209"/>
  </r>
  <r>
    <x v="0"/>
    <x v="3"/>
    <x v="3"/>
    <x v="4210"/>
  </r>
  <r>
    <x v="0"/>
    <x v="1"/>
    <x v="1"/>
    <x v="4211"/>
  </r>
  <r>
    <x v="1"/>
    <x v="4"/>
    <x v="0"/>
    <x v="4212"/>
  </r>
  <r>
    <x v="1"/>
    <x v="2"/>
    <x v="3"/>
    <x v="4213"/>
  </r>
  <r>
    <x v="0"/>
    <x v="3"/>
    <x v="3"/>
    <x v="4214"/>
  </r>
  <r>
    <x v="1"/>
    <x v="3"/>
    <x v="0"/>
    <x v="4215"/>
  </r>
  <r>
    <x v="0"/>
    <x v="2"/>
    <x v="1"/>
    <x v="4216"/>
  </r>
  <r>
    <x v="1"/>
    <x v="3"/>
    <x v="3"/>
    <x v="4217"/>
  </r>
  <r>
    <x v="0"/>
    <x v="0"/>
    <x v="1"/>
    <x v="4218"/>
  </r>
  <r>
    <x v="1"/>
    <x v="1"/>
    <x v="1"/>
    <x v="4219"/>
  </r>
  <r>
    <x v="0"/>
    <x v="1"/>
    <x v="1"/>
    <x v="4220"/>
  </r>
  <r>
    <x v="1"/>
    <x v="3"/>
    <x v="1"/>
    <x v="4221"/>
  </r>
  <r>
    <x v="1"/>
    <x v="4"/>
    <x v="3"/>
    <x v="4222"/>
  </r>
  <r>
    <x v="1"/>
    <x v="4"/>
    <x v="1"/>
    <x v="4223"/>
  </r>
  <r>
    <x v="1"/>
    <x v="2"/>
    <x v="1"/>
    <x v="4224"/>
  </r>
  <r>
    <x v="0"/>
    <x v="1"/>
    <x v="1"/>
    <x v="4225"/>
  </r>
  <r>
    <x v="0"/>
    <x v="1"/>
    <x v="3"/>
    <x v="4226"/>
  </r>
  <r>
    <x v="1"/>
    <x v="1"/>
    <x v="1"/>
    <x v="4227"/>
  </r>
  <r>
    <x v="0"/>
    <x v="2"/>
    <x v="3"/>
    <x v="4228"/>
  </r>
  <r>
    <x v="0"/>
    <x v="3"/>
    <x v="3"/>
    <x v="4229"/>
  </r>
  <r>
    <x v="0"/>
    <x v="4"/>
    <x v="1"/>
    <x v="4230"/>
  </r>
  <r>
    <x v="0"/>
    <x v="3"/>
    <x v="1"/>
    <x v="4231"/>
  </r>
  <r>
    <x v="0"/>
    <x v="1"/>
    <x v="3"/>
    <x v="4232"/>
  </r>
  <r>
    <x v="0"/>
    <x v="2"/>
    <x v="2"/>
    <x v="4233"/>
  </r>
  <r>
    <x v="0"/>
    <x v="3"/>
    <x v="3"/>
    <x v="4234"/>
  </r>
  <r>
    <x v="1"/>
    <x v="1"/>
    <x v="0"/>
    <x v="4235"/>
  </r>
  <r>
    <x v="1"/>
    <x v="2"/>
    <x v="3"/>
    <x v="4236"/>
  </r>
  <r>
    <x v="0"/>
    <x v="2"/>
    <x v="3"/>
    <x v="4237"/>
  </r>
  <r>
    <x v="0"/>
    <x v="4"/>
    <x v="3"/>
    <x v="4238"/>
  </r>
  <r>
    <x v="0"/>
    <x v="0"/>
    <x v="2"/>
    <x v="4239"/>
  </r>
  <r>
    <x v="0"/>
    <x v="1"/>
    <x v="3"/>
    <x v="4240"/>
  </r>
  <r>
    <x v="0"/>
    <x v="3"/>
    <x v="0"/>
    <x v="4241"/>
  </r>
  <r>
    <x v="1"/>
    <x v="2"/>
    <x v="0"/>
    <x v="1668"/>
  </r>
  <r>
    <x v="0"/>
    <x v="0"/>
    <x v="0"/>
    <x v="4242"/>
  </r>
  <r>
    <x v="0"/>
    <x v="4"/>
    <x v="1"/>
    <x v="4243"/>
  </r>
  <r>
    <x v="0"/>
    <x v="4"/>
    <x v="1"/>
    <x v="4244"/>
  </r>
  <r>
    <x v="1"/>
    <x v="0"/>
    <x v="1"/>
    <x v="4245"/>
  </r>
  <r>
    <x v="1"/>
    <x v="3"/>
    <x v="3"/>
    <x v="4246"/>
  </r>
  <r>
    <x v="1"/>
    <x v="2"/>
    <x v="3"/>
    <x v="4247"/>
  </r>
  <r>
    <x v="0"/>
    <x v="2"/>
    <x v="0"/>
    <x v="4248"/>
  </r>
  <r>
    <x v="0"/>
    <x v="3"/>
    <x v="2"/>
    <x v="4249"/>
  </r>
  <r>
    <x v="1"/>
    <x v="0"/>
    <x v="0"/>
    <x v="4250"/>
  </r>
  <r>
    <x v="0"/>
    <x v="3"/>
    <x v="1"/>
    <x v="4251"/>
  </r>
  <r>
    <x v="0"/>
    <x v="3"/>
    <x v="0"/>
    <x v="3229"/>
  </r>
  <r>
    <x v="0"/>
    <x v="4"/>
    <x v="1"/>
    <x v="4252"/>
  </r>
  <r>
    <x v="0"/>
    <x v="3"/>
    <x v="2"/>
    <x v="4253"/>
  </r>
  <r>
    <x v="0"/>
    <x v="0"/>
    <x v="1"/>
    <x v="4254"/>
  </r>
  <r>
    <x v="1"/>
    <x v="0"/>
    <x v="2"/>
    <x v="4255"/>
  </r>
  <r>
    <x v="1"/>
    <x v="0"/>
    <x v="3"/>
    <x v="4256"/>
  </r>
  <r>
    <x v="0"/>
    <x v="1"/>
    <x v="1"/>
    <x v="4257"/>
  </r>
  <r>
    <x v="1"/>
    <x v="2"/>
    <x v="2"/>
    <x v="4258"/>
  </r>
  <r>
    <x v="0"/>
    <x v="2"/>
    <x v="3"/>
    <x v="4259"/>
  </r>
  <r>
    <x v="1"/>
    <x v="0"/>
    <x v="1"/>
    <x v="4260"/>
  </r>
  <r>
    <x v="0"/>
    <x v="1"/>
    <x v="3"/>
    <x v="4261"/>
  </r>
  <r>
    <x v="0"/>
    <x v="2"/>
    <x v="0"/>
    <x v="4262"/>
  </r>
  <r>
    <x v="1"/>
    <x v="2"/>
    <x v="3"/>
    <x v="496"/>
  </r>
  <r>
    <x v="0"/>
    <x v="0"/>
    <x v="2"/>
    <x v="4263"/>
  </r>
  <r>
    <x v="1"/>
    <x v="2"/>
    <x v="1"/>
    <x v="4264"/>
  </r>
  <r>
    <x v="0"/>
    <x v="3"/>
    <x v="0"/>
    <x v="4265"/>
  </r>
  <r>
    <x v="0"/>
    <x v="1"/>
    <x v="1"/>
    <x v="4266"/>
  </r>
  <r>
    <x v="1"/>
    <x v="2"/>
    <x v="2"/>
    <x v="4267"/>
  </r>
  <r>
    <x v="1"/>
    <x v="3"/>
    <x v="2"/>
    <x v="4268"/>
  </r>
  <r>
    <x v="1"/>
    <x v="3"/>
    <x v="2"/>
    <x v="4269"/>
  </r>
  <r>
    <x v="1"/>
    <x v="3"/>
    <x v="3"/>
    <x v="4270"/>
  </r>
  <r>
    <x v="0"/>
    <x v="4"/>
    <x v="0"/>
    <x v="2179"/>
  </r>
  <r>
    <x v="0"/>
    <x v="1"/>
    <x v="1"/>
    <x v="4271"/>
  </r>
  <r>
    <x v="1"/>
    <x v="0"/>
    <x v="2"/>
    <x v="2504"/>
  </r>
  <r>
    <x v="0"/>
    <x v="4"/>
    <x v="0"/>
    <x v="4272"/>
  </r>
  <r>
    <x v="1"/>
    <x v="2"/>
    <x v="0"/>
    <x v="4273"/>
  </r>
  <r>
    <x v="1"/>
    <x v="2"/>
    <x v="0"/>
    <x v="4274"/>
  </r>
  <r>
    <x v="1"/>
    <x v="2"/>
    <x v="2"/>
    <x v="4275"/>
  </r>
  <r>
    <x v="0"/>
    <x v="3"/>
    <x v="0"/>
    <x v="4276"/>
  </r>
  <r>
    <x v="1"/>
    <x v="0"/>
    <x v="0"/>
    <x v="4277"/>
  </r>
  <r>
    <x v="1"/>
    <x v="1"/>
    <x v="1"/>
    <x v="4278"/>
  </r>
  <r>
    <x v="1"/>
    <x v="3"/>
    <x v="1"/>
    <x v="4279"/>
  </r>
  <r>
    <x v="1"/>
    <x v="4"/>
    <x v="3"/>
    <x v="4280"/>
  </r>
  <r>
    <x v="1"/>
    <x v="4"/>
    <x v="2"/>
    <x v="811"/>
  </r>
  <r>
    <x v="1"/>
    <x v="4"/>
    <x v="0"/>
    <x v="4281"/>
  </r>
  <r>
    <x v="0"/>
    <x v="1"/>
    <x v="0"/>
    <x v="4282"/>
  </r>
  <r>
    <x v="0"/>
    <x v="2"/>
    <x v="0"/>
    <x v="4283"/>
  </r>
  <r>
    <x v="0"/>
    <x v="1"/>
    <x v="1"/>
    <x v="4284"/>
  </r>
  <r>
    <x v="1"/>
    <x v="2"/>
    <x v="0"/>
    <x v="4285"/>
  </r>
  <r>
    <x v="0"/>
    <x v="1"/>
    <x v="1"/>
    <x v="4286"/>
  </r>
  <r>
    <x v="0"/>
    <x v="1"/>
    <x v="0"/>
    <x v="4287"/>
  </r>
  <r>
    <x v="0"/>
    <x v="2"/>
    <x v="1"/>
    <x v="4288"/>
  </r>
  <r>
    <x v="0"/>
    <x v="1"/>
    <x v="3"/>
    <x v="4289"/>
  </r>
  <r>
    <x v="1"/>
    <x v="4"/>
    <x v="0"/>
    <x v="4290"/>
  </r>
  <r>
    <x v="0"/>
    <x v="3"/>
    <x v="2"/>
    <x v="4291"/>
  </r>
  <r>
    <x v="0"/>
    <x v="4"/>
    <x v="1"/>
    <x v="4292"/>
  </r>
  <r>
    <x v="0"/>
    <x v="4"/>
    <x v="1"/>
    <x v="4293"/>
  </r>
  <r>
    <x v="1"/>
    <x v="3"/>
    <x v="2"/>
    <x v="4294"/>
  </r>
  <r>
    <x v="1"/>
    <x v="4"/>
    <x v="0"/>
    <x v="4295"/>
  </r>
  <r>
    <x v="1"/>
    <x v="1"/>
    <x v="3"/>
    <x v="4296"/>
  </r>
  <r>
    <x v="0"/>
    <x v="1"/>
    <x v="2"/>
    <x v="4297"/>
  </r>
  <r>
    <x v="0"/>
    <x v="2"/>
    <x v="0"/>
    <x v="4298"/>
  </r>
  <r>
    <x v="1"/>
    <x v="4"/>
    <x v="2"/>
    <x v="4299"/>
  </r>
  <r>
    <x v="1"/>
    <x v="0"/>
    <x v="2"/>
    <x v="4300"/>
  </r>
  <r>
    <x v="1"/>
    <x v="3"/>
    <x v="3"/>
    <x v="4301"/>
  </r>
  <r>
    <x v="0"/>
    <x v="4"/>
    <x v="3"/>
    <x v="4302"/>
  </r>
  <r>
    <x v="0"/>
    <x v="3"/>
    <x v="1"/>
    <x v="4303"/>
  </r>
  <r>
    <x v="1"/>
    <x v="0"/>
    <x v="2"/>
    <x v="4304"/>
  </r>
  <r>
    <x v="0"/>
    <x v="3"/>
    <x v="3"/>
    <x v="4305"/>
  </r>
  <r>
    <x v="0"/>
    <x v="1"/>
    <x v="1"/>
    <x v="4306"/>
  </r>
  <r>
    <x v="1"/>
    <x v="4"/>
    <x v="2"/>
    <x v="4307"/>
  </r>
  <r>
    <x v="1"/>
    <x v="3"/>
    <x v="3"/>
    <x v="4308"/>
  </r>
  <r>
    <x v="1"/>
    <x v="1"/>
    <x v="3"/>
    <x v="4309"/>
  </r>
  <r>
    <x v="0"/>
    <x v="0"/>
    <x v="0"/>
    <x v="4310"/>
  </r>
  <r>
    <x v="1"/>
    <x v="2"/>
    <x v="3"/>
    <x v="3502"/>
  </r>
  <r>
    <x v="0"/>
    <x v="3"/>
    <x v="2"/>
    <x v="4311"/>
  </r>
  <r>
    <x v="0"/>
    <x v="2"/>
    <x v="1"/>
    <x v="4312"/>
  </r>
  <r>
    <x v="1"/>
    <x v="4"/>
    <x v="0"/>
    <x v="4313"/>
  </r>
  <r>
    <x v="1"/>
    <x v="3"/>
    <x v="3"/>
    <x v="4314"/>
  </r>
  <r>
    <x v="1"/>
    <x v="4"/>
    <x v="2"/>
    <x v="4315"/>
  </r>
  <r>
    <x v="1"/>
    <x v="0"/>
    <x v="0"/>
    <x v="4316"/>
  </r>
  <r>
    <x v="1"/>
    <x v="3"/>
    <x v="0"/>
    <x v="4317"/>
  </r>
  <r>
    <x v="1"/>
    <x v="3"/>
    <x v="0"/>
    <x v="4318"/>
  </r>
  <r>
    <x v="1"/>
    <x v="1"/>
    <x v="1"/>
    <x v="4319"/>
  </r>
  <r>
    <x v="1"/>
    <x v="1"/>
    <x v="0"/>
    <x v="4320"/>
  </r>
  <r>
    <x v="0"/>
    <x v="0"/>
    <x v="2"/>
    <x v="4321"/>
  </r>
  <r>
    <x v="0"/>
    <x v="3"/>
    <x v="2"/>
    <x v="4322"/>
  </r>
  <r>
    <x v="1"/>
    <x v="3"/>
    <x v="0"/>
    <x v="3625"/>
  </r>
  <r>
    <x v="0"/>
    <x v="1"/>
    <x v="0"/>
    <x v="714"/>
  </r>
  <r>
    <x v="1"/>
    <x v="0"/>
    <x v="0"/>
    <x v="4323"/>
  </r>
  <r>
    <x v="1"/>
    <x v="2"/>
    <x v="0"/>
    <x v="4324"/>
  </r>
  <r>
    <x v="0"/>
    <x v="1"/>
    <x v="0"/>
    <x v="4325"/>
  </r>
  <r>
    <x v="0"/>
    <x v="4"/>
    <x v="2"/>
    <x v="3236"/>
  </r>
  <r>
    <x v="0"/>
    <x v="3"/>
    <x v="3"/>
    <x v="4326"/>
  </r>
  <r>
    <x v="1"/>
    <x v="1"/>
    <x v="2"/>
    <x v="4327"/>
  </r>
  <r>
    <x v="0"/>
    <x v="3"/>
    <x v="2"/>
    <x v="4328"/>
  </r>
  <r>
    <x v="0"/>
    <x v="4"/>
    <x v="2"/>
    <x v="4329"/>
  </r>
  <r>
    <x v="1"/>
    <x v="1"/>
    <x v="0"/>
    <x v="3638"/>
  </r>
  <r>
    <x v="0"/>
    <x v="0"/>
    <x v="2"/>
    <x v="4330"/>
  </r>
  <r>
    <x v="0"/>
    <x v="4"/>
    <x v="2"/>
    <x v="4331"/>
  </r>
  <r>
    <x v="1"/>
    <x v="1"/>
    <x v="0"/>
    <x v="4332"/>
  </r>
  <r>
    <x v="1"/>
    <x v="1"/>
    <x v="2"/>
    <x v="4333"/>
  </r>
  <r>
    <x v="1"/>
    <x v="1"/>
    <x v="0"/>
    <x v="2115"/>
  </r>
  <r>
    <x v="0"/>
    <x v="2"/>
    <x v="1"/>
    <x v="4334"/>
  </r>
  <r>
    <x v="0"/>
    <x v="3"/>
    <x v="2"/>
    <x v="4335"/>
  </r>
  <r>
    <x v="0"/>
    <x v="4"/>
    <x v="2"/>
    <x v="4336"/>
  </r>
  <r>
    <x v="1"/>
    <x v="3"/>
    <x v="2"/>
    <x v="4337"/>
  </r>
  <r>
    <x v="1"/>
    <x v="0"/>
    <x v="2"/>
    <x v="4338"/>
  </r>
  <r>
    <x v="1"/>
    <x v="2"/>
    <x v="3"/>
    <x v="4339"/>
  </r>
  <r>
    <x v="0"/>
    <x v="4"/>
    <x v="1"/>
    <x v="4340"/>
  </r>
  <r>
    <x v="1"/>
    <x v="3"/>
    <x v="2"/>
    <x v="4341"/>
  </r>
  <r>
    <x v="1"/>
    <x v="4"/>
    <x v="3"/>
    <x v="4342"/>
  </r>
  <r>
    <x v="0"/>
    <x v="4"/>
    <x v="3"/>
    <x v="4343"/>
  </r>
  <r>
    <x v="0"/>
    <x v="4"/>
    <x v="0"/>
    <x v="4344"/>
  </r>
  <r>
    <x v="0"/>
    <x v="1"/>
    <x v="3"/>
    <x v="4345"/>
  </r>
  <r>
    <x v="1"/>
    <x v="0"/>
    <x v="2"/>
    <x v="4346"/>
  </r>
  <r>
    <x v="0"/>
    <x v="3"/>
    <x v="2"/>
    <x v="4347"/>
  </r>
  <r>
    <x v="1"/>
    <x v="1"/>
    <x v="2"/>
    <x v="4348"/>
  </r>
  <r>
    <x v="0"/>
    <x v="0"/>
    <x v="3"/>
    <x v="4349"/>
  </r>
  <r>
    <x v="1"/>
    <x v="0"/>
    <x v="3"/>
    <x v="4350"/>
  </r>
  <r>
    <x v="1"/>
    <x v="2"/>
    <x v="2"/>
    <x v="4351"/>
  </r>
  <r>
    <x v="0"/>
    <x v="0"/>
    <x v="2"/>
    <x v="4352"/>
  </r>
  <r>
    <x v="1"/>
    <x v="0"/>
    <x v="1"/>
    <x v="4353"/>
  </r>
  <r>
    <x v="0"/>
    <x v="1"/>
    <x v="3"/>
    <x v="4354"/>
  </r>
  <r>
    <x v="0"/>
    <x v="1"/>
    <x v="1"/>
    <x v="4355"/>
  </r>
  <r>
    <x v="1"/>
    <x v="0"/>
    <x v="0"/>
    <x v="4356"/>
  </r>
  <r>
    <x v="0"/>
    <x v="1"/>
    <x v="3"/>
    <x v="4357"/>
  </r>
  <r>
    <x v="1"/>
    <x v="3"/>
    <x v="3"/>
    <x v="4358"/>
  </r>
  <r>
    <x v="1"/>
    <x v="4"/>
    <x v="2"/>
    <x v="4359"/>
  </r>
  <r>
    <x v="1"/>
    <x v="2"/>
    <x v="2"/>
    <x v="4360"/>
  </r>
  <r>
    <x v="0"/>
    <x v="4"/>
    <x v="0"/>
    <x v="4361"/>
  </r>
  <r>
    <x v="1"/>
    <x v="2"/>
    <x v="2"/>
    <x v="4362"/>
  </r>
  <r>
    <x v="0"/>
    <x v="0"/>
    <x v="1"/>
    <x v="4363"/>
  </r>
  <r>
    <x v="0"/>
    <x v="4"/>
    <x v="3"/>
    <x v="4364"/>
  </r>
  <r>
    <x v="0"/>
    <x v="4"/>
    <x v="0"/>
    <x v="4365"/>
  </r>
  <r>
    <x v="0"/>
    <x v="0"/>
    <x v="3"/>
    <x v="4247"/>
  </r>
  <r>
    <x v="0"/>
    <x v="0"/>
    <x v="0"/>
    <x v="4366"/>
  </r>
  <r>
    <x v="0"/>
    <x v="2"/>
    <x v="1"/>
    <x v="4367"/>
  </r>
  <r>
    <x v="1"/>
    <x v="4"/>
    <x v="3"/>
    <x v="4368"/>
  </r>
  <r>
    <x v="0"/>
    <x v="2"/>
    <x v="2"/>
    <x v="4369"/>
  </r>
  <r>
    <x v="1"/>
    <x v="4"/>
    <x v="0"/>
    <x v="4370"/>
  </r>
  <r>
    <x v="0"/>
    <x v="2"/>
    <x v="1"/>
    <x v="4371"/>
  </r>
  <r>
    <x v="0"/>
    <x v="0"/>
    <x v="2"/>
    <x v="1386"/>
  </r>
  <r>
    <x v="0"/>
    <x v="1"/>
    <x v="0"/>
    <x v="4372"/>
  </r>
  <r>
    <x v="0"/>
    <x v="3"/>
    <x v="2"/>
    <x v="4373"/>
  </r>
  <r>
    <x v="1"/>
    <x v="1"/>
    <x v="3"/>
    <x v="4374"/>
  </r>
  <r>
    <x v="0"/>
    <x v="4"/>
    <x v="2"/>
    <x v="4375"/>
  </r>
  <r>
    <x v="1"/>
    <x v="0"/>
    <x v="2"/>
    <x v="4376"/>
  </r>
  <r>
    <x v="1"/>
    <x v="3"/>
    <x v="2"/>
    <x v="4377"/>
  </r>
  <r>
    <x v="0"/>
    <x v="3"/>
    <x v="2"/>
    <x v="2134"/>
  </r>
  <r>
    <x v="0"/>
    <x v="0"/>
    <x v="3"/>
    <x v="4378"/>
  </r>
  <r>
    <x v="1"/>
    <x v="3"/>
    <x v="0"/>
    <x v="4379"/>
  </r>
  <r>
    <x v="0"/>
    <x v="2"/>
    <x v="1"/>
    <x v="4380"/>
  </r>
  <r>
    <x v="1"/>
    <x v="1"/>
    <x v="3"/>
    <x v="4381"/>
  </r>
  <r>
    <x v="1"/>
    <x v="1"/>
    <x v="2"/>
    <x v="4382"/>
  </r>
  <r>
    <x v="1"/>
    <x v="1"/>
    <x v="2"/>
    <x v="4383"/>
  </r>
  <r>
    <x v="1"/>
    <x v="4"/>
    <x v="0"/>
    <x v="4384"/>
  </r>
  <r>
    <x v="0"/>
    <x v="2"/>
    <x v="1"/>
    <x v="4385"/>
  </r>
  <r>
    <x v="0"/>
    <x v="3"/>
    <x v="3"/>
    <x v="4184"/>
  </r>
  <r>
    <x v="0"/>
    <x v="3"/>
    <x v="1"/>
    <x v="4386"/>
  </r>
  <r>
    <x v="1"/>
    <x v="1"/>
    <x v="0"/>
    <x v="4387"/>
  </r>
  <r>
    <x v="0"/>
    <x v="0"/>
    <x v="0"/>
    <x v="4388"/>
  </r>
  <r>
    <x v="0"/>
    <x v="1"/>
    <x v="0"/>
    <x v="4389"/>
  </r>
  <r>
    <x v="0"/>
    <x v="0"/>
    <x v="2"/>
    <x v="4390"/>
  </r>
  <r>
    <x v="0"/>
    <x v="0"/>
    <x v="2"/>
    <x v="4391"/>
  </r>
  <r>
    <x v="1"/>
    <x v="1"/>
    <x v="1"/>
    <x v="4392"/>
  </r>
  <r>
    <x v="1"/>
    <x v="3"/>
    <x v="3"/>
    <x v="4393"/>
  </r>
  <r>
    <x v="0"/>
    <x v="1"/>
    <x v="1"/>
    <x v="4394"/>
  </r>
  <r>
    <x v="1"/>
    <x v="1"/>
    <x v="1"/>
    <x v="4395"/>
  </r>
  <r>
    <x v="0"/>
    <x v="0"/>
    <x v="1"/>
    <x v="4396"/>
  </r>
  <r>
    <x v="1"/>
    <x v="4"/>
    <x v="3"/>
    <x v="4397"/>
  </r>
  <r>
    <x v="0"/>
    <x v="1"/>
    <x v="0"/>
    <x v="4398"/>
  </r>
  <r>
    <x v="1"/>
    <x v="1"/>
    <x v="1"/>
    <x v="4399"/>
  </r>
  <r>
    <x v="0"/>
    <x v="3"/>
    <x v="0"/>
    <x v="4400"/>
  </r>
  <r>
    <x v="0"/>
    <x v="1"/>
    <x v="1"/>
    <x v="4401"/>
  </r>
  <r>
    <x v="1"/>
    <x v="2"/>
    <x v="3"/>
    <x v="1804"/>
  </r>
  <r>
    <x v="0"/>
    <x v="3"/>
    <x v="2"/>
    <x v="1034"/>
  </r>
  <r>
    <x v="0"/>
    <x v="3"/>
    <x v="0"/>
    <x v="4402"/>
  </r>
  <r>
    <x v="1"/>
    <x v="3"/>
    <x v="1"/>
    <x v="2997"/>
  </r>
  <r>
    <x v="0"/>
    <x v="3"/>
    <x v="3"/>
    <x v="4403"/>
  </r>
  <r>
    <x v="1"/>
    <x v="0"/>
    <x v="1"/>
    <x v="4404"/>
  </r>
  <r>
    <x v="0"/>
    <x v="2"/>
    <x v="3"/>
    <x v="4405"/>
  </r>
  <r>
    <x v="0"/>
    <x v="0"/>
    <x v="3"/>
    <x v="4406"/>
  </r>
  <r>
    <x v="0"/>
    <x v="0"/>
    <x v="1"/>
    <x v="4407"/>
  </r>
  <r>
    <x v="0"/>
    <x v="2"/>
    <x v="3"/>
    <x v="4408"/>
  </r>
  <r>
    <x v="1"/>
    <x v="3"/>
    <x v="3"/>
    <x v="4409"/>
  </r>
  <r>
    <x v="0"/>
    <x v="1"/>
    <x v="1"/>
    <x v="1251"/>
  </r>
  <r>
    <x v="1"/>
    <x v="4"/>
    <x v="0"/>
    <x v="4410"/>
  </r>
  <r>
    <x v="1"/>
    <x v="0"/>
    <x v="3"/>
    <x v="4411"/>
  </r>
  <r>
    <x v="0"/>
    <x v="2"/>
    <x v="2"/>
    <x v="4412"/>
  </r>
  <r>
    <x v="1"/>
    <x v="3"/>
    <x v="0"/>
    <x v="4413"/>
  </r>
  <r>
    <x v="0"/>
    <x v="4"/>
    <x v="1"/>
    <x v="4414"/>
  </r>
  <r>
    <x v="0"/>
    <x v="1"/>
    <x v="2"/>
    <x v="4415"/>
  </r>
  <r>
    <x v="0"/>
    <x v="0"/>
    <x v="2"/>
    <x v="4416"/>
  </r>
  <r>
    <x v="1"/>
    <x v="3"/>
    <x v="3"/>
    <x v="4417"/>
  </r>
  <r>
    <x v="1"/>
    <x v="1"/>
    <x v="2"/>
    <x v="4418"/>
  </r>
  <r>
    <x v="0"/>
    <x v="0"/>
    <x v="3"/>
    <x v="4419"/>
  </r>
  <r>
    <x v="1"/>
    <x v="1"/>
    <x v="3"/>
    <x v="4420"/>
  </r>
  <r>
    <x v="1"/>
    <x v="0"/>
    <x v="1"/>
    <x v="1618"/>
  </r>
  <r>
    <x v="0"/>
    <x v="1"/>
    <x v="1"/>
    <x v="4421"/>
  </r>
  <r>
    <x v="0"/>
    <x v="3"/>
    <x v="3"/>
    <x v="3819"/>
  </r>
  <r>
    <x v="1"/>
    <x v="4"/>
    <x v="3"/>
    <x v="4422"/>
  </r>
  <r>
    <x v="1"/>
    <x v="0"/>
    <x v="1"/>
    <x v="4423"/>
  </r>
  <r>
    <x v="0"/>
    <x v="0"/>
    <x v="1"/>
    <x v="1822"/>
  </r>
  <r>
    <x v="0"/>
    <x v="0"/>
    <x v="1"/>
    <x v="4424"/>
  </r>
  <r>
    <x v="1"/>
    <x v="3"/>
    <x v="3"/>
    <x v="4425"/>
  </r>
  <r>
    <x v="0"/>
    <x v="1"/>
    <x v="0"/>
    <x v="4328"/>
  </r>
  <r>
    <x v="0"/>
    <x v="4"/>
    <x v="2"/>
    <x v="4426"/>
  </r>
  <r>
    <x v="0"/>
    <x v="2"/>
    <x v="1"/>
    <x v="4427"/>
  </r>
  <r>
    <x v="1"/>
    <x v="1"/>
    <x v="0"/>
    <x v="4428"/>
  </r>
  <r>
    <x v="1"/>
    <x v="1"/>
    <x v="1"/>
    <x v="4429"/>
  </r>
  <r>
    <x v="0"/>
    <x v="4"/>
    <x v="1"/>
    <x v="4430"/>
  </r>
  <r>
    <x v="0"/>
    <x v="1"/>
    <x v="2"/>
    <x v="4431"/>
  </r>
  <r>
    <x v="1"/>
    <x v="1"/>
    <x v="0"/>
    <x v="4432"/>
  </r>
  <r>
    <x v="0"/>
    <x v="2"/>
    <x v="0"/>
    <x v="4433"/>
  </r>
  <r>
    <x v="0"/>
    <x v="1"/>
    <x v="3"/>
    <x v="4434"/>
  </r>
  <r>
    <x v="0"/>
    <x v="3"/>
    <x v="3"/>
    <x v="4435"/>
  </r>
  <r>
    <x v="0"/>
    <x v="2"/>
    <x v="0"/>
    <x v="4393"/>
  </r>
  <r>
    <x v="1"/>
    <x v="4"/>
    <x v="0"/>
    <x v="4436"/>
  </r>
  <r>
    <x v="1"/>
    <x v="3"/>
    <x v="3"/>
    <x v="4437"/>
  </r>
  <r>
    <x v="0"/>
    <x v="0"/>
    <x v="1"/>
    <x v="3844"/>
  </r>
  <r>
    <x v="1"/>
    <x v="1"/>
    <x v="0"/>
    <x v="4438"/>
  </r>
  <r>
    <x v="1"/>
    <x v="3"/>
    <x v="3"/>
    <x v="4439"/>
  </r>
  <r>
    <x v="0"/>
    <x v="4"/>
    <x v="2"/>
    <x v="3167"/>
  </r>
  <r>
    <x v="0"/>
    <x v="3"/>
    <x v="1"/>
    <x v="4440"/>
  </r>
  <r>
    <x v="0"/>
    <x v="2"/>
    <x v="3"/>
    <x v="747"/>
  </r>
  <r>
    <x v="1"/>
    <x v="2"/>
    <x v="3"/>
    <x v="4441"/>
  </r>
  <r>
    <x v="1"/>
    <x v="3"/>
    <x v="0"/>
    <x v="4442"/>
  </r>
  <r>
    <x v="1"/>
    <x v="4"/>
    <x v="1"/>
    <x v="4443"/>
  </r>
  <r>
    <x v="0"/>
    <x v="3"/>
    <x v="3"/>
    <x v="4444"/>
  </r>
  <r>
    <x v="1"/>
    <x v="1"/>
    <x v="1"/>
    <x v="4445"/>
  </r>
  <r>
    <x v="1"/>
    <x v="4"/>
    <x v="3"/>
    <x v="993"/>
  </r>
  <r>
    <x v="1"/>
    <x v="3"/>
    <x v="2"/>
    <x v="4446"/>
  </r>
  <r>
    <x v="0"/>
    <x v="3"/>
    <x v="0"/>
    <x v="4447"/>
  </r>
  <r>
    <x v="0"/>
    <x v="0"/>
    <x v="1"/>
    <x v="4448"/>
  </r>
  <r>
    <x v="1"/>
    <x v="3"/>
    <x v="1"/>
    <x v="1619"/>
  </r>
  <r>
    <x v="1"/>
    <x v="4"/>
    <x v="0"/>
    <x v="4449"/>
  </r>
  <r>
    <x v="0"/>
    <x v="0"/>
    <x v="0"/>
    <x v="4450"/>
  </r>
  <r>
    <x v="1"/>
    <x v="4"/>
    <x v="3"/>
    <x v="4451"/>
  </r>
  <r>
    <x v="1"/>
    <x v="3"/>
    <x v="3"/>
    <x v="4452"/>
  </r>
  <r>
    <x v="0"/>
    <x v="1"/>
    <x v="2"/>
    <x v="4453"/>
  </r>
  <r>
    <x v="0"/>
    <x v="3"/>
    <x v="2"/>
    <x v="1706"/>
  </r>
  <r>
    <x v="1"/>
    <x v="2"/>
    <x v="1"/>
    <x v="4454"/>
  </r>
  <r>
    <x v="1"/>
    <x v="3"/>
    <x v="1"/>
    <x v="4455"/>
  </r>
  <r>
    <x v="1"/>
    <x v="2"/>
    <x v="1"/>
    <x v="4456"/>
  </r>
  <r>
    <x v="0"/>
    <x v="4"/>
    <x v="0"/>
    <x v="4457"/>
  </r>
  <r>
    <x v="1"/>
    <x v="4"/>
    <x v="0"/>
    <x v="4458"/>
  </r>
  <r>
    <x v="1"/>
    <x v="0"/>
    <x v="2"/>
    <x v="1356"/>
  </r>
  <r>
    <x v="0"/>
    <x v="0"/>
    <x v="2"/>
    <x v="4459"/>
  </r>
  <r>
    <x v="0"/>
    <x v="1"/>
    <x v="3"/>
    <x v="4460"/>
  </r>
  <r>
    <x v="1"/>
    <x v="2"/>
    <x v="0"/>
    <x v="4461"/>
  </r>
  <r>
    <x v="1"/>
    <x v="3"/>
    <x v="3"/>
    <x v="1056"/>
  </r>
  <r>
    <x v="1"/>
    <x v="0"/>
    <x v="0"/>
    <x v="4462"/>
  </r>
  <r>
    <x v="0"/>
    <x v="0"/>
    <x v="0"/>
    <x v="3270"/>
  </r>
  <r>
    <x v="0"/>
    <x v="1"/>
    <x v="2"/>
    <x v="4463"/>
  </r>
  <r>
    <x v="1"/>
    <x v="3"/>
    <x v="0"/>
    <x v="3494"/>
  </r>
  <r>
    <x v="1"/>
    <x v="3"/>
    <x v="0"/>
    <x v="4464"/>
  </r>
  <r>
    <x v="0"/>
    <x v="3"/>
    <x v="1"/>
    <x v="4465"/>
  </r>
  <r>
    <x v="0"/>
    <x v="4"/>
    <x v="0"/>
    <x v="4466"/>
  </r>
  <r>
    <x v="1"/>
    <x v="0"/>
    <x v="0"/>
    <x v="4467"/>
  </r>
  <r>
    <x v="1"/>
    <x v="2"/>
    <x v="0"/>
    <x v="4468"/>
  </r>
  <r>
    <x v="0"/>
    <x v="2"/>
    <x v="1"/>
    <x v="4469"/>
  </r>
  <r>
    <x v="0"/>
    <x v="2"/>
    <x v="1"/>
    <x v="4470"/>
  </r>
  <r>
    <x v="1"/>
    <x v="4"/>
    <x v="3"/>
    <x v="4471"/>
  </r>
  <r>
    <x v="1"/>
    <x v="4"/>
    <x v="0"/>
    <x v="4472"/>
  </r>
  <r>
    <x v="1"/>
    <x v="3"/>
    <x v="1"/>
    <x v="4473"/>
  </r>
  <r>
    <x v="0"/>
    <x v="4"/>
    <x v="3"/>
    <x v="4474"/>
  </r>
  <r>
    <x v="0"/>
    <x v="4"/>
    <x v="1"/>
    <x v="4475"/>
  </r>
  <r>
    <x v="1"/>
    <x v="4"/>
    <x v="3"/>
    <x v="4476"/>
  </r>
  <r>
    <x v="0"/>
    <x v="2"/>
    <x v="0"/>
    <x v="4477"/>
  </r>
  <r>
    <x v="1"/>
    <x v="3"/>
    <x v="2"/>
    <x v="4478"/>
  </r>
  <r>
    <x v="1"/>
    <x v="4"/>
    <x v="2"/>
    <x v="4479"/>
  </r>
  <r>
    <x v="0"/>
    <x v="2"/>
    <x v="2"/>
    <x v="4480"/>
  </r>
  <r>
    <x v="0"/>
    <x v="3"/>
    <x v="3"/>
    <x v="4481"/>
  </r>
  <r>
    <x v="0"/>
    <x v="2"/>
    <x v="0"/>
    <x v="4482"/>
  </r>
  <r>
    <x v="1"/>
    <x v="2"/>
    <x v="3"/>
    <x v="4483"/>
  </r>
  <r>
    <x v="0"/>
    <x v="1"/>
    <x v="1"/>
    <x v="4484"/>
  </r>
  <r>
    <x v="1"/>
    <x v="1"/>
    <x v="1"/>
    <x v="4485"/>
  </r>
  <r>
    <x v="0"/>
    <x v="0"/>
    <x v="1"/>
    <x v="4486"/>
  </r>
  <r>
    <x v="0"/>
    <x v="1"/>
    <x v="2"/>
    <x v="4487"/>
  </r>
  <r>
    <x v="1"/>
    <x v="0"/>
    <x v="1"/>
    <x v="4488"/>
  </r>
  <r>
    <x v="1"/>
    <x v="3"/>
    <x v="1"/>
    <x v="4489"/>
  </r>
  <r>
    <x v="0"/>
    <x v="2"/>
    <x v="0"/>
    <x v="4490"/>
  </r>
  <r>
    <x v="1"/>
    <x v="0"/>
    <x v="0"/>
    <x v="4491"/>
  </r>
  <r>
    <x v="0"/>
    <x v="4"/>
    <x v="0"/>
    <x v="4492"/>
  </r>
  <r>
    <x v="1"/>
    <x v="0"/>
    <x v="0"/>
    <x v="4493"/>
  </r>
  <r>
    <x v="1"/>
    <x v="2"/>
    <x v="0"/>
    <x v="4494"/>
  </r>
  <r>
    <x v="0"/>
    <x v="4"/>
    <x v="1"/>
    <x v="4495"/>
  </r>
  <r>
    <x v="0"/>
    <x v="0"/>
    <x v="1"/>
    <x v="4496"/>
  </r>
  <r>
    <x v="1"/>
    <x v="0"/>
    <x v="3"/>
    <x v="4497"/>
  </r>
  <r>
    <x v="1"/>
    <x v="3"/>
    <x v="3"/>
    <x v="4498"/>
  </r>
  <r>
    <x v="1"/>
    <x v="0"/>
    <x v="2"/>
    <x v="1068"/>
  </r>
  <r>
    <x v="0"/>
    <x v="4"/>
    <x v="2"/>
    <x v="4499"/>
  </r>
  <r>
    <x v="1"/>
    <x v="1"/>
    <x v="2"/>
    <x v="4500"/>
  </r>
  <r>
    <x v="1"/>
    <x v="1"/>
    <x v="1"/>
    <x v="2820"/>
  </r>
  <r>
    <x v="1"/>
    <x v="0"/>
    <x v="1"/>
    <x v="4501"/>
  </r>
  <r>
    <x v="1"/>
    <x v="2"/>
    <x v="0"/>
    <x v="4502"/>
  </r>
  <r>
    <x v="1"/>
    <x v="2"/>
    <x v="3"/>
    <x v="4503"/>
  </r>
  <r>
    <x v="0"/>
    <x v="2"/>
    <x v="2"/>
    <x v="4504"/>
  </r>
  <r>
    <x v="0"/>
    <x v="2"/>
    <x v="3"/>
    <x v="4505"/>
  </r>
  <r>
    <x v="1"/>
    <x v="2"/>
    <x v="0"/>
    <x v="4506"/>
  </r>
  <r>
    <x v="1"/>
    <x v="1"/>
    <x v="1"/>
    <x v="1899"/>
  </r>
  <r>
    <x v="0"/>
    <x v="4"/>
    <x v="3"/>
    <x v="4507"/>
  </r>
  <r>
    <x v="1"/>
    <x v="2"/>
    <x v="0"/>
    <x v="4508"/>
  </r>
  <r>
    <x v="1"/>
    <x v="1"/>
    <x v="1"/>
    <x v="4509"/>
  </r>
  <r>
    <x v="1"/>
    <x v="0"/>
    <x v="0"/>
    <x v="4510"/>
  </r>
  <r>
    <x v="0"/>
    <x v="1"/>
    <x v="2"/>
    <x v="4511"/>
  </r>
  <r>
    <x v="1"/>
    <x v="1"/>
    <x v="3"/>
    <x v="4512"/>
  </r>
  <r>
    <x v="1"/>
    <x v="2"/>
    <x v="2"/>
    <x v="4513"/>
  </r>
  <r>
    <x v="1"/>
    <x v="3"/>
    <x v="3"/>
    <x v="4514"/>
  </r>
  <r>
    <x v="1"/>
    <x v="4"/>
    <x v="0"/>
    <x v="862"/>
  </r>
  <r>
    <x v="0"/>
    <x v="1"/>
    <x v="0"/>
    <x v="4515"/>
  </r>
  <r>
    <x v="1"/>
    <x v="3"/>
    <x v="1"/>
    <x v="3345"/>
  </r>
  <r>
    <x v="1"/>
    <x v="2"/>
    <x v="3"/>
    <x v="4516"/>
  </r>
  <r>
    <x v="1"/>
    <x v="3"/>
    <x v="1"/>
    <x v="4517"/>
  </r>
  <r>
    <x v="0"/>
    <x v="1"/>
    <x v="2"/>
    <x v="4518"/>
  </r>
  <r>
    <x v="1"/>
    <x v="2"/>
    <x v="0"/>
    <x v="4519"/>
  </r>
  <r>
    <x v="1"/>
    <x v="3"/>
    <x v="0"/>
    <x v="4520"/>
  </r>
  <r>
    <x v="1"/>
    <x v="0"/>
    <x v="1"/>
    <x v="4521"/>
  </r>
  <r>
    <x v="0"/>
    <x v="1"/>
    <x v="1"/>
    <x v="4522"/>
  </r>
  <r>
    <x v="0"/>
    <x v="0"/>
    <x v="2"/>
    <x v="4523"/>
  </r>
  <r>
    <x v="1"/>
    <x v="3"/>
    <x v="1"/>
    <x v="4524"/>
  </r>
  <r>
    <x v="1"/>
    <x v="1"/>
    <x v="3"/>
    <x v="4525"/>
  </r>
  <r>
    <x v="0"/>
    <x v="3"/>
    <x v="1"/>
    <x v="4526"/>
  </r>
  <r>
    <x v="0"/>
    <x v="4"/>
    <x v="2"/>
    <x v="4527"/>
  </r>
  <r>
    <x v="1"/>
    <x v="0"/>
    <x v="0"/>
    <x v="4528"/>
  </r>
  <r>
    <x v="0"/>
    <x v="1"/>
    <x v="3"/>
    <x v="4529"/>
  </r>
  <r>
    <x v="0"/>
    <x v="3"/>
    <x v="3"/>
    <x v="4530"/>
  </r>
  <r>
    <x v="1"/>
    <x v="4"/>
    <x v="1"/>
    <x v="3096"/>
  </r>
  <r>
    <x v="0"/>
    <x v="1"/>
    <x v="2"/>
    <x v="4531"/>
  </r>
  <r>
    <x v="0"/>
    <x v="2"/>
    <x v="2"/>
    <x v="3058"/>
  </r>
  <r>
    <x v="1"/>
    <x v="4"/>
    <x v="3"/>
    <x v="4532"/>
  </r>
  <r>
    <x v="0"/>
    <x v="3"/>
    <x v="2"/>
    <x v="4533"/>
  </r>
  <r>
    <x v="0"/>
    <x v="1"/>
    <x v="1"/>
    <x v="3347"/>
  </r>
  <r>
    <x v="0"/>
    <x v="1"/>
    <x v="3"/>
    <x v="4534"/>
  </r>
  <r>
    <x v="1"/>
    <x v="3"/>
    <x v="2"/>
    <x v="4535"/>
  </r>
  <r>
    <x v="0"/>
    <x v="1"/>
    <x v="3"/>
    <x v="4536"/>
  </r>
  <r>
    <x v="1"/>
    <x v="1"/>
    <x v="2"/>
    <x v="4537"/>
  </r>
  <r>
    <x v="0"/>
    <x v="3"/>
    <x v="3"/>
    <x v="3575"/>
  </r>
  <r>
    <x v="0"/>
    <x v="4"/>
    <x v="0"/>
    <x v="4538"/>
  </r>
  <r>
    <x v="1"/>
    <x v="3"/>
    <x v="0"/>
    <x v="4539"/>
  </r>
  <r>
    <x v="0"/>
    <x v="3"/>
    <x v="0"/>
    <x v="4540"/>
  </r>
  <r>
    <x v="0"/>
    <x v="1"/>
    <x v="0"/>
    <x v="4316"/>
  </r>
  <r>
    <x v="1"/>
    <x v="2"/>
    <x v="3"/>
    <x v="4541"/>
  </r>
  <r>
    <x v="1"/>
    <x v="3"/>
    <x v="1"/>
    <x v="4542"/>
  </r>
  <r>
    <x v="0"/>
    <x v="3"/>
    <x v="0"/>
    <x v="4543"/>
  </r>
  <r>
    <x v="1"/>
    <x v="3"/>
    <x v="0"/>
    <x v="4544"/>
  </r>
  <r>
    <x v="0"/>
    <x v="2"/>
    <x v="1"/>
    <x v="4545"/>
  </r>
  <r>
    <x v="0"/>
    <x v="3"/>
    <x v="1"/>
    <x v="4546"/>
  </r>
  <r>
    <x v="0"/>
    <x v="0"/>
    <x v="0"/>
    <x v="4547"/>
  </r>
  <r>
    <x v="1"/>
    <x v="3"/>
    <x v="1"/>
    <x v="4548"/>
  </r>
  <r>
    <x v="0"/>
    <x v="3"/>
    <x v="0"/>
    <x v="4549"/>
  </r>
  <r>
    <x v="0"/>
    <x v="3"/>
    <x v="3"/>
    <x v="4550"/>
  </r>
  <r>
    <x v="1"/>
    <x v="0"/>
    <x v="1"/>
    <x v="4551"/>
  </r>
  <r>
    <x v="1"/>
    <x v="2"/>
    <x v="0"/>
    <x v="4552"/>
  </r>
  <r>
    <x v="1"/>
    <x v="1"/>
    <x v="0"/>
    <x v="4553"/>
  </r>
  <r>
    <x v="1"/>
    <x v="0"/>
    <x v="3"/>
    <x v="4554"/>
  </r>
  <r>
    <x v="0"/>
    <x v="4"/>
    <x v="0"/>
    <x v="4555"/>
  </r>
  <r>
    <x v="0"/>
    <x v="0"/>
    <x v="0"/>
    <x v="4556"/>
  </r>
  <r>
    <x v="0"/>
    <x v="3"/>
    <x v="0"/>
    <x v="4557"/>
  </r>
  <r>
    <x v="0"/>
    <x v="0"/>
    <x v="2"/>
    <x v="4558"/>
  </r>
  <r>
    <x v="1"/>
    <x v="3"/>
    <x v="1"/>
    <x v="4559"/>
  </r>
  <r>
    <x v="0"/>
    <x v="4"/>
    <x v="1"/>
    <x v="4560"/>
  </r>
  <r>
    <x v="0"/>
    <x v="0"/>
    <x v="1"/>
    <x v="4561"/>
  </r>
  <r>
    <x v="0"/>
    <x v="3"/>
    <x v="0"/>
    <x v="4414"/>
  </r>
  <r>
    <x v="1"/>
    <x v="1"/>
    <x v="0"/>
    <x v="4562"/>
  </r>
  <r>
    <x v="1"/>
    <x v="0"/>
    <x v="0"/>
    <x v="4563"/>
  </r>
  <r>
    <x v="0"/>
    <x v="4"/>
    <x v="0"/>
    <x v="4564"/>
  </r>
  <r>
    <x v="1"/>
    <x v="3"/>
    <x v="0"/>
    <x v="4565"/>
  </r>
  <r>
    <x v="1"/>
    <x v="2"/>
    <x v="3"/>
    <x v="3957"/>
  </r>
  <r>
    <x v="0"/>
    <x v="4"/>
    <x v="1"/>
    <x v="4566"/>
  </r>
  <r>
    <x v="0"/>
    <x v="0"/>
    <x v="3"/>
    <x v="4567"/>
  </r>
  <r>
    <x v="1"/>
    <x v="3"/>
    <x v="2"/>
    <x v="4568"/>
  </r>
  <r>
    <x v="0"/>
    <x v="3"/>
    <x v="2"/>
    <x v="4569"/>
  </r>
  <r>
    <x v="0"/>
    <x v="4"/>
    <x v="3"/>
    <x v="4570"/>
  </r>
  <r>
    <x v="0"/>
    <x v="2"/>
    <x v="2"/>
    <x v="4571"/>
  </r>
  <r>
    <x v="0"/>
    <x v="2"/>
    <x v="1"/>
    <x v="4572"/>
  </r>
  <r>
    <x v="0"/>
    <x v="2"/>
    <x v="3"/>
    <x v="4573"/>
  </r>
  <r>
    <x v="0"/>
    <x v="1"/>
    <x v="0"/>
    <x v="4574"/>
  </r>
  <r>
    <x v="0"/>
    <x v="1"/>
    <x v="2"/>
    <x v="4575"/>
  </r>
  <r>
    <x v="1"/>
    <x v="0"/>
    <x v="3"/>
    <x v="4576"/>
  </r>
  <r>
    <x v="0"/>
    <x v="3"/>
    <x v="2"/>
    <x v="4577"/>
  </r>
  <r>
    <x v="1"/>
    <x v="2"/>
    <x v="3"/>
    <x v="4578"/>
  </r>
  <r>
    <x v="0"/>
    <x v="1"/>
    <x v="2"/>
    <x v="4075"/>
  </r>
  <r>
    <x v="1"/>
    <x v="4"/>
    <x v="1"/>
    <x v="4579"/>
  </r>
  <r>
    <x v="1"/>
    <x v="1"/>
    <x v="0"/>
    <x v="4580"/>
  </r>
  <r>
    <x v="1"/>
    <x v="4"/>
    <x v="2"/>
    <x v="4581"/>
  </r>
  <r>
    <x v="0"/>
    <x v="2"/>
    <x v="2"/>
    <x v="4582"/>
  </r>
  <r>
    <x v="0"/>
    <x v="0"/>
    <x v="0"/>
    <x v="4583"/>
  </r>
  <r>
    <x v="0"/>
    <x v="3"/>
    <x v="0"/>
    <x v="4584"/>
  </r>
  <r>
    <x v="1"/>
    <x v="2"/>
    <x v="0"/>
    <x v="4585"/>
  </r>
  <r>
    <x v="0"/>
    <x v="3"/>
    <x v="3"/>
    <x v="4586"/>
  </r>
  <r>
    <x v="0"/>
    <x v="3"/>
    <x v="1"/>
    <x v="4587"/>
  </r>
  <r>
    <x v="1"/>
    <x v="2"/>
    <x v="1"/>
    <x v="4588"/>
  </r>
  <r>
    <x v="1"/>
    <x v="0"/>
    <x v="3"/>
    <x v="4589"/>
  </r>
  <r>
    <x v="0"/>
    <x v="0"/>
    <x v="3"/>
    <x v="4590"/>
  </r>
  <r>
    <x v="1"/>
    <x v="1"/>
    <x v="2"/>
    <x v="2281"/>
  </r>
  <r>
    <x v="0"/>
    <x v="2"/>
    <x v="3"/>
    <x v="4591"/>
  </r>
  <r>
    <x v="1"/>
    <x v="3"/>
    <x v="0"/>
    <x v="4592"/>
  </r>
  <r>
    <x v="0"/>
    <x v="2"/>
    <x v="0"/>
    <x v="4593"/>
  </r>
  <r>
    <x v="0"/>
    <x v="0"/>
    <x v="1"/>
    <x v="4594"/>
  </r>
  <r>
    <x v="0"/>
    <x v="3"/>
    <x v="1"/>
    <x v="4595"/>
  </r>
  <r>
    <x v="0"/>
    <x v="1"/>
    <x v="2"/>
    <x v="4596"/>
  </r>
  <r>
    <x v="0"/>
    <x v="4"/>
    <x v="2"/>
    <x v="4597"/>
  </r>
  <r>
    <x v="1"/>
    <x v="4"/>
    <x v="1"/>
    <x v="4598"/>
  </r>
  <r>
    <x v="0"/>
    <x v="0"/>
    <x v="0"/>
    <x v="4599"/>
  </r>
  <r>
    <x v="1"/>
    <x v="3"/>
    <x v="0"/>
    <x v="4600"/>
  </r>
  <r>
    <x v="1"/>
    <x v="3"/>
    <x v="1"/>
    <x v="4601"/>
  </r>
  <r>
    <x v="0"/>
    <x v="3"/>
    <x v="2"/>
    <x v="4602"/>
  </r>
  <r>
    <x v="1"/>
    <x v="4"/>
    <x v="3"/>
    <x v="4603"/>
  </r>
  <r>
    <x v="1"/>
    <x v="4"/>
    <x v="2"/>
    <x v="4604"/>
  </r>
  <r>
    <x v="1"/>
    <x v="4"/>
    <x v="3"/>
    <x v="4605"/>
  </r>
  <r>
    <x v="0"/>
    <x v="0"/>
    <x v="3"/>
    <x v="4606"/>
  </r>
  <r>
    <x v="1"/>
    <x v="3"/>
    <x v="1"/>
    <x v="4607"/>
  </r>
  <r>
    <x v="0"/>
    <x v="1"/>
    <x v="3"/>
    <x v="4608"/>
  </r>
  <r>
    <x v="1"/>
    <x v="4"/>
    <x v="3"/>
    <x v="4609"/>
  </r>
  <r>
    <x v="1"/>
    <x v="0"/>
    <x v="0"/>
    <x v="4610"/>
  </r>
  <r>
    <x v="1"/>
    <x v="1"/>
    <x v="3"/>
    <x v="4254"/>
  </r>
  <r>
    <x v="0"/>
    <x v="2"/>
    <x v="1"/>
    <x v="4611"/>
  </r>
  <r>
    <x v="1"/>
    <x v="0"/>
    <x v="2"/>
    <x v="4612"/>
  </r>
  <r>
    <x v="1"/>
    <x v="1"/>
    <x v="3"/>
    <x v="4613"/>
  </r>
  <r>
    <x v="1"/>
    <x v="4"/>
    <x v="0"/>
    <x v="2721"/>
  </r>
  <r>
    <x v="1"/>
    <x v="2"/>
    <x v="2"/>
    <x v="4614"/>
  </r>
  <r>
    <x v="1"/>
    <x v="0"/>
    <x v="3"/>
    <x v="42"/>
  </r>
  <r>
    <x v="1"/>
    <x v="1"/>
    <x v="3"/>
    <x v="4615"/>
  </r>
  <r>
    <x v="0"/>
    <x v="0"/>
    <x v="1"/>
    <x v="4616"/>
  </r>
  <r>
    <x v="0"/>
    <x v="2"/>
    <x v="1"/>
    <x v="4617"/>
  </r>
  <r>
    <x v="1"/>
    <x v="1"/>
    <x v="0"/>
    <x v="1236"/>
  </r>
  <r>
    <x v="0"/>
    <x v="3"/>
    <x v="3"/>
    <x v="4618"/>
  </r>
  <r>
    <x v="0"/>
    <x v="4"/>
    <x v="1"/>
    <x v="4619"/>
  </r>
  <r>
    <x v="1"/>
    <x v="4"/>
    <x v="1"/>
    <x v="4620"/>
  </r>
  <r>
    <x v="0"/>
    <x v="2"/>
    <x v="0"/>
    <x v="4621"/>
  </r>
  <r>
    <x v="1"/>
    <x v="2"/>
    <x v="0"/>
    <x v="4622"/>
  </r>
  <r>
    <x v="1"/>
    <x v="1"/>
    <x v="1"/>
    <x v="3079"/>
  </r>
  <r>
    <x v="0"/>
    <x v="4"/>
    <x v="3"/>
    <x v="4623"/>
  </r>
  <r>
    <x v="0"/>
    <x v="1"/>
    <x v="3"/>
    <x v="4624"/>
  </r>
  <r>
    <x v="1"/>
    <x v="3"/>
    <x v="1"/>
    <x v="4625"/>
  </r>
  <r>
    <x v="1"/>
    <x v="3"/>
    <x v="2"/>
    <x v="488"/>
  </r>
  <r>
    <x v="1"/>
    <x v="4"/>
    <x v="3"/>
    <x v="4626"/>
  </r>
  <r>
    <x v="1"/>
    <x v="3"/>
    <x v="1"/>
    <x v="4627"/>
  </r>
  <r>
    <x v="0"/>
    <x v="1"/>
    <x v="2"/>
    <x v="4628"/>
  </r>
  <r>
    <x v="1"/>
    <x v="1"/>
    <x v="1"/>
    <x v="3335"/>
  </r>
  <r>
    <x v="1"/>
    <x v="0"/>
    <x v="2"/>
    <x v="1334"/>
  </r>
  <r>
    <x v="1"/>
    <x v="2"/>
    <x v="2"/>
    <x v="4629"/>
  </r>
  <r>
    <x v="1"/>
    <x v="1"/>
    <x v="1"/>
    <x v="4630"/>
  </r>
  <r>
    <x v="1"/>
    <x v="1"/>
    <x v="2"/>
    <x v="4631"/>
  </r>
  <r>
    <x v="1"/>
    <x v="4"/>
    <x v="1"/>
    <x v="4632"/>
  </r>
  <r>
    <x v="0"/>
    <x v="3"/>
    <x v="2"/>
    <x v="4633"/>
  </r>
  <r>
    <x v="1"/>
    <x v="2"/>
    <x v="0"/>
    <x v="4634"/>
  </r>
  <r>
    <x v="1"/>
    <x v="4"/>
    <x v="2"/>
    <x v="4635"/>
  </r>
  <r>
    <x v="1"/>
    <x v="1"/>
    <x v="2"/>
    <x v="4636"/>
  </r>
  <r>
    <x v="0"/>
    <x v="4"/>
    <x v="0"/>
    <x v="4637"/>
  </r>
  <r>
    <x v="0"/>
    <x v="1"/>
    <x v="3"/>
    <x v="4638"/>
  </r>
  <r>
    <x v="1"/>
    <x v="2"/>
    <x v="1"/>
    <x v="4639"/>
  </r>
  <r>
    <x v="1"/>
    <x v="3"/>
    <x v="0"/>
    <x v="4640"/>
  </r>
  <r>
    <x v="0"/>
    <x v="1"/>
    <x v="1"/>
    <x v="4641"/>
  </r>
  <r>
    <x v="1"/>
    <x v="0"/>
    <x v="3"/>
    <x v="4642"/>
  </r>
  <r>
    <x v="0"/>
    <x v="4"/>
    <x v="2"/>
    <x v="4643"/>
  </r>
  <r>
    <x v="1"/>
    <x v="2"/>
    <x v="3"/>
    <x v="4644"/>
  </r>
  <r>
    <x v="0"/>
    <x v="3"/>
    <x v="1"/>
    <x v="4645"/>
  </r>
  <r>
    <x v="1"/>
    <x v="1"/>
    <x v="2"/>
    <x v="1071"/>
  </r>
  <r>
    <x v="0"/>
    <x v="2"/>
    <x v="1"/>
    <x v="2365"/>
  </r>
  <r>
    <x v="0"/>
    <x v="1"/>
    <x v="2"/>
    <x v="4646"/>
  </r>
  <r>
    <x v="0"/>
    <x v="2"/>
    <x v="2"/>
    <x v="4647"/>
  </r>
  <r>
    <x v="1"/>
    <x v="2"/>
    <x v="1"/>
    <x v="4648"/>
  </r>
  <r>
    <x v="1"/>
    <x v="1"/>
    <x v="1"/>
    <x v="4649"/>
  </r>
  <r>
    <x v="0"/>
    <x v="2"/>
    <x v="0"/>
    <x v="4650"/>
  </r>
  <r>
    <x v="1"/>
    <x v="4"/>
    <x v="0"/>
    <x v="4651"/>
  </r>
  <r>
    <x v="1"/>
    <x v="4"/>
    <x v="2"/>
    <x v="4652"/>
  </r>
  <r>
    <x v="1"/>
    <x v="4"/>
    <x v="3"/>
    <x v="4653"/>
  </r>
  <r>
    <x v="0"/>
    <x v="4"/>
    <x v="3"/>
    <x v="2205"/>
  </r>
  <r>
    <x v="1"/>
    <x v="2"/>
    <x v="2"/>
    <x v="4654"/>
  </r>
  <r>
    <x v="1"/>
    <x v="3"/>
    <x v="1"/>
    <x v="4655"/>
  </r>
  <r>
    <x v="0"/>
    <x v="0"/>
    <x v="1"/>
    <x v="4656"/>
  </r>
  <r>
    <x v="1"/>
    <x v="2"/>
    <x v="0"/>
    <x v="4657"/>
  </r>
  <r>
    <x v="0"/>
    <x v="1"/>
    <x v="0"/>
    <x v="4658"/>
  </r>
  <r>
    <x v="1"/>
    <x v="0"/>
    <x v="3"/>
    <x v="4659"/>
  </r>
  <r>
    <x v="1"/>
    <x v="2"/>
    <x v="1"/>
    <x v="4660"/>
  </r>
  <r>
    <x v="1"/>
    <x v="2"/>
    <x v="0"/>
    <x v="4661"/>
  </r>
  <r>
    <x v="1"/>
    <x v="1"/>
    <x v="1"/>
    <x v="2233"/>
  </r>
  <r>
    <x v="1"/>
    <x v="0"/>
    <x v="3"/>
    <x v="4662"/>
  </r>
  <r>
    <x v="1"/>
    <x v="4"/>
    <x v="1"/>
    <x v="4663"/>
  </r>
  <r>
    <x v="0"/>
    <x v="3"/>
    <x v="3"/>
    <x v="4664"/>
  </r>
  <r>
    <x v="0"/>
    <x v="3"/>
    <x v="3"/>
    <x v="4665"/>
  </r>
  <r>
    <x v="0"/>
    <x v="3"/>
    <x v="2"/>
    <x v="4666"/>
  </r>
  <r>
    <x v="0"/>
    <x v="4"/>
    <x v="0"/>
    <x v="2704"/>
  </r>
  <r>
    <x v="1"/>
    <x v="3"/>
    <x v="1"/>
    <x v="4667"/>
  </r>
  <r>
    <x v="0"/>
    <x v="4"/>
    <x v="3"/>
    <x v="4668"/>
  </r>
  <r>
    <x v="1"/>
    <x v="0"/>
    <x v="1"/>
    <x v="4669"/>
  </r>
  <r>
    <x v="0"/>
    <x v="2"/>
    <x v="0"/>
    <x v="4670"/>
  </r>
  <r>
    <x v="1"/>
    <x v="3"/>
    <x v="3"/>
    <x v="4671"/>
  </r>
  <r>
    <x v="1"/>
    <x v="1"/>
    <x v="2"/>
    <x v="4672"/>
  </r>
  <r>
    <x v="0"/>
    <x v="2"/>
    <x v="1"/>
    <x v="4673"/>
  </r>
  <r>
    <x v="0"/>
    <x v="1"/>
    <x v="0"/>
    <x v="4674"/>
  </r>
  <r>
    <x v="0"/>
    <x v="3"/>
    <x v="3"/>
    <x v="4675"/>
  </r>
  <r>
    <x v="1"/>
    <x v="2"/>
    <x v="1"/>
    <x v="4676"/>
  </r>
  <r>
    <x v="1"/>
    <x v="1"/>
    <x v="1"/>
    <x v="4677"/>
  </r>
  <r>
    <x v="0"/>
    <x v="4"/>
    <x v="0"/>
    <x v="4152"/>
  </r>
  <r>
    <x v="1"/>
    <x v="3"/>
    <x v="0"/>
    <x v="4678"/>
  </r>
  <r>
    <x v="1"/>
    <x v="1"/>
    <x v="1"/>
    <x v="4679"/>
  </r>
  <r>
    <x v="1"/>
    <x v="2"/>
    <x v="2"/>
    <x v="4680"/>
  </r>
  <r>
    <x v="1"/>
    <x v="1"/>
    <x v="3"/>
    <x v="4681"/>
  </r>
  <r>
    <x v="0"/>
    <x v="1"/>
    <x v="2"/>
    <x v="4682"/>
  </r>
  <r>
    <x v="1"/>
    <x v="0"/>
    <x v="1"/>
    <x v="4683"/>
  </r>
  <r>
    <x v="1"/>
    <x v="0"/>
    <x v="0"/>
    <x v="4684"/>
  </r>
  <r>
    <x v="1"/>
    <x v="1"/>
    <x v="2"/>
    <x v="3272"/>
  </r>
  <r>
    <x v="0"/>
    <x v="4"/>
    <x v="2"/>
    <x v="4685"/>
  </r>
  <r>
    <x v="1"/>
    <x v="0"/>
    <x v="2"/>
    <x v="4686"/>
  </r>
  <r>
    <x v="1"/>
    <x v="3"/>
    <x v="0"/>
    <x v="4687"/>
  </r>
  <r>
    <x v="1"/>
    <x v="2"/>
    <x v="2"/>
    <x v="1576"/>
  </r>
  <r>
    <x v="0"/>
    <x v="4"/>
    <x v="2"/>
    <x v="4688"/>
  </r>
  <r>
    <x v="1"/>
    <x v="0"/>
    <x v="2"/>
    <x v="2851"/>
  </r>
  <r>
    <x v="1"/>
    <x v="1"/>
    <x v="2"/>
    <x v="4689"/>
  </r>
  <r>
    <x v="1"/>
    <x v="1"/>
    <x v="0"/>
    <x v="4690"/>
  </r>
  <r>
    <x v="1"/>
    <x v="1"/>
    <x v="1"/>
    <x v="4691"/>
  </r>
  <r>
    <x v="1"/>
    <x v="2"/>
    <x v="0"/>
    <x v="4692"/>
  </r>
  <r>
    <x v="1"/>
    <x v="1"/>
    <x v="0"/>
    <x v="4693"/>
  </r>
  <r>
    <x v="1"/>
    <x v="0"/>
    <x v="0"/>
    <x v="4694"/>
  </r>
  <r>
    <x v="1"/>
    <x v="4"/>
    <x v="1"/>
    <x v="1471"/>
  </r>
  <r>
    <x v="1"/>
    <x v="0"/>
    <x v="1"/>
    <x v="4695"/>
  </r>
  <r>
    <x v="1"/>
    <x v="2"/>
    <x v="2"/>
    <x v="4696"/>
  </r>
  <r>
    <x v="0"/>
    <x v="0"/>
    <x v="2"/>
    <x v="4697"/>
  </r>
  <r>
    <x v="0"/>
    <x v="0"/>
    <x v="1"/>
    <x v="4698"/>
  </r>
  <r>
    <x v="0"/>
    <x v="0"/>
    <x v="2"/>
    <x v="4699"/>
  </r>
  <r>
    <x v="0"/>
    <x v="3"/>
    <x v="1"/>
    <x v="4700"/>
  </r>
  <r>
    <x v="1"/>
    <x v="2"/>
    <x v="0"/>
    <x v="4701"/>
  </r>
  <r>
    <x v="1"/>
    <x v="1"/>
    <x v="2"/>
    <x v="4702"/>
  </r>
  <r>
    <x v="0"/>
    <x v="3"/>
    <x v="1"/>
    <x v="4703"/>
  </r>
  <r>
    <x v="0"/>
    <x v="4"/>
    <x v="0"/>
    <x v="4704"/>
  </r>
  <r>
    <x v="1"/>
    <x v="4"/>
    <x v="2"/>
    <x v="4705"/>
  </r>
  <r>
    <x v="1"/>
    <x v="0"/>
    <x v="0"/>
    <x v="4706"/>
  </r>
  <r>
    <x v="0"/>
    <x v="2"/>
    <x v="3"/>
    <x v="4707"/>
  </r>
  <r>
    <x v="0"/>
    <x v="4"/>
    <x v="1"/>
    <x v="4708"/>
  </r>
  <r>
    <x v="1"/>
    <x v="1"/>
    <x v="1"/>
    <x v="4709"/>
  </r>
  <r>
    <x v="0"/>
    <x v="3"/>
    <x v="0"/>
    <x v="4710"/>
  </r>
  <r>
    <x v="0"/>
    <x v="3"/>
    <x v="1"/>
    <x v="4711"/>
  </r>
  <r>
    <x v="1"/>
    <x v="0"/>
    <x v="3"/>
    <x v="4712"/>
  </r>
  <r>
    <x v="1"/>
    <x v="1"/>
    <x v="3"/>
    <x v="4713"/>
  </r>
  <r>
    <x v="1"/>
    <x v="4"/>
    <x v="0"/>
    <x v="4714"/>
  </r>
  <r>
    <x v="0"/>
    <x v="0"/>
    <x v="1"/>
    <x v="4715"/>
  </r>
  <r>
    <x v="1"/>
    <x v="1"/>
    <x v="2"/>
    <x v="4716"/>
  </r>
  <r>
    <x v="0"/>
    <x v="0"/>
    <x v="2"/>
    <x v="4717"/>
  </r>
  <r>
    <x v="1"/>
    <x v="4"/>
    <x v="1"/>
    <x v="4718"/>
  </r>
  <r>
    <x v="0"/>
    <x v="2"/>
    <x v="2"/>
    <x v="4719"/>
  </r>
  <r>
    <x v="1"/>
    <x v="0"/>
    <x v="2"/>
    <x v="4720"/>
  </r>
  <r>
    <x v="1"/>
    <x v="2"/>
    <x v="3"/>
    <x v="4445"/>
  </r>
  <r>
    <x v="1"/>
    <x v="1"/>
    <x v="3"/>
    <x v="299"/>
  </r>
  <r>
    <x v="1"/>
    <x v="0"/>
    <x v="3"/>
    <x v="4721"/>
  </r>
  <r>
    <x v="1"/>
    <x v="3"/>
    <x v="0"/>
    <x v="4722"/>
  </r>
  <r>
    <x v="1"/>
    <x v="1"/>
    <x v="2"/>
    <x v="4723"/>
  </r>
  <r>
    <x v="1"/>
    <x v="4"/>
    <x v="0"/>
    <x v="4724"/>
  </r>
  <r>
    <x v="0"/>
    <x v="3"/>
    <x v="3"/>
    <x v="4725"/>
  </r>
  <r>
    <x v="1"/>
    <x v="4"/>
    <x v="0"/>
    <x v="4726"/>
  </r>
  <r>
    <x v="0"/>
    <x v="2"/>
    <x v="2"/>
    <x v="4727"/>
  </r>
  <r>
    <x v="0"/>
    <x v="4"/>
    <x v="2"/>
    <x v="4728"/>
  </r>
  <r>
    <x v="1"/>
    <x v="1"/>
    <x v="1"/>
    <x v="4729"/>
  </r>
  <r>
    <x v="1"/>
    <x v="3"/>
    <x v="2"/>
    <x v="4730"/>
  </r>
  <r>
    <x v="1"/>
    <x v="0"/>
    <x v="2"/>
    <x v="4731"/>
  </r>
  <r>
    <x v="0"/>
    <x v="3"/>
    <x v="2"/>
    <x v="4732"/>
  </r>
  <r>
    <x v="0"/>
    <x v="4"/>
    <x v="0"/>
    <x v="4733"/>
  </r>
  <r>
    <x v="1"/>
    <x v="1"/>
    <x v="1"/>
    <x v="4734"/>
  </r>
  <r>
    <x v="0"/>
    <x v="2"/>
    <x v="0"/>
    <x v="4735"/>
  </r>
  <r>
    <x v="0"/>
    <x v="0"/>
    <x v="1"/>
    <x v="4736"/>
  </r>
  <r>
    <x v="0"/>
    <x v="1"/>
    <x v="0"/>
    <x v="4737"/>
  </r>
  <r>
    <x v="0"/>
    <x v="3"/>
    <x v="1"/>
    <x v="4738"/>
  </r>
  <r>
    <x v="0"/>
    <x v="4"/>
    <x v="1"/>
    <x v="4739"/>
  </r>
  <r>
    <x v="0"/>
    <x v="1"/>
    <x v="0"/>
    <x v="4740"/>
  </r>
  <r>
    <x v="1"/>
    <x v="2"/>
    <x v="3"/>
    <x v="4741"/>
  </r>
  <r>
    <x v="0"/>
    <x v="4"/>
    <x v="2"/>
    <x v="4742"/>
  </r>
  <r>
    <x v="0"/>
    <x v="3"/>
    <x v="2"/>
    <x v="4743"/>
  </r>
  <r>
    <x v="1"/>
    <x v="1"/>
    <x v="2"/>
    <x v="4744"/>
  </r>
  <r>
    <x v="1"/>
    <x v="1"/>
    <x v="0"/>
    <x v="4745"/>
  </r>
  <r>
    <x v="0"/>
    <x v="4"/>
    <x v="3"/>
    <x v="2043"/>
  </r>
  <r>
    <x v="1"/>
    <x v="2"/>
    <x v="3"/>
    <x v="4746"/>
  </r>
  <r>
    <x v="1"/>
    <x v="1"/>
    <x v="2"/>
    <x v="4747"/>
  </r>
  <r>
    <x v="1"/>
    <x v="3"/>
    <x v="0"/>
    <x v="4748"/>
  </r>
  <r>
    <x v="1"/>
    <x v="4"/>
    <x v="2"/>
    <x v="2748"/>
  </r>
  <r>
    <x v="0"/>
    <x v="1"/>
    <x v="3"/>
    <x v="4749"/>
  </r>
  <r>
    <x v="1"/>
    <x v="0"/>
    <x v="3"/>
    <x v="4750"/>
  </r>
  <r>
    <x v="0"/>
    <x v="3"/>
    <x v="2"/>
    <x v="4751"/>
  </r>
  <r>
    <x v="1"/>
    <x v="0"/>
    <x v="2"/>
    <x v="4752"/>
  </r>
  <r>
    <x v="1"/>
    <x v="3"/>
    <x v="0"/>
    <x v="4753"/>
  </r>
  <r>
    <x v="0"/>
    <x v="3"/>
    <x v="1"/>
    <x v="4754"/>
  </r>
  <r>
    <x v="1"/>
    <x v="3"/>
    <x v="0"/>
    <x v="4755"/>
  </r>
  <r>
    <x v="0"/>
    <x v="3"/>
    <x v="2"/>
    <x v="4756"/>
  </r>
  <r>
    <x v="1"/>
    <x v="0"/>
    <x v="0"/>
    <x v="4757"/>
  </r>
  <r>
    <x v="1"/>
    <x v="2"/>
    <x v="0"/>
    <x v="3802"/>
  </r>
  <r>
    <x v="0"/>
    <x v="3"/>
    <x v="3"/>
    <x v="4758"/>
  </r>
  <r>
    <x v="1"/>
    <x v="0"/>
    <x v="0"/>
    <x v="4759"/>
  </r>
  <r>
    <x v="0"/>
    <x v="0"/>
    <x v="0"/>
    <x v="4760"/>
  </r>
  <r>
    <x v="0"/>
    <x v="1"/>
    <x v="0"/>
    <x v="4761"/>
  </r>
  <r>
    <x v="0"/>
    <x v="1"/>
    <x v="3"/>
    <x v="4762"/>
  </r>
  <r>
    <x v="1"/>
    <x v="3"/>
    <x v="3"/>
    <x v="155"/>
  </r>
  <r>
    <x v="1"/>
    <x v="3"/>
    <x v="0"/>
    <x v="3561"/>
  </r>
  <r>
    <x v="0"/>
    <x v="3"/>
    <x v="3"/>
    <x v="4433"/>
  </r>
  <r>
    <x v="0"/>
    <x v="1"/>
    <x v="1"/>
    <x v="4763"/>
  </r>
  <r>
    <x v="0"/>
    <x v="3"/>
    <x v="0"/>
    <x v="980"/>
  </r>
  <r>
    <x v="0"/>
    <x v="3"/>
    <x v="3"/>
    <x v="4764"/>
  </r>
  <r>
    <x v="0"/>
    <x v="3"/>
    <x v="0"/>
    <x v="4765"/>
  </r>
  <r>
    <x v="0"/>
    <x v="0"/>
    <x v="0"/>
    <x v="4766"/>
  </r>
  <r>
    <x v="0"/>
    <x v="3"/>
    <x v="3"/>
    <x v="4767"/>
  </r>
  <r>
    <x v="0"/>
    <x v="0"/>
    <x v="2"/>
    <x v="4768"/>
  </r>
  <r>
    <x v="0"/>
    <x v="3"/>
    <x v="2"/>
    <x v="4769"/>
  </r>
  <r>
    <x v="1"/>
    <x v="1"/>
    <x v="1"/>
    <x v="4175"/>
  </r>
  <r>
    <x v="1"/>
    <x v="4"/>
    <x v="1"/>
    <x v="4770"/>
  </r>
  <r>
    <x v="1"/>
    <x v="1"/>
    <x v="2"/>
    <x v="4771"/>
  </r>
  <r>
    <x v="0"/>
    <x v="1"/>
    <x v="3"/>
    <x v="4772"/>
  </r>
  <r>
    <x v="0"/>
    <x v="4"/>
    <x v="2"/>
    <x v="4773"/>
  </r>
  <r>
    <x v="0"/>
    <x v="4"/>
    <x v="3"/>
    <x v="4774"/>
  </r>
  <r>
    <x v="1"/>
    <x v="4"/>
    <x v="2"/>
    <x v="4775"/>
  </r>
  <r>
    <x v="1"/>
    <x v="1"/>
    <x v="1"/>
    <x v="4776"/>
  </r>
  <r>
    <x v="1"/>
    <x v="0"/>
    <x v="3"/>
    <x v="4777"/>
  </r>
  <r>
    <x v="0"/>
    <x v="2"/>
    <x v="0"/>
    <x v="4778"/>
  </r>
  <r>
    <x v="0"/>
    <x v="2"/>
    <x v="2"/>
    <x v="880"/>
  </r>
  <r>
    <x v="1"/>
    <x v="0"/>
    <x v="0"/>
    <x v="4779"/>
  </r>
  <r>
    <x v="0"/>
    <x v="4"/>
    <x v="3"/>
    <x v="4780"/>
  </r>
  <r>
    <x v="1"/>
    <x v="2"/>
    <x v="2"/>
    <x v="4781"/>
  </r>
  <r>
    <x v="1"/>
    <x v="4"/>
    <x v="0"/>
    <x v="4782"/>
  </r>
  <r>
    <x v="1"/>
    <x v="3"/>
    <x v="1"/>
    <x v="4783"/>
  </r>
  <r>
    <x v="0"/>
    <x v="1"/>
    <x v="0"/>
    <x v="4784"/>
  </r>
  <r>
    <x v="0"/>
    <x v="2"/>
    <x v="2"/>
    <x v="4785"/>
  </r>
  <r>
    <x v="1"/>
    <x v="3"/>
    <x v="0"/>
    <x v="4786"/>
  </r>
  <r>
    <x v="0"/>
    <x v="4"/>
    <x v="3"/>
    <x v="4787"/>
  </r>
  <r>
    <x v="1"/>
    <x v="2"/>
    <x v="1"/>
    <x v="4788"/>
  </r>
  <r>
    <x v="0"/>
    <x v="2"/>
    <x v="1"/>
    <x v="4789"/>
  </r>
  <r>
    <x v="1"/>
    <x v="4"/>
    <x v="1"/>
    <x v="4790"/>
  </r>
  <r>
    <x v="1"/>
    <x v="4"/>
    <x v="1"/>
    <x v="772"/>
  </r>
  <r>
    <x v="1"/>
    <x v="2"/>
    <x v="1"/>
    <x v="4791"/>
  </r>
  <r>
    <x v="0"/>
    <x v="4"/>
    <x v="0"/>
    <x v="4792"/>
  </r>
  <r>
    <x v="0"/>
    <x v="1"/>
    <x v="3"/>
    <x v="3922"/>
  </r>
  <r>
    <x v="0"/>
    <x v="0"/>
    <x v="0"/>
    <x v="4793"/>
  </r>
  <r>
    <x v="0"/>
    <x v="1"/>
    <x v="3"/>
    <x v="4794"/>
  </r>
  <r>
    <x v="0"/>
    <x v="2"/>
    <x v="3"/>
    <x v="1044"/>
  </r>
  <r>
    <x v="0"/>
    <x v="4"/>
    <x v="0"/>
    <x v="4795"/>
  </r>
  <r>
    <x v="0"/>
    <x v="1"/>
    <x v="1"/>
    <x v="4796"/>
  </r>
  <r>
    <x v="0"/>
    <x v="4"/>
    <x v="0"/>
    <x v="2109"/>
  </r>
  <r>
    <x v="1"/>
    <x v="3"/>
    <x v="2"/>
    <x v="3961"/>
  </r>
  <r>
    <x v="0"/>
    <x v="4"/>
    <x v="0"/>
    <x v="4797"/>
  </r>
  <r>
    <x v="0"/>
    <x v="0"/>
    <x v="2"/>
    <x v="4798"/>
  </r>
  <r>
    <x v="0"/>
    <x v="3"/>
    <x v="3"/>
    <x v="4799"/>
  </r>
  <r>
    <x v="1"/>
    <x v="0"/>
    <x v="2"/>
    <x v="4800"/>
  </r>
  <r>
    <x v="1"/>
    <x v="3"/>
    <x v="0"/>
    <x v="4801"/>
  </r>
  <r>
    <x v="1"/>
    <x v="1"/>
    <x v="3"/>
    <x v="4802"/>
  </r>
  <r>
    <x v="0"/>
    <x v="1"/>
    <x v="1"/>
    <x v="4803"/>
  </r>
  <r>
    <x v="1"/>
    <x v="2"/>
    <x v="0"/>
    <x v="4109"/>
  </r>
  <r>
    <x v="0"/>
    <x v="2"/>
    <x v="1"/>
    <x v="4804"/>
  </r>
  <r>
    <x v="0"/>
    <x v="3"/>
    <x v="2"/>
    <x v="4805"/>
  </r>
  <r>
    <x v="1"/>
    <x v="0"/>
    <x v="2"/>
    <x v="4806"/>
  </r>
  <r>
    <x v="1"/>
    <x v="2"/>
    <x v="3"/>
    <x v="4807"/>
  </r>
  <r>
    <x v="0"/>
    <x v="0"/>
    <x v="1"/>
    <x v="4808"/>
  </r>
  <r>
    <x v="1"/>
    <x v="0"/>
    <x v="1"/>
    <x v="4596"/>
  </r>
  <r>
    <x v="0"/>
    <x v="4"/>
    <x v="3"/>
    <x v="4809"/>
  </r>
  <r>
    <x v="0"/>
    <x v="3"/>
    <x v="1"/>
    <x v="4810"/>
  </r>
  <r>
    <x v="0"/>
    <x v="0"/>
    <x v="2"/>
    <x v="1439"/>
  </r>
  <r>
    <x v="0"/>
    <x v="3"/>
    <x v="1"/>
    <x v="4811"/>
  </r>
  <r>
    <x v="1"/>
    <x v="4"/>
    <x v="1"/>
    <x v="4812"/>
  </r>
  <r>
    <x v="0"/>
    <x v="2"/>
    <x v="3"/>
    <x v="4813"/>
  </r>
  <r>
    <x v="0"/>
    <x v="1"/>
    <x v="1"/>
    <x v="4814"/>
  </r>
  <r>
    <x v="0"/>
    <x v="2"/>
    <x v="2"/>
    <x v="4815"/>
  </r>
  <r>
    <x v="1"/>
    <x v="3"/>
    <x v="0"/>
    <x v="4816"/>
  </r>
  <r>
    <x v="0"/>
    <x v="3"/>
    <x v="3"/>
    <x v="4817"/>
  </r>
  <r>
    <x v="0"/>
    <x v="2"/>
    <x v="2"/>
    <x v="4818"/>
  </r>
  <r>
    <x v="0"/>
    <x v="0"/>
    <x v="0"/>
    <x v="4819"/>
  </r>
  <r>
    <x v="0"/>
    <x v="0"/>
    <x v="3"/>
    <x v="4820"/>
  </r>
  <r>
    <x v="1"/>
    <x v="2"/>
    <x v="2"/>
    <x v="4821"/>
  </r>
  <r>
    <x v="1"/>
    <x v="1"/>
    <x v="3"/>
    <x v="4822"/>
  </r>
  <r>
    <x v="1"/>
    <x v="4"/>
    <x v="3"/>
    <x v="4823"/>
  </r>
  <r>
    <x v="0"/>
    <x v="1"/>
    <x v="3"/>
    <x v="2242"/>
  </r>
  <r>
    <x v="0"/>
    <x v="4"/>
    <x v="0"/>
    <x v="4824"/>
  </r>
  <r>
    <x v="0"/>
    <x v="1"/>
    <x v="2"/>
    <x v="2552"/>
  </r>
  <r>
    <x v="0"/>
    <x v="0"/>
    <x v="1"/>
    <x v="4825"/>
  </r>
  <r>
    <x v="0"/>
    <x v="4"/>
    <x v="3"/>
    <x v="4826"/>
  </r>
  <r>
    <x v="0"/>
    <x v="2"/>
    <x v="3"/>
    <x v="4827"/>
  </r>
  <r>
    <x v="0"/>
    <x v="3"/>
    <x v="1"/>
    <x v="4828"/>
  </r>
  <r>
    <x v="1"/>
    <x v="1"/>
    <x v="3"/>
    <x v="4829"/>
  </r>
  <r>
    <x v="1"/>
    <x v="0"/>
    <x v="0"/>
    <x v="4830"/>
  </r>
  <r>
    <x v="0"/>
    <x v="4"/>
    <x v="2"/>
    <x v="4831"/>
  </r>
  <r>
    <x v="1"/>
    <x v="2"/>
    <x v="3"/>
    <x v="4832"/>
  </r>
  <r>
    <x v="1"/>
    <x v="3"/>
    <x v="1"/>
    <x v="4833"/>
  </r>
  <r>
    <x v="0"/>
    <x v="0"/>
    <x v="3"/>
    <x v="4834"/>
  </r>
  <r>
    <x v="1"/>
    <x v="1"/>
    <x v="2"/>
    <x v="660"/>
  </r>
  <r>
    <x v="0"/>
    <x v="2"/>
    <x v="2"/>
    <x v="4835"/>
  </r>
  <r>
    <x v="0"/>
    <x v="4"/>
    <x v="1"/>
    <x v="4836"/>
  </r>
  <r>
    <x v="1"/>
    <x v="0"/>
    <x v="1"/>
    <x v="4746"/>
  </r>
  <r>
    <x v="0"/>
    <x v="1"/>
    <x v="2"/>
    <x v="4837"/>
  </r>
  <r>
    <x v="0"/>
    <x v="2"/>
    <x v="3"/>
    <x v="4838"/>
  </r>
  <r>
    <x v="1"/>
    <x v="4"/>
    <x v="2"/>
    <x v="2579"/>
  </r>
  <r>
    <x v="0"/>
    <x v="0"/>
    <x v="3"/>
    <x v="2433"/>
  </r>
  <r>
    <x v="1"/>
    <x v="3"/>
    <x v="2"/>
    <x v="1520"/>
  </r>
  <r>
    <x v="1"/>
    <x v="3"/>
    <x v="2"/>
    <x v="4839"/>
  </r>
  <r>
    <x v="0"/>
    <x v="1"/>
    <x v="3"/>
    <x v="4840"/>
  </r>
  <r>
    <x v="1"/>
    <x v="3"/>
    <x v="2"/>
    <x v="4841"/>
  </r>
  <r>
    <x v="0"/>
    <x v="1"/>
    <x v="3"/>
    <x v="4842"/>
  </r>
  <r>
    <x v="0"/>
    <x v="2"/>
    <x v="3"/>
    <x v="4843"/>
  </r>
  <r>
    <x v="0"/>
    <x v="1"/>
    <x v="3"/>
    <x v="4844"/>
  </r>
  <r>
    <x v="0"/>
    <x v="0"/>
    <x v="2"/>
    <x v="2164"/>
  </r>
  <r>
    <x v="1"/>
    <x v="1"/>
    <x v="2"/>
    <x v="4845"/>
  </r>
  <r>
    <x v="1"/>
    <x v="1"/>
    <x v="0"/>
    <x v="4846"/>
  </r>
  <r>
    <x v="0"/>
    <x v="4"/>
    <x v="3"/>
    <x v="4847"/>
  </r>
  <r>
    <x v="1"/>
    <x v="1"/>
    <x v="1"/>
    <x v="4848"/>
  </r>
  <r>
    <x v="0"/>
    <x v="4"/>
    <x v="1"/>
    <x v="4849"/>
  </r>
  <r>
    <x v="1"/>
    <x v="1"/>
    <x v="3"/>
    <x v="4850"/>
  </r>
  <r>
    <x v="0"/>
    <x v="0"/>
    <x v="2"/>
    <x v="4851"/>
  </r>
  <r>
    <x v="0"/>
    <x v="3"/>
    <x v="3"/>
    <x v="4852"/>
  </r>
  <r>
    <x v="0"/>
    <x v="3"/>
    <x v="3"/>
    <x v="4853"/>
  </r>
  <r>
    <x v="1"/>
    <x v="3"/>
    <x v="1"/>
    <x v="4854"/>
  </r>
  <r>
    <x v="1"/>
    <x v="3"/>
    <x v="2"/>
    <x v="4855"/>
  </r>
  <r>
    <x v="1"/>
    <x v="3"/>
    <x v="1"/>
    <x v="4856"/>
  </r>
  <r>
    <x v="1"/>
    <x v="0"/>
    <x v="0"/>
    <x v="4857"/>
  </r>
  <r>
    <x v="1"/>
    <x v="1"/>
    <x v="1"/>
    <x v="4858"/>
  </r>
  <r>
    <x v="0"/>
    <x v="3"/>
    <x v="1"/>
    <x v="2365"/>
  </r>
  <r>
    <x v="0"/>
    <x v="4"/>
    <x v="3"/>
    <x v="4859"/>
  </r>
  <r>
    <x v="1"/>
    <x v="0"/>
    <x v="1"/>
    <x v="4860"/>
  </r>
  <r>
    <x v="0"/>
    <x v="1"/>
    <x v="2"/>
    <x v="4861"/>
  </r>
  <r>
    <x v="1"/>
    <x v="3"/>
    <x v="2"/>
    <x v="4862"/>
  </r>
  <r>
    <x v="1"/>
    <x v="1"/>
    <x v="1"/>
    <x v="4863"/>
  </r>
  <r>
    <x v="1"/>
    <x v="4"/>
    <x v="0"/>
    <x v="4864"/>
  </r>
  <r>
    <x v="1"/>
    <x v="3"/>
    <x v="0"/>
    <x v="4865"/>
  </r>
  <r>
    <x v="1"/>
    <x v="2"/>
    <x v="2"/>
    <x v="4866"/>
  </r>
  <r>
    <x v="1"/>
    <x v="3"/>
    <x v="3"/>
    <x v="4867"/>
  </r>
  <r>
    <x v="1"/>
    <x v="3"/>
    <x v="1"/>
    <x v="4868"/>
  </r>
  <r>
    <x v="0"/>
    <x v="0"/>
    <x v="1"/>
    <x v="4869"/>
  </r>
  <r>
    <x v="0"/>
    <x v="0"/>
    <x v="2"/>
    <x v="4870"/>
  </r>
  <r>
    <x v="1"/>
    <x v="4"/>
    <x v="1"/>
    <x v="4871"/>
  </r>
  <r>
    <x v="1"/>
    <x v="4"/>
    <x v="0"/>
    <x v="4872"/>
  </r>
  <r>
    <x v="0"/>
    <x v="2"/>
    <x v="2"/>
    <x v="4873"/>
  </r>
  <r>
    <x v="1"/>
    <x v="1"/>
    <x v="0"/>
    <x v="4874"/>
  </r>
  <r>
    <x v="0"/>
    <x v="0"/>
    <x v="3"/>
    <x v="4875"/>
  </r>
  <r>
    <x v="0"/>
    <x v="1"/>
    <x v="2"/>
    <x v="2124"/>
  </r>
  <r>
    <x v="1"/>
    <x v="2"/>
    <x v="2"/>
    <x v="4876"/>
  </r>
  <r>
    <x v="0"/>
    <x v="4"/>
    <x v="2"/>
    <x v="4877"/>
  </r>
  <r>
    <x v="1"/>
    <x v="1"/>
    <x v="0"/>
    <x v="4878"/>
  </r>
  <r>
    <x v="1"/>
    <x v="2"/>
    <x v="2"/>
    <x v="4879"/>
  </r>
  <r>
    <x v="0"/>
    <x v="0"/>
    <x v="3"/>
    <x v="4880"/>
  </r>
  <r>
    <x v="1"/>
    <x v="2"/>
    <x v="1"/>
    <x v="2657"/>
  </r>
  <r>
    <x v="1"/>
    <x v="4"/>
    <x v="1"/>
    <x v="4881"/>
  </r>
  <r>
    <x v="0"/>
    <x v="3"/>
    <x v="0"/>
    <x v="4882"/>
  </r>
  <r>
    <x v="1"/>
    <x v="0"/>
    <x v="3"/>
    <x v="4883"/>
  </r>
  <r>
    <x v="0"/>
    <x v="0"/>
    <x v="0"/>
    <x v="4884"/>
  </r>
  <r>
    <x v="1"/>
    <x v="3"/>
    <x v="1"/>
    <x v="4885"/>
  </r>
  <r>
    <x v="1"/>
    <x v="1"/>
    <x v="0"/>
    <x v="4886"/>
  </r>
  <r>
    <x v="1"/>
    <x v="3"/>
    <x v="1"/>
    <x v="4887"/>
  </r>
  <r>
    <x v="1"/>
    <x v="3"/>
    <x v="2"/>
    <x v="4888"/>
  </r>
  <r>
    <x v="1"/>
    <x v="4"/>
    <x v="2"/>
    <x v="4889"/>
  </r>
  <r>
    <x v="1"/>
    <x v="2"/>
    <x v="1"/>
    <x v="4890"/>
  </r>
  <r>
    <x v="0"/>
    <x v="0"/>
    <x v="1"/>
    <x v="4891"/>
  </r>
  <r>
    <x v="0"/>
    <x v="1"/>
    <x v="1"/>
    <x v="4892"/>
  </r>
  <r>
    <x v="1"/>
    <x v="2"/>
    <x v="1"/>
    <x v="4893"/>
  </r>
  <r>
    <x v="1"/>
    <x v="0"/>
    <x v="0"/>
    <x v="4894"/>
  </r>
  <r>
    <x v="1"/>
    <x v="2"/>
    <x v="3"/>
    <x v="4895"/>
  </r>
  <r>
    <x v="0"/>
    <x v="0"/>
    <x v="3"/>
    <x v="4896"/>
  </r>
  <r>
    <x v="1"/>
    <x v="0"/>
    <x v="2"/>
    <x v="4897"/>
  </r>
  <r>
    <x v="0"/>
    <x v="4"/>
    <x v="0"/>
    <x v="4898"/>
  </r>
  <r>
    <x v="1"/>
    <x v="4"/>
    <x v="2"/>
    <x v="4899"/>
  </r>
  <r>
    <x v="0"/>
    <x v="4"/>
    <x v="2"/>
    <x v="4900"/>
  </r>
  <r>
    <x v="1"/>
    <x v="4"/>
    <x v="3"/>
    <x v="4901"/>
  </r>
  <r>
    <x v="0"/>
    <x v="3"/>
    <x v="0"/>
    <x v="4902"/>
  </r>
  <r>
    <x v="0"/>
    <x v="0"/>
    <x v="3"/>
    <x v="4903"/>
  </r>
  <r>
    <x v="1"/>
    <x v="0"/>
    <x v="0"/>
    <x v="4904"/>
  </r>
  <r>
    <x v="1"/>
    <x v="3"/>
    <x v="1"/>
    <x v="4905"/>
  </r>
  <r>
    <x v="0"/>
    <x v="2"/>
    <x v="2"/>
    <x v="4906"/>
  </r>
  <r>
    <x v="1"/>
    <x v="4"/>
    <x v="0"/>
    <x v="4907"/>
  </r>
  <r>
    <x v="1"/>
    <x v="0"/>
    <x v="2"/>
    <x v="4908"/>
  </r>
  <r>
    <x v="0"/>
    <x v="4"/>
    <x v="3"/>
    <x v="4909"/>
  </r>
  <r>
    <x v="1"/>
    <x v="2"/>
    <x v="3"/>
    <x v="4910"/>
  </r>
  <r>
    <x v="1"/>
    <x v="3"/>
    <x v="3"/>
    <x v="3908"/>
  </r>
  <r>
    <x v="0"/>
    <x v="0"/>
    <x v="3"/>
    <x v="4911"/>
  </r>
  <r>
    <x v="0"/>
    <x v="3"/>
    <x v="1"/>
    <x v="4912"/>
  </r>
  <r>
    <x v="0"/>
    <x v="2"/>
    <x v="1"/>
    <x v="4913"/>
  </r>
  <r>
    <x v="1"/>
    <x v="4"/>
    <x v="2"/>
    <x v="4914"/>
  </r>
  <r>
    <x v="0"/>
    <x v="4"/>
    <x v="1"/>
    <x v="4915"/>
  </r>
  <r>
    <x v="0"/>
    <x v="3"/>
    <x v="2"/>
    <x v="4916"/>
  </r>
  <r>
    <x v="1"/>
    <x v="1"/>
    <x v="0"/>
    <x v="3055"/>
  </r>
  <r>
    <x v="0"/>
    <x v="3"/>
    <x v="0"/>
    <x v="4917"/>
  </r>
  <r>
    <x v="1"/>
    <x v="0"/>
    <x v="3"/>
    <x v="4230"/>
  </r>
  <r>
    <x v="1"/>
    <x v="3"/>
    <x v="0"/>
    <x v="4543"/>
  </r>
  <r>
    <x v="0"/>
    <x v="2"/>
    <x v="0"/>
    <x v="4918"/>
  </r>
  <r>
    <x v="1"/>
    <x v="3"/>
    <x v="3"/>
    <x v="4919"/>
  </r>
  <r>
    <x v="1"/>
    <x v="0"/>
    <x v="3"/>
    <x v="4920"/>
  </r>
  <r>
    <x v="1"/>
    <x v="2"/>
    <x v="2"/>
    <x v="4921"/>
  </r>
  <r>
    <x v="0"/>
    <x v="0"/>
    <x v="3"/>
    <x v="4922"/>
  </r>
  <r>
    <x v="0"/>
    <x v="1"/>
    <x v="1"/>
    <x v="4923"/>
  </r>
  <r>
    <x v="0"/>
    <x v="0"/>
    <x v="0"/>
    <x v="4924"/>
  </r>
  <r>
    <x v="0"/>
    <x v="1"/>
    <x v="0"/>
    <x v="4925"/>
  </r>
  <r>
    <x v="0"/>
    <x v="0"/>
    <x v="3"/>
    <x v="1838"/>
  </r>
  <r>
    <x v="1"/>
    <x v="1"/>
    <x v="3"/>
    <x v="4926"/>
  </r>
  <r>
    <x v="0"/>
    <x v="4"/>
    <x v="2"/>
    <x v="4927"/>
  </r>
  <r>
    <x v="1"/>
    <x v="2"/>
    <x v="2"/>
    <x v="4928"/>
  </r>
  <r>
    <x v="0"/>
    <x v="1"/>
    <x v="3"/>
    <x v="4929"/>
  </r>
  <r>
    <x v="1"/>
    <x v="4"/>
    <x v="1"/>
    <x v="4930"/>
  </r>
  <r>
    <x v="1"/>
    <x v="1"/>
    <x v="3"/>
    <x v="4931"/>
  </r>
  <r>
    <x v="1"/>
    <x v="3"/>
    <x v="0"/>
    <x v="3933"/>
  </r>
  <r>
    <x v="0"/>
    <x v="0"/>
    <x v="3"/>
    <x v="4932"/>
  </r>
  <r>
    <x v="0"/>
    <x v="1"/>
    <x v="1"/>
    <x v="4933"/>
  </r>
  <r>
    <x v="1"/>
    <x v="3"/>
    <x v="1"/>
    <x v="4934"/>
  </r>
  <r>
    <x v="0"/>
    <x v="4"/>
    <x v="3"/>
    <x v="4935"/>
  </r>
  <r>
    <x v="1"/>
    <x v="3"/>
    <x v="3"/>
    <x v="4936"/>
  </r>
  <r>
    <x v="1"/>
    <x v="1"/>
    <x v="1"/>
    <x v="4937"/>
  </r>
  <r>
    <x v="1"/>
    <x v="1"/>
    <x v="1"/>
    <x v="4938"/>
  </r>
  <r>
    <x v="1"/>
    <x v="1"/>
    <x v="2"/>
    <x v="4939"/>
  </r>
  <r>
    <x v="1"/>
    <x v="2"/>
    <x v="3"/>
    <x v="546"/>
  </r>
  <r>
    <x v="0"/>
    <x v="3"/>
    <x v="2"/>
    <x v="4940"/>
  </r>
  <r>
    <x v="1"/>
    <x v="1"/>
    <x v="1"/>
    <x v="4941"/>
  </r>
  <r>
    <x v="0"/>
    <x v="3"/>
    <x v="0"/>
    <x v="4942"/>
  </r>
  <r>
    <x v="0"/>
    <x v="0"/>
    <x v="3"/>
    <x v="4943"/>
  </r>
  <r>
    <x v="0"/>
    <x v="1"/>
    <x v="0"/>
    <x v="4944"/>
  </r>
  <r>
    <x v="1"/>
    <x v="4"/>
    <x v="3"/>
    <x v="4945"/>
  </r>
  <r>
    <x v="0"/>
    <x v="3"/>
    <x v="1"/>
    <x v="4946"/>
  </r>
  <r>
    <x v="1"/>
    <x v="2"/>
    <x v="1"/>
    <x v="4947"/>
  </r>
  <r>
    <x v="1"/>
    <x v="0"/>
    <x v="1"/>
    <x v="4948"/>
  </r>
  <r>
    <x v="1"/>
    <x v="4"/>
    <x v="1"/>
    <x v="4949"/>
  </r>
  <r>
    <x v="0"/>
    <x v="1"/>
    <x v="0"/>
    <x v="4950"/>
  </r>
  <r>
    <x v="0"/>
    <x v="2"/>
    <x v="3"/>
    <x v="2605"/>
  </r>
  <r>
    <x v="0"/>
    <x v="2"/>
    <x v="1"/>
    <x v="4951"/>
  </r>
  <r>
    <x v="0"/>
    <x v="1"/>
    <x v="1"/>
    <x v="4952"/>
  </r>
  <r>
    <x v="1"/>
    <x v="0"/>
    <x v="2"/>
    <x v="4953"/>
  </r>
  <r>
    <x v="0"/>
    <x v="3"/>
    <x v="2"/>
    <x v="4954"/>
  </r>
  <r>
    <x v="0"/>
    <x v="1"/>
    <x v="0"/>
    <x v="4955"/>
  </r>
  <r>
    <x v="0"/>
    <x v="0"/>
    <x v="0"/>
    <x v="4692"/>
  </r>
  <r>
    <x v="0"/>
    <x v="2"/>
    <x v="2"/>
    <x v="4956"/>
  </r>
  <r>
    <x v="0"/>
    <x v="3"/>
    <x v="1"/>
    <x v="4957"/>
  </r>
  <r>
    <x v="1"/>
    <x v="4"/>
    <x v="1"/>
    <x v="4958"/>
  </r>
  <r>
    <x v="1"/>
    <x v="3"/>
    <x v="3"/>
    <x v="4959"/>
  </r>
  <r>
    <x v="1"/>
    <x v="1"/>
    <x v="2"/>
    <x v="4960"/>
  </r>
  <r>
    <x v="0"/>
    <x v="4"/>
    <x v="0"/>
    <x v="4961"/>
  </r>
  <r>
    <x v="0"/>
    <x v="1"/>
    <x v="2"/>
    <x v="828"/>
  </r>
  <r>
    <x v="1"/>
    <x v="1"/>
    <x v="1"/>
    <x v="4962"/>
  </r>
  <r>
    <x v="1"/>
    <x v="1"/>
    <x v="2"/>
    <x v="4963"/>
  </r>
  <r>
    <x v="0"/>
    <x v="3"/>
    <x v="0"/>
    <x v="1741"/>
  </r>
  <r>
    <x v="0"/>
    <x v="3"/>
    <x v="0"/>
    <x v="4964"/>
  </r>
  <r>
    <x v="0"/>
    <x v="2"/>
    <x v="0"/>
    <x v="4965"/>
  </r>
  <r>
    <x v="1"/>
    <x v="1"/>
    <x v="1"/>
    <x v="4966"/>
  </r>
  <r>
    <x v="1"/>
    <x v="2"/>
    <x v="0"/>
    <x v="4967"/>
  </r>
  <r>
    <x v="0"/>
    <x v="3"/>
    <x v="1"/>
    <x v="4968"/>
  </r>
  <r>
    <x v="0"/>
    <x v="2"/>
    <x v="2"/>
    <x v="4969"/>
  </r>
  <r>
    <x v="0"/>
    <x v="3"/>
    <x v="1"/>
    <x v="4970"/>
  </r>
  <r>
    <x v="1"/>
    <x v="3"/>
    <x v="2"/>
    <x v="4971"/>
  </r>
  <r>
    <x v="1"/>
    <x v="2"/>
    <x v="1"/>
    <x v="4972"/>
  </r>
  <r>
    <x v="0"/>
    <x v="4"/>
    <x v="2"/>
    <x v="4973"/>
  </r>
  <r>
    <x v="1"/>
    <x v="4"/>
    <x v="1"/>
    <x v="4974"/>
  </r>
  <r>
    <x v="0"/>
    <x v="2"/>
    <x v="2"/>
    <x v="4975"/>
  </r>
  <r>
    <x v="0"/>
    <x v="3"/>
    <x v="0"/>
    <x v="4976"/>
  </r>
  <r>
    <x v="0"/>
    <x v="1"/>
    <x v="2"/>
    <x v="4977"/>
  </r>
  <r>
    <x v="1"/>
    <x v="2"/>
    <x v="3"/>
    <x v="4978"/>
  </r>
  <r>
    <x v="0"/>
    <x v="2"/>
    <x v="1"/>
    <x v="4979"/>
  </r>
  <r>
    <x v="0"/>
    <x v="0"/>
    <x v="3"/>
    <x v="4980"/>
  </r>
  <r>
    <x v="0"/>
    <x v="0"/>
    <x v="1"/>
    <x v="1036"/>
  </r>
  <r>
    <x v="1"/>
    <x v="3"/>
    <x v="1"/>
    <x v="4981"/>
  </r>
  <r>
    <x v="1"/>
    <x v="4"/>
    <x v="3"/>
    <x v="4982"/>
  </r>
  <r>
    <x v="1"/>
    <x v="4"/>
    <x v="2"/>
    <x v="4983"/>
  </r>
  <r>
    <x v="1"/>
    <x v="4"/>
    <x v="1"/>
    <x v="4984"/>
  </r>
  <r>
    <x v="1"/>
    <x v="3"/>
    <x v="1"/>
    <x v="4985"/>
  </r>
  <r>
    <x v="0"/>
    <x v="2"/>
    <x v="0"/>
    <x v="4650"/>
  </r>
  <r>
    <x v="1"/>
    <x v="0"/>
    <x v="2"/>
    <x v="4986"/>
  </r>
  <r>
    <x v="0"/>
    <x v="3"/>
    <x v="2"/>
    <x v="4987"/>
  </r>
  <r>
    <x v="0"/>
    <x v="1"/>
    <x v="2"/>
    <x v="4988"/>
  </r>
  <r>
    <x v="1"/>
    <x v="1"/>
    <x v="1"/>
    <x v="4989"/>
  </r>
  <r>
    <x v="1"/>
    <x v="3"/>
    <x v="1"/>
    <x v="4990"/>
  </r>
  <r>
    <x v="0"/>
    <x v="4"/>
    <x v="3"/>
    <x v="4991"/>
  </r>
  <r>
    <x v="0"/>
    <x v="0"/>
    <x v="3"/>
    <x v="4992"/>
  </r>
  <r>
    <x v="1"/>
    <x v="1"/>
    <x v="3"/>
    <x v="4993"/>
  </r>
  <r>
    <x v="1"/>
    <x v="1"/>
    <x v="1"/>
    <x v="4994"/>
  </r>
  <r>
    <x v="0"/>
    <x v="1"/>
    <x v="0"/>
    <x v="4995"/>
  </r>
  <r>
    <x v="0"/>
    <x v="0"/>
    <x v="2"/>
    <x v="4996"/>
  </r>
  <r>
    <x v="1"/>
    <x v="1"/>
    <x v="0"/>
    <x v="4997"/>
  </r>
  <r>
    <x v="1"/>
    <x v="4"/>
    <x v="0"/>
    <x v="1552"/>
  </r>
  <r>
    <x v="0"/>
    <x v="2"/>
    <x v="2"/>
    <x v="4998"/>
  </r>
  <r>
    <x v="0"/>
    <x v="3"/>
    <x v="2"/>
    <x v="3170"/>
  </r>
  <r>
    <x v="0"/>
    <x v="1"/>
    <x v="3"/>
    <x v="4999"/>
  </r>
  <r>
    <x v="0"/>
    <x v="3"/>
    <x v="1"/>
    <x v="5000"/>
  </r>
  <r>
    <x v="0"/>
    <x v="3"/>
    <x v="3"/>
    <x v="5001"/>
  </r>
  <r>
    <x v="0"/>
    <x v="1"/>
    <x v="3"/>
    <x v="5002"/>
  </r>
  <r>
    <x v="1"/>
    <x v="1"/>
    <x v="3"/>
    <x v="234"/>
  </r>
  <r>
    <x v="1"/>
    <x v="4"/>
    <x v="1"/>
    <x v="5003"/>
  </r>
  <r>
    <x v="0"/>
    <x v="3"/>
    <x v="0"/>
    <x v="5004"/>
  </r>
  <r>
    <x v="0"/>
    <x v="0"/>
    <x v="1"/>
    <x v="5005"/>
  </r>
  <r>
    <x v="0"/>
    <x v="4"/>
    <x v="3"/>
    <x v="5006"/>
  </r>
  <r>
    <x v="1"/>
    <x v="2"/>
    <x v="2"/>
    <x v="444"/>
  </r>
  <r>
    <x v="0"/>
    <x v="0"/>
    <x v="3"/>
    <x v="5007"/>
  </r>
  <r>
    <x v="0"/>
    <x v="3"/>
    <x v="1"/>
    <x v="3324"/>
  </r>
  <r>
    <x v="0"/>
    <x v="2"/>
    <x v="2"/>
    <x v="5008"/>
  </r>
  <r>
    <x v="1"/>
    <x v="4"/>
    <x v="1"/>
    <x v="5009"/>
  </r>
  <r>
    <x v="0"/>
    <x v="2"/>
    <x v="1"/>
    <x v="5010"/>
  </r>
  <r>
    <x v="0"/>
    <x v="2"/>
    <x v="2"/>
    <x v="5011"/>
  </r>
  <r>
    <x v="1"/>
    <x v="2"/>
    <x v="2"/>
    <x v="5012"/>
  </r>
  <r>
    <x v="0"/>
    <x v="2"/>
    <x v="1"/>
    <x v="5013"/>
  </r>
  <r>
    <x v="1"/>
    <x v="0"/>
    <x v="1"/>
    <x v="5014"/>
  </r>
  <r>
    <x v="0"/>
    <x v="1"/>
    <x v="3"/>
    <x v="1348"/>
  </r>
  <r>
    <x v="0"/>
    <x v="1"/>
    <x v="2"/>
    <x v="5015"/>
  </r>
  <r>
    <x v="0"/>
    <x v="4"/>
    <x v="1"/>
    <x v="5016"/>
  </r>
  <r>
    <x v="1"/>
    <x v="2"/>
    <x v="2"/>
    <x v="1095"/>
  </r>
  <r>
    <x v="1"/>
    <x v="2"/>
    <x v="0"/>
    <x v="5017"/>
  </r>
  <r>
    <x v="0"/>
    <x v="1"/>
    <x v="3"/>
    <x v="5018"/>
  </r>
  <r>
    <x v="0"/>
    <x v="2"/>
    <x v="2"/>
    <x v="5019"/>
  </r>
  <r>
    <x v="1"/>
    <x v="2"/>
    <x v="1"/>
    <x v="5020"/>
  </r>
  <r>
    <x v="0"/>
    <x v="3"/>
    <x v="2"/>
    <x v="5021"/>
  </r>
  <r>
    <x v="0"/>
    <x v="1"/>
    <x v="0"/>
    <x v="5022"/>
  </r>
  <r>
    <x v="0"/>
    <x v="0"/>
    <x v="2"/>
    <x v="5023"/>
  </r>
  <r>
    <x v="1"/>
    <x v="0"/>
    <x v="2"/>
    <x v="5024"/>
  </r>
  <r>
    <x v="1"/>
    <x v="1"/>
    <x v="2"/>
    <x v="1619"/>
  </r>
  <r>
    <x v="0"/>
    <x v="4"/>
    <x v="3"/>
    <x v="4361"/>
  </r>
  <r>
    <x v="0"/>
    <x v="4"/>
    <x v="1"/>
    <x v="1481"/>
  </r>
  <r>
    <x v="1"/>
    <x v="4"/>
    <x v="0"/>
    <x v="5025"/>
  </r>
  <r>
    <x v="0"/>
    <x v="3"/>
    <x v="2"/>
    <x v="5026"/>
  </r>
  <r>
    <x v="0"/>
    <x v="1"/>
    <x v="1"/>
    <x v="5027"/>
  </r>
  <r>
    <x v="1"/>
    <x v="2"/>
    <x v="1"/>
    <x v="5028"/>
  </r>
  <r>
    <x v="1"/>
    <x v="1"/>
    <x v="2"/>
    <x v="5029"/>
  </r>
  <r>
    <x v="0"/>
    <x v="0"/>
    <x v="0"/>
    <x v="5030"/>
  </r>
  <r>
    <x v="0"/>
    <x v="1"/>
    <x v="1"/>
    <x v="5031"/>
  </r>
  <r>
    <x v="0"/>
    <x v="1"/>
    <x v="1"/>
    <x v="5032"/>
  </r>
  <r>
    <x v="1"/>
    <x v="4"/>
    <x v="1"/>
    <x v="5033"/>
  </r>
  <r>
    <x v="1"/>
    <x v="3"/>
    <x v="1"/>
    <x v="3706"/>
  </r>
  <r>
    <x v="1"/>
    <x v="3"/>
    <x v="0"/>
    <x v="5034"/>
  </r>
  <r>
    <x v="0"/>
    <x v="2"/>
    <x v="3"/>
    <x v="5035"/>
  </r>
  <r>
    <x v="0"/>
    <x v="1"/>
    <x v="1"/>
    <x v="5036"/>
  </r>
  <r>
    <x v="1"/>
    <x v="1"/>
    <x v="3"/>
    <x v="5037"/>
  </r>
  <r>
    <x v="0"/>
    <x v="0"/>
    <x v="1"/>
    <x v="5038"/>
  </r>
  <r>
    <x v="0"/>
    <x v="1"/>
    <x v="1"/>
    <x v="5039"/>
  </r>
  <r>
    <x v="1"/>
    <x v="2"/>
    <x v="3"/>
    <x v="5040"/>
  </r>
  <r>
    <x v="0"/>
    <x v="1"/>
    <x v="2"/>
    <x v="5041"/>
  </r>
  <r>
    <x v="0"/>
    <x v="2"/>
    <x v="1"/>
    <x v="5042"/>
  </r>
  <r>
    <x v="1"/>
    <x v="4"/>
    <x v="1"/>
    <x v="5043"/>
  </r>
  <r>
    <x v="1"/>
    <x v="3"/>
    <x v="3"/>
    <x v="259"/>
  </r>
  <r>
    <x v="1"/>
    <x v="4"/>
    <x v="3"/>
    <x v="5044"/>
  </r>
  <r>
    <x v="0"/>
    <x v="3"/>
    <x v="3"/>
    <x v="5045"/>
  </r>
  <r>
    <x v="0"/>
    <x v="3"/>
    <x v="1"/>
    <x v="5046"/>
  </r>
  <r>
    <x v="0"/>
    <x v="2"/>
    <x v="3"/>
    <x v="5047"/>
  </r>
  <r>
    <x v="0"/>
    <x v="0"/>
    <x v="2"/>
    <x v="2801"/>
  </r>
  <r>
    <x v="1"/>
    <x v="1"/>
    <x v="1"/>
    <x v="5048"/>
  </r>
  <r>
    <x v="0"/>
    <x v="2"/>
    <x v="1"/>
    <x v="5049"/>
  </r>
  <r>
    <x v="0"/>
    <x v="0"/>
    <x v="0"/>
    <x v="35"/>
  </r>
  <r>
    <x v="1"/>
    <x v="4"/>
    <x v="0"/>
    <x v="5050"/>
  </r>
  <r>
    <x v="0"/>
    <x v="2"/>
    <x v="2"/>
    <x v="5051"/>
  </r>
  <r>
    <x v="1"/>
    <x v="3"/>
    <x v="0"/>
    <x v="5052"/>
  </r>
  <r>
    <x v="1"/>
    <x v="1"/>
    <x v="0"/>
    <x v="5053"/>
  </r>
  <r>
    <x v="0"/>
    <x v="2"/>
    <x v="2"/>
    <x v="5054"/>
  </r>
  <r>
    <x v="0"/>
    <x v="1"/>
    <x v="2"/>
    <x v="5055"/>
  </r>
  <r>
    <x v="0"/>
    <x v="3"/>
    <x v="1"/>
    <x v="2814"/>
  </r>
  <r>
    <x v="1"/>
    <x v="3"/>
    <x v="3"/>
    <x v="5056"/>
  </r>
  <r>
    <x v="1"/>
    <x v="1"/>
    <x v="0"/>
    <x v="5057"/>
  </r>
  <r>
    <x v="1"/>
    <x v="1"/>
    <x v="1"/>
    <x v="5058"/>
  </r>
  <r>
    <x v="1"/>
    <x v="4"/>
    <x v="0"/>
    <x v="5059"/>
  </r>
  <r>
    <x v="0"/>
    <x v="1"/>
    <x v="1"/>
    <x v="5060"/>
  </r>
  <r>
    <x v="0"/>
    <x v="4"/>
    <x v="0"/>
    <x v="5061"/>
  </r>
  <r>
    <x v="1"/>
    <x v="2"/>
    <x v="2"/>
    <x v="839"/>
  </r>
  <r>
    <x v="1"/>
    <x v="2"/>
    <x v="3"/>
    <x v="5062"/>
  </r>
  <r>
    <x v="1"/>
    <x v="3"/>
    <x v="2"/>
    <x v="5063"/>
  </r>
  <r>
    <x v="0"/>
    <x v="3"/>
    <x v="0"/>
    <x v="5064"/>
  </r>
  <r>
    <x v="1"/>
    <x v="0"/>
    <x v="3"/>
    <x v="5065"/>
  </r>
  <r>
    <x v="0"/>
    <x v="0"/>
    <x v="3"/>
    <x v="5066"/>
  </r>
  <r>
    <x v="0"/>
    <x v="4"/>
    <x v="3"/>
    <x v="5067"/>
  </r>
  <r>
    <x v="0"/>
    <x v="0"/>
    <x v="1"/>
    <x v="5068"/>
  </r>
  <r>
    <x v="1"/>
    <x v="3"/>
    <x v="3"/>
    <x v="5069"/>
  </r>
  <r>
    <x v="0"/>
    <x v="1"/>
    <x v="1"/>
    <x v="5070"/>
  </r>
  <r>
    <x v="0"/>
    <x v="4"/>
    <x v="3"/>
    <x v="5071"/>
  </r>
  <r>
    <x v="0"/>
    <x v="4"/>
    <x v="0"/>
    <x v="5072"/>
  </r>
  <r>
    <x v="0"/>
    <x v="3"/>
    <x v="3"/>
    <x v="5073"/>
  </r>
  <r>
    <x v="1"/>
    <x v="2"/>
    <x v="3"/>
    <x v="1030"/>
  </r>
  <r>
    <x v="1"/>
    <x v="3"/>
    <x v="1"/>
    <x v="5074"/>
  </r>
  <r>
    <x v="0"/>
    <x v="4"/>
    <x v="1"/>
    <x v="5075"/>
  </r>
  <r>
    <x v="0"/>
    <x v="2"/>
    <x v="3"/>
    <x v="5076"/>
  </r>
  <r>
    <x v="1"/>
    <x v="2"/>
    <x v="1"/>
    <x v="5077"/>
  </r>
  <r>
    <x v="0"/>
    <x v="0"/>
    <x v="0"/>
    <x v="5078"/>
  </r>
  <r>
    <x v="0"/>
    <x v="4"/>
    <x v="1"/>
    <x v="5079"/>
  </r>
  <r>
    <x v="0"/>
    <x v="2"/>
    <x v="0"/>
    <x v="5080"/>
  </r>
  <r>
    <x v="1"/>
    <x v="1"/>
    <x v="1"/>
    <x v="5081"/>
  </r>
  <r>
    <x v="1"/>
    <x v="1"/>
    <x v="1"/>
    <x v="299"/>
  </r>
  <r>
    <x v="1"/>
    <x v="3"/>
    <x v="0"/>
    <x v="5082"/>
  </r>
  <r>
    <x v="0"/>
    <x v="2"/>
    <x v="2"/>
    <x v="5083"/>
  </r>
  <r>
    <x v="0"/>
    <x v="3"/>
    <x v="3"/>
    <x v="5084"/>
  </r>
  <r>
    <x v="0"/>
    <x v="2"/>
    <x v="3"/>
    <x v="5085"/>
  </r>
  <r>
    <x v="0"/>
    <x v="3"/>
    <x v="2"/>
    <x v="5086"/>
  </r>
  <r>
    <x v="0"/>
    <x v="1"/>
    <x v="0"/>
    <x v="5087"/>
  </r>
  <r>
    <x v="1"/>
    <x v="3"/>
    <x v="2"/>
    <x v="5088"/>
  </r>
  <r>
    <x v="0"/>
    <x v="4"/>
    <x v="2"/>
    <x v="5089"/>
  </r>
  <r>
    <x v="1"/>
    <x v="4"/>
    <x v="0"/>
    <x v="5090"/>
  </r>
  <r>
    <x v="0"/>
    <x v="1"/>
    <x v="2"/>
    <x v="5091"/>
  </r>
  <r>
    <x v="0"/>
    <x v="0"/>
    <x v="0"/>
    <x v="5092"/>
  </r>
  <r>
    <x v="1"/>
    <x v="3"/>
    <x v="1"/>
    <x v="5093"/>
  </r>
  <r>
    <x v="0"/>
    <x v="2"/>
    <x v="0"/>
    <x v="5094"/>
  </r>
  <r>
    <x v="1"/>
    <x v="1"/>
    <x v="1"/>
    <x v="5095"/>
  </r>
  <r>
    <x v="1"/>
    <x v="2"/>
    <x v="3"/>
    <x v="5096"/>
  </r>
  <r>
    <x v="0"/>
    <x v="0"/>
    <x v="3"/>
    <x v="5097"/>
  </r>
  <r>
    <x v="0"/>
    <x v="4"/>
    <x v="2"/>
    <x v="1919"/>
  </r>
  <r>
    <x v="0"/>
    <x v="2"/>
    <x v="1"/>
    <x v="5098"/>
  </r>
  <r>
    <x v="0"/>
    <x v="4"/>
    <x v="3"/>
    <x v="5099"/>
  </r>
  <r>
    <x v="1"/>
    <x v="3"/>
    <x v="2"/>
    <x v="4863"/>
  </r>
  <r>
    <x v="0"/>
    <x v="2"/>
    <x v="0"/>
    <x v="5100"/>
  </r>
  <r>
    <x v="0"/>
    <x v="2"/>
    <x v="2"/>
    <x v="1248"/>
  </r>
  <r>
    <x v="0"/>
    <x v="3"/>
    <x v="0"/>
    <x v="375"/>
  </r>
  <r>
    <x v="1"/>
    <x v="3"/>
    <x v="2"/>
    <x v="3025"/>
  </r>
  <r>
    <x v="0"/>
    <x v="1"/>
    <x v="2"/>
    <x v="5101"/>
  </r>
  <r>
    <x v="1"/>
    <x v="0"/>
    <x v="3"/>
    <x v="5102"/>
  </r>
  <r>
    <x v="0"/>
    <x v="3"/>
    <x v="1"/>
    <x v="5103"/>
  </r>
  <r>
    <x v="1"/>
    <x v="4"/>
    <x v="2"/>
    <x v="5104"/>
  </r>
  <r>
    <x v="1"/>
    <x v="3"/>
    <x v="2"/>
    <x v="5105"/>
  </r>
  <r>
    <x v="1"/>
    <x v="4"/>
    <x v="3"/>
    <x v="5106"/>
  </r>
  <r>
    <x v="1"/>
    <x v="3"/>
    <x v="0"/>
    <x v="5107"/>
  </r>
  <r>
    <x v="1"/>
    <x v="4"/>
    <x v="0"/>
    <x v="5108"/>
  </r>
  <r>
    <x v="1"/>
    <x v="0"/>
    <x v="3"/>
    <x v="2161"/>
  </r>
  <r>
    <x v="1"/>
    <x v="3"/>
    <x v="2"/>
    <x v="675"/>
  </r>
  <r>
    <x v="0"/>
    <x v="1"/>
    <x v="3"/>
    <x v="5109"/>
  </r>
  <r>
    <x v="0"/>
    <x v="1"/>
    <x v="3"/>
    <x v="1222"/>
  </r>
  <r>
    <x v="0"/>
    <x v="0"/>
    <x v="1"/>
    <x v="5110"/>
  </r>
  <r>
    <x v="0"/>
    <x v="3"/>
    <x v="1"/>
    <x v="4957"/>
  </r>
  <r>
    <x v="1"/>
    <x v="3"/>
    <x v="0"/>
    <x v="5111"/>
  </r>
  <r>
    <x v="1"/>
    <x v="2"/>
    <x v="3"/>
    <x v="5112"/>
  </r>
  <r>
    <x v="0"/>
    <x v="2"/>
    <x v="1"/>
    <x v="5113"/>
  </r>
  <r>
    <x v="1"/>
    <x v="3"/>
    <x v="1"/>
    <x v="4688"/>
  </r>
  <r>
    <x v="1"/>
    <x v="0"/>
    <x v="1"/>
    <x v="5114"/>
  </r>
  <r>
    <x v="0"/>
    <x v="2"/>
    <x v="0"/>
    <x v="2685"/>
  </r>
  <r>
    <x v="0"/>
    <x v="2"/>
    <x v="0"/>
    <x v="5115"/>
  </r>
  <r>
    <x v="1"/>
    <x v="0"/>
    <x v="2"/>
    <x v="5116"/>
  </r>
  <r>
    <x v="1"/>
    <x v="0"/>
    <x v="2"/>
    <x v="5117"/>
  </r>
  <r>
    <x v="1"/>
    <x v="3"/>
    <x v="2"/>
    <x v="5118"/>
  </r>
  <r>
    <x v="0"/>
    <x v="2"/>
    <x v="0"/>
    <x v="5119"/>
  </r>
  <r>
    <x v="0"/>
    <x v="0"/>
    <x v="1"/>
    <x v="5120"/>
  </r>
  <r>
    <x v="1"/>
    <x v="3"/>
    <x v="1"/>
    <x v="5121"/>
  </r>
  <r>
    <x v="1"/>
    <x v="1"/>
    <x v="0"/>
    <x v="5122"/>
  </r>
  <r>
    <x v="0"/>
    <x v="1"/>
    <x v="0"/>
    <x v="5123"/>
  </r>
  <r>
    <x v="0"/>
    <x v="2"/>
    <x v="2"/>
    <x v="3699"/>
  </r>
  <r>
    <x v="1"/>
    <x v="1"/>
    <x v="1"/>
    <x v="4418"/>
  </r>
  <r>
    <x v="1"/>
    <x v="3"/>
    <x v="3"/>
    <x v="5124"/>
  </r>
  <r>
    <x v="1"/>
    <x v="2"/>
    <x v="3"/>
    <x v="5125"/>
  </r>
  <r>
    <x v="0"/>
    <x v="4"/>
    <x v="0"/>
    <x v="5126"/>
  </r>
  <r>
    <x v="0"/>
    <x v="0"/>
    <x v="3"/>
    <x v="5127"/>
  </r>
  <r>
    <x v="0"/>
    <x v="2"/>
    <x v="0"/>
    <x v="5128"/>
  </r>
  <r>
    <x v="1"/>
    <x v="4"/>
    <x v="1"/>
    <x v="5129"/>
  </r>
  <r>
    <x v="0"/>
    <x v="4"/>
    <x v="3"/>
    <x v="3776"/>
  </r>
  <r>
    <x v="1"/>
    <x v="3"/>
    <x v="0"/>
    <x v="5130"/>
  </r>
  <r>
    <x v="1"/>
    <x v="4"/>
    <x v="0"/>
    <x v="5131"/>
  </r>
  <r>
    <x v="0"/>
    <x v="0"/>
    <x v="2"/>
    <x v="5132"/>
  </r>
  <r>
    <x v="1"/>
    <x v="3"/>
    <x v="3"/>
    <x v="5133"/>
  </r>
  <r>
    <x v="0"/>
    <x v="0"/>
    <x v="1"/>
    <x v="4398"/>
  </r>
  <r>
    <x v="0"/>
    <x v="0"/>
    <x v="1"/>
    <x v="5134"/>
  </r>
  <r>
    <x v="1"/>
    <x v="0"/>
    <x v="2"/>
    <x v="5135"/>
  </r>
  <r>
    <x v="0"/>
    <x v="1"/>
    <x v="3"/>
    <x v="1166"/>
  </r>
  <r>
    <x v="0"/>
    <x v="2"/>
    <x v="3"/>
    <x v="5136"/>
  </r>
  <r>
    <x v="1"/>
    <x v="2"/>
    <x v="2"/>
    <x v="5137"/>
  </r>
  <r>
    <x v="0"/>
    <x v="3"/>
    <x v="3"/>
    <x v="5138"/>
  </r>
  <r>
    <x v="1"/>
    <x v="0"/>
    <x v="1"/>
    <x v="5139"/>
  </r>
  <r>
    <x v="1"/>
    <x v="0"/>
    <x v="0"/>
    <x v="5140"/>
  </r>
  <r>
    <x v="1"/>
    <x v="3"/>
    <x v="0"/>
    <x v="5141"/>
  </r>
  <r>
    <x v="0"/>
    <x v="4"/>
    <x v="0"/>
    <x v="5142"/>
  </r>
  <r>
    <x v="0"/>
    <x v="1"/>
    <x v="0"/>
    <x v="5143"/>
  </r>
  <r>
    <x v="0"/>
    <x v="4"/>
    <x v="0"/>
    <x v="2249"/>
  </r>
  <r>
    <x v="0"/>
    <x v="2"/>
    <x v="0"/>
    <x v="5144"/>
  </r>
  <r>
    <x v="0"/>
    <x v="2"/>
    <x v="2"/>
    <x v="5145"/>
  </r>
  <r>
    <x v="0"/>
    <x v="2"/>
    <x v="3"/>
    <x v="5146"/>
  </r>
  <r>
    <x v="0"/>
    <x v="4"/>
    <x v="3"/>
    <x v="1244"/>
  </r>
  <r>
    <x v="0"/>
    <x v="3"/>
    <x v="1"/>
    <x v="5147"/>
  </r>
  <r>
    <x v="0"/>
    <x v="0"/>
    <x v="0"/>
    <x v="5148"/>
  </r>
  <r>
    <x v="1"/>
    <x v="4"/>
    <x v="0"/>
    <x v="4307"/>
  </r>
  <r>
    <x v="1"/>
    <x v="2"/>
    <x v="2"/>
    <x v="5149"/>
  </r>
  <r>
    <x v="0"/>
    <x v="1"/>
    <x v="0"/>
    <x v="5150"/>
  </r>
  <r>
    <x v="0"/>
    <x v="2"/>
    <x v="3"/>
    <x v="5151"/>
  </r>
  <r>
    <x v="0"/>
    <x v="2"/>
    <x v="3"/>
    <x v="5152"/>
  </r>
  <r>
    <x v="0"/>
    <x v="2"/>
    <x v="0"/>
    <x v="290"/>
  </r>
  <r>
    <x v="1"/>
    <x v="2"/>
    <x v="3"/>
    <x v="5153"/>
  </r>
  <r>
    <x v="0"/>
    <x v="3"/>
    <x v="2"/>
    <x v="5154"/>
  </r>
  <r>
    <x v="0"/>
    <x v="2"/>
    <x v="1"/>
    <x v="5155"/>
  </r>
  <r>
    <x v="0"/>
    <x v="2"/>
    <x v="0"/>
    <x v="5156"/>
  </r>
  <r>
    <x v="1"/>
    <x v="1"/>
    <x v="0"/>
    <x v="5157"/>
  </r>
  <r>
    <x v="1"/>
    <x v="4"/>
    <x v="1"/>
    <x v="5158"/>
  </r>
  <r>
    <x v="0"/>
    <x v="0"/>
    <x v="0"/>
    <x v="5159"/>
  </r>
  <r>
    <x v="0"/>
    <x v="3"/>
    <x v="0"/>
    <x v="5160"/>
  </r>
  <r>
    <x v="0"/>
    <x v="0"/>
    <x v="1"/>
    <x v="5161"/>
  </r>
  <r>
    <x v="0"/>
    <x v="1"/>
    <x v="1"/>
    <x v="5162"/>
  </r>
  <r>
    <x v="0"/>
    <x v="0"/>
    <x v="3"/>
    <x v="3600"/>
  </r>
  <r>
    <x v="0"/>
    <x v="1"/>
    <x v="1"/>
    <x v="5163"/>
  </r>
  <r>
    <x v="0"/>
    <x v="2"/>
    <x v="1"/>
    <x v="5164"/>
  </r>
  <r>
    <x v="1"/>
    <x v="4"/>
    <x v="0"/>
    <x v="5165"/>
  </r>
  <r>
    <x v="1"/>
    <x v="3"/>
    <x v="3"/>
    <x v="5166"/>
  </r>
  <r>
    <x v="1"/>
    <x v="2"/>
    <x v="3"/>
    <x v="5167"/>
  </r>
  <r>
    <x v="1"/>
    <x v="2"/>
    <x v="1"/>
    <x v="5168"/>
  </r>
  <r>
    <x v="1"/>
    <x v="4"/>
    <x v="3"/>
    <x v="5169"/>
  </r>
  <r>
    <x v="1"/>
    <x v="0"/>
    <x v="1"/>
    <x v="5170"/>
  </r>
  <r>
    <x v="0"/>
    <x v="3"/>
    <x v="1"/>
    <x v="5171"/>
  </r>
  <r>
    <x v="0"/>
    <x v="2"/>
    <x v="2"/>
    <x v="5172"/>
  </r>
  <r>
    <x v="0"/>
    <x v="3"/>
    <x v="1"/>
    <x v="5173"/>
  </r>
  <r>
    <x v="0"/>
    <x v="2"/>
    <x v="3"/>
    <x v="5174"/>
  </r>
  <r>
    <x v="0"/>
    <x v="0"/>
    <x v="2"/>
    <x v="5175"/>
  </r>
  <r>
    <x v="0"/>
    <x v="2"/>
    <x v="2"/>
    <x v="5176"/>
  </r>
  <r>
    <x v="1"/>
    <x v="1"/>
    <x v="2"/>
    <x v="377"/>
  </r>
  <r>
    <x v="0"/>
    <x v="1"/>
    <x v="0"/>
    <x v="5177"/>
  </r>
  <r>
    <x v="1"/>
    <x v="2"/>
    <x v="0"/>
    <x v="5178"/>
  </r>
  <r>
    <x v="1"/>
    <x v="1"/>
    <x v="2"/>
    <x v="1353"/>
  </r>
  <r>
    <x v="1"/>
    <x v="2"/>
    <x v="3"/>
    <x v="5179"/>
  </r>
  <r>
    <x v="0"/>
    <x v="0"/>
    <x v="2"/>
    <x v="5180"/>
  </r>
  <r>
    <x v="1"/>
    <x v="0"/>
    <x v="3"/>
    <x v="5181"/>
  </r>
  <r>
    <x v="0"/>
    <x v="2"/>
    <x v="3"/>
    <x v="5182"/>
  </r>
  <r>
    <x v="0"/>
    <x v="0"/>
    <x v="2"/>
    <x v="5183"/>
  </r>
  <r>
    <x v="0"/>
    <x v="0"/>
    <x v="3"/>
    <x v="5184"/>
  </r>
  <r>
    <x v="0"/>
    <x v="3"/>
    <x v="2"/>
    <x v="5185"/>
  </r>
  <r>
    <x v="0"/>
    <x v="2"/>
    <x v="3"/>
    <x v="1197"/>
  </r>
  <r>
    <x v="1"/>
    <x v="1"/>
    <x v="1"/>
    <x v="5186"/>
  </r>
  <r>
    <x v="0"/>
    <x v="3"/>
    <x v="3"/>
    <x v="5187"/>
  </r>
  <r>
    <x v="1"/>
    <x v="4"/>
    <x v="0"/>
    <x v="5188"/>
  </r>
  <r>
    <x v="0"/>
    <x v="4"/>
    <x v="3"/>
    <x v="5189"/>
  </r>
  <r>
    <x v="1"/>
    <x v="3"/>
    <x v="1"/>
    <x v="5190"/>
  </r>
  <r>
    <x v="0"/>
    <x v="3"/>
    <x v="0"/>
    <x v="5191"/>
  </r>
  <r>
    <x v="1"/>
    <x v="4"/>
    <x v="0"/>
    <x v="5192"/>
  </r>
  <r>
    <x v="0"/>
    <x v="2"/>
    <x v="3"/>
    <x v="5193"/>
  </r>
  <r>
    <x v="0"/>
    <x v="1"/>
    <x v="1"/>
    <x v="5194"/>
  </r>
  <r>
    <x v="0"/>
    <x v="1"/>
    <x v="2"/>
    <x v="5195"/>
  </r>
  <r>
    <x v="0"/>
    <x v="3"/>
    <x v="0"/>
    <x v="5196"/>
  </r>
  <r>
    <x v="0"/>
    <x v="0"/>
    <x v="1"/>
    <x v="5197"/>
  </r>
  <r>
    <x v="1"/>
    <x v="1"/>
    <x v="3"/>
    <x v="5198"/>
  </r>
  <r>
    <x v="1"/>
    <x v="2"/>
    <x v="0"/>
    <x v="5199"/>
  </r>
  <r>
    <x v="1"/>
    <x v="3"/>
    <x v="1"/>
    <x v="1590"/>
  </r>
  <r>
    <x v="0"/>
    <x v="0"/>
    <x v="3"/>
    <x v="5200"/>
  </r>
  <r>
    <x v="1"/>
    <x v="1"/>
    <x v="3"/>
    <x v="5201"/>
  </r>
  <r>
    <x v="1"/>
    <x v="1"/>
    <x v="1"/>
    <x v="5202"/>
  </r>
  <r>
    <x v="1"/>
    <x v="0"/>
    <x v="2"/>
    <x v="4625"/>
  </r>
  <r>
    <x v="1"/>
    <x v="3"/>
    <x v="3"/>
    <x v="5203"/>
  </r>
  <r>
    <x v="0"/>
    <x v="0"/>
    <x v="1"/>
    <x v="5204"/>
  </r>
  <r>
    <x v="0"/>
    <x v="2"/>
    <x v="2"/>
    <x v="5205"/>
  </r>
  <r>
    <x v="1"/>
    <x v="2"/>
    <x v="3"/>
    <x v="5206"/>
  </r>
  <r>
    <x v="0"/>
    <x v="1"/>
    <x v="0"/>
    <x v="5207"/>
  </r>
  <r>
    <x v="1"/>
    <x v="1"/>
    <x v="0"/>
    <x v="5208"/>
  </r>
  <r>
    <x v="0"/>
    <x v="2"/>
    <x v="1"/>
    <x v="5209"/>
  </r>
  <r>
    <x v="1"/>
    <x v="2"/>
    <x v="1"/>
    <x v="3018"/>
  </r>
  <r>
    <x v="0"/>
    <x v="4"/>
    <x v="3"/>
    <x v="5210"/>
  </r>
  <r>
    <x v="1"/>
    <x v="3"/>
    <x v="3"/>
    <x v="5211"/>
  </r>
  <r>
    <x v="1"/>
    <x v="1"/>
    <x v="0"/>
    <x v="5212"/>
  </r>
  <r>
    <x v="0"/>
    <x v="2"/>
    <x v="3"/>
    <x v="5213"/>
  </r>
  <r>
    <x v="0"/>
    <x v="4"/>
    <x v="2"/>
    <x v="5214"/>
  </r>
  <r>
    <x v="0"/>
    <x v="2"/>
    <x v="2"/>
    <x v="5215"/>
  </r>
  <r>
    <x v="0"/>
    <x v="1"/>
    <x v="2"/>
    <x v="5216"/>
  </r>
  <r>
    <x v="0"/>
    <x v="2"/>
    <x v="2"/>
    <x v="5217"/>
  </r>
  <r>
    <x v="1"/>
    <x v="0"/>
    <x v="3"/>
    <x v="5218"/>
  </r>
  <r>
    <x v="1"/>
    <x v="3"/>
    <x v="1"/>
    <x v="5219"/>
  </r>
  <r>
    <x v="0"/>
    <x v="4"/>
    <x v="3"/>
    <x v="5220"/>
  </r>
  <r>
    <x v="0"/>
    <x v="0"/>
    <x v="3"/>
    <x v="5221"/>
  </r>
  <r>
    <x v="0"/>
    <x v="2"/>
    <x v="2"/>
    <x v="2445"/>
  </r>
  <r>
    <x v="0"/>
    <x v="2"/>
    <x v="1"/>
    <x v="5222"/>
  </r>
  <r>
    <x v="0"/>
    <x v="2"/>
    <x v="0"/>
    <x v="5223"/>
  </r>
  <r>
    <x v="1"/>
    <x v="0"/>
    <x v="1"/>
    <x v="4685"/>
  </r>
  <r>
    <x v="1"/>
    <x v="1"/>
    <x v="2"/>
    <x v="5224"/>
  </r>
  <r>
    <x v="0"/>
    <x v="3"/>
    <x v="1"/>
    <x v="5225"/>
  </r>
  <r>
    <x v="0"/>
    <x v="1"/>
    <x v="2"/>
    <x v="5226"/>
  </r>
  <r>
    <x v="1"/>
    <x v="0"/>
    <x v="2"/>
    <x v="4883"/>
  </r>
  <r>
    <x v="1"/>
    <x v="4"/>
    <x v="2"/>
    <x v="5227"/>
  </r>
  <r>
    <x v="0"/>
    <x v="3"/>
    <x v="1"/>
    <x v="5228"/>
  </r>
  <r>
    <x v="0"/>
    <x v="2"/>
    <x v="2"/>
    <x v="5229"/>
  </r>
  <r>
    <x v="0"/>
    <x v="3"/>
    <x v="3"/>
    <x v="5230"/>
  </r>
  <r>
    <x v="0"/>
    <x v="4"/>
    <x v="1"/>
    <x v="5231"/>
  </r>
  <r>
    <x v="1"/>
    <x v="3"/>
    <x v="0"/>
    <x v="5232"/>
  </r>
  <r>
    <x v="0"/>
    <x v="4"/>
    <x v="2"/>
    <x v="5233"/>
  </r>
  <r>
    <x v="0"/>
    <x v="1"/>
    <x v="2"/>
    <x v="5234"/>
  </r>
  <r>
    <x v="1"/>
    <x v="0"/>
    <x v="2"/>
    <x v="5235"/>
  </r>
  <r>
    <x v="0"/>
    <x v="2"/>
    <x v="3"/>
    <x v="5236"/>
  </r>
  <r>
    <x v="1"/>
    <x v="1"/>
    <x v="2"/>
    <x v="5237"/>
  </r>
  <r>
    <x v="0"/>
    <x v="3"/>
    <x v="2"/>
    <x v="5238"/>
  </r>
  <r>
    <x v="0"/>
    <x v="0"/>
    <x v="0"/>
    <x v="5239"/>
  </r>
  <r>
    <x v="1"/>
    <x v="3"/>
    <x v="1"/>
    <x v="5240"/>
  </r>
  <r>
    <x v="0"/>
    <x v="3"/>
    <x v="1"/>
    <x v="4983"/>
  </r>
  <r>
    <x v="0"/>
    <x v="1"/>
    <x v="3"/>
    <x v="5241"/>
  </r>
  <r>
    <x v="1"/>
    <x v="4"/>
    <x v="1"/>
    <x v="5242"/>
  </r>
  <r>
    <x v="1"/>
    <x v="2"/>
    <x v="2"/>
    <x v="3098"/>
  </r>
  <r>
    <x v="1"/>
    <x v="2"/>
    <x v="3"/>
    <x v="5243"/>
  </r>
  <r>
    <x v="1"/>
    <x v="3"/>
    <x v="0"/>
    <x v="5244"/>
  </r>
  <r>
    <x v="0"/>
    <x v="4"/>
    <x v="1"/>
    <x v="5245"/>
  </r>
  <r>
    <x v="0"/>
    <x v="2"/>
    <x v="1"/>
    <x v="5246"/>
  </r>
  <r>
    <x v="0"/>
    <x v="0"/>
    <x v="2"/>
    <x v="5247"/>
  </r>
  <r>
    <x v="1"/>
    <x v="2"/>
    <x v="2"/>
    <x v="5248"/>
  </r>
  <r>
    <x v="0"/>
    <x v="0"/>
    <x v="2"/>
    <x v="5249"/>
  </r>
  <r>
    <x v="1"/>
    <x v="0"/>
    <x v="1"/>
    <x v="5250"/>
  </r>
  <r>
    <x v="1"/>
    <x v="0"/>
    <x v="2"/>
    <x v="5251"/>
  </r>
  <r>
    <x v="1"/>
    <x v="0"/>
    <x v="2"/>
    <x v="5252"/>
  </r>
  <r>
    <x v="0"/>
    <x v="3"/>
    <x v="2"/>
    <x v="5253"/>
  </r>
  <r>
    <x v="0"/>
    <x v="4"/>
    <x v="1"/>
    <x v="5254"/>
  </r>
  <r>
    <x v="1"/>
    <x v="4"/>
    <x v="3"/>
    <x v="5255"/>
  </r>
  <r>
    <x v="0"/>
    <x v="1"/>
    <x v="0"/>
    <x v="5256"/>
  </r>
  <r>
    <x v="1"/>
    <x v="1"/>
    <x v="3"/>
    <x v="5257"/>
  </r>
  <r>
    <x v="1"/>
    <x v="4"/>
    <x v="1"/>
    <x v="5258"/>
  </r>
  <r>
    <x v="1"/>
    <x v="1"/>
    <x v="2"/>
    <x v="5259"/>
  </r>
  <r>
    <x v="1"/>
    <x v="1"/>
    <x v="0"/>
    <x v="5260"/>
  </r>
  <r>
    <x v="1"/>
    <x v="4"/>
    <x v="1"/>
    <x v="4767"/>
  </r>
  <r>
    <x v="0"/>
    <x v="2"/>
    <x v="0"/>
    <x v="5261"/>
  </r>
  <r>
    <x v="1"/>
    <x v="0"/>
    <x v="0"/>
    <x v="5262"/>
  </r>
  <r>
    <x v="0"/>
    <x v="4"/>
    <x v="2"/>
    <x v="5263"/>
  </r>
  <r>
    <x v="1"/>
    <x v="3"/>
    <x v="3"/>
    <x v="5264"/>
  </r>
  <r>
    <x v="1"/>
    <x v="3"/>
    <x v="2"/>
    <x v="5265"/>
  </r>
  <r>
    <x v="1"/>
    <x v="2"/>
    <x v="3"/>
    <x v="5266"/>
  </r>
  <r>
    <x v="0"/>
    <x v="2"/>
    <x v="1"/>
    <x v="5267"/>
  </r>
  <r>
    <x v="0"/>
    <x v="2"/>
    <x v="2"/>
    <x v="1055"/>
  </r>
  <r>
    <x v="0"/>
    <x v="4"/>
    <x v="2"/>
    <x v="3244"/>
  </r>
  <r>
    <x v="0"/>
    <x v="2"/>
    <x v="3"/>
    <x v="5268"/>
  </r>
  <r>
    <x v="1"/>
    <x v="1"/>
    <x v="3"/>
    <x v="5269"/>
  </r>
  <r>
    <x v="1"/>
    <x v="3"/>
    <x v="1"/>
    <x v="814"/>
  </r>
  <r>
    <x v="1"/>
    <x v="4"/>
    <x v="2"/>
    <x v="5270"/>
  </r>
  <r>
    <x v="1"/>
    <x v="3"/>
    <x v="0"/>
    <x v="5271"/>
  </r>
  <r>
    <x v="0"/>
    <x v="4"/>
    <x v="0"/>
    <x v="5272"/>
  </r>
  <r>
    <x v="0"/>
    <x v="3"/>
    <x v="2"/>
    <x v="5273"/>
  </r>
  <r>
    <x v="1"/>
    <x v="2"/>
    <x v="0"/>
    <x v="5274"/>
  </r>
  <r>
    <x v="1"/>
    <x v="2"/>
    <x v="0"/>
    <x v="5275"/>
  </r>
  <r>
    <x v="1"/>
    <x v="2"/>
    <x v="1"/>
    <x v="862"/>
  </r>
  <r>
    <x v="0"/>
    <x v="2"/>
    <x v="2"/>
    <x v="5276"/>
  </r>
  <r>
    <x v="1"/>
    <x v="0"/>
    <x v="0"/>
    <x v="5277"/>
  </r>
  <r>
    <x v="0"/>
    <x v="3"/>
    <x v="1"/>
    <x v="5278"/>
  </r>
  <r>
    <x v="0"/>
    <x v="4"/>
    <x v="1"/>
    <x v="5279"/>
  </r>
  <r>
    <x v="1"/>
    <x v="1"/>
    <x v="2"/>
    <x v="917"/>
  </r>
  <r>
    <x v="1"/>
    <x v="3"/>
    <x v="0"/>
    <x v="5280"/>
  </r>
  <r>
    <x v="0"/>
    <x v="2"/>
    <x v="0"/>
    <x v="5281"/>
  </r>
  <r>
    <x v="0"/>
    <x v="0"/>
    <x v="3"/>
    <x v="5282"/>
  </r>
  <r>
    <x v="0"/>
    <x v="2"/>
    <x v="1"/>
    <x v="5283"/>
  </r>
  <r>
    <x v="1"/>
    <x v="4"/>
    <x v="3"/>
    <x v="5284"/>
  </r>
  <r>
    <x v="0"/>
    <x v="4"/>
    <x v="3"/>
    <x v="3560"/>
  </r>
  <r>
    <x v="0"/>
    <x v="4"/>
    <x v="2"/>
    <x v="5285"/>
  </r>
  <r>
    <x v="0"/>
    <x v="2"/>
    <x v="0"/>
    <x v="5286"/>
  </r>
  <r>
    <x v="1"/>
    <x v="1"/>
    <x v="2"/>
    <x v="5287"/>
  </r>
  <r>
    <x v="0"/>
    <x v="4"/>
    <x v="0"/>
    <x v="5288"/>
  </r>
  <r>
    <x v="0"/>
    <x v="3"/>
    <x v="2"/>
    <x v="5289"/>
  </r>
  <r>
    <x v="0"/>
    <x v="3"/>
    <x v="2"/>
    <x v="5290"/>
  </r>
  <r>
    <x v="0"/>
    <x v="1"/>
    <x v="1"/>
    <x v="5291"/>
  </r>
  <r>
    <x v="0"/>
    <x v="1"/>
    <x v="1"/>
    <x v="5292"/>
  </r>
  <r>
    <x v="0"/>
    <x v="0"/>
    <x v="1"/>
    <x v="5293"/>
  </r>
  <r>
    <x v="0"/>
    <x v="3"/>
    <x v="0"/>
    <x v="5294"/>
  </r>
  <r>
    <x v="1"/>
    <x v="1"/>
    <x v="2"/>
    <x v="5295"/>
  </r>
  <r>
    <x v="0"/>
    <x v="2"/>
    <x v="1"/>
    <x v="5296"/>
  </r>
  <r>
    <x v="0"/>
    <x v="3"/>
    <x v="3"/>
    <x v="5297"/>
  </r>
  <r>
    <x v="1"/>
    <x v="2"/>
    <x v="3"/>
    <x v="5298"/>
  </r>
  <r>
    <x v="1"/>
    <x v="1"/>
    <x v="3"/>
    <x v="5299"/>
  </r>
  <r>
    <x v="0"/>
    <x v="0"/>
    <x v="2"/>
    <x v="5300"/>
  </r>
  <r>
    <x v="1"/>
    <x v="2"/>
    <x v="3"/>
    <x v="5301"/>
  </r>
  <r>
    <x v="0"/>
    <x v="2"/>
    <x v="0"/>
    <x v="5302"/>
  </r>
  <r>
    <x v="1"/>
    <x v="4"/>
    <x v="1"/>
    <x v="5303"/>
  </r>
  <r>
    <x v="0"/>
    <x v="2"/>
    <x v="3"/>
    <x v="4447"/>
  </r>
  <r>
    <x v="1"/>
    <x v="3"/>
    <x v="3"/>
    <x v="5304"/>
  </r>
  <r>
    <x v="0"/>
    <x v="1"/>
    <x v="2"/>
    <x v="4773"/>
  </r>
  <r>
    <x v="1"/>
    <x v="0"/>
    <x v="2"/>
    <x v="5305"/>
  </r>
  <r>
    <x v="0"/>
    <x v="3"/>
    <x v="3"/>
    <x v="5306"/>
  </r>
  <r>
    <x v="1"/>
    <x v="1"/>
    <x v="3"/>
    <x v="5307"/>
  </r>
  <r>
    <x v="0"/>
    <x v="1"/>
    <x v="3"/>
    <x v="5308"/>
  </r>
  <r>
    <x v="0"/>
    <x v="1"/>
    <x v="3"/>
    <x v="5309"/>
  </r>
  <r>
    <x v="1"/>
    <x v="4"/>
    <x v="2"/>
    <x v="5310"/>
  </r>
  <r>
    <x v="1"/>
    <x v="0"/>
    <x v="0"/>
    <x v="5311"/>
  </r>
  <r>
    <x v="0"/>
    <x v="4"/>
    <x v="1"/>
    <x v="5312"/>
  </r>
  <r>
    <x v="1"/>
    <x v="2"/>
    <x v="1"/>
    <x v="3584"/>
  </r>
  <r>
    <x v="1"/>
    <x v="3"/>
    <x v="3"/>
    <x v="5313"/>
  </r>
  <r>
    <x v="0"/>
    <x v="3"/>
    <x v="1"/>
    <x v="5314"/>
  </r>
  <r>
    <x v="1"/>
    <x v="0"/>
    <x v="1"/>
    <x v="2133"/>
  </r>
  <r>
    <x v="1"/>
    <x v="0"/>
    <x v="1"/>
    <x v="5315"/>
  </r>
  <r>
    <x v="0"/>
    <x v="0"/>
    <x v="0"/>
    <x v="2418"/>
  </r>
  <r>
    <x v="1"/>
    <x v="0"/>
    <x v="0"/>
    <x v="5316"/>
  </r>
  <r>
    <x v="1"/>
    <x v="0"/>
    <x v="1"/>
    <x v="5317"/>
  </r>
  <r>
    <x v="1"/>
    <x v="1"/>
    <x v="1"/>
    <x v="5318"/>
  </r>
  <r>
    <x v="0"/>
    <x v="2"/>
    <x v="2"/>
    <x v="851"/>
  </r>
  <r>
    <x v="0"/>
    <x v="3"/>
    <x v="2"/>
    <x v="5319"/>
  </r>
  <r>
    <x v="1"/>
    <x v="2"/>
    <x v="2"/>
    <x v="5320"/>
  </r>
  <r>
    <x v="1"/>
    <x v="2"/>
    <x v="0"/>
    <x v="5321"/>
  </r>
  <r>
    <x v="0"/>
    <x v="3"/>
    <x v="0"/>
    <x v="4929"/>
  </r>
  <r>
    <x v="0"/>
    <x v="4"/>
    <x v="1"/>
    <x v="5322"/>
  </r>
  <r>
    <x v="0"/>
    <x v="4"/>
    <x v="0"/>
    <x v="5323"/>
  </r>
  <r>
    <x v="1"/>
    <x v="0"/>
    <x v="2"/>
    <x v="5324"/>
  </r>
  <r>
    <x v="1"/>
    <x v="1"/>
    <x v="2"/>
    <x v="5325"/>
  </r>
  <r>
    <x v="0"/>
    <x v="1"/>
    <x v="3"/>
    <x v="5326"/>
  </r>
  <r>
    <x v="0"/>
    <x v="3"/>
    <x v="2"/>
    <x v="3762"/>
  </r>
  <r>
    <x v="0"/>
    <x v="2"/>
    <x v="0"/>
    <x v="967"/>
  </r>
  <r>
    <x v="1"/>
    <x v="4"/>
    <x v="2"/>
    <x v="5327"/>
  </r>
  <r>
    <x v="0"/>
    <x v="0"/>
    <x v="2"/>
    <x v="5328"/>
  </r>
  <r>
    <x v="1"/>
    <x v="1"/>
    <x v="1"/>
    <x v="5329"/>
  </r>
  <r>
    <x v="1"/>
    <x v="1"/>
    <x v="2"/>
    <x v="5330"/>
  </r>
  <r>
    <x v="1"/>
    <x v="2"/>
    <x v="0"/>
    <x v="5331"/>
  </r>
  <r>
    <x v="1"/>
    <x v="3"/>
    <x v="2"/>
    <x v="5332"/>
  </r>
  <r>
    <x v="0"/>
    <x v="0"/>
    <x v="2"/>
    <x v="5333"/>
  </r>
  <r>
    <x v="1"/>
    <x v="1"/>
    <x v="3"/>
    <x v="5334"/>
  </r>
  <r>
    <x v="0"/>
    <x v="2"/>
    <x v="0"/>
    <x v="1517"/>
  </r>
  <r>
    <x v="0"/>
    <x v="1"/>
    <x v="0"/>
    <x v="5335"/>
  </r>
  <r>
    <x v="0"/>
    <x v="1"/>
    <x v="0"/>
    <x v="5336"/>
  </r>
  <r>
    <x v="0"/>
    <x v="1"/>
    <x v="1"/>
    <x v="5337"/>
  </r>
  <r>
    <x v="1"/>
    <x v="2"/>
    <x v="0"/>
    <x v="5338"/>
  </r>
  <r>
    <x v="1"/>
    <x v="3"/>
    <x v="3"/>
    <x v="5339"/>
  </r>
  <r>
    <x v="1"/>
    <x v="0"/>
    <x v="1"/>
    <x v="1990"/>
  </r>
  <r>
    <x v="0"/>
    <x v="4"/>
    <x v="3"/>
    <x v="2508"/>
  </r>
  <r>
    <x v="0"/>
    <x v="0"/>
    <x v="1"/>
    <x v="5340"/>
  </r>
  <r>
    <x v="1"/>
    <x v="2"/>
    <x v="2"/>
    <x v="5341"/>
  </r>
  <r>
    <x v="1"/>
    <x v="4"/>
    <x v="0"/>
    <x v="5342"/>
  </r>
  <r>
    <x v="0"/>
    <x v="3"/>
    <x v="1"/>
    <x v="5343"/>
  </r>
  <r>
    <x v="1"/>
    <x v="4"/>
    <x v="1"/>
    <x v="5344"/>
  </r>
  <r>
    <x v="1"/>
    <x v="3"/>
    <x v="1"/>
    <x v="3675"/>
  </r>
  <r>
    <x v="1"/>
    <x v="4"/>
    <x v="1"/>
    <x v="3842"/>
  </r>
  <r>
    <x v="1"/>
    <x v="4"/>
    <x v="3"/>
    <x v="5345"/>
  </r>
  <r>
    <x v="1"/>
    <x v="3"/>
    <x v="2"/>
    <x v="5346"/>
  </r>
  <r>
    <x v="0"/>
    <x v="4"/>
    <x v="3"/>
    <x v="740"/>
  </r>
  <r>
    <x v="0"/>
    <x v="1"/>
    <x v="3"/>
    <x v="2386"/>
  </r>
  <r>
    <x v="0"/>
    <x v="1"/>
    <x v="1"/>
    <x v="5347"/>
  </r>
  <r>
    <x v="1"/>
    <x v="4"/>
    <x v="0"/>
    <x v="5348"/>
  </r>
  <r>
    <x v="1"/>
    <x v="1"/>
    <x v="3"/>
    <x v="5349"/>
  </r>
  <r>
    <x v="1"/>
    <x v="2"/>
    <x v="3"/>
    <x v="3770"/>
  </r>
  <r>
    <x v="0"/>
    <x v="2"/>
    <x v="2"/>
    <x v="5350"/>
  </r>
  <r>
    <x v="0"/>
    <x v="4"/>
    <x v="1"/>
    <x v="5351"/>
  </r>
  <r>
    <x v="0"/>
    <x v="2"/>
    <x v="3"/>
    <x v="5352"/>
  </r>
  <r>
    <x v="0"/>
    <x v="1"/>
    <x v="3"/>
    <x v="5353"/>
  </r>
  <r>
    <x v="1"/>
    <x v="4"/>
    <x v="3"/>
    <x v="5354"/>
  </r>
  <r>
    <x v="1"/>
    <x v="1"/>
    <x v="0"/>
    <x v="5355"/>
  </r>
  <r>
    <x v="1"/>
    <x v="2"/>
    <x v="2"/>
    <x v="4847"/>
  </r>
  <r>
    <x v="0"/>
    <x v="4"/>
    <x v="3"/>
    <x v="5356"/>
  </r>
  <r>
    <x v="1"/>
    <x v="2"/>
    <x v="2"/>
    <x v="5357"/>
  </r>
  <r>
    <x v="1"/>
    <x v="4"/>
    <x v="2"/>
    <x v="5358"/>
  </r>
  <r>
    <x v="1"/>
    <x v="4"/>
    <x v="3"/>
    <x v="5359"/>
  </r>
  <r>
    <x v="1"/>
    <x v="0"/>
    <x v="3"/>
    <x v="5360"/>
  </r>
  <r>
    <x v="1"/>
    <x v="1"/>
    <x v="2"/>
    <x v="4265"/>
  </r>
  <r>
    <x v="0"/>
    <x v="2"/>
    <x v="2"/>
    <x v="5361"/>
  </r>
  <r>
    <x v="1"/>
    <x v="1"/>
    <x v="0"/>
    <x v="5362"/>
  </r>
  <r>
    <x v="0"/>
    <x v="1"/>
    <x v="0"/>
    <x v="5363"/>
  </r>
  <r>
    <x v="0"/>
    <x v="4"/>
    <x v="1"/>
    <x v="5364"/>
  </r>
  <r>
    <x v="0"/>
    <x v="3"/>
    <x v="1"/>
    <x v="5365"/>
  </r>
  <r>
    <x v="0"/>
    <x v="2"/>
    <x v="0"/>
    <x v="3284"/>
  </r>
  <r>
    <x v="0"/>
    <x v="1"/>
    <x v="2"/>
    <x v="5366"/>
  </r>
  <r>
    <x v="1"/>
    <x v="1"/>
    <x v="3"/>
    <x v="5367"/>
  </r>
  <r>
    <x v="1"/>
    <x v="0"/>
    <x v="2"/>
    <x v="2279"/>
  </r>
  <r>
    <x v="0"/>
    <x v="3"/>
    <x v="3"/>
    <x v="5368"/>
  </r>
  <r>
    <x v="0"/>
    <x v="0"/>
    <x v="0"/>
    <x v="5369"/>
  </r>
  <r>
    <x v="0"/>
    <x v="1"/>
    <x v="2"/>
    <x v="5370"/>
  </r>
  <r>
    <x v="1"/>
    <x v="4"/>
    <x v="3"/>
    <x v="5371"/>
  </r>
  <r>
    <x v="0"/>
    <x v="0"/>
    <x v="2"/>
    <x v="5372"/>
  </r>
  <r>
    <x v="0"/>
    <x v="3"/>
    <x v="0"/>
    <x v="5373"/>
  </r>
  <r>
    <x v="0"/>
    <x v="0"/>
    <x v="2"/>
    <x v="5374"/>
  </r>
  <r>
    <x v="1"/>
    <x v="1"/>
    <x v="3"/>
    <x v="5375"/>
  </r>
  <r>
    <x v="1"/>
    <x v="2"/>
    <x v="0"/>
    <x v="5376"/>
  </r>
  <r>
    <x v="1"/>
    <x v="2"/>
    <x v="3"/>
    <x v="5377"/>
  </r>
  <r>
    <x v="0"/>
    <x v="3"/>
    <x v="1"/>
    <x v="5378"/>
  </r>
  <r>
    <x v="0"/>
    <x v="0"/>
    <x v="3"/>
    <x v="5379"/>
  </r>
  <r>
    <x v="1"/>
    <x v="2"/>
    <x v="3"/>
    <x v="5380"/>
  </r>
  <r>
    <x v="0"/>
    <x v="1"/>
    <x v="3"/>
    <x v="5381"/>
  </r>
  <r>
    <x v="0"/>
    <x v="1"/>
    <x v="0"/>
    <x v="207"/>
  </r>
  <r>
    <x v="1"/>
    <x v="3"/>
    <x v="0"/>
    <x v="5382"/>
  </r>
  <r>
    <x v="0"/>
    <x v="3"/>
    <x v="2"/>
    <x v="5383"/>
  </r>
  <r>
    <x v="1"/>
    <x v="3"/>
    <x v="3"/>
    <x v="5384"/>
  </r>
  <r>
    <x v="0"/>
    <x v="1"/>
    <x v="0"/>
    <x v="5385"/>
  </r>
  <r>
    <x v="1"/>
    <x v="0"/>
    <x v="3"/>
    <x v="5386"/>
  </r>
  <r>
    <x v="0"/>
    <x v="4"/>
    <x v="1"/>
    <x v="5387"/>
  </r>
  <r>
    <x v="0"/>
    <x v="4"/>
    <x v="3"/>
    <x v="5388"/>
  </r>
  <r>
    <x v="1"/>
    <x v="0"/>
    <x v="1"/>
    <x v="5389"/>
  </r>
  <r>
    <x v="0"/>
    <x v="3"/>
    <x v="1"/>
    <x v="4089"/>
  </r>
  <r>
    <x v="1"/>
    <x v="4"/>
    <x v="1"/>
    <x v="5390"/>
  </r>
  <r>
    <x v="0"/>
    <x v="1"/>
    <x v="2"/>
    <x v="5391"/>
  </r>
  <r>
    <x v="1"/>
    <x v="3"/>
    <x v="0"/>
    <x v="5392"/>
  </r>
  <r>
    <x v="0"/>
    <x v="4"/>
    <x v="3"/>
    <x v="5393"/>
  </r>
  <r>
    <x v="1"/>
    <x v="0"/>
    <x v="3"/>
    <x v="5394"/>
  </r>
  <r>
    <x v="0"/>
    <x v="3"/>
    <x v="1"/>
    <x v="5147"/>
  </r>
  <r>
    <x v="1"/>
    <x v="2"/>
    <x v="3"/>
    <x v="5395"/>
  </r>
  <r>
    <x v="1"/>
    <x v="3"/>
    <x v="1"/>
    <x v="5396"/>
  </r>
  <r>
    <x v="1"/>
    <x v="1"/>
    <x v="3"/>
    <x v="586"/>
  </r>
  <r>
    <x v="1"/>
    <x v="0"/>
    <x v="1"/>
    <x v="5397"/>
  </r>
  <r>
    <x v="1"/>
    <x v="4"/>
    <x v="3"/>
    <x v="5398"/>
  </r>
  <r>
    <x v="0"/>
    <x v="0"/>
    <x v="1"/>
    <x v="5399"/>
  </r>
  <r>
    <x v="1"/>
    <x v="0"/>
    <x v="0"/>
    <x v="5400"/>
  </r>
  <r>
    <x v="1"/>
    <x v="4"/>
    <x v="3"/>
    <x v="5401"/>
  </r>
  <r>
    <x v="0"/>
    <x v="0"/>
    <x v="2"/>
    <x v="5402"/>
  </r>
  <r>
    <x v="1"/>
    <x v="1"/>
    <x v="3"/>
    <x v="5403"/>
  </r>
  <r>
    <x v="0"/>
    <x v="4"/>
    <x v="3"/>
    <x v="1239"/>
  </r>
  <r>
    <x v="1"/>
    <x v="4"/>
    <x v="1"/>
    <x v="5404"/>
  </r>
  <r>
    <x v="0"/>
    <x v="3"/>
    <x v="2"/>
    <x v="5405"/>
  </r>
  <r>
    <x v="0"/>
    <x v="2"/>
    <x v="0"/>
    <x v="5406"/>
  </r>
  <r>
    <x v="1"/>
    <x v="3"/>
    <x v="1"/>
    <x v="5407"/>
  </r>
  <r>
    <x v="1"/>
    <x v="2"/>
    <x v="0"/>
    <x v="5408"/>
  </r>
  <r>
    <x v="1"/>
    <x v="1"/>
    <x v="0"/>
    <x v="5409"/>
  </r>
  <r>
    <x v="0"/>
    <x v="2"/>
    <x v="1"/>
    <x v="5214"/>
  </r>
  <r>
    <x v="1"/>
    <x v="0"/>
    <x v="0"/>
    <x v="5410"/>
  </r>
  <r>
    <x v="1"/>
    <x v="2"/>
    <x v="2"/>
    <x v="4756"/>
  </r>
  <r>
    <x v="0"/>
    <x v="2"/>
    <x v="3"/>
    <x v="5411"/>
  </r>
  <r>
    <x v="1"/>
    <x v="0"/>
    <x v="1"/>
    <x v="5412"/>
  </r>
  <r>
    <x v="1"/>
    <x v="3"/>
    <x v="1"/>
    <x v="5413"/>
  </r>
  <r>
    <x v="0"/>
    <x v="4"/>
    <x v="3"/>
    <x v="5414"/>
  </r>
  <r>
    <x v="1"/>
    <x v="0"/>
    <x v="1"/>
    <x v="5415"/>
  </r>
  <r>
    <x v="1"/>
    <x v="3"/>
    <x v="1"/>
    <x v="5416"/>
  </r>
  <r>
    <x v="1"/>
    <x v="1"/>
    <x v="2"/>
    <x v="5417"/>
  </r>
  <r>
    <x v="1"/>
    <x v="4"/>
    <x v="0"/>
    <x v="5418"/>
  </r>
  <r>
    <x v="0"/>
    <x v="0"/>
    <x v="0"/>
    <x v="5419"/>
  </r>
  <r>
    <x v="0"/>
    <x v="4"/>
    <x v="3"/>
    <x v="5420"/>
  </r>
  <r>
    <x v="1"/>
    <x v="0"/>
    <x v="1"/>
    <x v="5421"/>
  </r>
  <r>
    <x v="0"/>
    <x v="1"/>
    <x v="2"/>
    <x v="5422"/>
  </r>
  <r>
    <x v="0"/>
    <x v="1"/>
    <x v="0"/>
    <x v="5423"/>
  </r>
  <r>
    <x v="0"/>
    <x v="3"/>
    <x v="0"/>
    <x v="5424"/>
  </r>
  <r>
    <x v="1"/>
    <x v="2"/>
    <x v="1"/>
    <x v="5425"/>
  </r>
  <r>
    <x v="1"/>
    <x v="3"/>
    <x v="3"/>
    <x v="5426"/>
  </r>
  <r>
    <x v="0"/>
    <x v="2"/>
    <x v="2"/>
    <x v="5427"/>
  </r>
  <r>
    <x v="0"/>
    <x v="1"/>
    <x v="1"/>
    <x v="2525"/>
  </r>
  <r>
    <x v="1"/>
    <x v="0"/>
    <x v="3"/>
    <x v="5428"/>
  </r>
  <r>
    <x v="1"/>
    <x v="3"/>
    <x v="3"/>
    <x v="5429"/>
  </r>
  <r>
    <x v="0"/>
    <x v="2"/>
    <x v="3"/>
    <x v="4302"/>
  </r>
  <r>
    <x v="1"/>
    <x v="1"/>
    <x v="1"/>
    <x v="5430"/>
  </r>
  <r>
    <x v="0"/>
    <x v="1"/>
    <x v="1"/>
    <x v="5431"/>
  </r>
  <r>
    <x v="0"/>
    <x v="0"/>
    <x v="0"/>
    <x v="5432"/>
  </r>
  <r>
    <x v="1"/>
    <x v="3"/>
    <x v="1"/>
    <x v="5433"/>
  </r>
  <r>
    <x v="0"/>
    <x v="0"/>
    <x v="3"/>
    <x v="510"/>
  </r>
  <r>
    <x v="1"/>
    <x v="3"/>
    <x v="2"/>
    <x v="5434"/>
  </r>
  <r>
    <x v="0"/>
    <x v="3"/>
    <x v="2"/>
    <x v="5435"/>
  </r>
  <r>
    <x v="0"/>
    <x v="0"/>
    <x v="3"/>
    <x v="1525"/>
  </r>
  <r>
    <x v="0"/>
    <x v="0"/>
    <x v="2"/>
    <x v="1516"/>
  </r>
  <r>
    <x v="1"/>
    <x v="2"/>
    <x v="1"/>
    <x v="5436"/>
  </r>
  <r>
    <x v="0"/>
    <x v="0"/>
    <x v="1"/>
    <x v="2300"/>
  </r>
  <r>
    <x v="1"/>
    <x v="1"/>
    <x v="0"/>
    <x v="5437"/>
  </r>
  <r>
    <x v="0"/>
    <x v="3"/>
    <x v="1"/>
    <x v="5438"/>
  </r>
  <r>
    <x v="0"/>
    <x v="3"/>
    <x v="3"/>
    <x v="5439"/>
  </r>
  <r>
    <x v="0"/>
    <x v="2"/>
    <x v="1"/>
    <x v="5440"/>
  </r>
  <r>
    <x v="0"/>
    <x v="2"/>
    <x v="2"/>
    <x v="5441"/>
  </r>
  <r>
    <x v="1"/>
    <x v="3"/>
    <x v="3"/>
    <x v="5442"/>
  </r>
  <r>
    <x v="1"/>
    <x v="1"/>
    <x v="0"/>
    <x v="933"/>
  </r>
  <r>
    <x v="1"/>
    <x v="3"/>
    <x v="3"/>
    <x v="5443"/>
  </r>
  <r>
    <x v="0"/>
    <x v="4"/>
    <x v="0"/>
    <x v="5444"/>
  </r>
  <r>
    <x v="1"/>
    <x v="0"/>
    <x v="0"/>
    <x v="5445"/>
  </r>
  <r>
    <x v="1"/>
    <x v="3"/>
    <x v="0"/>
    <x v="3023"/>
  </r>
  <r>
    <x v="1"/>
    <x v="3"/>
    <x v="1"/>
    <x v="594"/>
  </r>
  <r>
    <x v="1"/>
    <x v="4"/>
    <x v="1"/>
    <x v="5446"/>
  </r>
  <r>
    <x v="1"/>
    <x v="3"/>
    <x v="1"/>
    <x v="3375"/>
  </r>
  <r>
    <x v="0"/>
    <x v="3"/>
    <x v="0"/>
    <x v="5447"/>
  </r>
  <r>
    <x v="0"/>
    <x v="4"/>
    <x v="2"/>
    <x v="4242"/>
  </r>
  <r>
    <x v="1"/>
    <x v="2"/>
    <x v="2"/>
    <x v="5448"/>
  </r>
  <r>
    <x v="0"/>
    <x v="2"/>
    <x v="1"/>
    <x v="5449"/>
  </r>
  <r>
    <x v="1"/>
    <x v="0"/>
    <x v="0"/>
    <x v="5450"/>
  </r>
  <r>
    <x v="1"/>
    <x v="3"/>
    <x v="0"/>
    <x v="5451"/>
  </r>
  <r>
    <x v="0"/>
    <x v="2"/>
    <x v="3"/>
    <x v="5041"/>
  </r>
  <r>
    <x v="1"/>
    <x v="3"/>
    <x v="2"/>
    <x v="3482"/>
  </r>
  <r>
    <x v="1"/>
    <x v="0"/>
    <x v="2"/>
    <x v="5452"/>
  </r>
  <r>
    <x v="0"/>
    <x v="3"/>
    <x v="0"/>
    <x v="5453"/>
  </r>
  <r>
    <x v="0"/>
    <x v="1"/>
    <x v="1"/>
    <x v="5454"/>
  </r>
  <r>
    <x v="1"/>
    <x v="4"/>
    <x v="3"/>
    <x v="5455"/>
  </r>
  <r>
    <x v="0"/>
    <x v="0"/>
    <x v="1"/>
    <x v="5456"/>
  </r>
  <r>
    <x v="1"/>
    <x v="3"/>
    <x v="0"/>
    <x v="5457"/>
  </r>
  <r>
    <x v="0"/>
    <x v="2"/>
    <x v="0"/>
    <x v="5458"/>
  </r>
  <r>
    <x v="0"/>
    <x v="2"/>
    <x v="0"/>
    <x v="3263"/>
  </r>
  <r>
    <x v="1"/>
    <x v="0"/>
    <x v="3"/>
    <x v="5459"/>
  </r>
  <r>
    <x v="1"/>
    <x v="4"/>
    <x v="2"/>
    <x v="5460"/>
  </r>
  <r>
    <x v="1"/>
    <x v="3"/>
    <x v="1"/>
    <x v="5461"/>
  </r>
  <r>
    <x v="1"/>
    <x v="3"/>
    <x v="1"/>
    <x v="23"/>
  </r>
  <r>
    <x v="1"/>
    <x v="1"/>
    <x v="0"/>
    <x v="5462"/>
  </r>
  <r>
    <x v="1"/>
    <x v="3"/>
    <x v="0"/>
    <x v="5463"/>
  </r>
  <r>
    <x v="1"/>
    <x v="2"/>
    <x v="1"/>
    <x v="5464"/>
  </r>
  <r>
    <x v="0"/>
    <x v="0"/>
    <x v="1"/>
    <x v="5465"/>
  </r>
  <r>
    <x v="1"/>
    <x v="4"/>
    <x v="1"/>
    <x v="5466"/>
  </r>
  <r>
    <x v="0"/>
    <x v="0"/>
    <x v="3"/>
    <x v="5467"/>
  </r>
  <r>
    <x v="1"/>
    <x v="2"/>
    <x v="0"/>
    <x v="5468"/>
  </r>
  <r>
    <x v="1"/>
    <x v="0"/>
    <x v="0"/>
    <x v="2080"/>
  </r>
  <r>
    <x v="1"/>
    <x v="2"/>
    <x v="3"/>
    <x v="5469"/>
  </r>
  <r>
    <x v="1"/>
    <x v="3"/>
    <x v="0"/>
    <x v="5470"/>
  </r>
  <r>
    <x v="0"/>
    <x v="4"/>
    <x v="1"/>
    <x v="5471"/>
  </r>
  <r>
    <x v="0"/>
    <x v="4"/>
    <x v="2"/>
    <x v="5472"/>
  </r>
  <r>
    <x v="1"/>
    <x v="4"/>
    <x v="2"/>
    <x v="5473"/>
  </r>
  <r>
    <x v="1"/>
    <x v="0"/>
    <x v="0"/>
    <x v="5474"/>
  </r>
  <r>
    <x v="1"/>
    <x v="0"/>
    <x v="1"/>
    <x v="5475"/>
  </r>
  <r>
    <x v="1"/>
    <x v="1"/>
    <x v="0"/>
    <x v="569"/>
  </r>
  <r>
    <x v="0"/>
    <x v="0"/>
    <x v="0"/>
    <x v="5476"/>
  </r>
  <r>
    <x v="0"/>
    <x v="4"/>
    <x v="3"/>
    <x v="5477"/>
  </r>
  <r>
    <x v="1"/>
    <x v="1"/>
    <x v="3"/>
    <x v="5478"/>
  </r>
  <r>
    <x v="0"/>
    <x v="0"/>
    <x v="1"/>
    <x v="5479"/>
  </r>
  <r>
    <x v="1"/>
    <x v="0"/>
    <x v="1"/>
    <x v="5480"/>
  </r>
  <r>
    <x v="1"/>
    <x v="2"/>
    <x v="3"/>
    <x v="5481"/>
  </r>
  <r>
    <x v="0"/>
    <x v="0"/>
    <x v="1"/>
    <x v="1325"/>
  </r>
  <r>
    <x v="1"/>
    <x v="3"/>
    <x v="1"/>
    <x v="5482"/>
  </r>
  <r>
    <x v="1"/>
    <x v="1"/>
    <x v="1"/>
    <x v="5483"/>
  </r>
  <r>
    <x v="0"/>
    <x v="0"/>
    <x v="1"/>
    <x v="5484"/>
  </r>
  <r>
    <x v="0"/>
    <x v="1"/>
    <x v="3"/>
    <x v="5485"/>
  </r>
  <r>
    <x v="1"/>
    <x v="3"/>
    <x v="0"/>
    <x v="5486"/>
  </r>
  <r>
    <x v="1"/>
    <x v="3"/>
    <x v="3"/>
    <x v="5487"/>
  </r>
  <r>
    <x v="0"/>
    <x v="4"/>
    <x v="1"/>
    <x v="5488"/>
  </r>
  <r>
    <x v="0"/>
    <x v="3"/>
    <x v="1"/>
    <x v="5489"/>
  </r>
  <r>
    <x v="0"/>
    <x v="4"/>
    <x v="1"/>
    <x v="4302"/>
  </r>
  <r>
    <x v="1"/>
    <x v="1"/>
    <x v="3"/>
    <x v="5490"/>
  </r>
  <r>
    <x v="1"/>
    <x v="1"/>
    <x v="3"/>
    <x v="665"/>
  </r>
  <r>
    <x v="0"/>
    <x v="2"/>
    <x v="2"/>
    <x v="5491"/>
  </r>
  <r>
    <x v="0"/>
    <x v="3"/>
    <x v="0"/>
    <x v="5492"/>
  </r>
  <r>
    <x v="0"/>
    <x v="1"/>
    <x v="3"/>
    <x v="5493"/>
  </r>
  <r>
    <x v="0"/>
    <x v="4"/>
    <x v="3"/>
    <x v="5494"/>
  </r>
  <r>
    <x v="0"/>
    <x v="2"/>
    <x v="3"/>
    <x v="5495"/>
  </r>
  <r>
    <x v="1"/>
    <x v="1"/>
    <x v="2"/>
    <x v="5496"/>
  </r>
  <r>
    <x v="0"/>
    <x v="0"/>
    <x v="2"/>
    <x v="5497"/>
  </r>
  <r>
    <x v="0"/>
    <x v="2"/>
    <x v="0"/>
    <x v="5498"/>
  </r>
  <r>
    <x v="1"/>
    <x v="4"/>
    <x v="1"/>
    <x v="5499"/>
  </r>
  <r>
    <x v="0"/>
    <x v="3"/>
    <x v="3"/>
    <x v="5500"/>
  </r>
  <r>
    <x v="1"/>
    <x v="1"/>
    <x v="0"/>
    <x v="5501"/>
  </r>
  <r>
    <x v="1"/>
    <x v="4"/>
    <x v="2"/>
    <x v="5496"/>
  </r>
  <r>
    <x v="1"/>
    <x v="4"/>
    <x v="2"/>
    <x v="5502"/>
  </r>
  <r>
    <x v="0"/>
    <x v="2"/>
    <x v="0"/>
    <x v="5503"/>
  </r>
  <r>
    <x v="1"/>
    <x v="1"/>
    <x v="3"/>
    <x v="5504"/>
  </r>
  <r>
    <x v="1"/>
    <x v="0"/>
    <x v="1"/>
    <x v="5505"/>
  </r>
  <r>
    <x v="1"/>
    <x v="2"/>
    <x v="0"/>
    <x v="5506"/>
  </r>
  <r>
    <x v="0"/>
    <x v="2"/>
    <x v="1"/>
    <x v="5507"/>
  </r>
  <r>
    <x v="0"/>
    <x v="2"/>
    <x v="2"/>
    <x v="5508"/>
  </r>
  <r>
    <x v="0"/>
    <x v="2"/>
    <x v="0"/>
    <x v="378"/>
  </r>
  <r>
    <x v="0"/>
    <x v="2"/>
    <x v="1"/>
    <x v="5509"/>
  </r>
  <r>
    <x v="0"/>
    <x v="4"/>
    <x v="3"/>
    <x v="5510"/>
  </r>
  <r>
    <x v="0"/>
    <x v="4"/>
    <x v="3"/>
    <x v="5511"/>
  </r>
  <r>
    <x v="1"/>
    <x v="2"/>
    <x v="1"/>
    <x v="5512"/>
  </r>
  <r>
    <x v="0"/>
    <x v="1"/>
    <x v="2"/>
    <x v="5513"/>
  </r>
  <r>
    <x v="0"/>
    <x v="3"/>
    <x v="3"/>
    <x v="4198"/>
  </r>
  <r>
    <x v="0"/>
    <x v="1"/>
    <x v="0"/>
    <x v="5514"/>
  </r>
  <r>
    <x v="1"/>
    <x v="0"/>
    <x v="1"/>
    <x v="5515"/>
  </r>
  <r>
    <x v="0"/>
    <x v="2"/>
    <x v="0"/>
    <x v="5516"/>
  </r>
  <r>
    <x v="1"/>
    <x v="0"/>
    <x v="1"/>
    <x v="5517"/>
  </r>
  <r>
    <x v="0"/>
    <x v="1"/>
    <x v="1"/>
    <x v="2322"/>
  </r>
  <r>
    <x v="0"/>
    <x v="3"/>
    <x v="0"/>
    <x v="5518"/>
  </r>
  <r>
    <x v="0"/>
    <x v="2"/>
    <x v="3"/>
    <x v="5519"/>
  </r>
  <r>
    <x v="1"/>
    <x v="3"/>
    <x v="3"/>
    <x v="5520"/>
  </r>
  <r>
    <x v="0"/>
    <x v="2"/>
    <x v="1"/>
    <x v="5521"/>
  </r>
  <r>
    <x v="1"/>
    <x v="2"/>
    <x v="3"/>
    <x v="5522"/>
  </r>
  <r>
    <x v="1"/>
    <x v="3"/>
    <x v="2"/>
    <x v="5523"/>
  </r>
  <r>
    <x v="0"/>
    <x v="1"/>
    <x v="2"/>
    <x v="5524"/>
  </r>
  <r>
    <x v="1"/>
    <x v="3"/>
    <x v="3"/>
    <x v="1537"/>
  </r>
  <r>
    <x v="0"/>
    <x v="3"/>
    <x v="0"/>
    <x v="5525"/>
  </r>
  <r>
    <x v="1"/>
    <x v="2"/>
    <x v="2"/>
    <x v="5526"/>
  </r>
  <r>
    <x v="0"/>
    <x v="0"/>
    <x v="0"/>
    <x v="3612"/>
  </r>
  <r>
    <x v="0"/>
    <x v="1"/>
    <x v="2"/>
    <x v="5527"/>
  </r>
  <r>
    <x v="0"/>
    <x v="1"/>
    <x v="3"/>
    <x v="5528"/>
  </r>
  <r>
    <x v="1"/>
    <x v="2"/>
    <x v="3"/>
    <x v="5529"/>
  </r>
  <r>
    <x v="0"/>
    <x v="2"/>
    <x v="1"/>
    <x v="5530"/>
  </r>
  <r>
    <x v="1"/>
    <x v="1"/>
    <x v="2"/>
    <x v="5381"/>
  </r>
  <r>
    <x v="1"/>
    <x v="1"/>
    <x v="1"/>
    <x v="2245"/>
  </r>
  <r>
    <x v="0"/>
    <x v="2"/>
    <x v="3"/>
    <x v="5531"/>
  </r>
  <r>
    <x v="0"/>
    <x v="0"/>
    <x v="3"/>
    <x v="5532"/>
  </r>
  <r>
    <x v="0"/>
    <x v="3"/>
    <x v="1"/>
    <x v="5533"/>
  </r>
  <r>
    <x v="0"/>
    <x v="1"/>
    <x v="1"/>
    <x v="5534"/>
  </r>
  <r>
    <x v="0"/>
    <x v="3"/>
    <x v="2"/>
    <x v="5535"/>
  </r>
  <r>
    <x v="1"/>
    <x v="0"/>
    <x v="3"/>
    <x v="5536"/>
  </r>
  <r>
    <x v="0"/>
    <x v="4"/>
    <x v="2"/>
    <x v="5537"/>
  </r>
  <r>
    <x v="0"/>
    <x v="0"/>
    <x v="3"/>
    <x v="5538"/>
  </r>
  <r>
    <x v="0"/>
    <x v="1"/>
    <x v="3"/>
    <x v="5539"/>
  </r>
  <r>
    <x v="0"/>
    <x v="2"/>
    <x v="0"/>
    <x v="5540"/>
  </r>
  <r>
    <x v="0"/>
    <x v="1"/>
    <x v="1"/>
    <x v="5541"/>
  </r>
  <r>
    <x v="1"/>
    <x v="3"/>
    <x v="3"/>
    <x v="5542"/>
  </r>
  <r>
    <x v="1"/>
    <x v="4"/>
    <x v="2"/>
    <x v="5543"/>
  </r>
  <r>
    <x v="1"/>
    <x v="4"/>
    <x v="0"/>
    <x v="5544"/>
  </r>
  <r>
    <x v="0"/>
    <x v="1"/>
    <x v="2"/>
    <x v="5545"/>
  </r>
  <r>
    <x v="0"/>
    <x v="4"/>
    <x v="1"/>
    <x v="5546"/>
  </r>
  <r>
    <x v="0"/>
    <x v="3"/>
    <x v="0"/>
    <x v="5547"/>
  </r>
  <r>
    <x v="1"/>
    <x v="3"/>
    <x v="1"/>
    <x v="5548"/>
  </r>
  <r>
    <x v="1"/>
    <x v="4"/>
    <x v="0"/>
    <x v="3915"/>
  </r>
  <r>
    <x v="0"/>
    <x v="2"/>
    <x v="0"/>
    <x v="5549"/>
  </r>
  <r>
    <x v="1"/>
    <x v="4"/>
    <x v="1"/>
    <x v="5550"/>
  </r>
  <r>
    <x v="1"/>
    <x v="4"/>
    <x v="0"/>
    <x v="5551"/>
  </r>
  <r>
    <x v="0"/>
    <x v="3"/>
    <x v="3"/>
    <x v="5552"/>
  </r>
  <r>
    <x v="1"/>
    <x v="3"/>
    <x v="0"/>
    <x v="5553"/>
  </r>
  <r>
    <x v="1"/>
    <x v="3"/>
    <x v="0"/>
    <x v="5554"/>
  </r>
  <r>
    <x v="0"/>
    <x v="3"/>
    <x v="1"/>
    <x v="5555"/>
  </r>
  <r>
    <x v="0"/>
    <x v="1"/>
    <x v="0"/>
    <x v="5556"/>
  </r>
  <r>
    <x v="1"/>
    <x v="4"/>
    <x v="3"/>
    <x v="5557"/>
  </r>
  <r>
    <x v="1"/>
    <x v="0"/>
    <x v="0"/>
    <x v="5558"/>
  </r>
  <r>
    <x v="0"/>
    <x v="3"/>
    <x v="2"/>
    <x v="5559"/>
  </r>
  <r>
    <x v="1"/>
    <x v="0"/>
    <x v="3"/>
    <x v="5242"/>
  </r>
  <r>
    <x v="1"/>
    <x v="3"/>
    <x v="3"/>
    <x v="5560"/>
  </r>
  <r>
    <x v="1"/>
    <x v="4"/>
    <x v="0"/>
    <x v="5561"/>
  </r>
  <r>
    <x v="0"/>
    <x v="1"/>
    <x v="0"/>
    <x v="5562"/>
  </r>
  <r>
    <x v="1"/>
    <x v="2"/>
    <x v="0"/>
    <x v="5563"/>
  </r>
  <r>
    <x v="1"/>
    <x v="4"/>
    <x v="3"/>
    <x v="5564"/>
  </r>
  <r>
    <x v="1"/>
    <x v="3"/>
    <x v="1"/>
    <x v="5565"/>
  </r>
  <r>
    <x v="1"/>
    <x v="3"/>
    <x v="3"/>
    <x v="3828"/>
  </r>
  <r>
    <x v="1"/>
    <x v="4"/>
    <x v="1"/>
    <x v="5566"/>
  </r>
  <r>
    <x v="0"/>
    <x v="1"/>
    <x v="2"/>
    <x v="5567"/>
  </r>
  <r>
    <x v="0"/>
    <x v="1"/>
    <x v="0"/>
    <x v="5568"/>
  </r>
  <r>
    <x v="0"/>
    <x v="2"/>
    <x v="2"/>
    <x v="120"/>
  </r>
  <r>
    <x v="1"/>
    <x v="2"/>
    <x v="2"/>
    <x v="2637"/>
  </r>
  <r>
    <x v="1"/>
    <x v="0"/>
    <x v="2"/>
    <x v="5569"/>
  </r>
  <r>
    <x v="1"/>
    <x v="3"/>
    <x v="0"/>
    <x v="5570"/>
  </r>
  <r>
    <x v="1"/>
    <x v="1"/>
    <x v="1"/>
    <x v="5571"/>
  </r>
  <r>
    <x v="1"/>
    <x v="2"/>
    <x v="0"/>
    <x v="5572"/>
  </r>
  <r>
    <x v="1"/>
    <x v="1"/>
    <x v="1"/>
    <x v="5573"/>
  </r>
  <r>
    <x v="1"/>
    <x v="0"/>
    <x v="1"/>
    <x v="5574"/>
  </r>
  <r>
    <x v="0"/>
    <x v="2"/>
    <x v="1"/>
    <x v="5575"/>
  </r>
  <r>
    <x v="1"/>
    <x v="2"/>
    <x v="0"/>
    <x v="5576"/>
  </r>
  <r>
    <x v="1"/>
    <x v="1"/>
    <x v="2"/>
    <x v="5577"/>
  </r>
  <r>
    <x v="0"/>
    <x v="0"/>
    <x v="2"/>
    <x v="3684"/>
  </r>
  <r>
    <x v="0"/>
    <x v="2"/>
    <x v="2"/>
    <x v="5578"/>
  </r>
  <r>
    <x v="1"/>
    <x v="2"/>
    <x v="2"/>
    <x v="1086"/>
  </r>
  <r>
    <x v="0"/>
    <x v="4"/>
    <x v="2"/>
    <x v="345"/>
  </r>
  <r>
    <x v="1"/>
    <x v="2"/>
    <x v="0"/>
    <x v="5579"/>
  </r>
  <r>
    <x v="1"/>
    <x v="3"/>
    <x v="0"/>
    <x v="5580"/>
  </r>
  <r>
    <x v="1"/>
    <x v="0"/>
    <x v="3"/>
    <x v="5581"/>
  </r>
  <r>
    <x v="1"/>
    <x v="4"/>
    <x v="1"/>
    <x v="5582"/>
  </r>
  <r>
    <x v="0"/>
    <x v="1"/>
    <x v="1"/>
    <x v="5583"/>
  </r>
  <r>
    <x v="1"/>
    <x v="1"/>
    <x v="0"/>
    <x v="5584"/>
  </r>
  <r>
    <x v="0"/>
    <x v="0"/>
    <x v="2"/>
    <x v="5585"/>
  </r>
  <r>
    <x v="0"/>
    <x v="4"/>
    <x v="3"/>
    <x v="945"/>
  </r>
  <r>
    <x v="0"/>
    <x v="1"/>
    <x v="2"/>
    <x v="5586"/>
  </r>
  <r>
    <x v="1"/>
    <x v="3"/>
    <x v="1"/>
    <x v="5587"/>
  </r>
  <r>
    <x v="0"/>
    <x v="0"/>
    <x v="0"/>
    <x v="5588"/>
  </r>
  <r>
    <x v="0"/>
    <x v="2"/>
    <x v="2"/>
    <x v="2537"/>
  </r>
  <r>
    <x v="1"/>
    <x v="2"/>
    <x v="3"/>
    <x v="4518"/>
  </r>
  <r>
    <x v="0"/>
    <x v="2"/>
    <x v="0"/>
    <x v="5589"/>
  </r>
  <r>
    <x v="1"/>
    <x v="4"/>
    <x v="2"/>
    <x v="3310"/>
  </r>
  <r>
    <x v="1"/>
    <x v="1"/>
    <x v="0"/>
    <x v="3362"/>
  </r>
  <r>
    <x v="1"/>
    <x v="1"/>
    <x v="1"/>
    <x v="5590"/>
  </r>
  <r>
    <x v="1"/>
    <x v="2"/>
    <x v="3"/>
    <x v="5591"/>
  </r>
  <r>
    <x v="0"/>
    <x v="2"/>
    <x v="1"/>
    <x v="5592"/>
  </r>
  <r>
    <x v="0"/>
    <x v="1"/>
    <x v="1"/>
    <x v="5593"/>
  </r>
  <r>
    <x v="0"/>
    <x v="3"/>
    <x v="0"/>
    <x v="5594"/>
  </r>
  <r>
    <x v="1"/>
    <x v="1"/>
    <x v="3"/>
    <x v="5595"/>
  </r>
  <r>
    <x v="0"/>
    <x v="0"/>
    <x v="0"/>
    <x v="5596"/>
  </r>
  <r>
    <x v="1"/>
    <x v="3"/>
    <x v="1"/>
    <x v="5597"/>
  </r>
  <r>
    <x v="1"/>
    <x v="4"/>
    <x v="0"/>
    <x v="5598"/>
  </r>
  <r>
    <x v="0"/>
    <x v="1"/>
    <x v="2"/>
    <x v="5599"/>
  </r>
  <r>
    <x v="1"/>
    <x v="0"/>
    <x v="2"/>
    <x v="747"/>
  </r>
  <r>
    <x v="0"/>
    <x v="3"/>
    <x v="0"/>
    <x v="5600"/>
  </r>
  <r>
    <x v="0"/>
    <x v="0"/>
    <x v="1"/>
    <x v="5601"/>
  </r>
  <r>
    <x v="1"/>
    <x v="4"/>
    <x v="3"/>
    <x v="5602"/>
  </r>
  <r>
    <x v="0"/>
    <x v="3"/>
    <x v="3"/>
    <x v="5603"/>
  </r>
  <r>
    <x v="0"/>
    <x v="3"/>
    <x v="0"/>
    <x v="5604"/>
  </r>
  <r>
    <x v="1"/>
    <x v="1"/>
    <x v="0"/>
    <x v="5605"/>
  </r>
  <r>
    <x v="1"/>
    <x v="0"/>
    <x v="3"/>
    <x v="5606"/>
  </r>
  <r>
    <x v="0"/>
    <x v="2"/>
    <x v="1"/>
    <x v="5607"/>
  </r>
  <r>
    <x v="1"/>
    <x v="1"/>
    <x v="0"/>
    <x v="5608"/>
  </r>
  <r>
    <x v="1"/>
    <x v="3"/>
    <x v="3"/>
    <x v="5609"/>
  </r>
  <r>
    <x v="1"/>
    <x v="4"/>
    <x v="3"/>
    <x v="5610"/>
  </r>
  <r>
    <x v="0"/>
    <x v="4"/>
    <x v="3"/>
    <x v="5611"/>
  </r>
  <r>
    <x v="1"/>
    <x v="0"/>
    <x v="2"/>
    <x v="5612"/>
  </r>
  <r>
    <x v="1"/>
    <x v="0"/>
    <x v="2"/>
    <x v="3793"/>
  </r>
  <r>
    <x v="0"/>
    <x v="0"/>
    <x v="3"/>
    <x v="5613"/>
  </r>
  <r>
    <x v="1"/>
    <x v="0"/>
    <x v="2"/>
    <x v="1579"/>
  </r>
  <r>
    <x v="0"/>
    <x v="2"/>
    <x v="0"/>
    <x v="5614"/>
  </r>
  <r>
    <x v="0"/>
    <x v="4"/>
    <x v="3"/>
    <x v="5615"/>
  </r>
  <r>
    <x v="1"/>
    <x v="0"/>
    <x v="3"/>
    <x v="5616"/>
  </r>
  <r>
    <x v="1"/>
    <x v="3"/>
    <x v="3"/>
    <x v="3427"/>
  </r>
  <r>
    <x v="1"/>
    <x v="3"/>
    <x v="0"/>
    <x v="5617"/>
  </r>
  <r>
    <x v="0"/>
    <x v="1"/>
    <x v="3"/>
    <x v="5618"/>
  </r>
  <r>
    <x v="0"/>
    <x v="4"/>
    <x v="0"/>
    <x v="5619"/>
  </r>
  <r>
    <x v="1"/>
    <x v="0"/>
    <x v="0"/>
    <x v="5620"/>
  </r>
  <r>
    <x v="0"/>
    <x v="3"/>
    <x v="2"/>
    <x v="5621"/>
  </r>
  <r>
    <x v="1"/>
    <x v="2"/>
    <x v="2"/>
    <x v="5622"/>
  </r>
  <r>
    <x v="0"/>
    <x v="0"/>
    <x v="2"/>
    <x v="5623"/>
  </r>
  <r>
    <x v="1"/>
    <x v="3"/>
    <x v="1"/>
    <x v="5624"/>
  </r>
  <r>
    <x v="0"/>
    <x v="2"/>
    <x v="3"/>
    <x v="5625"/>
  </r>
  <r>
    <x v="0"/>
    <x v="3"/>
    <x v="3"/>
    <x v="5626"/>
  </r>
  <r>
    <x v="1"/>
    <x v="4"/>
    <x v="2"/>
    <x v="5627"/>
  </r>
  <r>
    <x v="0"/>
    <x v="3"/>
    <x v="2"/>
    <x v="4167"/>
  </r>
  <r>
    <x v="0"/>
    <x v="0"/>
    <x v="1"/>
    <x v="5628"/>
  </r>
  <r>
    <x v="0"/>
    <x v="3"/>
    <x v="3"/>
    <x v="5629"/>
  </r>
  <r>
    <x v="0"/>
    <x v="2"/>
    <x v="2"/>
    <x v="5630"/>
  </r>
  <r>
    <x v="0"/>
    <x v="1"/>
    <x v="1"/>
    <x v="5631"/>
  </r>
  <r>
    <x v="0"/>
    <x v="3"/>
    <x v="1"/>
    <x v="5632"/>
  </r>
  <r>
    <x v="0"/>
    <x v="4"/>
    <x v="3"/>
    <x v="5633"/>
  </r>
  <r>
    <x v="1"/>
    <x v="0"/>
    <x v="1"/>
    <x v="5634"/>
  </r>
  <r>
    <x v="0"/>
    <x v="2"/>
    <x v="3"/>
    <x v="5635"/>
  </r>
  <r>
    <x v="0"/>
    <x v="1"/>
    <x v="0"/>
    <x v="5636"/>
  </r>
  <r>
    <x v="1"/>
    <x v="2"/>
    <x v="2"/>
    <x v="5637"/>
  </r>
  <r>
    <x v="1"/>
    <x v="2"/>
    <x v="1"/>
    <x v="5638"/>
  </r>
  <r>
    <x v="1"/>
    <x v="2"/>
    <x v="3"/>
    <x v="5639"/>
  </r>
  <r>
    <x v="1"/>
    <x v="1"/>
    <x v="3"/>
    <x v="5640"/>
  </r>
  <r>
    <x v="1"/>
    <x v="2"/>
    <x v="1"/>
    <x v="5641"/>
  </r>
  <r>
    <x v="0"/>
    <x v="0"/>
    <x v="2"/>
    <x v="5642"/>
  </r>
  <r>
    <x v="1"/>
    <x v="2"/>
    <x v="1"/>
    <x v="5643"/>
  </r>
  <r>
    <x v="0"/>
    <x v="4"/>
    <x v="1"/>
    <x v="5644"/>
  </r>
  <r>
    <x v="0"/>
    <x v="2"/>
    <x v="3"/>
    <x v="5645"/>
  </r>
  <r>
    <x v="0"/>
    <x v="3"/>
    <x v="0"/>
    <x v="5646"/>
  </r>
  <r>
    <x v="1"/>
    <x v="2"/>
    <x v="3"/>
    <x v="5647"/>
  </r>
  <r>
    <x v="1"/>
    <x v="3"/>
    <x v="2"/>
    <x v="5648"/>
  </r>
  <r>
    <x v="1"/>
    <x v="1"/>
    <x v="0"/>
    <x v="5649"/>
  </r>
  <r>
    <x v="0"/>
    <x v="1"/>
    <x v="3"/>
    <x v="5650"/>
  </r>
  <r>
    <x v="0"/>
    <x v="3"/>
    <x v="2"/>
    <x v="5651"/>
  </r>
  <r>
    <x v="1"/>
    <x v="2"/>
    <x v="3"/>
    <x v="3209"/>
  </r>
  <r>
    <x v="0"/>
    <x v="0"/>
    <x v="1"/>
    <x v="5652"/>
  </r>
  <r>
    <x v="0"/>
    <x v="4"/>
    <x v="2"/>
    <x v="5653"/>
  </r>
  <r>
    <x v="0"/>
    <x v="2"/>
    <x v="2"/>
    <x v="5654"/>
  </r>
  <r>
    <x v="1"/>
    <x v="3"/>
    <x v="3"/>
    <x v="5655"/>
  </r>
  <r>
    <x v="1"/>
    <x v="1"/>
    <x v="1"/>
    <x v="5656"/>
  </r>
  <r>
    <x v="0"/>
    <x v="0"/>
    <x v="0"/>
    <x v="5657"/>
  </r>
  <r>
    <x v="1"/>
    <x v="4"/>
    <x v="1"/>
    <x v="1801"/>
  </r>
  <r>
    <x v="1"/>
    <x v="1"/>
    <x v="3"/>
    <x v="5658"/>
  </r>
  <r>
    <x v="0"/>
    <x v="2"/>
    <x v="2"/>
    <x v="5659"/>
  </r>
  <r>
    <x v="0"/>
    <x v="4"/>
    <x v="3"/>
    <x v="5660"/>
  </r>
  <r>
    <x v="1"/>
    <x v="3"/>
    <x v="3"/>
    <x v="5532"/>
  </r>
  <r>
    <x v="1"/>
    <x v="0"/>
    <x v="2"/>
    <x v="5661"/>
  </r>
  <r>
    <x v="0"/>
    <x v="0"/>
    <x v="2"/>
    <x v="5662"/>
  </r>
  <r>
    <x v="1"/>
    <x v="2"/>
    <x v="2"/>
    <x v="5663"/>
  </r>
  <r>
    <x v="1"/>
    <x v="0"/>
    <x v="3"/>
    <x v="5664"/>
  </r>
  <r>
    <x v="0"/>
    <x v="1"/>
    <x v="1"/>
    <x v="5665"/>
  </r>
  <r>
    <x v="0"/>
    <x v="2"/>
    <x v="0"/>
    <x v="5666"/>
  </r>
  <r>
    <x v="1"/>
    <x v="2"/>
    <x v="2"/>
    <x v="4526"/>
  </r>
  <r>
    <x v="0"/>
    <x v="2"/>
    <x v="1"/>
    <x v="5667"/>
  </r>
  <r>
    <x v="1"/>
    <x v="1"/>
    <x v="2"/>
    <x v="5668"/>
  </r>
  <r>
    <x v="1"/>
    <x v="1"/>
    <x v="3"/>
    <x v="143"/>
  </r>
  <r>
    <x v="1"/>
    <x v="1"/>
    <x v="1"/>
    <x v="5669"/>
  </r>
  <r>
    <x v="0"/>
    <x v="3"/>
    <x v="0"/>
    <x v="2782"/>
  </r>
  <r>
    <x v="0"/>
    <x v="1"/>
    <x v="3"/>
    <x v="5670"/>
  </r>
  <r>
    <x v="0"/>
    <x v="3"/>
    <x v="1"/>
    <x v="5671"/>
  </r>
  <r>
    <x v="0"/>
    <x v="3"/>
    <x v="2"/>
    <x v="1752"/>
  </r>
  <r>
    <x v="1"/>
    <x v="2"/>
    <x v="3"/>
    <x v="5672"/>
  </r>
  <r>
    <x v="1"/>
    <x v="2"/>
    <x v="1"/>
    <x v="5673"/>
  </r>
  <r>
    <x v="0"/>
    <x v="4"/>
    <x v="0"/>
    <x v="5674"/>
  </r>
  <r>
    <x v="0"/>
    <x v="1"/>
    <x v="2"/>
    <x v="1966"/>
  </r>
  <r>
    <x v="1"/>
    <x v="1"/>
    <x v="2"/>
    <x v="5675"/>
  </r>
  <r>
    <x v="1"/>
    <x v="4"/>
    <x v="1"/>
    <x v="5676"/>
  </r>
  <r>
    <x v="0"/>
    <x v="1"/>
    <x v="2"/>
    <x v="5677"/>
  </r>
  <r>
    <x v="1"/>
    <x v="1"/>
    <x v="3"/>
    <x v="5678"/>
  </r>
  <r>
    <x v="1"/>
    <x v="3"/>
    <x v="1"/>
    <x v="5679"/>
  </r>
  <r>
    <x v="0"/>
    <x v="1"/>
    <x v="0"/>
    <x v="5680"/>
  </r>
  <r>
    <x v="1"/>
    <x v="0"/>
    <x v="1"/>
    <x v="3797"/>
  </r>
  <r>
    <x v="1"/>
    <x v="2"/>
    <x v="0"/>
    <x v="5681"/>
  </r>
  <r>
    <x v="0"/>
    <x v="0"/>
    <x v="1"/>
    <x v="5682"/>
  </r>
  <r>
    <x v="0"/>
    <x v="0"/>
    <x v="3"/>
    <x v="5683"/>
  </r>
  <r>
    <x v="1"/>
    <x v="3"/>
    <x v="0"/>
    <x v="3554"/>
  </r>
  <r>
    <x v="0"/>
    <x v="1"/>
    <x v="3"/>
    <x v="5684"/>
  </r>
  <r>
    <x v="0"/>
    <x v="0"/>
    <x v="3"/>
    <x v="5685"/>
  </r>
  <r>
    <x v="1"/>
    <x v="4"/>
    <x v="2"/>
    <x v="5686"/>
  </r>
  <r>
    <x v="0"/>
    <x v="2"/>
    <x v="0"/>
    <x v="5687"/>
  </r>
  <r>
    <x v="0"/>
    <x v="2"/>
    <x v="2"/>
    <x v="5688"/>
  </r>
  <r>
    <x v="0"/>
    <x v="4"/>
    <x v="2"/>
    <x v="5689"/>
  </r>
  <r>
    <x v="0"/>
    <x v="4"/>
    <x v="2"/>
    <x v="5690"/>
  </r>
  <r>
    <x v="0"/>
    <x v="4"/>
    <x v="0"/>
    <x v="5691"/>
  </r>
  <r>
    <x v="1"/>
    <x v="4"/>
    <x v="2"/>
    <x v="5692"/>
  </r>
  <r>
    <x v="1"/>
    <x v="0"/>
    <x v="3"/>
    <x v="5693"/>
  </r>
  <r>
    <x v="1"/>
    <x v="0"/>
    <x v="0"/>
    <x v="5694"/>
  </r>
  <r>
    <x v="1"/>
    <x v="2"/>
    <x v="0"/>
    <x v="5695"/>
  </r>
  <r>
    <x v="1"/>
    <x v="3"/>
    <x v="0"/>
    <x v="5696"/>
  </r>
  <r>
    <x v="1"/>
    <x v="3"/>
    <x v="2"/>
    <x v="5147"/>
  </r>
  <r>
    <x v="1"/>
    <x v="0"/>
    <x v="2"/>
    <x v="5697"/>
  </r>
  <r>
    <x v="1"/>
    <x v="0"/>
    <x v="0"/>
    <x v="5698"/>
  </r>
  <r>
    <x v="1"/>
    <x v="4"/>
    <x v="2"/>
    <x v="5699"/>
  </r>
  <r>
    <x v="1"/>
    <x v="0"/>
    <x v="1"/>
    <x v="5700"/>
  </r>
  <r>
    <x v="1"/>
    <x v="1"/>
    <x v="2"/>
    <x v="4393"/>
  </r>
  <r>
    <x v="0"/>
    <x v="3"/>
    <x v="3"/>
    <x v="5701"/>
  </r>
  <r>
    <x v="1"/>
    <x v="4"/>
    <x v="0"/>
    <x v="5702"/>
  </r>
  <r>
    <x v="1"/>
    <x v="2"/>
    <x v="2"/>
    <x v="5703"/>
  </r>
  <r>
    <x v="1"/>
    <x v="0"/>
    <x v="2"/>
    <x v="2399"/>
  </r>
  <r>
    <x v="0"/>
    <x v="4"/>
    <x v="2"/>
    <x v="5704"/>
  </r>
  <r>
    <x v="0"/>
    <x v="1"/>
    <x v="2"/>
    <x v="5705"/>
  </r>
  <r>
    <x v="1"/>
    <x v="2"/>
    <x v="3"/>
    <x v="5706"/>
  </r>
  <r>
    <x v="0"/>
    <x v="4"/>
    <x v="1"/>
    <x v="5707"/>
  </r>
  <r>
    <x v="0"/>
    <x v="3"/>
    <x v="2"/>
    <x v="5708"/>
  </r>
  <r>
    <x v="0"/>
    <x v="0"/>
    <x v="0"/>
    <x v="5709"/>
  </r>
  <r>
    <x v="0"/>
    <x v="1"/>
    <x v="1"/>
    <x v="5710"/>
  </r>
  <r>
    <x v="1"/>
    <x v="1"/>
    <x v="0"/>
    <x v="5711"/>
  </r>
  <r>
    <x v="1"/>
    <x v="0"/>
    <x v="3"/>
    <x v="5712"/>
  </r>
  <r>
    <x v="1"/>
    <x v="4"/>
    <x v="0"/>
    <x v="5713"/>
  </r>
  <r>
    <x v="0"/>
    <x v="3"/>
    <x v="0"/>
    <x v="5714"/>
  </r>
  <r>
    <x v="0"/>
    <x v="0"/>
    <x v="0"/>
    <x v="5715"/>
  </r>
  <r>
    <x v="0"/>
    <x v="2"/>
    <x v="0"/>
    <x v="5716"/>
  </r>
  <r>
    <x v="1"/>
    <x v="3"/>
    <x v="0"/>
    <x v="5717"/>
  </r>
  <r>
    <x v="0"/>
    <x v="1"/>
    <x v="1"/>
    <x v="5718"/>
  </r>
  <r>
    <x v="1"/>
    <x v="1"/>
    <x v="0"/>
    <x v="5719"/>
  </r>
  <r>
    <x v="0"/>
    <x v="2"/>
    <x v="1"/>
    <x v="2423"/>
  </r>
  <r>
    <x v="1"/>
    <x v="1"/>
    <x v="2"/>
    <x v="5720"/>
  </r>
  <r>
    <x v="1"/>
    <x v="3"/>
    <x v="1"/>
    <x v="5721"/>
  </r>
  <r>
    <x v="0"/>
    <x v="2"/>
    <x v="1"/>
    <x v="1442"/>
  </r>
  <r>
    <x v="1"/>
    <x v="0"/>
    <x v="0"/>
    <x v="5722"/>
  </r>
  <r>
    <x v="1"/>
    <x v="2"/>
    <x v="0"/>
    <x v="5723"/>
  </r>
  <r>
    <x v="1"/>
    <x v="1"/>
    <x v="1"/>
    <x v="5724"/>
  </r>
  <r>
    <x v="1"/>
    <x v="4"/>
    <x v="1"/>
    <x v="5725"/>
  </r>
  <r>
    <x v="1"/>
    <x v="0"/>
    <x v="2"/>
    <x v="5726"/>
  </r>
  <r>
    <x v="1"/>
    <x v="3"/>
    <x v="2"/>
    <x v="238"/>
  </r>
  <r>
    <x v="1"/>
    <x v="3"/>
    <x v="0"/>
    <x v="5727"/>
  </r>
  <r>
    <x v="0"/>
    <x v="1"/>
    <x v="1"/>
    <x v="5728"/>
  </r>
  <r>
    <x v="0"/>
    <x v="3"/>
    <x v="3"/>
    <x v="3733"/>
  </r>
  <r>
    <x v="0"/>
    <x v="4"/>
    <x v="2"/>
    <x v="5729"/>
  </r>
  <r>
    <x v="0"/>
    <x v="0"/>
    <x v="2"/>
    <x v="5730"/>
  </r>
  <r>
    <x v="0"/>
    <x v="4"/>
    <x v="0"/>
    <x v="1377"/>
  </r>
  <r>
    <x v="1"/>
    <x v="1"/>
    <x v="0"/>
    <x v="5731"/>
  </r>
  <r>
    <x v="1"/>
    <x v="1"/>
    <x v="3"/>
    <x v="5732"/>
  </r>
  <r>
    <x v="1"/>
    <x v="1"/>
    <x v="0"/>
    <x v="5733"/>
  </r>
  <r>
    <x v="1"/>
    <x v="1"/>
    <x v="3"/>
    <x v="5734"/>
  </r>
  <r>
    <x v="0"/>
    <x v="0"/>
    <x v="0"/>
    <x v="5735"/>
  </r>
  <r>
    <x v="0"/>
    <x v="4"/>
    <x v="2"/>
    <x v="5736"/>
  </r>
  <r>
    <x v="0"/>
    <x v="0"/>
    <x v="3"/>
    <x v="5737"/>
  </r>
  <r>
    <x v="1"/>
    <x v="2"/>
    <x v="3"/>
    <x v="5738"/>
  </r>
  <r>
    <x v="1"/>
    <x v="3"/>
    <x v="2"/>
    <x v="5739"/>
  </r>
  <r>
    <x v="0"/>
    <x v="0"/>
    <x v="3"/>
    <x v="3459"/>
  </r>
  <r>
    <x v="1"/>
    <x v="2"/>
    <x v="1"/>
    <x v="5740"/>
  </r>
  <r>
    <x v="0"/>
    <x v="1"/>
    <x v="1"/>
    <x v="5741"/>
  </r>
  <r>
    <x v="0"/>
    <x v="0"/>
    <x v="3"/>
    <x v="5742"/>
  </r>
  <r>
    <x v="1"/>
    <x v="3"/>
    <x v="2"/>
    <x v="2604"/>
  </r>
  <r>
    <x v="0"/>
    <x v="4"/>
    <x v="1"/>
    <x v="5743"/>
  </r>
  <r>
    <x v="0"/>
    <x v="1"/>
    <x v="1"/>
    <x v="5744"/>
  </r>
  <r>
    <x v="0"/>
    <x v="0"/>
    <x v="2"/>
    <x v="5745"/>
  </r>
  <r>
    <x v="1"/>
    <x v="2"/>
    <x v="2"/>
    <x v="5746"/>
  </r>
  <r>
    <x v="0"/>
    <x v="0"/>
    <x v="3"/>
    <x v="5747"/>
  </r>
  <r>
    <x v="1"/>
    <x v="2"/>
    <x v="1"/>
    <x v="5748"/>
  </r>
  <r>
    <x v="0"/>
    <x v="2"/>
    <x v="2"/>
    <x v="5749"/>
  </r>
  <r>
    <x v="1"/>
    <x v="4"/>
    <x v="2"/>
    <x v="5750"/>
  </r>
  <r>
    <x v="1"/>
    <x v="4"/>
    <x v="0"/>
    <x v="5751"/>
  </r>
  <r>
    <x v="1"/>
    <x v="0"/>
    <x v="3"/>
    <x v="5752"/>
  </r>
  <r>
    <x v="0"/>
    <x v="4"/>
    <x v="2"/>
    <x v="5753"/>
  </r>
  <r>
    <x v="0"/>
    <x v="4"/>
    <x v="3"/>
    <x v="5754"/>
  </r>
  <r>
    <x v="1"/>
    <x v="3"/>
    <x v="3"/>
    <x v="5755"/>
  </r>
  <r>
    <x v="1"/>
    <x v="3"/>
    <x v="0"/>
    <x v="5756"/>
  </r>
  <r>
    <x v="0"/>
    <x v="4"/>
    <x v="0"/>
    <x v="5757"/>
  </r>
  <r>
    <x v="0"/>
    <x v="1"/>
    <x v="0"/>
    <x v="5758"/>
  </r>
  <r>
    <x v="0"/>
    <x v="0"/>
    <x v="0"/>
    <x v="5759"/>
  </r>
  <r>
    <x v="0"/>
    <x v="2"/>
    <x v="1"/>
    <x v="5760"/>
  </r>
  <r>
    <x v="1"/>
    <x v="4"/>
    <x v="3"/>
    <x v="5761"/>
  </r>
  <r>
    <x v="1"/>
    <x v="3"/>
    <x v="0"/>
    <x v="5762"/>
  </r>
  <r>
    <x v="1"/>
    <x v="4"/>
    <x v="1"/>
    <x v="5763"/>
  </r>
  <r>
    <x v="0"/>
    <x v="1"/>
    <x v="3"/>
    <x v="1591"/>
  </r>
  <r>
    <x v="0"/>
    <x v="4"/>
    <x v="0"/>
    <x v="5764"/>
  </r>
  <r>
    <x v="1"/>
    <x v="3"/>
    <x v="0"/>
    <x v="5765"/>
  </r>
  <r>
    <x v="1"/>
    <x v="3"/>
    <x v="0"/>
    <x v="5766"/>
  </r>
  <r>
    <x v="0"/>
    <x v="1"/>
    <x v="2"/>
    <x v="5767"/>
  </r>
  <r>
    <x v="1"/>
    <x v="4"/>
    <x v="3"/>
    <x v="5768"/>
  </r>
  <r>
    <x v="0"/>
    <x v="3"/>
    <x v="3"/>
    <x v="5769"/>
  </r>
  <r>
    <x v="1"/>
    <x v="1"/>
    <x v="2"/>
    <x v="5770"/>
  </r>
  <r>
    <x v="1"/>
    <x v="2"/>
    <x v="1"/>
    <x v="3273"/>
  </r>
  <r>
    <x v="0"/>
    <x v="3"/>
    <x v="1"/>
    <x v="5771"/>
  </r>
  <r>
    <x v="0"/>
    <x v="1"/>
    <x v="3"/>
    <x v="5772"/>
  </r>
  <r>
    <x v="0"/>
    <x v="4"/>
    <x v="3"/>
    <x v="5773"/>
  </r>
  <r>
    <x v="1"/>
    <x v="0"/>
    <x v="0"/>
    <x v="5774"/>
  </r>
  <r>
    <x v="1"/>
    <x v="1"/>
    <x v="3"/>
    <x v="5775"/>
  </r>
  <r>
    <x v="0"/>
    <x v="3"/>
    <x v="2"/>
    <x v="5776"/>
  </r>
  <r>
    <x v="0"/>
    <x v="1"/>
    <x v="2"/>
    <x v="5777"/>
  </r>
  <r>
    <x v="0"/>
    <x v="0"/>
    <x v="3"/>
    <x v="5778"/>
  </r>
  <r>
    <x v="1"/>
    <x v="4"/>
    <x v="2"/>
    <x v="5779"/>
  </r>
  <r>
    <x v="0"/>
    <x v="1"/>
    <x v="0"/>
    <x v="5780"/>
  </r>
  <r>
    <x v="0"/>
    <x v="0"/>
    <x v="3"/>
    <x v="5781"/>
  </r>
  <r>
    <x v="0"/>
    <x v="4"/>
    <x v="1"/>
    <x v="5782"/>
  </r>
  <r>
    <x v="1"/>
    <x v="1"/>
    <x v="0"/>
    <x v="5783"/>
  </r>
  <r>
    <x v="1"/>
    <x v="4"/>
    <x v="0"/>
    <x v="5784"/>
  </r>
  <r>
    <x v="0"/>
    <x v="4"/>
    <x v="3"/>
    <x v="5785"/>
  </r>
  <r>
    <x v="1"/>
    <x v="1"/>
    <x v="1"/>
    <x v="5786"/>
  </r>
  <r>
    <x v="0"/>
    <x v="3"/>
    <x v="3"/>
    <x v="5787"/>
  </r>
  <r>
    <x v="1"/>
    <x v="4"/>
    <x v="1"/>
    <x v="5788"/>
  </r>
  <r>
    <x v="0"/>
    <x v="4"/>
    <x v="3"/>
    <x v="5789"/>
  </r>
  <r>
    <x v="1"/>
    <x v="4"/>
    <x v="0"/>
    <x v="5790"/>
  </r>
  <r>
    <x v="1"/>
    <x v="0"/>
    <x v="2"/>
    <x v="5791"/>
  </r>
  <r>
    <x v="0"/>
    <x v="4"/>
    <x v="2"/>
    <x v="5792"/>
  </r>
  <r>
    <x v="0"/>
    <x v="0"/>
    <x v="3"/>
    <x v="5793"/>
  </r>
  <r>
    <x v="1"/>
    <x v="4"/>
    <x v="2"/>
    <x v="5794"/>
  </r>
  <r>
    <x v="0"/>
    <x v="3"/>
    <x v="2"/>
    <x v="5795"/>
  </r>
  <r>
    <x v="1"/>
    <x v="0"/>
    <x v="0"/>
    <x v="4016"/>
  </r>
  <r>
    <x v="1"/>
    <x v="1"/>
    <x v="0"/>
    <x v="5796"/>
  </r>
  <r>
    <x v="1"/>
    <x v="2"/>
    <x v="1"/>
    <x v="5797"/>
  </r>
  <r>
    <x v="1"/>
    <x v="0"/>
    <x v="2"/>
    <x v="5798"/>
  </r>
  <r>
    <x v="0"/>
    <x v="2"/>
    <x v="0"/>
    <x v="5799"/>
  </r>
  <r>
    <x v="0"/>
    <x v="4"/>
    <x v="3"/>
    <x v="5800"/>
  </r>
  <r>
    <x v="0"/>
    <x v="1"/>
    <x v="1"/>
    <x v="5801"/>
  </r>
  <r>
    <x v="1"/>
    <x v="3"/>
    <x v="3"/>
    <x v="5802"/>
  </r>
  <r>
    <x v="1"/>
    <x v="3"/>
    <x v="2"/>
    <x v="5803"/>
  </r>
  <r>
    <x v="1"/>
    <x v="0"/>
    <x v="2"/>
    <x v="5804"/>
  </r>
  <r>
    <x v="1"/>
    <x v="3"/>
    <x v="2"/>
    <x v="5805"/>
  </r>
  <r>
    <x v="0"/>
    <x v="0"/>
    <x v="2"/>
    <x v="5806"/>
  </r>
  <r>
    <x v="1"/>
    <x v="3"/>
    <x v="0"/>
    <x v="5807"/>
  </r>
  <r>
    <x v="0"/>
    <x v="0"/>
    <x v="0"/>
    <x v="5808"/>
  </r>
  <r>
    <x v="1"/>
    <x v="2"/>
    <x v="2"/>
    <x v="5809"/>
  </r>
  <r>
    <x v="0"/>
    <x v="0"/>
    <x v="0"/>
    <x v="5810"/>
  </r>
  <r>
    <x v="1"/>
    <x v="2"/>
    <x v="3"/>
    <x v="4983"/>
  </r>
  <r>
    <x v="1"/>
    <x v="3"/>
    <x v="0"/>
    <x v="699"/>
  </r>
  <r>
    <x v="1"/>
    <x v="0"/>
    <x v="0"/>
    <x v="5811"/>
  </r>
  <r>
    <x v="0"/>
    <x v="1"/>
    <x v="2"/>
    <x v="5812"/>
  </r>
  <r>
    <x v="0"/>
    <x v="3"/>
    <x v="3"/>
    <x v="4093"/>
  </r>
  <r>
    <x v="0"/>
    <x v="4"/>
    <x v="0"/>
    <x v="5813"/>
  </r>
  <r>
    <x v="0"/>
    <x v="1"/>
    <x v="3"/>
    <x v="5814"/>
  </r>
  <r>
    <x v="1"/>
    <x v="4"/>
    <x v="1"/>
    <x v="5815"/>
  </r>
  <r>
    <x v="0"/>
    <x v="1"/>
    <x v="0"/>
    <x v="5816"/>
  </r>
  <r>
    <x v="0"/>
    <x v="3"/>
    <x v="2"/>
    <x v="5817"/>
  </r>
  <r>
    <x v="0"/>
    <x v="0"/>
    <x v="0"/>
    <x v="5818"/>
  </r>
  <r>
    <x v="0"/>
    <x v="0"/>
    <x v="3"/>
    <x v="5819"/>
  </r>
  <r>
    <x v="0"/>
    <x v="0"/>
    <x v="3"/>
    <x v="2001"/>
  </r>
  <r>
    <x v="1"/>
    <x v="0"/>
    <x v="0"/>
    <x v="5820"/>
  </r>
  <r>
    <x v="0"/>
    <x v="0"/>
    <x v="2"/>
    <x v="5821"/>
  </r>
  <r>
    <x v="0"/>
    <x v="0"/>
    <x v="1"/>
    <x v="5822"/>
  </r>
  <r>
    <x v="0"/>
    <x v="0"/>
    <x v="1"/>
    <x v="3376"/>
  </r>
  <r>
    <x v="0"/>
    <x v="4"/>
    <x v="3"/>
    <x v="4137"/>
  </r>
  <r>
    <x v="0"/>
    <x v="2"/>
    <x v="0"/>
    <x v="5823"/>
  </r>
  <r>
    <x v="0"/>
    <x v="1"/>
    <x v="1"/>
    <x v="5824"/>
  </r>
  <r>
    <x v="1"/>
    <x v="4"/>
    <x v="2"/>
    <x v="5825"/>
  </r>
  <r>
    <x v="1"/>
    <x v="2"/>
    <x v="3"/>
    <x v="3659"/>
  </r>
  <r>
    <x v="1"/>
    <x v="1"/>
    <x v="2"/>
    <x v="5826"/>
  </r>
  <r>
    <x v="0"/>
    <x v="4"/>
    <x v="1"/>
    <x v="5827"/>
  </r>
  <r>
    <x v="1"/>
    <x v="4"/>
    <x v="0"/>
    <x v="5828"/>
  </r>
  <r>
    <x v="0"/>
    <x v="1"/>
    <x v="2"/>
    <x v="5829"/>
  </r>
  <r>
    <x v="0"/>
    <x v="4"/>
    <x v="2"/>
    <x v="5830"/>
  </r>
  <r>
    <x v="1"/>
    <x v="0"/>
    <x v="0"/>
    <x v="5831"/>
  </r>
  <r>
    <x v="0"/>
    <x v="4"/>
    <x v="3"/>
    <x v="5832"/>
  </r>
  <r>
    <x v="1"/>
    <x v="3"/>
    <x v="2"/>
    <x v="5833"/>
  </r>
  <r>
    <x v="1"/>
    <x v="4"/>
    <x v="1"/>
    <x v="5834"/>
  </r>
  <r>
    <x v="1"/>
    <x v="4"/>
    <x v="2"/>
    <x v="5835"/>
  </r>
  <r>
    <x v="1"/>
    <x v="2"/>
    <x v="3"/>
    <x v="5836"/>
  </r>
  <r>
    <x v="0"/>
    <x v="2"/>
    <x v="1"/>
    <x v="5837"/>
  </r>
  <r>
    <x v="1"/>
    <x v="3"/>
    <x v="2"/>
    <x v="5838"/>
  </r>
  <r>
    <x v="0"/>
    <x v="1"/>
    <x v="0"/>
    <x v="5839"/>
  </r>
  <r>
    <x v="0"/>
    <x v="0"/>
    <x v="2"/>
    <x v="5840"/>
  </r>
  <r>
    <x v="0"/>
    <x v="0"/>
    <x v="3"/>
    <x v="5841"/>
  </r>
  <r>
    <x v="1"/>
    <x v="4"/>
    <x v="1"/>
    <x v="5842"/>
  </r>
  <r>
    <x v="1"/>
    <x v="1"/>
    <x v="0"/>
    <x v="5697"/>
  </r>
  <r>
    <x v="0"/>
    <x v="0"/>
    <x v="0"/>
    <x v="5843"/>
  </r>
  <r>
    <x v="0"/>
    <x v="4"/>
    <x v="1"/>
    <x v="5844"/>
  </r>
  <r>
    <x v="0"/>
    <x v="0"/>
    <x v="1"/>
    <x v="4657"/>
  </r>
  <r>
    <x v="0"/>
    <x v="2"/>
    <x v="3"/>
    <x v="5845"/>
  </r>
  <r>
    <x v="1"/>
    <x v="4"/>
    <x v="2"/>
    <x v="5846"/>
  </r>
  <r>
    <x v="0"/>
    <x v="1"/>
    <x v="3"/>
    <x v="5847"/>
  </r>
  <r>
    <x v="1"/>
    <x v="3"/>
    <x v="0"/>
    <x v="5848"/>
  </r>
  <r>
    <x v="1"/>
    <x v="3"/>
    <x v="3"/>
    <x v="1029"/>
  </r>
  <r>
    <x v="1"/>
    <x v="0"/>
    <x v="1"/>
    <x v="5849"/>
  </r>
  <r>
    <x v="1"/>
    <x v="3"/>
    <x v="2"/>
    <x v="5394"/>
  </r>
  <r>
    <x v="0"/>
    <x v="1"/>
    <x v="2"/>
    <x v="5850"/>
  </r>
  <r>
    <x v="0"/>
    <x v="3"/>
    <x v="1"/>
    <x v="5851"/>
  </r>
  <r>
    <x v="0"/>
    <x v="3"/>
    <x v="2"/>
    <x v="5852"/>
  </r>
  <r>
    <x v="0"/>
    <x v="0"/>
    <x v="3"/>
    <x v="5853"/>
  </r>
  <r>
    <x v="0"/>
    <x v="3"/>
    <x v="3"/>
    <x v="5543"/>
  </r>
  <r>
    <x v="1"/>
    <x v="4"/>
    <x v="3"/>
    <x v="5854"/>
  </r>
  <r>
    <x v="0"/>
    <x v="1"/>
    <x v="0"/>
    <x v="5855"/>
  </r>
  <r>
    <x v="0"/>
    <x v="4"/>
    <x v="1"/>
    <x v="5856"/>
  </r>
  <r>
    <x v="1"/>
    <x v="2"/>
    <x v="1"/>
    <x v="5857"/>
  </r>
  <r>
    <x v="0"/>
    <x v="1"/>
    <x v="2"/>
    <x v="4085"/>
  </r>
  <r>
    <x v="1"/>
    <x v="1"/>
    <x v="2"/>
    <x v="5858"/>
  </r>
  <r>
    <x v="0"/>
    <x v="4"/>
    <x v="2"/>
    <x v="5859"/>
  </r>
  <r>
    <x v="0"/>
    <x v="3"/>
    <x v="0"/>
    <x v="394"/>
  </r>
  <r>
    <x v="1"/>
    <x v="0"/>
    <x v="0"/>
    <x v="1039"/>
  </r>
  <r>
    <x v="0"/>
    <x v="1"/>
    <x v="0"/>
    <x v="5860"/>
  </r>
  <r>
    <x v="0"/>
    <x v="0"/>
    <x v="2"/>
    <x v="5861"/>
  </r>
  <r>
    <x v="1"/>
    <x v="2"/>
    <x v="0"/>
    <x v="3340"/>
  </r>
  <r>
    <x v="1"/>
    <x v="3"/>
    <x v="2"/>
    <x v="5862"/>
  </r>
  <r>
    <x v="1"/>
    <x v="4"/>
    <x v="1"/>
    <x v="5863"/>
  </r>
  <r>
    <x v="1"/>
    <x v="2"/>
    <x v="2"/>
    <x v="5864"/>
  </r>
  <r>
    <x v="0"/>
    <x v="4"/>
    <x v="2"/>
    <x v="5865"/>
  </r>
  <r>
    <x v="1"/>
    <x v="1"/>
    <x v="0"/>
    <x v="5866"/>
  </r>
  <r>
    <x v="1"/>
    <x v="0"/>
    <x v="3"/>
    <x v="5867"/>
  </r>
  <r>
    <x v="0"/>
    <x v="2"/>
    <x v="0"/>
    <x v="5868"/>
  </r>
  <r>
    <x v="1"/>
    <x v="0"/>
    <x v="1"/>
    <x v="5869"/>
  </r>
  <r>
    <x v="1"/>
    <x v="0"/>
    <x v="2"/>
    <x v="5870"/>
  </r>
  <r>
    <x v="0"/>
    <x v="0"/>
    <x v="1"/>
    <x v="5871"/>
  </r>
  <r>
    <x v="1"/>
    <x v="2"/>
    <x v="1"/>
    <x v="5872"/>
  </r>
  <r>
    <x v="0"/>
    <x v="0"/>
    <x v="0"/>
    <x v="5873"/>
  </r>
  <r>
    <x v="0"/>
    <x v="0"/>
    <x v="2"/>
    <x v="948"/>
  </r>
  <r>
    <x v="1"/>
    <x v="2"/>
    <x v="1"/>
    <x v="5874"/>
  </r>
  <r>
    <x v="1"/>
    <x v="4"/>
    <x v="3"/>
    <x v="5875"/>
  </r>
  <r>
    <x v="0"/>
    <x v="2"/>
    <x v="3"/>
    <x v="5876"/>
  </r>
  <r>
    <x v="1"/>
    <x v="3"/>
    <x v="3"/>
    <x v="5877"/>
  </r>
  <r>
    <x v="1"/>
    <x v="4"/>
    <x v="1"/>
    <x v="5878"/>
  </r>
  <r>
    <x v="1"/>
    <x v="1"/>
    <x v="0"/>
    <x v="5879"/>
  </r>
  <r>
    <x v="0"/>
    <x v="3"/>
    <x v="3"/>
    <x v="487"/>
  </r>
  <r>
    <x v="1"/>
    <x v="0"/>
    <x v="2"/>
    <x v="5880"/>
  </r>
  <r>
    <x v="1"/>
    <x v="0"/>
    <x v="0"/>
    <x v="5881"/>
  </r>
  <r>
    <x v="0"/>
    <x v="0"/>
    <x v="2"/>
    <x v="2945"/>
  </r>
  <r>
    <x v="0"/>
    <x v="1"/>
    <x v="3"/>
    <x v="5882"/>
  </r>
  <r>
    <x v="1"/>
    <x v="1"/>
    <x v="1"/>
    <x v="5883"/>
  </r>
  <r>
    <x v="0"/>
    <x v="4"/>
    <x v="2"/>
    <x v="5884"/>
  </r>
  <r>
    <x v="0"/>
    <x v="1"/>
    <x v="2"/>
    <x v="5885"/>
  </r>
  <r>
    <x v="1"/>
    <x v="0"/>
    <x v="2"/>
    <x v="5886"/>
  </r>
  <r>
    <x v="0"/>
    <x v="2"/>
    <x v="2"/>
    <x v="5887"/>
  </r>
  <r>
    <x v="1"/>
    <x v="0"/>
    <x v="2"/>
    <x v="462"/>
  </r>
  <r>
    <x v="1"/>
    <x v="3"/>
    <x v="3"/>
    <x v="5888"/>
  </r>
  <r>
    <x v="1"/>
    <x v="4"/>
    <x v="2"/>
    <x v="5889"/>
  </r>
  <r>
    <x v="0"/>
    <x v="2"/>
    <x v="0"/>
    <x v="5890"/>
  </r>
  <r>
    <x v="0"/>
    <x v="4"/>
    <x v="0"/>
    <x v="5891"/>
  </r>
  <r>
    <x v="0"/>
    <x v="1"/>
    <x v="2"/>
    <x v="5892"/>
  </r>
  <r>
    <x v="1"/>
    <x v="0"/>
    <x v="2"/>
    <x v="5893"/>
  </r>
  <r>
    <x v="1"/>
    <x v="0"/>
    <x v="2"/>
    <x v="5894"/>
  </r>
  <r>
    <x v="1"/>
    <x v="4"/>
    <x v="2"/>
    <x v="5895"/>
  </r>
  <r>
    <x v="0"/>
    <x v="3"/>
    <x v="1"/>
    <x v="5896"/>
  </r>
  <r>
    <x v="0"/>
    <x v="1"/>
    <x v="2"/>
    <x v="234"/>
  </r>
  <r>
    <x v="0"/>
    <x v="4"/>
    <x v="1"/>
    <x v="5897"/>
  </r>
  <r>
    <x v="0"/>
    <x v="0"/>
    <x v="0"/>
    <x v="5898"/>
  </r>
  <r>
    <x v="1"/>
    <x v="3"/>
    <x v="3"/>
    <x v="5899"/>
  </r>
  <r>
    <x v="0"/>
    <x v="3"/>
    <x v="1"/>
    <x v="5900"/>
  </r>
  <r>
    <x v="0"/>
    <x v="4"/>
    <x v="0"/>
    <x v="4380"/>
  </r>
  <r>
    <x v="0"/>
    <x v="4"/>
    <x v="3"/>
    <x v="5901"/>
  </r>
  <r>
    <x v="0"/>
    <x v="1"/>
    <x v="2"/>
    <x v="5902"/>
  </r>
  <r>
    <x v="0"/>
    <x v="4"/>
    <x v="3"/>
    <x v="5903"/>
  </r>
  <r>
    <x v="1"/>
    <x v="0"/>
    <x v="1"/>
    <x v="2304"/>
  </r>
  <r>
    <x v="0"/>
    <x v="2"/>
    <x v="2"/>
    <x v="5904"/>
  </r>
  <r>
    <x v="1"/>
    <x v="3"/>
    <x v="1"/>
    <x v="5905"/>
  </r>
  <r>
    <x v="1"/>
    <x v="1"/>
    <x v="2"/>
    <x v="5906"/>
  </r>
  <r>
    <x v="0"/>
    <x v="4"/>
    <x v="0"/>
    <x v="5907"/>
  </r>
  <r>
    <x v="1"/>
    <x v="4"/>
    <x v="1"/>
    <x v="5908"/>
  </r>
  <r>
    <x v="0"/>
    <x v="3"/>
    <x v="1"/>
    <x v="5909"/>
  </r>
  <r>
    <x v="0"/>
    <x v="3"/>
    <x v="3"/>
    <x v="280"/>
  </r>
  <r>
    <x v="1"/>
    <x v="3"/>
    <x v="2"/>
    <x v="2613"/>
  </r>
  <r>
    <x v="0"/>
    <x v="4"/>
    <x v="1"/>
    <x v="5910"/>
  </r>
  <r>
    <x v="1"/>
    <x v="4"/>
    <x v="3"/>
    <x v="5911"/>
  </r>
  <r>
    <x v="1"/>
    <x v="2"/>
    <x v="3"/>
    <x v="5912"/>
  </r>
  <r>
    <x v="0"/>
    <x v="4"/>
    <x v="0"/>
    <x v="5913"/>
  </r>
  <r>
    <x v="1"/>
    <x v="0"/>
    <x v="1"/>
    <x v="5914"/>
  </r>
  <r>
    <x v="1"/>
    <x v="4"/>
    <x v="3"/>
    <x v="5915"/>
  </r>
  <r>
    <x v="0"/>
    <x v="0"/>
    <x v="3"/>
    <x v="5916"/>
  </r>
  <r>
    <x v="0"/>
    <x v="3"/>
    <x v="1"/>
    <x v="5917"/>
  </r>
  <r>
    <x v="0"/>
    <x v="0"/>
    <x v="2"/>
    <x v="5918"/>
  </r>
  <r>
    <x v="1"/>
    <x v="1"/>
    <x v="0"/>
    <x v="5919"/>
  </r>
  <r>
    <x v="0"/>
    <x v="0"/>
    <x v="3"/>
    <x v="5920"/>
  </r>
  <r>
    <x v="0"/>
    <x v="0"/>
    <x v="2"/>
    <x v="5921"/>
  </r>
  <r>
    <x v="1"/>
    <x v="1"/>
    <x v="3"/>
    <x v="5922"/>
  </r>
  <r>
    <x v="1"/>
    <x v="2"/>
    <x v="2"/>
    <x v="5923"/>
  </r>
  <r>
    <x v="1"/>
    <x v="1"/>
    <x v="1"/>
    <x v="5924"/>
  </r>
  <r>
    <x v="0"/>
    <x v="0"/>
    <x v="3"/>
    <x v="5925"/>
  </r>
  <r>
    <x v="0"/>
    <x v="4"/>
    <x v="2"/>
    <x v="5926"/>
  </r>
  <r>
    <x v="0"/>
    <x v="2"/>
    <x v="3"/>
    <x v="5927"/>
  </r>
  <r>
    <x v="0"/>
    <x v="1"/>
    <x v="2"/>
    <x v="5928"/>
  </r>
  <r>
    <x v="1"/>
    <x v="2"/>
    <x v="2"/>
    <x v="5929"/>
  </r>
  <r>
    <x v="1"/>
    <x v="1"/>
    <x v="1"/>
    <x v="5930"/>
  </r>
  <r>
    <x v="0"/>
    <x v="3"/>
    <x v="3"/>
    <x v="5931"/>
  </r>
  <r>
    <x v="0"/>
    <x v="3"/>
    <x v="1"/>
    <x v="5932"/>
  </r>
  <r>
    <x v="1"/>
    <x v="0"/>
    <x v="0"/>
    <x v="5933"/>
  </r>
  <r>
    <x v="1"/>
    <x v="1"/>
    <x v="3"/>
    <x v="3332"/>
  </r>
  <r>
    <x v="0"/>
    <x v="1"/>
    <x v="3"/>
    <x v="5934"/>
  </r>
  <r>
    <x v="1"/>
    <x v="1"/>
    <x v="1"/>
    <x v="5935"/>
  </r>
  <r>
    <x v="1"/>
    <x v="1"/>
    <x v="1"/>
    <x v="5936"/>
  </r>
  <r>
    <x v="0"/>
    <x v="0"/>
    <x v="1"/>
    <x v="5937"/>
  </r>
  <r>
    <x v="1"/>
    <x v="0"/>
    <x v="3"/>
    <x v="5938"/>
  </r>
  <r>
    <x v="1"/>
    <x v="0"/>
    <x v="1"/>
    <x v="943"/>
  </r>
  <r>
    <x v="0"/>
    <x v="0"/>
    <x v="3"/>
    <x v="5939"/>
  </r>
  <r>
    <x v="1"/>
    <x v="0"/>
    <x v="2"/>
    <x v="5875"/>
  </r>
  <r>
    <x v="0"/>
    <x v="3"/>
    <x v="3"/>
    <x v="5940"/>
  </r>
  <r>
    <x v="1"/>
    <x v="0"/>
    <x v="3"/>
    <x v="5941"/>
  </r>
  <r>
    <x v="1"/>
    <x v="0"/>
    <x v="1"/>
    <x v="5942"/>
  </r>
  <r>
    <x v="0"/>
    <x v="4"/>
    <x v="2"/>
    <x v="5943"/>
  </r>
  <r>
    <x v="1"/>
    <x v="4"/>
    <x v="3"/>
    <x v="5944"/>
  </r>
  <r>
    <x v="1"/>
    <x v="1"/>
    <x v="1"/>
    <x v="5945"/>
  </r>
  <r>
    <x v="1"/>
    <x v="3"/>
    <x v="3"/>
    <x v="5946"/>
  </r>
  <r>
    <x v="1"/>
    <x v="4"/>
    <x v="2"/>
    <x v="5947"/>
  </r>
  <r>
    <x v="0"/>
    <x v="2"/>
    <x v="0"/>
    <x v="5948"/>
  </r>
  <r>
    <x v="0"/>
    <x v="4"/>
    <x v="3"/>
    <x v="2963"/>
  </r>
  <r>
    <x v="1"/>
    <x v="0"/>
    <x v="1"/>
    <x v="5949"/>
  </r>
  <r>
    <x v="1"/>
    <x v="0"/>
    <x v="2"/>
    <x v="4734"/>
  </r>
  <r>
    <x v="0"/>
    <x v="4"/>
    <x v="1"/>
    <x v="5950"/>
  </r>
  <r>
    <x v="1"/>
    <x v="2"/>
    <x v="2"/>
    <x v="5951"/>
  </r>
  <r>
    <x v="1"/>
    <x v="1"/>
    <x v="3"/>
    <x v="5952"/>
  </r>
  <r>
    <x v="1"/>
    <x v="4"/>
    <x v="0"/>
    <x v="5953"/>
  </r>
  <r>
    <x v="1"/>
    <x v="1"/>
    <x v="0"/>
    <x v="5954"/>
  </r>
  <r>
    <x v="1"/>
    <x v="4"/>
    <x v="1"/>
    <x v="5955"/>
  </r>
  <r>
    <x v="1"/>
    <x v="1"/>
    <x v="3"/>
    <x v="5956"/>
  </r>
  <r>
    <x v="0"/>
    <x v="1"/>
    <x v="2"/>
    <x v="5957"/>
  </r>
  <r>
    <x v="1"/>
    <x v="4"/>
    <x v="2"/>
    <x v="5958"/>
  </r>
  <r>
    <x v="0"/>
    <x v="1"/>
    <x v="1"/>
    <x v="5959"/>
  </r>
  <r>
    <x v="1"/>
    <x v="3"/>
    <x v="0"/>
    <x v="5960"/>
  </r>
  <r>
    <x v="0"/>
    <x v="3"/>
    <x v="2"/>
    <x v="5961"/>
  </r>
  <r>
    <x v="1"/>
    <x v="0"/>
    <x v="0"/>
    <x v="5962"/>
  </r>
  <r>
    <x v="0"/>
    <x v="0"/>
    <x v="0"/>
    <x v="5963"/>
  </r>
  <r>
    <x v="0"/>
    <x v="4"/>
    <x v="0"/>
    <x v="2054"/>
  </r>
  <r>
    <x v="1"/>
    <x v="2"/>
    <x v="2"/>
    <x v="5964"/>
  </r>
  <r>
    <x v="1"/>
    <x v="4"/>
    <x v="1"/>
    <x v="5965"/>
  </r>
  <r>
    <x v="1"/>
    <x v="0"/>
    <x v="2"/>
    <x v="1861"/>
  </r>
  <r>
    <x v="1"/>
    <x v="0"/>
    <x v="2"/>
    <x v="5966"/>
  </r>
  <r>
    <x v="0"/>
    <x v="2"/>
    <x v="3"/>
    <x v="5967"/>
  </r>
  <r>
    <x v="1"/>
    <x v="3"/>
    <x v="3"/>
    <x v="1297"/>
  </r>
  <r>
    <x v="1"/>
    <x v="1"/>
    <x v="3"/>
    <x v="5968"/>
  </r>
  <r>
    <x v="1"/>
    <x v="1"/>
    <x v="2"/>
    <x v="5844"/>
  </r>
  <r>
    <x v="0"/>
    <x v="0"/>
    <x v="3"/>
    <x v="3449"/>
  </r>
  <r>
    <x v="1"/>
    <x v="4"/>
    <x v="2"/>
    <x v="1228"/>
  </r>
  <r>
    <x v="0"/>
    <x v="1"/>
    <x v="2"/>
    <x v="4633"/>
  </r>
  <r>
    <x v="0"/>
    <x v="3"/>
    <x v="3"/>
    <x v="5969"/>
  </r>
  <r>
    <x v="0"/>
    <x v="1"/>
    <x v="2"/>
    <x v="5970"/>
  </r>
  <r>
    <x v="0"/>
    <x v="4"/>
    <x v="0"/>
    <x v="5971"/>
  </r>
  <r>
    <x v="1"/>
    <x v="3"/>
    <x v="3"/>
    <x v="3391"/>
  </r>
  <r>
    <x v="1"/>
    <x v="4"/>
    <x v="0"/>
    <x v="5972"/>
  </r>
  <r>
    <x v="1"/>
    <x v="1"/>
    <x v="3"/>
    <x v="5973"/>
  </r>
  <r>
    <x v="1"/>
    <x v="2"/>
    <x v="1"/>
    <x v="5974"/>
  </r>
  <r>
    <x v="1"/>
    <x v="0"/>
    <x v="1"/>
    <x v="5975"/>
  </r>
  <r>
    <x v="1"/>
    <x v="4"/>
    <x v="2"/>
    <x v="5976"/>
  </r>
  <r>
    <x v="1"/>
    <x v="4"/>
    <x v="3"/>
    <x v="5977"/>
  </r>
  <r>
    <x v="1"/>
    <x v="1"/>
    <x v="2"/>
    <x v="5978"/>
  </r>
  <r>
    <x v="0"/>
    <x v="3"/>
    <x v="2"/>
    <x v="5979"/>
  </r>
  <r>
    <x v="0"/>
    <x v="4"/>
    <x v="3"/>
    <x v="5672"/>
  </r>
  <r>
    <x v="1"/>
    <x v="2"/>
    <x v="3"/>
    <x v="5980"/>
  </r>
  <r>
    <x v="0"/>
    <x v="4"/>
    <x v="2"/>
    <x v="5981"/>
  </r>
  <r>
    <x v="0"/>
    <x v="1"/>
    <x v="2"/>
    <x v="5982"/>
  </r>
  <r>
    <x v="1"/>
    <x v="0"/>
    <x v="2"/>
    <x v="5983"/>
  </r>
  <r>
    <x v="1"/>
    <x v="3"/>
    <x v="0"/>
    <x v="5984"/>
  </r>
  <r>
    <x v="1"/>
    <x v="0"/>
    <x v="1"/>
    <x v="5985"/>
  </r>
  <r>
    <x v="1"/>
    <x v="4"/>
    <x v="0"/>
    <x v="5986"/>
  </r>
  <r>
    <x v="0"/>
    <x v="2"/>
    <x v="3"/>
    <x v="5987"/>
  </r>
  <r>
    <x v="0"/>
    <x v="0"/>
    <x v="3"/>
    <x v="5988"/>
  </r>
  <r>
    <x v="0"/>
    <x v="1"/>
    <x v="1"/>
    <x v="4137"/>
  </r>
  <r>
    <x v="1"/>
    <x v="3"/>
    <x v="2"/>
    <x v="5989"/>
  </r>
  <r>
    <x v="0"/>
    <x v="3"/>
    <x v="2"/>
    <x v="5990"/>
  </r>
  <r>
    <x v="1"/>
    <x v="4"/>
    <x v="3"/>
    <x v="5523"/>
  </r>
  <r>
    <x v="1"/>
    <x v="3"/>
    <x v="1"/>
    <x v="5991"/>
  </r>
  <r>
    <x v="1"/>
    <x v="3"/>
    <x v="0"/>
    <x v="5992"/>
  </r>
  <r>
    <x v="1"/>
    <x v="4"/>
    <x v="0"/>
    <x v="5993"/>
  </r>
  <r>
    <x v="0"/>
    <x v="4"/>
    <x v="1"/>
    <x v="5994"/>
  </r>
  <r>
    <x v="1"/>
    <x v="2"/>
    <x v="0"/>
    <x v="5995"/>
  </r>
  <r>
    <x v="1"/>
    <x v="1"/>
    <x v="0"/>
    <x v="5996"/>
  </r>
  <r>
    <x v="0"/>
    <x v="4"/>
    <x v="1"/>
    <x v="5997"/>
  </r>
  <r>
    <x v="1"/>
    <x v="3"/>
    <x v="2"/>
    <x v="5998"/>
  </r>
  <r>
    <x v="1"/>
    <x v="0"/>
    <x v="3"/>
    <x v="5999"/>
  </r>
  <r>
    <x v="0"/>
    <x v="0"/>
    <x v="1"/>
    <x v="6000"/>
  </r>
  <r>
    <x v="0"/>
    <x v="3"/>
    <x v="2"/>
    <x v="6001"/>
  </r>
  <r>
    <x v="0"/>
    <x v="1"/>
    <x v="2"/>
    <x v="6002"/>
  </r>
  <r>
    <x v="1"/>
    <x v="3"/>
    <x v="1"/>
    <x v="6003"/>
  </r>
  <r>
    <x v="0"/>
    <x v="0"/>
    <x v="1"/>
    <x v="6004"/>
  </r>
  <r>
    <x v="0"/>
    <x v="4"/>
    <x v="1"/>
    <x v="6005"/>
  </r>
  <r>
    <x v="0"/>
    <x v="4"/>
    <x v="2"/>
    <x v="6006"/>
  </r>
  <r>
    <x v="1"/>
    <x v="4"/>
    <x v="2"/>
    <x v="6007"/>
  </r>
  <r>
    <x v="0"/>
    <x v="2"/>
    <x v="0"/>
    <x v="6008"/>
  </r>
  <r>
    <x v="1"/>
    <x v="0"/>
    <x v="0"/>
    <x v="6009"/>
  </r>
  <r>
    <x v="0"/>
    <x v="4"/>
    <x v="0"/>
    <x v="6010"/>
  </r>
  <r>
    <x v="1"/>
    <x v="2"/>
    <x v="0"/>
    <x v="6011"/>
  </r>
  <r>
    <x v="1"/>
    <x v="3"/>
    <x v="3"/>
    <x v="6012"/>
  </r>
  <r>
    <x v="1"/>
    <x v="4"/>
    <x v="2"/>
    <x v="6013"/>
  </r>
  <r>
    <x v="1"/>
    <x v="3"/>
    <x v="2"/>
    <x v="6014"/>
  </r>
  <r>
    <x v="1"/>
    <x v="1"/>
    <x v="3"/>
    <x v="6015"/>
  </r>
  <r>
    <x v="1"/>
    <x v="0"/>
    <x v="1"/>
    <x v="6016"/>
  </r>
  <r>
    <x v="0"/>
    <x v="1"/>
    <x v="2"/>
    <x v="6017"/>
  </r>
  <r>
    <x v="1"/>
    <x v="2"/>
    <x v="2"/>
    <x v="6018"/>
  </r>
  <r>
    <x v="0"/>
    <x v="4"/>
    <x v="2"/>
    <x v="4505"/>
  </r>
  <r>
    <x v="0"/>
    <x v="4"/>
    <x v="0"/>
    <x v="6019"/>
  </r>
  <r>
    <x v="0"/>
    <x v="4"/>
    <x v="2"/>
    <x v="1684"/>
  </r>
  <r>
    <x v="0"/>
    <x v="3"/>
    <x v="1"/>
    <x v="6020"/>
  </r>
  <r>
    <x v="1"/>
    <x v="2"/>
    <x v="2"/>
    <x v="6021"/>
  </r>
  <r>
    <x v="1"/>
    <x v="0"/>
    <x v="0"/>
    <x v="6022"/>
  </r>
  <r>
    <x v="1"/>
    <x v="1"/>
    <x v="0"/>
    <x v="6023"/>
  </r>
  <r>
    <x v="1"/>
    <x v="3"/>
    <x v="1"/>
    <x v="6024"/>
  </r>
  <r>
    <x v="0"/>
    <x v="4"/>
    <x v="1"/>
    <x v="6025"/>
  </r>
  <r>
    <x v="1"/>
    <x v="2"/>
    <x v="1"/>
    <x v="4292"/>
  </r>
  <r>
    <x v="1"/>
    <x v="3"/>
    <x v="1"/>
    <x v="6026"/>
  </r>
  <r>
    <x v="0"/>
    <x v="2"/>
    <x v="1"/>
    <x v="6027"/>
  </r>
  <r>
    <x v="1"/>
    <x v="3"/>
    <x v="1"/>
    <x v="6028"/>
  </r>
  <r>
    <x v="0"/>
    <x v="2"/>
    <x v="2"/>
    <x v="6029"/>
  </r>
  <r>
    <x v="1"/>
    <x v="1"/>
    <x v="1"/>
    <x v="6030"/>
  </r>
  <r>
    <x v="1"/>
    <x v="1"/>
    <x v="0"/>
    <x v="6031"/>
  </r>
  <r>
    <x v="0"/>
    <x v="2"/>
    <x v="2"/>
    <x v="1062"/>
  </r>
  <r>
    <x v="0"/>
    <x v="2"/>
    <x v="2"/>
    <x v="6032"/>
  </r>
  <r>
    <x v="1"/>
    <x v="0"/>
    <x v="3"/>
    <x v="2989"/>
  </r>
  <r>
    <x v="1"/>
    <x v="3"/>
    <x v="0"/>
    <x v="5118"/>
  </r>
  <r>
    <x v="0"/>
    <x v="2"/>
    <x v="2"/>
    <x v="6033"/>
  </r>
  <r>
    <x v="1"/>
    <x v="0"/>
    <x v="1"/>
    <x v="6034"/>
  </r>
  <r>
    <x v="1"/>
    <x v="2"/>
    <x v="2"/>
    <x v="6035"/>
  </r>
  <r>
    <x v="1"/>
    <x v="0"/>
    <x v="0"/>
    <x v="6036"/>
  </r>
  <r>
    <x v="0"/>
    <x v="2"/>
    <x v="2"/>
    <x v="6037"/>
  </r>
  <r>
    <x v="0"/>
    <x v="4"/>
    <x v="0"/>
    <x v="6038"/>
  </r>
  <r>
    <x v="1"/>
    <x v="1"/>
    <x v="2"/>
    <x v="6039"/>
  </r>
  <r>
    <x v="1"/>
    <x v="2"/>
    <x v="3"/>
    <x v="6040"/>
  </r>
  <r>
    <x v="1"/>
    <x v="3"/>
    <x v="0"/>
    <x v="6041"/>
  </r>
  <r>
    <x v="0"/>
    <x v="3"/>
    <x v="0"/>
    <x v="6042"/>
  </r>
  <r>
    <x v="0"/>
    <x v="1"/>
    <x v="0"/>
    <x v="6043"/>
  </r>
  <r>
    <x v="1"/>
    <x v="2"/>
    <x v="3"/>
    <x v="262"/>
  </r>
  <r>
    <x v="0"/>
    <x v="3"/>
    <x v="0"/>
    <x v="6044"/>
  </r>
  <r>
    <x v="0"/>
    <x v="3"/>
    <x v="3"/>
    <x v="6045"/>
  </r>
  <r>
    <x v="1"/>
    <x v="4"/>
    <x v="0"/>
    <x v="6046"/>
  </r>
  <r>
    <x v="1"/>
    <x v="3"/>
    <x v="1"/>
    <x v="142"/>
  </r>
  <r>
    <x v="1"/>
    <x v="2"/>
    <x v="2"/>
    <x v="6047"/>
  </r>
  <r>
    <x v="0"/>
    <x v="3"/>
    <x v="1"/>
    <x v="6048"/>
  </r>
  <r>
    <x v="0"/>
    <x v="3"/>
    <x v="0"/>
    <x v="6049"/>
  </r>
  <r>
    <x v="0"/>
    <x v="3"/>
    <x v="3"/>
    <x v="6050"/>
  </r>
  <r>
    <x v="1"/>
    <x v="1"/>
    <x v="3"/>
    <x v="4295"/>
  </r>
  <r>
    <x v="0"/>
    <x v="3"/>
    <x v="2"/>
    <x v="6051"/>
  </r>
  <r>
    <x v="0"/>
    <x v="1"/>
    <x v="2"/>
    <x v="5750"/>
  </r>
  <r>
    <x v="0"/>
    <x v="2"/>
    <x v="3"/>
    <x v="6052"/>
  </r>
  <r>
    <x v="0"/>
    <x v="2"/>
    <x v="2"/>
    <x v="6053"/>
  </r>
  <r>
    <x v="0"/>
    <x v="3"/>
    <x v="3"/>
    <x v="6054"/>
  </r>
  <r>
    <x v="0"/>
    <x v="1"/>
    <x v="2"/>
    <x v="1693"/>
  </r>
  <r>
    <x v="1"/>
    <x v="4"/>
    <x v="1"/>
    <x v="6055"/>
  </r>
  <r>
    <x v="0"/>
    <x v="3"/>
    <x v="1"/>
    <x v="6056"/>
  </r>
  <r>
    <x v="0"/>
    <x v="2"/>
    <x v="3"/>
    <x v="6057"/>
  </r>
  <r>
    <x v="0"/>
    <x v="2"/>
    <x v="3"/>
    <x v="6058"/>
  </r>
  <r>
    <x v="1"/>
    <x v="0"/>
    <x v="2"/>
    <x v="6059"/>
  </r>
  <r>
    <x v="0"/>
    <x v="4"/>
    <x v="0"/>
    <x v="6060"/>
  </r>
  <r>
    <x v="1"/>
    <x v="1"/>
    <x v="1"/>
    <x v="6061"/>
  </r>
  <r>
    <x v="1"/>
    <x v="3"/>
    <x v="3"/>
    <x v="6062"/>
  </r>
  <r>
    <x v="0"/>
    <x v="4"/>
    <x v="3"/>
    <x v="6063"/>
  </r>
  <r>
    <x v="1"/>
    <x v="2"/>
    <x v="1"/>
    <x v="6064"/>
  </r>
  <r>
    <x v="0"/>
    <x v="4"/>
    <x v="0"/>
    <x v="6065"/>
  </r>
  <r>
    <x v="1"/>
    <x v="4"/>
    <x v="1"/>
    <x v="6066"/>
  </r>
  <r>
    <x v="0"/>
    <x v="0"/>
    <x v="0"/>
    <x v="6067"/>
  </r>
  <r>
    <x v="1"/>
    <x v="3"/>
    <x v="0"/>
    <x v="6068"/>
  </r>
  <r>
    <x v="0"/>
    <x v="4"/>
    <x v="2"/>
    <x v="6069"/>
  </r>
  <r>
    <x v="1"/>
    <x v="0"/>
    <x v="2"/>
    <x v="6070"/>
  </r>
  <r>
    <x v="1"/>
    <x v="0"/>
    <x v="3"/>
    <x v="6071"/>
  </r>
  <r>
    <x v="1"/>
    <x v="0"/>
    <x v="2"/>
    <x v="6072"/>
  </r>
  <r>
    <x v="0"/>
    <x v="2"/>
    <x v="0"/>
    <x v="2735"/>
  </r>
  <r>
    <x v="0"/>
    <x v="4"/>
    <x v="2"/>
    <x v="6073"/>
  </r>
  <r>
    <x v="1"/>
    <x v="3"/>
    <x v="3"/>
    <x v="6074"/>
  </r>
  <r>
    <x v="0"/>
    <x v="3"/>
    <x v="1"/>
    <x v="6075"/>
  </r>
  <r>
    <x v="0"/>
    <x v="3"/>
    <x v="3"/>
    <x v="6076"/>
  </r>
  <r>
    <x v="1"/>
    <x v="2"/>
    <x v="0"/>
    <x v="1346"/>
  </r>
  <r>
    <x v="1"/>
    <x v="3"/>
    <x v="2"/>
    <x v="6077"/>
  </r>
  <r>
    <x v="1"/>
    <x v="0"/>
    <x v="3"/>
    <x v="6078"/>
  </r>
  <r>
    <x v="1"/>
    <x v="3"/>
    <x v="1"/>
    <x v="6079"/>
  </r>
  <r>
    <x v="0"/>
    <x v="3"/>
    <x v="0"/>
    <x v="6080"/>
  </r>
  <r>
    <x v="1"/>
    <x v="4"/>
    <x v="0"/>
    <x v="6081"/>
  </r>
  <r>
    <x v="1"/>
    <x v="0"/>
    <x v="3"/>
    <x v="3714"/>
  </r>
  <r>
    <x v="1"/>
    <x v="3"/>
    <x v="0"/>
    <x v="6082"/>
  </r>
  <r>
    <x v="1"/>
    <x v="4"/>
    <x v="0"/>
    <x v="2170"/>
  </r>
  <r>
    <x v="0"/>
    <x v="4"/>
    <x v="3"/>
    <x v="6083"/>
  </r>
  <r>
    <x v="1"/>
    <x v="0"/>
    <x v="3"/>
    <x v="6084"/>
  </r>
  <r>
    <x v="1"/>
    <x v="1"/>
    <x v="0"/>
    <x v="6085"/>
  </r>
  <r>
    <x v="1"/>
    <x v="4"/>
    <x v="0"/>
    <x v="6086"/>
  </r>
  <r>
    <x v="0"/>
    <x v="4"/>
    <x v="0"/>
    <x v="6087"/>
  </r>
  <r>
    <x v="0"/>
    <x v="2"/>
    <x v="3"/>
    <x v="6088"/>
  </r>
  <r>
    <x v="1"/>
    <x v="3"/>
    <x v="3"/>
    <x v="6089"/>
  </r>
  <r>
    <x v="0"/>
    <x v="0"/>
    <x v="3"/>
    <x v="6090"/>
  </r>
  <r>
    <x v="1"/>
    <x v="3"/>
    <x v="1"/>
    <x v="6091"/>
  </r>
  <r>
    <x v="1"/>
    <x v="1"/>
    <x v="1"/>
    <x v="811"/>
  </r>
  <r>
    <x v="1"/>
    <x v="3"/>
    <x v="2"/>
    <x v="6092"/>
  </r>
  <r>
    <x v="0"/>
    <x v="2"/>
    <x v="3"/>
    <x v="6093"/>
  </r>
  <r>
    <x v="1"/>
    <x v="1"/>
    <x v="3"/>
    <x v="6094"/>
  </r>
  <r>
    <x v="0"/>
    <x v="0"/>
    <x v="1"/>
    <x v="6095"/>
  </r>
  <r>
    <x v="0"/>
    <x v="2"/>
    <x v="2"/>
    <x v="6096"/>
  </r>
  <r>
    <x v="0"/>
    <x v="4"/>
    <x v="3"/>
    <x v="6097"/>
  </r>
  <r>
    <x v="0"/>
    <x v="3"/>
    <x v="2"/>
    <x v="6098"/>
  </r>
  <r>
    <x v="1"/>
    <x v="4"/>
    <x v="2"/>
    <x v="6099"/>
  </r>
  <r>
    <x v="1"/>
    <x v="1"/>
    <x v="0"/>
    <x v="3611"/>
  </r>
  <r>
    <x v="1"/>
    <x v="0"/>
    <x v="2"/>
    <x v="2596"/>
  </r>
  <r>
    <x v="0"/>
    <x v="2"/>
    <x v="0"/>
    <x v="6100"/>
  </r>
  <r>
    <x v="0"/>
    <x v="4"/>
    <x v="1"/>
    <x v="6101"/>
  </r>
  <r>
    <x v="0"/>
    <x v="0"/>
    <x v="3"/>
    <x v="6102"/>
  </r>
  <r>
    <x v="1"/>
    <x v="4"/>
    <x v="1"/>
    <x v="6103"/>
  </r>
  <r>
    <x v="1"/>
    <x v="3"/>
    <x v="3"/>
    <x v="6104"/>
  </r>
  <r>
    <x v="1"/>
    <x v="3"/>
    <x v="3"/>
    <x v="6105"/>
  </r>
  <r>
    <x v="0"/>
    <x v="4"/>
    <x v="3"/>
    <x v="6106"/>
  </r>
  <r>
    <x v="1"/>
    <x v="1"/>
    <x v="1"/>
    <x v="6107"/>
  </r>
  <r>
    <x v="1"/>
    <x v="0"/>
    <x v="0"/>
    <x v="3032"/>
  </r>
  <r>
    <x v="1"/>
    <x v="3"/>
    <x v="3"/>
    <x v="6108"/>
  </r>
  <r>
    <x v="0"/>
    <x v="4"/>
    <x v="3"/>
    <x v="5380"/>
  </r>
  <r>
    <x v="0"/>
    <x v="1"/>
    <x v="2"/>
    <x v="4395"/>
  </r>
  <r>
    <x v="0"/>
    <x v="3"/>
    <x v="3"/>
    <x v="6109"/>
  </r>
  <r>
    <x v="0"/>
    <x v="0"/>
    <x v="2"/>
    <x v="3641"/>
  </r>
  <r>
    <x v="0"/>
    <x v="3"/>
    <x v="1"/>
    <x v="6110"/>
  </r>
  <r>
    <x v="1"/>
    <x v="0"/>
    <x v="0"/>
    <x v="6111"/>
  </r>
  <r>
    <x v="0"/>
    <x v="0"/>
    <x v="3"/>
    <x v="6112"/>
  </r>
  <r>
    <x v="1"/>
    <x v="0"/>
    <x v="3"/>
    <x v="1372"/>
  </r>
  <r>
    <x v="1"/>
    <x v="3"/>
    <x v="0"/>
    <x v="6113"/>
  </r>
  <r>
    <x v="1"/>
    <x v="1"/>
    <x v="2"/>
    <x v="6114"/>
  </r>
  <r>
    <x v="0"/>
    <x v="4"/>
    <x v="0"/>
    <x v="1358"/>
  </r>
  <r>
    <x v="0"/>
    <x v="3"/>
    <x v="0"/>
    <x v="6115"/>
  </r>
  <r>
    <x v="1"/>
    <x v="1"/>
    <x v="0"/>
    <x v="6116"/>
  </r>
  <r>
    <x v="0"/>
    <x v="0"/>
    <x v="2"/>
    <x v="4337"/>
  </r>
  <r>
    <x v="0"/>
    <x v="1"/>
    <x v="0"/>
    <x v="4012"/>
  </r>
  <r>
    <x v="1"/>
    <x v="4"/>
    <x v="2"/>
    <x v="6117"/>
  </r>
  <r>
    <x v="0"/>
    <x v="0"/>
    <x v="1"/>
    <x v="6118"/>
  </r>
  <r>
    <x v="0"/>
    <x v="3"/>
    <x v="3"/>
    <x v="6119"/>
  </r>
  <r>
    <x v="1"/>
    <x v="0"/>
    <x v="0"/>
    <x v="6120"/>
  </r>
  <r>
    <x v="1"/>
    <x v="0"/>
    <x v="0"/>
    <x v="6121"/>
  </r>
  <r>
    <x v="1"/>
    <x v="2"/>
    <x v="0"/>
    <x v="3261"/>
  </r>
  <r>
    <x v="1"/>
    <x v="1"/>
    <x v="0"/>
    <x v="6122"/>
  </r>
  <r>
    <x v="0"/>
    <x v="0"/>
    <x v="3"/>
    <x v="6123"/>
  </r>
  <r>
    <x v="0"/>
    <x v="2"/>
    <x v="2"/>
    <x v="3727"/>
  </r>
  <r>
    <x v="1"/>
    <x v="0"/>
    <x v="0"/>
    <x v="6124"/>
  </r>
  <r>
    <x v="1"/>
    <x v="3"/>
    <x v="0"/>
    <x v="6125"/>
  </r>
  <r>
    <x v="1"/>
    <x v="0"/>
    <x v="2"/>
    <x v="6126"/>
  </r>
  <r>
    <x v="0"/>
    <x v="4"/>
    <x v="1"/>
    <x v="4486"/>
  </r>
  <r>
    <x v="1"/>
    <x v="1"/>
    <x v="1"/>
    <x v="6127"/>
  </r>
  <r>
    <x v="0"/>
    <x v="0"/>
    <x v="2"/>
    <x v="6128"/>
  </r>
  <r>
    <x v="1"/>
    <x v="1"/>
    <x v="1"/>
    <x v="6129"/>
  </r>
  <r>
    <x v="1"/>
    <x v="3"/>
    <x v="1"/>
    <x v="6130"/>
  </r>
  <r>
    <x v="0"/>
    <x v="1"/>
    <x v="1"/>
    <x v="3859"/>
  </r>
  <r>
    <x v="0"/>
    <x v="3"/>
    <x v="3"/>
    <x v="6131"/>
  </r>
  <r>
    <x v="0"/>
    <x v="3"/>
    <x v="1"/>
    <x v="1012"/>
  </r>
  <r>
    <x v="0"/>
    <x v="1"/>
    <x v="3"/>
    <x v="5253"/>
  </r>
  <r>
    <x v="0"/>
    <x v="4"/>
    <x v="1"/>
    <x v="1811"/>
  </r>
  <r>
    <x v="1"/>
    <x v="3"/>
    <x v="1"/>
    <x v="2935"/>
  </r>
  <r>
    <x v="0"/>
    <x v="4"/>
    <x v="2"/>
    <x v="6132"/>
  </r>
  <r>
    <x v="0"/>
    <x v="1"/>
    <x v="2"/>
    <x v="2110"/>
  </r>
  <r>
    <x v="0"/>
    <x v="0"/>
    <x v="1"/>
    <x v="6133"/>
  </r>
  <r>
    <x v="0"/>
    <x v="2"/>
    <x v="2"/>
    <x v="5673"/>
  </r>
  <r>
    <x v="1"/>
    <x v="0"/>
    <x v="3"/>
    <x v="6134"/>
  </r>
  <r>
    <x v="0"/>
    <x v="2"/>
    <x v="3"/>
    <x v="6135"/>
  </r>
  <r>
    <x v="0"/>
    <x v="2"/>
    <x v="2"/>
    <x v="6136"/>
  </r>
  <r>
    <x v="1"/>
    <x v="0"/>
    <x v="0"/>
    <x v="6137"/>
  </r>
  <r>
    <x v="1"/>
    <x v="3"/>
    <x v="0"/>
    <x v="1252"/>
  </r>
  <r>
    <x v="1"/>
    <x v="3"/>
    <x v="0"/>
    <x v="6138"/>
  </r>
  <r>
    <x v="0"/>
    <x v="3"/>
    <x v="1"/>
    <x v="6139"/>
  </r>
  <r>
    <x v="1"/>
    <x v="1"/>
    <x v="2"/>
    <x v="6140"/>
  </r>
  <r>
    <x v="1"/>
    <x v="3"/>
    <x v="2"/>
    <x v="6141"/>
  </r>
  <r>
    <x v="1"/>
    <x v="2"/>
    <x v="1"/>
    <x v="6142"/>
  </r>
  <r>
    <x v="0"/>
    <x v="2"/>
    <x v="1"/>
    <x v="6143"/>
  </r>
  <r>
    <x v="1"/>
    <x v="2"/>
    <x v="1"/>
    <x v="6144"/>
  </r>
  <r>
    <x v="0"/>
    <x v="4"/>
    <x v="1"/>
    <x v="6145"/>
  </r>
  <r>
    <x v="1"/>
    <x v="2"/>
    <x v="3"/>
    <x v="6146"/>
  </r>
  <r>
    <x v="0"/>
    <x v="1"/>
    <x v="1"/>
    <x v="6147"/>
  </r>
  <r>
    <x v="0"/>
    <x v="1"/>
    <x v="1"/>
    <x v="6148"/>
  </r>
  <r>
    <x v="1"/>
    <x v="4"/>
    <x v="3"/>
    <x v="6149"/>
  </r>
  <r>
    <x v="1"/>
    <x v="0"/>
    <x v="2"/>
    <x v="1182"/>
  </r>
  <r>
    <x v="1"/>
    <x v="3"/>
    <x v="3"/>
    <x v="6150"/>
  </r>
  <r>
    <x v="1"/>
    <x v="3"/>
    <x v="0"/>
    <x v="6151"/>
  </r>
  <r>
    <x v="0"/>
    <x v="0"/>
    <x v="1"/>
    <x v="6152"/>
  </r>
  <r>
    <x v="0"/>
    <x v="2"/>
    <x v="1"/>
    <x v="6153"/>
  </r>
  <r>
    <x v="0"/>
    <x v="0"/>
    <x v="0"/>
    <x v="6154"/>
  </r>
  <r>
    <x v="1"/>
    <x v="3"/>
    <x v="2"/>
    <x v="6155"/>
  </r>
  <r>
    <x v="1"/>
    <x v="3"/>
    <x v="2"/>
    <x v="6156"/>
  </r>
  <r>
    <x v="0"/>
    <x v="0"/>
    <x v="1"/>
    <x v="6157"/>
  </r>
  <r>
    <x v="0"/>
    <x v="2"/>
    <x v="0"/>
    <x v="6158"/>
  </r>
  <r>
    <x v="0"/>
    <x v="3"/>
    <x v="3"/>
    <x v="6159"/>
  </r>
  <r>
    <x v="0"/>
    <x v="4"/>
    <x v="2"/>
    <x v="6160"/>
  </r>
  <r>
    <x v="0"/>
    <x v="4"/>
    <x v="0"/>
    <x v="6161"/>
  </r>
  <r>
    <x v="1"/>
    <x v="1"/>
    <x v="1"/>
    <x v="6162"/>
  </r>
  <r>
    <x v="1"/>
    <x v="3"/>
    <x v="0"/>
    <x v="6163"/>
  </r>
  <r>
    <x v="0"/>
    <x v="4"/>
    <x v="2"/>
    <x v="1442"/>
  </r>
  <r>
    <x v="1"/>
    <x v="2"/>
    <x v="1"/>
    <x v="6164"/>
  </r>
  <r>
    <x v="0"/>
    <x v="1"/>
    <x v="0"/>
    <x v="5336"/>
  </r>
  <r>
    <x v="1"/>
    <x v="3"/>
    <x v="3"/>
    <x v="6165"/>
  </r>
  <r>
    <x v="1"/>
    <x v="2"/>
    <x v="1"/>
    <x v="6166"/>
  </r>
  <r>
    <x v="1"/>
    <x v="2"/>
    <x v="1"/>
    <x v="5894"/>
  </r>
  <r>
    <x v="0"/>
    <x v="1"/>
    <x v="2"/>
    <x v="6167"/>
  </r>
  <r>
    <x v="1"/>
    <x v="2"/>
    <x v="1"/>
    <x v="4234"/>
  </r>
  <r>
    <x v="1"/>
    <x v="2"/>
    <x v="3"/>
    <x v="6168"/>
  </r>
  <r>
    <x v="0"/>
    <x v="4"/>
    <x v="2"/>
    <x v="2963"/>
  </r>
  <r>
    <x v="1"/>
    <x v="3"/>
    <x v="1"/>
    <x v="6169"/>
  </r>
  <r>
    <x v="1"/>
    <x v="1"/>
    <x v="0"/>
    <x v="3326"/>
  </r>
  <r>
    <x v="0"/>
    <x v="2"/>
    <x v="0"/>
    <x v="6170"/>
  </r>
  <r>
    <x v="0"/>
    <x v="3"/>
    <x v="1"/>
    <x v="6171"/>
  </r>
  <r>
    <x v="0"/>
    <x v="3"/>
    <x v="2"/>
    <x v="6172"/>
  </r>
  <r>
    <x v="1"/>
    <x v="3"/>
    <x v="2"/>
    <x v="6173"/>
  </r>
  <r>
    <x v="1"/>
    <x v="0"/>
    <x v="0"/>
    <x v="1724"/>
  </r>
  <r>
    <x v="1"/>
    <x v="3"/>
    <x v="0"/>
    <x v="6174"/>
  </r>
  <r>
    <x v="0"/>
    <x v="4"/>
    <x v="2"/>
    <x v="6175"/>
  </r>
  <r>
    <x v="0"/>
    <x v="0"/>
    <x v="3"/>
    <x v="6176"/>
  </r>
  <r>
    <x v="1"/>
    <x v="2"/>
    <x v="2"/>
    <x v="3148"/>
  </r>
  <r>
    <x v="1"/>
    <x v="2"/>
    <x v="0"/>
    <x v="6177"/>
  </r>
  <r>
    <x v="0"/>
    <x v="3"/>
    <x v="3"/>
    <x v="6178"/>
  </r>
  <r>
    <x v="1"/>
    <x v="0"/>
    <x v="0"/>
    <x v="6179"/>
  </r>
  <r>
    <x v="0"/>
    <x v="4"/>
    <x v="0"/>
    <x v="6180"/>
  </r>
  <r>
    <x v="0"/>
    <x v="0"/>
    <x v="0"/>
    <x v="6181"/>
  </r>
  <r>
    <x v="0"/>
    <x v="1"/>
    <x v="3"/>
    <x v="1165"/>
  </r>
  <r>
    <x v="0"/>
    <x v="2"/>
    <x v="1"/>
    <x v="6182"/>
  </r>
  <r>
    <x v="0"/>
    <x v="1"/>
    <x v="3"/>
    <x v="6183"/>
  </r>
  <r>
    <x v="1"/>
    <x v="1"/>
    <x v="3"/>
    <x v="6184"/>
  </r>
  <r>
    <x v="1"/>
    <x v="3"/>
    <x v="0"/>
    <x v="6185"/>
  </r>
  <r>
    <x v="0"/>
    <x v="1"/>
    <x v="3"/>
    <x v="6186"/>
  </r>
  <r>
    <x v="1"/>
    <x v="0"/>
    <x v="3"/>
    <x v="6187"/>
  </r>
  <r>
    <x v="0"/>
    <x v="3"/>
    <x v="3"/>
    <x v="4270"/>
  </r>
  <r>
    <x v="0"/>
    <x v="0"/>
    <x v="2"/>
    <x v="267"/>
  </r>
  <r>
    <x v="1"/>
    <x v="1"/>
    <x v="3"/>
    <x v="6188"/>
  </r>
  <r>
    <x v="0"/>
    <x v="3"/>
    <x v="2"/>
    <x v="3668"/>
  </r>
  <r>
    <x v="0"/>
    <x v="4"/>
    <x v="0"/>
    <x v="6189"/>
  </r>
  <r>
    <x v="1"/>
    <x v="4"/>
    <x v="1"/>
    <x v="6190"/>
  </r>
  <r>
    <x v="1"/>
    <x v="0"/>
    <x v="2"/>
    <x v="6191"/>
  </r>
  <r>
    <x v="0"/>
    <x v="3"/>
    <x v="2"/>
    <x v="6192"/>
  </r>
  <r>
    <x v="1"/>
    <x v="1"/>
    <x v="3"/>
    <x v="6193"/>
  </r>
  <r>
    <x v="1"/>
    <x v="2"/>
    <x v="1"/>
    <x v="916"/>
  </r>
  <r>
    <x v="0"/>
    <x v="3"/>
    <x v="3"/>
    <x v="4021"/>
  </r>
  <r>
    <x v="1"/>
    <x v="1"/>
    <x v="0"/>
    <x v="6194"/>
  </r>
  <r>
    <x v="1"/>
    <x v="1"/>
    <x v="1"/>
    <x v="6195"/>
  </r>
  <r>
    <x v="0"/>
    <x v="2"/>
    <x v="2"/>
    <x v="6196"/>
  </r>
  <r>
    <x v="1"/>
    <x v="2"/>
    <x v="0"/>
    <x v="6197"/>
  </r>
  <r>
    <x v="0"/>
    <x v="4"/>
    <x v="2"/>
    <x v="6198"/>
  </r>
  <r>
    <x v="0"/>
    <x v="0"/>
    <x v="0"/>
    <x v="6199"/>
  </r>
  <r>
    <x v="0"/>
    <x v="3"/>
    <x v="2"/>
    <x v="6200"/>
  </r>
  <r>
    <x v="0"/>
    <x v="1"/>
    <x v="0"/>
    <x v="6201"/>
  </r>
  <r>
    <x v="1"/>
    <x v="1"/>
    <x v="0"/>
    <x v="3606"/>
  </r>
  <r>
    <x v="1"/>
    <x v="0"/>
    <x v="1"/>
    <x v="6202"/>
  </r>
  <r>
    <x v="1"/>
    <x v="4"/>
    <x v="2"/>
    <x v="6203"/>
  </r>
  <r>
    <x v="0"/>
    <x v="2"/>
    <x v="3"/>
    <x v="6204"/>
  </r>
  <r>
    <x v="1"/>
    <x v="0"/>
    <x v="0"/>
    <x v="3028"/>
  </r>
  <r>
    <x v="0"/>
    <x v="3"/>
    <x v="3"/>
    <x v="6205"/>
  </r>
  <r>
    <x v="1"/>
    <x v="0"/>
    <x v="2"/>
    <x v="1204"/>
  </r>
  <r>
    <x v="0"/>
    <x v="1"/>
    <x v="0"/>
    <x v="6206"/>
  </r>
  <r>
    <x v="0"/>
    <x v="4"/>
    <x v="0"/>
    <x v="2713"/>
  </r>
  <r>
    <x v="1"/>
    <x v="2"/>
    <x v="1"/>
    <x v="1516"/>
  </r>
  <r>
    <x v="0"/>
    <x v="0"/>
    <x v="3"/>
    <x v="5012"/>
  </r>
  <r>
    <x v="0"/>
    <x v="1"/>
    <x v="2"/>
    <x v="6207"/>
  </r>
  <r>
    <x v="0"/>
    <x v="1"/>
    <x v="3"/>
    <x v="5618"/>
  </r>
  <r>
    <x v="0"/>
    <x v="2"/>
    <x v="2"/>
    <x v="6208"/>
  </r>
  <r>
    <x v="1"/>
    <x v="3"/>
    <x v="1"/>
    <x v="6209"/>
  </r>
  <r>
    <x v="0"/>
    <x v="0"/>
    <x v="3"/>
    <x v="4922"/>
  </r>
  <r>
    <x v="0"/>
    <x v="3"/>
    <x v="1"/>
    <x v="6210"/>
  </r>
  <r>
    <x v="1"/>
    <x v="3"/>
    <x v="0"/>
    <x v="6211"/>
  </r>
  <r>
    <x v="1"/>
    <x v="1"/>
    <x v="3"/>
    <x v="6212"/>
  </r>
  <r>
    <x v="0"/>
    <x v="3"/>
    <x v="1"/>
    <x v="3613"/>
  </r>
  <r>
    <x v="1"/>
    <x v="2"/>
    <x v="1"/>
    <x v="6213"/>
  </r>
  <r>
    <x v="0"/>
    <x v="0"/>
    <x v="3"/>
    <x v="6214"/>
  </r>
  <r>
    <x v="1"/>
    <x v="3"/>
    <x v="0"/>
    <x v="6215"/>
  </r>
  <r>
    <x v="1"/>
    <x v="4"/>
    <x v="1"/>
    <x v="6216"/>
  </r>
  <r>
    <x v="1"/>
    <x v="1"/>
    <x v="3"/>
    <x v="6217"/>
  </r>
  <r>
    <x v="0"/>
    <x v="2"/>
    <x v="0"/>
    <x v="6218"/>
  </r>
  <r>
    <x v="1"/>
    <x v="3"/>
    <x v="1"/>
    <x v="6219"/>
  </r>
  <r>
    <x v="0"/>
    <x v="0"/>
    <x v="1"/>
    <x v="6220"/>
  </r>
  <r>
    <x v="1"/>
    <x v="3"/>
    <x v="1"/>
    <x v="6221"/>
  </r>
  <r>
    <x v="0"/>
    <x v="3"/>
    <x v="1"/>
    <x v="6222"/>
  </r>
  <r>
    <x v="0"/>
    <x v="1"/>
    <x v="1"/>
    <x v="5689"/>
  </r>
  <r>
    <x v="0"/>
    <x v="3"/>
    <x v="0"/>
    <x v="3386"/>
  </r>
  <r>
    <x v="0"/>
    <x v="1"/>
    <x v="3"/>
    <x v="6223"/>
  </r>
  <r>
    <x v="0"/>
    <x v="0"/>
    <x v="1"/>
    <x v="6224"/>
  </r>
  <r>
    <x v="1"/>
    <x v="4"/>
    <x v="0"/>
    <x v="6225"/>
  </r>
  <r>
    <x v="0"/>
    <x v="2"/>
    <x v="2"/>
    <x v="6226"/>
  </r>
  <r>
    <x v="1"/>
    <x v="4"/>
    <x v="1"/>
    <x v="6227"/>
  </r>
  <r>
    <x v="1"/>
    <x v="3"/>
    <x v="1"/>
    <x v="6228"/>
  </r>
  <r>
    <x v="0"/>
    <x v="3"/>
    <x v="2"/>
    <x v="6229"/>
  </r>
  <r>
    <x v="1"/>
    <x v="3"/>
    <x v="0"/>
    <x v="1159"/>
  </r>
  <r>
    <x v="0"/>
    <x v="0"/>
    <x v="3"/>
    <x v="4832"/>
  </r>
  <r>
    <x v="1"/>
    <x v="1"/>
    <x v="2"/>
    <x v="6230"/>
  </r>
  <r>
    <x v="0"/>
    <x v="2"/>
    <x v="1"/>
    <x v="4929"/>
  </r>
  <r>
    <x v="0"/>
    <x v="1"/>
    <x v="1"/>
    <x v="6231"/>
  </r>
  <r>
    <x v="1"/>
    <x v="2"/>
    <x v="2"/>
    <x v="6232"/>
  </r>
  <r>
    <x v="0"/>
    <x v="3"/>
    <x v="1"/>
    <x v="6233"/>
  </r>
  <r>
    <x v="0"/>
    <x v="3"/>
    <x v="3"/>
    <x v="6234"/>
  </r>
  <r>
    <x v="0"/>
    <x v="1"/>
    <x v="2"/>
    <x v="6235"/>
  </r>
  <r>
    <x v="1"/>
    <x v="3"/>
    <x v="0"/>
    <x v="6236"/>
  </r>
  <r>
    <x v="0"/>
    <x v="1"/>
    <x v="0"/>
    <x v="6237"/>
  </r>
  <r>
    <x v="0"/>
    <x v="3"/>
    <x v="3"/>
    <x v="6238"/>
  </r>
  <r>
    <x v="1"/>
    <x v="4"/>
    <x v="0"/>
    <x v="4814"/>
  </r>
  <r>
    <x v="0"/>
    <x v="4"/>
    <x v="0"/>
    <x v="6239"/>
  </r>
  <r>
    <x v="0"/>
    <x v="1"/>
    <x v="2"/>
    <x v="6240"/>
  </r>
  <r>
    <x v="0"/>
    <x v="4"/>
    <x v="2"/>
    <x v="643"/>
  </r>
  <r>
    <x v="0"/>
    <x v="2"/>
    <x v="1"/>
    <x v="6241"/>
  </r>
  <r>
    <x v="1"/>
    <x v="1"/>
    <x v="1"/>
    <x v="6242"/>
  </r>
  <r>
    <x v="0"/>
    <x v="2"/>
    <x v="2"/>
    <x v="6243"/>
  </r>
  <r>
    <x v="0"/>
    <x v="3"/>
    <x v="3"/>
    <x v="5626"/>
  </r>
  <r>
    <x v="0"/>
    <x v="2"/>
    <x v="0"/>
    <x v="6244"/>
  </r>
  <r>
    <x v="0"/>
    <x v="4"/>
    <x v="3"/>
    <x v="6245"/>
  </r>
  <r>
    <x v="1"/>
    <x v="2"/>
    <x v="0"/>
    <x v="2246"/>
  </r>
  <r>
    <x v="0"/>
    <x v="3"/>
    <x v="3"/>
    <x v="6246"/>
  </r>
  <r>
    <x v="1"/>
    <x v="2"/>
    <x v="1"/>
    <x v="6247"/>
  </r>
  <r>
    <x v="0"/>
    <x v="4"/>
    <x v="3"/>
    <x v="6248"/>
  </r>
  <r>
    <x v="1"/>
    <x v="4"/>
    <x v="0"/>
    <x v="6249"/>
  </r>
  <r>
    <x v="1"/>
    <x v="0"/>
    <x v="2"/>
    <x v="6250"/>
  </r>
  <r>
    <x v="1"/>
    <x v="3"/>
    <x v="2"/>
    <x v="6251"/>
  </r>
  <r>
    <x v="1"/>
    <x v="3"/>
    <x v="0"/>
    <x v="6252"/>
  </r>
  <r>
    <x v="1"/>
    <x v="0"/>
    <x v="1"/>
    <x v="6253"/>
  </r>
  <r>
    <x v="1"/>
    <x v="3"/>
    <x v="3"/>
    <x v="6254"/>
  </r>
  <r>
    <x v="1"/>
    <x v="0"/>
    <x v="0"/>
    <x v="4697"/>
  </r>
  <r>
    <x v="1"/>
    <x v="0"/>
    <x v="1"/>
    <x v="6255"/>
  </r>
  <r>
    <x v="1"/>
    <x v="1"/>
    <x v="0"/>
    <x v="5119"/>
  </r>
  <r>
    <x v="0"/>
    <x v="3"/>
    <x v="3"/>
    <x v="6256"/>
  </r>
  <r>
    <x v="0"/>
    <x v="1"/>
    <x v="2"/>
    <x v="6257"/>
  </r>
  <r>
    <x v="0"/>
    <x v="0"/>
    <x v="1"/>
    <x v="6258"/>
  </r>
  <r>
    <x v="0"/>
    <x v="0"/>
    <x v="0"/>
    <x v="6259"/>
  </r>
  <r>
    <x v="1"/>
    <x v="3"/>
    <x v="2"/>
    <x v="6260"/>
  </r>
  <r>
    <x v="0"/>
    <x v="3"/>
    <x v="3"/>
    <x v="1281"/>
  </r>
  <r>
    <x v="0"/>
    <x v="1"/>
    <x v="0"/>
    <x v="6261"/>
  </r>
  <r>
    <x v="0"/>
    <x v="1"/>
    <x v="3"/>
    <x v="6262"/>
  </r>
  <r>
    <x v="1"/>
    <x v="1"/>
    <x v="2"/>
    <x v="6263"/>
  </r>
  <r>
    <x v="0"/>
    <x v="3"/>
    <x v="3"/>
    <x v="6264"/>
  </r>
  <r>
    <x v="1"/>
    <x v="0"/>
    <x v="3"/>
    <x v="6265"/>
  </r>
  <r>
    <x v="1"/>
    <x v="2"/>
    <x v="3"/>
    <x v="6266"/>
  </r>
  <r>
    <x v="0"/>
    <x v="1"/>
    <x v="2"/>
    <x v="6267"/>
  </r>
  <r>
    <x v="0"/>
    <x v="1"/>
    <x v="1"/>
    <x v="5832"/>
  </r>
  <r>
    <x v="1"/>
    <x v="2"/>
    <x v="3"/>
    <x v="5768"/>
  </r>
  <r>
    <x v="0"/>
    <x v="1"/>
    <x v="2"/>
    <x v="6268"/>
  </r>
  <r>
    <x v="0"/>
    <x v="3"/>
    <x v="0"/>
    <x v="3181"/>
  </r>
  <r>
    <x v="1"/>
    <x v="3"/>
    <x v="0"/>
    <x v="6269"/>
  </r>
  <r>
    <x v="1"/>
    <x v="3"/>
    <x v="2"/>
    <x v="6270"/>
  </r>
  <r>
    <x v="0"/>
    <x v="3"/>
    <x v="2"/>
    <x v="6271"/>
  </r>
  <r>
    <x v="0"/>
    <x v="2"/>
    <x v="1"/>
    <x v="6272"/>
  </r>
  <r>
    <x v="0"/>
    <x v="0"/>
    <x v="3"/>
    <x v="6273"/>
  </r>
  <r>
    <x v="0"/>
    <x v="3"/>
    <x v="3"/>
    <x v="6020"/>
  </r>
  <r>
    <x v="1"/>
    <x v="2"/>
    <x v="0"/>
    <x v="6274"/>
  </r>
  <r>
    <x v="0"/>
    <x v="4"/>
    <x v="3"/>
    <x v="6275"/>
  </r>
  <r>
    <x v="1"/>
    <x v="0"/>
    <x v="1"/>
    <x v="6276"/>
  </r>
  <r>
    <x v="1"/>
    <x v="1"/>
    <x v="1"/>
    <x v="3321"/>
  </r>
  <r>
    <x v="1"/>
    <x v="4"/>
    <x v="1"/>
    <x v="1668"/>
  </r>
  <r>
    <x v="1"/>
    <x v="2"/>
    <x v="2"/>
    <x v="3497"/>
  </r>
  <r>
    <x v="0"/>
    <x v="0"/>
    <x v="3"/>
    <x v="6277"/>
  </r>
  <r>
    <x v="1"/>
    <x v="3"/>
    <x v="0"/>
    <x v="6278"/>
  </r>
  <r>
    <x v="0"/>
    <x v="3"/>
    <x v="1"/>
    <x v="2787"/>
  </r>
  <r>
    <x v="0"/>
    <x v="4"/>
    <x v="0"/>
    <x v="6279"/>
  </r>
  <r>
    <x v="1"/>
    <x v="0"/>
    <x v="1"/>
    <x v="6280"/>
  </r>
  <r>
    <x v="1"/>
    <x v="0"/>
    <x v="1"/>
    <x v="4953"/>
  </r>
  <r>
    <x v="1"/>
    <x v="0"/>
    <x v="3"/>
    <x v="6281"/>
  </r>
  <r>
    <x v="1"/>
    <x v="1"/>
    <x v="1"/>
    <x v="6282"/>
  </r>
  <r>
    <x v="1"/>
    <x v="0"/>
    <x v="0"/>
    <x v="6283"/>
  </r>
  <r>
    <x v="1"/>
    <x v="4"/>
    <x v="2"/>
    <x v="6284"/>
  </r>
  <r>
    <x v="1"/>
    <x v="3"/>
    <x v="1"/>
    <x v="6285"/>
  </r>
  <r>
    <x v="1"/>
    <x v="4"/>
    <x v="1"/>
    <x v="6286"/>
  </r>
  <r>
    <x v="0"/>
    <x v="1"/>
    <x v="3"/>
    <x v="6287"/>
  </r>
  <r>
    <x v="0"/>
    <x v="2"/>
    <x v="3"/>
    <x v="6288"/>
  </r>
  <r>
    <x v="1"/>
    <x v="3"/>
    <x v="1"/>
    <x v="6289"/>
  </r>
  <r>
    <x v="0"/>
    <x v="0"/>
    <x v="0"/>
    <x v="6290"/>
  </r>
  <r>
    <x v="0"/>
    <x v="3"/>
    <x v="3"/>
    <x v="6291"/>
  </r>
  <r>
    <x v="0"/>
    <x v="1"/>
    <x v="0"/>
    <x v="6292"/>
  </r>
  <r>
    <x v="1"/>
    <x v="2"/>
    <x v="2"/>
    <x v="6293"/>
  </r>
  <r>
    <x v="1"/>
    <x v="2"/>
    <x v="3"/>
    <x v="6294"/>
  </r>
  <r>
    <x v="0"/>
    <x v="1"/>
    <x v="0"/>
    <x v="4812"/>
  </r>
  <r>
    <x v="0"/>
    <x v="1"/>
    <x v="3"/>
    <x v="6295"/>
  </r>
  <r>
    <x v="0"/>
    <x v="0"/>
    <x v="2"/>
    <x v="6296"/>
  </r>
  <r>
    <x v="0"/>
    <x v="0"/>
    <x v="0"/>
    <x v="6297"/>
  </r>
  <r>
    <x v="0"/>
    <x v="1"/>
    <x v="0"/>
    <x v="6298"/>
  </r>
  <r>
    <x v="0"/>
    <x v="0"/>
    <x v="3"/>
    <x v="6299"/>
  </r>
  <r>
    <x v="0"/>
    <x v="3"/>
    <x v="1"/>
    <x v="6300"/>
  </r>
  <r>
    <x v="0"/>
    <x v="2"/>
    <x v="1"/>
    <x v="1595"/>
  </r>
  <r>
    <x v="1"/>
    <x v="1"/>
    <x v="1"/>
    <x v="6301"/>
  </r>
  <r>
    <x v="0"/>
    <x v="4"/>
    <x v="3"/>
    <x v="6302"/>
  </r>
  <r>
    <x v="1"/>
    <x v="4"/>
    <x v="0"/>
    <x v="6303"/>
  </r>
  <r>
    <x v="1"/>
    <x v="2"/>
    <x v="1"/>
    <x v="6304"/>
  </r>
  <r>
    <x v="0"/>
    <x v="3"/>
    <x v="0"/>
    <x v="6305"/>
  </r>
  <r>
    <x v="1"/>
    <x v="2"/>
    <x v="1"/>
    <x v="6306"/>
  </r>
  <r>
    <x v="0"/>
    <x v="3"/>
    <x v="3"/>
    <x v="6307"/>
  </r>
  <r>
    <x v="1"/>
    <x v="3"/>
    <x v="2"/>
    <x v="6308"/>
  </r>
  <r>
    <x v="1"/>
    <x v="3"/>
    <x v="1"/>
    <x v="6309"/>
  </r>
  <r>
    <x v="1"/>
    <x v="1"/>
    <x v="1"/>
    <x v="6310"/>
  </r>
  <r>
    <x v="0"/>
    <x v="1"/>
    <x v="3"/>
    <x v="6311"/>
  </r>
  <r>
    <x v="1"/>
    <x v="1"/>
    <x v="1"/>
    <x v="6312"/>
  </r>
  <r>
    <x v="1"/>
    <x v="1"/>
    <x v="0"/>
    <x v="6313"/>
  </r>
  <r>
    <x v="0"/>
    <x v="2"/>
    <x v="1"/>
    <x v="3541"/>
  </r>
  <r>
    <x v="0"/>
    <x v="0"/>
    <x v="1"/>
    <x v="6314"/>
  </r>
  <r>
    <x v="0"/>
    <x v="4"/>
    <x v="0"/>
    <x v="380"/>
  </r>
  <r>
    <x v="1"/>
    <x v="2"/>
    <x v="1"/>
    <x v="6315"/>
  </r>
  <r>
    <x v="0"/>
    <x v="3"/>
    <x v="3"/>
    <x v="6316"/>
  </r>
  <r>
    <x v="1"/>
    <x v="4"/>
    <x v="3"/>
    <x v="6317"/>
  </r>
  <r>
    <x v="1"/>
    <x v="3"/>
    <x v="1"/>
    <x v="6318"/>
  </r>
  <r>
    <x v="1"/>
    <x v="4"/>
    <x v="3"/>
    <x v="6319"/>
  </r>
  <r>
    <x v="0"/>
    <x v="2"/>
    <x v="0"/>
    <x v="6320"/>
  </r>
  <r>
    <x v="1"/>
    <x v="4"/>
    <x v="3"/>
    <x v="6321"/>
  </r>
  <r>
    <x v="0"/>
    <x v="1"/>
    <x v="3"/>
    <x v="6322"/>
  </r>
  <r>
    <x v="0"/>
    <x v="3"/>
    <x v="0"/>
    <x v="6323"/>
  </r>
  <r>
    <x v="1"/>
    <x v="3"/>
    <x v="0"/>
    <x v="6324"/>
  </r>
  <r>
    <x v="0"/>
    <x v="2"/>
    <x v="3"/>
    <x v="6325"/>
  </r>
  <r>
    <x v="0"/>
    <x v="4"/>
    <x v="2"/>
    <x v="6326"/>
  </r>
  <r>
    <x v="1"/>
    <x v="1"/>
    <x v="3"/>
    <x v="4216"/>
  </r>
  <r>
    <x v="0"/>
    <x v="2"/>
    <x v="0"/>
    <x v="20"/>
  </r>
  <r>
    <x v="0"/>
    <x v="2"/>
    <x v="2"/>
    <x v="6327"/>
  </r>
  <r>
    <x v="0"/>
    <x v="3"/>
    <x v="2"/>
    <x v="6328"/>
  </r>
  <r>
    <x v="0"/>
    <x v="3"/>
    <x v="2"/>
    <x v="6329"/>
  </r>
  <r>
    <x v="0"/>
    <x v="4"/>
    <x v="2"/>
    <x v="6330"/>
  </r>
  <r>
    <x v="0"/>
    <x v="4"/>
    <x v="1"/>
    <x v="6331"/>
  </r>
  <r>
    <x v="1"/>
    <x v="4"/>
    <x v="1"/>
    <x v="6332"/>
  </r>
  <r>
    <x v="1"/>
    <x v="2"/>
    <x v="2"/>
    <x v="6333"/>
  </r>
  <r>
    <x v="0"/>
    <x v="1"/>
    <x v="1"/>
    <x v="6334"/>
  </r>
  <r>
    <x v="1"/>
    <x v="3"/>
    <x v="1"/>
    <x v="6335"/>
  </r>
  <r>
    <x v="1"/>
    <x v="2"/>
    <x v="3"/>
    <x v="6336"/>
  </r>
  <r>
    <x v="1"/>
    <x v="3"/>
    <x v="2"/>
    <x v="6337"/>
  </r>
  <r>
    <x v="0"/>
    <x v="1"/>
    <x v="0"/>
    <x v="6338"/>
  </r>
  <r>
    <x v="0"/>
    <x v="3"/>
    <x v="2"/>
    <x v="6339"/>
  </r>
  <r>
    <x v="0"/>
    <x v="2"/>
    <x v="0"/>
    <x v="6340"/>
  </r>
  <r>
    <x v="0"/>
    <x v="1"/>
    <x v="0"/>
    <x v="6341"/>
  </r>
  <r>
    <x v="1"/>
    <x v="3"/>
    <x v="2"/>
    <x v="6342"/>
  </r>
  <r>
    <x v="1"/>
    <x v="0"/>
    <x v="3"/>
    <x v="6343"/>
  </r>
  <r>
    <x v="0"/>
    <x v="3"/>
    <x v="0"/>
    <x v="6344"/>
  </r>
  <r>
    <x v="1"/>
    <x v="3"/>
    <x v="1"/>
    <x v="6345"/>
  </r>
  <r>
    <x v="0"/>
    <x v="4"/>
    <x v="0"/>
    <x v="6346"/>
  </r>
  <r>
    <x v="1"/>
    <x v="3"/>
    <x v="3"/>
    <x v="6347"/>
  </r>
  <r>
    <x v="0"/>
    <x v="0"/>
    <x v="0"/>
    <x v="6348"/>
  </r>
  <r>
    <x v="1"/>
    <x v="1"/>
    <x v="2"/>
    <x v="6349"/>
  </r>
  <r>
    <x v="0"/>
    <x v="4"/>
    <x v="2"/>
    <x v="6350"/>
  </r>
  <r>
    <x v="0"/>
    <x v="1"/>
    <x v="0"/>
    <x v="6351"/>
  </r>
  <r>
    <x v="1"/>
    <x v="1"/>
    <x v="0"/>
    <x v="3766"/>
  </r>
  <r>
    <x v="0"/>
    <x v="4"/>
    <x v="3"/>
    <x v="6352"/>
  </r>
  <r>
    <x v="0"/>
    <x v="4"/>
    <x v="0"/>
    <x v="6353"/>
  </r>
  <r>
    <x v="1"/>
    <x v="1"/>
    <x v="1"/>
    <x v="6354"/>
  </r>
  <r>
    <x v="1"/>
    <x v="3"/>
    <x v="3"/>
    <x v="5316"/>
  </r>
  <r>
    <x v="1"/>
    <x v="2"/>
    <x v="3"/>
    <x v="6355"/>
  </r>
  <r>
    <x v="0"/>
    <x v="0"/>
    <x v="1"/>
    <x v="6356"/>
  </r>
  <r>
    <x v="1"/>
    <x v="0"/>
    <x v="3"/>
    <x v="5297"/>
  </r>
  <r>
    <x v="0"/>
    <x v="0"/>
    <x v="0"/>
    <x v="2620"/>
  </r>
  <r>
    <x v="1"/>
    <x v="4"/>
    <x v="2"/>
    <x v="6357"/>
  </r>
  <r>
    <x v="1"/>
    <x v="4"/>
    <x v="2"/>
    <x v="6358"/>
  </r>
  <r>
    <x v="0"/>
    <x v="1"/>
    <x v="0"/>
    <x v="6359"/>
  </r>
  <r>
    <x v="1"/>
    <x v="1"/>
    <x v="1"/>
    <x v="6360"/>
  </r>
  <r>
    <x v="0"/>
    <x v="0"/>
    <x v="3"/>
    <x v="2991"/>
  </r>
  <r>
    <x v="1"/>
    <x v="3"/>
    <x v="2"/>
    <x v="6361"/>
  </r>
  <r>
    <x v="1"/>
    <x v="4"/>
    <x v="2"/>
    <x v="6362"/>
  </r>
  <r>
    <x v="0"/>
    <x v="2"/>
    <x v="1"/>
    <x v="6363"/>
  </r>
  <r>
    <x v="1"/>
    <x v="0"/>
    <x v="0"/>
    <x v="6364"/>
  </r>
  <r>
    <x v="0"/>
    <x v="1"/>
    <x v="3"/>
    <x v="6365"/>
  </r>
  <r>
    <x v="1"/>
    <x v="4"/>
    <x v="3"/>
    <x v="6366"/>
  </r>
  <r>
    <x v="1"/>
    <x v="3"/>
    <x v="1"/>
    <x v="6367"/>
  </r>
  <r>
    <x v="0"/>
    <x v="1"/>
    <x v="3"/>
    <x v="6136"/>
  </r>
  <r>
    <x v="1"/>
    <x v="2"/>
    <x v="3"/>
    <x v="6368"/>
  </r>
  <r>
    <x v="1"/>
    <x v="2"/>
    <x v="0"/>
    <x v="6369"/>
  </r>
  <r>
    <x v="0"/>
    <x v="0"/>
    <x v="1"/>
    <x v="6370"/>
  </r>
  <r>
    <x v="1"/>
    <x v="1"/>
    <x v="0"/>
    <x v="314"/>
  </r>
  <r>
    <x v="1"/>
    <x v="4"/>
    <x v="3"/>
    <x v="3394"/>
  </r>
  <r>
    <x v="1"/>
    <x v="3"/>
    <x v="1"/>
    <x v="4832"/>
  </r>
  <r>
    <x v="0"/>
    <x v="3"/>
    <x v="1"/>
    <x v="6371"/>
  </r>
  <r>
    <x v="1"/>
    <x v="4"/>
    <x v="2"/>
    <x v="6372"/>
  </r>
  <r>
    <x v="1"/>
    <x v="1"/>
    <x v="0"/>
    <x v="6373"/>
  </r>
  <r>
    <x v="0"/>
    <x v="1"/>
    <x v="2"/>
    <x v="6374"/>
  </r>
  <r>
    <x v="1"/>
    <x v="3"/>
    <x v="1"/>
    <x v="6375"/>
  </r>
  <r>
    <x v="1"/>
    <x v="0"/>
    <x v="1"/>
    <x v="6376"/>
  </r>
  <r>
    <x v="0"/>
    <x v="4"/>
    <x v="3"/>
    <x v="383"/>
  </r>
  <r>
    <x v="0"/>
    <x v="1"/>
    <x v="2"/>
    <x v="6377"/>
  </r>
  <r>
    <x v="0"/>
    <x v="0"/>
    <x v="1"/>
    <x v="6378"/>
  </r>
  <r>
    <x v="0"/>
    <x v="1"/>
    <x v="1"/>
    <x v="6379"/>
  </r>
  <r>
    <x v="1"/>
    <x v="4"/>
    <x v="3"/>
    <x v="6380"/>
  </r>
  <r>
    <x v="1"/>
    <x v="3"/>
    <x v="1"/>
    <x v="6381"/>
  </r>
  <r>
    <x v="1"/>
    <x v="4"/>
    <x v="1"/>
    <x v="6382"/>
  </r>
  <r>
    <x v="1"/>
    <x v="2"/>
    <x v="3"/>
    <x v="3224"/>
  </r>
  <r>
    <x v="0"/>
    <x v="0"/>
    <x v="2"/>
    <x v="6383"/>
  </r>
  <r>
    <x v="0"/>
    <x v="2"/>
    <x v="3"/>
    <x v="4773"/>
  </r>
  <r>
    <x v="0"/>
    <x v="3"/>
    <x v="0"/>
    <x v="6384"/>
  </r>
  <r>
    <x v="1"/>
    <x v="4"/>
    <x v="3"/>
    <x v="6385"/>
  </r>
  <r>
    <x v="0"/>
    <x v="2"/>
    <x v="3"/>
    <x v="6386"/>
  </r>
  <r>
    <x v="1"/>
    <x v="0"/>
    <x v="2"/>
    <x v="6387"/>
  </r>
  <r>
    <x v="1"/>
    <x v="0"/>
    <x v="0"/>
    <x v="6388"/>
  </r>
  <r>
    <x v="1"/>
    <x v="0"/>
    <x v="3"/>
    <x v="6389"/>
  </r>
  <r>
    <x v="1"/>
    <x v="0"/>
    <x v="3"/>
    <x v="6390"/>
  </r>
  <r>
    <x v="0"/>
    <x v="4"/>
    <x v="1"/>
    <x v="1383"/>
  </r>
  <r>
    <x v="0"/>
    <x v="4"/>
    <x v="0"/>
    <x v="6391"/>
  </r>
  <r>
    <x v="0"/>
    <x v="1"/>
    <x v="3"/>
    <x v="6392"/>
  </r>
  <r>
    <x v="0"/>
    <x v="1"/>
    <x v="3"/>
    <x v="951"/>
  </r>
  <r>
    <x v="1"/>
    <x v="3"/>
    <x v="0"/>
    <x v="6393"/>
  </r>
  <r>
    <x v="0"/>
    <x v="3"/>
    <x v="0"/>
    <x v="6394"/>
  </r>
  <r>
    <x v="1"/>
    <x v="1"/>
    <x v="0"/>
    <x v="3282"/>
  </r>
  <r>
    <x v="1"/>
    <x v="4"/>
    <x v="1"/>
    <x v="6395"/>
  </r>
  <r>
    <x v="1"/>
    <x v="1"/>
    <x v="0"/>
    <x v="866"/>
  </r>
  <r>
    <x v="0"/>
    <x v="0"/>
    <x v="0"/>
    <x v="6396"/>
  </r>
  <r>
    <x v="1"/>
    <x v="3"/>
    <x v="3"/>
    <x v="6397"/>
  </r>
  <r>
    <x v="1"/>
    <x v="4"/>
    <x v="0"/>
    <x v="6398"/>
  </r>
  <r>
    <x v="0"/>
    <x v="1"/>
    <x v="2"/>
    <x v="6399"/>
  </r>
  <r>
    <x v="0"/>
    <x v="2"/>
    <x v="3"/>
    <x v="6400"/>
  </r>
  <r>
    <x v="1"/>
    <x v="4"/>
    <x v="2"/>
    <x v="6401"/>
  </r>
  <r>
    <x v="0"/>
    <x v="1"/>
    <x v="2"/>
    <x v="6402"/>
  </r>
  <r>
    <x v="1"/>
    <x v="4"/>
    <x v="3"/>
    <x v="6403"/>
  </r>
  <r>
    <x v="0"/>
    <x v="3"/>
    <x v="1"/>
    <x v="6404"/>
  </r>
  <r>
    <x v="1"/>
    <x v="0"/>
    <x v="3"/>
    <x v="6405"/>
  </r>
  <r>
    <x v="1"/>
    <x v="4"/>
    <x v="3"/>
    <x v="6406"/>
  </r>
  <r>
    <x v="0"/>
    <x v="3"/>
    <x v="0"/>
    <x v="6407"/>
  </r>
  <r>
    <x v="0"/>
    <x v="1"/>
    <x v="0"/>
    <x v="6408"/>
  </r>
  <r>
    <x v="1"/>
    <x v="4"/>
    <x v="2"/>
    <x v="6409"/>
  </r>
  <r>
    <x v="1"/>
    <x v="0"/>
    <x v="3"/>
    <x v="2277"/>
  </r>
  <r>
    <x v="1"/>
    <x v="3"/>
    <x v="3"/>
    <x v="6410"/>
  </r>
  <r>
    <x v="0"/>
    <x v="2"/>
    <x v="3"/>
    <x v="6411"/>
  </r>
  <r>
    <x v="0"/>
    <x v="4"/>
    <x v="2"/>
    <x v="6412"/>
  </r>
  <r>
    <x v="0"/>
    <x v="4"/>
    <x v="1"/>
    <x v="6413"/>
  </r>
  <r>
    <x v="0"/>
    <x v="0"/>
    <x v="0"/>
    <x v="6414"/>
  </r>
  <r>
    <x v="0"/>
    <x v="2"/>
    <x v="0"/>
    <x v="6415"/>
  </r>
  <r>
    <x v="1"/>
    <x v="1"/>
    <x v="2"/>
    <x v="6416"/>
  </r>
  <r>
    <x v="0"/>
    <x v="3"/>
    <x v="1"/>
    <x v="6417"/>
  </r>
  <r>
    <x v="0"/>
    <x v="3"/>
    <x v="2"/>
    <x v="6418"/>
  </r>
  <r>
    <x v="0"/>
    <x v="2"/>
    <x v="2"/>
    <x v="6419"/>
  </r>
  <r>
    <x v="0"/>
    <x v="1"/>
    <x v="2"/>
    <x v="1924"/>
  </r>
  <r>
    <x v="0"/>
    <x v="0"/>
    <x v="1"/>
    <x v="6420"/>
  </r>
  <r>
    <x v="1"/>
    <x v="0"/>
    <x v="1"/>
    <x v="823"/>
  </r>
  <r>
    <x v="1"/>
    <x v="1"/>
    <x v="0"/>
    <x v="6421"/>
  </r>
  <r>
    <x v="0"/>
    <x v="3"/>
    <x v="1"/>
    <x v="6422"/>
  </r>
  <r>
    <x v="1"/>
    <x v="4"/>
    <x v="0"/>
    <x v="6423"/>
  </r>
  <r>
    <x v="1"/>
    <x v="4"/>
    <x v="1"/>
    <x v="6424"/>
  </r>
  <r>
    <x v="0"/>
    <x v="2"/>
    <x v="1"/>
    <x v="6425"/>
  </r>
  <r>
    <x v="0"/>
    <x v="2"/>
    <x v="0"/>
    <x v="6426"/>
  </r>
  <r>
    <x v="0"/>
    <x v="0"/>
    <x v="0"/>
    <x v="53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M10:N16" firstHeaderRow="1" firstDataRow="1" firstDataCol="1" rowPageCount="2" colPageCount="1"/>
  <pivotFields count="4">
    <pivotField axis="axisPage" dataField="1" showAll="0">
      <items count="3">
        <item x="1"/>
        <item x="0"/>
        <item t="default"/>
      </items>
    </pivotField>
    <pivotField axis="axisRow" showAll="0" sortType="ascending">
      <items count="6">
        <item x="3"/>
        <item x="0"/>
        <item x="1"/>
        <item x="2"/>
        <item x="4"/>
        <item t="default"/>
      </items>
      <autoSortScope>
        <pivotArea dataOnly="0" outline="0" fieldPosition="0">
          <references count="1">
            <reference field="4294967294" count="1" selected="0">
              <x v="0"/>
            </reference>
          </references>
        </pivotArea>
      </autoSortScope>
    </pivotField>
    <pivotField axis="axisPage" showAll="0">
      <items count="5">
        <item x="2"/>
        <item x="0"/>
        <item x="1"/>
        <item x="3"/>
        <item t="default"/>
      </items>
    </pivotField>
    <pivotField numFmtId="14" showAll="0"/>
  </pivotFields>
  <rowFields count="1">
    <field x="1"/>
  </rowFields>
  <rowItems count="6">
    <i>
      <x v="4"/>
    </i>
    <i>
      <x/>
    </i>
    <i>
      <x v="2"/>
    </i>
    <i>
      <x v="3"/>
    </i>
    <i>
      <x v="1"/>
    </i>
    <i t="grand">
      <x/>
    </i>
  </rowItems>
  <colItems count="1">
    <i/>
  </colItems>
  <pageFields count="2">
    <pageField fld="2" item="0" hier="-1"/>
    <pageField fld="0" item="0" hier="-1"/>
  </pageFields>
  <dataFields count="1">
    <dataField name="Count of Gender" fld="0" subtotal="count" showDataAs="percentOfTotal" baseField="0" baseItem="0" numFmtId="10"/>
  </dataFields>
  <chartFormats count="8">
    <chartFormat chart="0" format="1" series="1">
      <pivotArea type="data" outline="0" fieldPosition="0">
        <references count="1">
          <reference field="1" count="1" selected="0">
            <x v="0"/>
          </reference>
        </references>
      </pivotArea>
    </chartFormat>
    <chartFormat chart="0" format="2" series="1">
      <pivotArea type="data" outline="0" fieldPosition="0">
        <references count="1">
          <reference field="1" count="1" selected="0">
            <x v="1"/>
          </reference>
        </references>
      </pivotArea>
    </chartFormat>
    <chartFormat chart="0" format="3" series="1">
      <pivotArea type="data" outline="0" fieldPosition="0">
        <references count="1">
          <reference field="1" count="1" selected="0">
            <x v="2"/>
          </reference>
        </references>
      </pivotArea>
    </chartFormat>
    <chartFormat chart="0" format="4" series="1">
      <pivotArea type="data" outline="0" fieldPosition="0">
        <references count="1">
          <reference field="1" count="1" selected="0">
            <x v="3"/>
          </reference>
        </references>
      </pivotArea>
    </chartFormat>
    <chartFormat chart="0" format="5" series="1">
      <pivotArea type="data" outline="0" fieldPosition="0">
        <references count="1">
          <reference field="1" count="1" selected="0">
            <x v="4"/>
          </reference>
        </references>
      </pivotArea>
    </chartFormat>
    <chartFormat chart="0" format="6"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I20:J274" firstHeaderRow="1" firstDataRow="1" firstDataCol="1" rowPageCount="1" colPageCount="1"/>
  <pivotFields count="4">
    <pivotField axis="axisPage" dataField="1" multipleItemSelectionAllowed="1" showAll="0">
      <items count="3">
        <item x="1"/>
        <item h="1" x="0"/>
        <item t="default"/>
      </items>
    </pivotField>
    <pivotField showAll="0"/>
    <pivotField showAll="0"/>
    <pivotField axis="axisRow" numFmtId="14" showAll="0">
      <items count="6428">
        <item x="6240"/>
        <item x="4587"/>
        <item x="4571"/>
        <item x="6354"/>
        <item x="5209"/>
        <item x="2488"/>
        <item x="973"/>
        <item x="52"/>
        <item x="4317"/>
        <item x="354"/>
        <item x="6199"/>
        <item x="2438"/>
        <item x="4004"/>
        <item x="2133"/>
        <item x="3397"/>
        <item x="769"/>
        <item x="1098"/>
        <item x="4457"/>
        <item x="3432"/>
        <item x="3009"/>
        <item x="5353"/>
        <item x="4125"/>
        <item x="1973"/>
        <item x="2603"/>
        <item x="3442"/>
        <item x="3561"/>
        <item x="3973"/>
        <item x="804"/>
        <item x="1054"/>
        <item x="5607"/>
        <item x="5565"/>
        <item x="1632"/>
        <item x="5187"/>
        <item x="1475"/>
        <item x="4470"/>
        <item x="6244"/>
        <item x="4018"/>
        <item x="2391"/>
        <item x="1629"/>
        <item x="3856"/>
        <item x="4445"/>
        <item x="6114"/>
        <item x="781"/>
        <item x="6222"/>
        <item x="1723"/>
        <item x="566"/>
        <item x="1507"/>
        <item x="5759"/>
        <item x="443"/>
        <item x="4824"/>
        <item x="1768"/>
        <item x="3430"/>
        <item x="940"/>
        <item x="3436"/>
        <item x="3313"/>
        <item x="552"/>
        <item x="1077"/>
        <item x="6219"/>
        <item x="6401"/>
        <item x="3649"/>
        <item x="3181"/>
        <item x="2229"/>
        <item x="2205"/>
        <item x="4034"/>
        <item x="2297"/>
        <item x="1287"/>
        <item x="1097"/>
        <item x="3192"/>
        <item x="983"/>
        <item x="5988"/>
        <item x="1998"/>
        <item x="5310"/>
        <item x="5143"/>
        <item x="2636"/>
        <item x="1577"/>
        <item x="5174"/>
        <item x="5206"/>
        <item x="6188"/>
        <item x="2620"/>
        <item x="2337"/>
        <item x="3553"/>
        <item x="332"/>
        <item x="5621"/>
        <item x="1151"/>
        <item x="4316"/>
        <item x="2857"/>
        <item x="4569"/>
        <item x="307"/>
        <item x="3165"/>
        <item x="1208"/>
        <item x="5774"/>
        <item x="1826"/>
        <item x="3439"/>
        <item x="2269"/>
        <item x="224"/>
        <item x="632"/>
        <item x="4905"/>
        <item x="3372"/>
        <item x="6134"/>
        <item x="2966"/>
        <item x="3800"/>
        <item x="3410"/>
        <item x="695"/>
        <item x="2593"/>
        <item x="3203"/>
        <item x="4808"/>
        <item x="145"/>
        <item x="4077"/>
        <item x="970"/>
        <item x="3512"/>
        <item x="1787"/>
        <item x="3577"/>
        <item x="1321"/>
        <item x="1446"/>
        <item x="5301"/>
        <item x="3809"/>
        <item x="3208"/>
        <item x="3434"/>
        <item x="2822"/>
        <item x="6424"/>
        <item x="5379"/>
        <item x="3630"/>
        <item x="4867"/>
        <item x="208"/>
        <item x="6371"/>
        <item x="5746"/>
        <item x="3685"/>
        <item x="5018"/>
        <item x="2839"/>
        <item x="2562"/>
        <item x="3427"/>
        <item x="1078"/>
        <item x="3951"/>
        <item x="2030"/>
        <item x="3195"/>
        <item x="3669"/>
        <item x="1122"/>
        <item x="3252"/>
        <item x="5472"/>
        <item x="5579"/>
        <item x="2624"/>
        <item x="5974"/>
        <item x="893"/>
        <item x="772"/>
        <item x="5635"/>
        <item x="30"/>
        <item x="1466"/>
        <item x="324"/>
        <item x="127"/>
        <item x="6409"/>
        <item x="1344"/>
        <item x="841"/>
        <item x="4097"/>
        <item x="1611"/>
        <item x="55"/>
        <item x="3319"/>
        <item x="5927"/>
        <item x="2953"/>
        <item x="798"/>
        <item x="1745"/>
        <item x="5189"/>
        <item x="3034"/>
        <item x="908"/>
        <item x="1637"/>
        <item x="5549"/>
        <item x="192"/>
        <item x="1326"/>
        <item x="6104"/>
        <item x="3865"/>
        <item x="4082"/>
        <item x="2277"/>
        <item x="3939"/>
        <item x="1144"/>
        <item x="3653"/>
        <item x="4304"/>
        <item x="3253"/>
        <item x="2809"/>
        <item x="6383"/>
        <item x="4517"/>
        <item x="154"/>
        <item x="2762"/>
        <item x="523"/>
        <item x="855"/>
        <item x="269"/>
        <item x="3934"/>
        <item x="684"/>
        <item x="1069"/>
        <item x="1338"/>
        <item x="1838"/>
        <item x="200"/>
        <item x="6402"/>
        <item x="6191"/>
        <item x="4511"/>
        <item x="3510"/>
        <item x="3246"/>
        <item x="83"/>
        <item x="878"/>
        <item x="724"/>
        <item x="1096"/>
        <item x="3042"/>
        <item x="4521"/>
        <item x="3840"/>
        <item x="4697"/>
        <item x="5437"/>
        <item x="2162"/>
        <item x="823"/>
        <item x="2415"/>
        <item x="116"/>
        <item x="5631"/>
        <item x="4841"/>
        <item x="4404"/>
        <item x="6025"/>
        <item x="442"/>
        <item x="4634"/>
        <item x="3736"/>
        <item x="1135"/>
        <item x="5331"/>
        <item x="3604"/>
        <item x="4208"/>
        <item x="1234"/>
        <item x="528"/>
        <item x="1574"/>
        <item x="4699"/>
        <item x="5246"/>
        <item x="6204"/>
        <item x="1861"/>
        <item x="1556"/>
        <item x="2643"/>
        <item x="3921"/>
        <item x="1442"/>
        <item x="3908"/>
        <item x="5217"/>
        <item x="3537"/>
        <item x="979"/>
        <item x="3923"/>
        <item x="6332"/>
        <item x="4620"/>
        <item x="3305"/>
        <item x="554"/>
        <item x="430"/>
        <item x="920"/>
        <item x="1651"/>
        <item x="6088"/>
        <item x="2786"/>
        <item x="1797"/>
        <item x="910"/>
        <item x="435"/>
        <item x="3202"/>
        <item x="6315"/>
        <item x="3993"/>
        <item x="4217"/>
        <item x="2646"/>
        <item x="51"/>
        <item x="5849"/>
        <item x="5178"/>
        <item x="2189"/>
        <item x="2114"/>
        <item x="857"/>
        <item x="5122"/>
        <item x="3445"/>
        <item x="6317"/>
        <item x="345"/>
        <item x="2770"/>
        <item x="4974"/>
        <item x="5326"/>
        <item x="3280"/>
        <item x="4255"/>
        <item x="1495"/>
        <item x="4774"/>
        <item x="2937"/>
        <item x="5732"/>
        <item x="3079"/>
        <item x="5894"/>
        <item x="1720"/>
        <item x="4668"/>
        <item x="2402"/>
        <item x="440"/>
        <item x="4912"/>
        <item x="548"/>
        <item x="3090"/>
        <item x="4293"/>
        <item x="4345"/>
        <item x="3987"/>
        <item x="5747"/>
        <item x="2803"/>
        <item x="2051"/>
        <item x="6113"/>
        <item x="2298"/>
        <item x="836"/>
        <item x="889"/>
        <item x="1764"/>
        <item x="5952"/>
        <item x="5403"/>
        <item x="3345"/>
        <item x="3903"/>
        <item x="4840"/>
        <item x="6194"/>
        <item x="4435"/>
        <item x="420"/>
        <item x="1472"/>
        <item x="4268"/>
        <item x="334"/>
        <item x="3221"/>
        <item x="4895"/>
        <item x="5433"/>
        <item x="1862"/>
        <item x="3389"/>
        <item x="2248"/>
        <item x="5839"/>
        <item x="1270"/>
        <item x="2466"/>
        <item x="2416"/>
        <item x="2072"/>
        <item x="4793"/>
        <item x="4237"/>
        <item x="2883"/>
        <item x="5562"/>
        <item x="2090"/>
        <item x="5977"/>
        <item x="2497"/>
        <item x="4776"/>
        <item x="185"/>
        <item x="5160"/>
        <item x="4490"/>
        <item x="4882"/>
        <item x="463"/>
        <item x="1772"/>
        <item x="1002"/>
        <item x="4890"/>
        <item x="2293"/>
        <item x="384"/>
        <item x="2347"/>
        <item x="5587"/>
        <item x="5050"/>
        <item x="4042"/>
        <item x="4421"/>
        <item x="6042"/>
        <item x="3214"/>
        <item x="5523"/>
        <item x="2054"/>
        <item x="238"/>
        <item x="1366"/>
        <item x="833"/>
        <item x="1552"/>
        <item x="4546"/>
        <item x="1568"/>
        <item x="4318"/>
        <item x="2013"/>
        <item x="4209"/>
        <item x="1375"/>
        <item x="898"/>
        <item x="1583"/>
        <item x="5485"/>
        <item x="809"/>
        <item x="4708"/>
        <item x="3286"/>
        <item x="4901"/>
        <item x="4083"/>
        <item x="2302"/>
        <item x="6377"/>
        <item x="5325"/>
        <item x="926"/>
        <item x="1404"/>
        <item x="3747"/>
        <item x="4761"/>
        <item x="1430"/>
        <item x="5673"/>
        <item x="1557"/>
        <item x="130"/>
        <item x="1020"/>
        <item x="2941"/>
        <item x="2456"/>
        <item x="4388"/>
        <item x="5654"/>
        <item x="5207"/>
        <item x="178"/>
        <item x="5610"/>
        <item x="2285"/>
        <item x="2038"/>
        <item x="3783"/>
        <item x="5702"/>
        <item x="3773"/>
        <item x="6062"/>
        <item x="2289"/>
        <item x="2732"/>
        <item x="6079"/>
        <item x="2199"/>
        <item x="4923"/>
        <item x="1043"/>
        <item x="2618"/>
        <item x="2397"/>
        <item x="955"/>
        <item x="2789"/>
        <item x="1174"/>
        <item x="5236"/>
        <item x="4413"/>
        <item x="705"/>
        <item x="4221"/>
        <item x="5061"/>
        <item x="3804"/>
        <item x="4853"/>
        <item x="5820"/>
        <item x="6420"/>
        <item x="5430"/>
        <item x="5826"/>
        <item x="2991"/>
        <item x="5936"/>
        <item x="4368"/>
        <item x="1055"/>
        <item x="1585"/>
        <item x="5103"/>
        <item x="4407"/>
        <item x="4297"/>
        <item x="5709"/>
        <item x="6031"/>
        <item x="5888"/>
        <item x="265"/>
        <item x="475"/>
        <item x="840"/>
        <item x="3003"/>
        <item x="1875"/>
        <item x="250"/>
        <item x="72"/>
        <item x="274"/>
        <item x="264"/>
        <item x="4976"/>
        <item x="3682"/>
        <item x="3441"/>
        <item x="2160"/>
        <item x="4281"/>
        <item x="4114"/>
        <item x="4871"/>
        <item x="6205"/>
        <item x="4985"/>
        <item x="81"/>
        <item x="6340"/>
        <item x="3556"/>
        <item x="1548"/>
        <item x="2470"/>
        <item x="5458"/>
        <item x="3786"/>
        <item x="537"/>
        <item x="2126"/>
        <item x="2996"/>
        <item x="1535"/>
        <item x="2227"/>
        <item x="2308"/>
        <item x="3628"/>
        <item x="2985"/>
        <item x="732"/>
        <item x="4109"/>
        <item x="1618"/>
        <item x="6152"/>
        <item x="5638"/>
        <item x="1194"/>
        <item x="4401"/>
        <item x="3562"/>
        <item x="5216"/>
        <item x="6071"/>
        <item x="3570"/>
        <item x="3365"/>
        <item x="1692"/>
        <item x="6139"/>
        <item x="5617"/>
        <item x="6279"/>
        <item x="2380"/>
        <item x="4614"/>
        <item x="879"/>
        <item x="2580"/>
        <item x="3806"/>
        <item x="5104"/>
        <item x="4160"/>
        <item x="4795"/>
        <item x="839"/>
        <item x="3686"/>
        <item x="1066"/>
        <item x="4599"/>
        <item x="2363"/>
        <item x="2356"/>
        <item x="338"/>
        <item x="2835"/>
        <item x="3798"/>
        <item x="6277"/>
        <item x="5024"/>
        <item x="1960"/>
        <item x="3760"/>
        <item x="2378"/>
        <item x="549"/>
        <item x="2462"/>
        <item x="2519"/>
        <item x="5362"/>
        <item x="996"/>
        <item x="2419"/>
        <item x="1933"/>
        <item x="2173"/>
        <item x="3108"/>
        <item x="5752"/>
        <item x="4934"/>
        <item x="1298"/>
        <item x="2025"/>
        <item x="5491"/>
        <item x="3835"/>
        <item x="3592"/>
        <item x="3666"/>
        <item x="4872"/>
        <item x="2611"/>
        <item x="753"/>
        <item x="4364"/>
        <item x="5728"/>
        <item x="1823"/>
        <item x="1767"/>
        <item x="2434"/>
        <item x="1088"/>
        <item x="1421"/>
        <item x="2590"/>
        <item x="3657"/>
        <item x="5324"/>
        <item x="1581"/>
        <item x="4879"/>
        <item x="5395"/>
        <item x="1468"/>
        <item x="700"/>
        <item x="3461"/>
        <item x="4885"/>
        <item x="3027"/>
        <item x="47"/>
        <item x="351"/>
        <item x="1980"/>
        <item x="980"/>
        <item x="358"/>
        <item x="5694"/>
        <item x="5901"/>
        <item x="5801"/>
        <item x="2166"/>
        <item x="1836"/>
        <item x="759"/>
        <item x="5916"/>
        <item x="267"/>
        <item x="3448"/>
        <item x="5264"/>
        <item x="237"/>
        <item x="5932"/>
        <item x="5742"/>
        <item x="6414"/>
        <item x="1238"/>
        <item x="6182"/>
        <item x="5861"/>
        <item x="2815"/>
        <item x="795"/>
        <item x="6012"/>
        <item x="1953"/>
        <item x="1167"/>
        <item x="930"/>
        <item x="5352"/>
        <item x="3588"/>
        <item x="3106"/>
        <item x="3172"/>
        <item x="504"/>
        <item x="5663"/>
        <item x="6018"/>
        <item x="5249"/>
        <item x="3284"/>
        <item x="4274"/>
        <item x="2779"/>
        <item x="877"/>
        <item x="5688"/>
        <item x="3045"/>
        <item x="4646"/>
        <item x="3655"/>
        <item x="1750"/>
        <item x="5141"/>
        <item x="2653"/>
        <item x="5717"/>
        <item x="799"/>
        <item x="1357"/>
        <item x="459"/>
        <item x="1431"/>
        <item x="3466"/>
        <item x="4987"/>
        <item x="4058"/>
        <item x="421"/>
        <item x="555"/>
        <item x="3866"/>
        <item x="5762"/>
        <item x="5540"/>
        <item x="5965"/>
        <item x="4594"/>
        <item x="4944"/>
        <item x="1362"/>
        <item x="991"/>
        <item x="2084"/>
        <item x="5440"/>
        <item x="5300"/>
        <item x="4117"/>
        <item x="5499"/>
        <item x="3641"/>
        <item x="609"/>
        <item x="4177"/>
        <item x="4498"/>
        <item x="4308"/>
        <item x="6016"/>
        <item x="3605"/>
        <item x="1279"/>
        <item x="6362"/>
        <item x="1779"/>
        <item x="2751"/>
        <item x="5596"/>
        <item x="1666"/>
        <item x="2318"/>
        <item x="3503"/>
        <item x="342"/>
        <item x="5307"/>
        <item x="4446"/>
        <item x="4747"/>
        <item x="1323"/>
        <item x="2559"/>
        <item x="545"/>
        <item x="97"/>
        <item x="4103"/>
        <item x="533"/>
        <item x="3579"/>
        <item x="843"/>
        <item x="2343"/>
        <item x="4348"/>
        <item x="5270"/>
        <item x="1352"/>
        <item x="5570"/>
        <item x="2367"/>
        <item x="3217"/>
        <item x="3366"/>
        <item x="271"/>
        <item x="4839"/>
        <item x="4439"/>
        <item x="1356"/>
        <item x="5190"/>
        <item x="752"/>
        <item x="3074"/>
        <item x="300"/>
        <item x="1985"/>
        <item x="3916"/>
        <item x="2161"/>
        <item x="5086"/>
        <item x="4663"/>
        <item x="3200"/>
        <item x="6233"/>
        <item x="4442"/>
        <item x="2117"/>
        <item x="5705"/>
        <item x="2707"/>
        <item x="679"/>
        <item x="518"/>
        <item x="5457"/>
        <item x="5489"/>
        <item x="5758"/>
        <item x="2348"/>
        <item x="2541"/>
        <item x="4791"/>
        <item x="3703"/>
        <item x="5496"/>
        <item x="4"/>
        <item x="3793"/>
        <item x="2774"/>
        <item x="5863"/>
        <item x="2717"/>
        <item x="5526"/>
        <item x="4241"/>
        <item x="320"/>
        <item x="727"/>
        <item x="5850"/>
        <item x="3116"/>
        <item x="3769"/>
        <item x="4585"/>
        <item x="3778"/>
        <item x="4811"/>
        <item x="71"/>
        <item x="1111"/>
        <item x="3263"/>
        <item x="2907"/>
        <item x="3937"/>
        <item x="4632"/>
        <item x="6298"/>
        <item x="174"/>
        <item x="4447"/>
        <item x="2406"/>
        <item x="993"/>
        <item x="4637"/>
        <item x="5572"/>
        <item x="4022"/>
        <item x="1965"/>
        <item x="275"/>
        <item x="3479"/>
        <item x="5845"/>
        <item x="3402"/>
        <item x="2271"/>
        <item x="1007"/>
        <item x="210"/>
        <item x="3177"/>
        <item x="3684"/>
        <item x="517"/>
        <item x="6193"/>
        <item x="5724"/>
        <item x="1774"/>
        <item x="50"/>
        <item x="6265"/>
        <item x="5144"/>
        <item x="86"/>
        <item x="6130"/>
        <item x="1575"/>
        <item x="1216"/>
        <item x="1918"/>
        <item x="3756"/>
        <item x="2194"/>
        <item x="5419"/>
        <item x="988"/>
        <item x="2400"/>
        <item x="103"/>
        <item x="1388"/>
        <item x="1749"/>
        <item x="1858"/>
        <item x="6300"/>
        <item x="3705"/>
        <item x="4873"/>
        <item x="4076"/>
        <item x="2998"/>
        <item x="3275"/>
        <item x="1519"/>
        <item x="2878"/>
        <item x="1837"/>
        <item x="992"/>
        <item x="2440"/>
        <item x="478"/>
        <item x="1263"/>
        <item x="4019"/>
        <item x="2502"/>
        <item x="2111"/>
        <item x="1231"/>
        <item x="5513"/>
        <item x="1812"/>
        <item x="1737"/>
        <item x="2797"/>
        <item x="3358"/>
        <item x="2186"/>
        <item x="4015"/>
        <item x="5814"/>
        <item x="1968"/>
        <item x="109"/>
        <item x="5926"/>
        <item x="5161"/>
        <item x="4851"/>
        <item x="1566"/>
        <item x="1719"/>
        <item x="2196"/>
        <item x="4036"/>
        <item x="2265"/>
        <item x="4061"/>
        <item x="5304"/>
        <item x="75"/>
        <item x="3681"/>
        <item x="4928"/>
        <item x="4180"/>
        <item x="813"/>
        <item x="330"/>
        <item x="6215"/>
        <item x="2890"/>
        <item x="590"/>
        <item x="5859"/>
        <item x="5240"/>
        <item x="3663"/>
        <item x="3640"/>
        <item x="1359"/>
        <item x="845"/>
        <item x="1849"/>
        <item x="5973"/>
        <item x="1539"/>
        <item x="1794"/>
        <item x="5004"/>
        <item x="5718"/>
        <item x="4696"/>
        <item x="4786"/>
        <item x="5923"/>
        <item x="5020"/>
        <item x="2418"/>
        <item x="6406"/>
        <item x="4847"/>
        <item x="6032"/>
        <item x="2640"/>
        <item x="4452"/>
        <item x="3722"/>
        <item x="98"/>
        <item x="1276"/>
        <item x="1283"/>
        <item x="6375"/>
        <item x="1025"/>
        <item x="2389"/>
        <item x="339"/>
        <item x="281"/>
        <item x="5369"/>
        <item x="6138"/>
        <item x="852"/>
        <item x="1673"/>
        <item x="3924"/>
        <item x="4471"/>
        <item x="6033"/>
        <item x="6313"/>
        <item x="1376"/>
        <item x="5330"/>
        <item x="1927"/>
        <item x="2064"/>
        <item x="6004"/>
        <item x="2524"/>
        <item x="3557"/>
        <item x="471"/>
        <item x="4272"/>
        <item x="2793"/>
        <item x="6294"/>
        <item x="6211"/>
        <item x="5563"/>
        <item x="4194"/>
        <item x="3808"/>
        <item x="3277"/>
        <item x="2312"/>
        <item x="2447"/>
        <item x="2352"/>
        <item x="4792"/>
        <item x="2420"/>
        <item x="5211"/>
        <item x="1244"/>
        <item x="3821"/>
        <item x="2945"/>
        <item x="6202"/>
        <item x="3353"/>
        <item x="663"/>
        <item x="3005"/>
        <item x="3816"/>
        <item x="1598"/>
        <item x="1102"/>
        <item x="6226"/>
        <item x="3565"/>
        <item x="259"/>
        <item x="4216"/>
        <item x="1455"/>
        <item x="2214"/>
        <item x="3347"/>
        <item x="252"/>
        <item x="3169"/>
        <item x="2044"/>
        <item x="6422"/>
        <item x="5817"/>
        <item x="1399"/>
        <item x="3536"/>
        <item x="4647"/>
        <item x="242"/>
        <item x="4158"/>
        <item x="1242"/>
        <item x="393"/>
        <item x="5815"/>
        <item x="6333"/>
        <item x="4094"/>
        <item x="4553"/>
        <item x="2061"/>
        <item x="5556"/>
        <item x="5269"/>
        <item x="3593"/>
        <item x="757"/>
        <item x="2787"/>
        <item x="5199"/>
        <item x="6304"/>
        <item x="4700"/>
        <item x="2386"/>
        <item x="5734"/>
        <item x="3266"/>
        <item x="1229"/>
        <item x="3811"/>
        <item x="2979"/>
        <item x="5516"/>
        <item x="5989"/>
        <item x="5116"/>
        <item x="2608"/>
        <item x="6410"/>
        <item x="3755"/>
        <item x="911"/>
        <item x="3858"/>
        <item x="6368"/>
        <item x="6221"/>
        <item x="2424"/>
        <item x="3875"/>
        <item x="3548"/>
        <item x="386"/>
        <item x="4254"/>
        <item x="1126"/>
        <item x="3420"/>
        <item x="526"/>
        <item x="2282"/>
        <item x="4195"/>
        <item x="5668"/>
        <item x="5580"/>
        <item x="691"/>
        <item x="3129"/>
        <item x="2956"/>
        <item x="2657"/>
        <item x="424"/>
        <item x="3022"/>
        <item x="952"/>
        <item x="637"/>
        <item x="3647"/>
        <item x="2291"/>
        <item x="4999"/>
        <item x="3602"/>
        <item x="1930"/>
        <item x="2804"/>
        <item x="5368"/>
        <item x="5455"/>
        <item x="3751"/>
        <item x="1033"/>
        <item x="2678"/>
        <item x="5699"/>
        <item x="498"/>
        <item x="5378"/>
        <item x="3576"/>
        <item x="5650"/>
        <item x="1652"/>
        <item x="1398"/>
        <item x="5244"/>
        <item x="1701"/>
        <item x="5019"/>
        <item x="137"/>
        <item x="499"/>
        <item x="2999"/>
        <item x="6275"/>
        <item x="79"/>
        <item x="3631"/>
        <item x="4788"/>
        <item x="299"/>
        <item x="1530"/>
        <item x="3802"/>
        <item x="2433"/>
        <item x="4582"/>
        <item x="4830"/>
        <item x="5776"/>
        <item x="6101"/>
        <item x="4757"/>
        <item x="3597"/>
        <item x="4552"/>
        <item x="6002"/>
        <item x="2995"/>
        <item x="2757"/>
        <item x="5053"/>
        <item x="214"/>
        <item x="738"/>
        <item x="618"/>
        <item x="2372"/>
        <item x="4857"/>
        <item x="3675"/>
        <item x="1080"/>
        <item x="5265"/>
        <item x="6141"/>
        <item x="5911"/>
        <item x="3273"/>
        <item x="3878"/>
        <item x="5701"/>
        <item x="5013"/>
        <item x="4016"/>
        <item x="5346"/>
        <item x="666"/>
        <item x="6302"/>
        <item x="4462"/>
        <item x="4432"/>
        <item x="2613"/>
        <item x="4098"/>
        <item x="3727"/>
        <item x="6023"/>
        <item x="5063"/>
        <item x="1940"/>
        <item x="1183"/>
        <item x="6403"/>
        <item x="2412"/>
        <item x="754"/>
        <item x="5648"/>
        <item x="1636"/>
        <item x="2165"/>
        <item x="3828"/>
        <item x="1184"/>
        <item x="1354"/>
        <item x="43"/>
        <item x="1241"/>
        <item x="6027"/>
        <item x="1740"/>
        <item x="1600"/>
        <item x="6285"/>
        <item x="313"/>
        <item x="784"/>
        <item x="1941"/>
        <item x="4480"/>
        <item x="5840"/>
        <item x="881"/>
        <item x="304"/>
        <item x="5333"/>
        <item x="2534"/>
        <item x="1085"/>
        <item x="2236"/>
        <item x="917"/>
        <item x="404"/>
        <item x="6271"/>
        <item x="2143"/>
        <item x="5201"/>
        <item x="410"/>
        <item x="4245"/>
        <item x="5460"/>
        <item x="5344"/>
        <item x="1978"/>
        <item x="5181"/>
        <item x="2439"/>
        <item x="2156"/>
        <item x="4784"/>
        <item x="5966"/>
        <item x="422"/>
        <item x="4373"/>
        <item x="6056"/>
        <item x="6396"/>
        <item x="1934"/>
        <item x="2463"/>
        <item x="1370"/>
        <item x="5099"/>
        <item x="4078"/>
        <item x="3451"/>
        <item x="287"/>
        <item x="6327"/>
        <item x="5729"/>
        <item x="2622"/>
        <item x="1165"/>
        <item x="69"/>
        <item x="5026"/>
        <item x="1724"/>
        <item x="3145"/>
        <item x="2831"/>
        <item x="1884"/>
        <item x="6068"/>
        <item x="660"/>
        <item x="866"/>
        <item x="1114"/>
        <item x="5500"/>
        <item x="4621"/>
        <item x="1118"/>
        <item x="262"/>
        <item x="3590"/>
        <item x="5254"/>
        <item x="1503"/>
        <item x="4880"/>
        <item x="4954"/>
        <item x="1179"/>
        <item x="3465"/>
        <item x="6348"/>
        <item x="389"/>
        <item x="5877"/>
        <item x="4204"/>
        <item x="751"/>
        <item x="4375"/>
        <item x="6066"/>
        <item x="4292"/>
        <item x="2754"/>
        <item x="538"/>
        <item x="2322"/>
        <item x="4409"/>
        <item x="3656"/>
        <item x="3698"/>
        <item x="1327"/>
        <item x="3411"/>
        <item x="2105"/>
        <item x="1528"/>
        <item x="2177"/>
        <item x="3970"/>
        <item x="1022"/>
        <item x="758"/>
        <item x="2110"/>
        <item x="2324"/>
        <item x="1438"/>
        <item x="5842"/>
        <item x="530"/>
        <item x="1360"/>
        <item x="3518"/>
        <item x="1796"/>
        <item x="2017"/>
        <item x="2844"/>
        <item x="6073"/>
        <item x="2009"/>
        <item x="2981"/>
        <item x="3713"/>
        <item x="3531"/>
        <item x="4930"/>
        <item x="202"/>
        <item x="3763"/>
        <item x="2185"/>
        <item x="5172"/>
        <item x="594"/>
        <item x="2818"/>
        <item x="864"/>
        <item x="3435"/>
        <item x="2715"/>
        <item x="4261"/>
        <item x="4710"/>
        <item x="161"/>
        <item x="4250"/>
        <item x="5413"/>
        <item x="1617"/>
        <item x="129"/>
        <item x="6301"/>
        <item x="3541"/>
        <item x="1343"/>
        <item x="2982"/>
        <item x="4597"/>
        <item x="6078"/>
        <item x="3889"/>
        <item x="723"/>
        <item x="5636"/>
        <item x="2328"/>
        <item x="3892"/>
        <item x="1245"/>
        <item x="2067"/>
        <item x="3697"/>
        <item x="5595"/>
        <item x="914"/>
        <item x="87"/>
        <item x="294"/>
        <item x="2381"/>
        <item x="5569"/>
        <item x="28"/>
        <item x="3683"/>
        <item x="1254"/>
        <item x="1019"/>
        <item x="1178"/>
        <item x="4235"/>
        <item x="5574"/>
        <item x="1977"/>
        <item x="4818"/>
        <item x="4564"/>
        <item x="2426"/>
        <item x="5838"/>
        <item x="5875"/>
        <item x="2444"/>
        <item x="138"/>
        <item x="5479"/>
        <item x="4105"/>
        <item x="4127"/>
        <item x="906"/>
        <item x="4307"/>
        <item x="226"/>
        <item x="2045"/>
        <item x="4030"/>
        <item x="2761"/>
        <item x="1191"/>
        <item x="5285"/>
        <item x="4698"/>
        <item x="3976"/>
        <item x="4596"/>
        <item x="4876"/>
        <item x="3294"/>
        <item x="6009"/>
        <item x="5219"/>
        <item x="3906"/>
        <item x="2899"/>
        <item x="5735"/>
        <item x="3495"/>
        <item x="455"/>
        <item x="6341"/>
        <item x="3711"/>
        <item x="2525"/>
        <item x="1349"/>
        <item x="5245"/>
        <item x="1177"/>
        <item x="3500"/>
        <item x="5924"/>
        <item x="3521"/>
        <item x="655"/>
        <item x="5919"/>
        <item x="167"/>
        <item x="4992"/>
        <item x="1391"/>
        <item x="2158"/>
        <item x="4336"/>
        <item x="5409"/>
        <item x="4246"/>
        <item x="6247"/>
        <item x="3750"/>
        <item x="4728"/>
        <item x="3049"/>
        <item x="3039"/>
        <item x="5541"/>
        <item x="5235"/>
        <item x="2965"/>
        <item x="2810"/>
        <item x="947"/>
        <item x="539"/>
        <item x="1458"/>
        <item x="938"/>
        <item x="5700"/>
        <item x="4721"/>
        <item x="634"/>
        <item x="989"/>
        <item x="1710"/>
        <item x="2253"/>
        <item x="3999"/>
        <item x="2295"/>
        <item x="6001"/>
        <item x="5029"/>
        <item x="1920"/>
        <item x="5335"/>
        <item x="5772"/>
        <item x="3408"/>
        <item x="5032"/>
        <item x="3331"/>
        <item x="3484"/>
        <item x="5687"/>
        <item x="4138"/>
        <item x="4667"/>
        <item x="2626"/>
        <item x="6263"/>
        <item x="1522"/>
        <item x="2476"/>
        <item x="1802"/>
        <item x="5309"/>
        <item x="6011"/>
        <item x="3873"/>
        <item x="3947"/>
        <item x="2130"/>
        <item x="3709"/>
        <item x="3361"/>
        <item x="118"/>
        <item x="1050"/>
        <item x="3652"/>
        <item x="3348"/>
        <item x="3728"/>
        <item x="1881"/>
        <item x="3922"/>
        <item x="6283"/>
        <item x="3826"/>
        <item x="5626"/>
        <item x="3395"/>
        <item x="4381"/>
        <item x="2746"/>
        <item x="372"/>
        <item x="5069"/>
        <item x="880"/>
        <item x="1798"/>
        <item x="2118"/>
        <item x="2040"/>
        <item x="1010"/>
        <item x="5609"/>
        <item x="6106"/>
        <item x="2709"/>
        <item x="6172"/>
        <item x="3524"/>
        <item x="1891"/>
        <item x="5643"/>
        <item x="5408"/>
        <item x="449"/>
        <item x="4963"/>
        <item x="2801"/>
        <item x="5431"/>
        <item x="5386"/>
        <item x="4908"/>
        <item x="762"/>
        <item x="810"/>
        <item x="3555"/>
        <item x="1715"/>
        <item x="5193"/>
        <item x="1293"/>
        <item x="3433"/>
        <item x="5552"/>
        <item x="3352"/>
        <item x="6137"/>
        <item x="4093"/>
        <item x="1853"/>
        <item x="779"/>
        <item x="4460"/>
        <item x="2915"/>
        <item x="5096"/>
        <item x="3349"/>
        <item x="2050"/>
        <item x="1693"/>
        <item x="5275"/>
        <item x="3930"/>
        <item x="4741"/>
        <item x="232"/>
        <item x="6013"/>
        <item x="1578"/>
        <item x="5046"/>
        <item x="4210"/>
        <item x="491"/>
        <item x="5537"/>
        <item x="5593"/>
        <item x="1728"/>
        <item x="1448"/>
        <item x="2453"/>
        <item x="5999"/>
        <item x="5448"/>
        <item x="3295"/>
        <item x="2451"/>
        <item x="113"/>
        <item x="1160"/>
        <item x="3792"/>
        <item x="746"/>
        <item x="4503"/>
        <item x="3864"/>
        <item x="4657"/>
        <item x="5508"/>
        <item x="126"/>
        <item x="6376"/>
        <item x="2903"/>
        <item x="934"/>
        <item x="2819"/>
        <item x="4762"/>
        <item x="1071"/>
        <item x="1365"/>
        <item x="2103"/>
        <item x="1493"/>
        <item x="604"/>
        <item x="2032"/>
        <item x="1526"/>
        <item x="4794"/>
        <item x="827"/>
        <item x="2957"/>
        <item x="6218"/>
        <item x="1143"/>
        <item x="1418"/>
        <item x="4338"/>
        <item x="985"/>
        <item x="5557"/>
        <item x="5084"/>
        <item x="5407"/>
        <item x="602"/>
        <item x="413"/>
        <item x="6355"/>
        <item x="2405"/>
        <item x="3362"/>
        <item x="1268"/>
        <item x="5473"/>
        <item x="5476"/>
        <item x="6058"/>
        <item x="6390"/>
        <item x="4927"/>
        <item x="1175"/>
        <item x="6107"/>
        <item x="5364"/>
        <item x="4132"/>
        <item x="4232"/>
        <item x="3617"/>
        <item x="5858"/>
        <item x="1603"/>
        <item x="2247"/>
        <item x="3318"/>
        <item x="2218"/>
        <item x="5886"/>
        <item x="3969"/>
        <item x="1782"/>
        <item x="2469"/>
        <item x="5703"/>
        <item x="2062"/>
        <item x="293"/>
        <item x="3952"/>
        <item x="5637"/>
        <item x="1364"/>
        <item x="196"/>
        <item x="2546"/>
        <item x="1919"/>
        <item x="560"/>
        <item x="4878"/>
        <item x="1487"/>
        <item x="900"/>
        <item x="3227"/>
        <item x="5042"/>
        <item x="5357"/>
        <item x="4907"/>
        <item x="6352"/>
        <item x="5685"/>
        <item x="5674"/>
        <item x="318"/>
        <item x="1597"/>
        <item x="1073"/>
        <item x="2806"/>
        <item x="5453"/>
        <item x="391"/>
        <item x="2680"/>
        <item x="5893"/>
        <item x="5338"/>
        <item x="2894"/>
        <item x="4337"/>
        <item x="2790"/>
        <item x="2063"/>
        <item x="6163"/>
        <item x="261"/>
        <item x="3311"/>
        <item x="3096"/>
        <item x="2475"/>
        <item x="6384"/>
        <item x="117"/>
        <item x="3926"/>
        <item x="5510"/>
        <item x="6000"/>
        <item x="2074"/>
        <item x="5394"/>
        <item x="3489"/>
        <item x="2689"/>
        <item x="6064"/>
        <item x="3097"/>
        <item x="3637"/>
        <item x="5738"/>
        <item x="5456"/>
        <item x="736"/>
        <item x="4377"/>
        <item x="5975"/>
        <item x="6291"/>
        <item x="93"/>
        <item x="2178"/>
        <item x="2987"/>
        <item x="636"/>
        <item x="1355"/>
        <item x="1219"/>
        <item x="6190"/>
        <item x="546"/>
        <item x="1154"/>
        <item x="4796"/>
        <item x="4763"/>
        <item x="3527"/>
        <item x="133"/>
        <item x="4389"/>
        <item x="2200"/>
        <item x="4550"/>
        <item x="2829"/>
        <item x="2041"/>
        <item x="6252"/>
        <item x="1437"/>
        <item x="5339"/>
        <item x="2181"/>
        <item x="3777"/>
        <item x="3044"/>
        <item x="4506"/>
        <item x="1997"/>
        <item x="2368"/>
        <item x="257"/>
        <item x="5745"/>
        <item x="4002"/>
        <item x="3712"/>
        <item x="3069"/>
        <item x="1827"/>
        <item x="5796"/>
        <item x="1906"/>
        <item x="1739"/>
        <item x="2410"/>
        <item x="1687"/>
        <item x="5929"/>
        <item x="2852"/>
        <item x="360"/>
        <item x="3975"/>
        <item x="4347"/>
        <item x="4980"/>
        <item x="3522"/>
        <item x="1899"/>
        <item x="1223"/>
        <item x="2621"/>
        <item x="2326"/>
        <item x="1393"/>
        <item x="567"/>
        <item x="4670"/>
        <item x="2351"/>
        <item x="6365"/>
        <item x="1851"/>
        <item x="6128"/>
        <item x="2220"/>
        <item x="3977"/>
        <item x="361"/>
        <item x="4801"/>
        <item x="5417"/>
        <item x="534"/>
        <item x="3281"/>
        <item x="3477"/>
        <item x="5345"/>
        <item x="3138"/>
        <item x="4151"/>
        <item x="2442"/>
        <item x="4028"/>
        <item x="1420"/>
        <item x="1591"/>
        <item x="1969"/>
        <item x="5675"/>
        <item x="4096"/>
        <item x="5984"/>
        <item x="1508"/>
        <item x="3241"/>
        <item x="4214"/>
        <item x="4431"/>
        <item x="1361"/>
        <item x="4123"/>
        <item x="5811"/>
        <item x="1347"/>
        <item x="1828"/>
        <item x="3879"/>
        <item x="685"/>
        <item x="1999"/>
        <item x="1928"/>
        <item x="3654"/>
        <item x="5844"/>
        <item x="1093"/>
        <item x="1831"/>
        <item x="892"/>
        <item x="1247"/>
        <item x="2499"/>
        <item x="2795"/>
        <item x="36"/>
        <item x="3978"/>
        <item x="2275"/>
        <item x="805"/>
        <item x="1462"/>
        <item x="503"/>
        <item x="529"/>
        <item x="4175"/>
        <item x="1902"/>
        <item x="2256"/>
        <item x="5768"/>
        <item x="240"/>
        <item x="4679"/>
        <item x="3900"/>
        <item x="507"/>
        <item x="5449"/>
        <item x="1624"/>
        <item x="4071"/>
        <item x="3247"/>
        <item x="1284"/>
        <item x="102"/>
        <item x="2973"/>
        <item x="668"/>
        <item x="743"/>
        <item x="5389"/>
        <item x="2750"/>
        <item x="4458"/>
        <item x="4236"/>
        <item x="3700"/>
        <item x="5166"/>
        <item x="4630"/>
        <item x="1905"/>
        <item x="5358"/>
        <item x="5030"/>
        <item x="1534"/>
        <item x="6099"/>
        <item x="3940"/>
        <item x="162"/>
        <item x="6157"/>
        <item x="380"/>
        <item x="2862"/>
        <item x="5857"/>
        <item x="6288"/>
        <item x="4164"/>
        <item x="100"/>
        <item x="341"/>
        <item x="2092"/>
        <item x="4088"/>
        <item x="1815"/>
        <item x="142"/>
        <item x="6346"/>
        <item x="2374"/>
        <item x="726"/>
        <item x="1820"/>
        <item x="5903"/>
        <item x="3948"/>
        <item x="6278"/>
        <item x="4656"/>
        <item x="2250"/>
        <item x="3469"/>
        <item x="2480"/>
        <item x="749"/>
        <item x="3830"/>
        <item x="658"/>
        <item x="5602"/>
        <item x="4674"/>
        <item x="5314"/>
        <item x="4374"/>
        <item x="5406"/>
        <item x="2962"/>
        <item x="6181"/>
        <item x="5056"/>
        <item x="1315"/>
        <item x="1841"/>
        <item x="5288"/>
        <item x="289"/>
        <item x="1948"/>
        <item x="927"/>
        <item x="1785"/>
        <item x="2934"/>
        <item x="2843"/>
        <item x="4154"/>
        <item x="2719"/>
        <item x="4008"/>
        <item x="4271"/>
        <item x="5027"/>
        <item x="6014"/>
        <item x="6225"/>
        <item x="5600"/>
        <item x="525"/>
        <item x="4196"/>
        <item x="887"/>
        <item x="309"/>
        <item x="6008"/>
        <item x="905"/>
        <item x="5664"/>
        <item x="3979"/>
        <item x="6295"/>
        <item x="570"/>
        <item x="605"/>
        <item x="3085"/>
        <item x="2759"/>
        <item x="1653"/>
        <item x="501"/>
        <item x="3781"/>
        <item x="6061"/>
        <item x="1871"/>
        <item x="4085"/>
        <item x="4488"/>
        <item x="1240"/>
        <item x="1450"/>
        <item x="2660"/>
        <item x="5011"/>
        <item x="5925"/>
        <item x="1161"/>
        <item x="3418"/>
        <item x="5870"/>
        <item x="466"/>
        <item x="3056"/>
        <item x="6270"/>
        <item x="4978"/>
        <item x="1800"/>
        <item x="5038"/>
        <item x="865"/>
        <item x="4678"/>
        <item x="1615"/>
        <item x="3601"/>
        <item x="1136"/>
        <item x="791"/>
        <item x="1452"/>
        <item x="2866"/>
        <item x="1021"/>
        <item x="2167"/>
        <item x="4371"/>
        <item x="2929"/>
        <item x="708"/>
        <item x="5769"/>
        <item x="4917"/>
        <item x="4982"/>
        <item x="303"/>
        <item x="2553"/>
        <item x="6162"/>
        <item x="1769"/>
        <item x="3849"/>
        <item x="1613"/>
        <item x="2037"/>
        <item x="768"/>
        <item x="3710"/>
        <item x="1907"/>
        <item x="2193"/>
        <item x="1647"/>
        <item x="761"/>
        <item x="1667"/>
        <item x="3887"/>
        <item x="253"/>
        <item x="1896"/>
        <item x="3443"/>
        <item x="4403"/>
        <item x="5691"/>
        <item x="399"/>
        <item x="5594"/>
        <item x="3354"/>
        <item x="3639"/>
        <item x="3170"/>
        <item x="4499"/>
        <item x="2554"/>
        <item x="2014"/>
        <item x="469"/>
        <item x="5057"/>
        <item x="3514"/>
        <item x="683"/>
        <item x="4009"/>
        <item x="3086"/>
        <item x="3600"/>
        <item x="3596"/>
        <item x="6411"/>
        <item x="6224"/>
        <item x="1396"/>
        <item x="5401"/>
        <item x="678"/>
        <item x="5837"/>
        <item x="2669"/>
        <item x="2688"/>
        <item x="4024"/>
        <item x="796"/>
        <item x="1103"/>
        <item x="460"/>
        <item x="1708"/>
        <item x="885"/>
        <item x="3279"/>
        <item x="3004"/>
        <item x="6052"/>
        <item x="2487"/>
        <item x="5442"/>
        <item x="1057"/>
        <item x="4169"/>
        <item x="3257"/>
        <item x="16"/>
        <item x="3189"/>
        <item x="3329"/>
        <item x="5492"/>
        <item x="766"/>
        <item x="3820"/>
        <item x="2805"/>
        <item x="4269"/>
        <item x="1561"/>
        <item x="1567"/>
        <item x="3943"/>
        <item x="3955"/>
        <item x="4430"/>
        <item x="5819"/>
        <item x="5268"/>
        <item x="5072"/>
        <item x="2187"/>
        <item x="5934"/>
        <item x="3818"/>
        <item x="1014"/>
        <item x="1180"/>
        <item x="207"/>
        <item x="5081"/>
        <item x="4111"/>
        <item x="4965"/>
        <item x="2257"/>
        <item x="3551"/>
        <item x="821"/>
        <item x="1901"/>
        <item x="6338"/>
        <item x="2905"/>
        <item x="858"/>
        <item x="5509"/>
        <item x="3904"/>
        <item x="3547"/>
        <item x="4021"/>
        <item x="4399"/>
        <item x="5205"/>
        <item x="1011"/>
        <item x="3771"/>
        <item x="5790"/>
        <item x="899"/>
        <item x="3726"/>
        <item x="276"/>
        <item x="5737"/>
        <item x="2512"/>
        <item x="5950"/>
        <item x="1464"/>
        <item x="2548"/>
        <item x="1048"/>
        <item x="3732"/>
        <item x="5536"/>
        <item x="3648"/>
        <item x="2935"/>
        <item x="1942"/>
        <item x="1722"/>
        <item x="1385"/>
        <item x="960"/>
        <item x="1028"/>
        <item x="1542"/>
        <item x="1610"/>
        <item x="1271"/>
        <item x="2721"/>
        <item x="1307"/>
        <item x="5993"/>
        <item x="3646"/>
        <item x="3276"/>
        <item x="785"/>
        <item x="3143"/>
        <item x="2722"/>
        <item x="3610"/>
        <item x="1748"/>
        <item x="4703"/>
        <item x="4060"/>
        <item x="5739"/>
        <item x="6195"/>
        <item x="3310"/>
        <item x="2082"/>
        <item x="21"/>
        <item x="2664"/>
        <item x="4845"/>
        <item x="2373"/>
        <item x="2100"/>
        <item x="2023"/>
        <item x="223"/>
        <item x="4359"/>
        <item x="3621"/>
        <item x="4502"/>
        <item x="4273"/>
        <item x="2873"/>
        <item x="4931"/>
        <item x="4357"/>
        <item x="2975"/>
        <item x="640"/>
        <item x="4737"/>
        <item x="2951"/>
        <item x="417"/>
        <item x="6131"/>
        <item x="3115"/>
        <item x="5359"/>
        <item x="3911"/>
        <item x="1563"/>
        <item x="4104"/>
        <item x="4378"/>
        <item x="2607"/>
        <item x="3453"/>
        <item x="5021"/>
        <item x="2320"/>
        <item x="53"/>
        <item x="1801"/>
        <item x="5514"/>
        <item x="2094"/>
        <item x="4491"/>
        <item x="2375"/>
        <item x="5079"/>
        <item x="4349"/>
        <item x="869"/>
        <item x="3385"/>
        <item x="969"/>
        <item x="4695"/>
        <item x="4101"/>
        <item x="2573"/>
        <item x="3470"/>
        <item x="2335"/>
        <item x="3801"/>
        <item x="4531"/>
        <item x="4372"/>
        <item x="3796"/>
        <item x="3396"/>
        <item x="1731"/>
        <item x="5058"/>
        <item x="5868"/>
        <item x="1713"/>
        <item x="3958"/>
        <item x="921"/>
        <item x="5105"/>
        <item x="5119"/>
        <item x="231"/>
        <item x="4032"/>
        <item x="1516"/>
        <item x="4501"/>
        <item x="3355"/>
        <item x="4544"/>
        <item x="5366"/>
        <item x="1630"/>
        <item x="2511"/>
        <item x="4017"/>
        <item x="2317"/>
        <item x="4234"/>
        <item x="3837"/>
        <item x="6201"/>
        <item x="1658"/>
        <item x="4133"/>
        <item x="5862"/>
        <item x="2572"/>
        <item x="353"/>
        <item x="2184"/>
        <item x="5003"/>
        <item x="3568"/>
        <item x="115"/>
        <item x="3573"/>
        <item x="4515"/>
        <item x="4891"/>
        <item x="861"/>
        <item x="5712"/>
        <item x="6209"/>
        <item x="1845"/>
        <item x="4333"/>
        <item x="4176"/>
        <item x="244"/>
        <item x="412"/>
        <item x="5076"/>
        <item x="4822"/>
        <item x="3575"/>
        <item x="5939"/>
        <item x="5222"/>
        <item x="4113"/>
        <item x="2853"/>
        <item x="5382"/>
        <item x="2385"/>
        <item x="4603"/>
        <item x="5005"/>
        <item x="3236"/>
        <item x="1931"/>
        <item x="1316"/>
        <item x="1201"/>
        <item x="1124"/>
        <item x="2234"/>
        <item x="4949"/>
        <item x="4157"/>
        <item x="6084"/>
        <item x="3020"/>
        <item x="5293"/>
        <item x="4827"/>
        <item x="4588"/>
        <item x="6143"/>
        <item x="6331"/>
        <item x="1192"/>
        <item x="4676"/>
        <item x="2736"/>
        <item x="6385"/>
        <item x="5130"/>
        <item x="849"/>
        <item x="1833"/>
        <item x="2617"/>
        <item x="5697"/>
        <item x="5891"/>
        <item x="1320"/>
        <item x="1433"/>
        <item x="4631"/>
        <item x="4525"/>
        <item x="91"/>
        <item x="12"/>
        <item x="2058"/>
        <item x="5770"/>
        <item x="2516"/>
        <item x="4781"/>
        <item x="1416"/>
        <item x="2233"/>
        <item x="1447"/>
        <item x="222"/>
        <item x="2350"/>
        <item x="2099"/>
        <item x="664"/>
        <item x="4601"/>
        <item x="522"/>
        <item x="3749"/>
        <item x="6249"/>
        <item x="4222"/>
        <item x="4201"/>
        <item x="4756"/>
        <item x="6322"/>
        <item x="4362"/>
        <item x="1609"/>
        <item x="3581"/>
        <item x="157"/>
        <item x="698"/>
        <item x="6038"/>
        <item x="3851"/>
        <item x="862"/>
        <item x="2136"/>
        <item x="1672"/>
        <item x="4476"/>
        <item x="4533"/>
        <item x="203"/>
        <item x="1202"/>
        <item x="2872"/>
        <item x="1501"/>
        <item x="3867"/>
        <item x="5751"/>
        <item x="6264"/>
        <item x="5142"/>
        <item x="2140"/>
        <item x="1752"/>
        <item x="2401"/>
        <item x="1818"/>
        <item x="2240"/>
        <item x="4643"/>
        <item x="1541"/>
        <item x="3110"/>
        <item x="4516"/>
        <item x="3645"/>
        <item x="1345"/>
        <item x="3794"/>
        <item x="2807"/>
        <item x="6314"/>
        <item x="5107"/>
        <item x="2542"/>
        <item x="2834"/>
        <item x="5399"/>
        <item x="4346"/>
        <item x="589"/>
        <item x="6415"/>
        <item x="4799"/>
        <item x="1681"/>
        <item x="2909"/>
        <item x="4743"/>
        <item x="3107"/>
        <item x="2543"/>
        <item x="1773"/>
        <item x="3399"/>
        <item x="5816"/>
        <item x="2172"/>
        <item x="4455"/>
        <item x="616"/>
        <item x="3334"/>
        <item x="2840"/>
        <item x="954"/>
        <item x="467"/>
        <item x="2443"/>
        <item x="1128"/>
        <item x="1482"/>
        <item x="1717"/>
        <item x="2897"/>
        <item x="382"/>
        <item x="311"/>
        <item x="1260"/>
        <item x="1083"/>
        <item x="3817"/>
        <item x="5360"/>
        <item x="6136"/>
        <item x="356"/>
        <item x="737"/>
        <item x="6127"/>
        <item x="5390"/>
        <item x="3303"/>
        <item x="5329"/>
        <item x="3676"/>
        <item x="3852"/>
        <item x="6075"/>
        <item x="3154"/>
        <item x="3431"/>
        <item x="4883"/>
        <item x="3269"/>
        <item x="5303"/>
        <item x="5803"/>
        <item x="2630"/>
        <item x="1956"/>
        <item x="5412"/>
        <item x="3805"/>
        <item x="5795"/>
        <item x="5159"/>
        <item x="3942"/>
        <item x="844"/>
        <item x="3428"/>
        <item x="6380"/>
        <item x="3075"/>
        <item x="740"/>
        <item x="851"/>
        <item x="251"/>
        <item x="4800"/>
        <item x="5951"/>
        <item x="2154"/>
        <item x="2506"/>
        <item x="2191"/>
        <item x="1089"/>
        <item x="4227"/>
        <item x="1074"/>
        <item x="3890"/>
        <item x="846"/>
        <item x="760"/>
        <item x="1017"/>
        <item x="5698"/>
        <item x="4619"/>
        <item x="6192"/>
        <item x="3754"/>
        <item x="5488"/>
        <item x="5317"/>
        <item x="4320"/>
        <item x="6063"/>
        <item x="4322"/>
        <item x="3827"/>
        <item x="2912"/>
        <item x="959"/>
        <item x="4020"/>
        <item x="3053"/>
        <item x="2148"/>
        <item x="1790"/>
        <item x="719"/>
        <item x="5554"/>
        <item x="4602"/>
        <item x="2359"/>
        <item x="800"/>
        <item x="2886"/>
        <item x="4260"/>
        <item x="2255"/>
        <item x="4723"/>
        <item x="2773"/>
        <item x="24"/>
        <item x="6178"/>
        <item x="1451"/>
        <item x="2357"/>
        <item x="3972"/>
        <item x="1924"/>
        <item x="5614"/>
        <item x="5467"/>
        <item x="6034"/>
        <item x="1868"/>
        <item x="1816"/>
        <item x="122"/>
        <item x="4641"/>
        <item x="2578"/>
        <item x="199"/>
        <item x="2342"/>
        <item x="5897"/>
        <item x="2492"/>
        <item x="5106"/>
        <item x="3971"/>
        <item x="3018"/>
        <item x="2083"/>
        <item x="2668"/>
        <item x="884"/>
        <item x="3717"/>
        <item x="3142"/>
        <item x="5515"/>
        <item x="1854"/>
        <item x="5059"/>
        <item x="6419"/>
        <item x="2369"/>
        <item x="3011"/>
        <item x="2292"/>
        <item x="4935"/>
        <item x="243"/>
        <item x="1401"/>
        <item x="1811"/>
        <item x="2690"/>
        <item x="2309"/>
        <item x="571"/>
        <item x="588"/>
        <item x="5010"/>
        <item x="2059"/>
        <item x="2842"/>
        <item x="3270"/>
        <item x="2473"/>
        <item x="6254"/>
        <item x="3337"/>
        <item x="5025"/>
        <item x="2371"/>
        <item x="5559"/>
        <item x="5208"/>
        <item x="3761"/>
        <item x="4315"/>
        <item x="987"/>
        <item x="370"/>
        <item x="4933"/>
        <item x="5204"/>
        <item x="2527"/>
        <item x="3846"/>
        <item x="168"/>
        <item x="2794"/>
        <item x="5504"/>
        <item x="2089"/>
        <item x="1280"/>
        <item x="5092"/>
        <item x="4836"/>
        <item x="5960"/>
        <item x="2742"/>
        <item x="4813"/>
        <item x="74"/>
        <item x="5305"/>
        <item x="1469"/>
        <item x="246"/>
        <item x="3421"/>
        <item x="816"/>
        <item x="4126"/>
        <item x="627"/>
        <item x="4440"/>
        <item x="6358"/>
        <item x="5421"/>
        <item x="4629"/>
        <item x="6336"/>
        <item x="3166"/>
        <item x="489"/>
        <item x="611"/>
        <item x="5371"/>
        <item x="56"/>
        <item x="4842"/>
        <item x="5031"/>
        <item x="2049"/>
        <item x="669"/>
        <item x="3414"/>
        <item x="4463"/>
        <item x="5630"/>
        <item x="153"/>
        <item x="4518"/>
        <item x="6343"/>
        <item x="1946"/>
        <item x="6305"/>
        <item x="593"/>
        <item x="5266"/>
        <item x="2202"/>
        <item x="17"/>
        <item x="5878"/>
        <item x="6351"/>
        <item x="5964"/>
        <item x="1576"/>
        <item x="3563"/>
        <item x="4926"/>
        <item x="6"/>
        <item x="541"/>
        <item x="2283"/>
        <item x="1337"/>
        <item x="5182"/>
        <item x="5918"/>
        <item x="3599"/>
        <item x="5582"/>
        <item x="5102"/>
        <item x="486"/>
        <item x="6024"/>
        <item x="2489"/>
        <item x="5247"/>
        <item x="128"/>
        <item x="3179"/>
        <item x="416"/>
        <item x="4539"/>
        <item x="66"/>
        <item x="1614"/>
        <item x="3745"/>
        <item x="4485"/>
        <item x="34"/>
        <item x="5711"/>
        <item x="2537"/>
        <item x="5054"/>
        <item x="1712"/>
        <item x="1317"/>
        <item x="3845"/>
        <item x="3233"/>
        <item x="2498"/>
        <item x="4782"/>
        <item x="3212"/>
        <item x="1060"/>
        <item x="5744"/>
        <item x="1035"/>
        <item x="1486"/>
        <item x="3725"/>
        <item x="1727"/>
        <item x="1042"/>
        <item x="755"/>
        <item x="414"/>
        <item x="405"/>
        <item x="5238"/>
        <item x="4411"/>
        <item x="3530"/>
        <item x="4744"/>
        <item x="520"/>
        <item x="4810"/>
        <item x="2814"/>
        <item x="5462"/>
        <item x="4828"/>
        <item x="2837"/>
        <item x="1110"/>
        <item x="3467"/>
        <item x="6108"/>
        <item x="5948"/>
        <item x="4351"/>
        <item x="5087"/>
        <item x="216"/>
        <item x="4948"/>
        <item x="3304"/>
        <item x="1314"/>
        <item x="3880"/>
        <item x="5290"/>
        <item x="5963"/>
        <item x="4040"/>
        <item x="1770"/>
        <item x="2865"/>
        <item x="6259"/>
        <item x="1599"/>
        <item x="2305"/>
        <item x="5834"/>
        <item x="701"/>
        <item x="6028"/>
        <item x="3131"/>
        <item x="2333"/>
        <item x="3624"/>
        <item x="2437"/>
        <item x="1426"/>
        <item x="1443"/>
        <item x="371"/>
        <item x="1704"/>
        <item x="4095"/>
        <item x="1778"/>
        <item x="6324"/>
        <item x="4751"/>
        <item x="490"/>
        <item x="3881"/>
        <item x="468"/>
        <item x="586"/>
        <item x="5961"/>
        <item x="3070"/>
        <item x="656"/>
        <item x="2904"/>
        <item x="5754"/>
        <item x="2201"/>
        <item x="573"/>
        <item x="4526"/>
        <item x="1923"/>
        <item x="4258"/>
        <item x="2272"/>
        <item x="1262"/>
        <item x="2471"/>
        <item x="5909"/>
        <item x="1267"/>
        <item x="3734"/>
        <item x="3315"/>
        <item x="1864"/>
        <item x="5581"/>
        <item x="4429"/>
        <item x="2278"/>
        <item x="2923"/>
        <item x="4749"/>
        <item x="4286"/>
        <item x="5115"/>
        <item x="2785"/>
        <item x="4725"/>
        <item x="4609"/>
        <item x="2414"/>
        <item x="2670"/>
        <item x="1153"/>
        <item x="5258"/>
        <item x="2632"/>
        <item x="2911"/>
        <item x="438"/>
        <item x="1649"/>
        <item x="1683"/>
        <item x="6067"/>
        <item x="4956"/>
        <item x="3103"/>
        <item x="2327"/>
        <item x="1286"/>
        <item x="402"/>
        <item x="5756"/>
        <item x="1008"/>
        <item x="44"/>
        <item x="1670"/>
        <item x="4649"/>
        <item x="4116"/>
        <item x="3729"/>
        <item x="625"/>
        <item x="744"/>
        <item x="3706"/>
        <item x="1412"/>
        <item x="1189"/>
        <item x="2881"/>
        <item x="2207"/>
        <item x="830"/>
        <item x="5220"/>
        <item x="2800"/>
        <item x="4207"/>
        <item x="5276"/>
        <item x="5970"/>
        <item x="1987"/>
        <item x="2435"/>
        <item x="1101"/>
        <item x="3990"/>
        <item x="3078"/>
        <item x="1312"/>
        <item x="4701"/>
        <item x="2339"/>
        <item x="3398"/>
        <item x="2457"/>
        <item x="957"/>
        <item x="3472"/>
        <item x="582"/>
        <item x="3660"/>
        <item x="4137"/>
        <item x="5871"/>
        <item x="2034"/>
        <item x="4189"/>
        <item x="630"/>
        <item x="1964"/>
        <item x="2219"/>
        <item x="2859"/>
        <item x="2403"/>
        <item x="2860"/>
        <item x="5784"/>
        <item x="4554"/>
        <item x="3716"/>
        <item x="2701"/>
        <item x="6026"/>
        <item x="2674"/>
        <item x="3231"/>
        <item x="6142"/>
        <item x="2079"/>
        <item x="3733"/>
        <item x="1936"/>
        <item x="5145"/>
        <item x="2547"/>
        <item x="374"/>
        <item x="3483"/>
        <item x="5736"/>
        <item x="5306"/>
        <item x="1824"/>
        <item x="5132"/>
        <item x="2163"/>
        <item x="6189"/>
        <item x="106"/>
        <item x="4053"/>
        <item x="387"/>
        <item x="2057"/>
        <item x="1900"/>
        <item x="912"/>
        <item x="2300"/>
        <item x="6299"/>
        <item x="774"/>
        <item x="2579"/>
        <item x="1099"/>
        <item x="5468"/>
        <item x="657"/>
        <item x="1405"/>
        <item x="3572"/>
        <item x="2880"/>
        <item x="229"/>
        <item x="4702"/>
        <item x="6177"/>
        <item x="2216"/>
        <item x="824"/>
        <item x="4635"/>
        <item x="2280"/>
        <item x="4278"/>
        <item x="2778"/>
        <item x="2477"/>
        <item x="5429"/>
        <item x="1217"/>
        <item x="2340"/>
        <item x="2876"/>
        <item x="4586"/>
        <item x="2605"/>
        <item x="1224"/>
        <item x="2121"/>
        <item x="2338"/>
        <item x="2729"/>
        <item x="1389"/>
        <item x="876"/>
        <item x="6021"/>
        <item x="5007"/>
        <item x="492"/>
        <item x="2659"/>
        <item x="65"/>
        <item x="218"/>
        <item x="5991"/>
        <item x="2642"/>
        <item x="233"/>
        <item x="3539"/>
        <item x="2384"/>
        <item x="2522"/>
        <item x="3061"/>
        <item x="3064"/>
        <item x="1742"/>
        <item x="4735"/>
        <item x="245"/>
        <item x="5434"/>
        <item x="4428"/>
        <item x="2616"/>
        <item x="2933"/>
        <item x="1299"/>
        <item x="4443"/>
        <item x="2614"/>
        <item x="3164"/>
        <item x="428"/>
        <item x="105"/>
        <item x="2858"/>
        <item x="5829"/>
        <item x="5392"/>
        <item x="592"/>
        <item x="2565"/>
        <item x="5098"/>
        <item x="2039"/>
        <item x="939"/>
        <item x="2625"/>
        <item x="3135"/>
        <item x="4693"/>
        <item x="4527"/>
        <item x="5598"/>
        <item x="5902"/>
        <item x="4433"/>
        <item x="4991"/>
        <item x="1634"/>
        <item x="2138"/>
        <item x="2891"/>
        <item x="5990"/>
        <item x="4543"/>
        <item x="4843"/>
        <item x="3501"/>
        <item x="6197"/>
        <item x="1222"/>
        <item x="2301"/>
        <item x="1753"/>
        <item x="4068"/>
        <item x="3211"/>
        <item x="3974"/>
        <item x="4581"/>
        <item x="2914"/>
        <item x="6154"/>
        <item x="1855"/>
        <item x="2776"/>
        <item x="4041"/>
        <item x="5039"/>
        <item x="375"/>
        <item x="291"/>
        <item x="907"/>
        <item x="3812"/>
        <item x="4011"/>
        <item x="2823"/>
        <item x="1730"/>
        <item x="3692"/>
        <item x="2479"/>
        <item x="3764"/>
        <item x="5624"/>
        <item x="278"/>
        <item x="5064"/>
        <item x="5771"/>
        <item x="2344"/>
        <item x="1038"/>
        <item x="4045"/>
        <item x="1510"/>
        <item x="1213"/>
        <item x="5002"/>
        <item x="1834"/>
        <item x="2540"/>
        <item x="1285"/>
        <item x="2026"/>
        <item x="1209"/>
        <item x="4593"/>
        <item x="670"/>
        <item x="1095"/>
        <item x="4574"/>
        <item x="5450"/>
        <item x="2577"/>
        <item x="6046"/>
        <item x="4970"/>
        <item x="433"/>
        <item x="1892"/>
        <item x="4888"/>
        <item x="4249"/>
        <item x="4184"/>
        <item x="5384"/>
        <item x="6118"/>
        <item x="1334"/>
        <item x="2319"/>
        <item x="4070"/>
        <item x="5843"/>
        <item x="3359"/>
        <item x="2513"/>
        <item x="1662"/>
        <item x="4170"/>
        <item x="3814"/>
        <item x="6151"/>
        <item x="4329"/>
        <item x="3251"/>
        <item x="2887"/>
        <item x="6235"/>
        <item x="4837"/>
        <item x="2395"/>
        <item x="4563"/>
        <item x="487"/>
        <item x="2134"/>
        <item x="3626"/>
        <item x="15"/>
        <item x="2238"/>
        <item x="2334"/>
        <item x="5851"/>
        <item x="2422"/>
        <item x="3982"/>
        <item x="3810"/>
        <item x="3377"/>
        <item x="4003"/>
        <item x="6085"/>
        <item x="5908"/>
        <item x="3662"/>
        <item x="4889"/>
        <item x="3486"/>
        <item x="6098"/>
        <item x="4775"/>
        <item x="599"/>
        <item x="3643"/>
        <item x="613"/>
        <item x="3545"/>
        <item x="3055"/>
        <item x="5657"/>
        <item x="2346"/>
        <item x="3740"/>
        <item x="5231"/>
        <item x="5941"/>
        <item x="3076"/>
        <item x="4812"/>
        <item x="4858"/>
        <item x="1616"/>
        <item x="5482"/>
        <item x="3317"/>
        <item x="5423"/>
        <item x="1492"/>
        <item x="718"/>
        <item x="3505"/>
        <item x="2733"/>
        <item x="5872"/>
        <item x="3497"/>
        <item x="2782"/>
        <item x="1877"/>
        <item x="5913"/>
        <item x="1483"/>
        <item x="1633"/>
        <item x="317"/>
        <item x="2994"/>
        <item x="4640"/>
        <item x="2358"/>
        <item x="3196"/>
        <item x="2465"/>
        <item x="2765"/>
        <item x="4730"/>
        <item x="54"/>
        <item x="6081"/>
        <item x="3569"/>
        <item x="1112"/>
        <item x="2263"/>
        <item x="3819"/>
        <item x="2552"/>
        <item x="3836"/>
        <item x="4150"/>
        <item x="5120"/>
        <item x="2001"/>
        <item x="3842"/>
        <item x="639"/>
        <item x="1781"/>
        <item x="5906"/>
        <item x="3390"/>
        <item x="925"/>
        <item x="3321"/>
        <item x="1250"/>
        <item x="5251"/>
        <item x="4385"/>
        <item x="4122"/>
        <item x="6242"/>
        <item x="3689"/>
        <item x="5074"/>
        <item x="3184"/>
        <item x="1981"/>
        <item x="3822"/>
        <item x="2101"/>
        <item x="6015"/>
        <item x="5294"/>
        <item x="3239"/>
        <item x="5856"/>
        <item x="4611"/>
        <item x="4148"/>
        <item x="4369"/>
        <item x="990"/>
        <item x="1970"/>
        <item x="4365"/>
        <item x="89"/>
        <item x="2450"/>
        <item x="5647"/>
        <item x="6112"/>
        <item x="5608"/>
        <item x="672"/>
        <item x="4648"/>
        <item x="4897"/>
        <item x="4584"/>
        <item x="1606"/>
        <item x="2246"/>
        <item x="4739"/>
        <item x="3667"/>
        <item x="1489"/>
        <item x="4684"/>
        <item x="1381"/>
        <item x="4994"/>
        <item x="2168"/>
        <item x="3902"/>
        <item x="6005"/>
        <item x="776"/>
        <item x="3857"/>
        <item x="1898"/>
        <item x="4662"/>
        <item x="874"/>
        <item x="1243"/>
        <item x="5311"/>
        <item x="4562"/>
        <item x="13"/>
        <item x="337"/>
        <item x="2958"/>
        <item x="6185"/>
        <item x="3775"/>
        <item x="235"/>
        <item x="2021"/>
        <item x="4344"/>
        <item x="5361"/>
        <item x="4298"/>
        <item x="3094"/>
        <item x="2784"/>
        <item x="4203"/>
        <item x="4760"/>
        <item x="5946"/>
        <item x="5662"/>
        <item x="3228"/>
        <item x="2960"/>
        <item x="3098"/>
        <item x="381"/>
        <item x="1372"/>
        <item x="6227"/>
        <item x="5212"/>
        <item x="3723"/>
        <item x="3523"/>
        <item x="4951"/>
        <item x="3215"/>
        <item x="333"/>
        <item x="4770"/>
        <item x="981"/>
        <item x="2303"/>
        <item x="2990"/>
        <item x="3691"/>
        <item x="1963"/>
        <item x="3742"/>
        <item x="4685"/>
        <item x="495"/>
        <item x="4752"/>
        <item x="3718"/>
        <item x="4396"/>
        <item x="4572"/>
        <item x="2971"/>
        <item x="1094"/>
        <item x="5267"/>
        <item x="2921"/>
        <item x="4984"/>
        <item x="6020"/>
        <item x="6266"/>
        <item x="2252"/>
        <item x="3493"/>
        <item x="1904"/>
        <item x="1012"/>
        <item x="5879"/>
        <item x="5475"/>
        <item x="457"/>
        <item x="1157"/>
        <item x="2146"/>
        <item x="2404"/>
        <item x="2004"/>
        <item x="6325"/>
        <item x="4806"/>
        <item x="2627"/>
        <item x="4941"/>
        <item x="136"/>
        <item x="1832"/>
        <item x="4153"/>
        <item x="1664"/>
        <item x="5656"/>
        <item x="5140"/>
        <item x="3791"/>
        <item x="4492"/>
        <item x="1523"/>
        <item x="3558"/>
        <item x="4734"/>
        <item x="5629"/>
        <item x="856"/>
        <item x="4340"/>
        <item x="3936"/>
        <item x="5393"/>
        <item x="2500"/>
        <item x="42"/>
        <item x="4950"/>
        <item x="4823"/>
        <item x="615"/>
        <item x="822"/>
        <item x="4838"/>
        <item x="1518"/>
        <item x="1121"/>
        <item x="5707"/>
        <item x="436"/>
        <item x="2592"/>
        <item x="1006"/>
        <item x="5644"/>
        <item x="5374"/>
        <item x="3121"/>
        <item x="6051"/>
        <item x="3449"/>
        <item x="5402"/>
        <item x="1571"/>
        <item x="5564"/>
        <item x="2377"/>
        <item x="5733"/>
        <item x="2399"/>
        <item x="6110"/>
        <item x="1840"/>
        <item x="6312"/>
        <item x="2008"/>
        <item x="4427"/>
        <item x="3871"/>
        <item x="4513"/>
        <item x="4339"/>
        <item x="4149"/>
        <item x="165"/>
        <item x="6044"/>
        <item x="2595"/>
        <item x="3913"/>
        <item x="2472"/>
        <item x="1819"/>
        <item x="1883"/>
        <item x="4651"/>
        <item x="4233"/>
        <item x="3929"/>
        <item x="352"/>
        <item x="3770"/>
        <item x="711"/>
        <item x="5866"/>
        <item x="3084"/>
        <item x="2588"/>
        <item x="1807"/>
        <item x="5680"/>
        <item x="4500"/>
        <item x="2788"/>
        <item x="2693"/>
        <item x="1444"/>
        <item x="3002"/>
        <item x="2259"/>
        <item x="3238"/>
        <item x="659"/>
        <item x="1805"/>
        <item x="3859"/>
        <item x="6203"/>
        <item x="4961"/>
        <item x="215"/>
        <item x="3744"/>
        <item x="6153"/>
        <item x="5202"/>
        <item x="1784"/>
        <item x="2180"/>
        <item x="4426"/>
        <item x="1639"/>
        <item x="6269"/>
        <item x="4913"/>
        <item x="4288"/>
        <item x="2684"/>
        <item x="1445"/>
        <item x="4898"/>
        <item x="1494"/>
        <item x="3035"/>
        <item x="336"/>
        <item x="1233"/>
        <item x="4384"/>
        <item x="596"/>
        <item x="699"/>
        <item x="3625"/>
        <item x="189"/>
        <item x="3235"/>
        <item x="340"/>
        <item x="3708"/>
        <item x="2989"/>
        <item x="3450"/>
        <item x="2925"/>
        <item x="4998"/>
        <item x="5157"/>
        <item x="3332"/>
        <item x="4714"/>
        <item x="6308"/>
        <item x="2007"/>
        <item x="3534"/>
        <item x="2360"/>
        <item x="407"/>
        <item x="5616"/>
        <item x="2683"/>
        <item x="3136"/>
        <item x="5642"/>
        <item x="4382"/>
        <item x="1470"/>
        <item x="1227"/>
        <item x="4136"/>
        <item x="5040"/>
        <item x="357"/>
        <item x="2507"/>
        <item x="3455"/>
        <item x="2006"/>
        <item x="3526"/>
        <item x="5773"/>
        <item x="6196"/>
        <item x="703"/>
        <item x="2448"/>
        <item x="4997"/>
        <item x="3289"/>
        <item x="4248"/>
        <item x="4919"/>
        <item x="5232"/>
        <item x="327"/>
        <item x="4975"/>
        <item x="4467"/>
        <item x="415"/>
        <item x="2505"/>
        <item x="4075"/>
        <item x="6335"/>
        <item x="3498"/>
        <item x="5484"/>
        <item x="213"/>
        <item x="1972"/>
        <item x="1140"/>
        <item x="1714"/>
        <item x="5853"/>
        <item x="5725"/>
        <item x="3132"/>
        <item x="1588"/>
        <item x="5590"/>
        <item x="5197"/>
        <item x="4625"/>
        <item x="284"/>
        <item x="5323"/>
        <item x="5318"/>
        <item x="3520"/>
        <item x="649"/>
        <item x="67"/>
        <item x="1065"/>
        <item x="5225"/>
        <item x="125"/>
        <item x="696"/>
        <item x="6175"/>
        <item x="2155"/>
        <item x="5922"/>
        <item x="5981"/>
        <item x="1573"/>
        <item x="3719"/>
        <item x="3237"/>
        <item x="4731"/>
        <item x="1623"/>
        <item x="5355"/>
        <item x="4013"/>
        <item x="5767"/>
        <item x="4361"/>
        <item x="1047"/>
        <item x="477"/>
        <item x="3446"/>
        <item x="5506"/>
        <item x="4660"/>
        <item x="5444"/>
        <item x="5864"/>
        <item x="1274"/>
        <item x="1246"/>
        <item x="998"/>
        <item x="46"/>
        <item x="2556"/>
        <item x="3229"/>
        <item x="2047"/>
        <item x="4350"/>
        <item x="5228"/>
        <item x="4283"/>
        <item x="61"/>
        <item x="5641"/>
        <item x="1958"/>
        <item x="4924"/>
        <item x="6323"/>
        <item x="1236"/>
        <item x="1642"/>
        <item x="6330"/>
        <item x="2119"/>
        <item x="4218"/>
        <item x="256"/>
        <item x="2828"/>
        <item x="63"/>
        <item x="2345"/>
        <item x="14"/>
        <item x="6253"/>
        <item x="5809"/>
        <item x="2504"/>
        <item x="4988"/>
        <item x="950"/>
        <item x="2230"/>
        <item x="4229"/>
        <item x="5920"/>
        <item x="84"/>
        <item x="5163"/>
        <item x="4671"/>
        <item x="745"/>
        <item x="4914"/>
        <item x="2157"/>
        <item x="2986"/>
        <item x="5180"/>
        <item x="437"/>
        <item x="3651"/>
        <item x="6281"/>
        <item x="3996"/>
        <item x="4031"/>
        <item x="5071"/>
        <item x="825"/>
        <item x="1168"/>
        <item x="1706"/>
        <item x="817"/>
        <item x="4451"/>
        <item x="873"/>
        <item x="2877"/>
        <item x="364"/>
        <item x="194"/>
        <item x="343"/>
        <item x="2656"/>
        <item x="5860"/>
        <item x="3925"/>
        <item x="369"/>
        <item x="924"/>
        <item x="4929"/>
        <item x="5836"/>
        <item x="1829"/>
        <item x="5566"/>
        <item x="5995"/>
        <item x="6006"/>
        <item x="2594"/>
        <item x="5095"/>
        <item x="5881"/>
        <item x="5128"/>
        <item x="1671"/>
        <item x="5659"/>
        <item x="4386"/>
        <item x="1587"/>
        <item x="1755"/>
        <item x="4863"/>
        <item x="1467"/>
        <item x="1813"/>
        <item x="3141"/>
        <item x="3274"/>
        <item x="944"/>
        <item x="2251"/>
        <item x="1744"/>
        <item x="1988"/>
        <item x="4436"/>
        <item x="543"/>
        <item x="2628"/>
        <item x="966"/>
        <item x="4197"/>
        <item x="5969"/>
        <item x="565"/>
        <item x="4358"/>
        <item x="3062"/>
        <item x="2718"/>
        <item x="1513"/>
        <item x="2459"/>
        <item x="792"/>
        <item x="2574"/>
        <item x="3739"/>
        <item x="5381"/>
        <item x="390"/>
        <item x="5215"/>
        <item x="5376"/>
        <item x="624"/>
        <item x="4206"/>
        <item x="6165"/>
        <item x="5522"/>
        <item x="2464"/>
        <item x="183"/>
        <item x="4243"/>
        <item x="2304"/>
        <item x="1659"/>
        <item x="5592"/>
        <item x="2332"/>
        <item x="2706"/>
        <item x="6216"/>
        <item x="3201"/>
        <item x="4996"/>
        <item x="5917"/>
        <item x="465"/>
        <item x="5716"/>
        <item x="4916"/>
        <item x="937"/>
        <item x="6386"/>
        <item x="4481"/>
        <item x="5573"/>
        <item x="6149"/>
        <item x="6049"/>
        <item x="4831"/>
        <item x="6268"/>
        <item x="1676"/>
        <item x="519"/>
        <item x="5150"/>
        <item x="1313"/>
        <item x="2390"/>
        <item x="641"/>
        <item x="3374"/>
        <item x="3188"/>
        <item x="6290"/>
        <item x="2104"/>
        <item x="682"/>
        <item x="6129"/>
        <item x="5503"/>
        <item x="2446"/>
        <item x="3954"/>
        <item x="1131"/>
        <item x="3122"/>
        <item x="6378"/>
        <item x="986"/>
        <item x="1428"/>
        <item x="3779"/>
        <item x="5898"/>
        <item x="3994"/>
        <item x="1127"/>
        <item x="2938"/>
        <item x="426"/>
        <item x="3158"/>
        <item x="2974"/>
        <item x="4074"/>
        <item x="574"/>
        <item x="6045"/>
        <item x="5283"/>
        <item x="6350"/>
        <item x="1726"/>
        <item x="4910"/>
        <item x="239"/>
        <item x="648"/>
        <item x="5890"/>
        <item x="2321"/>
        <item x="5094"/>
        <item x="3386"/>
        <item x="5233"/>
        <item x="2150"/>
        <item x="2748"/>
        <item x="2799"/>
        <item x="5615"/>
        <item x="1638"/>
        <item x="4353"/>
        <item x="5775"/>
        <item x="6405"/>
        <item x="3382"/>
        <item x="1288"/>
        <item x="4212"/>
        <item x="4507"/>
        <item x="4043"/>
        <item x="4225"/>
        <item x="883"/>
        <item x="6223"/>
        <item x="1696"/>
        <item x="1220"/>
        <item x="5194"/>
        <item x="2203"/>
        <item x="2871"/>
        <item x="322"/>
        <item x="1239"/>
        <item x="1643"/>
        <item x="4556"/>
        <item x="5763"/>
        <item x="4412"/>
        <item x="2095"/>
        <item x="1146"/>
        <item x="4993"/>
        <item x="4048"/>
        <item x="4732"/>
        <item x="3028"/>
        <item x="1076"/>
        <item x="3041"/>
        <item x="942"/>
        <item x="1163"/>
        <item x="2879"/>
        <item x="6421"/>
        <item x="5218"/>
        <item x="3986"/>
        <item x="595"/>
        <item x="2544"/>
        <item x="5760"/>
        <item x="1353"/>
        <item x="5660"/>
        <item x="5250"/>
        <item x="540"/>
        <item x="2649"/>
        <item x="2847"/>
        <item x="4051"/>
        <item x="2661"/>
        <item x="5755"/>
        <item x="5036"/>
        <item x="1866"/>
        <item x="5804"/>
        <item x="4666"/>
        <item x="2408"/>
        <item x="6132"/>
        <item x="408"/>
        <item x="4099"/>
        <item x="5748"/>
        <item x="2821"/>
        <item x="2116"/>
        <item x="1225"/>
        <item x="2215"/>
        <item x="6083"/>
        <item x="3636"/>
        <item x="6065"/>
        <item x="4681"/>
        <item x="2976"/>
        <item x="1237"/>
        <item x="4893"/>
        <item x="1962"/>
        <item x="1037"/>
        <item x="5296"/>
        <item x="1413"/>
        <item x="4680"/>
        <item x="4434"/>
        <item x="2449"/>
        <item x="3748"/>
        <item x="3174"/>
        <item x="1435"/>
        <item x="2510"/>
        <item x="5721"/>
        <item x="4393"/>
        <item x="1879"/>
        <item x="5438"/>
        <item x="4855"/>
        <item x="958"/>
        <item x="367"/>
        <item x="1456"/>
        <item x="4673"/>
        <item x="3077"/>
        <item x="1844"/>
        <item x="5328"/>
        <item x="4010"/>
        <item x="1995"/>
        <item x="3306"/>
        <item x="2383"/>
        <item x="515"/>
        <item x="4606"/>
        <item x="4575"/>
        <item x="3542"/>
        <item x="3283"/>
        <item x="5944"/>
        <item x="2619"/>
        <item x="3128"/>
        <item x="5782"/>
        <item x="1545"/>
        <item x="292"/>
        <item x="3546"/>
        <item x="3824"/>
        <item x="406"/>
        <item x="949"/>
        <item x="4046"/>
        <item x="3964"/>
        <item x="5259"/>
        <item x="848"/>
        <item x="3369"/>
        <item x="3387"/>
        <item x="5121"/>
        <item x="5887"/>
        <item x="4489"/>
        <item x="1056"/>
        <item x="5518"/>
        <item x="5930"/>
        <item x="5224"/>
        <item x="3780"/>
        <item x="3790"/>
        <item x="23"/>
        <item x="3267"/>
        <item x="694"/>
        <item x="5533"/>
        <item x="5073"/>
        <item x="6230"/>
        <item x="1711"/>
        <item x="2518"/>
        <item x="2612"/>
        <item x="4059"/>
        <item x="6030"/>
        <item x="5645"/>
        <item x="6213"/>
        <item x="3752"/>
        <item x="25"/>
        <item x="557"/>
        <item x="6408"/>
        <item x="5780"/>
        <item x="1120"/>
        <item x="928"/>
        <item x="4508"/>
        <item x="6186"/>
        <item x="225"/>
        <item x="4309"/>
        <item x="2329"/>
        <item x="3677"/>
        <item x="1257"/>
        <item x="4958"/>
        <item x="5000"/>
        <item x="5567"/>
        <item x="1544"/>
        <item x="3080"/>
        <item x="4423"/>
        <item x="3687"/>
        <item x="3612"/>
        <item x="2885"/>
        <item x="3538"/>
        <item x="5553"/>
        <item x="92"/>
        <item x="3533"/>
        <item x="4202"/>
        <item x="4712"/>
        <item x="1282"/>
        <item x="1402"/>
        <item x="4238"/>
        <item x="3552"/>
        <item x="5545"/>
        <item x="3346"/>
        <item x="5148"/>
        <item x="2423"/>
        <item x="1256"/>
        <item x="1292"/>
        <item x="1699"/>
        <item x="3367"/>
        <item x="730"/>
        <item x="2692"/>
        <item x="4054"/>
        <item x="508"/>
        <item x="4091"/>
        <item x="2208"/>
        <item x="3634"/>
        <item x="2123"/>
        <item x="5749"/>
        <item x="5126"/>
        <item x="1657"/>
        <item x="1593"/>
        <item x="2838"/>
        <item x="4408"/>
        <item x="3322"/>
        <item x="29"/>
        <item x="5459"/>
        <item x="1806"/>
        <item x="4193"/>
        <item x="4861"/>
        <item x="82"/>
        <item x="4230"/>
        <item x="4665"/>
        <item x="2183"/>
        <item x="270"/>
        <item x="5921"/>
        <item x="3504"/>
        <item x="3789"/>
        <item x="982"/>
        <item x="6326"/>
        <item x="1762"/>
        <item x="6091"/>
        <item x="2716"/>
        <item x="1640"/>
        <item x="4887"/>
        <item x="282"/>
        <item x="4758"/>
        <item x="3848"/>
        <item x="5343"/>
        <item x="3799"/>
        <item x="2197"/>
        <item x="3891"/>
        <item x="6096"/>
        <item x="3"/>
        <item x="6364"/>
        <item x="2772"/>
        <item x="677"/>
        <item x="5051"/>
        <item x="1387"/>
        <item x="1543"/>
        <item x="3333"/>
        <item x="5525"/>
        <item x="5548"/>
        <item x="4461"/>
        <item x="4406"/>
        <item x="4661"/>
        <item x="5411"/>
        <item x="279"/>
        <item x="6389"/>
        <item x="3376"/>
        <item x="5980"/>
        <item x="403"/>
        <item x="4688"/>
        <item x="1793"/>
        <item x="4367"/>
        <item x="834"/>
        <item x="832"/>
        <item x="3585"/>
        <item x="190"/>
        <item x="1132"/>
        <item x="163"/>
        <item x="638"/>
        <item x="3264"/>
        <item x="3872"/>
        <item x="3350"/>
        <item x="2567"/>
        <item x="5931"/>
        <item x="4450"/>
        <item x="2129"/>
        <item x="4617"/>
        <item x="323"/>
        <item x="2011"/>
        <item x="4398"/>
        <item x="5544"/>
        <item x="3476"/>
        <item x="2704"/>
        <item x="5164"/>
        <item x="3152"/>
        <item x="6370"/>
        <item x="4706"/>
        <item x="1171"/>
        <item x="5248"/>
        <item x="4069"/>
        <item x="2279"/>
        <item x="3224"/>
        <item x="1289"/>
        <item x="5179"/>
        <item x="756"/>
        <item x="5336"/>
        <item x="999"/>
        <item x="3815"/>
        <item x="722"/>
        <item x="5954"/>
        <item x="1876"/>
        <item x="3847"/>
        <item x="1369"/>
        <item x="3320"/>
        <item x="2153"/>
        <item x="3309"/>
        <item x="37"/>
        <item x="4147"/>
        <item x="2764"/>
        <item x="514"/>
        <item x="6057"/>
        <item x="1525"/>
        <item x="556"/>
        <item x="2936"/>
        <item x="3015"/>
        <item x="1908"/>
        <item x="4541"/>
        <item x="4555"/>
        <item x="1698"/>
        <item x="5435"/>
        <item x="1258"/>
        <item x="1081"/>
        <item x="2024"/>
        <item x="5006"/>
        <item x="1075"/>
        <item x="4110"/>
        <item x="6349"/>
        <item x="2902"/>
        <item x="5443"/>
        <item x="3127"/>
        <item x="1857"/>
        <item x="3243"/>
        <item x="3494"/>
        <item x="902"/>
        <item x="3874"/>
        <item x="6236"/>
        <item x="2222"/>
        <item x="3584"/>
        <item x="6069"/>
        <item x="2135"/>
        <item x="348"/>
        <item x="2217"/>
        <item x="4356"/>
        <item x="2895"/>
        <item x="4902"/>
        <item x="176"/>
        <item x="2906"/>
        <item x="610"/>
        <item x="6119"/>
        <item x="4753"/>
        <item x="1261"/>
        <item x="2916"/>
        <item x="3482"/>
        <item x="111"/>
        <item x="4477"/>
        <item x="3118"/>
        <item x="2581"/>
        <item x="838"/>
        <item x="2855"/>
        <item x="6344"/>
        <item x="5706"/>
        <item x="1340"/>
        <item x="1903"/>
        <item x="5077"/>
        <item x="4754"/>
        <item x="3632"/>
        <item x="3989"/>
        <item x="2458"/>
        <item x="5854"/>
        <item x="3262"/>
        <item x="1758"/>
        <item x="931"/>
        <item x="3363"/>
        <item x="1016"/>
        <item x="2687"/>
        <item x="4884"/>
        <item x="1810"/>
        <item x="3876"/>
        <item x="2065"/>
        <item x="3256"/>
        <item x="5463"/>
        <item x="645"/>
        <item x="6095"/>
        <item x="1760"/>
        <item x="3342"/>
        <item x="2634"/>
        <item x="6286"/>
        <item x="4302"/>
        <item x="1817"/>
        <item x="6306"/>
        <item x="123"/>
        <item x="400"/>
        <item x="5604"/>
        <item x="3299"/>
        <item x="2571"/>
        <item x="909"/>
        <item x="4952"/>
        <item x="476"/>
        <item x="2767"/>
        <item x="4376"/>
        <item x="355"/>
        <item x="4580"/>
        <item x="6321"/>
        <item x="510"/>
        <item x="33"/>
        <item x="2663"/>
        <item x="5517"/>
        <item x="4669"/>
        <item x="5327"/>
        <item x="3731"/>
        <item x="1808"/>
        <item x="4627"/>
        <item x="2532"/>
        <item x="6124"/>
        <item x="439"/>
        <item x="3998"/>
        <item x="5613"/>
        <item x="1605"/>
        <item x="2323"/>
        <item x="6054"/>
        <item x="3807"/>
        <item x="1117"/>
        <item x="4537"/>
        <item x="4178"/>
        <item x="961"/>
        <item x="5865"/>
        <item x="1265"/>
        <item x="3259"/>
        <item x="2366"/>
        <item x="2362"/>
        <item x="4087"/>
        <item x="5280"/>
        <item x="712"/>
        <item x="1631"/>
        <item x="1333"/>
        <item x="4716"/>
        <item x="3248"/>
        <item x="385"/>
        <item x="5876"/>
        <item x="6339"/>
        <item x="6214"/>
        <item x="3772"/>
        <item x="5213"/>
        <item x="994"/>
        <item x="4134"/>
        <item x="4717"/>
        <item x="5070"/>
        <item x="6426"/>
        <item x="6102"/>
        <item x="643"/>
        <item x="2713"/>
        <item x="3938"/>
        <item x="3207"/>
        <item x="2599"/>
        <item x="2874"/>
        <item x="298"/>
        <item x="2068"/>
        <item x="3855"/>
        <item x="4528"/>
        <item x="767"/>
        <item x="297"/>
        <item x="4523"/>
        <item x="3012"/>
        <item x="6310"/>
        <item x="918"/>
        <item x="2749"/>
        <item x="3767"/>
        <item x="3082"/>
        <item x="3017"/>
        <item x="3594"/>
        <item x="1897"/>
        <item x="1441"/>
        <item x="169"/>
        <item x="220"/>
        <item x="2826"/>
        <item x="5195"/>
        <item x="4768"/>
        <item x="3578"/>
        <item x="40"/>
        <item x="1269"/>
        <item x="3338"/>
        <item x="1039"/>
        <item x="6140"/>
        <item x="3130"/>
        <item x="3268"/>
        <item x="6047"/>
        <item x="346"/>
        <item x="3912"/>
        <item x="3071"/>
        <item x="3000"/>
        <item x="4453"/>
        <item x="5535"/>
        <item x="4025"/>
        <item x="3896"/>
        <item x="5805"/>
        <item x="4419"/>
        <item x="1058"/>
        <item x="5666"/>
        <item x="2491"/>
        <item x="584"/>
        <item x="818"/>
        <item x="2675"/>
        <item x="2587"/>
        <item x="5410"/>
        <item x="5363"/>
        <item x="3758"/>
        <item x="871"/>
        <item x="1766"/>
        <item x="2314"/>
        <item x="2097"/>
        <item x="5257"/>
        <item x="2600"/>
        <item x="2631"/>
        <item x="3927"/>
        <item x="2820"/>
        <item x="2159"/>
        <item x="2316"/>
        <item x="1771"/>
        <item x="4720"/>
        <item x="3870"/>
        <item x="5524"/>
        <item x="3622"/>
        <item x="1045"/>
        <item x="3176"/>
        <item x="1207"/>
        <item x="4200"/>
        <item x="4425"/>
        <item x="1524"/>
        <item x="1792"/>
        <item x="2726"/>
        <item x="488"/>
        <item x="6208"/>
        <item x="4173"/>
        <item x="3232"/>
        <item x="5710"/>
        <item x="4417"/>
        <item x="2112"/>
        <item x="6041"/>
        <item x="1555"/>
        <item x="2474"/>
        <item x="5229"/>
        <item x="2120"/>
        <item x="6366"/>
        <item x="2783"/>
        <item x="5938"/>
        <item x="828"/>
        <item x="4415"/>
        <item x="5994"/>
        <item x="3529"/>
        <item x="693"/>
        <item x="765"/>
        <item x="4448"/>
        <item x="0"/>
        <item x="5683"/>
        <item x="5831"/>
        <item x="5023"/>
        <item x="3057"/>
        <item x="1411"/>
        <item x="5956"/>
        <item x="5693"/>
        <item x="608"/>
        <item x="4642"/>
        <item x="2694"/>
        <item x="1579"/>
        <item x="6097"/>
        <item x="3040"/>
        <item x="1735"/>
        <item x="4466"/>
        <item x="2151"/>
        <item x="6241"/>
        <item x="444"/>
        <item x="2780"/>
        <item x="1397"/>
        <item x="2152"/>
        <item x="2863"/>
        <item x="4549"/>
        <item x="6251"/>
        <item x="783"/>
        <item x="1004"/>
        <item x="3844"/>
        <item x="4616"/>
        <item x="4589"/>
        <item x="1031"/>
        <item x="5282"/>
        <item x="1873"/>
        <item x="4524"/>
        <item x="4422"/>
        <item x="188"/>
        <item x="4405"/>
        <item x="1336"/>
        <item x="2137"/>
        <item x="3051"/>
        <item x="4100"/>
        <item x="662"/>
        <item x="3149"/>
        <item x="3244"/>
        <item x="2075"/>
        <item x="101"/>
        <item x="4305"/>
        <item x="3795"/>
        <item x="3024"/>
        <item x="2494"/>
        <item x="3155"/>
        <item x="3419"/>
        <item x="2775"/>
        <item x="875"/>
        <item x="1001"/>
        <item x="1959"/>
        <item x="1162"/>
        <item x="1734"/>
        <item x="5152"/>
        <item x="4973"/>
        <item x="1718"/>
        <item x="4559"/>
        <item x="5351"/>
        <item x="631"/>
        <item x="458"/>
        <item x="600"/>
        <item x="2753"/>
        <item x="706"/>
        <item x="228"/>
        <item x="6374"/>
        <item x="3488"/>
        <item x="1586"/>
        <item x="2635"/>
        <item x="4925"/>
        <item x="314"/>
        <item x="6183"/>
        <item x="3424"/>
        <item x="1068"/>
        <item x="6086"/>
        <item x="2258"/>
        <item x="3091"/>
        <item x="4205"/>
        <item x="1951"/>
        <item x="3909"/>
        <item x="362"/>
        <item x="3813"/>
        <item x="2088"/>
        <item x="868"/>
        <item x="2019"/>
        <item x="1113"/>
        <item x="2493"/>
        <item x="5892"/>
        <item x="3008"/>
        <item x="1392"/>
        <item x="6276"/>
        <item x="1303"/>
        <item x="5135"/>
        <item x="3735"/>
        <item x="710"/>
        <item x="4199"/>
        <item x="5012"/>
        <item x="1947"/>
        <item x="5277"/>
        <item x="5009"/>
        <item x="714"/>
        <item x="247"/>
        <item x="2073"/>
        <item x="1092"/>
        <item x="4437"/>
        <item x="1440"/>
        <item x="5585"/>
        <item x="3368"/>
        <item x="6369"/>
        <item x="1465"/>
        <item x="5848"/>
        <item x="211"/>
        <item x="447"/>
        <item x="4514"/>
        <item x="5527"/>
        <item x="505"/>
        <item x="1109"/>
        <item x="497"/>
        <item x="6115"/>
        <item x="160"/>
        <item x="3114"/>
        <item x="5380"/>
        <item x="4319"/>
        <item x="3664"/>
        <item x="3400"/>
        <item x="3204"/>
        <item x="1301"/>
        <item x="308"/>
        <item x="3757"/>
        <item x="1484"/>
        <item x="4707"/>
        <item x="2070"/>
        <item x="5185"/>
        <item x="1910"/>
        <item x="45"/>
        <item x="4400"/>
        <item x="149"/>
        <item x="4282"/>
        <item x="4691"/>
        <item x="5243"/>
        <item x="4829"/>
        <item x="10"/>
        <item x="3391"/>
        <item x="4742"/>
        <item x="1030"/>
        <item x="2728"/>
        <item x="5813"/>
        <item x="2315"/>
        <item x="3178"/>
        <item x="482"/>
        <item x="5786"/>
        <item x="847"/>
        <item x="3944"/>
        <item x="671"/>
        <item x="2052"/>
        <item x="2731"/>
        <item x="4955"/>
        <item x="187"/>
        <item x="5292"/>
        <item x="2900"/>
        <item x="5223"/>
        <item x="2932"/>
        <item x="4006"/>
        <item x="5044"/>
        <item x="4035"/>
        <item x="1473"/>
        <item x="4497"/>
        <item x="4990"/>
        <item x="5321"/>
        <item x="485"/>
        <item x="1607"/>
        <item x="1311"/>
        <item x="110"/>
        <item x="1230"/>
        <item x="2000"/>
        <item x="2924"/>
        <item x="2710"/>
        <item x="3464"/>
        <item x="2523"/>
        <item x="3072"/>
        <item x="398"/>
        <item x="104"/>
        <item x="4152"/>
        <item x="3885"/>
        <item x="4815"/>
        <item x="2353"/>
        <item x="6036"/>
        <item x="2535"/>
        <item x="4729"/>
        <item x="5788"/>
        <item x="577"/>
        <item x="2313"/>
        <item x="378"/>
        <item x="1086"/>
        <item x="4441"/>
        <item x="4862"/>
        <item x="1125"/>
        <item x="462"/>
        <item x="2483"/>
        <item x="1061"/>
        <item x="6398"/>
        <item x="6373"/>
        <item x="3013"/>
        <item x="5884"/>
        <item x="1339"/>
        <item x="3291"/>
        <item x="1990"/>
        <item x="2970"/>
        <item x="5584"/>
        <item x="1090"/>
        <item x="3222"/>
        <item x="3965"/>
        <item x="4932"/>
        <item x="1943"/>
        <item x="3343"/>
        <item x="4787"/>
        <item x="524"/>
        <item x="4306"/>
        <item x="763"/>
        <item x="3167"/>
        <item x="5575"/>
        <item x="3104"/>
        <item x="553"/>
        <item x="4146"/>
        <item x="2228"/>
        <item x="2961"/>
        <item x="6345"/>
        <item x="2106"/>
        <item x="2959"/>
        <item x="1546"/>
        <item x="1394"/>
        <item x="6418"/>
        <item x="2128"/>
        <item x="4483"/>
        <item x="6007"/>
        <item x="2526"/>
        <item x="3058"/>
        <item x="4165"/>
        <item x="5385"/>
        <item x="3312"/>
        <item x="1497"/>
        <item x="6160"/>
        <item x="3905"/>
        <item x="3459"/>
        <item x="3463"/>
        <item x="1736"/>
        <item x="227"/>
        <item x="2561"/>
        <item x="4805"/>
        <item x="1141"/>
        <item x="1656"/>
        <item x="5125"/>
        <item x="5067"/>
        <item x="159"/>
        <item x="1859"/>
        <item x="5480"/>
        <item x="4219"/>
        <item x="1562"/>
        <item x="3092"/>
        <item x="4159"/>
        <item x="3898"/>
        <item x="3163"/>
        <item x="1689"/>
        <item x="675"/>
        <item x="5279"/>
        <item x="4029"/>
        <item x="6250"/>
        <item x="5447"/>
        <item x="4037"/>
        <item x="5560"/>
        <item x="5799"/>
        <item x="5436"/>
        <item x="3918"/>
        <item x="1795"/>
        <item x="3984"/>
        <item x="5165"/>
        <item x="4900"/>
        <item x="4532"/>
        <item x="5377"/>
        <item x="2570"/>
        <item x="249"/>
        <item x="3081"/>
        <item x="26"/>
        <item x="108"/>
        <item x="3962"/>
        <item x="1537"/>
        <item x="4922"/>
        <item x="197"/>
        <item x="5907"/>
        <item x="5682"/>
        <item x="6070"/>
        <item x="1678"/>
        <item x="3915"/>
        <item x="5828"/>
        <item x="6280"/>
        <item x="2287"/>
        <item x="6260"/>
        <item x="2262"/>
        <item x="3543"/>
        <item x="1310"/>
        <item x="2812"/>
        <item x="3265"/>
        <item x="4482"/>
        <item x="2752"/>
        <item x="1971"/>
        <item x="4449"/>
        <item x="1729"/>
        <item x="1663"/>
        <item x="1251"/>
        <item x="1463"/>
        <item x="4279"/>
        <item x="5078"/>
        <item x="5334"/>
        <item x="3029"/>
        <item x="6126"/>
        <item x="3161"/>
        <item x="2169"/>
        <item x="2845"/>
        <item x="2020"/>
        <item x="409"/>
        <item x="4877"/>
        <item x="1738"/>
        <item x="4852"/>
        <item x="1733"/>
        <item x="5138"/>
        <item x="3102"/>
        <item x="434"/>
        <item x="2550"/>
        <item x="2744"/>
        <item x="1665"/>
        <item x="312"/>
        <item x="3036"/>
        <item x="6293"/>
        <item x="2569"/>
        <item x="1893"/>
        <item x="5935"/>
        <item x="3033"/>
        <item x="5089"/>
        <item x="6255"/>
        <item x="2411"/>
        <item x="5137"/>
        <item x="807"/>
        <item x="4223"/>
        <item x="1406"/>
        <item x="2913"/>
        <item x="5075"/>
        <item x="4610"/>
        <item x="6094"/>
        <item x="1938"/>
        <item x="4106"/>
        <item x="3724"/>
        <item x="2870"/>
        <item x="3491"/>
        <item x="5714"/>
        <item x="4343"/>
        <item x="3841"/>
        <item x="1917"/>
        <item x="1955"/>
        <item x="1506"/>
        <item x="5497"/>
        <item x="3314"/>
        <item x="6059"/>
        <item x="6187"/>
        <item x="1130"/>
        <item x="73"/>
        <item x="1382"/>
        <item x="2944"/>
        <item x="5149"/>
        <item x="3462"/>
        <item x="4496"/>
        <item x="6262"/>
        <item x="5661"/>
        <item x="3067"/>
        <item x="5912"/>
        <item x="5035"/>
        <item x="551"/>
        <item x="184"/>
        <item x="1992"/>
        <item x="2711"/>
        <item x="6158"/>
        <item x="6159"/>
        <item x="4817"/>
        <item x="6381"/>
        <item x="4748"/>
        <item x="647"/>
        <item x="5761"/>
        <item x="951"/>
        <item x="3460"/>
        <item x="5432"/>
        <item x="1804"/>
        <item x="3230"/>
        <item x="2798"/>
        <item x="5210"/>
        <item x="2777"/>
        <item x="2939"/>
        <item x="280"/>
        <item x="1954"/>
        <item x="3615"/>
        <item x="2198"/>
        <item x="3038"/>
        <item x="3839"/>
        <item x="1944"/>
        <item x="2290"/>
        <item x="96"/>
        <item x="151"/>
        <item x="6146"/>
        <item x="4583"/>
        <item x="2225"/>
        <item x="2428"/>
        <item x="2948"/>
        <item x="5242"/>
        <item x="3877"/>
        <item x="1373"/>
        <item x="1830"/>
        <item x="5271"/>
        <item x="2699"/>
        <item x="4977"/>
        <item x="676"/>
        <item x="687"/>
        <item x="3250"/>
        <item x="3199"/>
        <item x="3582"/>
        <item x="3316"/>
        <item x="835"/>
        <item x="4062"/>
        <item x="2060"/>
        <item x="2330"/>
        <item x="5052"/>
        <item x="601"/>
        <item x="493"/>
        <item x="3105"/>
        <item x="4295"/>
        <item x="2832"/>
        <item x="5968"/>
        <item x="2430"/>
        <item x="368"/>
        <item x="5558"/>
        <item x="1009"/>
        <item x="2243"/>
        <item x="3506"/>
        <item x="1894"/>
        <item x="4777"/>
        <item x="1669"/>
        <item x="895"/>
        <item x="6133"/>
        <item x="2591"/>
        <item x="273"/>
        <item x="1159"/>
        <item x="2943"/>
        <item x="2364"/>
        <item x="1087"/>
        <item x="2583"/>
        <item x="1957"/>
        <item x="2551"/>
        <item x="3567"/>
        <item x="2212"/>
        <item x="771"/>
        <item x="1702"/>
        <item x="4638"/>
        <item x="5620"/>
        <item x="4505"/>
        <item x="5043"/>
        <item x="859"/>
        <item x="4733"/>
        <item x="2481"/>
        <item x="365"/>
        <item x="1847"/>
        <item x="4327"/>
        <item x="3393"/>
        <item x="2980"/>
        <item x="2849"/>
        <item x="3485"/>
        <item x="5426"/>
        <item x="6395"/>
        <item x="3335"/>
        <item x="1195"/>
        <item x="2268"/>
        <item x="801"/>
        <item x="3065"/>
        <item x="3173"/>
        <item x="6289"/>
        <item x="6309"/>
        <item x="3490"/>
        <item x="2615"/>
        <item x="1052"/>
        <item x="57"/>
        <item x="3171"/>
        <item x="1291"/>
        <item x="31"/>
        <item x="5446"/>
        <item x="3285"/>
        <item x="1869"/>
        <item x="451"/>
        <item x="1322"/>
        <item x="3282"/>
        <item x="1203"/>
        <item x="3298"/>
        <item x="316"/>
        <item x="1206"/>
        <item x="1259"/>
        <item x="2273"/>
        <item x="2086"/>
        <item x="2766"/>
        <item x="3694"/>
        <item x="6320"/>
        <item x="6180"/>
        <item x="3258"/>
        <item x="653"/>
        <item x="4166"/>
        <item x="3688"/>
        <item x="1324"/>
        <item x="2495"/>
        <item x="2515"/>
        <item x="4608"/>
        <item x="1169"/>
        <item x="2833"/>
        <item x="4190"/>
        <item x="1000"/>
        <item x="5895"/>
        <item x="5262"/>
        <item x="1540"/>
        <item x="5313"/>
        <item x="3249"/>
        <item x="713"/>
        <item x="158"/>
        <item x="5953"/>
        <item x="777"/>
        <item x="2286"/>
        <item x="2926"/>
        <item x="2830"/>
        <item x="3665"/>
        <item x="5237"/>
        <item x="5112"/>
        <item x="4067"/>
        <item x="1700"/>
        <item x="2963"/>
        <item x="2016"/>
        <item x="2053"/>
        <item x="4469"/>
        <item x="3508"/>
        <item x="4849"/>
        <item x="1916"/>
        <item x="5146"/>
        <item x="6274"/>
        <item x="3356"/>
        <item x="3741"/>
        <item x="5147"/>
        <item x="5789"/>
        <item x="2942"/>
        <item x="3023"/>
        <item x="236"/>
        <item x="1414"/>
        <item x="4387"/>
        <item x="1226"/>
        <item x="831"/>
        <item x="4044"/>
        <item x="2983"/>
        <item x="750"/>
        <item x="5783"/>
        <item x="3060"/>
        <item x="4605"/>
        <item x="198"/>
        <item x="922"/>
        <item x="1835"/>
        <item x="5551"/>
        <item x="1106"/>
        <item x="2667"/>
        <item x="4687"/>
        <item x="5133"/>
        <item x="1272"/>
        <item x="997"/>
        <item x="5284"/>
        <item x="1620"/>
        <item x="3325"/>
        <item x="6150"/>
        <item x="6337"/>
        <item x="3140"/>
        <item x="1602"/>
        <item x="4459"/>
        <item x="6109"/>
        <item x="3052"/>
        <item x="432"/>
        <item x="2968"/>
        <item x="4494"/>
        <item x="2276"/>
        <item x="4692"/>
        <item x="5186"/>
        <item x="95"/>
        <item x="6022"/>
        <item x="4859"/>
        <item x="5528"/>
        <item x="1138"/>
        <item x="2714"/>
        <item x="5337"/>
        <item x="787"/>
        <item x="3119"/>
        <item x="4474"/>
        <item x="2946"/>
        <item x="3603"/>
        <item x="4551"/>
        <item x="3124"/>
        <item x="1846"/>
        <item x="3095"/>
        <item x="4161"/>
        <item x="3671"/>
        <item x="5156"/>
        <item x="1882"/>
        <item x="1306"/>
        <item x="6164"/>
        <item x="1432"/>
        <item x="2171"/>
        <item x="4188"/>
        <item x="6234"/>
        <item x="193"/>
        <item x="4937"/>
        <item x="4538"/>
        <item x="5793"/>
        <item x="4265"/>
        <item x="4789"/>
        <item x="5169"/>
        <item x="2141"/>
        <item x="2085"/>
        <item x="27"/>
        <item x="5959"/>
        <item x="4112"/>
        <item x="4535"/>
        <item x="6082"/>
        <item x="5373"/>
        <item x="5997"/>
        <item x="2468"/>
        <item x="837"/>
        <item x="4275"/>
        <item x="2791"/>
        <item x="1974"/>
        <item x="6120"/>
        <item x="1150"/>
        <item x="2076"/>
        <item x="5055"/>
        <item x="4156"/>
        <item x="2813"/>
        <item x="5263"/>
        <item x="2370"/>
        <item x="6060"/>
        <item x="4645"/>
        <item x="164"/>
        <item x="1533"/>
        <item x="812"/>
        <item x="4653"/>
        <item x="2536"/>
        <item x="147"/>
        <item x="5812"/>
        <item x="5985"/>
        <item x="5422"/>
        <item x="867"/>
        <item x="3168"/>
        <item x="4313"/>
        <item x="77"/>
        <item x="472"/>
        <item x="4995"/>
        <item x="4911"/>
        <item x="2365"/>
        <item x="2002"/>
        <item x="1517"/>
        <item x="1436"/>
        <item x="5704"/>
        <item x="3336"/>
        <item x="2850"/>
        <item x="4724"/>
        <item x="3737"/>
        <item x="2645"/>
        <item x="6393"/>
        <item x="5874"/>
        <item x="171"/>
        <item x="6072"/>
        <item x="6319"/>
        <item x="4290"/>
        <item x="3619"/>
        <item x="1491"/>
        <item x="2888"/>
        <item x="3707"/>
        <item x="4864"/>
        <item x="646"/>
        <item x="1129"/>
        <item x="1648"/>
        <item x="5822"/>
        <item x="59"/>
        <item x="1410"/>
        <item x="4267"/>
        <item x="4380"/>
        <item x="2296"/>
        <item x="1341"/>
        <item x="617"/>
        <item x="306"/>
        <item x="1612"/>
        <item x="6176"/>
        <item x="563"/>
        <item x="3068"/>
        <item x="5633"/>
        <item x="474"/>
        <item x="5129"/>
        <item x="2407"/>
        <item x="995"/>
        <item x="135"/>
        <item x="2354"/>
        <item x="3838"/>
        <item x="5226"/>
        <item x="6367"/>
        <item x="5794"/>
        <item x="3598"/>
        <item x="4802"/>
        <item x="2261"/>
        <item x="2930"/>
        <item x="2107"/>
        <item x="4342"/>
        <item x="946"/>
        <item x="4325"/>
        <item x="1211"/>
        <item x="5719"/>
        <item x="5127"/>
        <item x="4026"/>
        <item x="1190"/>
        <item x="2027"/>
        <item x="806"/>
        <item x="4664"/>
        <item x="2662"/>
        <item x="5606"/>
        <item x="5177"/>
        <item x="5779"/>
        <item x="1569"/>
        <item x="366"/>
        <item x="1856"/>
        <item x="1434"/>
        <item x="3983"/>
        <item x="1520"/>
        <item x="5681"/>
        <item x="5821"/>
        <item x="794"/>
        <item x="4478"/>
        <item x="6161"/>
        <item x="4659"/>
        <item x="121"/>
        <item x="4172"/>
        <item x="1682"/>
        <item x="2884"/>
        <item x="971"/>
        <item x="1297"/>
        <item x="4654"/>
        <item x="248"/>
        <item x="1921"/>
        <item x="2029"/>
        <item x="894"/>
        <item x="3404"/>
        <item x="1504"/>
        <item x="6237"/>
        <item x="5192"/>
        <item x="2149"/>
        <item x="5689"/>
        <item x="3525"/>
        <item x="4530"/>
        <item x="331"/>
        <item x="3223"/>
        <item x="4366"/>
        <item x="2893"/>
        <item x="1228"/>
        <item x="1423"/>
        <item x="1027"/>
        <item x="1172"/>
        <item x="4759"/>
        <item x="5299"/>
        <item x="5261"/>
        <item x="1668"/>
        <item x="377"/>
        <item x="2969"/>
        <item x="968"/>
        <item x="854"/>
        <item x="2735"/>
        <item x="5405"/>
        <item x="5370"/>
        <item x="5397"/>
        <item x="5065"/>
        <item x="597"/>
        <item x="1684"/>
        <item x="60"/>
        <item x="5628"/>
        <item x="1500"/>
        <item x="4522"/>
        <item x="3425"/>
        <item x="4192"/>
        <item x="4915"/>
        <item x="1477"/>
        <item x="3695"/>
        <item x="3894"/>
        <item x="1775"/>
        <item x="820"/>
        <item x="230"/>
        <item x="3607"/>
        <item x="383"/>
        <item x="715"/>
        <item x="5273"/>
        <item x="5905"/>
        <item x="4566"/>
        <item x="2730"/>
        <item x="2274"/>
        <item x="3144"/>
        <item x="68"/>
        <item x="5696"/>
        <item x="2910"/>
        <item x="4183"/>
        <item x="2132"/>
        <item x="6400"/>
        <item x="3623"/>
        <item x="1564"/>
        <item x="932"/>
        <item x="5477"/>
        <item x="1015"/>
        <item x="4289"/>
        <item x="1950"/>
        <item x="500"/>
        <item x="1512"/>
        <item x="2869"/>
        <item x="3532"/>
        <item x="4063"/>
        <item x="379"/>
        <item x="3589"/>
        <item x="904"/>
        <item x="1655"/>
        <item x="1350"/>
        <item x="4049"/>
        <item x="3478"/>
        <item x="3860"/>
        <item x="3516"/>
        <item x="2740"/>
        <item x="2920"/>
        <item x="2889"/>
        <item x="4790"/>
        <item x="4633"/>
        <item x="1384"/>
        <item x="6122"/>
        <item x="5670"/>
        <item x="4001"/>
        <item x="976"/>
        <item x="3370"/>
        <item x="3959"/>
        <item x="690"/>
        <item x="6407"/>
        <item x="739"/>
        <item x="1295"/>
        <item x="5239"/>
        <item x="4468"/>
        <item x="1680"/>
        <item x="2144"/>
        <item x="1912"/>
        <item x="3659"/>
        <item x="2127"/>
        <item x="3225"/>
        <item x="6361"/>
        <item x="5727"/>
        <item x="5168"/>
        <item x="2398"/>
        <item x="2978"/>
        <item x="2124"/>
        <item x="1703"/>
        <item x="2671"/>
        <item x="6055"/>
        <item x="132"/>
        <item x="494"/>
        <item x="2486"/>
        <item x="4797"/>
        <item x="5340"/>
        <item x="6123"/>
        <item x="3834"/>
        <item x="1205"/>
        <item x="5203"/>
        <item x="394"/>
        <item x="1694"/>
        <item x="2445"/>
        <item x="4577"/>
        <item x="6210"/>
        <item x="972"/>
        <item x="4622"/>
        <item x="1185"/>
        <item x="2745"/>
        <item x="5383"/>
        <item x="6282"/>
        <item x="3743"/>
        <item x="1152"/>
        <item x="3197"/>
        <item x="3187"/>
        <item x="2566"/>
        <item x="591"/>
        <item x="4115"/>
        <item x="2080"/>
        <item x="4966"/>
        <item x="4394"/>
        <item x="4547"/>
        <item x="1505"/>
        <item x="2597"/>
        <item x="268"/>
        <item x="1677"/>
        <item x="5787"/>
        <item x="5846"/>
        <item x="2696"/>
        <item x="2102"/>
        <item x="3302"/>
        <item x="3672"/>
        <item x="3088"/>
        <item x="4896"/>
        <item x="5605"/>
        <item x="3287"/>
        <item x="4769"/>
        <item x="260"/>
        <item x="1107"/>
        <item x="2429"/>
        <item x="886"/>
        <item x="6217"/>
        <item x="4600"/>
        <item x="4263"/>
        <item x="4814"/>
        <item x="4479"/>
        <item x="2841"/>
        <item x="3899"/>
        <item x="452"/>
        <item x="3378"/>
        <item x="650"/>
        <item x="2768"/>
        <item x="4079"/>
        <item x="619"/>
        <item x="5088"/>
        <item x="882"/>
        <item x="4182"/>
        <item x="651"/>
        <item x="3473"/>
        <item x="6169"/>
        <item x="680"/>
        <item x="221"/>
        <item x="1186"/>
        <item x="5753"/>
        <item x="4168"/>
        <item x="3614"/>
        <item x="3456"/>
        <item x="5800"/>
        <item x="977"/>
        <item x="5550"/>
        <item x="793"/>
        <item x="5627"/>
        <item x="1059"/>
        <item x="6093"/>
        <item x="5256"/>
        <item x="1040"/>
        <item x="419"/>
        <item x="401"/>
        <item x="1935"/>
        <item x="11"/>
        <item x="3180"/>
        <item x="6048"/>
        <item x="3721"/>
        <item x="5465"/>
        <item x="5937"/>
        <item x="3245"/>
        <item x="3160"/>
        <item x="2036"/>
        <item x="146"/>
        <item x="3087"/>
        <item x="1328"/>
        <item x="1803"/>
        <item x="3635"/>
        <item x="5915"/>
        <item x="788"/>
        <item x="155"/>
        <item x="4576"/>
        <item x="5722"/>
        <item x="2892"/>
        <item x="5882"/>
        <item x="2267"/>
        <item x="4424"/>
        <item x="786"/>
        <item x="5764"/>
        <item x="2875"/>
        <item x="3021"/>
        <item x="1691"/>
        <item x="1488"/>
        <item x="4942"/>
        <item x="5945"/>
        <item x="2604"/>
        <item x="5586"/>
        <item x="4979"/>
        <item x="4179"/>
        <item x="3502"/>
        <item x="6040"/>
        <item x="1915"/>
        <item x="3803"/>
        <item x="1594"/>
        <item x="5014"/>
        <item x="5252"/>
        <item x="6116"/>
        <item x="5532"/>
        <item x="4142"/>
        <item x="2940"/>
        <item x="5502"/>
        <item x="5158"/>
        <item x="3471"/>
        <item x="4402"/>
        <item x="4303"/>
        <item x="747"/>
        <item x="3517"/>
        <item x="4391"/>
        <item x="1367"/>
        <item x="1212"/>
        <item x="790"/>
        <item x="5611"/>
        <item x="2685"/>
        <item x="2901"/>
        <item x="3544"/>
        <item x="344"/>
        <item x="3054"/>
        <item x="1799"/>
        <item x="3099"/>
        <item x="3437"/>
        <item x="5255"/>
        <item x="2582"/>
        <item x="5274"/>
        <item x="606"/>
        <item x="5260"/>
        <item x="3048"/>
        <item x="305"/>
        <item x="1996"/>
        <item x="5028"/>
        <item x="568"/>
        <item x="1377"/>
        <item x="5686"/>
        <item x="6391"/>
        <item x="2005"/>
        <item x="3288"/>
        <item x="6357"/>
        <item x="4943"/>
        <item x="2436"/>
        <item x="5539"/>
        <item x="5743"/>
        <item x="6258"/>
        <item x="1100"/>
        <item x="2928"/>
        <item x="6232"/>
        <item x="5022"/>
        <item x="4130"/>
        <item x="9"/>
        <item x="3326"/>
        <item x="1346"/>
        <item x="2629"/>
        <item x="2048"/>
        <item x="2176"/>
        <item x="4615"/>
        <item x="5708"/>
        <item x="3423"/>
        <item x="3308"/>
        <item x="913"/>
        <item x="1023"/>
        <item x="4090"/>
        <item x="4228"/>
        <item x="3674"/>
        <item x="3296"/>
        <item x="6037"/>
        <item x="3147"/>
        <item x="5388"/>
        <item x="411"/>
        <item x="3595"/>
        <item x="1654"/>
        <item x="3608"/>
        <item x="470"/>
        <item x="2066"/>
        <item x="1572"/>
        <item x="5933"/>
        <item x="6125"/>
        <item x="3644"/>
        <item x="3774"/>
        <item x="6167"/>
        <item x="3554"/>
        <item x="1253"/>
        <item x="209"/>
        <item x="456"/>
        <item x="5992"/>
        <item x="5097"/>
        <item x="1005"/>
        <item x="3219"/>
        <item x="764"/>
        <item x="204"/>
        <item x="3481"/>
        <item x="2531"/>
        <item x="3941"/>
        <item x="6207"/>
        <item x="2432"/>
        <item x="5001"/>
        <item x="1278"/>
        <item x="2747"/>
        <item x="4285"/>
        <item x="1390"/>
        <item x="1650"/>
        <item x="3083"/>
        <item x="3609"/>
        <item x="4475"/>
        <item x="301"/>
        <item x="3401"/>
        <item x="4323"/>
        <item x="3050"/>
        <item x="5658"/>
        <item x="2170"/>
        <item x="872"/>
        <item x="2781"/>
        <item x="2264"/>
        <item x="1084"/>
        <item x="483"/>
        <item x="1937"/>
        <item x="2485"/>
        <item x="3242"/>
        <item x="1024"/>
        <item x="1850"/>
        <item x="3550"/>
        <item x="1975"/>
        <item x="707"/>
        <item x="1788"/>
        <item x="2644"/>
        <item x="1746"/>
        <item x="3784"/>
        <item x="4487"/>
        <item x="4727"/>
        <item x="359"/>
        <item x="5114"/>
        <item x="1887"/>
        <item x="1407"/>
        <item x="5542"/>
        <item x="1608"/>
        <item x="5555"/>
        <item x="2077"/>
        <item x="4711"/>
        <item x="3031"/>
        <item x="4854"/>
        <item x="4277"/>
        <item x="2336"/>
        <item x="923"/>
        <item x="1091"/>
        <item x="2673"/>
        <item x="234"/>
        <item x="2560"/>
        <item x="1105"/>
        <item x="1332"/>
        <item x="2294"/>
        <item x="3440"/>
        <item x="2455"/>
        <item x="124"/>
        <item x="4392"/>
        <item x="1422"/>
        <item x="3388"/>
        <item x="1582"/>
        <item x="1145"/>
        <item x="2361"/>
        <item x="131"/>
        <item x="3454"/>
        <item x="1848"/>
        <item x="4623"/>
        <item x="4846"/>
        <item x="4560"/>
        <item x="3059"/>
        <item x="815"/>
        <item x="4870"/>
        <item x="5781"/>
        <item x="5387"/>
        <item x="5234"/>
        <item x="3661"/>
        <item x="3405"/>
        <item x="965"/>
        <item x="5047"/>
        <item x="134"/>
        <item x="6170"/>
        <item x="1822"/>
        <item x="4119"/>
        <item x="1070"/>
        <item x="5797"/>
        <item x="4301"/>
        <item x="5375"/>
        <item x="3696"/>
        <item x="3850"/>
        <item x="427"/>
        <item x="4578"/>
        <item x="5356"/>
        <item x="3629"/>
        <item x="2508"/>
        <item x="3658"/>
        <item x="1983"/>
        <item x="1502"/>
        <item x="4055"/>
        <item x="464"/>
        <item x="3797"/>
        <item x="2610"/>
        <item x="4709"/>
        <item x="1173"/>
        <item x="296"/>
        <item x="3379"/>
        <item x="1305"/>
        <item x="1707"/>
        <item x="1032"/>
        <item x="5538"/>
        <item x="4986"/>
        <item x="5420"/>
        <item x="3205"/>
        <item x="3606"/>
        <item x="480"/>
        <item x="3945"/>
        <item x="527"/>
        <item x="1232"/>
        <item x="1051"/>
        <item x="5591"/>
        <item x="4548"/>
        <item x="2988"/>
        <item x="4171"/>
        <item x="4904"/>
        <item x="120"/>
        <item x="2042"/>
        <item x="88"/>
        <item x="4886"/>
        <item x="2028"/>
        <item x="5494"/>
        <item x="2496"/>
        <item x="2174"/>
        <item x="5167"/>
        <item x="4420"/>
        <item x="3426"/>
        <item x="5415"/>
        <item x="6256"/>
        <item x="6284"/>
        <item x="1415"/>
        <item x="5461"/>
        <item x="4957"/>
        <item x="5723"/>
        <item x="4595"/>
        <item x="376"/>
        <item x="290"/>
        <item x="3271"/>
        <item x="3025"/>
        <item x="3949"/>
        <item x="5173"/>
        <item x="2549"/>
        <item x="6413"/>
        <item x="395"/>
        <item x="2055"/>
        <item x="731"/>
        <item x="1490"/>
        <item x="1741"/>
        <item x="4825"/>
        <item x="5091"/>
        <item x="6231"/>
        <item x="1221"/>
        <item x="5367"/>
        <item x="6220"/>
        <item x="423"/>
        <item x="4314"/>
        <item x="4557"/>
        <item x="770"/>
        <item x="2392"/>
        <item x="1300"/>
        <item x="1294"/>
        <item x="5986"/>
        <item x="5740"/>
        <item x="1780"/>
        <item x="2349"/>
        <item x="1870"/>
        <item x="286"/>
        <item x="4397"/>
        <item x="3037"/>
        <item x="1945"/>
        <item x="1791"/>
        <item x="5320"/>
        <item x="3540"/>
        <item x="5017"/>
        <item x="5297"/>
        <item x="2231"/>
        <item x="5653"/>
        <item x="3272"/>
        <item x="1214"/>
        <item x="1403"/>
        <item x="576"/>
        <item x="4472"/>
        <item x="1204"/>
        <item x="948"/>
        <item x="3392"/>
        <item x="964"/>
        <item x="3785"/>
        <item x="5825"/>
        <item x="3897"/>
        <item x="5910"/>
        <item x="535"/>
        <item x="2235"/>
        <item x="4321"/>
        <item x="1511"/>
        <item x="6273"/>
        <item x="4081"/>
        <item x="5191"/>
        <item x="148"/>
        <item x="3935"/>
        <item x="6087"/>
        <item x="1621"/>
        <item x="321"/>
        <item x="2568"/>
        <item x="1041"/>
        <item x="1252"/>
        <item x="4520"/>
        <item x="4945"/>
        <item x="5445"/>
        <item x="5080"/>
        <item x="4683"/>
        <item x="1895"/>
        <item x="350"/>
        <item x="4519"/>
        <item x="5987"/>
        <item x="5880"/>
        <item x="3417"/>
        <item x="4007"/>
        <item x="6029"/>
        <item x="1674"/>
        <item x="3360"/>
        <item x="6092"/>
        <item x="441"/>
        <item x="4874"/>
        <item x="6050"/>
        <item x="5899"/>
        <item x="1842"/>
        <item x="2221"/>
        <item x="4057"/>
        <item x="1821"/>
        <item x="733"/>
        <item x="6148"/>
        <item x="1474"/>
        <item x="797"/>
        <item x="4981"/>
        <item x="4155"/>
        <item x="3371"/>
        <item x="2376"/>
        <item x="3611"/>
        <item x="3574"/>
        <item x="3413"/>
        <item x="3888"/>
        <item x="3985"/>
        <item x="1119"/>
        <item x="4834"/>
        <item x="1082"/>
        <item x="5889"/>
        <item x="2341"/>
        <item x="219"/>
        <item x="1139"/>
        <item x="78"/>
        <item x="2501"/>
        <item x="5483"/>
        <item x="929"/>
        <item x="583"/>
        <item x="4971"/>
        <item x="1018"/>
        <item x="4780"/>
        <item x="513"/>
        <item x="1989"/>
        <item x="2237"/>
        <item x="3123"/>
        <item x="4253"/>
        <item x="4120"/>
        <item x="1536"/>
        <item x="1550"/>
        <item x="689"/>
        <item x="5669"/>
        <item x="5452"/>
        <item x="1509"/>
        <item x="3702"/>
        <item x="654"/>
        <item x="1932"/>
        <item x="2725"/>
        <item x="3980"/>
        <item x="6043"/>
        <item x="2545"/>
        <item x="811"/>
        <item x="310"/>
        <item x="4946"/>
        <item x="195"/>
        <item x="941"/>
        <item x="5978"/>
        <item x="1867"/>
        <item x="5808"/>
        <item x="2677"/>
        <item x="2239"/>
        <item x="3194"/>
        <item x="5200"/>
        <item x="1453"/>
        <item x="1176"/>
        <item x="454"/>
        <item x="5198"/>
        <item x="3886"/>
        <item x="890"/>
        <item x="6248"/>
        <item x="2482"/>
        <item x="2623"/>
        <item x="2868"/>
        <item x="5396"/>
        <item x="1485"/>
        <item x="3549"/>
        <item x="2"/>
        <item x="6303"/>
        <item x="1914"/>
        <item x="6228"/>
        <item x="2142"/>
        <item x="6417"/>
        <item x="1134"/>
        <item x="1235"/>
        <item x="1783"/>
        <item x="6311"/>
        <item x="4899"/>
        <item x="1590"/>
        <item x="585"/>
        <item x="808"/>
        <item x="212"/>
        <item x="5316"/>
        <item x="4821"/>
        <item x="6074"/>
        <item x="4677"/>
        <item x="2460"/>
        <item x="3186"/>
        <item x="5487"/>
        <item x="6246"/>
        <item x="5418"/>
        <item x="2796"/>
        <item x="509"/>
        <item x="5583"/>
        <item x="2087"/>
        <item x="2563"/>
        <item x="3468"/>
        <item x="3344"/>
        <item x="2575"/>
        <item x="5547"/>
        <item x="3297"/>
        <item x="5113"/>
        <item x="3010"/>
        <item x="4128"/>
        <item x="5441"/>
        <item x="4618"/>
        <item x="4860"/>
        <item x="1860"/>
        <item x="5289"/>
        <item x="3351"/>
        <item x="4262"/>
        <item x="1498"/>
        <item x="2281"/>
        <item x="2602"/>
        <item x="1400"/>
        <item x="1331"/>
        <item x="1158"/>
        <item x="3487"/>
        <item x="1264"/>
        <item x="4509"/>
        <item x="5967"/>
        <item x="6198"/>
        <item x="3995"/>
        <item x="4718"/>
        <item x="2654"/>
        <item x="1716"/>
        <item x="446"/>
        <item x="5068"/>
        <item x="3832"/>
        <item x="665"/>
        <item x="1249"/>
        <item x="544"/>
        <item x="3693"/>
        <item x="511"/>
        <item x="5830"/>
        <item x="587"/>
        <item x="5341"/>
        <item x="4247"/>
        <item x="4969"/>
        <item x="4713"/>
        <item x="1198"/>
        <item x="789"/>
        <item x="4438"/>
        <item x="1049"/>
        <item x="4704"/>
        <item x="1149"/>
        <item x="2882"/>
        <item x="5153"/>
        <item x="4311"/>
        <item x="1641"/>
        <item x="5651"/>
        <item x="3148"/>
        <item x="572"/>
        <item x="826"/>
        <item x="4050"/>
        <item x="1747"/>
        <item x="4141"/>
        <item x="3330"/>
        <item x="2461"/>
        <item x="1705"/>
        <item x="2908"/>
        <item x="3182"/>
        <item x="1725"/>
        <item x="1408"/>
        <item x="5227"/>
        <item x="3919"/>
        <item x="1549"/>
        <item x="5855"/>
        <item x="1147"/>
        <item x="2382"/>
        <item x="1732"/>
        <item x="3209"/>
        <item x="4778"/>
        <item x="7"/>
        <item x="4592"/>
        <item x="363"/>
        <item x="3587"/>
        <item x="2454"/>
        <item x="1044"/>
        <item x="3642"/>
        <item x="5576"/>
        <item x="1053"/>
        <item x="4256"/>
        <item x="3931"/>
        <item x="1480"/>
        <item x="5171"/>
        <item x="4920"/>
        <item x="431"/>
        <item x="5833"/>
        <item x="3375"/>
        <item x="1685"/>
        <item x="4092"/>
        <item x="3290"/>
        <item x="3006"/>
        <item x="620"/>
        <item x="3156"/>
        <item x="429"/>
        <item x="4835"/>
        <item x="5253"/>
        <item x="1635"/>
        <item x="2122"/>
        <item x="4868"/>
        <item x="5136"/>
        <item x="206"/>
        <item x="628"/>
        <item x="853"/>
        <item x="2703"/>
        <item x="5603"/>
        <item x="2558"/>
        <item x="897"/>
        <item x="5671"/>
        <item x="644"/>
        <item x="5493"/>
        <item x="1481"/>
        <item x="3301"/>
        <item x="4464"/>
        <item x="3134"/>
        <item x="1878"/>
        <item x="4144"/>
        <item x="70"/>
        <item x="1580"/>
        <item x="4844"/>
        <item x="5016"/>
        <item x="5928"/>
        <item x="4921"/>
        <item x="2964"/>
        <item x="2033"/>
        <item x="773"/>
        <item x="953"/>
        <item x="4850"/>
        <item x="6035"/>
        <item x="2679"/>
        <item x="6147"/>
        <item x="5847"/>
        <item x="1395"/>
        <item x="860"/>
        <item x="4331"/>
        <item x="1695"/>
        <item x="1757"/>
        <item x="1193"/>
        <item x="612"/>
        <item x="1275"/>
        <item x="5295"/>
        <item x="2638"/>
        <item x="5066"/>
        <item x="180"/>
        <item x="6238"/>
        <item x="5188"/>
        <item x="2452"/>
        <item x="5777"/>
        <item x="5302"/>
        <item x="1646"/>
        <item x="5639"/>
        <item x="349"/>
        <item x="6103"/>
        <item x="562"/>
        <item x="2589"/>
        <item x="4675"/>
        <item x="2817"/>
        <item x="3831"/>
        <item x="4504"/>
        <item x="3066"/>
        <item x="945"/>
        <item x="4764"/>
        <item x="6105"/>
        <item x="1558"/>
        <item x="2648"/>
        <item x="5869"/>
        <item x="652"/>
        <item x="735"/>
        <item x="2919"/>
        <item x="217"/>
        <item x="4370"/>
        <item x="5278"/>
        <item x="5315"/>
        <item x="1885"/>
        <item x="4940"/>
        <item x="5676"/>
        <item x="5332"/>
        <item x="2950"/>
        <item x="4065"/>
        <item x="1449"/>
        <item x="829"/>
        <item x="453"/>
        <item x="2091"/>
        <item x="1155"/>
        <item x="5008"/>
        <item x="5454"/>
        <item x="6179"/>
        <item x="5578"/>
        <item x="2125"/>
        <item x="5885"/>
        <item x="141"/>
        <item x="3627"/>
        <item x="2254"/>
        <item x="2997"/>
        <item x="4330"/>
        <item x="2637"/>
        <item x="1351"/>
        <item x="2529"/>
        <item x="1036"/>
        <item x="1628"/>
        <item x="4881"/>
        <item x="4310"/>
        <item x="2738"/>
        <item x="4251"/>
        <item x="4591"/>
        <item x="6328"/>
        <item x="622"/>
        <item x="6416"/>
        <item x="1499"/>
        <item x="1104"/>
        <item x="4215"/>
        <item x="3409"/>
        <item x="3112"/>
        <item x="5347"/>
        <item x="3963"/>
        <item x="2633"/>
        <item x="5597"/>
        <item x="1034"/>
        <item x="5619"/>
        <item x="2861"/>
        <item x="5469"/>
        <item x="3988"/>
        <item x="3997"/>
        <item x="3162"/>
        <item x="6334"/>
        <item x="5034"/>
        <item x="5111"/>
        <item x="4628"/>
        <item x="4495"/>
        <item x="2708"/>
        <item x="1661"/>
        <item x="850"/>
        <item x="5272"/>
        <item x="4118"/>
        <item x="2609"/>
        <item x="621"/>
        <item x="4444"/>
        <item x="2723"/>
        <item x="3150"/>
        <item x="2078"/>
        <item x="5679"/>
        <item x="48"/>
        <item x="1865"/>
        <item x="1290"/>
        <item x="1929"/>
        <item x="4819"/>
        <item x="3406"/>
        <item x="3047"/>
        <item x="5561"/>
        <item x="4686"/>
        <item x="2927"/>
        <item x="1277"/>
        <item x="1182"/>
        <item x="18"/>
        <item x="1380"/>
        <item x="6100"/>
        <item x="5940"/>
        <item x="870"/>
        <item x="3063"/>
        <item x="2139"/>
        <item x="1644"/>
        <item x="5949"/>
        <item x="4803"/>
        <item x="3324"/>
        <item x="5045"/>
        <item x="4259"/>
        <item x="4038"/>
        <item x="5170"/>
        <item x="3566"/>
        <item x="2043"/>
        <item x="4163"/>
        <item x="4672"/>
        <item x="2514"/>
        <item x="2284"/>
        <item x="58"/>
        <item x="6089"/>
        <item x="5571"/>
        <item x="3620"/>
        <item x="1409"/>
        <item x="2517"/>
        <item x="6318"/>
        <item x="347"/>
        <item x="1529"/>
        <item x="2686"/>
        <item x="6212"/>
        <item x="4276"/>
        <item x="2145"/>
        <item x="1991"/>
        <item x="4832"/>
        <item x="4626"/>
        <item x="1133"/>
        <item x="4936"/>
        <item x="1532"/>
        <item x="4510"/>
        <item x="3475"/>
        <item x="4244"/>
        <item x="6243"/>
        <item x="496"/>
        <item x="2802"/>
        <item x="2232"/>
        <item x="2827"/>
        <item x="2720"/>
        <item x="5715"/>
        <item x="561"/>
        <item x="3917"/>
        <item x="4694"/>
        <item x="6257"/>
        <item x="1123"/>
        <item x="2022"/>
        <item x="1527"/>
        <item x="4341"/>
        <item x="1952"/>
        <item x="1976"/>
        <item x="2190"/>
        <item x="729"/>
        <item x="5124"/>
        <item x="4493"/>
        <item x="901"/>
        <item x="2409"/>
        <item x="2896"/>
        <item x="734"/>
        <item x="5634"/>
        <item x="4826"/>
        <item x="6184"/>
        <item x="3381"/>
        <item x="4947"/>
        <item x="720"/>
        <item x="3967"/>
        <item x="4187"/>
        <item x="2241"/>
        <item x="709"/>
        <item x="5521"/>
        <item x="4027"/>
        <item x="6296"/>
        <item x="4280"/>
        <item x="4145"/>
        <item x="6077"/>
        <item x="2977"/>
        <item x="3981"/>
        <item x="3618"/>
        <item x="4047"/>
        <item x="119"/>
        <item x="2734"/>
        <item x="2816"/>
        <item x="6239"/>
        <item x="4613"/>
        <item x="5695"/>
        <item x="2724"/>
        <item x="5914"/>
        <item x="633"/>
        <item x="3458"/>
        <item x="6297"/>
        <item x="4960"/>
        <item x="3111"/>
        <item x="2756"/>
        <item x="6019"/>
        <item x="5726"/>
        <item x="5083"/>
        <item x="6245"/>
        <item x="3901"/>
        <item x="1686"/>
        <item x="5672"/>
        <item x="2188"/>
        <item x="3133"/>
        <item x="4086"/>
        <item x="5416"/>
        <item x="6080"/>
        <item x="5490"/>
        <item x="2739"/>
        <item x="5640"/>
        <item x="3738"/>
        <item x="3776"/>
        <item x="4231"/>
        <item x="3234"/>
        <item x="2425"/>
        <item x="2413"/>
        <item x="5060"/>
        <item x="4121"/>
        <item x="5867"/>
        <item x="4328"/>
        <item x="39"/>
        <item x="1825"/>
        <item x="1108"/>
        <item x="6292"/>
        <item x="748"/>
        <item x="1026"/>
        <item x="172"/>
        <item x="2147"/>
        <item x="2576"/>
        <item x="2260"/>
        <item x="4848"/>
        <item x="3515"/>
        <item x="3580"/>
        <item x="1318"/>
        <item x="803"/>
        <item x="2586"/>
        <item x="4736"/>
        <item x="1330"/>
        <item x="5730"/>
        <item x="6392"/>
        <item x="702"/>
        <item x="4740"/>
        <item x="6342"/>
        <item x="1218"/>
        <item x="2431"/>
        <item x="2056"/>
        <item x="581"/>
        <item x="5348"/>
        <item x="4570"/>
        <item x="3159"/>
        <item x="4299"/>
        <item x="5665"/>
        <item x="3292"/>
        <item x="4056"/>
        <item x="6272"/>
        <item x="6166"/>
        <item x="3016"/>
        <item x="3341"/>
        <item x="1425"/>
        <item x="1358"/>
        <item x="5425"/>
        <item x="107"/>
        <item x="4689"/>
        <item x="1062"/>
        <item x="4162"/>
        <item x="3513"/>
        <item x="1886"/>
        <item x="6397"/>
        <item x="1164"/>
        <item x="4416"/>
        <item x="2012"/>
        <item x="6010"/>
        <item x="6329"/>
        <item x="1386"/>
        <item x="1627"/>
        <item x="4536"/>
        <item x="173"/>
        <item x="6206"/>
        <item x="6412"/>
        <item x="418"/>
        <item x="1619"/>
        <item x="5176"/>
        <item x="3753"/>
        <item x="3240"/>
        <item x="1116"/>
        <item x="4765"/>
        <item x="3019"/>
        <item x="2509"/>
        <item x="1559"/>
        <item x="5033"/>
        <item x="1072"/>
        <item x="2441"/>
        <item x="3928"/>
        <item x="5109"/>
        <item x="3007"/>
        <item x="2993"/>
        <item x="114"/>
        <item x="4650"/>
        <item x="3854"/>
        <item x="4545"/>
        <item x="6363"/>
        <item x="692"/>
        <item x="5904"/>
        <item x="80"/>
        <item x="3364"/>
        <item x="112"/>
        <item x="3670"/>
        <item x="5519"/>
        <item x="5090"/>
        <item x="3339"/>
        <item x="5451"/>
        <item x="4820"/>
        <item x="4334"/>
        <item x="3139"/>
        <item x="3920"/>
        <item x="4072"/>
        <item x="1308"/>
        <item x="373"/>
        <item x="3206"/>
        <item x="1786"/>
        <item x="3198"/>
        <item x="2467"/>
        <item x="704"/>
        <item x="5511"/>
        <item x="3535"/>
        <item x="629"/>
        <item x="2972"/>
        <item x="4270"/>
        <item x="2606"/>
        <item x="3255"/>
        <item x="4639"/>
        <item x="1874"/>
        <item x="2206"/>
        <item x="152"/>
        <item x="1454"/>
        <item x="1925"/>
        <item x="2131"/>
        <item x="3384"/>
        <item x="2949"/>
        <item x="1439"/>
        <item x="2700"/>
        <item x="4875"/>
        <item x="5286"/>
        <item x="6347"/>
        <item x="716"/>
        <item x="62"/>
        <item x="2387"/>
        <item x="1329"/>
        <item x="4636"/>
        <item x="579"/>
        <item x="4239"/>
        <item x="5818"/>
        <item x="5183"/>
        <item x="531"/>
        <item x="5221"/>
        <item x="5625"/>
        <item x="4213"/>
        <item x="140"/>
        <item x="506"/>
        <item x="4750"/>
        <item x="4300"/>
        <item x="842"/>
        <item x="5312"/>
        <item x="2046"/>
        <item x="3492"/>
        <item x="536"/>
        <item x="144"/>
        <item x="3447"/>
        <item x="5667"/>
        <item x="1756"/>
        <item x="598"/>
        <item x="962"/>
        <item x="4486"/>
        <item x="3157"/>
        <item x="3613"/>
        <item x="5151"/>
        <item x="5281"/>
        <item x="933"/>
        <item x="4456"/>
        <item x="5543"/>
        <item x="4573"/>
        <item x="1890"/>
        <item x="2245"/>
        <item x="741"/>
        <item x="5958"/>
        <item x="5131"/>
        <item x="3893"/>
        <item x="1515"/>
        <item x="1551"/>
        <item x="3782"/>
        <item x="2031"/>
        <item x="1922"/>
        <item x="1471"/>
        <item x="2947"/>
        <item x="3833"/>
        <item x="1939"/>
        <item x="3001"/>
        <item x="6111"/>
        <item x="5612"/>
        <item x="1601"/>
        <item x="2388"/>
        <item x="2697"/>
        <item x="5827"/>
        <item x="5424"/>
        <item x="5979"/>
        <item x="3966"/>
        <item x="4240"/>
        <item x="5832"/>
        <item x="1115"/>
        <item x="3564"/>
        <item x="1679"/>
        <item x="2035"/>
        <item x="1371"/>
        <item x="3957"/>
        <item x="2306"/>
        <item x="1196"/>
        <item x="1777"/>
        <item x="5162"/>
        <item x="5049"/>
        <item x="681"/>
        <item x="1"/>
        <item x="5599"/>
        <item x="90"/>
        <item x="688"/>
        <item x="4624"/>
        <item x="1538"/>
        <item x="6053"/>
        <item x="3300"/>
        <item x="4590"/>
        <item x="2771"/>
        <item x="4129"/>
        <item x="4652"/>
        <item x="6359"/>
        <item x="319"/>
        <item x="5955"/>
        <item x="5428"/>
        <item x="5589"/>
        <item x="1335"/>
        <item x="4211"/>
        <item x="802"/>
        <item x="4540"/>
        <item x="5947"/>
        <item x="3863"/>
        <item x="1460"/>
        <item x="3032"/>
        <item x="4012"/>
        <item x="532"/>
        <item x="3715"/>
        <item x="2311"/>
        <item x="5"/>
        <item x="3591"/>
        <item x="1476"/>
        <item x="642"/>
        <item x="325"/>
        <item x="4033"/>
        <item x="473"/>
        <item x="4220"/>
        <item x="3117"/>
        <item x="5802"/>
        <item x="1142"/>
        <item x="5085"/>
        <item x="1589"/>
        <item x="2108"/>
        <item x="2811"/>
        <item x="1156"/>
        <item x="935"/>
        <item x="4816"/>
        <item x="2015"/>
        <item x="1064"/>
        <item x="3765"/>
        <item x="580"/>
        <item x="4938"/>
        <item x="6316"/>
        <item x="3261"/>
        <item x="6388"/>
        <item x="254"/>
        <item x="559"/>
        <item x="156"/>
        <item x="2010"/>
        <item x="1273"/>
        <item x="502"/>
        <item x="5350"/>
        <item x="3956"/>
        <item x="1961"/>
        <item x="5175"/>
        <item x="2585"/>
        <item x="3507"/>
        <item x="5520"/>
        <item x="521"/>
        <item x="5632"/>
        <item x="1079"/>
        <item x="512"/>
        <item x="5154"/>
        <item x="2864"/>
        <item x="4287"/>
        <item x="5942"/>
        <item x="2175"/>
        <item x="3499"/>
        <item x="3699"/>
        <item x="5778"/>
        <item x="1417"/>
        <item x="5015"/>
        <item x="1424"/>
        <item x="3701"/>
        <item x="1926"/>
        <item x="20"/>
        <item x="4726"/>
        <item x="2769"/>
        <item x="329"/>
        <item x="4939"/>
        <item x="1063"/>
        <item x="1888"/>
        <item x="6387"/>
        <item x="2952"/>
        <item x="3960"/>
        <item x="4579"/>
        <item x="5873"/>
        <item x="5623"/>
        <item x="5982"/>
        <item x="479"/>
        <item x="3218"/>
        <item x="4607"/>
        <item x="2069"/>
        <item x="5971"/>
        <item x="717"/>
        <item x="2967"/>
        <item x="4755"/>
        <item x="1595"/>
        <item x="6379"/>
        <item x="1429"/>
        <item x="1765"/>
        <item x="5943"/>
        <item x="6267"/>
        <item x="3787"/>
        <item x="3254"/>
        <item x="5655"/>
        <item x="1479"/>
        <item x="6135"/>
        <item x="6287"/>
        <item x="3328"/>
        <item x="3412"/>
        <item x="32"/>
        <item x="5308"/>
        <item x="542"/>
        <item x="5512"/>
        <item x="2758"/>
        <item x="4722"/>
        <item x="3638"/>
        <item x="3109"/>
        <item x="1003"/>
        <item x="516"/>
        <item x="1363"/>
        <item x="5677"/>
        <item x="2698"/>
        <item x="1478"/>
        <item x="5117"/>
        <item x="4102"/>
        <item x="5649"/>
        <item x="5741"/>
        <item x="1809"/>
        <item x="5123"/>
        <item x="4186"/>
        <item x="2288"/>
        <item x="635"/>
        <item x="1911"/>
        <item x="742"/>
        <item x="5349"/>
        <item x="5498"/>
        <item x="5501"/>
        <item x="2808"/>
        <item x="1994"/>
        <item x="3766"/>
        <item x="4465"/>
        <item x="3968"/>
        <item x="3422"/>
        <item x="547"/>
        <item x="5291"/>
        <item x="3829"/>
        <item x="2195"/>
        <item x="5785"/>
        <item x="2652"/>
        <item x="2922"/>
        <item x="295"/>
        <item x="3307"/>
        <item x="181"/>
        <item x="5100"/>
        <item x="3704"/>
        <item x="5883"/>
        <item x="2209"/>
        <item x="2098"/>
        <item x="5101"/>
        <item x="1248"/>
        <item x="2192"/>
        <item x="4296"/>
        <item x="3216"/>
        <item x="721"/>
        <item x="2299"/>
        <item x="569"/>
        <item x="5048"/>
        <item x="6404"/>
        <item x="1255"/>
        <item x="3910"/>
        <item x="2394"/>
        <item x="1199"/>
        <item x="1302"/>
        <item x="3759"/>
        <item x="388"/>
        <item x="1188"/>
        <item x="3137"/>
        <item x="4809"/>
        <item x="5391"/>
        <item x="5464"/>
        <item x="626"/>
        <item x="3823"/>
        <item x="5298"/>
        <item x="4529"/>
        <item x="4833"/>
        <item x="550"/>
        <item x="661"/>
        <item x="3869"/>
        <item x="241"/>
        <item x="1368"/>
        <item x="4242"/>
        <item x="6360"/>
        <item x="4909"/>
        <item x="2533"/>
        <item x="5372"/>
        <item x="2226"/>
        <item x="5972"/>
        <item x="1325"/>
        <item x="186"/>
        <item x="4766"/>
        <item x="5824"/>
        <item x="3340"/>
        <item x="6121"/>
        <item x="4000"/>
        <item x="484"/>
        <item x="1814"/>
        <item x="1531"/>
        <item x="2266"/>
        <item x="2598"/>
        <item x="5507"/>
        <item x="448"/>
        <item x="3650"/>
        <item x="8"/>
        <item x="4226"/>
        <item x="2109"/>
        <item x="1751"/>
        <item x="1645"/>
        <item x="1547"/>
        <item x="5713"/>
        <item x="4972"/>
        <item x="4568"/>
        <item x="891"/>
        <item x="2490"/>
        <item x="3788"/>
        <item x="2521"/>
        <item x="2846"/>
        <item x="1514"/>
        <item x="3474"/>
        <item x="143"/>
        <item x="1378"/>
        <item x="1565"/>
        <item x="3583"/>
        <item x="916"/>
        <item x="4131"/>
        <item x="2393"/>
        <item x="4655"/>
        <item x="2224"/>
        <item x="3861"/>
        <item x="1889"/>
        <item x="5470"/>
        <item x="1342"/>
        <item x="674"/>
        <item x="1697"/>
        <item x="6017"/>
        <item x="4139"/>
        <item x="2856"/>
        <item x="1688"/>
        <item x="4785"/>
        <item x="5062"/>
        <item x="6399"/>
        <item x="5530"/>
        <item x="2601"/>
        <item x="6173"/>
        <item x="1148"/>
        <item x="2741"/>
        <item x="3373"/>
        <item x="919"/>
        <item x="1592"/>
        <item x="4705"/>
        <item x="170"/>
        <item x="4962"/>
        <item x="1281"/>
        <item x="6356"/>
        <item x="3843"/>
        <item x="4612"/>
        <item x="2096"/>
        <item x="4185"/>
        <item x="2682"/>
        <item x="5427"/>
        <item x="1197"/>
        <item x="6394"/>
        <item x="1459"/>
        <item x="5652"/>
        <item x="5184"/>
        <item x="1839"/>
        <item x="4352"/>
        <item x="2824"/>
        <item x="326"/>
        <item x="3496"/>
        <item x="3762"/>
        <item x="4561"/>
        <item x="3213"/>
        <item x="4892"/>
        <item x="1427"/>
        <item x="1187"/>
        <item x="5404"/>
        <item x="5720"/>
        <item x="4355"/>
        <item x="3101"/>
        <item x="4558"/>
        <item x="5230"/>
        <item x="4856"/>
        <item x="64"/>
        <item x="4294"/>
        <item x="1761"/>
        <item x="2655"/>
        <item x="4989"/>
        <item x="3125"/>
        <item x="5900"/>
        <item x="1584"/>
        <item x="3191"/>
        <item x="2954"/>
        <item x="2917"/>
        <item x="6372"/>
        <item x="3357"/>
        <item x="2478"/>
        <item x="2639"/>
        <item x="5214"/>
        <item x="667"/>
        <item x="4066"/>
        <item x="302"/>
        <item x="177"/>
        <item x="3278"/>
        <item x="22"/>
        <item x="1982"/>
        <item x="5481"/>
        <item x="4772"/>
        <item x="6229"/>
        <item x="3961"/>
        <item x="2755"/>
        <item x="5765"/>
        <item x="3616"/>
        <item x="6090"/>
        <item x="450"/>
        <item x="4023"/>
        <item x="2658"/>
        <item x="2417"/>
        <item x="2484"/>
        <item x="1690"/>
        <item x="896"/>
        <item x="3559"/>
        <item x="4332"/>
        <item x="1872"/>
        <item x="3853"/>
        <item x="3416"/>
        <item x="283"/>
        <item x="6353"/>
        <item x="5093"/>
        <item x="5577"/>
        <item x="2115"/>
        <item x="5439"/>
        <item x="4567"/>
        <item x="1554"/>
        <item x="614"/>
        <item x="2555"/>
        <item x="41"/>
        <item x="1553"/>
        <item x="3185"/>
        <item x="6174"/>
        <item x="5792"/>
        <item x="3043"/>
        <item x="4039"/>
        <item x="3403"/>
        <item x="5823"/>
        <item x="1986"/>
        <item x="3452"/>
        <item x="4804"/>
        <item x="2018"/>
        <item x="2727"/>
        <item x="166"/>
        <item x="4266"/>
        <item x="4738"/>
        <item x="1304"/>
        <item x="3193"/>
        <item x="3730"/>
        <item x="2666"/>
        <item x="4191"/>
        <item x="2310"/>
        <item x="5534"/>
        <item x="4798"/>
        <item x="5806"/>
        <item x="1966"/>
        <item x="1137"/>
        <item x="4167"/>
        <item x="1296"/>
        <item x="728"/>
        <item x="3030"/>
        <item x="2836"/>
        <item x="6155"/>
        <item x="2071"/>
        <item x="35"/>
        <item x="5998"/>
        <item x="1880"/>
        <item x="5134"/>
        <item x="2539"/>
        <item x="3950"/>
        <item x="6076"/>
        <item x="5110"/>
        <item x="974"/>
        <item x="5474"/>
        <item x="179"/>
        <item x="3586"/>
        <item x="1979"/>
        <item x="5037"/>
        <item x="903"/>
        <item x="975"/>
        <item x="5962"/>
        <item x="4291"/>
        <item x="4779"/>
        <item x="2307"/>
        <item x="5139"/>
        <item x="3933"/>
        <item x="3953"/>
        <item x="5322"/>
        <item x="686"/>
        <item x="99"/>
        <item x="6156"/>
        <item x="3519"/>
        <item x="2676"/>
        <item x="1170"/>
        <item x="4014"/>
        <item x="3014"/>
        <item x="3113"/>
        <item x="3175"/>
        <item x="3862"/>
        <item x="888"/>
        <item x="3868"/>
        <item x="1984"/>
        <item x="4174"/>
        <item x="4604"/>
        <item x="2825"/>
        <item x="4410"/>
        <item x="5798"/>
        <item x="4783"/>
        <item x="1266"/>
        <item x="258"/>
        <item x="3907"/>
        <item x="4326"/>
        <item x="5750"/>
        <item x="1754"/>
        <item x="2427"/>
        <item x="2355"/>
        <item x="5529"/>
        <item x="4869"/>
        <item x="775"/>
        <item x="3383"/>
        <item x="5807"/>
        <item x="4257"/>
        <item x="3511"/>
        <item x="1181"/>
        <item x="2665"/>
        <item x="6423"/>
        <item x="315"/>
        <item x="5287"/>
        <item x="943"/>
        <item x="3394"/>
        <item x="936"/>
        <item x="4807"/>
        <item x="4903"/>
        <item x="5690"/>
        <item x="3946"/>
        <item x="4073"/>
        <item x="6145"/>
        <item x="1496"/>
        <item x="3327"/>
        <item x="967"/>
        <item x="564"/>
        <item x="2695"/>
        <item x="4107"/>
        <item x="2270"/>
        <item x="263"/>
        <item x="3429"/>
        <item x="3560"/>
        <item x="4264"/>
        <item x="4906"/>
        <item x="1319"/>
        <item x="3668"/>
        <item x="1166"/>
        <item x="3528"/>
        <item x="2992"/>
        <item x="4767"/>
        <item x="1461"/>
        <item x="4715"/>
        <item x="49"/>
        <item x="2848"/>
        <item x="2530"/>
        <item x="1625"/>
        <item x="4414"/>
        <item x="2918"/>
        <item x="3415"/>
        <item x="4140"/>
        <item x="5618"/>
        <item x="3226"/>
        <item x="2520"/>
        <item x="1709"/>
        <item x="4771"/>
        <item x="2331"/>
        <item x="3153"/>
        <item x="3323"/>
        <item x="4335"/>
        <item x="5505"/>
        <item x="956"/>
        <item x="3293"/>
        <item x="2596"/>
        <item x="984"/>
        <item x="4143"/>
        <item x="1913"/>
        <item x="1309"/>
        <item x="1596"/>
        <item x="255"/>
        <item x="277"/>
        <item x="5810"/>
        <item x="2760"/>
        <item x="1348"/>
        <item x="2244"/>
        <item x="5588"/>
        <item x="5568"/>
        <item x="175"/>
        <item x="5996"/>
        <item x="6168"/>
        <item x="3991"/>
        <item x="328"/>
        <item x="3895"/>
        <item x="5684"/>
        <item x="2584"/>
        <item x="3089"/>
        <item x="3883"/>
        <item x="3825"/>
        <item x="4512"/>
        <item x="150"/>
        <item x="1622"/>
        <item x="5546"/>
        <item x="6003"/>
        <item x="5757"/>
        <item x="1843"/>
        <item x="3100"/>
        <item x="4284"/>
        <item x="201"/>
        <item x="5041"/>
        <item x="4968"/>
        <item x="2211"/>
        <item x="1675"/>
        <item x="4383"/>
        <item x="1521"/>
        <item x="2691"/>
        <item x="5196"/>
        <item x="5896"/>
        <item x="2647"/>
        <item x="5766"/>
        <item x="2898"/>
        <item x="4773"/>
        <item x="4089"/>
        <item x="3073"/>
        <item x="3407"/>
        <item x="2223"/>
        <item x="4745"/>
        <item x="5478"/>
        <item x="4052"/>
        <item x="2851"/>
        <item x="191"/>
        <item x="481"/>
        <item x="3457"/>
        <item x="5622"/>
        <item x="2650"/>
        <item x="5835"/>
        <item x="5155"/>
        <item x="697"/>
        <item x="2984"/>
        <item x="461"/>
        <item x="6200"/>
        <item x="814"/>
        <item x="3444"/>
        <item x="5531"/>
        <item x="2204"/>
        <item x="3093"/>
        <item x="1721"/>
        <item x="4967"/>
        <item x="2396"/>
        <item x="1067"/>
        <item x="3571"/>
        <item x="4418"/>
        <item x="603"/>
        <item x="4484"/>
        <item x="85"/>
        <item x="285"/>
        <item x="4953"/>
        <item x="623"/>
        <item x="3992"/>
        <item x="3746"/>
        <item x="5082"/>
        <item x="1560"/>
        <item x="4598"/>
        <item x="4252"/>
        <item x="1743"/>
        <item x="4198"/>
        <item x="2737"/>
        <item x="2113"/>
        <item x="2743"/>
        <item x="4983"/>
        <item x="5486"/>
        <item x="76"/>
        <item x="3210"/>
        <item x="1604"/>
        <item x="4395"/>
        <item x="2081"/>
        <item x="778"/>
        <item x="5692"/>
        <item x="5646"/>
        <item x="4473"/>
        <item x="3714"/>
        <item x="3220"/>
        <item x="5957"/>
        <item x="4719"/>
        <item x="1967"/>
        <item x="4644"/>
        <item x="5976"/>
        <item x="915"/>
        <item x="4894"/>
        <item x="5678"/>
        <item x="2164"/>
        <item x="1626"/>
        <item x="5398"/>
        <item x="288"/>
        <item x="2712"/>
        <item x="2564"/>
        <item x="4360"/>
        <item x="3932"/>
        <item x="5466"/>
        <item x="3438"/>
        <item x="4005"/>
        <item x="1909"/>
        <item x="5791"/>
        <item x="3673"/>
        <item x="6117"/>
        <item x="3509"/>
        <item x="4363"/>
        <item x="2538"/>
        <item x="673"/>
        <item x="4080"/>
        <item x="5108"/>
        <item x="5400"/>
        <item x="2931"/>
        <item x="4565"/>
        <item x="2705"/>
        <item x="1763"/>
        <item x="3768"/>
        <item x="4135"/>
        <item x="2242"/>
        <item x="2503"/>
        <item x="4324"/>
        <item x="558"/>
        <item x="2249"/>
        <item x="4865"/>
        <item x="4964"/>
        <item x="978"/>
        <item x="2213"/>
        <item x="6307"/>
        <item x="4379"/>
        <item x="272"/>
        <item x="5731"/>
        <item x="1046"/>
        <item x="782"/>
        <item x="4746"/>
        <item x="205"/>
        <item x="4690"/>
        <item x="6039"/>
        <item x="4312"/>
        <item x="2854"/>
        <item x="863"/>
        <item x="3260"/>
        <item x="725"/>
        <item x="3680"/>
        <item x="4658"/>
        <item x="607"/>
        <item x="3679"/>
        <item x="2672"/>
        <item x="3678"/>
        <item x="2792"/>
        <item x="4866"/>
        <item x="4390"/>
        <item x="2528"/>
        <item x="1210"/>
        <item x="6425"/>
        <item x="2093"/>
        <item x="1789"/>
        <item x="3633"/>
        <item x="578"/>
        <item x="5852"/>
        <item x="1013"/>
        <item x="5601"/>
        <item x="1200"/>
        <item x="3183"/>
        <item x="1215"/>
        <item x="139"/>
        <item x="1660"/>
        <item x="5342"/>
        <item x="5241"/>
        <item x="4918"/>
        <item x="1993"/>
        <item x="2557"/>
        <item x="3046"/>
        <item x="1759"/>
        <item x="1029"/>
        <item x="819"/>
        <item x="2003"/>
        <item x="2325"/>
        <item x="2681"/>
        <item x="3151"/>
        <item x="1949"/>
        <item x="5471"/>
        <item x="5495"/>
        <item x="6171"/>
        <item x="4224"/>
        <item x="3146"/>
        <item x="2702"/>
        <item x="1852"/>
        <item x="2641"/>
        <item x="5365"/>
        <item x="4181"/>
        <item x="445"/>
        <item x="1374"/>
        <item x="397"/>
        <item x="1419"/>
        <item x="94"/>
        <item x="392"/>
        <item x="425"/>
        <item x="5319"/>
        <item x="335"/>
        <item x="5414"/>
        <item x="3026"/>
        <item x="1776"/>
        <item x="2651"/>
        <item x="3190"/>
        <item x="3126"/>
        <item x="2867"/>
        <item x="2955"/>
        <item x="2763"/>
        <item x="4682"/>
        <item x="4534"/>
        <item x="19"/>
        <item x="3882"/>
        <item x="4542"/>
        <item x="2421"/>
        <item x="1379"/>
        <item x="780"/>
        <item x="1383"/>
        <item x="3120"/>
        <item x="5841"/>
        <item x="2210"/>
        <item x="1863"/>
        <item x="5354"/>
        <item x="4354"/>
        <item x="3480"/>
        <item x="1457"/>
        <item x="38"/>
        <item x="3690"/>
        <item x="963"/>
        <item x="3914"/>
        <item x="3884"/>
        <item x="266"/>
        <item x="396"/>
        <item x="3720"/>
        <item x="4959"/>
        <item x="4064"/>
        <item x="4084"/>
        <item x="2182"/>
        <item x="6261"/>
        <item x="4454"/>
        <item x="3380"/>
        <item x="575"/>
        <item x="4124"/>
        <item x="2179"/>
        <item x="2379"/>
        <item x="6382"/>
        <item x="5983"/>
        <item x="1570"/>
        <item x="6144"/>
        <item x="182"/>
        <item x="5118"/>
        <item x="4108"/>
        <item t="default"/>
      </items>
    </pivotField>
  </pivotFields>
  <rowFields count="1">
    <field x="3"/>
  </rowFields>
  <rowItems count="254">
    <i>
      <x v="45"/>
    </i>
    <i>
      <x v="46"/>
    </i>
    <i>
      <x v="48"/>
    </i>
    <i>
      <x v="111"/>
    </i>
    <i>
      <x v="114"/>
    </i>
    <i>
      <x v="175"/>
    </i>
    <i>
      <x v="178"/>
    </i>
    <i>
      <x v="181"/>
    </i>
    <i>
      <x v="250"/>
    </i>
    <i>
      <x v="253"/>
    </i>
    <i>
      <x v="254"/>
    </i>
    <i>
      <x v="318"/>
    </i>
    <i>
      <x v="376"/>
    </i>
    <i>
      <x v="378"/>
    </i>
    <i>
      <x v="483"/>
    </i>
    <i>
      <x v="551"/>
    </i>
    <i>
      <x v="554"/>
    </i>
    <i>
      <x v="555"/>
    </i>
    <i>
      <x v="556"/>
    </i>
    <i>
      <x v="618"/>
    </i>
    <i>
      <x v="621"/>
    </i>
    <i>
      <x v="622"/>
    </i>
    <i>
      <x v="686"/>
    </i>
    <i>
      <x v="687"/>
    </i>
    <i>
      <x v="688"/>
    </i>
    <i>
      <x v="689"/>
    </i>
    <i>
      <x v="749"/>
    </i>
    <i>
      <x v="751"/>
    </i>
    <i>
      <x v="752"/>
    </i>
    <i>
      <x v="815"/>
    </i>
    <i>
      <x v="816"/>
    </i>
    <i>
      <x v="817"/>
    </i>
    <i>
      <x v="882"/>
    </i>
    <i>
      <x v="883"/>
    </i>
    <i>
      <x v="940"/>
    </i>
    <i>
      <x v="1004"/>
    </i>
    <i>
      <x v="1079"/>
    </i>
    <i>
      <x v="1081"/>
    </i>
    <i>
      <x v="1082"/>
    </i>
    <i>
      <x v="1143"/>
    </i>
    <i>
      <x v="1144"/>
    </i>
    <i>
      <x v="1147"/>
    </i>
    <i>
      <x v="1203"/>
    </i>
    <i>
      <x v="1274"/>
    </i>
    <i>
      <x v="1275"/>
    </i>
    <i>
      <x v="1279"/>
    </i>
    <i>
      <x v="1341"/>
    </i>
    <i>
      <x v="1343"/>
    </i>
    <i>
      <x v="1346"/>
    </i>
    <i>
      <x v="1347"/>
    </i>
    <i>
      <x v="1399"/>
    </i>
    <i>
      <x v="1401"/>
    </i>
    <i>
      <x v="1402"/>
    </i>
    <i>
      <x v="1468"/>
    </i>
    <i>
      <x v="1539"/>
    </i>
    <i>
      <x v="1542"/>
    </i>
    <i>
      <x v="1544"/>
    </i>
    <i>
      <x v="1601"/>
    </i>
    <i>
      <x v="1602"/>
    </i>
    <i>
      <x v="1605"/>
    </i>
    <i>
      <x v="1607"/>
    </i>
    <i>
      <x v="1668"/>
    </i>
    <i>
      <x v="1669"/>
    </i>
    <i>
      <x v="1673"/>
    </i>
    <i>
      <x v="1738"/>
    </i>
    <i>
      <x v="1739"/>
    </i>
    <i>
      <x v="1740"/>
    </i>
    <i>
      <x v="1744"/>
    </i>
    <i>
      <x v="1809"/>
    </i>
    <i>
      <x v="1811"/>
    </i>
    <i>
      <x v="1882"/>
    </i>
    <i>
      <x v="1884"/>
    </i>
    <i>
      <x v="1940"/>
    </i>
    <i>
      <x v="1943"/>
    </i>
    <i>
      <x v="1944"/>
    </i>
    <i>
      <x v="1946"/>
    </i>
    <i>
      <x v="2014"/>
    </i>
    <i>
      <x v="2016"/>
    </i>
    <i>
      <x v="2017"/>
    </i>
    <i>
      <x v="2018"/>
    </i>
    <i>
      <x v="2019"/>
    </i>
    <i>
      <x v="2085"/>
    </i>
    <i>
      <x v="2158"/>
    </i>
    <i>
      <x v="2159"/>
    </i>
    <i>
      <x v="2222"/>
    </i>
    <i>
      <x v="2281"/>
    </i>
    <i>
      <x v="2282"/>
    </i>
    <i>
      <x v="2284"/>
    </i>
    <i>
      <x v="2339"/>
    </i>
    <i>
      <x v="2341"/>
    </i>
    <i>
      <x v="2342"/>
    </i>
    <i>
      <x v="2412"/>
    </i>
    <i>
      <x v="2479"/>
    </i>
    <i>
      <x v="2480"/>
    </i>
    <i>
      <x v="2541"/>
    </i>
    <i>
      <x v="2544"/>
    </i>
    <i>
      <x v="2604"/>
    </i>
    <i>
      <x v="2605"/>
    </i>
    <i>
      <x v="2672"/>
    </i>
    <i>
      <x v="2734"/>
    </i>
    <i>
      <x v="2798"/>
    </i>
    <i>
      <x v="2799"/>
    </i>
    <i>
      <x v="2801"/>
    </i>
    <i>
      <x v="2870"/>
    </i>
    <i>
      <x v="2873"/>
    </i>
    <i>
      <x v="2941"/>
    </i>
    <i>
      <x v="3064"/>
    </i>
    <i>
      <x v="3066"/>
    </i>
    <i>
      <x v="3126"/>
    </i>
    <i>
      <x v="3127"/>
    </i>
    <i>
      <x v="3128"/>
    </i>
    <i>
      <x v="3129"/>
    </i>
    <i>
      <x v="3192"/>
    </i>
    <i>
      <x v="3193"/>
    </i>
    <i>
      <x v="3194"/>
    </i>
    <i>
      <x v="3195"/>
    </i>
    <i>
      <x v="3197"/>
    </i>
    <i>
      <x v="3265"/>
    </i>
    <i>
      <x v="3267"/>
    </i>
    <i>
      <x v="3268"/>
    </i>
    <i>
      <x v="3341"/>
    </i>
    <i>
      <x v="3342"/>
    </i>
    <i>
      <x v="3343"/>
    </i>
    <i>
      <x v="3403"/>
    </i>
    <i>
      <x v="3468"/>
    </i>
    <i>
      <x v="3470"/>
    </i>
    <i>
      <x v="3473"/>
    </i>
    <i>
      <x v="3474"/>
    </i>
    <i>
      <x v="3542"/>
    </i>
    <i>
      <x v="3610"/>
    </i>
    <i>
      <x v="3611"/>
    </i>
    <i>
      <x v="3612"/>
    </i>
    <i>
      <x v="3676"/>
    </i>
    <i>
      <x v="3736"/>
    </i>
    <i>
      <x v="3738"/>
    </i>
    <i>
      <x v="3739"/>
    </i>
    <i>
      <x v="3797"/>
    </i>
    <i>
      <x v="3798"/>
    </i>
    <i>
      <x v="3799"/>
    </i>
    <i>
      <x v="3802"/>
    </i>
    <i>
      <x v="3804"/>
    </i>
    <i>
      <x v="3935"/>
    </i>
    <i>
      <x v="4002"/>
    </i>
    <i>
      <x v="4003"/>
    </i>
    <i>
      <x v="4004"/>
    </i>
    <i>
      <x v="4067"/>
    </i>
    <i>
      <x v="4130"/>
    </i>
    <i>
      <x v="4131"/>
    </i>
    <i>
      <x v="4132"/>
    </i>
    <i>
      <x v="4133"/>
    </i>
    <i>
      <x v="4134"/>
    </i>
    <i>
      <x v="4195"/>
    </i>
    <i>
      <x v="4197"/>
    </i>
    <i>
      <x v="4256"/>
    </i>
    <i>
      <x v="4257"/>
    </i>
    <i>
      <x v="4318"/>
    </i>
    <i>
      <x v="4321"/>
    </i>
    <i>
      <x v="4375"/>
    </i>
    <i>
      <x v="4376"/>
    </i>
    <i>
      <x v="4377"/>
    </i>
    <i>
      <x v="4378"/>
    </i>
    <i>
      <x v="4379"/>
    </i>
    <i>
      <x v="4380"/>
    </i>
    <i>
      <x v="4503"/>
    </i>
    <i>
      <x v="4504"/>
    </i>
    <i>
      <x v="4505"/>
    </i>
    <i>
      <x v="4559"/>
    </i>
    <i>
      <x v="4560"/>
    </i>
    <i>
      <x v="4561"/>
    </i>
    <i>
      <x v="4563"/>
    </i>
    <i>
      <x v="4564"/>
    </i>
    <i>
      <x v="4568"/>
    </i>
    <i>
      <x v="4629"/>
    </i>
    <i>
      <x v="4630"/>
    </i>
    <i>
      <x v="4631"/>
    </i>
    <i>
      <x v="4634"/>
    </i>
    <i>
      <x v="4694"/>
    </i>
    <i>
      <x v="4759"/>
    </i>
    <i>
      <x v="4760"/>
    </i>
    <i>
      <x v="4821"/>
    </i>
    <i>
      <x v="4822"/>
    </i>
    <i>
      <x v="4823"/>
    </i>
    <i>
      <x v="4826"/>
    </i>
    <i>
      <x v="4884"/>
    </i>
    <i>
      <x v="4887"/>
    </i>
    <i>
      <x v="4947"/>
    </i>
    <i>
      <x v="5002"/>
    </i>
    <i>
      <x v="5080"/>
    </i>
    <i>
      <x v="5081"/>
    </i>
    <i>
      <x v="5082"/>
    </i>
    <i>
      <x v="5085"/>
    </i>
    <i>
      <x v="5143"/>
    </i>
    <i>
      <x v="5144"/>
    </i>
    <i>
      <x v="5145"/>
    </i>
    <i>
      <x v="5146"/>
    </i>
    <i>
      <x v="5147"/>
    </i>
    <i>
      <x v="5227"/>
    </i>
    <i>
      <x v="5229"/>
    </i>
    <i>
      <x v="5230"/>
    </i>
    <i>
      <x v="5291"/>
    </i>
    <i>
      <x v="5341"/>
    </i>
    <i>
      <x v="5342"/>
    </i>
    <i>
      <x v="5343"/>
    </i>
    <i>
      <x v="5345"/>
    </i>
    <i>
      <x v="5346"/>
    </i>
    <i>
      <x v="5452"/>
    </i>
    <i>
      <x v="5454"/>
    </i>
    <i>
      <x v="5455"/>
    </i>
    <i>
      <x v="5456"/>
    </i>
    <i>
      <x v="5526"/>
    </i>
    <i>
      <x v="5581"/>
    </i>
    <i>
      <x v="5582"/>
    </i>
    <i>
      <x v="5583"/>
    </i>
    <i>
      <x v="5584"/>
    </i>
    <i>
      <x v="5585"/>
    </i>
    <i>
      <x v="5586"/>
    </i>
    <i>
      <x v="5588"/>
    </i>
    <i>
      <x v="5652"/>
    </i>
    <i>
      <x v="5654"/>
    </i>
    <i>
      <x v="5656"/>
    </i>
    <i>
      <x v="5720"/>
    </i>
    <i>
      <x v="5721"/>
    </i>
    <i>
      <x v="5722"/>
    </i>
    <i>
      <x v="5723"/>
    </i>
    <i>
      <x v="5772"/>
    </i>
    <i>
      <x v="5773"/>
    </i>
    <i>
      <x v="5775"/>
    </i>
    <i>
      <x v="5821"/>
    </i>
    <i>
      <x v="5822"/>
    </i>
    <i>
      <x v="5823"/>
    </i>
    <i>
      <x v="5889"/>
    </i>
    <i>
      <x v="5892"/>
    </i>
    <i>
      <x v="5893"/>
    </i>
    <i>
      <x v="6022"/>
    </i>
    <i>
      <x v="6023"/>
    </i>
    <i>
      <x v="6024"/>
    </i>
    <i>
      <x v="6079"/>
    </i>
    <i>
      <x v="6080"/>
    </i>
    <i>
      <x v="6081"/>
    </i>
    <i>
      <x v="6085"/>
    </i>
    <i>
      <x v="6152"/>
    </i>
    <i>
      <x v="6154"/>
    </i>
    <i>
      <x v="6217"/>
    </i>
    <i>
      <x v="6220"/>
    </i>
    <i>
      <x v="6294"/>
    </i>
    <i>
      <x v="6295"/>
    </i>
    <i>
      <x v="6349"/>
    </i>
    <i>
      <x v="6350"/>
    </i>
    <i>
      <x v="6403"/>
    </i>
    <i>
      <x v="6405"/>
    </i>
    <i>
      <x v="6407"/>
    </i>
    <i>
      <x v="6408"/>
    </i>
    <i>
      <x v="6409"/>
    </i>
    <i t="grand">
      <x/>
    </i>
  </rowItems>
  <colItems count="1">
    <i/>
  </colItems>
  <pageFields count="1">
    <pageField fld="0" hier="-1"/>
  </pageFields>
  <dataFields count="1">
    <dataField name="Count of Gender" fld="0" subtotal="count" baseField="0" baseItem="0"/>
  </dataFields>
  <pivotTableStyleInfo name="PivotStyleLight16" showRowHeaders="1" showColHeaders="1" showRowStripes="0" showColStripes="0" showLastColumn="1"/>
  <filters count="1">
    <filter fld="3" type="M9" evalOrder="-1" id="6">
      <autoFilter ref="A1">
        <filterColumn colId="0">
          <dynamicFilter type="M9"/>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
  <sheetViews>
    <sheetView topLeftCell="D1" zoomScale="75" zoomScaleNormal="75" workbookViewId="0">
      <selection activeCell="J4" sqref="J4"/>
    </sheetView>
  </sheetViews>
  <sheetFormatPr defaultColWidth="17.140625" defaultRowHeight="12.75" customHeight="1" x14ac:dyDescent="0.2"/>
  <cols>
    <col min="1" max="1" width="48.7109375" style="13" customWidth="1"/>
    <col min="2" max="6" width="17.140625" style="13"/>
    <col min="7" max="7" width="0.5703125" style="13" customWidth="1"/>
    <col min="8" max="8" width="4.28515625" style="13" customWidth="1"/>
    <col min="9" max="9" width="50.7109375" style="13" customWidth="1"/>
    <col min="10" max="11" width="17.140625" style="13"/>
    <col min="12" max="12" width="25.140625" style="13" customWidth="1"/>
    <col min="13" max="16384" width="17.140625" style="13"/>
  </cols>
  <sheetData>
    <row r="1" spans="1:15" ht="12.75" customHeight="1" x14ac:dyDescent="0.2">
      <c r="A1" s="12" t="s">
        <v>53</v>
      </c>
    </row>
    <row r="3" spans="1:15" ht="12.75" customHeight="1" x14ac:dyDescent="0.2">
      <c r="A3" s="12" t="s">
        <v>54</v>
      </c>
    </row>
    <row r="5" spans="1:15" ht="12.75" customHeight="1" x14ac:dyDescent="0.2">
      <c r="A5" s="14" t="s">
        <v>55</v>
      </c>
      <c r="B5" s="14"/>
      <c r="C5" s="14"/>
      <c r="D5" s="14"/>
      <c r="E5" s="14"/>
      <c r="F5" s="14"/>
      <c r="I5" s="13" t="s">
        <v>35</v>
      </c>
      <c r="K5" s="13" t="s">
        <v>56</v>
      </c>
      <c r="L5" s="13" t="s">
        <v>57</v>
      </c>
      <c r="M5" s="13" t="str">
        <f>B9</f>
        <v>Patient Register</v>
      </c>
      <c r="N5" s="13" t="str">
        <f>C9</f>
        <v>Clean Claim</v>
      </c>
      <c r="O5" s="13" t="str">
        <f>D9</f>
        <v>Price Manager</v>
      </c>
    </row>
    <row r="6" spans="1:15" ht="12.75" customHeight="1" x14ac:dyDescent="0.2">
      <c r="A6" s="15" t="s">
        <v>58</v>
      </c>
      <c r="B6" s="15"/>
      <c r="C6" s="15"/>
      <c r="D6" s="15"/>
      <c r="E6" s="15"/>
      <c r="F6" s="15"/>
      <c r="H6" s="13">
        <v>1</v>
      </c>
      <c r="I6" s="13" t="s">
        <v>59</v>
      </c>
      <c r="K6" s="13">
        <v>1</v>
      </c>
      <c r="L6" s="13" t="s">
        <v>60</v>
      </c>
    </row>
    <row r="7" spans="1:15" ht="12.75" customHeight="1" x14ac:dyDescent="0.2">
      <c r="L7" s="13" t="s">
        <v>61</v>
      </c>
      <c r="M7" s="13">
        <f t="shared" ref="M7:O8" si="0">B18</f>
        <v>100</v>
      </c>
      <c r="N7" s="13">
        <f t="shared" si="0"/>
        <v>150</v>
      </c>
      <c r="O7" s="13">
        <f t="shared" si="0"/>
        <v>200</v>
      </c>
    </row>
    <row r="8" spans="1:15" ht="12.75" customHeight="1" x14ac:dyDescent="0.2">
      <c r="H8" s="13">
        <v>2</v>
      </c>
      <c r="I8" s="13" t="s">
        <v>62</v>
      </c>
      <c r="L8" s="14" t="s">
        <v>63</v>
      </c>
      <c r="M8" s="14">
        <f t="shared" si="0"/>
        <v>150</v>
      </c>
      <c r="N8" s="14">
        <f t="shared" si="0"/>
        <v>150</v>
      </c>
      <c r="O8" s="14">
        <f t="shared" si="0"/>
        <v>150</v>
      </c>
    </row>
    <row r="9" spans="1:15" ht="12.75" customHeight="1" x14ac:dyDescent="0.2">
      <c r="A9" s="16" t="s">
        <v>64</v>
      </c>
      <c r="B9" s="14" t="s">
        <v>65</v>
      </c>
      <c r="C9" s="14" t="s">
        <v>66</v>
      </c>
      <c r="D9" s="14" t="s">
        <v>67</v>
      </c>
      <c r="L9" s="15" t="s">
        <v>68</v>
      </c>
      <c r="M9" s="17">
        <f>M7*M8</f>
        <v>15000</v>
      </c>
      <c r="N9" s="17">
        <f>N7*N8</f>
        <v>22500</v>
      </c>
      <c r="O9" s="17">
        <f>O7*O8</f>
        <v>30000</v>
      </c>
    </row>
    <row r="10" spans="1:15" ht="12.75" customHeight="1" x14ac:dyDescent="0.2">
      <c r="A10" s="18" t="s">
        <v>69</v>
      </c>
      <c r="B10" s="17"/>
      <c r="C10" s="17"/>
      <c r="D10" s="15"/>
      <c r="H10" s="13">
        <v>3</v>
      </c>
      <c r="I10" s="13" t="s">
        <v>70</v>
      </c>
      <c r="L10" s="14" t="s">
        <v>71</v>
      </c>
      <c r="M10" s="14">
        <f>B35</f>
        <v>2400</v>
      </c>
      <c r="N10" s="14">
        <f>C35</f>
        <v>3600</v>
      </c>
      <c r="O10" s="14">
        <f>D35</f>
        <v>6000</v>
      </c>
    </row>
    <row r="11" spans="1:15" ht="12.75" customHeight="1" x14ac:dyDescent="0.2">
      <c r="A11" s="15" t="s">
        <v>72</v>
      </c>
      <c r="B11" s="19">
        <v>10000</v>
      </c>
      <c r="C11" s="19">
        <v>15000</v>
      </c>
      <c r="D11" s="19">
        <v>5000</v>
      </c>
      <c r="L11" s="15" t="s">
        <v>73</v>
      </c>
      <c r="M11" s="15">
        <f>M9+M10</f>
        <v>17400</v>
      </c>
      <c r="N11" s="15">
        <f>N9+N10</f>
        <v>26100</v>
      </c>
      <c r="O11" s="15">
        <f>O9+O10</f>
        <v>36000</v>
      </c>
    </row>
    <row r="12" spans="1:15" ht="12.75" customHeight="1" x14ac:dyDescent="0.2">
      <c r="A12" s="13" t="s">
        <v>74</v>
      </c>
      <c r="B12" s="19">
        <v>2000</v>
      </c>
      <c r="C12" s="19">
        <v>3000</v>
      </c>
      <c r="D12" s="19">
        <v>5000</v>
      </c>
      <c r="H12" s="13">
        <v>4</v>
      </c>
      <c r="I12" s="13" t="s">
        <v>75</v>
      </c>
    </row>
    <row r="13" spans="1:15" ht="12.75" customHeight="1" x14ac:dyDescent="0.2">
      <c r="A13" s="13" t="s">
        <v>76</v>
      </c>
      <c r="B13" s="20">
        <v>36</v>
      </c>
      <c r="C13" s="20">
        <v>36</v>
      </c>
      <c r="D13" s="20">
        <v>36</v>
      </c>
      <c r="L13" s="13" t="s">
        <v>77</v>
      </c>
      <c r="M13" s="19">
        <f>B11</f>
        <v>10000</v>
      </c>
      <c r="N13" s="19">
        <f>C11</f>
        <v>15000</v>
      </c>
      <c r="O13" s="19">
        <f>D11</f>
        <v>5000</v>
      </c>
    </row>
    <row r="14" spans="1:15" ht="12.75" customHeight="1" x14ac:dyDescent="0.2">
      <c r="A14" s="13" t="s">
        <v>78</v>
      </c>
      <c r="B14" s="20">
        <v>3</v>
      </c>
      <c r="C14" s="20">
        <v>3</v>
      </c>
      <c r="D14" s="20">
        <v>3</v>
      </c>
      <c r="H14" s="13">
        <v>5</v>
      </c>
      <c r="I14" s="13" t="s">
        <v>79</v>
      </c>
    </row>
    <row r="15" spans="1:15" ht="12.75" customHeight="1" x14ac:dyDescent="0.2">
      <c r="B15" s="19"/>
      <c r="C15" s="19"/>
      <c r="L15" s="13" t="s">
        <v>80</v>
      </c>
      <c r="M15" s="19">
        <f>M11-M13</f>
        <v>7400</v>
      </c>
      <c r="N15" s="19">
        <f>N9-N13</f>
        <v>7500</v>
      </c>
      <c r="O15" s="19">
        <f>O9-O13</f>
        <v>25000</v>
      </c>
    </row>
    <row r="16" spans="1:15" ht="12.75" customHeight="1" x14ac:dyDescent="0.2">
      <c r="A16" s="14" t="s">
        <v>81</v>
      </c>
      <c r="B16" s="19"/>
      <c r="C16" s="19"/>
      <c r="M16" s="19"/>
      <c r="N16" s="19"/>
      <c r="O16" s="19"/>
    </row>
    <row r="17" spans="1:15" x14ac:dyDescent="0.2">
      <c r="A17" s="21" t="s">
        <v>82</v>
      </c>
      <c r="B17" s="19"/>
      <c r="C17" s="19"/>
      <c r="L17" s="13" t="s">
        <v>83</v>
      </c>
      <c r="M17" s="19">
        <f>B12</f>
        <v>2000</v>
      </c>
      <c r="N17" s="19">
        <f>C12</f>
        <v>3000</v>
      </c>
      <c r="O17" s="19">
        <f>D12</f>
        <v>5000</v>
      </c>
    </row>
    <row r="18" spans="1:15" x14ac:dyDescent="0.2">
      <c r="A18" s="13" t="s">
        <v>84</v>
      </c>
      <c r="B18" s="20">
        <v>100</v>
      </c>
      <c r="C18" s="20">
        <v>150</v>
      </c>
      <c r="D18" s="20">
        <v>200</v>
      </c>
      <c r="M18" s="19"/>
      <c r="N18" s="19"/>
      <c r="O18" s="19"/>
    </row>
    <row r="19" spans="1:15" x14ac:dyDescent="0.2">
      <c r="A19" s="13" t="s">
        <v>85</v>
      </c>
      <c r="B19" s="19">
        <v>150</v>
      </c>
      <c r="C19" s="19">
        <v>150</v>
      </c>
      <c r="D19" s="19">
        <v>150</v>
      </c>
      <c r="L19" s="13" t="s">
        <v>86</v>
      </c>
      <c r="M19" s="19"/>
      <c r="N19" s="19"/>
      <c r="O19" s="19"/>
    </row>
    <row r="20" spans="1:15" x14ac:dyDescent="0.2">
      <c r="B20" s="19"/>
      <c r="C20" s="19"/>
      <c r="L20" s="13" t="s">
        <v>87</v>
      </c>
      <c r="M20" s="19">
        <f>(B22*B23)*B24</f>
        <v>300</v>
      </c>
      <c r="N20" s="19">
        <f>(C22*C23)*C24</f>
        <v>375</v>
      </c>
      <c r="O20" s="19">
        <f>(D22*D23)*D24</f>
        <v>525</v>
      </c>
    </row>
    <row r="21" spans="1:15" x14ac:dyDescent="0.2">
      <c r="A21" s="22" t="s">
        <v>88</v>
      </c>
      <c r="B21" s="19"/>
      <c r="C21" s="19"/>
      <c r="L21" s="13" t="s">
        <v>89</v>
      </c>
      <c r="M21" s="19">
        <f>B31</f>
        <v>666.66666666666674</v>
      </c>
      <c r="N21" s="19">
        <f>C31</f>
        <v>937.5</v>
      </c>
      <c r="O21" s="19">
        <f>D31</f>
        <v>1666.6666666666667</v>
      </c>
    </row>
    <row r="22" spans="1:15" x14ac:dyDescent="0.2">
      <c r="A22" s="13" t="s">
        <v>90</v>
      </c>
      <c r="B22" s="20">
        <v>16</v>
      </c>
      <c r="C22" s="20">
        <v>20</v>
      </c>
      <c r="D22" s="20">
        <v>28</v>
      </c>
    </row>
    <row r="23" spans="1:15" ht="25.5" x14ac:dyDescent="0.2">
      <c r="A23" s="13" t="s">
        <v>91</v>
      </c>
      <c r="B23" s="23">
        <v>0.25</v>
      </c>
      <c r="C23" s="23">
        <v>0.25</v>
      </c>
      <c r="D23" s="23">
        <v>0.25</v>
      </c>
      <c r="L23" s="13" t="s">
        <v>92</v>
      </c>
      <c r="M23" s="19">
        <f>(M17-M20)-M21</f>
        <v>1033.3333333333333</v>
      </c>
      <c r="N23" s="19">
        <f>(N17-N20)-N21</f>
        <v>1687.5</v>
      </c>
      <c r="O23" s="19">
        <f>(O17-O20)-O21</f>
        <v>2808.333333333333</v>
      </c>
    </row>
    <row r="24" spans="1:15" x14ac:dyDescent="0.2">
      <c r="A24" s="13" t="s">
        <v>93</v>
      </c>
      <c r="B24" s="19">
        <v>75</v>
      </c>
      <c r="C24" s="19">
        <v>75</v>
      </c>
      <c r="D24" s="19">
        <v>75</v>
      </c>
    </row>
    <row r="25" spans="1:15" x14ac:dyDescent="0.2">
      <c r="B25" s="19"/>
      <c r="C25" s="19"/>
      <c r="L25" s="13" t="s">
        <v>94</v>
      </c>
      <c r="M25" s="23">
        <f>M13/M23</f>
        <v>9.67741935483871</v>
      </c>
      <c r="N25" s="23">
        <f>N13/N23</f>
        <v>8.8888888888888893</v>
      </c>
      <c r="O25" s="23">
        <f>O13/O23</f>
        <v>1.7804154302670625</v>
      </c>
    </row>
    <row r="26" spans="1:15" x14ac:dyDescent="0.2">
      <c r="B26" s="19"/>
      <c r="C26" s="19"/>
      <c r="L26" s="13" t="s">
        <v>95</v>
      </c>
      <c r="M26" s="13">
        <f>MROUND(M25,1)</f>
        <v>10</v>
      </c>
      <c r="N26" s="13">
        <f>MROUND(N25,1)</f>
        <v>9</v>
      </c>
      <c r="O26" s="13">
        <f>MROUND(O25,1)</f>
        <v>2</v>
      </c>
    </row>
    <row r="27" spans="1:15" x14ac:dyDescent="0.2">
      <c r="A27" s="22" t="s">
        <v>96</v>
      </c>
      <c r="B27" s="19"/>
      <c r="C27" s="19"/>
    </row>
    <row r="28" spans="1:15" x14ac:dyDescent="0.2">
      <c r="A28" s="13" t="s">
        <v>97</v>
      </c>
      <c r="B28" s="20">
        <v>10</v>
      </c>
      <c r="C28" s="20">
        <v>8</v>
      </c>
      <c r="D28" s="20">
        <v>5</v>
      </c>
      <c r="L28" s="13" t="s">
        <v>98</v>
      </c>
      <c r="M28" s="19">
        <f>B38</f>
        <v>6000000</v>
      </c>
      <c r="N28" s="19">
        <f>C38</f>
        <v>12000000</v>
      </c>
      <c r="O28" s="19">
        <f>D38</f>
        <v>15000000</v>
      </c>
    </row>
    <row r="29" spans="1:15" x14ac:dyDescent="0.2">
      <c r="A29" s="13" t="s">
        <v>99</v>
      </c>
      <c r="B29" s="19">
        <v>80000</v>
      </c>
      <c r="C29" s="19">
        <v>90000</v>
      </c>
      <c r="D29" s="19">
        <v>100000</v>
      </c>
    </row>
    <row r="30" spans="1:15" x14ac:dyDescent="0.2">
      <c r="A30" s="13" t="s">
        <v>100</v>
      </c>
      <c r="B30" s="19">
        <f>B29/12</f>
        <v>6666.666666666667</v>
      </c>
      <c r="C30" s="19">
        <f>C29/12</f>
        <v>7500</v>
      </c>
      <c r="D30" s="19">
        <f>D29/12</f>
        <v>8333.3333333333339</v>
      </c>
      <c r="L30" s="13" t="s">
        <v>101</v>
      </c>
    </row>
    <row r="31" spans="1:15" x14ac:dyDescent="0.2">
      <c r="A31" s="13" t="s">
        <v>102</v>
      </c>
      <c r="B31" s="19">
        <f>B30/B28</f>
        <v>666.66666666666674</v>
      </c>
      <c r="C31" s="19">
        <f>C30/C28</f>
        <v>937.5</v>
      </c>
      <c r="D31" s="19">
        <f>D30/D28</f>
        <v>1666.6666666666667</v>
      </c>
      <c r="L31" s="13" t="s">
        <v>103</v>
      </c>
      <c r="M31" s="13">
        <f t="shared" ref="M31:O32" si="1">B13</f>
        <v>36</v>
      </c>
      <c r="N31" s="13">
        <f t="shared" si="1"/>
        <v>36</v>
      </c>
      <c r="O31" s="13">
        <f t="shared" si="1"/>
        <v>36</v>
      </c>
    </row>
    <row r="32" spans="1:15" x14ac:dyDescent="0.2">
      <c r="L32" s="13" t="s">
        <v>104</v>
      </c>
      <c r="M32" s="13">
        <f t="shared" si="1"/>
        <v>3</v>
      </c>
      <c r="N32" s="13">
        <f t="shared" si="1"/>
        <v>3</v>
      </c>
      <c r="O32" s="13">
        <f t="shared" si="1"/>
        <v>3</v>
      </c>
    </row>
    <row r="33" spans="1:15" ht="25.5" x14ac:dyDescent="0.2">
      <c r="A33" s="22" t="s">
        <v>105</v>
      </c>
      <c r="B33" s="19"/>
      <c r="C33" s="19"/>
      <c r="L33" s="13" t="s">
        <v>106</v>
      </c>
      <c r="M33" s="24">
        <f>M31-M32</f>
        <v>33</v>
      </c>
      <c r="N33" s="24">
        <f>N31-N32</f>
        <v>33</v>
      </c>
      <c r="O33" s="24">
        <f>O31-O32</f>
        <v>33</v>
      </c>
    </row>
    <row r="34" spans="1:15" x14ac:dyDescent="0.2">
      <c r="A34" s="13" t="s">
        <v>107</v>
      </c>
      <c r="B34" s="13">
        <v>0.1</v>
      </c>
      <c r="C34" s="13">
        <v>0.1</v>
      </c>
      <c r="D34" s="13">
        <v>0.1</v>
      </c>
    </row>
    <row r="35" spans="1:15" x14ac:dyDescent="0.2">
      <c r="A35" s="13" t="s">
        <v>108</v>
      </c>
      <c r="B35" s="19">
        <f>(B34*B12)*12</f>
        <v>2400</v>
      </c>
      <c r="C35" s="19">
        <f>(C34*C12)*12</f>
        <v>3600</v>
      </c>
      <c r="D35" s="19">
        <f>(D34*D12)*12</f>
        <v>6000</v>
      </c>
      <c r="L35" s="13" t="s">
        <v>109</v>
      </c>
      <c r="M35" s="19">
        <f>M33*M23</f>
        <v>34100</v>
      </c>
      <c r="N35" s="19">
        <f>N33*N23</f>
        <v>55687.5</v>
      </c>
      <c r="O35" s="19">
        <f>O33*O23</f>
        <v>92674.999999999985</v>
      </c>
    </row>
    <row r="36" spans="1:15" x14ac:dyDescent="0.2">
      <c r="B36" s="19"/>
      <c r="C36" s="19"/>
    </row>
    <row r="37" spans="1:15" x14ac:dyDescent="0.2">
      <c r="A37" s="14" t="s">
        <v>110</v>
      </c>
      <c r="B37" s="19"/>
      <c r="C37" s="19"/>
      <c r="L37" s="13" t="s">
        <v>111</v>
      </c>
      <c r="M37" s="20">
        <f>M28/M35</f>
        <v>175.95307917888562</v>
      </c>
      <c r="N37" s="20">
        <f>N28/N35</f>
        <v>215.4882154882155</v>
      </c>
      <c r="O37" s="20">
        <f>O28/O35</f>
        <v>161.8559482060966</v>
      </c>
    </row>
    <row r="38" spans="1:15" x14ac:dyDescent="0.2">
      <c r="A38" s="15" t="s">
        <v>112</v>
      </c>
      <c r="B38" s="19">
        <v>6000000</v>
      </c>
      <c r="C38" s="19">
        <v>12000000</v>
      </c>
      <c r="D38" s="19">
        <v>15000000</v>
      </c>
    </row>
    <row r="39" spans="1:15" x14ac:dyDescent="0.2">
      <c r="A39" s="13" t="s">
        <v>113</v>
      </c>
      <c r="B39" s="19">
        <v>500000</v>
      </c>
      <c r="C39" s="19">
        <v>750000</v>
      </c>
      <c r="D39" s="19">
        <v>1000000</v>
      </c>
    </row>
    <row r="44" spans="1:15" ht="25.5" x14ac:dyDescent="0.2">
      <c r="A44" s="14" t="s">
        <v>114</v>
      </c>
      <c r="B44" s="14"/>
      <c r="C44" s="14"/>
      <c r="D44" s="14"/>
      <c r="E44" s="14"/>
      <c r="F44" s="14"/>
    </row>
    <row r="45" spans="1:15" x14ac:dyDescent="0.2">
      <c r="A45" s="15" t="s">
        <v>115</v>
      </c>
      <c r="B45" s="15"/>
      <c r="C45" s="15"/>
      <c r="D45" s="15"/>
      <c r="E45" s="15"/>
      <c r="F45" s="15"/>
    </row>
    <row r="46" spans="1:15" ht="25.5" x14ac:dyDescent="0.2">
      <c r="A46" s="13" t="s">
        <v>116</v>
      </c>
    </row>
    <row r="47" spans="1:15" x14ac:dyDescent="0.2">
      <c r="A47" s="13" t="s">
        <v>117</v>
      </c>
    </row>
    <row r="48" spans="1:15" x14ac:dyDescent="0.2">
      <c r="A48" s="13" t="s">
        <v>118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8" sqref="A1:B8"/>
    </sheetView>
  </sheetViews>
  <sheetFormatPr defaultRowHeight="15" x14ac:dyDescent="0.25"/>
  <cols>
    <col min="1" max="1" width="22.42578125" customWidth="1"/>
    <col min="2" max="2" width="19.28515625" customWidth="1"/>
    <col min="3" max="3" width="5.5703125" customWidth="1"/>
    <col min="4" max="4" width="11.28515625" customWidth="1"/>
    <col min="5" max="6" width="11.2851562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02"/>
  <sheetViews>
    <sheetView showGridLines="0" tabSelected="1" topLeftCell="A28" zoomScale="85" zoomScaleNormal="85" workbookViewId="0">
      <selection activeCell="L4" sqref="L4"/>
    </sheetView>
  </sheetViews>
  <sheetFormatPr defaultRowHeight="15" x14ac:dyDescent="0.25"/>
  <cols>
    <col min="1" max="1" width="10.140625" bestFit="1" customWidth="1"/>
    <col min="2" max="2" width="7.5703125" bestFit="1" customWidth="1"/>
    <col min="3" max="3" width="10.140625" bestFit="1" customWidth="1"/>
    <col min="4" max="4" width="22.42578125" bestFit="1" customWidth="1"/>
    <col min="5" max="5" width="10.7109375" bestFit="1" customWidth="1"/>
    <col min="9" max="9" width="13.28515625" customWidth="1"/>
    <col min="10" max="10" width="15.85546875" customWidth="1"/>
    <col min="11" max="11" width="13.28515625" customWidth="1"/>
    <col min="12" max="12" width="19.28515625" customWidth="1"/>
    <col min="13" max="13" width="13.28515625" customWidth="1"/>
    <col min="14" max="14" width="15.85546875" customWidth="1"/>
    <col min="15" max="17" width="16.28515625" customWidth="1"/>
    <col min="18" max="18" width="11.28515625" customWidth="1"/>
    <col min="19" max="19" width="16.28515625" customWidth="1"/>
    <col min="20" max="21" width="16.28515625" bestFit="1" customWidth="1"/>
    <col min="22" max="25" width="16.28515625" customWidth="1"/>
    <col min="26" max="30" width="16.28515625" bestFit="1" customWidth="1"/>
    <col min="31" max="33" width="16.28515625" customWidth="1"/>
    <col min="34" max="36" width="16.28515625" bestFit="1" customWidth="1"/>
    <col min="37" max="38" width="16.28515625" customWidth="1"/>
    <col min="39" max="40" width="16.28515625" bestFit="1" customWidth="1"/>
    <col min="41" max="43" width="16.28515625" customWidth="1"/>
    <col min="44" max="46" width="16.28515625" bestFit="1" customWidth="1"/>
    <col min="47" max="48" width="16.28515625" customWidth="1"/>
    <col min="49" max="49" width="16.28515625" bestFit="1" customWidth="1"/>
    <col min="50" max="50" width="16.28515625" customWidth="1"/>
    <col min="51" max="54" width="16.28515625" bestFit="1" customWidth="1"/>
    <col min="55" max="56" width="16.28515625" customWidth="1"/>
    <col min="57" max="74" width="16.28515625" bestFit="1" customWidth="1"/>
    <col min="75" max="76" width="16.28515625" customWidth="1"/>
    <col min="77" max="81" width="16.28515625" bestFit="1" customWidth="1"/>
    <col min="82" max="85" width="16.28515625" customWidth="1"/>
    <col min="86" max="89" width="16.28515625" bestFit="1" customWidth="1"/>
    <col min="90" max="92" width="16.28515625" customWidth="1"/>
    <col min="93" max="94" width="16.28515625" bestFit="1" customWidth="1"/>
    <col min="95" max="95" width="16.28515625" customWidth="1"/>
    <col min="96" max="106" width="16.28515625" bestFit="1" customWidth="1"/>
    <col min="107" max="109" width="16.28515625" customWidth="1"/>
    <col min="110" max="113" width="16.28515625" bestFit="1" customWidth="1"/>
    <col min="114" max="116" width="16.28515625" customWidth="1"/>
    <col min="117" max="121" width="16.28515625" bestFit="1" customWidth="1"/>
    <col min="122" max="122" width="16.28515625" customWidth="1"/>
    <col min="123" max="148" width="16.28515625" bestFit="1" customWidth="1"/>
    <col min="149" max="149" width="16.28515625" customWidth="1"/>
    <col min="150" max="151" width="16.28515625" bestFit="1" customWidth="1"/>
    <col min="152" max="154" width="16.28515625" customWidth="1"/>
    <col min="155" max="158" width="16.28515625" bestFit="1" customWidth="1"/>
    <col min="159" max="161" width="16.28515625" customWidth="1"/>
    <col min="162" max="164" width="16.28515625" bestFit="1" customWidth="1"/>
    <col min="165" max="165" width="16.28515625" customWidth="1"/>
    <col min="166" max="170" width="16.28515625" bestFit="1" customWidth="1"/>
    <col min="171" max="171" width="16.28515625" customWidth="1"/>
    <col min="172" max="176" width="16.28515625" bestFit="1" customWidth="1"/>
    <col min="177" max="177" width="16.28515625" customWidth="1"/>
    <col min="178" max="181" width="16.28515625" bestFit="1" customWidth="1"/>
    <col min="182" max="182" width="16.28515625" customWidth="1"/>
    <col min="183" max="185" width="16.28515625" bestFit="1" customWidth="1"/>
    <col min="186" max="186" width="16.28515625" customWidth="1"/>
    <col min="187" max="216" width="16.28515625" bestFit="1" customWidth="1"/>
    <col min="217" max="217" width="16.28515625" customWidth="1"/>
    <col min="218" max="220" width="16.28515625" bestFit="1" customWidth="1"/>
    <col min="221" max="225" width="16.28515625" customWidth="1"/>
    <col min="226" max="229" width="16.28515625" bestFit="1" customWidth="1"/>
    <col min="230" max="232" width="16.28515625" customWidth="1"/>
    <col min="233" max="239" width="16.28515625" bestFit="1" customWidth="1"/>
    <col min="240" max="242" width="16.28515625" customWidth="1"/>
    <col min="243" max="248" width="16.28515625" bestFit="1" customWidth="1"/>
    <col min="249" max="250" width="16.28515625" customWidth="1"/>
    <col min="251" max="256" width="16.28515625" bestFit="1" customWidth="1"/>
    <col min="257" max="258" width="16.28515625" customWidth="1"/>
    <col min="259" max="259" width="16.28515625" bestFit="1" customWidth="1"/>
    <col min="260" max="264" width="16.28515625" customWidth="1"/>
    <col min="265" max="283" width="16.28515625" bestFit="1" customWidth="1"/>
    <col min="284" max="285" width="16.28515625" customWidth="1"/>
    <col min="286" max="288" width="16.28515625" bestFit="1" customWidth="1"/>
    <col min="289" max="293" width="16.28515625" customWidth="1"/>
    <col min="294" max="295" width="16.28515625" bestFit="1" customWidth="1"/>
    <col min="296" max="298" width="16.28515625" customWidth="1"/>
    <col min="299" max="302" width="16.28515625" bestFit="1" customWidth="1"/>
    <col min="303" max="303" width="16.28515625" customWidth="1"/>
    <col min="304" max="312" width="16.28515625" bestFit="1" customWidth="1"/>
    <col min="313" max="313" width="16.28515625" customWidth="1"/>
    <col min="314" max="317" width="16.28515625" bestFit="1" customWidth="1"/>
    <col min="318" max="318" width="16.28515625" customWidth="1"/>
    <col min="319" max="320" width="16.28515625" bestFit="1" customWidth="1"/>
    <col min="321" max="321" width="16.28515625" customWidth="1"/>
    <col min="322" max="347" width="16.28515625" bestFit="1" customWidth="1"/>
    <col min="348" max="350" width="16.28515625" customWidth="1"/>
    <col min="351" max="352" width="16.28515625" bestFit="1" customWidth="1"/>
    <col min="353" max="353" width="16.28515625" customWidth="1"/>
    <col min="354" max="354" width="16.28515625" bestFit="1" customWidth="1"/>
    <col min="355" max="355" width="16.28515625" customWidth="1"/>
    <col min="356" max="357" width="16.28515625" bestFit="1" customWidth="1"/>
    <col min="358" max="360" width="16.28515625" customWidth="1"/>
    <col min="361" max="363" width="16.28515625" bestFit="1" customWidth="1"/>
    <col min="364" max="365" width="16.28515625" customWidth="1"/>
    <col min="366" max="369" width="16.28515625" bestFit="1" customWidth="1"/>
    <col min="370" max="371" width="16.28515625" customWidth="1"/>
    <col min="372" max="376" width="16.28515625" bestFit="1" customWidth="1"/>
    <col min="377" max="378" width="16.28515625" customWidth="1"/>
    <col min="379" max="385" width="16.28515625" bestFit="1" customWidth="1"/>
    <col min="386" max="387" width="16.28515625" customWidth="1"/>
    <col min="388" max="388" width="11.140625" customWidth="1"/>
    <col min="389" max="539" width="12" customWidth="1"/>
    <col min="540" max="540" width="12" bestFit="1" customWidth="1"/>
    <col min="541" max="544" width="12" customWidth="1"/>
    <col min="545" max="545" width="12" bestFit="1" customWidth="1"/>
    <col min="546" max="547" width="12" customWidth="1"/>
    <col min="548" max="550" width="12" bestFit="1" customWidth="1"/>
    <col min="551" max="552" width="12" customWidth="1"/>
    <col min="553" max="556" width="12" bestFit="1" customWidth="1"/>
    <col min="557" max="558" width="12" customWidth="1"/>
    <col min="559" max="560" width="12" bestFit="1" customWidth="1"/>
    <col min="561" max="561" width="12" customWidth="1"/>
    <col min="562" max="587" width="12" bestFit="1" customWidth="1"/>
    <col min="588" max="591" width="12" customWidth="1"/>
    <col min="592" max="594" width="12" bestFit="1" customWidth="1"/>
    <col min="595" max="595" width="12" customWidth="1"/>
    <col min="596" max="600" width="12" bestFit="1" customWidth="1"/>
    <col min="601" max="601" width="12" customWidth="1"/>
    <col min="602" max="607" width="12" bestFit="1" customWidth="1"/>
    <col min="608" max="609" width="12" customWidth="1"/>
    <col min="610" max="611" width="12" bestFit="1" customWidth="1"/>
    <col min="612" max="613" width="12" customWidth="1"/>
    <col min="614" max="616" width="12" bestFit="1" customWidth="1"/>
    <col min="617" max="617" width="12" customWidth="1"/>
    <col min="618" max="622" width="12" bestFit="1" customWidth="1"/>
    <col min="623" max="623" width="12" customWidth="1"/>
    <col min="624" max="628" width="12" bestFit="1" customWidth="1"/>
    <col min="629" max="629" width="12" customWidth="1"/>
    <col min="630" max="648" width="12" bestFit="1" customWidth="1"/>
    <col min="649" max="651" width="12" customWidth="1"/>
    <col min="652" max="654" width="12" bestFit="1" customWidth="1"/>
    <col min="655" max="656" width="12" customWidth="1"/>
    <col min="657" max="661" width="12" bestFit="1" customWidth="1"/>
    <col min="662" max="664" width="12" customWidth="1"/>
    <col min="665" max="668" width="12" bestFit="1" customWidth="1"/>
    <col min="669" max="670" width="12" customWidth="1"/>
    <col min="671" max="673" width="12" bestFit="1" customWidth="1"/>
    <col min="674" max="675" width="12" customWidth="1"/>
    <col min="676" max="678" width="12" bestFit="1" customWidth="1"/>
    <col min="679" max="681" width="12" customWidth="1"/>
    <col min="682" max="683" width="12" bestFit="1" customWidth="1"/>
    <col min="684" max="687" width="12" customWidth="1"/>
    <col min="688" max="691" width="12" bestFit="1" customWidth="1"/>
    <col min="692" max="693" width="12" customWidth="1"/>
    <col min="694" max="696" width="12" bestFit="1" customWidth="1"/>
    <col min="697" max="697" width="12" customWidth="1"/>
    <col min="698" max="715" width="12" bestFit="1" customWidth="1"/>
    <col min="716" max="717" width="12" customWidth="1"/>
    <col min="718" max="721" width="12" bestFit="1" customWidth="1"/>
    <col min="722" max="722" width="12" customWidth="1"/>
    <col min="723" max="726" width="12" bestFit="1" customWidth="1"/>
    <col min="727" max="727" width="12" customWidth="1"/>
    <col min="728" max="731" width="12" bestFit="1" customWidth="1"/>
    <col min="732" max="732" width="12" customWidth="1"/>
    <col min="733" max="736" width="12" bestFit="1" customWidth="1"/>
    <col min="737" max="737" width="12" customWidth="1"/>
    <col min="738" max="738" width="12" bestFit="1" customWidth="1"/>
    <col min="739" max="739" width="15.140625" bestFit="1" customWidth="1"/>
    <col min="740" max="741" width="11.140625" bestFit="1" customWidth="1"/>
    <col min="742" max="743" width="11.140625" customWidth="1"/>
    <col min="744" max="747" width="11.140625" bestFit="1" customWidth="1"/>
    <col min="748" max="749" width="11.140625" customWidth="1"/>
    <col min="750" max="756" width="11.140625" bestFit="1" customWidth="1"/>
    <col min="757" max="759" width="11.140625" customWidth="1"/>
    <col min="760" max="778" width="11.140625" bestFit="1" customWidth="1"/>
    <col min="779" max="780" width="11.140625" customWidth="1"/>
    <col min="781" max="786" width="11.140625" bestFit="1" customWidth="1"/>
    <col min="787" max="787" width="11.140625" customWidth="1"/>
    <col min="788" max="792" width="11.140625" bestFit="1" customWidth="1"/>
    <col min="793" max="795" width="11.140625" customWidth="1"/>
    <col min="796" max="797" width="11.140625" bestFit="1" customWidth="1"/>
    <col min="798" max="800" width="11.140625" customWidth="1"/>
    <col min="801" max="801" width="11.140625" bestFit="1" customWidth="1"/>
    <col min="802" max="803" width="11.140625" customWidth="1"/>
    <col min="804" max="812" width="11.140625" bestFit="1" customWidth="1"/>
    <col min="813" max="815" width="11.140625" customWidth="1"/>
    <col min="816" max="817" width="11.140625" bestFit="1" customWidth="1"/>
    <col min="818" max="822" width="11.140625" customWidth="1"/>
    <col min="823" max="825" width="11.140625" bestFit="1" customWidth="1"/>
    <col min="826" max="826" width="11.140625" customWidth="1"/>
    <col min="827" max="851" width="11.140625" bestFit="1" customWidth="1"/>
    <col min="852" max="852" width="11.140625" customWidth="1"/>
    <col min="853" max="855" width="11.140625" bestFit="1" customWidth="1"/>
    <col min="856" max="857" width="11.140625" customWidth="1"/>
    <col min="858" max="862" width="11.140625" bestFit="1" customWidth="1"/>
    <col min="863" max="866" width="11.140625" customWidth="1"/>
    <col min="867" max="870" width="11.140625" bestFit="1" customWidth="1"/>
    <col min="871" max="871" width="11.140625" customWidth="1"/>
    <col min="872" max="877" width="11.140625" bestFit="1" customWidth="1"/>
    <col min="878" max="880" width="11.140625" customWidth="1"/>
    <col min="881" max="884" width="11.140625" bestFit="1" customWidth="1"/>
    <col min="885" max="886" width="11.140625" customWidth="1"/>
    <col min="887" max="909" width="11.140625" bestFit="1" customWidth="1"/>
    <col min="910" max="911" width="11.140625" customWidth="1"/>
    <col min="912" max="915" width="11.140625" bestFit="1" customWidth="1"/>
    <col min="916" max="916" width="11.140625" customWidth="1"/>
    <col min="917" max="921" width="11.140625" bestFit="1" customWidth="1"/>
    <col min="922" max="923" width="11.140625" customWidth="1"/>
    <col min="924" max="931" width="11.140625" bestFit="1" customWidth="1"/>
    <col min="932" max="932" width="11.140625" customWidth="1"/>
    <col min="933" max="935" width="11.140625" bestFit="1" customWidth="1"/>
    <col min="936" max="937" width="11.140625" customWidth="1"/>
    <col min="938" max="940" width="11.140625" bestFit="1" customWidth="1"/>
    <col min="941" max="942" width="11.140625" customWidth="1"/>
    <col min="943" max="943" width="11.140625" bestFit="1" customWidth="1"/>
    <col min="944" max="945" width="11.140625" customWidth="1"/>
    <col min="946" max="971" width="11.140625" bestFit="1" customWidth="1"/>
    <col min="972" max="973" width="11.140625" customWidth="1"/>
    <col min="974" max="979" width="11.140625" bestFit="1" customWidth="1"/>
    <col min="980" max="982" width="11.140625" customWidth="1"/>
    <col min="983" max="985" width="11.140625" bestFit="1" customWidth="1"/>
    <col min="986" max="987" width="11.140625" customWidth="1"/>
    <col min="988" max="992" width="11.140625" bestFit="1" customWidth="1"/>
    <col min="993" max="994" width="11.140625" customWidth="1"/>
    <col min="995" max="998" width="11.140625" bestFit="1" customWidth="1"/>
    <col min="999" max="999" width="11.140625" customWidth="1"/>
    <col min="1000" max="1003" width="11.140625" bestFit="1" customWidth="1"/>
    <col min="1004" max="1005" width="11.140625" customWidth="1"/>
    <col min="1006" max="1007" width="11.140625" bestFit="1" customWidth="1"/>
    <col min="1008" max="1010" width="11.140625" customWidth="1"/>
    <col min="1011" max="1013" width="11.140625" bestFit="1" customWidth="1"/>
    <col min="1014" max="1014" width="11.140625" customWidth="1"/>
    <col min="1015" max="1037" width="11.140625" bestFit="1" customWidth="1"/>
    <col min="1038" max="1038" width="11.140625" customWidth="1"/>
    <col min="1039" max="1042" width="11.140625" bestFit="1" customWidth="1"/>
    <col min="1043" max="1044" width="11.140625" customWidth="1"/>
    <col min="1045" max="1050" width="11.140625" bestFit="1" customWidth="1"/>
    <col min="1051" max="1053" width="11.140625" customWidth="1"/>
    <col min="1054" max="1063" width="11.140625" bestFit="1" customWidth="1"/>
    <col min="1064" max="1066" width="11.140625" customWidth="1"/>
    <col min="1067" max="1073" width="11.140625" bestFit="1" customWidth="1"/>
    <col min="1074" max="1076" width="11.140625" customWidth="1"/>
    <col min="1077" max="1078" width="11.140625" bestFit="1" customWidth="1"/>
    <col min="1079" max="1079" width="11.140625" customWidth="1"/>
    <col min="1080" max="1083" width="11.140625" bestFit="1" customWidth="1"/>
    <col min="1084" max="1085" width="11.140625" customWidth="1"/>
    <col min="1086" max="1089" width="11.140625" bestFit="1" customWidth="1"/>
    <col min="1090" max="1090" width="11.140625" customWidth="1"/>
    <col min="1091" max="1101" width="11.140625" bestFit="1" customWidth="1"/>
    <col min="1102" max="1102" width="14.28515625" bestFit="1" customWidth="1"/>
    <col min="1103" max="1110" width="11.28515625" bestFit="1" customWidth="1"/>
    <col min="1111" max="1112" width="11.28515625" customWidth="1"/>
    <col min="1113" max="1113" width="11.28515625" bestFit="1" customWidth="1"/>
    <col min="1114" max="1117" width="11.28515625" customWidth="1"/>
    <col min="1118" max="1120" width="11.28515625" bestFit="1" customWidth="1"/>
    <col min="1121" max="1122" width="11.28515625" customWidth="1"/>
    <col min="1123" max="1123" width="11.28515625" bestFit="1" customWidth="1"/>
    <col min="1124" max="1124" width="11.28515625" customWidth="1"/>
    <col min="1125" max="1143" width="11.28515625" bestFit="1" customWidth="1"/>
    <col min="1144" max="1148" width="11.28515625" customWidth="1"/>
    <col min="1149" max="1152" width="11.28515625" bestFit="1" customWidth="1"/>
    <col min="1153" max="1154" width="11.28515625" customWidth="1"/>
    <col min="1155" max="1180" width="11.28515625" bestFit="1" customWidth="1"/>
    <col min="1181" max="1183" width="11.28515625" customWidth="1"/>
    <col min="1184" max="1184" width="11.28515625" bestFit="1" customWidth="1"/>
    <col min="1185" max="1187" width="11.28515625" customWidth="1"/>
    <col min="1188" max="1189" width="11.28515625" bestFit="1" customWidth="1"/>
    <col min="1190" max="1190" width="11.28515625" customWidth="1"/>
    <col min="1191" max="1192" width="11.28515625" bestFit="1" customWidth="1"/>
    <col min="1193" max="1194" width="11.28515625" customWidth="1"/>
    <col min="1195" max="1195" width="11.28515625" bestFit="1" customWidth="1"/>
    <col min="1196" max="1197" width="11.28515625" customWidth="1"/>
    <col min="1198" max="1199" width="11.28515625" bestFit="1" customWidth="1"/>
    <col min="1200" max="1201" width="11.28515625" customWidth="1"/>
    <col min="1202" max="1238" width="11.28515625" bestFit="1" customWidth="1"/>
    <col min="1239" max="1241" width="11.28515625" customWidth="1"/>
    <col min="1242" max="1243" width="11.28515625" bestFit="1" customWidth="1"/>
    <col min="1244" max="1246" width="11.28515625" customWidth="1"/>
    <col min="1247" max="1249" width="11.28515625" bestFit="1" customWidth="1"/>
    <col min="1250" max="1251" width="11.28515625" customWidth="1"/>
    <col min="1252" max="1263" width="11.28515625" bestFit="1" customWidth="1"/>
    <col min="1264" max="1266" width="11.28515625" customWidth="1"/>
    <col min="1267" max="1270" width="11.28515625" bestFit="1" customWidth="1"/>
    <col min="1271" max="1271" width="11.28515625" customWidth="1"/>
    <col min="1272" max="1278" width="11.28515625" bestFit="1" customWidth="1"/>
    <col min="1279" max="1281" width="11.28515625" customWidth="1"/>
    <col min="1282" max="1284" width="11.28515625" bestFit="1" customWidth="1"/>
    <col min="1285" max="1287" width="11.28515625" customWidth="1"/>
    <col min="1288" max="1307" width="11.28515625" bestFit="1" customWidth="1"/>
    <col min="1308" max="1309" width="11.28515625" customWidth="1"/>
    <col min="1310" max="1312" width="11.28515625" bestFit="1" customWidth="1"/>
    <col min="1313" max="1314" width="11.28515625" customWidth="1"/>
    <col min="1315" max="1317" width="11.28515625" bestFit="1" customWidth="1"/>
    <col min="1318" max="1320" width="11.28515625" customWidth="1"/>
    <col min="1321" max="1324" width="11.28515625" bestFit="1" customWidth="1"/>
    <col min="1325" max="1326" width="11.28515625" customWidth="1"/>
    <col min="1327" max="1328" width="11.28515625" bestFit="1" customWidth="1"/>
    <col min="1329" max="1331" width="11.28515625" customWidth="1"/>
    <col min="1332" max="1340" width="11.28515625" bestFit="1" customWidth="1"/>
    <col min="1341" max="1341" width="11.28515625" customWidth="1"/>
    <col min="1342" max="1343" width="11.28515625" bestFit="1" customWidth="1"/>
    <col min="1344" max="1344" width="11.28515625" customWidth="1"/>
    <col min="1345" max="1351" width="11.28515625" bestFit="1" customWidth="1"/>
    <col min="1352" max="1354" width="11.28515625" customWidth="1"/>
    <col min="1355" max="1372" width="11.28515625" bestFit="1" customWidth="1"/>
    <col min="1373" max="1373" width="11.28515625" customWidth="1"/>
    <col min="1374" max="1378" width="11.28515625" bestFit="1" customWidth="1"/>
    <col min="1379" max="1380" width="11.28515625" customWidth="1"/>
    <col min="1381" max="1381" width="11.28515625" bestFit="1" customWidth="1"/>
    <col min="1382" max="1382" width="11.28515625" customWidth="1"/>
    <col min="1383" max="1387" width="11.28515625" bestFit="1" customWidth="1"/>
    <col min="1388" max="1389" width="11.28515625" customWidth="1"/>
    <col min="1390" max="1393" width="11.28515625" bestFit="1" customWidth="1"/>
    <col min="1394" max="1394" width="11.28515625" customWidth="1"/>
    <col min="1395" max="1397" width="11.28515625" bestFit="1" customWidth="1"/>
    <col min="1398" max="1398" width="11.28515625" customWidth="1"/>
    <col min="1399" max="1403" width="11.28515625" bestFit="1" customWidth="1"/>
    <col min="1404" max="1404" width="11.28515625" customWidth="1"/>
    <col min="1405" max="1408" width="11.28515625" bestFit="1" customWidth="1"/>
    <col min="1409" max="1409" width="11.28515625" customWidth="1"/>
    <col min="1410" max="1420" width="11.28515625" bestFit="1" customWidth="1"/>
    <col min="1421" max="1421" width="14.42578125" bestFit="1" customWidth="1"/>
    <col min="1422" max="1426" width="10.85546875" bestFit="1" customWidth="1"/>
    <col min="1427" max="1427" width="10.85546875" customWidth="1"/>
    <col min="1428" max="1431" width="10.85546875" bestFit="1" customWidth="1"/>
    <col min="1432" max="1434" width="10.85546875" customWidth="1"/>
    <col min="1435" max="1438" width="10.85546875" bestFit="1" customWidth="1"/>
    <col min="1439" max="1440" width="10.85546875" customWidth="1"/>
    <col min="1441" max="1454" width="10.85546875" bestFit="1" customWidth="1"/>
    <col min="1455" max="1456" width="10.85546875" customWidth="1"/>
    <col min="1457" max="1460" width="10.85546875" bestFit="1" customWidth="1"/>
    <col min="1461" max="1463" width="10.85546875" customWidth="1"/>
    <col min="1464" max="1465" width="10.85546875" bestFit="1" customWidth="1"/>
    <col min="1466" max="1466" width="10.85546875" customWidth="1"/>
    <col min="1467" max="1469" width="10.85546875" bestFit="1" customWidth="1"/>
    <col min="1470" max="1471" width="10.85546875" customWidth="1"/>
    <col min="1472" max="1474" width="10.85546875" bestFit="1" customWidth="1"/>
    <col min="1475" max="1475" width="10.85546875" customWidth="1"/>
    <col min="1476" max="1501" width="10.85546875" bestFit="1" customWidth="1"/>
    <col min="1502" max="1503" width="10.85546875" customWidth="1"/>
    <col min="1504" max="1507" width="10.85546875" bestFit="1" customWidth="1"/>
    <col min="1508" max="1509" width="10.85546875" customWidth="1"/>
    <col min="1510" max="1513" width="10.85546875" bestFit="1" customWidth="1"/>
    <col min="1514" max="1514" width="10.85546875" customWidth="1"/>
    <col min="1515" max="1521" width="10.85546875" bestFit="1" customWidth="1"/>
    <col min="1522" max="1524" width="10.85546875" customWidth="1"/>
    <col min="1525" max="1531" width="10.85546875" bestFit="1" customWidth="1"/>
    <col min="1532" max="1533" width="10.85546875" customWidth="1"/>
    <col min="1534" max="1538" width="10.85546875" bestFit="1" customWidth="1"/>
    <col min="1539" max="1539" width="10.85546875" customWidth="1"/>
    <col min="1540" max="1542" width="10.85546875" bestFit="1" customWidth="1"/>
    <col min="1543" max="1544" width="10.85546875" customWidth="1"/>
    <col min="1545" max="1549" width="10.85546875" bestFit="1" customWidth="1"/>
    <col min="1550" max="1550" width="10.85546875" customWidth="1"/>
    <col min="1551" max="1575" width="10.85546875" bestFit="1" customWidth="1"/>
    <col min="1576" max="1577" width="10.85546875" customWidth="1"/>
    <col min="1578" max="1578" width="10.85546875" bestFit="1" customWidth="1"/>
    <col min="1579" max="1579" width="10.85546875" customWidth="1"/>
    <col min="1580" max="1582" width="10.85546875" bestFit="1" customWidth="1"/>
    <col min="1583" max="1584" width="10.85546875" customWidth="1"/>
    <col min="1585" max="1587" width="10.85546875" bestFit="1" customWidth="1"/>
    <col min="1588" max="1588" width="10.85546875" customWidth="1"/>
    <col min="1589" max="1592" width="10.85546875" bestFit="1" customWidth="1"/>
    <col min="1593" max="1596" width="10.85546875" customWidth="1"/>
    <col min="1597" max="1599" width="10.85546875" bestFit="1" customWidth="1"/>
    <col min="1600" max="1606" width="10.85546875" customWidth="1"/>
    <col min="1607" max="1607" width="10.85546875" bestFit="1" customWidth="1"/>
    <col min="1608" max="1608" width="10.85546875" customWidth="1"/>
    <col min="1609" max="1610" width="10.85546875" bestFit="1" customWidth="1"/>
    <col min="1611" max="1614" width="10.85546875" customWidth="1"/>
    <col min="1615" max="1634" width="10.85546875" bestFit="1" customWidth="1"/>
    <col min="1635" max="1636" width="10.85546875" customWidth="1"/>
    <col min="1637" max="1641" width="10.85546875" bestFit="1" customWidth="1"/>
    <col min="1642" max="1643" width="10.85546875" customWidth="1"/>
    <col min="1644" max="1647" width="10.85546875" bestFit="1" customWidth="1"/>
    <col min="1648" max="1650" width="10.85546875" customWidth="1"/>
    <col min="1651" max="1655" width="10.85546875" bestFit="1" customWidth="1"/>
    <col min="1656" max="1656" width="10.85546875" customWidth="1"/>
    <col min="1657" max="1660" width="10.85546875" bestFit="1" customWidth="1"/>
    <col min="1661" max="1661" width="10.85546875" customWidth="1"/>
    <col min="1662" max="1662" width="10.85546875" bestFit="1" customWidth="1"/>
    <col min="1663" max="1663" width="10.85546875" customWidth="1"/>
    <col min="1664" max="1668" width="10.85546875" bestFit="1" customWidth="1"/>
    <col min="1669" max="1669" width="10.85546875" customWidth="1"/>
    <col min="1670" max="1672" width="10.85546875" bestFit="1" customWidth="1"/>
    <col min="1673" max="1675" width="10.85546875" customWidth="1"/>
    <col min="1676" max="1678" width="10.85546875" bestFit="1" customWidth="1"/>
    <col min="1679" max="1683" width="10.85546875" customWidth="1"/>
    <col min="1684" max="1700" width="10.85546875" bestFit="1" customWidth="1"/>
    <col min="1701" max="1702" width="10.85546875" customWidth="1"/>
    <col min="1703" max="1705" width="10.85546875" bestFit="1" customWidth="1"/>
    <col min="1706" max="1706" width="10.85546875" customWidth="1"/>
    <col min="1707" max="1713" width="10.85546875" bestFit="1" customWidth="1"/>
    <col min="1714" max="1714" width="10.85546875" customWidth="1"/>
    <col min="1715" max="1716" width="10.85546875" bestFit="1" customWidth="1"/>
    <col min="1717" max="1718" width="10.85546875" customWidth="1"/>
    <col min="1719" max="1721" width="10.85546875" bestFit="1" customWidth="1"/>
    <col min="1722" max="1722" width="10.85546875" customWidth="1"/>
    <col min="1723" max="1729" width="10.85546875" bestFit="1" customWidth="1"/>
    <col min="1730" max="1731" width="10.85546875" customWidth="1"/>
    <col min="1732" max="1733" width="10.85546875" bestFit="1" customWidth="1"/>
    <col min="1734" max="1735" width="10.85546875" customWidth="1"/>
    <col min="1736" max="1738" width="10.85546875" bestFit="1" customWidth="1"/>
    <col min="1739" max="1741" width="10.85546875" customWidth="1"/>
    <col min="1742" max="1747" width="10.85546875" bestFit="1" customWidth="1"/>
    <col min="1748" max="1752" width="10.85546875" customWidth="1"/>
    <col min="1753" max="1769" width="10.85546875" bestFit="1" customWidth="1"/>
    <col min="1770" max="1770" width="13.28515625" bestFit="1" customWidth="1"/>
    <col min="1771" max="1771" width="11.28515625" customWidth="1"/>
    <col min="1772" max="1776" width="9.85546875" bestFit="1" customWidth="1"/>
    <col min="1777" max="1777" width="8.85546875" customWidth="1"/>
    <col min="1778" max="1779" width="9.85546875" bestFit="1" customWidth="1"/>
    <col min="1780" max="1782" width="8.85546875" customWidth="1"/>
    <col min="1783" max="1783" width="9.85546875" bestFit="1" customWidth="1"/>
    <col min="1784" max="1786" width="8.85546875" customWidth="1"/>
    <col min="1787" max="1793" width="9.85546875" bestFit="1" customWidth="1"/>
    <col min="1794" max="1795" width="8.85546875" customWidth="1"/>
    <col min="1796" max="1801" width="9.85546875" bestFit="1" customWidth="1"/>
    <col min="1802" max="1803" width="8.85546875" customWidth="1"/>
    <col min="1804" max="1808" width="9.85546875" bestFit="1" customWidth="1"/>
    <col min="1809" max="1809" width="8.85546875" customWidth="1"/>
    <col min="1810" max="1813" width="9.85546875" bestFit="1" customWidth="1"/>
    <col min="1814" max="1814" width="8.85546875" customWidth="1"/>
    <col min="1815" max="1817" width="9.85546875" bestFit="1" customWidth="1"/>
    <col min="1818" max="1819" width="8.85546875" customWidth="1"/>
    <col min="1820" max="1825" width="9.85546875" bestFit="1" customWidth="1"/>
    <col min="1826" max="1829" width="10.85546875" bestFit="1" customWidth="1"/>
    <col min="1830" max="1830" width="9.85546875" bestFit="1" customWidth="1"/>
    <col min="1831" max="1837" width="10.85546875" bestFit="1" customWidth="1"/>
    <col min="1838" max="1838" width="9.85546875" bestFit="1" customWidth="1"/>
    <col min="1839" max="1844" width="10.85546875" bestFit="1" customWidth="1"/>
    <col min="1845" max="1845" width="8.85546875" customWidth="1"/>
    <col min="1846" max="1853" width="9.85546875" bestFit="1" customWidth="1"/>
    <col min="1854" max="1855" width="8.85546875" customWidth="1"/>
    <col min="1856" max="1860" width="9.85546875" bestFit="1" customWidth="1"/>
    <col min="1861" max="1862" width="8.85546875" customWidth="1"/>
    <col min="1863" max="1864" width="9.85546875" bestFit="1" customWidth="1"/>
    <col min="1865" max="1866" width="8.85546875" customWidth="1"/>
    <col min="1867" max="1869" width="9.85546875" bestFit="1" customWidth="1"/>
    <col min="1870" max="1871" width="8.85546875" customWidth="1"/>
    <col min="1872" max="1878" width="9.85546875" bestFit="1" customWidth="1"/>
    <col min="1879" max="1881" width="8.85546875" customWidth="1"/>
    <col min="1882" max="1885" width="9.85546875" bestFit="1" customWidth="1"/>
    <col min="1886" max="1886" width="8.85546875" customWidth="1"/>
    <col min="1887" max="1890" width="9.85546875" bestFit="1" customWidth="1"/>
    <col min="1891" max="1892" width="8.85546875" customWidth="1"/>
    <col min="1893" max="1897" width="9.85546875" bestFit="1" customWidth="1"/>
    <col min="1898" max="1899" width="10.85546875" bestFit="1" customWidth="1"/>
    <col min="1900" max="1902" width="9.85546875" bestFit="1" customWidth="1"/>
    <col min="1903" max="1904" width="10.85546875" bestFit="1" customWidth="1"/>
    <col min="1905" max="1906" width="9.85546875" bestFit="1" customWidth="1"/>
    <col min="1907" max="1909" width="10.85546875" bestFit="1" customWidth="1"/>
    <col min="1910" max="1914" width="9.85546875" bestFit="1" customWidth="1"/>
    <col min="1915" max="1919" width="8.85546875" customWidth="1"/>
    <col min="1920" max="1921" width="9.85546875" bestFit="1" customWidth="1"/>
    <col min="1922" max="1923" width="8.85546875" customWidth="1"/>
    <col min="1924" max="1926" width="9.85546875" bestFit="1" customWidth="1"/>
    <col min="1927" max="1927" width="8.85546875" customWidth="1"/>
    <col min="1928" max="1934" width="9.85546875" bestFit="1" customWidth="1"/>
    <col min="1935" max="1936" width="8.85546875" customWidth="1"/>
    <col min="1937" max="1944" width="9.85546875" bestFit="1" customWidth="1"/>
    <col min="1945" max="1946" width="8.85546875" customWidth="1"/>
    <col min="1947" max="1950" width="9.85546875" bestFit="1" customWidth="1"/>
    <col min="1951" max="1953" width="8.85546875" customWidth="1"/>
    <col min="1954" max="1958" width="9.85546875" bestFit="1" customWidth="1"/>
    <col min="1959" max="1968" width="10.85546875" bestFit="1" customWidth="1"/>
    <col min="1969" max="1971" width="9.85546875" bestFit="1" customWidth="1"/>
    <col min="1972" max="1978" width="10.85546875" bestFit="1" customWidth="1"/>
    <col min="1979" max="1979" width="8.85546875" customWidth="1"/>
    <col min="1980" max="1983" width="9.85546875" bestFit="1" customWidth="1"/>
    <col min="1984" max="1985" width="8.85546875" customWidth="1"/>
    <col min="1986" max="1990" width="9.85546875" bestFit="1" customWidth="1"/>
    <col min="1991" max="1991" width="8.85546875" customWidth="1"/>
    <col min="1992" max="1996" width="9.85546875" bestFit="1" customWidth="1"/>
    <col min="1997" max="1998" width="8.85546875" customWidth="1"/>
    <col min="1999" max="2003" width="9.85546875" bestFit="1" customWidth="1"/>
    <col min="2004" max="2004" width="8.85546875" customWidth="1"/>
    <col min="2005" max="2008" width="9.85546875" bestFit="1" customWidth="1"/>
    <col min="2009" max="2010" width="8.85546875" customWidth="1"/>
    <col min="2011" max="2011" width="9.85546875" bestFit="1" customWidth="1"/>
    <col min="2012" max="2013" width="8.85546875" customWidth="1"/>
    <col min="2014" max="2020" width="9.85546875" bestFit="1" customWidth="1"/>
    <col min="2021" max="2021" width="8.85546875" customWidth="1"/>
    <col min="2022" max="2024" width="9.85546875" bestFit="1" customWidth="1"/>
    <col min="2025" max="2027" width="8.85546875" customWidth="1"/>
    <col min="2028" max="2031" width="9.85546875" bestFit="1" customWidth="1"/>
    <col min="2032" max="2033" width="10.85546875" bestFit="1" customWidth="1"/>
    <col min="2034" max="2037" width="9.85546875" bestFit="1" customWidth="1"/>
    <col min="2038" max="2040" width="10.85546875" bestFit="1" customWidth="1"/>
    <col min="2041" max="2042" width="9.85546875" bestFit="1" customWidth="1"/>
    <col min="2043" max="2046" width="10.85546875" bestFit="1" customWidth="1"/>
    <col min="2047" max="2048" width="9.85546875" bestFit="1" customWidth="1"/>
    <col min="2049" max="2049" width="8.85546875" customWidth="1"/>
    <col min="2050" max="2053" width="9.85546875" bestFit="1" customWidth="1"/>
    <col min="2054" max="2055" width="8.85546875" customWidth="1"/>
    <col min="2056" max="2062" width="9.85546875" bestFit="1" customWidth="1"/>
    <col min="2063" max="2063" width="8.85546875" customWidth="1"/>
    <col min="2064" max="2067" width="9.85546875" bestFit="1" customWidth="1"/>
    <col min="2068" max="2069" width="8.85546875" customWidth="1"/>
    <col min="2070" max="2077" width="9.85546875" bestFit="1" customWidth="1"/>
    <col min="2078" max="2079" width="8.85546875" customWidth="1"/>
    <col min="2080" max="2082" width="9.85546875" bestFit="1" customWidth="1"/>
    <col min="2083" max="2083" width="8.85546875" customWidth="1"/>
    <col min="2084" max="2088" width="9.85546875" bestFit="1" customWidth="1"/>
    <col min="2089" max="2090" width="8.85546875" customWidth="1"/>
    <col min="2091" max="2095" width="9.85546875" bestFit="1" customWidth="1"/>
    <col min="2096" max="2097" width="8.85546875" customWidth="1"/>
    <col min="2098" max="2101" width="9.85546875" bestFit="1" customWidth="1"/>
    <col min="2102" max="2104" width="10.85546875" bestFit="1" customWidth="1"/>
    <col min="2105" max="2106" width="9.85546875" bestFit="1" customWidth="1"/>
    <col min="2107" max="2109" width="10.85546875" bestFit="1" customWidth="1"/>
    <col min="2110" max="2110" width="9.85546875" bestFit="1" customWidth="1"/>
    <col min="2111" max="2115" width="10.85546875" bestFit="1" customWidth="1"/>
    <col min="2116" max="2121" width="8.85546875" customWidth="1"/>
    <col min="2122" max="2122" width="9.85546875" bestFit="1" customWidth="1"/>
    <col min="2123" max="2125" width="8.85546875" customWidth="1"/>
    <col min="2126" max="2128" width="9.85546875" bestFit="1" customWidth="1"/>
    <col min="2129" max="2130" width="8.85546875" customWidth="1"/>
    <col min="2131" max="2137" width="9.85546875" bestFit="1" customWidth="1"/>
    <col min="2138" max="2140" width="8.85546875" customWidth="1"/>
    <col min="2141" max="2147" width="9.85546875" bestFit="1" customWidth="1"/>
    <col min="2148" max="2150" width="8.85546875" customWidth="1"/>
    <col min="2151" max="2155" width="9.85546875" bestFit="1" customWidth="1"/>
    <col min="2156" max="2158" width="8.85546875" customWidth="1"/>
    <col min="2159" max="2162" width="9.85546875" bestFit="1" customWidth="1"/>
    <col min="2163" max="2163" width="8.85546875" customWidth="1"/>
    <col min="2164" max="2166" width="9.85546875" bestFit="1" customWidth="1"/>
    <col min="2167" max="2170" width="8.85546875" customWidth="1"/>
    <col min="2171" max="2175" width="9.85546875" bestFit="1" customWidth="1"/>
    <col min="2176" max="2182" width="10.85546875" bestFit="1" customWidth="1"/>
    <col min="2183" max="2183" width="9.85546875" bestFit="1" customWidth="1"/>
    <col min="2184" max="2187" width="10.85546875" bestFit="1" customWidth="1"/>
    <col min="2188" max="2189" width="8.85546875" customWidth="1"/>
    <col min="2190" max="2193" width="9.85546875" bestFit="1" customWidth="1"/>
    <col min="2194" max="2195" width="8.85546875" customWidth="1"/>
    <col min="2196" max="2199" width="9.85546875" bestFit="1" customWidth="1"/>
    <col min="2200" max="2201" width="8.85546875" customWidth="1"/>
    <col min="2202" max="2204" width="9.85546875" bestFit="1" customWidth="1"/>
    <col min="2205" max="2205" width="8.85546875" customWidth="1"/>
    <col min="2206" max="2215" width="9.85546875" bestFit="1" customWidth="1"/>
    <col min="2216" max="2216" width="8.85546875" customWidth="1"/>
    <col min="2217" max="2223" width="9.85546875" bestFit="1" customWidth="1"/>
    <col min="2224" max="2224" width="8.85546875" customWidth="1"/>
    <col min="2225" max="2235" width="9.85546875" bestFit="1" customWidth="1"/>
    <col min="2236" max="2238" width="10.85546875" bestFit="1" customWidth="1"/>
    <col min="2239" max="2239" width="9.85546875" bestFit="1" customWidth="1"/>
    <col min="2240" max="2243" width="10.85546875" bestFit="1" customWidth="1"/>
    <col min="2244" max="2244" width="9.85546875" bestFit="1" customWidth="1"/>
    <col min="2245" max="2247" width="10.85546875" bestFit="1" customWidth="1"/>
    <col min="2248" max="2252" width="8.85546875" customWidth="1"/>
    <col min="2253" max="2256" width="9.85546875" bestFit="1" customWidth="1"/>
    <col min="2257" max="2257" width="8.85546875" customWidth="1"/>
    <col min="2258" max="2260" width="9.85546875" bestFit="1" customWidth="1"/>
    <col min="2261" max="2262" width="8.85546875" customWidth="1"/>
    <col min="2263" max="2265" width="9.85546875" bestFit="1" customWidth="1"/>
    <col min="2266" max="2268" width="8.85546875" customWidth="1"/>
    <col min="2269" max="2272" width="9.85546875" bestFit="1" customWidth="1"/>
    <col min="2273" max="2274" width="8.85546875" customWidth="1"/>
    <col min="2275" max="2279" width="9.85546875" bestFit="1" customWidth="1"/>
    <col min="2280" max="2280" width="8.85546875" customWidth="1"/>
    <col min="2281" max="2282" width="9.85546875" bestFit="1" customWidth="1"/>
    <col min="2283" max="2283" width="8.85546875" customWidth="1"/>
    <col min="2284" max="2290" width="9.85546875" bestFit="1" customWidth="1"/>
    <col min="2291" max="2291" width="8.85546875" customWidth="1"/>
    <col min="2292" max="2297" width="9.85546875" bestFit="1" customWidth="1"/>
    <col min="2298" max="2302" width="10.85546875" bestFit="1" customWidth="1"/>
    <col min="2303" max="2304" width="9.85546875" bestFit="1" customWidth="1"/>
    <col min="2305" max="2310" width="10.85546875" bestFit="1" customWidth="1"/>
    <col min="2311" max="2311" width="9.85546875" bestFit="1" customWidth="1"/>
    <col min="2312" max="2313" width="10.85546875" bestFit="1" customWidth="1"/>
    <col min="2314" max="2314" width="8.85546875" customWidth="1"/>
    <col min="2315" max="2317" width="9.85546875" bestFit="1" customWidth="1"/>
    <col min="2318" max="2318" width="8.85546875" customWidth="1"/>
    <col min="2319" max="2324" width="9.85546875" bestFit="1" customWidth="1"/>
    <col min="2325" max="2326" width="8.85546875" customWidth="1"/>
    <col min="2327" max="2329" width="9.85546875" bestFit="1" customWidth="1"/>
    <col min="2330" max="2331" width="8.85546875" customWidth="1"/>
    <col min="2332" max="2335" width="9.85546875" bestFit="1" customWidth="1"/>
    <col min="2336" max="2337" width="8.85546875" customWidth="1"/>
    <col min="2338" max="2348" width="9.85546875" bestFit="1" customWidth="1"/>
    <col min="2349" max="2349" width="8.85546875" customWidth="1"/>
    <col min="2350" max="2355" width="9.85546875" bestFit="1" customWidth="1"/>
    <col min="2356" max="2356" width="10.85546875" bestFit="1" customWidth="1"/>
    <col min="2357" max="2358" width="9.85546875" bestFit="1" customWidth="1"/>
    <col min="2359" max="2362" width="10.85546875" bestFit="1" customWidth="1"/>
    <col min="2363" max="2363" width="9.85546875" bestFit="1" customWidth="1"/>
    <col min="2364" max="2366" width="10.85546875" bestFit="1" customWidth="1"/>
    <col min="2367" max="2370" width="8.85546875" customWidth="1"/>
    <col min="2371" max="2372" width="9.85546875" bestFit="1" customWidth="1"/>
    <col min="2373" max="2375" width="8.85546875" customWidth="1"/>
    <col min="2376" max="2377" width="9.85546875" bestFit="1" customWidth="1"/>
    <col min="2378" max="2378" width="8.85546875" customWidth="1"/>
    <col min="2379" max="2389" width="9.85546875" bestFit="1" customWidth="1"/>
    <col min="2390" max="2391" width="8.85546875" customWidth="1"/>
    <col min="2392" max="2396" width="9.85546875" bestFit="1" customWidth="1"/>
    <col min="2397" max="2399" width="8.85546875" customWidth="1"/>
    <col min="2400" max="2404" width="9.85546875" bestFit="1" customWidth="1"/>
    <col min="2405" max="2407" width="8.85546875" customWidth="1"/>
    <col min="2408" max="2413" width="9.85546875" bestFit="1" customWidth="1"/>
    <col min="2414" max="2416" width="8.85546875" customWidth="1"/>
    <col min="2417" max="2420" width="9.85546875" bestFit="1" customWidth="1"/>
    <col min="2421" max="2423" width="8.85546875" customWidth="1"/>
    <col min="2424" max="2426" width="9.85546875" bestFit="1" customWidth="1"/>
    <col min="2427" max="2430" width="10.85546875" bestFit="1" customWidth="1"/>
    <col min="2431" max="2432" width="9.85546875" bestFit="1" customWidth="1"/>
    <col min="2433" max="2437" width="10.85546875" bestFit="1" customWidth="1"/>
    <col min="2438" max="2440" width="9.85546875" bestFit="1" customWidth="1"/>
    <col min="2441" max="2444" width="10.85546875" bestFit="1" customWidth="1"/>
    <col min="2445" max="2446" width="8.85546875" customWidth="1"/>
    <col min="2447" max="2450" width="9.85546875" bestFit="1" customWidth="1"/>
    <col min="2451" max="2451" width="8.85546875" customWidth="1"/>
    <col min="2452" max="2454" width="9.85546875" bestFit="1" customWidth="1"/>
    <col min="2455" max="2459" width="8.85546875" customWidth="1"/>
    <col min="2460" max="2467" width="9.85546875" bestFit="1" customWidth="1"/>
    <col min="2468" max="2470" width="8.85546875" customWidth="1"/>
    <col min="2471" max="2473" width="9.85546875" bestFit="1" customWidth="1"/>
    <col min="2474" max="2476" width="8.85546875" customWidth="1"/>
    <col min="2477" max="2480" width="9.85546875" bestFit="1" customWidth="1"/>
    <col min="2481" max="2481" width="8.85546875" customWidth="1"/>
    <col min="2482" max="2484" width="9.85546875" bestFit="1" customWidth="1"/>
    <col min="2485" max="2487" width="8.85546875" customWidth="1"/>
    <col min="2488" max="2488" width="9.85546875" bestFit="1" customWidth="1"/>
    <col min="2489" max="2490" width="8.85546875" customWidth="1"/>
    <col min="2491" max="2496" width="9.85546875" bestFit="1" customWidth="1"/>
    <col min="2497" max="2498" width="10.85546875" bestFit="1" customWidth="1"/>
    <col min="2499" max="2502" width="9.85546875" bestFit="1" customWidth="1"/>
    <col min="2503" max="2509" width="10.85546875" bestFit="1" customWidth="1"/>
    <col min="2510" max="2510" width="8.85546875" customWidth="1"/>
    <col min="2511" max="2512" width="9.85546875" bestFit="1" customWidth="1"/>
    <col min="2513" max="2514" width="8.85546875" customWidth="1"/>
    <col min="2515" max="2518" width="9.85546875" bestFit="1" customWidth="1"/>
    <col min="2519" max="2519" width="8.85546875" customWidth="1"/>
    <col min="2520" max="2522" width="9.85546875" bestFit="1" customWidth="1"/>
    <col min="2523" max="2523" width="8.85546875" customWidth="1"/>
    <col min="2524" max="2533" width="9.85546875" bestFit="1" customWidth="1"/>
    <col min="2534" max="2534" width="8.85546875" customWidth="1"/>
    <col min="2535" max="2537" width="9.85546875" bestFit="1" customWidth="1"/>
    <col min="2538" max="2541" width="8.85546875" customWidth="1"/>
    <col min="2542" max="2542" width="9.85546875" bestFit="1" customWidth="1"/>
    <col min="2543" max="2543" width="8.85546875" customWidth="1"/>
    <col min="2544" max="2550" width="9.85546875" bestFit="1" customWidth="1"/>
    <col min="2551" max="2551" width="8.85546875" customWidth="1"/>
    <col min="2552" max="2557" width="9.85546875" bestFit="1" customWidth="1"/>
    <col min="2558" max="2562" width="10.85546875" bestFit="1" customWidth="1"/>
    <col min="2563" max="2564" width="9.85546875" bestFit="1" customWidth="1"/>
    <col min="2565" max="2568" width="10.85546875" bestFit="1" customWidth="1"/>
    <col min="2569" max="2570" width="9.85546875" bestFit="1" customWidth="1"/>
    <col min="2571" max="2574" width="10.85546875" bestFit="1" customWidth="1"/>
    <col min="2575" max="2575" width="8.85546875" customWidth="1"/>
    <col min="2576" max="2583" width="9.85546875" bestFit="1" customWidth="1"/>
    <col min="2584" max="2585" width="8.85546875" customWidth="1"/>
    <col min="2586" max="2586" width="9.85546875" bestFit="1" customWidth="1"/>
    <col min="2587" max="2588" width="8.85546875" customWidth="1"/>
    <col min="2589" max="2594" width="9.85546875" bestFit="1" customWidth="1"/>
    <col min="2595" max="2597" width="8.85546875" customWidth="1"/>
    <col min="2598" max="2603" width="9.85546875" bestFit="1" customWidth="1"/>
    <col min="2604" max="2604" width="8.85546875" customWidth="1"/>
    <col min="2605" max="2606" width="9.85546875" bestFit="1" customWidth="1"/>
    <col min="2607" max="2609" width="8.85546875" customWidth="1"/>
    <col min="2610" max="2613" width="9.85546875" bestFit="1" customWidth="1"/>
    <col min="2614" max="2614" width="8.85546875" customWidth="1"/>
    <col min="2615" max="2619" width="9.85546875" bestFit="1" customWidth="1"/>
    <col min="2620" max="2622" width="10.85546875" bestFit="1" customWidth="1"/>
    <col min="2623" max="2625" width="9.85546875" bestFit="1" customWidth="1"/>
    <col min="2626" max="2632" width="10.85546875" bestFit="1" customWidth="1"/>
    <col min="2633" max="2633" width="9.85546875" bestFit="1" customWidth="1"/>
    <col min="2634" max="2635" width="10.85546875" bestFit="1" customWidth="1"/>
    <col min="2636" max="2637" width="8.85546875" customWidth="1"/>
    <col min="2638" max="2642" width="9.85546875" bestFit="1" customWidth="1"/>
    <col min="2643" max="2645" width="8.85546875" customWidth="1"/>
    <col min="2646" max="2648" width="9.85546875" bestFit="1" customWidth="1"/>
    <col min="2649" max="2650" width="8.85546875" customWidth="1"/>
    <col min="2651" max="2653" width="9.85546875" bestFit="1" customWidth="1"/>
    <col min="2654" max="2657" width="8.85546875" customWidth="1"/>
    <col min="2658" max="2659" width="9.85546875" bestFit="1" customWidth="1"/>
    <col min="2660" max="2664" width="8.85546875" customWidth="1"/>
    <col min="2665" max="2665" width="9.85546875" bestFit="1" customWidth="1"/>
    <col min="2666" max="2666" width="8.85546875" customWidth="1"/>
    <col min="2667" max="2672" width="9.85546875" bestFit="1" customWidth="1"/>
    <col min="2673" max="2673" width="8.85546875" customWidth="1"/>
    <col min="2674" max="2677" width="9.85546875" bestFit="1" customWidth="1"/>
    <col min="2678" max="2678" width="8.85546875" customWidth="1"/>
    <col min="2679" max="2686" width="9.85546875" bestFit="1" customWidth="1"/>
    <col min="2687" max="2688" width="10.85546875" bestFit="1" customWidth="1"/>
    <col min="2689" max="2689" width="9.85546875" bestFit="1" customWidth="1"/>
    <col min="2690" max="2695" width="10.85546875" bestFit="1" customWidth="1"/>
    <col min="2696" max="2697" width="8.85546875" customWidth="1"/>
    <col min="2698" max="2705" width="9.85546875" bestFit="1" customWidth="1"/>
    <col min="2706" max="2706" width="8.85546875" customWidth="1"/>
    <col min="2707" max="2712" width="9.85546875" bestFit="1" customWidth="1"/>
    <col min="2713" max="2714" width="8.85546875" customWidth="1"/>
    <col min="2715" max="2719" width="9.85546875" bestFit="1" customWidth="1"/>
    <col min="2720" max="2724" width="8.85546875" customWidth="1"/>
    <col min="2725" max="2725" width="9.85546875" bestFit="1" customWidth="1"/>
    <col min="2726" max="2728" width="8.85546875" customWidth="1"/>
    <col min="2729" max="2736" width="9.85546875" bestFit="1" customWidth="1"/>
    <col min="2737" max="2737" width="8.85546875" customWidth="1"/>
    <col min="2738" max="2741" width="9.85546875" bestFit="1" customWidth="1"/>
    <col min="2742" max="2742" width="8.85546875" customWidth="1"/>
    <col min="2743" max="2747" width="9.85546875" bestFit="1" customWidth="1"/>
    <col min="2748" max="2749" width="10.85546875" bestFit="1" customWidth="1"/>
    <col min="2750" max="2751" width="9.85546875" bestFit="1" customWidth="1"/>
    <col min="2752" max="2754" width="10.85546875" bestFit="1" customWidth="1"/>
    <col min="2755" max="2755" width="9.85546875" bestFit="1" customWidth="1"/>
    <col min="2756" max="2760" width="10.85546875" bestFit="1" customWidth="1"/>
    <col min="2761" max="2761" width="8.85546875" customWidth="1"/>
    <col min="2762" max="2769" width="9.85546875" bestFit="1" customWidth="1"/>
    <col min="2770" max="2770" width="8.85546875" customWidth="1"/>
    <col min="2771" max="2775" width="9.85546875" bestFit="1" customWidth="1"/>
    <col min="2776" max="2776" width="8.85546875" customWidth="1"/>
    <col min="2777" max="2779" width="9.85546875" bestFit="1" customWidth="1"/>
    <col min="2780" max="2782" width="8.85546875" customWidth="1"/>
    <col min="2783" max="2786" width="9.85546875" bestFit="1" customWidth="1"/>
    <col min="2787" max="2788" width="8.85546875" customWidth="1"/>
    <col min="2789" max="2790" width="9.85546875" bestFit="1" customWidth="1"/>
    <col min="2791" max="2794" width="8.85546875" customWidth="1"/>
    <col min="2795" max="2803" width="9.85546875" bestFit="1" customWidth="1"/>
    <col min="2804" max="2805" width="8.85546875" customWidth="1"/>
    <col min="2806" max="2808" width="9.85546875" bestFit="1" customWidth="1"/>
    <col min="2809" max="2809" width="8.85546875" customWidth="1"/>
    <col min="2810" max="2816" width="9.85546875" bestFit="1" customWidth="1"/>
    <col min="2817" max="2818" width="10.85546875" bestFit="1" customWidth="1"/>
    <col min="2819" max="2820" width="9.85546875" bestFit="1" customWidth="1"/>
    <col min="2821" max="2826" width="10.85546875" bestFit="1" customWidth="1"/>
    <col min="2827" max="2828" width="9.85546875" bestFit="1" customWidth="1"/>
    <col min="2829" max="2831" width="10.85546875" bestFit="1" customWidth="1"/>
    <col min="2832" max="2834" width="8.85546875" customWidth="1"/>
    <col min="2835" max="2836" width="9.85546875" bestFit="1" customWidth="1"/>
    <col min="2837" max="2839" width="8.85546875" customWidth="1"/>
    <col min="2840" max="2844" width="9.85546875" bestFit="1" customWidth="1"/>
    <col min="2845" max="2848" width="8.85546875" customWidth="1"/>
    <col min="2849" max="2852" width="9.85546875" bestFit="1" customWidth="1"/>
    <col min="2853" max="2856" width="8.85546875" customWidth="1"/>
    <col min="2857" max="2860" width="9.85546875" bestFit="1" customWidth="1"/>
    <col min="2861" max="2862" width="8.85546875" customWidth="1"/>
    <col min="2863" max="2864" width="9.85546875" bestFit="1" customWidth="1"/>
    <col min="2865" max="2865" width="8.85546875" customWidth="1"/>
    <col min="2866" max="2869" width="9.85546875" bestFit="1" customWidth="1"/>
    <col min="2870" max="2871" width="8.85546875" customWidth="1"/>
    <col min="2872" max="2880" width="9.85546875" bestFit="1" customWidth="1"/>
    <col min="2881" max="2881" width="8.85546875" customWidth="1"/>
    <col min="2882" max="2890" width="9.85546875" bestFit="1" customWidth="1"/>
    <col min="2891" max="2894" width="10.85546875" bestFit="1" customWidth="1"/>
    <col min="2895" max="2895" width="9.85546875" bestFit="1" customWidth="1"/>
    <col min="2896" max="2898" width="10.85546875" bestFit="1" customWidth="1"/>
    <col min="2899" max="2899" width="9.85546875" bestFit="1" customWidth="1"/>
    <col min="2900" max="2904" width="10.85546875" bestFit="1" customWidth="1"/>
    <col min="2905" max="2908" width="8.85546875" customWidth="1"/>
    <col min="2909" max="2911" width="9.85546875" bestFit="1" customWidth="1"/>
    <col min="2912" max="2912" width="8.85546875" customWidth="1"/>
    <col min="2913" max="2924" width="9.85546875" bestFit="1" customWidth="1"/>
    <col min="2925" max="2926" width="8.85546875" customWidth="1"/>
    <col min="2927" max="2934" width="9.85546875" bestFit="1" customWidth="1"/>
    <col min="2935" max="2937" width="8.85546875" customWidth="1"/>
    <col min="2938" max="2943" width="9.85546875" bestFit="1" customWidth="1"/>
    <col min="2944" max="2944" width="8.85546875" customWidth="1"/>
    <col min="2945" max="2959" width="9.85546875" bestFit="1" customWidth="1"/>
    <col min="2960" max="2962" width="10.85546875" bestFit="1" customWidth="1"/>
    <col min="2963" max="2963" width="9.85546875" bestFit="1" customWidth="1"/>
    <col min="2964" max="2967" width="10.85546875" bestFit="1" customWidth="1"/>
    <col min="2968" max="2969" width="9.85546875" bestFit="1" customWidth="1"/>
    <col min="2970" max="2971" width="10.85546875" bestFit="1" customWidth="1"/>
    <col min="2972" max="2973" width="8.85546875" customWidth="1"/>
    <col min="2974" max="2976" width="9.85546875" bestFit="1" customWidth="1"/>
    <col min="2977" max="2979" width="8.85546875" customWidth="1"/>
    <col min="2980" max="2983" width="9.85546875" bestFit="1" customWidth="1"/>
    <col min="2984" max="2986" width="8.85546875" customWidth="1"/>
    <col min="2987" max="2989" width="9.85546875" bestFit="1" customWidth="1"/>
    <col min="2990" max="2991" width="8.85546875" customWidth="1"/>
    <col min="2992" max="3009" width="9.85546875" bestFit="1" customWidth="1"/>
    <col min="3010" max="3013" width="8.85546875" customWidth="1"/>
    <col min="3014" max="3019" width="9.85546875" bestFit="1" customWidth="1"/>
    <col min="3020" max="3020" width="10.85546875" bestFit="1" customWidth="1"/>
    <col min="3021" max="3021" width="9.85546875" bestFit="1" customWidth="1"/>
    <col min="3022" max="3024" width="10.85546875" bestFit="1" customWidth="1"/>
    <col min="3025" max="3025" width="9.85546875" bestFit="1" customWidth="1"/>
    <col min="3026" max="3030" width="10.85546875" bestFit="1" customWidth="1"/>
    <col min="3031" max="3031" width="8.85546875" customWidth="1"/>
    <col min="3032" max="3036" width="9.85546875" bestFit="1" customWidth="1"/>
    <col min="3037" max="3037" width="8.85546875" customWidth="1"/>
    <col min="3038" max="3040" width="9.85546875" bestFit="1" customWidth="1"/>
    <col min="3041" max="3044" width="8.85546875" customWidth="1"/>
    <col min="3045" max="3047" width="9.85546875" bestFit="1" customWidth="1"/>
    <col min="3048" max="3048" width="8.85546875" customWidth="1"/>
    <col min="3049" max="3061" width="9.85546875" bestFit="1" customWidth="1"/>
    <col min="3062" max="3062" width="8.85546875" customWidth="1"/>
    <col min="3063" max="3068" width="9.85546875" bestFit="1" customWidth="1"/>
    <col min="3069" max="3070" width="8.85546875" customWidth="1"/>
    <col min="3071" max="3072" width="9.85546875" bestFit="1" customWidth="1"/>
    <col min="3073" max="3076" width="8.85546875" customWidth="1"/>
    <col min="3077" max="3082" width="9.85546875" bestFit="1" customWidth="1"/>
    <col min="3083" max="3085" width="10.85546875" bestFit="1" customWidth="1"/>
    <col min="3086" max="3087" width="9.85546875" bestFit="1" customWidth="1"/>
    <col min="3088" max="3088" width="10.85546875" bestFit="1" customWidth="1"/>
    <col min="3089" max="3089" width="9.85546875" bestFit="1" customWidth="1"/>
    <col min="3090" max="3095" width="10.85546875" bestFit="1" customWidth="1"/>
    <col min="3096" max="3102" width="9.85546875" bestFit="1" customWidth="1"/>
    <col min="3103" max="3104" width="8.85546875" customWidth="1"/>
    <col min="3105" max="3107" width="9.85546875" bestFit="1" customWidth="1"/>
    <col min="3108" max="3112" width="8.85546875" customWidth="1"/>
    <col min="3113" max="3115" width="9.85546875" bestFit="1" customWidth="1"/>
    <col min="3116" max="3119" width="8.85546875" customWidth="1"/>
    <col min="3120" max="3123" width="9.85546875" bestFit="1" customWidth="1"/>
    <col min="3124" max="3124" width="8.85546875" customWidth="1"/>
    <col min="3125" max="3131" width="9.85546875" bestFit="1" customWidth="1"/>
    <col min="3132" max="3132" width="8.85546875" customWidth="1"/>
    <col min="3133" max="3136" width="9.85546875" bestFit="1" customWidth="1"/>
    <col min="3137" max="3137" width="8.85546875" customWidth="1"/>
    <col min="3138" max="3141" width="9.85546875" bestFit="1" customWidth="1"/>
    <col min="3142" max="3146" width="10.85546875" bestFit="1" customWidth="1"/>
    <col min="3147" max="3148" width="9.85546875" bestFit="1" customWidth="1"/>
    <col min="3149" max="3154" width="10.85546875" bestFit="1" customWidth="1"/>
    <col min="3155" max="3157" width="8.85546875" customWidth="1"/>
    <col min="3158" max="3165" width="9.85546875" bestFit="1" customWidth="1"/>
    <col min="3166" max="3167" width="8.85546875" customWidth="1"/>
    <col min="3168" max="3170" width="9.85546875" bestFit="1" customWidth="1"/>
    <col min="3171" max="3171" width="8.85546875" customWidth="1"/>
    <col min="3172" max="3177" width="9.85546875" bestFit="1" customWidth="1"/>
    <col min="3178" max="3180" width="8.85546875" customWidth="1"/>
    <col min="3181" max="3185" width="9.85546875" bestFit="1" customWidth="1"/>
    <col min="3186" max="3187" width="8.85546875" customWidth="1"/>
    <col min="3188" max="3190" width="9.85546875" bestFit="1" customWidth="1"/>
    <col min="3191" max="3191" width="8.85546875" customWidth="1"/>
    <col min="3192" max="3196" width="9.85546875" bestFit="1" customWidth="1"/>
    <col min="3197" max="3199" width="8.85546875" customWidth="1"/>
    <col min="3200" max="3202" width="9.85546875" bestFit="1" customWidth="1"/>
    <col min="3203" max="3203" width="8.85546875" customWidth="1"/>
    <col min="3204" max="3210" width="9.85546875" bestFit="1" customWidth="1"/>
    <col min="3211" max="3217" width="10.85546875" bestFit="1" customWidth="1"/>
    <col min="3218" max="3218" width="9.85546875" bestFit="1" customWidth="1"/>
    <col min="3219" max="3223" width="10.85546875" bestFit="1" customWidth="1"/>
    <col min="3224" max="3225" width="8.85546875" customWidth="1"/>
    <col min="3226" max="3232" width="9.85546875" bestFit="1" customWidth="1"/>
    <col min="3233" max="3235" width="8.85546875" customWidth="1"/>
    <col min="3236" max="3237" width="9.85546875" bestFit="1" customWidth="1"/>
    <col min="3238" max="3238" width="8.85546875" customWidth="1"/>
    <col min="3239" max="3241" width="9.85546875" bestFit="1" customWidth="1"/>
    <col min="3242" max="3243" width="8.85546875" customWidth="1"/>
    <col min="3244" max="3248" width="9.85546875" bestFit="1" customWidth="1"/>
    <col min="3249" max="3250" width="8.85546875" customWidth="1"/>
    <col min="3251" max="3257" width="9.85546875" bestFit="1" customWidth="1"/>
    <col min="3258" max="3261" width="8.85546875" customWidth="1"/>
    <col min="3262" max="3264" width="9.85546875" bestFit="1" customWidth="1"/>
    <col min="3265" max="3266" width="8.85546875" customWidth="1"/>
    <col min="3267" max="3268" width="9.85546875" bestFit="1" customWidth="1"/>
    <col min="3269" max="3270" width="8.85546875" customWidth="1"/>
    <col min="3271" max="3271" width="9.85546875" bestFit="1" customWidth="1"/>
    <col min="3272" max="3274" width="8.85546875" customWidth="1"/>
    <col min="3275" max="3280" width="9.85546875" bestFit="1" customWidth="1"/>
    <col min="3281" max="3283" width="10.85546875" bestFit="1" customWidth="1"/>
    <col min="3284" max="3284" width="9.85546875" bestFit="1" customWidth="1"/>
    <col min="3285" max="3290" width="10.85546875" bestFit="1" customWidth="1"/>
    <col min="3291" max="3293" width="9.85546875" bestFit="1" customWidth="1"/>
    <col min="3294" max="3296" width="10.85546875" bestFit="1" customWidth="1"/>
    <col min="3297" max="3301" width="9.85546875" bestFit="1" customWidth="1"/>
    <col min="3302" max="3303" width="8.85546875" customWidth="1"/>
    <col min="3304" max="3311" width="9.85546875" bestFit="1" customWidth="1"/>
    <col min="3312" max="3315" width="8.85546875" customWidth="1"/>
    <col min="3316" max="3320" width="9.85546875" bestFit="1" customWidth="1"/>
    <col min="3321" max="3322" width="8.85546875" customWidth="1"/>
    <col min="3323" max="3328" width="9.85546875" bestFit="1" customWidth="1"/>
    <col min="3329" max="3332" width="8.85546875" customWidth="1"/>
    <col min="3333" max="3337" width="9.85546875" bestFit="1" customWidth="1"/>
    <col min="3338" max="3338" width="8.85546875" customWidth="1"/>
    <col min="3339" max="3341" width="9.85546875" bestFit="1" customWidth="1"/>
    <col min="3342" max="3346" width="8.85546875" customWidth="1"/>
    <col min="3347" max="3350" width="9.85546875" bestFit="1" customWidth="1"/>
    <col min="3351" max="3352" width="8.85546875" customWidth="1"/>
    <col min="3353" max="3357" width="9.85546875" bestFit="1" customWidth="1"/>
    <col min="3358" max="3361" width="10.85546875" bestFit="1" customWidth="1"/>
    <col min="3362" max="3362" width="9.85546875" bestFit="1" customWidth="1"/>
    <col min="3363" max="3367" width="10.85546875" bestFit="1" customWidth="1"/>
    <col min="3368" max="3369" width="9.85546875" bestFit="1" customWidth="1"/>
    <col min="3370" max="3370" width="10.85546875" bestFit="1" customWidth="1"/>
    <col min="3371" max="3375" width="9.85546875" bestFit="1" customWidth="1"/>
    <col min="3376" max="3376" width="8.85546875" customWidth="1"/>
    <col min="3377" max="3378" width="9.85546875" bestFit="1" customWidth="1"/>
    <col min="3379" max="3379" width="8.85546875" customWidth="1"/>
    <col min="3380" max="3384" width="9.85546875" bestFit="1" customWidth="1"/>
    <col min="3385" max="3386" width="8.85546875" customWidth="1"/>
    <col min="3387" max="3390" width="9.85546875" bestFit="1" customWidth="1"/>
    <col min="3391" max="3394" width="8.85546875" customWidth="1"/>
    <col min="3395" max="3410" width="9.85546875" bestFit="1" customWidth="1"/>
    <col min="3411" max="3411" width="8.85546875" customWidth="1"/>
    <col min="3412" max="3412" width="9.85546875" bestFit="1" customWidth="1"/>
    <col min="3413" max="3414" width="8.85546875" customWidth="1"/>
    <col min="3415" max="3418" width="9.85546875" bestFit="1" customWidth="1"/>
    <col min="3419" max="3430" width="10.85546875" bestFit="1" customWidth="1"/>
    <col min="3431" max="3431" width="9.85546875" bestFit="1" customWidth="1"/>
    <col min="3432" max="3435" width="10.85546875" bestFit="1" customWidth="1"/>
    <col min="3436" max="3437" width="8.85546875" customWidth="1"/>
    <col min="3438" max="3440" width="9.85546875" bestFit="1" customWidth="1"/>
    <col min="3441" max="3441" width="8.85546875" customWidth="1"/>
    <col min="3442" max="3446" width="9.85546875" bestFit="1" customWidth="1"/>
    <col min="3447" max="3448" width="8.85546875" customWidth="1"/>
    <col min="3449" max="3454" width="9.85546875" bestFit="1" customWidth="1"/>
    <col min="3455" max="3456" width="8.85546875" customWidth="1"/>
    <col min="3457" max="3460" width="9.85546875" bestFit="1" customWidth="1"/>
    <col min="3461" max="3464" width="8.85546875" customWidth="1"/>
    <col min="3465" max="3466" width="9.85546875" bestFit="1" customWidth="1"/>
    <col min="3467" max="3468" width="8.85546875" customWidth="1"/>
    <col min="3469" max="3471" width="9.85546875" bestFit="1" customWidth="1"/>
    <col min="3472" max="3473" width="8.85546875" customWidth="1"/>
    <col min="3474" max="3477" width="9.85546875" bestFit="1" customWidth="1"/>
    <col min="3478" max="3481" width="8.85546875" customWidth="1"/>
    <col min="3482" max="3487" width="9.85546875" bestFit="1" customWidth="1"/>
    <col min="3488" max="3490" width="10.85546875" bestFit="1" customWidth="1"/>
    <col min="3491" max="3491" width="9.85546875" bestFit="1" customWidth="1"/>
    <col min="3492" max="3496" width="10.85546875" bestFit="1" customWidth="1"/>
    <col min="3497" max="3498" width="9.85546875" bestFit="1" customWidth="1"/>
    <col min="3499" max="3502" width="10.85546875" bestFit="1" customWidth="1"/>
    <col min="3503" max="3506" width="8.85546875" customWidth="1"/>
    <col min="3507" max="3509" width="9.85546875" bestFit="1" customWidth="1"/>
    <col min="3510" max="3510" width="8.85546875" customWidth="1"/>
    <col min="3511" max="3521" width="9.85546875" bestFit="1" customWidth="1"/>
    <col min="3522" max="3524" width="8.85546875" customWidth="1"/>
    <col min="3525" max="3531" width="9.85546875" bestFit="1" customWidth="1"/>
    <col min="3532" max="3534" width="8.85546875" customWidth="1"/>
    <col min="3535" max="3538" width="9.85546875" bestFit="1" customWidth="1"/>
    <col min="3539" max="3539" width="8.85546875" customWidth="1"/>
    <col min="3540" max="3555" width="9.85546875" bestFit="1" customWidth="1"/>
    <col min="3556" max="3559" width="10.85546875" bestFit="1" customWidth="1"/>
    <col min="3560" max="3562" width="9.85546875" bestFit="1" customWidth="1"/>
    <col min="3563" max="3565" width="10.85546875" bestFit="1" customWidth="1"/>
    <col min="3566" max="3566" width="9.85546875" bestFit="1" customWidth="1"/>
    <col min="3567" max="3567" width="10.85546875" bestFit="1" customWidth="1"/>
    <col min="3568" max="3571" width="8.85546875" customWidth="1"/>
    <col min="3572" max="3578" width="9.85546875" bestFit="1" customWidth="1"/>
    <col min="3579" max="3579" width="8.85546875" customWidth="1"/>
    <col min="3580" max="3583" width="9.85546875" bestFit="1" customWidth="1"/>
    <col min="3584" max="3585" width="8.85546875" customWidth="1"/>
    <col min="3586" max="3586" width="9.85546875" bestFit="1" customWidth="1"/>
    <col min="3587" max="3589" width="8.85546875" customWidth="1"/>
    <col min="3590" max="3594" width="9.85546875" bestFit="1" customWidth="1"/>
    <col min="3595" max="3597" width="8.85546875" customWidth="1"/>
    <col min="3598" max="3613" width="9.85546875" bestFit="1" customWidth="1"/>
    <col min="3614" max="3616" width="8.85546875" customWidth="1"/>
    <col min="3617" max="3619" width="9.85546875" bestFit="1" customWidth="1"/>
    <col min="3620" max="3621" width="8.85546875" customWidth="1"/>
    <col min="3622" max="3626" width="9.85546875" bestFit="1" customWidth="1"/>
    <col min="3627" max="3629" width="10.85546875" bestFit="1" customWidth="1"/>
    <col min="3630" max="3630" width="9.85546875" bestFit="1" customWidth="1"/>
    <col min="3631" max="3635" width="10.85546875" bestFit="1" customWidth="1"/>
    <col min="3636" max="3636" width="9.85546875" bestFit="1" customWidth="1"/>
    <col min="3637" max="3638" width="10.85546875" bestFit="1" customWidth="1"/>
    <col min="3639" max="3639" width="8.85546875" customWidth="1"/>
    <col min="3640" max="3646" width="9.85546875" bestFit="1" customWidth="1"/>
    <col min="3647" max="3647" width="8.85546875" customWidth="1"/>
    <col min="3648" max="3648" width="9.85546875" bestFit="1" customWidth="1"/>
    <col min="3649" max="3650" width="8.85546875" customWidth="1"/>
    <col min="3651" max="3655" width="9.85546875" bestFit="1" customWidth="1"/>
    <col min="3656" max="3656" width="8.85546875" customWidth="1"/>
    <col min="3657" max="3664" width="9.85546875" bestFit="1" customWidth="1"/>
    <col min="3665" max="3666" width="8.85546875" customWidth="1"/>
    <col min="3667" max="3668" width="9.85546875" bestFit="1" customWidth="1"/>
    <col min="3669" max="3671" width="8.85546875" customWidth="1"/>
    <col min="3672" max="3675" width="9.85546875" bestFit="1" customWidth="1"/>
    <col min="3676" max="3676" width="8.85546875" customWidth="1"/>
    <col min="3677" max="3678" width="9.85546875" bestFit="1" customWidth="1"/>
    <col min="3679" max="3680" width="8.85546875" customWidth="1"/>
    <col min="3681" max="3686" width="9.85546875" bestFit="1" customWidth="1"/>
    <col min="3687" max="3688" width="8.85546875" customWidth="1"/>
    <col min="3689" max="3690" width="9.85546875" bestFit="1" customWidth="1"/>
    <col min="3691" max="3693" width="10.85546875" bestFit="1" customWidth="1"/>
    <col min="3694" max="3696" width="9.85546875" bestFit="1" customWidth="1"/>
    <col min="3697" max="3699" width="10.85546875" bestFit="1" customWidth="1"/>
    <col min="3700" max="3700" width="9.85546875" bestFit="1" customWidth="1"/>
    <col min="3701" max="3704" width="10.85546875" bestFit="1" customWidth="1"/>
    <col min="3705" max="3706" width="8.85546875" customWidth="1"/>
    <col min="3707" max="3709" width="9.85546875" bestFit="1" customWidth="1"/>
    <col min="3710" max="3712" width="8.85546875" customWidth="1"/>
    <col min="3713" max="3714" width="9.85546875" bestFit="1" customWidth="1"/>
    <col min="3715" max="3718" width="8.85546875" customWidth="1"/>
    <col min="3719" max="3719" width="9.85546875" bestFit="1" customWidth="1"/>
    <col min="3720" max="3720" width="8.85546875" customWidth="1"/>
    <col min="3721" max="3722" width="9.85546875" bestFit="1" customWidth="1"/>
    <col min="3723" max="3725" width="8.85546875" customWidth="1"/>
    <col min="3726" max="3728" width="9.85546875" bestFit="1" customWidth="1"/>
    <col min="3729" max="3730" width="8.85546875" customWidth="1"/>
    <col min="3731" max="3732" width="9.85546875" bestFit="1" customWidth="1"/>
    <col min="3733" max="3733" width="8.85546875" customWidth="1"/>
    <col min="3734" max="3738" width="9.85546875" bestFit="1" customWidth="1"/>
    <col min="3739" max="3740" width="8.85546875" customWidth="1"/>
    <col min="3741" max="3746" width="9.85546875" bestFit="1" customWidth="1"/>
    <col min="3747" max="3747" width="8.85546875" customWidth="1"/>
    <col min="3748" max="3751" width="9.85546875" bestFit="1" customWidth="1"/>
    <col min="3752" max="3755" width="10.85546875" bestFit="1" customWidth="1"/>
    <col min="3756" max="3757" width="9.85546875" bestFit="1" customWidth="1"/>
    <col min="3758" max="3759" width="10.85546875" bestFit="1" customWidth="1"/>
    <col min="3760" max="3761" width="9.85546875" bestFit="1" customWidth="1"/>
    <col min="3762" max="3768" width="10.85546875" bestFit="1" customWidth="1"/>
    <col min="3769" max="3770" width="8.85546875" customWidth="1"/>
    <col min="3771" max="3772" width="9.85546875" bestFit="1" customWidth="1"/>
    <col min="3773" max="3774" width="8.85546875" customWidth="1"/>
    <col min="3775" max="3776" width="9.85546875" bestFit="1" customWidth="1"/>
    <col min="3777" max="3779" width="8.85546875" customWidth="1"/>
    <col min="3780" max="3781" width="9.85546875" bestFit="1" customWidth="1"/>
    <col min="3782" max="3783" width="8.85546875" customWidth="1"/>
    <col min="3784" max="3786" width="9.85546875" bestFit="1" customWidth="1"/>
    <col min="3787" max="3787" width="8.85546875" customWidth="1"/>
    <col min="3788" max="3790" width="9.85546875" bestFit="1" customWidth="1"/>
    <col min="3791" max="3792" width="8.85546875" customWidth="1"/>
    <col min="3793" max="3806" width="9.85546875" bestFit="1" customWidth="1"/>
    <col min="3807" max="3809" width="8.85546875" customWidth="1"/>
    <col min="3810" max="3815" width="9.85546875" bestFit="1" customWidth="1"/>
    <col min="3816" max="3819" width="10.85546875" bestFit="1" customWidth="1"/>
    <col min="3820" max="3823" width="9.85546875" bestFit="1" customWidth="1"/>
    <col min="3824" max="3829" width="10.85546875" bestFit="1" customWidth="1"/>
    <col min="3830" max="3831" width="9.85546875" bestFit="1" customWidth="1"/>
    <col min="3832" max="3834" width="10.85546875" bestFit="1" customWidth="1"/>
    <col min="3835" max="3838" width="9.85546875" bestFit="1" customWidth="1"/>
    <col min="3839" max="3840" width="8.85546875" customWidth="1"/>
    <col min="3841" max="3845" width="9.85546875" bestFit="1" customWidth="1"/>
    <col min="3846" max="3847" width="8.85546875" customWidth="1"/>
    <col min="3848" max="3853" width="9.85546875" bestFit="1" customWidth="1"/>
    <col min="3854" max="3856" width="8.85546875" customWidth="1"/>
    <col min="3857" max="3860" width="9.85546875" bestFit="1" customWidth="1"/>
    <col min="3861" max="3861" width="8.85546875" customWidth="1"/>
    <col min="3862" max="3865" width="9.85546875" bestFit="1" customWidth="1"/>
    <col min="3866" max="3867" width="8.85546875" customWidth="1"/>
    <col min="3868" max="3872" width="9.85546875" bestFit="1" customWidth="1"/>
    <col min="3873" max="3873" width="8.85546875" customWidth="1"/>
    <col min="3874" max="3884" width="9.85546875" bestFit="1" customWidth="1"/>
    <col min="3885" max="3894" width="10.85546875" bestFit="1" customWidth="1"/>
    <col min="3895" max="3896" width="9.85546875" bestFit="1" customWidth="1"/>
    <col min="3897" max="3899" width="10.85546875" bestFit="1" customWidth="1"/>
    <col min="3900" max="3900" width="8.85546875" customWidth="1"/>
    <col min="3901" max="3903" width="9.85546875" bestFit="1" customWidth="1"/>
    <col min="3904" max="3904" width="8.85546875" customWidth="1"/>
    <col min="3905" max="3909" width="9.85546875" bestFit="1" customWidth="1"/>
    <col min="3910" max="3913" width="8.85546875" customWidth="1"/>
    <col min="3914" max="3920" width="9.85546875" bestFit="1" customWidth="1"/>
    <col min="3921" max="3921" width="8.85546875" customWidth="1"/>
    <col min="3922" max="3926" width="9.85546875" bestFit="1" customWidth="1"/>
    <col min="3927" max="3928" width="8.85546875" customWidth="1"/>
    <col min="3929" max="3931" width="9.85546875" bestFit="1" customWidth="1"/>
    <col min="3932" max="3934" width="8.85546875" customWidth="1"/>
    <col min="3935" max="3938" width="9.85546875" bestFit="1" customWidth="1"/>
    <col min="3939" max="3939" width="8.85546875" customWidth="1"/>
    <col min="3940" max="3941" width="9.85546875" bestFit="1" customWidth="1"/>
    <col min="3942" max="3942" width="8.85546875" customWidth="1"/>
    <col min="3943" max="3943" width="9.85546875" bestFit="1" customWidth="1"/>
    <col min="3944" max="3944" width="8.85546875" customWidth="1"/>
    <col min="3945" max="3949" width="9.85546875" bestFit="1" customWidth="1"/>
    <col min="3950" max="3954" width="10.85546875" bestFit="1" customWidth="1"/>
    <col min="3955" max="3956" width="9.85546875" bestFit="1" customWidth="1"/>
    <col min="3957" max="3958" width="10.85546875" bestFit="1" customWidth="1"/>
    <col min="3959" max="3960" width="9.85546875" bestFit="1" customWidth="1"/>
    <col min="3961" max="3962" width="10.85546875" bestFit="1" customWidth="1"/>
    <col min="3963" max="3963" width="8.85546875" customWidth="1"/>
    <col min="3964" max="3966" width="9.85546875" bestFit="1" customWidth="1"/>
    <col min="3967" max="3968" width="8.85546875" customWidth="1"/>
    <col min="3969" max="3974" width="9.85546875" bestFit="1" customWidth="1"/>
    <col min="3975" max="3976" width="8.85546875" customWidth="1"/>
    <col min="3977" max="3987" width="9.85546875" bestFit="1" customWidth="1"/>
    <col min="3988" max="3990" width="8.85546875" customWidth="1"/>
    <col min="3991" max="3994" width="9.85546875" bestFit="1" customWidth="1"/>
    <col min="3995" max="3996" width="8.85546875" customWidth="1"/>
    <col min="3997" max="4003" width="9.85546875" bestFit="1" customWidth="1"/>
    <col min="4004" max="4007" width="8.85546875" customWidth="1"/>
    <col min="4008" max="4016" width="9.85546875" bestFit="1" customWidth="1"/>
    <col min="4017" max="4023" width="10.85546875" bestFit="1" customWidth="1"/>
    <col min="4024" max="4024" width="9.85546875" bestFit="1" customWidth="1"/>
    <col min="4025" max="4030" width="10.85546875" bestFit="1" customWidth="1"/>
    <col min="4031" max="4032" width="8.85546875" customWidth="1"/>
    <col min="4033" max="4036" width="9.85546875" bestFit="1" customWidth="1"/>
    <col min="4037" max="4039" width="8.85546875" customWidth="1"/>
    <col min="4040" max="4044" width="9.85546875" bestFit="1" customWidth="1"/>
    <col min="4045" max="4048" width="8.85546875" customWidth="1"/>
    <col min="4049" max="4052" width="9.85546875" bestFit="1" customWidth="1"/>
    <col min="4053" max="4053" width="8.85546875" customWidth="1"/>
    <col min="4054" max="4057" width="9.85546875" bestFit="1" customWidth="1"/>
    <col min="4058" max="4059" width="8.85546875" customWidth="1"/>
    <col min="4060" max="4062" width="9.85546875" bestFit="1" customWidth="1"/>
    <col min="4063" max="4064" width="8.85546875" customWidth="1"/>
    <col min="4065" max="4066" width="9.85546875" bestFit="1" customWidth="1"/>
    <col min="4067" max="4067" width="8.85546875" customWidth="1"/>
    <col min="4068" max="4070" width="9.85546875" bestFit="1" customWidth="1"/>
    <col min="4071" max="4073" width="8.85546875" customWidth="1"/>
    <col min="4074" max="4077" width="9.85546875" bestFit="1" customWidth="1"/>
    <col min="4078" max="4078" width="8.85546875" customWidth="1"/>
    <col min="4079" max="4079" width="9.85546875" bestFit="1" customWidth="1"/>
    <col min="4080" max="4082" width="10.85546875" bestFit="1" customWidth="1"/>
    <col min="4083" max="4086" width="9.85546875" bestFit="1" customWidth="1"/>
    <col min="4087" max="4089" width="10.85546875" bestFit="1" customWidth="1"/>
    <col min="4090" max="4090" width="9.85546875" bestFit="1" customWidth="1"/>
    <col min="4091" max="4093" width="10.85546875" bestFit="1" customWidth="1"/>
    <col min="4094" max="4095" width="8.85546875" customWidth="1"/>
    <col min="4096" max="4097" width="9.85546875" bestFit="1" customWidth="1"/>
    <col min="4098" max="4099" width="8.85546875" customWidth="1"/>
    <col min="4100" max="4106" width="9.85546875" bestFit="1" customWidth="1"/>
    <col min="4107" max="4109" width="8.85546875" customWidth="1"/>
    <col min="4110" max="4110" width="9.85546875" bestFit="1" customWidth="1"/>
    <col min="4111" max="4111" width="8.85546875" customWidth="1"/>
    <col min="4112" max="4115" width="9.85546875" bestFit="1" customWidth="1"/>
    <col min="4116" max="4119" width="8.85546875" customWidth="1"/>
    <col min="4120" max="4124" width="9.85546875" bestFit="1" customWidth="1"/>
    <col min="4125" max="4127" width="8.85546875" customWidth="1"/>
    <col min="4128" max="4134" width="9.85546875" bestFit="1" customWidth="1"/>
    <col min="4135" max="4135" width="8.85546875" customWidth="1"/>
    <col min="4136" max="4140" width="9.85546875" bestFit="1" customWidth="1"/>
    <col min="4141" max="4142" width="8.85546875" customWidth="1"/>
    <col min="4143" max="4146" width="9.85546875" bestFit="1" customWidth="1"/>
    <col min="4147" max="4148" width="10.85546875" bestFit="1" customWidth="1"/>
    <col min="4149" max="4149" width="9.85546875" bestFit="1" customWidth="1"/>
    <col min="4150" max="4153" width="10.85546875" bestFit="1" customWidth="1"/>
    <col min="4154" max="4154" width="9.85546875" bestFit="1" customWidth="1"/>
    <col min="4155" max="4155" width="10.85546875" bestFit="1" customWidth="1"/>
    <col min="4156" max="4159" width="9.85546875" bestFit="1" customWidth="1"/>
    <col min="4160" max="4162" width="8.85546875" customWidth="1"/>
    <col min="4163" max="4167" width="9.85546875" bestFit="1" customWidth="1"/>
    <col min="4168" max="4169" width="8.85546875" customWidth="1"/>
    <col min="4170" max="4173" width="9.85546875" bestFit="1" customWidth="1"/>
    <col min="4174" max="4174" width="8.85546875" customWidth="1"/>
    <col min="4175" max="4183" width="9.85546875" bestFit="1" customWidth="1"/>
    <col min="4184" max="4186" width="8.85546875" customWidth="1"/>
    <col min="4187" max="4192" width="9.85546875" bestFit="1" customWidth="1"/>
    <col min="4193" max="4193" width="8.85546875" customWidth="1"/>
    <col min="4194" max="4196" width="9.85546875" bestFit="1" customWidth="1"/>
    <col min="4197" max="4199" width="8.85546875" customWidth="1"/>
    <col min="4200" max="4204" width="9.85546875" bestFit="1" customWidth="1"/>
    <col min="4205" max="4205" width="8.85546875" customWidth="1"/>
    <col min="4206" max="4211" width="9.85546875" bestFit="1" customWidth="1"/>
    <col min="4212" max="4212" width="10.85546875" bestFit="1" customWidth="1"/>
    <col min="4213" max="4213" width="9.85546875" bestFit="1" customWidth="1"/>
    <col min="4214" max="4219" width="10.85546875" bestFit="1" customWidth="1"/>
    <col min="4220" max="4220" width="9.85546875" bestFit="1" customWidth="1"/>
    <col min="4221" max="4225" width="10.85546875" bestFit="1" customWidth="1"/>
    <col min="4226" max="4226" width="8.85546875" customWidth="1"/>
    <col min="4227" max="4229" width="9.85546875" bestFit="1" customWidth="1"/>
    <col min="4230" max="4231" width="8.85546875" customWidth="1"/>
    <col min="4232" max="4248" width="9.85546875" bestFit="1" customWidth="1"/>
    <col min="4249" max="4250" width="8.85546875" customWidth="1"/>
    <col min="4251" max="4265" width="9.85546875" bestFit="1" customWidth="1"/>
    <col min="4266" max="4267" width="8.85546875" customWidth="1"/>
    <col min="4268" max="4273" width="9.85546875" bestFit="1" customWidth="1"/>
    <col min="4274" max="4278" width="10.85546875" bestFit="1" customWidth="1"/>
    <col min="4279" max="4279" width="9.85546875" bestFit="1" customWidth="1"/>
    <col min="4280" max="4284" width="10.85546875" bestFit="1" customWidth="1"/>
    <col min="4285" max="4286" width="8.85546875" customWidth="1"/>
    <col min="4287" max="4290" width="9.85546875" bestFit="1" customWidth="1"/>
    <col min="4291" max="4293" width="8.85546875" customWidth="1"/>
    <col min="4294" max="4296" width="9.85546875" bestFit="1" customWidth="1"/>
    <col min="4297" max="4297" width="8.85546875" customWidth="1"/>
    <col min="4298" max="4300" width="9.85546875" bestFit="1" customWidth="1"/>
    <col min="4301" max="4303" width="8.85546875" customWidth="1"/>
    <col min="4304" max="4306" width="9.85546875" bestFit="1" customWidth="1"/>
    <col min="4307" max="4308" width="8.85546875" customWidth="1"/>
    <col min="4309" max="4310" width="9.85546875" bestFit="1" customWidth="1"/>
    <col min="4311" max="4312" width="8.85546875" customWidth="1"/>
    <col min="4313" max="4317" width="9.85546875" bestFit="1" customWidth="1"/>
    <col min="4318" max="4319" width="8.85546875" customWidth="1"/>
    <col min="4320" max="4323" width="9.85546875" bestFit="1" customWidth="1"/>
    <col min="4324" max="4324" width="8.85546875" customWidth="1"/>
    <col min="4325" max="4326" width="9.85546875" bestFit="1" customWidth="1"/>
    <col min="4327" max="4330" width="8.85546875" customWidth="1"/>
    <col min="4331" max="4335" width="9.85546875" bestFit="1" customWidth="1"/>
    <col min="4336" max="4337" width="10.85546875" bestFit="1" customWidth="1"/>
    <col min="4338" max="4338" width="9.85546875" bestFit="1" customWidth="1"/>
    <col min="4339" max="4341" width="10.85546875" bestFit="1" customWidth="1"/>
    <col min="4342" max="4342" width="9.85546875" bestFit="1" customWidth="1"/>
    <col min="4343" max="4345" width="10.85546875" bestFit="1" customWidth="1"/>
    <col min="4346" max="4346" width="8.85546875" customWidth="1"/>
    <col min="4347" max="4351" width="9.85546875" bestFit="1" customWidth="1"/>
    <col min="4352" max="4352" width="8.85546875" customWidth="1"/>
    <col min="4353" max="4358" width="9.85546875" bestFit="1" customWidth="1"/>
    <col min="4359" max="4359" width="8.85546875" customWidth="1"/>
    <col min="4360" max="4362" width="9.85546875" bestFit="1" customWidth="1"/>
    <col min="4363" max="4364" width="8.85546875" customWidth="1"/>
    <col min="4365" max="4365" width="9.85546875" bestFit="1" customWidth="1"/>
    <col min="4366" max="4366" width="8.85546875" customWidth="1"/>
    <col min="4367" max="4376" width="9.85546875" bestFit="1" customWidth="1"/>
    <col min="4377" max="4379" width="8.85546875" customWidth="1"/>
    <col min="4380" max="4385" width="9.85546875" bestFit="1" customWidth="1"/>
    <col min="4386" max="4386" width="8.85546875" customWidth="1"/>
    <col min="4387" max="4394" width="9.85546875" bestFit="1" customWidth="1"/>
    <col min="4395" max="4402" width="10.85546875" bestFit="1" customWidth="1"/>
    <col min="4403" max="4404" width="9.85546875" bestFit="1" customWidth="1"/>
    <col min="4405" max="4408" width="10.85546875" bestFit="1" customWidth="1"/>
    <col min="4409" max="4410" width="8.85546875" customWidth="1"/>
    <col min="4411" max="4415" width="9.85546875" bestFit="1" customWidth="1"/>
    <col min="4416" max="4419" width="8.85546875" customWidth="1"/>
    <col min="4420" max="4423" width="9.85546875" bestFit="1" customWidth="1"/>
    <col min="4424" max="4425" width="8.85546875" customWidth="1"/>
    <col min="4426" max="4429" width="9.85546875" bestFit="1" customWidth="1"/>
    <col min="4430" max="4430" width="8.85546875" customWidth="1"/>
    <col min="4431" max="4434" width="9.85546875" bestFit="1" customWidth="1"/>
    <col min="4435" max="4437" width="8.85546875" customWidth="1"/>
    <col min="4438" max="4438" width="9.85546875" bestFit="1" customWidth="1"/>
    <col min="4439" max="4439" width="8.85546875" customWidth="1"/>
    <col min="4440" max="4446" width="9.85546875" bestFit="1" customWidth="1"/>
    <col min="4447" max="4447" width="8.85546875" customWidth="1"/>
    <col min="4448" max="4450" width="9.85546875" bestFit="1" customWidth="1"/>
    <col min="4451" max="4451" width="8.85546875" customWidth="1"/>
    <col min="4452" max="4454" width="9.85546875" bestFit="1" customWidth="1"/>
    <col min="4455" max="4456" width="10.85546875" bestFit="1" customWidth="1"/>
    <col min="4457" max="4460" width="9.85546875" bestFit="1" customWidth="1"/>
    <col min="4461" max="4465" width="10.85546875" bestFit="1" customWidth="1"/>
    <col min="4466" max="4468" width="9.85546875" bestFit="1" customWidth="1"/>
    <col min="4469" max="4472" width="10.85546875" bestFit="1" customWidth="1"/>
    <col min="4473" max="4473" width="8.85546875" customWidth="1"/>
    <col min="4474" max="4477" width="9.85546875" bestFit="1" customWidth="1"/>
    <col min="4478" max="4479" width="8.85546875" customWidth="1"/>
    <col min="4480" max="4486" width="9.85546875" bestFit="1" customWidth="1"/>
    <col min="4487" max="4488" width="8.85546875" customWidth="1"/>
    <col min="4489" max="4490" width="9.85546875" bestFit="1" customWidth="1"/>
    <col min="4491" max="4491" width="8.85546875" customWidth="1"/>
    <col min="4492" max="4495" width="9.85546875" bestFit="1" customWidth="1"/>
    <col min="4496" max="4496" width="8.85546875" customWidth="1"/>
    <col min="4497" max="4498" width="9.85546875" bestFit="1" customWidth="1"/>
    <col min="4499" max="4501" width="8.85546875" customWidth="1"/>
    <col min="4502" max="4506" width="9.85546875" bestFit="1" customWidth="1"/>
    <col min="4507" max="4510" width="8.85546875" customWidth="1"/>
    <col min="4511" max="4512" width="9.85546875" bestFit="1" customWidth="1"/>
    <col min="4513" max="4513" width="8.85546875" customWidth="1"/>
    <col min="4514" max="4519" width="9.85546875" bestFit="1" customWidth="1"/>
    <col min="4520" max="4522" width="10.85546875" bestFit="1" customWidth="1"/>
    <col min="4523" max="4524" width="9.85546875" bestFit="1" customWidth="1"/>
    <col min="4525" max="4528" width="10.85546875" bestFit="1" customWidth="1"/>
    <col min="4529" max="4529" width="8.85546875" customWidth="1"/>
    <col min="4530" max="4538" width="9.85546875" bestFit="1" customWidth="1"/>
    <col min="4539" max="4539" width="8.85546875" customWidth="1"/>
    <col min="4540" max="4547" width="9.85546875" bestFit="1" customWidth="1"/>
    <col min="4548" max="4548" width="8.85546875" customWidth="1"/>
    <col min="4549" max="4551" width="9.85546875" bestFit="1" customWidth="1"/>
    <col min="4552" max="4552" width="8.85546875" customWidth="1"/>
    <col min="4553" max="4558" width="9.85546875" bestFit="1" customWidth="1"/>
    <col min="4559" max="4559" width="8.85546875" customWidth="1"/>
    <col min="4560" max="4560" width="9.85546875" bestFit="1" customWidth="1"/>
    <col min="4561" max="4562" width="8.85546875" customWidth="1"/>
    <col min="4563" max="4569" width="9.85546875" bestFit="1" customWidth="1"/>
    <col min="4570" max="4572" width="8.85546875" customWidth="1"/>
    <col min="4573" max="4580" width="9.85546875" bestFit="1" customWidth="1"/>
    <col min="4581" max="4583" width="10.85546875" bestFit="1" customWidth="1"/>
    <col min="4584" max="4585" width="9.85546875" bestFit="1" customWidth="1"/>
    <col min="4586" max="4591" width="10.85546875" bestFit="1" customWidth="1"/>
    <col min="4592" max="4593" width="9.85546875" bestFit="1" customWidth="1"/>
    <col min="4594" max="4597" width="10.85546875" bestFit="1" customWidth="1"/>
    <col min="4598" max="4600" width="8.85546875" customWidth="1"/>
    <col min="4601" max="4603" width="9.85546875" bestFit="1" customWidth="1"/>
    <col min="4604" max="4604" width="8.85546875" customWidth="1"/>
    <col min="4605" max="4608" width="9.85546875" bestFit="1" customWidth="1"/>
    <col min="4609" max="4612" width="8.85546875" customWidth="1"/>
    <col min="4613" max="4619" width="9.85546875" bestFit="1" customWidth="1"/>
    <col min="4620" max="4620" width="8.85546875" customWidth="1"/>
    <col min="4621" max="4625" width="9.85546875" bestFit="1" customWidth="1"/>
    <col min="4626" max="4627" width="8.85546875" customWidth="1"/>
    <col min="4628" max="4628" width="9.85546875" bestFit="1" customWidth="1"/>
    <col min="4629" max="4629" width="8.85546875" customWidth="1"/>
    <col min="4630" max="4632" width="9.85546875" bestFit="1" customWidth="1"/>
    <col min="4633" max="4633" width="8.85546875" customWidth="1"/>
    <col min="4634" max="4638" width="9.85546875" bestFit="1" customWidth="1"/>
    <col min="4639" max="4639" width="8.85546875" customWidth="1"/>
    <col min="4640" max="4646" width="9.85546875" bestFit="1" customWidth="1"/>
    <col min="4647" max="4651" width="10.85546875" bestFit="1" customWidth="1"/>
    <col min="4652" max="4653" width="9.85546875" bestFit="1" customWidth="1"/>
    <col min="4654" max="4661" width="10.85546875" bestFit="1" customWidth="1"/>
    <col min="4662" max="4664" width="8.85546875" customWidth="1"/>
    <col min="4665" max="4669" width="9.85546875" bestFit="1" customWidth="1"/>
    <col min="4670" max="4672" width="8.85546875" customWidth="1"/>
    <col min="4673" max="4675" width="9.85546875" bestFit="1" customWidth="1"/>
    <col min="4676" max="4677" width="8.85546875" customWidth="1"/>
    <col min="4678" max="4691" width="9.85546875" bestFit="1" customWidth="1"/>
    <col min="4692" max="4692" width="8.85546875" customWidth="1"/>
    <col min="4693" max="4696" width="9.85546875" bestFit="1" customWidth="1"/>
    <col min="4697" max="4698" width="8.85546875" customWidth="1"/>
    <col min="4699" max="4701" width="9.85546875" bestFit="1" customWidth="1"/>
    <col min="4702" max="4703" width="8.85546875" customWidth="1"/>
    <col min="4704" max="4709" width="9.85546875" bestFit="1" customWidth="1"/>
    <col min="4710" max="4711" width="10.85546875" bestFit="1" customWidth="1"/>
    <col min="4712" max="4713" width="9.85546875" bestFit="1" customWidth="1"/>
    <col min="4714" max="4718" width="10.85546875" bestFit="1" customWidth="1"/>
    <col min="4719" max="4721" width="9.85546875" bestFit="1" customWidth="1"/>
    <col min="4722" max="4728" width="10.85546875" bestFit="1" customWidth="1"/>
    <col min="4729" max="4730" width="8.85546875" customWidth="1"/>
    <col min="4731" max="4732" width="9.85546875" bestFit="1" customWidth="1"/>
    <col min="4733" max="4733" width="8.85546875" customWidth="1"/>
    <col min="4734" max="4737" width="9.85546875" bestFit="1" customWidth="1"/>
    <col min="4738" max="4739" width="8.85546875" customWidth="1"/>
    <col min="4740" max="4740" width="9.85546875" bestFit="1" customWidth="1"/>
    <col min="4741" max="4742" width="8.85546875" customWidth="1"/>
    <col min="4743" max="4752" width="9.85546875" bestFit="1" customWidth="1"/>
    <col min="4753" max="4756" width="8.85546875" customWidth="1"/>
    <col min="4757" max="4759" width="9.85546875" bestFit="1" customWidth="1"/>
    <col min="4760" max="4761" width="8.85546875" customWidth="1"/>
    <col min="4762" max="4769" width="9.85546875" bestFit="1" customWidth="1"/>
    <col min="4770" max="4771" width="8.85546875" customWidth="1"/>
    <col min="4772" max="4776" width="9.85546875" bestFit="1" customWidth="1"/>
    <col min="4777" max="4782" width="10.85546875" bestFit="1" customWidth="1"/>
    <col min="4783" max="4784" width="9.85546875" bestFit="1" customWidth="1"/>
    <col min="4785" max="4787" width="10.85546875" bestFit="1" customWidth="1"/>
    <col min="4788" max="4789" width="9.85546875" bestFit="1" customWidth="1"/>
    <col min="4790" max="4794" width="10.85546875" bestFit="1" customWidth="1"/>
    <col min="4795" max="4795" width="8.85546875" customWidth="1"/>
    <col min="4796" max="4801" width="9.85546875" bestFit="1" customWidth="1"/>
    <col min="4802" max="4802" width="8.85546875" customWidth="1"/>
    <col min="4803" max="4803" width="9.85546875" bestFit="1" customWidth="1"/>
    <col min="4804" max="4805" width="8.85546875" customWidth="1"/>
    <col min="4806" max="4810" width="9.85546875" bestFit="1" customWidth="1"/>
    <col min="4811" max="4813" width="8.85546875" customWidth="1"/>
    <col min="4814" max="4817" width="9.85546875" bestFit="1" customWidth="1"/>
    <col min="4818" max="4818" width="8.85546875" customWidth="1"/>
    <col min="4819" max="4824" width="9.85546875" bestFit="1" customWidth="1"/>
    <col min="4825" max="4825" width="8.85546875" customWidth="1"/>
    <col min="4826" max="4827" width="9.85546875" bestFit="1" customWidth="1"/>
    <col min="4828" max="4828" width="8.85546875" customWidth="1"/>
    <col min="4829" max="4830" width="9.85546875" bestFit="1" customWidth="1"/>
    <col min="4831" max="4834" width="8.85546875" customWidth="1"/>
    <col min="4835" max="4839" width="9.85546875" bestFit="1" customWidth="1"/>
    <col min="4840" max="4843" width="10.85546875" bestFit="1" customWidth="1"/>
    <col min="4844" max="4845" width="9.85546875" bestFit="1" customWidth="1"/>
    <col min="4846" max="4850" width="10.85546875" bestFit="1" customWidth="1"/>
    <col min="4851" max="4854" width="8.85546875" customWidth="1"/>
    <col min="4855" max="4859" width="9.85546875" bestFit="1" customWidth="1"/>
    <col min="4860" max="4862" width="8.85546875" customWidth="1"/>
    <col min="4863" max="4869" width="9.85546875" bestFit="1" customWidth="1"/>
    <col min="4870" max="4872" width="8.85546875" customWidth="1"/>
    <col min="4873" max="4877" width="9.85546875" bestFit="1" customWidth="1"/>
    <col min="4878" max="4879" width="8.85546875" customWidth="1"/>
    <col min="4880" max="4885" width="9.85546875" bestFit="1" customWidth="1"/>
    <col min="4886" max="4886" width="8.85546875" customWidth="1"/>
    <col min="4887" max="4888" width="9.85546875" bestFit="1" customWidth="1"/>
    <col min="4889" max="4889" width="8.85546875" customWidth="1"/>
    <col min="4890" max="4894" width="9.85546875" bestFit="1" customWidth="1"/>
    <col min="4895" max="4895" width="8.85546875" customWidth="1"/>
    <col min="4896" max="4901" width="9.85546875" bestFit="1" customWidth="1"/>
    <col min="4902" max="4909" width="10.85546875" bestFit="1" customWidth="1"/>
    <col min="4910" max="4910" width="9.85546875" bestFit="1" customWidth="1"/>
    <col min="4911" max="4913" width="10.85546875" bestFit="1" customWidth="1"/>
    <col min="4914" max="4915" width="8.85546875" customWidth="1"/>
    <col min="4916" max="4916" width="9.85546875" bestFit="1" customWidth="1"/>
    <col min="4917" max="4917" width="8.85546875" customWidth="1"/>
    <col min="4918" max="4924" width="9.85546875" bestFit="1" customWidth="1"/>
    <col min="4925" max="4926" width="8.85546875" customWidth="1"/>
    <col min="4927" max="4929" width="9.85546875" bestFit="1" customWidth="1"/>
    <col min="4930" max="4930" width="8.85546875" customWidth="1"/>
    <col min="4931" max="4947" width="9.85546875" bestFit="1" customWidth="1"/>
    <col min="4948" max="4949" width="8.85546875" customWidth="1"/>
    <col min="4950" max="4954" width="9.85546875" bestFit="1" customWidth="1"/>
    <col min="4955" max="4955" width="8.85546875" customWidth="1"/>
    <col min="4956" max="4961" width="9.85546875" bestFit="1" customWidth="1"/>
    <col min="4962" max="4963" width="10.85546875" bestFit="1" customWidth="1"/>
    <col min="4964" max="4966" width="9.85546875" bestFit="1" customWidth="1"/>
    <col min="4967" max="4967" width="10.85546875" bestFit="1" customWidth="1"/>
    <col min="4968" max="4969" width="9.85546875" bestFit="1" customWidth="1"/>
    <col min="4970" max="4974" width="10.85546875" bestFit="1" customWidth="1"/>
    <col min="4975" max="4975" width="8.85546875" customWidth="1"/>
    <col min="4976" max="4980" width="9.85546875" bestFit="1" customWidth="1"/>
    <col min="4981" max="4981" width="8.85546875" customWidth="1"/>
    <col min="4982" max="4983" width="9.85546875" bestFit="1" customWidth="1"/>
    <col min="4984" max="4987" width="8.85546875" customWidth="1"/>
    <col min="4988" max="4989" width="9.85546875" bestFit="1" customWidth="1"/>
    <col min="4990" max="4990" width="8.85546875" customWidth="1"/>
    <col min="4991" max="4995" width="9.85546875" bestFit="1" customWidth="1"/>
    <col min="4996" max="4996" width="8.85546875" customWidth="1"/>
    <col min="4997" max="5003" width="9.85546875" bestFit="1" customWidth="1"/>
    <col min="5004" max="5006" width="8.85546875" customWidth="1"/>
    <col min="5007" max="5011" width="9.85546875" bestFit="1" customWidth="1"/>
    <col min="5012" max="5012" width="8.85546875" customWidth="1"/>
    <col min="5013" max="5016" width="9.85546875" bestFit="1" customWidth="1"/>
    <col min="5017" max="5021" width="10.85546875" bestFit="1" customWidth="1"/>
    <col min="5022" max="5022" width="9.85546875" bestFit="1" customWidth="1"/>
    <col min="5023" max="5023" width="10.85546875" bestFit="1" customWidth="1"/>
    <col min="5024" max="5024" width="9.85546875" bestFit="1" customWidth="1"/>
    <col min="5025" max="5027" width="10.85546875" bestFit="1" customWidth="1"/>
    <col min="5028" max="5028" width="8.85546875" customWidth="1"/>
    <col min="5029" max="5034" width="9.85546875" bestFit="1" customWidth="1"/>
    <col min="5035" max="5036" width="8.85546875" customWidth="1"/>
    <col min="5037" max="5038" width="9.85546875" bestFit="1" customWidth="1"/>
    <col min="5039" max="5043" width="8.85546875" customWidth="1"/>
    <col min="5044" max="5049" width="9.85546875" bestFit="1" customWidth="1"/>
    <col min="5050" max="5052" width="8.85546875" customWidth="1"/>
    <col min="5053" max="5070" width="9.85546875" bestFit="1" customWidth="1"/>
    <col min="5071" max="5073" width="8.85546875" customWidth="1"/>
    <col min="5074" max="5077" width="9.85546875" bestFit="1" customWidth="1"/>
    <col min="5078" max="5080" width="8.85546875" customWidth="1"/>
    <col min="5081" max="5089" width="9.85546875" bestFit="1" customWidth="1"/>
    <col min="5090" max="5092" width="8.85546875" customWidth="1"/>
    <col min="5093" max="5097" width="9.85546875" bestFit="1" customWidth="1"/>
    <col min="5098" max="5103" width="10.85546875" bestFit="1" customWidth="1"/>
    <col min="5104" max="5107" width="9.85546875" bestFit="1" customWidth="1"/>
    <col min="5108" max="5113" width="10.85546875" bestFit="1" customWidth="1"/>
    <col min="5114" max="5115" width="9.85546875" bestFit="1" customWidth="1"/>
    <col min="5116" max="5119" width="8.85546875" customWidth="1"/>
    <col min="5120" max="5121" width="9.85546875" bestFit="1" customWidth="1"/>
    <col min="5122" max="5125" width="8.85546875" customWidth="1"/>
    <col min="5126" max="5127" width="9.85546875" bestFit="1" customWidth="1"/>
    <col min="5128" max="5128" width="8.85546875" customWidth="1"/>
    <col min="5129" max="5133" width="9.85546875" bestFit="1" customWidth="1"/>
    <col min="5134" max="5135" width="8.85546875" customWidth="1"/>
    <col min="5136" max="5137" width="9.85546875" bestFit="1" customWidth="1"/>
    <col min="5138" max="5139" width="8.85546875" customWidth="1"/>
    <col min="5140" max="5143" width="9.85546875" bestFit="1" customWidth="1"/>
    <col min="5144" max="5145" width="8.85546875" customWidth="1"/>
    <col min="5146" max="5146" width="9.85546875" bestFit="1" customWidth="1"/>
    <col min="5147" max="5147" width="8.85546875" customWidth="1"/>
    <col min="5148" max="5153" width="9.85546875" bestFit="1" customWidth="1"/>
    <col min="5154" max="5154" width="8.85546875" customWidth="1"/>
    <col min="5155" max="5160" width="9.85546875" bestFit="1" customWidth="1"/>
    <col min="5161" max="5162" width="10.85546875" bestFit="1" customWidth="1"/>
    <col min="5163" max="5164" width="9.85546875" bestFit="1" customWidth="1"/>
    <col min="5165" max="5171" width="10.85546875" bestFit="1" customWidth="1"/>
    <col min="5172" max="5172" width="9.85546875" bestFit="1" customWidth="1"/>
    <col min="5173" max="5175" width="10.85546875" bestFit="1" customWidth="1"/>
    <col min="5176" max="5178" width="8.85546875" customWidth="1"/>
    <col min="5179" max="5188" width="9.85546875" bestFit="1" customWidth="1"/>
    <col min="5189" max="5190" width="8.85546875" customWidth="1"/>
    <col min="5191" max="5198" width="9.85546875" bestFit="1" customWidth="1"/>
    <col min="5199" max="5199" width="8.85546875" customWidth="1"/>
    <col min="5200" max="5205" width="9.85546875" bestFit="1" customWidth="1"/>
    <col min="5206" max="5207" width="8.85546875" customWidth="1"/>
    <col min="5208" max="5210" width="9.85546875" bestFit="1" customWidth="1"/>
    <col min="5211" max="5212" width="8.85546875" customWidth="1"/>
    <col min="5213" max="5217" width="9.85546875" bestFit="1" customWidth="1"/>
    <col min="5218" max="5218" width="8.85546875" customWidth="1"/>
    <col min="5219" max="5226" width="9.85546875" bestFit="1" customWidth="1"/>
    <col min="5227" max="5228" width="8.85546875" customWidth="1"/>
    <col min="5229" max="5235" width="9.85546875" bestFit="1" customWidth="1"/>
    <col min="5236" max="5236" width="8.85546875" customWidth="1"/>
    <col min="5237" max="5245" width="9.85546875" bestFit="1" customWidth="1"/>
    <col min="5246" max="5247" width="10.85546875" bestFit="1" customWidth="1"/>
    <col min="5248" max="5251" width="9.85546875" bestFit="1" customWidth="1"/>
    <col min="5252" max="5255" width="10.85546875" bestFit="1" customWidth="1"/>
    <col min="5256" max="5258" width="9.85546875" bestFit="1" customWidth="1"/>
    <col min="5259" max="5262" width="10.85546875" bestFit="1" customWidth="1"/>
    <col min="5263" max="5264" width="8.85546875" customWidth="1"/>
    <col min="5265" max="5269" width="9.85546875" bestFit="1" customWidth="1"/>
    <col min="5270" max="5271" width="8.85546875" customWidth="1"/>
    <col min="5272" max="5273" width="9.85546875" bestFit="1" customWidth="1"/>
    <col min="5274" max="5276" width="8.85546875" customWidth="1"/>
    <col min="5277" max="5280" width="9.85546875" bestFit="1" customWidth="1"/>
    <col min="5281" max="5284" width="8.85546875" customWidth="1"/>
    <col min="5285" max="5297" width="9.85546875" bestFit="1" customWidth="1"/>
    <col min="5298" max="5298" width="8.85546875" customWidth="1"/>
    <col min="5299" max="5301" width="9.85546875" bestFit="1" customWidth="1"/>
    <col min="5302" max="5302" width="8.85546875" customWidth="1"/>
    <col min="5303" max="5306" width="9.85546875" bestFit="1" customWidth="1"/>
    <col min="5307" max="5309" width="10.85546875" bestFit="1" customWidth="1"/>
    <col min="5310" max="5311" width="9.85546875" bestFit="1" customWidth="1"/>
    <col min="5312" max="5316" width="10.85546875" bestFit="1" customWidth="1"/>
    <col min="5317" max="5318" width="8.85546875" customWidth="1"/>
    <col min="5319" max="5326" width="9.85546875" bestFit="1" customWidth="1"/>
    <col min="5327" max="5327" width="8.85546875" customWidth="1"/>
    <col min="5328" max="5333" width="9.85546875" bestFit="1" customWidth="1"/>
    <col min="5334" max="5334" width="8.85546875" customWidth="1"/>
    <col min="5335" max="5339" width="9.85546875" bestFit="1" customWidth="1"/>
    <col min="5340" max="5340" width="8.85546875" customWidth="1"/>
    <col min="5341" max="5343" width="9.85546875" bestFit="1" customWidth="1"/>
    <col min="5344" max="5345" width="8.85546875" customWidth="1"/>
    <col min="5346" max="5347" width="9.85546875" bestFit="1" customWidth="1"/>
    <col min="5348" max="5349" width="8.85546875" customWidth="1"/>
    <col min="5350" max="5351" width="9.85546875" bestFit="1" customWidth="1"/>
    <col min="5352" max="5352" width="8.85546875" customWidth="1"/>
    <col min="5353" max="5359" width="9.85546875" bestFit="1" customWidth="1"/>
    <col min="5360" max="5360" width="10.85546875" bestFit="1" customWidth="1"/>
    <col min="5361" max="5361" width="9.85546875" bestFit="1" customWidth="1"/>
    <col min="5362" max="5363" width="10.85546875" bestFit="1" customWidth="1"/>
    <col min="5364" max="5365" width="9.85546875" bestFit="1" customWidth="1"/>
    <col min="5366" max="5368" width="10.85546875" bestFit="1" customWidth="1"/>
    <col min="5369" max="5369" width="8.85546875" customWidth="1"/>
    <col min="5370" max="5371" width="9.85546875" bestFit="1" customWidth="1"/>
    <col min="5372" max="5374" width="8.85546875" customWidth="1"/>
    <col min="5375" max="5376" width="9.85546875" bestFit="1" customWidth="1"/>
    <col min="5377" max="5379" width="8.85546875" customWidth="1"/>
    <col min="5380" max="5383" width="9.85546875" bestFit="1" customWidth="1"/>
    <col min="5384" max="5384" width="8.85546875" customWidth="1"/>
    <col min="5385" max="5390" width="9.85546875" bestFit="1" customWidth="1"/>
    <col min="5391" max="5391" width="8.85546875" customWidth="1"/>
    <col min="5392" max="5399" width="9.85546875" bestFit="1" customWidth="1"/>
    <col min="5400" max="5400" width="8.85546875" customWidth="1"/>
    <col min="5401" max="5402" width="9.85546875" bestFit="1" customWidth="1"/>
    <col min="5403" max="5404" width="8.85546875" customWidth="1"/>
    <col min="5405" max="5407" width="9.85546875" bestFit="1" customWidth="1"/>
    <col min="5408" max="5408" width="8.85546875" customWidth="1"/>
    <col min="5409" max="5410" width="9.85546875" bestFit="1" customWidth="1"/>
    <col min="5411" max="5414" width="10.85546875" bestFit="1" customWidth="1"/>
    <col min="5415" max="5416" width="9.85546875" bestFit="1" customWidth="1"/>
    <col min="5417" max="5420" width="10.85546875" bestFit="1" customWidth="1"/>
    <col min="5421" max="5423" width="9.85546875" bestFit="1" customWidth="1"/>
    <col min="5424" max="5427" width="10.85546875" bestFit="1" customWidth="1"/>
    <col min="5428" max="5429" width="8.85546875" customWidth="1"/>
    <col min="5430" max="5432" width="9.85546875" bestFit="1" customWidth="1"/>
    <col min="5433" max="5433" width="8.85546875" customWidth="1"/>
    <col min="5434" max="5439" width="9.85546875" bestFit="1" customWidth="1"/>
    <col min="5440" max="5440" width="8.85546875" customWidth="1"/>
    <col min="5441" max="5441" width="9.85546875" bestFit="1" customWidth="1"/>
    <col min="5442" max="5445" width="8.85546875" customWidth="1"/>
    <col min="5446" max="5450" width="9.85546875" bestFit="1" customWidth="1"/>
    <col min="5451" max="5451" width="8.85546875" customWidth="1"/>
    <col min="5452" max="5455" width="9.85546875" bestFit="1" customWidth="1"/>
    <col min="5456" max="5456" width="8.85546875" customWidth="1"/>
    <col min="5457" max="5461" width="9.85546875" bestFit="1" customWidth="1"/>
    <col min="5462" max="5464" width="8.85546875" customWidth="1"/>
    <col min="5465" max="5470" width="9.85546875" bestFit="1" customWidth="1"/>
    <col min="5471" max="5473" width="10.85546875" bestFit="1" customWidth="1"/>
    <col min="5474" max="5476" width="9.85546875" bestFit="1" customWidth="1"/>
    <col min="5477" max="5483" width="10.85546875" bestFit="1" customWidth="1"/>
    <col min="5484" max="5484" width="9.85546875" bestFit="1" customWidth="1"/>
    <col min="5485" max="5491" width="10.85546875" bestFit="1" customWidth="1"/>
    <col min="5492" max="5492" width="8.85546875" customWidth="1"/>
    <col min="5493" max="5496" width="9.85546875" bestFit="1" customWidth="1"/>
    <col min="5497" max="5497" width="8.85546875" customWidth="1"/>
    <col min="5498" max="5498" width="9.85546875" bestFit="1" customWidth="1"/>
    <col min="5499" max="5500" width="8.85546875" customWidth="1"/>
    <col min="5501" max="5503" width="9.85546875" bestFit="1" customWidth="1"/>
    <col min="5504" max="5505" width="8.85546875" customWidth="1"/>
    <col min="5506" max="5508" width="9.85546875" bestFit="1" customWidth="1"/>
    <col min="5509" max="5512" width="8.85546875" customWidth="1"/>
    <col min="5513" max="5517" width="9.85546875" bestFit="1" customWidth="1"/>
    <col min="5518" max="5520" width="8.85546875" customWidth="1"/>
    <col min="5521" max="5523" width="9.85546875" bestFit="1" customWidth="1"/>
    <col min="5524" max="5525" width="8.85546875" customWidth="1"/>
    <col min="5526" max="5529" width="9.85546875" bestFit="1" customWidth="1"/>
    <col min="5530" max="5532" width="8.85546875" customWidth="1"/>
    <col min="5533" max="5535" width="9.85546875" bestFit="1" customWidth="1"/>
    <col min="5536" max="5536" width="8.85546875" customWidth="1"/>
    <col min="5537" max="5542" width="9.85546875" bestFit="1" customWidth="1"/>
    <col min="5543" max="5552" width="10.85546875" bestFit="1" customWidth="1"/>
    <col min="5553" max="5553" width="8.85546875" customWidth="1"/>
    <col min="5554" max="5556" width="9.85546875" bestFit="1" customWidth="1"/>
    <col min="5557" max="5558" width="8.85546875" customWidth="1"/>
    <col min="5559" max="5562" width="9.85546875" bestFit="1" customWidth="1"/>
    <col min="5563" max="5564" width="8.85546875" customWidth="1"/>
    <col min="5565" max="5568" width="9.85546875" bestFit="1" customWidth="1"/>
    <col min="5569" max="5571" width="8.85546875" customWidth="1"/>
    <col min="5572" max="5575" width="9.85546875" bestFit="1" customWidth="1"/>
    <col min="5576" max="5576" width="8.85546875" customWidth="1"/>
    <col min="5577" max="5582" width="9.85546875" bestFit="1" customWidth="1"/>
    <col min="5583" max="5585" width="8.85546875" customWidth="1"/>
    <col min="5586" max="5589" width="9.85546875" bestFit="1" customWidth="1"/>
    <col min="5590" max="5591" width="8.85546875" customWidth="1"/>
    <col min="5592" max="5600" width="9.85546875" bestFit="1" customWidth="1"/>
    <col min="5601" max="5603" width="10.85546875" bestFit="1" customWidth="1"/>
    <col min="5604" max="5607" width="9.85546875" bestFit="1" customWidth="1"/>
    <col min="5608" max="5611" width="10.85546875" bestFit="1" customWidth="1"/>
    <col min="5612" max="5612" width="9.85546875" bestFit="1" customWidth="1"/>
    <col min="5613" max="5617" width="10.85546875" bestFit="1" customWidth="1"/>
    <col min="5618" max="5619" width="8.85546875" customWidth="1"/>
    <col min="5620" max="5622" width="9.85546875" bestFit="1" customWidth="1"/>
    <col min="5623" max="5624" width="8.85546875" customWidth="1"/>
    <col min="5625" max="5634" width="9.85546875" bestFit="1" customWidth="1"/>
    <col min="5635" max="5636" width="8.85546875" customWidth="1"/>
    <col min="5637" max="5642" width="9.85546875" bestFit="1" customWidth="1"/>
    <col min="5643" max="5644" width="8.85546875" customWidth="1"/>
    <col min="5645" max="5649" width="9.85546875" bestFit="1" customWidth="1"/>
    <col min="5650" max="5650" width="8.85546875" customWidth="1"/>
    <col min="5651" max="5652" width="9.85546875" bestFit="1" customWidth="1"/>
    <col min="5653" max="5653" width="8.85546875" customWidth="1"/>
    <col min="5654" max="5657" width="9.85546875" bestFit="1" customWidth="1"/>
    <col min="5658" max="5659" width="8.85546875" customWidth="1"/>
    <col min="5660" max="5669" width="9.85546875" bestFit="1" customWidth="1"/>
    <col min="5670" max="5674" width="10.85546875" bestFit="1" customWidth="1"/>
    <col min="5675" max="5678" width="9.85546875" bestFit="1" customWidth="1"/>
    <col min="5679" max="5688" width="10.85546875" bestFit="1" customWidth="1"/>
    <col min="5689" max="5692" width="8.85546875" customWidth="1"/>
    <col min="5693" max="5695" width="9.85546875" bestFit="1" customWidth="1"/>
    <col min="5696" max="5696" width="8.85546875" customWidth="1"/>
    <col min="5697" max="5698" width="9.85546875" bestFit="1" customWidth="1"/>
    <col min="5699" max="5700" width="8.85546875" customWidth="1"/>
    <col min="5701" max="5708" width="9.85546875" bestFit="1" customWidth="1"/>
    <col min="5709" max="5712" width="8.85546875" customWidth="1"/>
    <col min="5713" max="5723" width="9.85546875" bestFit="1" customWidth="1"/>
    <col min="5724" max="5728" width="8.85546875" customWidth="1"/>
    <col min="5729" max="5735" width="9.85546875" bestFit="1" customWidth="1"/>
    <col min="5736" max="5747" width="10.85546875" bestFit="1" customWidth="1"/>
    <col min="5748" max="5750" width="8.85546875" customWidth="1"/>
    <col min="5751" max="5753" width="9.85546875" bestFit="1" customWidth="1"/>
    <col min="5754" max="5754" width="8.85546875" customWidth="1"/>
    <col min="5755" max="5757" width="9.85546875" bestFit="1" customWidth="1"/>
    <col min="5758" max="5759" width="8.85546875" customWidth="1"/>
    <col min="5760" max="5765" width="9.85546875" bestFit="1" customWidth="1"/>
    <col min="5766" max="5766" width="8.85546875" customWidth="1"/>
    <col min="5767" max="5768" width="9.85546875" bestFit="1" customWidth="1"/>
    <col min="5769" max="5770" width="8.85546875" customWidth="1"/>
    <col min="5771" max="5775" width="9.85546875" bestFit="1" customWidth="1"/>
    <col min="5776" max="5777" width="8.85546875" customWidth="1"/>
    <col min="5778" max="5782" width="9.85546875" bestFit="1" customWidth="1"/>
    <col min="5783" max="5783" width="8.85546875" customWidth="1"/>
    <col min="5784" max="5789" width="9.85546875" bestFit="1" customWidth="1"/>
    <col min="5790" max="5790" width="10.85546875" bestFit="1" customWidth="1"/>
    <col min="5791" max="5791" width="9.85546875" bestFit="1" customWidth="1"/>
    <col min="5792" max="5796" width="10.85546875" bestFit="1" customWidth="1"/>
    <col min="5797" max="5797" width="8.85546875" customWidth="1"/>
    <col min="5798" max="5806" width="9.85546875" bestFit="1" customWidth="1"/>
    <col min="5807" max="5808" width="8.85546875" customWidth="1"/>
    <col min="5809" max="5810" width="9.85546875" bestFit="1" customWidth="1"/>
    <col min="5811" max="5811" width="8.85546875" customWidth="1"/>
    <col min="5812" max="5818" width="9.85546875" bestFit="1" customWidth="1"/>
    <col min="5819" max="5819" width="8.85546875" customWidth="1"/>
    <col min="5820" max="5824" width="9.85546875" bestFit="1" customWidth="1"/>
    <col min="5825" max="5826" width="8.85546875" customWidth="1"/>
    <col min="5827" max="5831" width="9.85546875" bestFit="1" customWidth="1"/>
    <col min="5832" max="5833" width="8.85546875" customWidth="1"/>
    <col min="5834" max="5840" width="9.85546875" bestFit="1" customWidth="1"/>
    <col min="5841" max="5845" width="10.85546875" bestFit="1" customWidth="1"/>
    <col min="5846" max="5849" width="9.85546875" bestFit="1" customWidth="1"/>
    <col min="5850" max="5853" width="10.85546875" bestFit="1" customWidth="1"/>
    <col min="5854" max="5854" width="9.85546875" bestFit="1" customWidth="1"/>
    <col min="5855" max="5858" width="10.85546875" bestFit="1" customWidth="1"/>
    <col min="5859" max="5859" width="8.85546875" customWidth="1"/>
    <col min="5860" max="5862" width="9.85546875" bestFit="1" customWidth="1"/>
    <col min="5863" max="5865" width="8.85546875" customWidth="1"/>
    <col min="5866" max="5872" width="9.85546875" bestFit="1" customWidth="1"/>
    <col min="5873" max="5874" width="8.85546875" customWidth="1"/>
    <col min="5875" max="5882" width="9.85546875" bestFit="1" customWidth="1"/>
    <col min="5883" max="5884" width="8.85546875" customWidth="1"/>
    <col min="5885" max="5890" width="9.85546875" bestFit="1" customWidth="1"/>
    <col min="5891" max="5892" width="8.85546875" customWidth="1"/>
    <col min="5893" max="5897" width="9.85546875" bestFit="1" customWidth="1"/>
    <col min="5898" max="5901" width="8.85546875" customWidth="1"/>
    <col min="5902" max="5908" width="9.85546875" bestFit="1" customWidth="1"/>
    <col min="5909" max="5912" width="10.85546875" bestFit="1" customWidth="1"/>
    <col min="5913" max="5914" width="9.85546875" bestFit="1" customWidth="1"/>
    <col min="5915" max="5917" width="10.85546875" bestFit="1" customWidth="1"/>
    <col min="5918" max="5918" width="9.85546875" bestFit="1" customWidth="1"/>
    <col min="5919" max="5922" width="10.85546875" bestFit="1" customWidth="1"/>
    <col min="5923" max="5923" width="8.85546875" customWidth="1"/>
    <col min="5924" max="5926" width="9.85546875" bestFit="1" customWidth="1"/>
    <col min="5927" max="5928" width="8.85546875" customWidth="1"/>
    <col min="5929" max="5934" width="9.85546875" bestFit="1" customWidth="1"/>
    <col min="5935" max="5935" width="8.85546875" customWidth="1"/>
    <col min="5936" max="5939" width="9.85546875" bestFit="1" customWidth="1"/>
    <col min="5940" max="5943" width="8.85546875" customWidth="1"/>
    <col min="5944" max="5949" width="9.85546875" bestFit="1" customWidth="1"/>
    <col min="5950" max="5950" width="8.85546875" customWidth="1"/>
    <col min="5951" max="5960" width="9.85546875" bestFit="1" customWidth="1"/>
    <col min="5961" max="5961" width="8.85546875" customWidth="1"/>
    <col min="5962" max="5966" width="9.85546875" bestFit="1" customWidth="1"/>
    <col min="5967" max="5967" width="8.85546875" customWidth="1"/>
    <col min="5968" max="5973" width="9.85546875" bestFit="1" customWidth="1"/>
    <col min="5974" max="5976" width="10.85546875" bestFit="1" customWidth="1"/>
    <col min="5977" max="5980" width="9.85546875" bestFit="1" customWidth="1"/>
    <col min="5981" max="5981" width="10.85546875" bestFit="1" customWidth="1"/>
    <col min="5982" max="5982" width="9.85546875" bestFit="1" customWidth="1"/>
    <col min="5983" max="5989" width="10.85546875" bestFit="1" customWidth="1"/>
    <col min="5990" max="5991" width="8.85546875" customWidth="1"/>
    <col min="5992" max="5996" width="9.85546875" bestFit="1" customWidth="1"/>
    <col min="5997" max="5999" width="8.85546875" customWidth="1"/>
    <col min="6000" max="6001" width="9.85546875" bestFit="1" customWidth="1"/>
    <col min="6002" max="6002" width="8.85546875" customWidth="1"/>
    <col min="6003" max="6009" width="9.85546875" bestFit="1" customWidth="1"/>
    <col min="6010" max="6010" width="8.85546875" customWidth="1"/>
    <col min="6011" max="6014" width="9.85546875" bestFit="1" customWidth="1"/>
    <col min="6015" max="6016" width="8.85546875" customWidth="1"/>
    <col min="6017" max="6021" width="9.85546875" bestFit="1" customWidth="1"/>
    <col min="6022" max="6026" width="8.85546875" customWidth="1"/>
    <col min="6027" max="6035" width="9.85546875" bestFit="1" customWidth="1"/>
    <col min="6036" max="6039" width="10.85546875" bestFit="1" customWidth="1"/>
    <col min="6040" max="6041" width="9.85546875" bestFit="1" customWidth="1"/>
    <col min="6042" max="6048" width="10.85546875" bestFit="1" customWidth="1"/>
    <col min="6049" max="6050" width="9.85546875" bestFit="1" customWidth="1"/>
    <col min="6051" max="6053" width="10.85546875" bestFit="1" customWidth="1"/>
    <col min="6054" max="6054" width="8.85546875" customWidth="1"/>
    <col min="6055" max="6057" width="9.85546875" bestFit="1" customWidth="1"/>
    <col min="6058" max="6059" width="8.85546875" customWidth="1"/>
    <col min="6060" max="6069" width="9.85546875" bestFit="1" customWidth="1"/>
    <col min="6070" max="6072" width="8.85546875" customWidth="1"/>
    <col min="6073" max="6080" width="9.85546875" bestFit="1" customWidth="1"/>
    <col min="6081" max="6081" width="8.85546875" customWidth="1"/>
    <col min="6082" max="6084" width="9.85546875" bestFit="1" customWidth="1"/>
    <col min="6085" max="6085" width="8.85546875" customWidth="1"/>
    <col min="6086" max="6089" width="9.85546875" bestFit="1" customWidth="1"/>
    <col min="6090" max="6092" width="8.85546875" customWidth="1"/>
    <col min="6093" max="6098" width="9.85546875" bestFit="1" customWidth="1"/>
    <col min="6099" max="6108" width="10.85546875" bestFit="1" customWidth="1"/>
    <col min="6109" max="6109" width="9.85546875" bestFit="1" customWidth="1"/>
    <col min="6110" max="6115" width="10.85546875" bestFit="1" customWidth="1"/>
    <col min="6116" max="6118" width="8.85546875" customWidth="1"/>
    <col min="6119" max="6122" width="9.85546875" bestFit="1" customWidth="1"/>
    <col min="6123" max="6126" width="8.85546875" customWidth="1"/>
    <col min="6127" max="6130" width="9.85546875" bestFit="1" customWidth="1"/>
    <col min="6131" max="6131" width="8.85546875" customWidth="1"/>
    <col min="6132" max="6136" width="9.85546875" bestFit="1" customWidth="1"/>
    <col min="6137" max="6137" width="8.85546875" customWidth="1"/>
    <col min="6138" max="6142" width="9.85546875" bestFit="1" customWidth="1"/>
    <col min="6143" max="6144" width="8.85546875" customWidth="1"/>
    <col min="6145" max="6147" width="9.85546875" bestFit="1" customWidth="1"/>
    <col min="6148" max="6148" width="8.85546875" customWidth="1"/>
    <col min="6149" max="6151" width="9.85546875" bestFit="1" customWidth="1"/>
    <col min="6152" max="6153" width="8.85546875" customWidth="1"/>
    <col min="6154" max="6154" width="9.85546875" bestFit="1" customWidth="1"/>
    <col min="6155" max="6158" width="8.85546875" customWidth="1"/>
    <col min="6159" max="6162" width="9.85546875" bestFit="1" customWidth="1"/>
    <col min="6163" max="6163" width="8.85546875" customWidth="1"/>
    <col min="6164" max="6167" width="9.85546875" bestFit="1" customWidth="1"/>
    <col min="6168" max="6172" width="10.85546875" bestFit="1" customWidth="1"/>
    <col min="6173" max="6173" width="9.85546875" bestFit="1" customWidth="1"/>
    <col min="6174" max="6177" width="10.85546875" bestFit="1" customWidth="1"/>
    <col min="6178" max="6178" width="9.85546875" bestFit="1" customWidth="1"/>
    <col min="6179" max="6184" width="10.85546875" bestFit="1" customWidth="1"/>
    <col min="6185" max="6185" width="8.85546875" customWidth="1"/>
    <col min="6186" max="6190" width="9.85546875" bestFit="1" customWidth="1"/>
    <col min="6191" max="6191" width="8.85546875" customWidth="1"/>
    <col min="6192" max="6194" width="9.85546875" bestFit="1" customWidth="1"/>
    <col min="6195" max="6196" width="8.85546875" customWidth="1"/>
    <col min="6197" max="6197" width="9.85546875" bestFit="1" customWidth="1"/>
    <col min="6198" max="6199" width="8.85546875" customWidth="1"/>
    <col min="6200" max="6201" width="9.85546875" bestFit="1" customWidth="1"/>
    <col min="6202" max="6204" width="8.85546875" customWidth="1"/>
    <col min="6205" max="6207" width="9.85546875" bestFit="1" customWidth="1"/>
    <col min="6208" max="6213" width="8.85546875" customWidth="1"/>
    <col min="6214" max="6217" width="9.85546875" bestFit="1" customWidth="1"/>
    <col min="6218" max="6219" width="8.85546875" customWidth="1"/>
    <col min="6220" max="6223" width="9.85546875" bestFit="1" customWidth="1"/>
    <col min="6224" max="6224" width="8.85546875" customWidth="1"/>
    <col min="6225" max="6233" width="9.85546875" bestFit="1" customWidth="1"/>
    <col min="6234" max="6241" width="10.85546875" bestFit="1" customWidth="1"/>
    <col min="6242" max="6243" width="9.85546875" bestFit="1" customWidth="1"/>
    <col min="6244" max="6247" width="10.85546875" bestFit="1" customWidth="1"/>
    <col min="6248" max="6249" width="8.85546875" customWidth="1"/>
    <col min="6250" max="6253" width="9.85546875" bestFit="1" customWidth="1"/>
    <col min="6254" max="6257" width="8.85546875" customWidth="1"/>
    <col min="6258" max="6266" width="9.85546875" bestFit="1" customWidth="1"/>
    <col min="6267" max="6268" width="8.85546875" customWidth="1"/>
    <col min="6269" max="6272" width="9.85546875" bestFit="1" customWidth="1"/>
    <col min="6273" max="6274" width="8.85546875" customWidth="1"/>
    <col min="6275" max="6281" width="9.85546875" bestFit="1" customWidth="1"/>
    <col min="6282" max="6282" width="8.85546875" customWidth="1"/>
    <col min="6283" max="6286" width="9.85546875" bestFit="1" customWidth="1"/>
    <col min="6287" max="6289" width="8.85546875" customWidth="1"/>
    <col min="6290" max="6294" width="9.85546875" bestFit="1" customWidth="1"/>
    <col min="6295" max="6298" width="8.85546875" customWidth="1"/>
    <col min="6299" max="6307" width="9.85546875" bestFit="1" customWidth="1"/>
    <col min="6308" max="6311" width="10.85546875" bestFit="1" customWidth="1"/>
    <col min="6312" max="6313" width="9.85546875" bestFit="1" customWidth="1"/>
    <col min="6314" max="6318" width="10.85546875" bestFit="1" customWidth="1"/>
    <col min="6319" max="6321" width="9.85546875" bestFit="1" customWidth="1"/>
    <col min="6322" max="6322" width="10.85546875" bestFit="1" customWidth="1"/>
    <col min="6323" max="6323" width="8.85546875" customWidth="1"/>
    <col min="6324" max="6326" width="9.85546875" bestFit="1" customWidth="1"/>
    <col min="6327" max="6330" width="8.85546875" customWidth="1"/>
    <col min="6331" max="6333" width="9.85546875" bestFit="1" customWidth="1"/>
    <col min="6334" max="6335" width="8.85546875" customWidth="1"/>
    <col min="6336" max="6339" width="9.85546875" bestFit="1" customWidth="1"/>
    <col min="6340" max="6340" width="8.85546875" customWidth="1"/>
    <col min="6341" max="6343" width="9.85546875" bestFit="1" customWidth="1"/>
    <col min="6344" max="6346" width="8.85546875" customWidth="1"/>
    <col min="6347" max="6352" width="9.85546875" bestFit="1" customWidth="1"/>
    <col min="6353" max="6354" width="8.85546875" customWidth="1"/>
    <col min="6355" max="6357" width="9.85546875" bestFit="1" customWidth="1"/>
    <col min="6358" max="6359" width="8.85546875" customWidth="1"/>
    <col min="6360" max="6363" width="9.85546875" bestFit="1" customWidth="1"/>
    <col min="6364" max="6369" width="10.85546875" bestFit="1" customWidth="1"/>
    <col min="6370" max="6370" width="9.85546875" bestFit="1" customWidth="1"/>
    <col min="6371" max="6373" width="10.85546875" bestFit="1" customWidth="1"/>
    <col min="6374" max="6376" width="9.85546875" bestFit="1" customWidth="1"/>
    <col min="6377" max="6379" width="10.85546875" bestFit="1" customWidth="1"/>
    <col min="6380" max="6382" width="9.85546875" bestFit="1" customWidth="1"/>
    <col min="6383" max="6384" width="8.85546875" customWidth="1"/>
    <col min="6385" max="6387" width="9.85546875" bestFit="1" customWidth="1"/>
    <col min="6388" max="6390" width="8.85546875" customWidth="1"/>
    <col min="6391" max="6393" width="9.85546875" bestFit="1" customWidth="1"/>
    <col min="6394" max="6395" width="8.85546875" customWidth="1"/>
    <col min="6396" max="6403" width="9.85546875" bestFit="1" customWidth="1"/>
    <col min="6404" max="6407" width="8.85546875" customWidth="1"/>
    <col min="6408" max="6410" width="9.85546875" bestFit="1" customWidth="1"/>
    <col min="6411" max="6412" width="8.85546875" customWidth="1"/>
    <col min="6413" max="6413" width="9.85546875" bestFit="1" customWidth="1"/>
    <col min="6414" max="6414" width="8.85546875" customWidth="1"/>
    <col min="6415" max="6422" width="9.85546875" bestFit="1" customWidth="1"/>
    <col min="6423" max="6426" width="10.85546875" bestFit="1" customWidth="1"/>
    <col min="6427" max="6427" width="9.85546875" bestFit="1" customWidth="1"/>
    <col min="6428" max="6431" width="10.85546875" bestFit="1" customWidth="1"/>
    <col min="6432" max="6434" width="9.85546875" bestFit="1" customWidth="1"/>
    <col min="6435" max="6437" width="10.85546875" bestFit="1" customWidth="1"/>
    <col min="6438" max="6438" width="11.28515625" bestFit="1" customWidth="1"/>
  </cols>
  <sheetData>
    <row r="1" spans="1:14" x14ac:dyDescent="0.25">
      <c r="A1" t="s">
        <v>149</v>
      </c>
    </row>
    <row r="3" spans="1:14" x14ac:dyDescent="0.25">
      <c r="B3" t="s">
        <v>35</v>
      </c>
      <c r="F3" t="s">
        <v>218</v>
      </c>
      <c r="G3">
        <f>COUNTIF($D11:$D7102, "discharged")</f>
        <v>1760</v>
      </c>
      <c r="H3">
        <f>COUNTIF($D11:$D7102, "discharged")</f>
        <v>1760</v>
      </c>
      <c r="I3">
        <f>COUNTIF($D11:$D7102, "discharged")</f>
        <v>1760</v>
      </c>
    </row>
    <row r="4" spans="1:14" x14ac:dyDescent="0.25">
      <c r="B4" t="s">
        <v>36</v>
      </c>
      <c r="F4" t="s">
        <v>219</v>
      </c>
      <c r="G4" s="112">
        <f>COUNTIF(D11:D7102, "admitted")</f>
        <v>1748</v>
      </c>
      <c r="I4" s="116">
        <f>J4/G4</f>
        <v>0.20995423340961097</v>
      </c>
      <c r="J4" s="111">
        <f>COUNTIFS(D11:D7102, "admitted", C11:C7102, "medicare")</f>
        <v>367</v>
      </c>
    </row>
    <row r="5" spans="1:14" x14ac:dyDescent="0.25">
      <c r="B5" t="s">
        <v>37</v>
      </c>
      <c r="E5" s="33"/>
      <c r="F5" t="s">
        <v>220</v>
      </c>
      <c r="G5">
        <f>COUNTIF(B11:B7102, "female")</f>
        <v>3591</v>
      </c>
    </row>
    <row r="6" spans="1:14" x14ac:dyDescent="0.25">
      <c r="B6" t="s">
        <v>38</v>
      </c>
    </row>
    <row r="7" spans="1:14" x14ac:dyDescent="0.25">
      <c r="M7" s="108" t="s">
        <v>5</v>
      </c>
      <c r="N7" t="s">
        <v>30</v>
      </c>
    </row>
    <row r="8" spans="1:14" x14ac:dyDescent="0.25">
      <c r="M8" s="108" t="s">
        <v>3</v>
      </c>
      <c r="N8" t="s">
        <v>22</v>
      </c>
    </row>
    <row r="10" spans="1:14" ht="15.75" thickBot="1" x14ac:dyDescent="0.3">
      <c r="B10" s="2" t="s">
        <v>3</v>
      </c>
      <c r="C10" s="2" t="s">
        <v>4</v>
      </c>
      <c r="D10" s="2" t="s">
        <v>5</v>
      </c>
      <c r="E10" s="115" t="s">
        <v>33</v>
      </c>
      <c r="F10" s="34"/>
      <c r="M10" s="108" t="s">
        <v>222</v>
      </c>
      <c r="N10" t="s">
        <v>223</v>
      </c>
    </row>
    <row r="11" spans="1:14" x14ac:dyDescent="0.25">
      <c r="B11" t="s">
        <v>23</v>
      </c>
      <c r="C11" t="s">
        <v>28</v>
      </c>
      <c r="D11" t="s">
        <v>29</v>
      </c>
      <c r="E11" s="1">
        <v>25566</v>
      </c>
      <c r="F11">
        <f>MONTH(E11)</f>
        <v>12</v>
      </c>
      <c r="G11">
        <f>COUNTIFS(F11:F7102, "9", B11:B7102, "female")</f>
        <v>266</v>
      </c>
      <c r="M11" s="110" t="s">
        <v>27</v>
      </c>
      <c r="N11" s="121">
        <v>0.17752808988764046</v>
      </c>
    </row>
    <row r="12" spans="1:14" x14ac:dyDescent="0.25">
      <c r="B12" t="s">
        <v>22</v>
      </c>
      <c r="C12" t="s">
        <v>26</v>
      </c>
      <c r="D12" t="s">
        <v>32</v>
      </c>
      <c r="E12" s="1">
        <v>37099</v>
      </c>
      <c r="F12">
        <f t="shared" ref="F12:F75" si="0">MONTH(E12)</f>
        <v>7</v>
      </c>
      <c r="M12" s="110" t="s">
        <v>24</v>
      </c>
      <c r="N12" s="121">
        <v>0.19775280898876405</v>
      </c>
    </row>
    <row r="13" spans="1:14" x14ac:dyDescent="0.25">
      <c r="B13" t="s">
        <v>22</v>
      </c>
      <c r="C13" t="s">
        <v>26</v>
      </c>
      <c r="D13" t="s">
        <v>32</v>
      </c>
      <c r="E13" s="1">
        <v>33667</v>
      </c>
      <c r="F13">
        <f t="shared" si="0"/>
        <v>3</v>
      </c>
      <c r="K13" s="110"/>
      <c r="L13" s="113"/>
      <c r="M13" s="110" t="s">
        <v>26</v>
      </c>
      <c r="N13" s="121">
        <v>0.20112359550561798</v>
      </c>
    </row>
    <row r="14" spans="1:14" x14ac:dyDescent="0.25">
      <c r="B14" t="s">
        <v>23</v>
      </c>
      <c r="C14" t="s">
        <v>28</v>
      </c>
      <c r="D14" t="s">
        <v>29</v>
      </c>
      <c r="E14" s="1">
        <v>23885</v>
      </c>
      <c r="F14">
        <f t="shared" si="0"/>
        <v>5</v>
      </c>
      <c r="K14" s="110"/>
      <c r="L14" s="109"/>
      <c r="M14" s="110" t="s">
        <v>25</v>
      </c>
      <c r="N14" s="121">
        <v>0.20337078651685395</v>
      </c>
    </row>
    <row r="15" spans="1:14" x14ac:dyDescent="0.25">
      <c r="B15" t="s">
        <v>22</v>
      </c>
      <c r="C15" t="s">
        <v>25</v>
      </c>
      <c r="D15" t="s">
        <v>30</v>
      </c>
      <c r="E15" s="1">
        <v>9230</v>
      </c>
      <c r="F15">
        <f t="shared" si="0"/>
        <v>4</v>
      </c>
      <c r="G15">
        <f>COUNTIF(E11:E7102, 9)</f>
        <v>0</v>
      </c>
      <c r="M15" s="110" t="s">
        <v>28</v>
      </c>
      <c r="N15" s="121">
        <v>0.22022471910112359</v>
      </c>
    </row>
    <row r="16" spans="1:14" x14ac:dyDescent="0.25">
      <c r="B16" t="s">
        <v>22</v>
      </c>
      <c r="C16" t="s">
        <v>26</v>
      </c>
      <c r="D16" t="s">
        <v>29</v>
      </c>
      <c r="E16" s="1">
        <v>37246</v>
      </c>
      <c r="F16">
        <f t="shared" si="0"/>
        <v>12</v>
      </c>
      <c r="M16" s="110" t="s">
        <v>221</v>
      </c>
      <c r="N16" s="121">
        <v>1</v>
      </c>
    </row>
    <row r="17" spans="2:10" x14ac:dyDescent="0.25">
      <c r="B17" t="s">
        <v>22</v>
      </c>
      <c r="C17" t="s">
        <v>28</v>
      </c>
      <c r="D17" t="s">
        <v>30</v>
      </c>
      <c r="E17" s="1">
        <v>17561</v>
      </c>
      <c r="F17">
        <f t="shared" si="0"/>
        <v>1</v>
      </c>
    </row>
    <row r="18" spans="2:10" x14ac:dyDescent="0.25">
      <c r="B18" t="s">
        <v>22</v>
      </c>
      <c r="C18" t="s">
        <v>25</v>
      </c>
      <c r="D18" t="s">
        <v>32</v>
      </c>
      <c r="E18" s="1">
        <v>34183</v>
      </c>
      <c r="F18">
        <f t="shared" si="0"/>
        <v>8</v>
      </c>
      <c r="I18" s="108" t="s">
        <v>3</v>
      </c>
      <c r="J18" t="s">
        <v>22</v>
      </c>
    </row>
    <row r="19" spans="2:10" x14ac:dyDescent="0.25">
      <c r="B19" t="s">
        <v>23</v>
      </c>
      <c r="C19" t="s">
        <v>25</v>
      </c>
      <c r="D19" t="s">
        <v>32</v>
      </c>
      <c r="E19" s="1">
        <v>38437</v>
      </c>
      <c r="F19">
        <f t="shared" si="0"/>
        <v>3</v>
      </c>
    </row>
    <row r="20" spans="2:10" x14ac:dyDescent="0.25">
      <c r="B20" t="s">
        <v>22</v>
      </c>
      <c r="C20" t="s">
        <v>24</v>
      </c>
      <c r="D20" t="s">
        <v>30</v>
      </c>
      <c r="E20" s="1">
        <v>31576</v>
      </c>
      <c r="F20">
        <f t="shared" si="0"/>
        <v>6</v>
      </c>
      <c r="I20" s="108" t="s">
        <v>222</v>
      </c>
      <c r="J20" t="s">
        <v>223</v>
      </c>
    </row>
    <row r="21" spans="2:10" x14ac:dyDescent="0.25">
      <c r="B21" t="s">
        <v>23</v>
      </c>
      <c r="C21" t="s">
        <v>28</v>
      </c>
      <c r="D21" t="s">
        <v>29</v>
      </c>
      <c r="E21" s="1">
        <v>26397</v>
      </c>
      <c r="F21">
        <f t="shared" si="0"/>
        <v>4</v>
      </c>
      <c r="I21" s="114">
        <v>5729</v>
      </c>
      <c r="J21" s="109">
        <v>1</v>
      </c>
    </row>
    <row r="22" spans="2:10" x14ac:dyDescent="0.25">
      <c r="B22" t="s">
        <v>23</v>
      </c>
      <c r="C22" t="s">
        <v>25</v>
      </c>
      <c r="D22" t="s">
        <v>29</v>
      </c>
      <c r="E22" s="1">
        <v>31033</v>
      </c>
      <c r="F22">
        <f t="shared" si="0"/>
        <v>12</v>
      </c>
      <c r="I22" s="114">
        <v>5736</v>
      </c>
      <c r="J22" s="109">
        <v>1</v>
      </c>
    </row>
    <row r="23" spans="2:10" x14ac:dyDescent="0.25">
      <c r="B23" t="s">
        <v>22</v>
      </c>
      <c r="C23" t="s">
        <v>28</v>
      </c>
      <c r="D23" t="s">
        <v>31</v>
      </c>
      <c r="E23" s="1">
        <v>16163</v>
      </c>
      <c r="F23">
        <f t="shared" si="0"/>
        <v>4</v>
      </c>
      <c r="I23" s="114">
        <v>5749</v>
      </c>
      <c r="J23" s="109">
        <v>1</v>
      </c>
    </row>
    <row r="24" spans="2:10" x14ac:dyDescent="0.25">
      <c r="B24" t="s">
        <v>23</v>
      </c>
      <c r="C24" t="s">
        <v>24</v>
      </c>
      <c r="D24" t="s">
        <v>29</v>
      </c>
      <c r="E24" s="1">
        <v>20297</v>
      </c>
      <c r="F24">
        <f t="shared" si="0"/>
        <v>7</v>
      </c>
      <c r="I24" s="114">
        <v>6097</v>
      </c>
      <c r="J24" s="109">
        <v>1</v>
      </c>
    </row>
    <row r="25" spans="2:10" x14ac:dyDescent="0.25">
      <c r="B25" t="s">
        <v>22</v>
      </c>
      <c r="C25" t="s">
        <v>28</v>
      </c>
      <c r="D25" t="s">
        <v>29</v>
      </c>
      <c r="E25" s="1">
        <v>21788</v>
      </c>
      <c r="F25">
        <f t="shared" si="0"/>
        <v>8</v>
      </c>
      <c r="I25" s="114">
        <v>6112</v>
      </c>
      <c r="J25" s="109">
        <v>1</v>
      </c>
    </row>
    <row r="26" spans="2:10" x14ac:dyDescent="0.25">
      <c r="B26" t="s">
        <v>23</v>
      </c>
      <c r="C26" t="s">
        <v>28</v>
      </c>
      <c r="D26" t="s">
        <v>31</v>
      </c>
      <c r="E26" s="1">
        <v>19624</v>
      </c>
      <c r="F26">
        <f t="shared" si="0"/>
        <v>9</v>
      </c>
      <c r="I26" s="114">
        <v>6459</v>
      </c>
      <c r="J26" s="109">
        <v>1</v>
      </c>
    </row>
    <row r="27" spans="2:10" x14ac:dyDescent="0.25">
      <c r="B27" t="s">
        <v>23</v>
      </c>
      <c r="C27" t="s">
        <v>28</v>
      </c>
      <c r="D27" t="s">
        <v>31</v>
      </c>
      <c r="E27" s="1">
        <v>15054</v>
      </c>
      <c r="F27">
        <f t="shared" si="0"/>
        <v>3</v>
      </c>
      <c r="I27" s="114">
        <v>6473</v>
      </c>
      <c r="J27" s="109">
        <v>1</v>
      </c>
    </row>
    <row r="28" spans="2:10" x14ac:dyDescent="0.25">
      <c r="B28" t="s">
        <v>23</v>
      </c>
      <c r="C28" t="s">
        <v>24</v>
      </c>
      <c r="D28" t="s">
        <v>30</v>
      </c>
      <c r="E28" s="1">
        <v>17520</v>
      </c>
      <c r="F28">
        <f t="shared" si="0"/>
        <v>12</v>
      </c>
      <c r="I28" s="114">
        <v>6480</v>
      </c>
      <c r="J28" s="109">
        <v>1</v>
      </c>
    </row>
    <row r="29" spans="2:10" x14ac:dyDescent="0.25">
      <c r="B29" t="s">
        <v>22</v>
      </c>
      <c r="C29" t="s">
        <v>24</v>
      </c>
      <c r="D29" t="s">
        <v>29</v>
      </c>
      <c r="E29" s="1">
        <v>35153</v>
      </c>
      <c r="F29">
        <f t="shared" si="0"/>
        <v>3</v>
      </c>
      <c r="I29" s="114">
        <v>6824</v>
      </c>
      <c r="J29" s="109">
        <v>1</v>
      </c>
    </row>
    <row r="30" spans="2:10" x14ac:dyDescent="0.25">
      <c r="B30" t="s">
        <v>23</v>
      </c>
      <c r="C30" t="s">
        <v>26</v>
      </c>
      <c r="D30" t="s">
        <v>31</v>
      </c>
      <c r="E30" s="1">
        <v>41410</v>
      </c>
      <c r="F30">
        <f t="shared" si="0"/>
        <v>5</v>
      </c>
      <c r="I30" s="114">
        <v>6827</v>
      </c>
      <c r="J30" s="109">
        <v>1</v>
      </c>
    </row>
    <row r="31" spans="2:10" x14ac:dyDescent="0.25">
      <c r="B31" t="s">
        <v>22</v>
      </c>
      <c r="C31" t="s">
        <v>26</v>
      </c>
      <c r="D31" t="s">
        <v>29</v>
      </c>
      <c r="E31" s="1">
        <v>37582</v>
      </c>
      <c r="F31">
        <f t="shared" si="0"/>
        <v>11</v>
      </c>
      <c r="I31" s="114">
        <v>6828</v>
      </c>
      <c r="J31" s="109">
        <v>1</v>
      </c>
    </row>
    <row r="32" spans="2:10" x14ac:dyDescent="0.25">
      <c r="B32" t="s">
        <v>23</v>
      </c>
      <c r="C32" t="s">
        <v>28</v>
      </c>
      <c r="D32" t="s">
        <v>31</v>
      </c>
      <c r="E32" s="1">
        <v>15461</v>
      </c>
      <c r="F32">
        <f t="shared" si="0"/>
        <v>4</v>
      </c>
      <c r="I32" s="114">
        <v>7200</v>
      </c>
      <c r="J32" s="109">
        <v>1</v>
      </c>
    </row>
    <row r="33" spans="2:10" x14ac:dyDescent="0.25">
      <c r="B33" t="s">
        <v>22</v>
      </c>
      <c r="C33" t="s">
        <v>24</v>
      </c>
      <c r="D33" t="s">
        <v>31</v>
      </c>
      <c r="E33" s="1">
        <v>39032</v>
      </c>
      <c r="F33">
        <f t="shared" si="0"/>
        <v>11</v>
      </c>
      <c r="I33" s="114">
        <v>7557</v>
      </c>
      <c r="J33" s="109">
        <v>1</v>
      </c>
    </row>
    <row r="34" spans="2:10" x14ac:dyDescent="0.25">
      <c r="B34" t="s">
        <v>22</v>
      </c>
      <c r="C34" t="s">
        <v>28</v>
      </c>
      <c r="D34" t="s">
        <v>30</v>
      </c>
      <c r="E34" s="1">
        <v>23391</v>
      </c>
      <c r="F34">
        <f t="shared" si="0"/>
        <v>1</v>
      </c>
      <c r="I34" s="114">
        <v>7564</v>
      </c>
      <c r="J34" s="109">
        <v>1</v>
      </c>
    </row>
    <row r="35" spans="2:10" x14ac:dyDescent="0.25">
      <c r="B35" t="s">
        <v>23</v>
      </c>
      <c r="C35" t="s">
        <v>24</v>
      </c>
      <c r="D35" t="s">
        <v>29</v>
      </c>
      <c r="E35" s="1">
        <v>16989</v>
      </c>
      <c r="F35">
        <f t="shared" si="0"/>
        <v>7</v>
      </c>
      <c r="I35" s="114">
        <v>8293</v>
      </c>
      <c r="J35" s="109">
        <v>1</v>
      </c>
    </row>
    <row r="36" spans="2:10" x14ac:dyDescent="0.25">
      <c r="B36" t="s">
        <v>22</v>
      </c>
      <c r="C36" t="s">
        <v>24</v>
      </c>
      <c r="D36" t="s">
        <v>31</v>
      </c>
      <c r="E36" s="1">
        <v>23472</v>
      </c>
      <c r="F36">
        <f t="shared" si="0"/>
        <v>4</v>
      </c>
      <c r="I36" s="114">
        <v>8656</v>
      </c>
      <c r="J36" s="109">
        <v>1</v>
      </c>
    </row>
    <row r="37" spans="2:10" x14ac:dyDescent="0.25">
      <c r="B37" t="s">
        <v>22</v>
      </c>
      <c r="C37" t="s">
        <v>28</v>
      </c>
      <c r="D37" t="s">
        <v>29</v>
      </c>
      <c r="E37" s="1">
        <v>27142</v>
      </c>
      <c r="F37">
        <f t="shared" si="0"/>
        <v>4</v>
      </c>
      <c r="I37" s="114">
        <v>8667</v>
      </c>
      <c r="J37" s="109">
        <v>1</v>
      </c>
    </row>
    <row r="38" spans="2:10" x14ac:dyDescent="0.25">
      <c r="B38" t="s">
        <v>23</v>
      </c>
      <c r="C38" t="s">
        <v>25</v>
      </c>
      <c r="D38" t="s">
        <v>31</v>
      </c>
      <c r="E38" s="1">
        <v>29090</v>
      </c>
      <c r="F38">
        <f t="shared" si="0"/>
        <v>8</v>
      </c>
      <c r="I38" s="114">
        <v>8668</v>
      </c>
      <c r="J38" s="109">
        <v>1</v>
      </c>
    </row>
    <row r="39" spans="2:10" x14ac:dyDescent="0.25">
      <c r="B39" t="s">
        <v>22</v>
      </c>
      <c r="C39" t="s">
        <v>28</v>
      </c>
      <c r="D39" t="s">
        <v>29</v>
      </c>
      <c r="E39" s="1">
        <v>11851</v>
      </c>
      <c r="F39">
        <f t="shared" si="0"/>
        <v>6</v>
      </c>
      <c r="I39" s="114">
        <v>8671</v>
      </c>
      <c r="J39" s="109">
        <v>1</v>
      </c>
    </row>
    <row r="40" spans="2:10" x14ac:dyDescent="0.25">
      <c r="B40" t="s">
        <v>23</v>
      </c>
      <c r="C40" t="s">
        <v>27</v>
      </c>
      <c r="D40" t="s">
        <v>31</v>
      </c>
      <c r="E40" s="1">
        <v>23754</v>
      </c>
      <c r="F40">
        <f t="shared" si="0"/>
        <v>1</v>
      </c>
      <c r="I40" s="114">
        <v>9014</v>
      </c>
      <c r="J40" s="109">
        <v>1</v>
      </c>
    </row>
    <row r="41" spans="2:10" x14ac:dyDescent="0.25">
      <c r="B41" t="s">
        <v>23</v>
      </c>
      <c r="C41" t="s">
        <v>28</v>
      </c>
      <c r="D41" t="s">
        <v>32</v>
      </c>
      <c r="E41" s="1">
        <v>6291</v>
      </c>
      <c r="F41">
        <f t="shared" si="0"/>
        <v>3</v>
      </c>
      <c r="I41" s="114">
        <v>9033</v>
      </c>
      <c r="J41" s="109">
        <v>1</v>
      </c>
    </row>
    <row r="42" spans="2:10" x14ac:dyDescent="0.25">
      <c r="B42" t="s">
        <v>22</v>
      </c>
      <c r="C42" t="s">
        <v>28</v>
      </c>
      <c r="D42" t="s">
        <v>30</v>
      </c>
      <c r="E42" s="1">
        <v>28304</v>
      </c>
      <c r="F42">
        <f t="shared" si="0"/>
        <v>6</v>
      </c>
      <c r="I42" s="114">
        <v>9035</v>
      </c>
      <c r="J42" s="109">
        <v>1</v>
      </c>
    </row>
    <row r="43" spans="2:10" x14ac:dyDescent="0.25">
      <c r="B43" t="s">
        <v>23</v>
      </c>
      <c r="C43" t="s">
        <v>25</v>
      </c>
      <c r="D43" t="s">
        <v>30</v>
      </c>
      <c r="E43" s="1">
        <v>37810</v>
      </c>
      <c r="F43">
        <f t="shared" si="0"/>
        <v>7</v>
      </c>
      <c r="I43" s="114">
        <v>9378</v>
      </c>
      <c r="J43" s="109">
        <v>1</v>
      </c>
    </row>
    <row r="44" spans="2:10" x14ac:dyDescent="0.25">
      <c r="B44" t="s">
        <v>22</v>
      </c>
      <c r="C44" t="s">
        <v>24</v>
      </c>
      <c r="D44" t="s">
        <v>32</v>
      </c>
      <c r="E44" s="1">
        <v>24774</v>
      </c>
      <c r="F44">
        <f t="shared" si="0"/>
        <v>10</v>
      </c>
      <c r="I44" s="114">
        <v>9386</v>
      </c>
      <c r="J44" s="109">
        <v>1</v>
      </c>
    </row>
    <row r="45" spans="2:10" x14ac:dyDescent="0.25">
      <c r="B45" t="s">
        <v>23</v>
      </c>
      <c r="C45" t="s">
        <v>25</v>
      </c>
      <c r="D45" t="s">
        <v>31</v>
      </c>
      <c r="E45" s="1">
        <v>17677</v>
      </c>
      <c r="F45">
        <f t="shared" si="0"/>
        <v>5</v>
      </c>
      <c r="I45" s="114">
        <v>9398</v>
      </c>
      <c r="J45" s="109">
        <v>1</v>
      </c>
    </row>
    <row r="46" spans="2:10" x14ac:dyDescent="0.25">
      <c r="B46" t="s">
        <v>22</v>
      </c>
      <c r="C46" t="s">
        <v>26</v>
      </c>
      <c r="D46" t="s">
        <v>30</v>
      </c>
      <c r="E46" s="1">
        <v>39413</v>
      </c>
      <c r="F46">
        <f t="shared" si="0"/>
        <v>11</v>
      </c>
      <c r="I46" s="114">
        <v>9399</v>
      </c>
      <c r="J46" s="109">
        <v>1</v>
      </c>
    </row>
    <row r="47" spans="2:10" x14ac:dyDescent="0.25">
      <c r="B47" t="s">
        <v>22</v>
      </c>
      <c r="C47" t="s">
        <v>28</v>
      </c>
      <c r="D47" t="s">
        <v>29</v>
      </c>
      <c r="E47" s="1">
        <v>13988</v>
      </c>
      <c r="F47">
        <f t="shared" si="0"/>
        <v>4</v>
      </c>
      <c r="I47" s="114">
        <v>9750</v>
      </c>
      <c r="J47" s="109">
        <v>1</v>
      </c>
    </row>
    <row r="48" spans="2:10" x14ac:dyDescent="0.25">
      <c r="B48" t="s">
        <v>23</v>
      </c>
      <c r="C48" t="s">
        <v>27</v>
      </c>
      <c r="D48" t="s">
        <v>30</v>
      </c>
      <c r="E48" s="1">
        <v>24230</v>
      </c>
      <c r="F48">
        <f t="shared" si="0"/>
        <v>5</v>
      </c>
      <c r="I48" s="114">
        <v>9755</v>
      </c>
      <c r="J48" s="109">
        <v>1</v>
      </c>
    </row>
    <row r="49" spans="2:10" x14ac:dyDescent="0.25">
      <c r="B49" t="s">
        <v>23</v>
      </c>
      <c r="C49" t="s">
        <v>24</v>
      </c>
      <c r="D49" t="s">
        <v>32</v>
      </c>
      <c r="E49" s="1">
        <v>41495</v>
      </c>
      <c r="F49">
        <f t="shared" si="0"/>
        <v>8</v>
      </c>
      <c r="I49" s="114">
        <v>9768</v>
      </c>
      <c r="J49" s="109">
        <v>1</v>
      </c>
    </row>
    <row r="50" spans="2:10" x14ac:dyDescent="0.25">
      <c r="B50" t="s">
        <v>22</v>
      </c>
      <c r="C50" t="s">
        <v>27</v>
      </c>
      <c r="D50" t="s">
        <v>31</v>
      </c>
      <c r="E50" s="1">
        <v>35978</v>
      </c>
      <c r="F50">
        <f t="shared" si="0"/>
        <v>7</v>
      </c>
      <c r="I50" s="114">
        <v>10107</v>
      </c>
      <c r="J50" s="109">
        <v>1</v>
      </c>
    </row>
    <row r="51" spans="2:10" x14ac:dyDescent="0.25">
      <c r="B51" t="s">
        <v>23</v>
      </c>
      <c r="C51" t="s">
        <v>26</v>
      </c>
      <c r="D51" t="s">
        <v>30</v>
      </c>
      <c r="E51" s="1">
        <v>25157</v>
      </c>
      <c r="F51">
        <f t="shared" si="0"/>
        <v>11</v>
      </c>
      <c r="I51" s="114">
        <v>10122</v>
      </c>
      <c r="J51" s="109">
        <v>1</v>
      </c>
    </row>
    <row r="52" spans="2:10" x14ac:dyDescent="0.25">
      <c r="B52" t="s">
        <v>23</v>
      </c>
      <c r="C52" t="s">
        <v>26</v>
      </c>
      <c r="D52" t="s">
        <v>30</v>
      </c>
      <c r="E52" s="1">
        <v>39223</v>
      </c>
      <c r="F52">
        <f t="shared" si="0"/>
        <v>5</v>
      </c>
      <c r="I52" s="114">
        <v>10130</v>
      </c>
      <c r="J52" s="109">
        <v>1</v>
      </c>
    </row>
    <row r="53" spans="2:10" x14ac:dyDescent="0.25">
      <c r="B53" t="s">
        <v>22</v>
      </c>
      <c r="C53" t="s">
        <v>25</v>
      </c>
      <c r="D53" t="s">
        <v>30</v>
      </c>
      <c r="E53" s="1">
        <v>20775</v>
      </c>
      <c r="F53">
        <f t="shared" si="0"/>
        <v>11</v>
      </c>
      <c r="I53" s="114">
        <v>10491</v>
      </c>
      <c r="J53" s="109">
        <v>1</v>
      </c>
    </row>
    <row r="54" spans="2:10" x14ac:dyDescent="0.25">
      <c r="B54" t="s">
        <v>22</v>
      </c>
      <c r="C54" t="s">
        <v>25</v>
      </c>
      <c r="D54" t="s">
        <v>31</v>
      </c>
      <c r="E54" s="1">
        <v>11087</v>
      </c>
      <c r="F54">
        <f t="shared" si="0"/>
        <v>5</v>
      </c>
      <c r="I54" s="114">
        <v>10495</v>
      </c>
      <c r="J54" s="109">
        <v>1</v>
      </c>
    </row>
    <row r="55" spans="2:10" x14ac:dyDescent="0.25">
      <c r="B55" t="s">
        <v>23</v>
      </c>
      <c r="C55" t="s">
        <v>28</v>
      </c>
      <c r="D55" t="s">
        <v>30</v>
      </c>
      <c r="E55" s="1">
        <v>18343</v>
      </c>
      <c r="F55">
        <f t="shared" si="0"/>
        <v>3</v>
      </c>
      <c r="I55" s="114">
        <v>10859</v>
      </c>
      <c r="J55" s="109">
        <v>1</v>
      </c>
    </row>
    <row r="56" spans="2:10" x14ac:dyDescent="0.25">
      <c r="B56" t="s">
        <v>22</v>
      </c>
      <c r="C56" t="s">
        <v>26</v>
      </c>
      <c r="D56" t="s">
        <v>32</v>
      </c>
      <c r="E56" s="1">
        <v>26358</v>
      </c>
      <c r="F56">
        <f t="shared" si="0"/>
        <v>2</v>
      </c>
      <c r="I56" s="114">
        <v>11225</v>
      </c>
      <c r="J56" s="109">
        <v>1</v>
      </c>
    </row>
    <row r="57" spans="2:10" x14ac:dyDescent="0.25">
      <c r="B57" t="s">
        <v>23</v>
      </c>
      <c r="C57" t="s">
        <v>25</v>
      </c>
      <c r="D57" t="s">
        <v>31</v>
      </c>
      <c r="E57" s="1">
        <v>21694</v>
      </c>
      <c r="F57">
        <f t="shared" si="0"/>
        <v>5</v>
      </c>
      <c r="I57" s="114">
        <v>11568</v>
      </c>
      <c r="J57" s="109">
        <v>1</v>
      </c>
    </row>
    <row r="58" spans="2:10" x14ac:dyDescent="0.25">
      <c r="B58" t="s">
        <v>23</v>
      </c>
      <c r="C58" t="s">
        <v>26</v>
      </c>
      <c r="D58" t="s">
        <v>29</v>
      </c>
      <c r="E58" s="1">
        <v>8488</v>
      </c>
      <c r="F58">
        <f t="shared" si="0"/>
        <v>3</v>
      </c>
      <c r="I58" s="114">
        <v>11590</v>
      </c>
      <c r="J58" s="109">
        <v>1</v>
      </c>
    </row>
    <row r="59" spans="2:10" x14ac:dyDescent="0.25">
      <c r="B59" t="s">
        <v>23</v>
      </c>
      <c r="C59" t="s">
        <v>25</v>
      </c>
      <c r="D59" t="s">
        <v>31</v>
      </c>
      <c r="E59" s="1">
        <v>35066</v>
      </c>
      <c r="F59">
        <f t="shared" si="0"/>
        <v>1</v>
      </c>
      <c r="I59" s="114">
        <v>11591</v>
      </c>
      <c r="J59" s="109">
        <v>1</v>
      </c>
    </row>
    <row r="60" spans="2:10" x14ac:dyDescent="0.25">
      <c r="B60" t="s">
        <v>23</v>
      </c>
      <c r="C60" t="s">
        <v>24</v>
      </c>
      <c r="D60" t="s">
        <v>30</v>
      </c>
      <c r="E60" s="1">
        <v>39932</v>
      </c>
      <c r="F60">
        <f t="shared" si="0"/>
        <v>4</v>
      </c>
      <c r="I60" s="114">
        <v>11940</v>
      </c>
      <c r="J60" s="109">
        <v>1</v>
      </c>
    </row>
    <row r="61" spans="2:10" x14ac:dyDescent="0.25">
      <c r="B61" t="s">
        <v>23</v>
      </c>
      <c r="C61" t="s">
        <v>27</v>
      </c>
      <c r="D61" t="s">
        <v>29</v>
      </c>
      <c r="E61" s="1">
        <v>9484</v>
      </c>
      <c r="F61">
        <f t="shared" si="0"/>
        <v>12</v>
      </c>
      <c r="I61" s="114">
        <v>11944</v>
      </c>
      <c r="J61" s="109">
        <v>2</v>
      </c>
    </row>
    <row r="62" spans="2:10" x14ac:dyDescent="0.25">
      <c r="B62" t="s">
        <v>23</v>
      </c>
      <c r="C62" t="s">
        <v>28</v>
      </c>
      <c r="D62" t="s">
        <v>29</v>
      </c>
      <c r="E62" s="1">
        <v>6826</v>
      </c>
      <c r="F62">
        <f t="shared" si="0"/>
        <v>9</v>
      </c>
      <c r="I62" s="114">
        <v>11962</v>
      </c>
      <c r="J62" s="109">
        <v>1</v>
      </c>
    </row>
    <row r="63" spans="2:10" x14ac:dyDescent="0.25">
      <c r="B63" t="s">
        <v>22</v>
      </c>
      <c r="C63" t="s">
        <v>27</v>
      </c>
      <c r="D63" t="s">
        <v>32</v>
      </c>
      <c r="E63" s="1">
        <v>5531</v>
      </c>
      <c r="F63">
        <f t="shared" si="0"/>
        <v>2</v>
      </c>
      <c r="I63" s="114">
        <v>12314</v>
      </c>
      <c r="J63" s="109">
        <v>1</v>
      </c>
    </row>
    <row r="64" spans="2:10" x14ac:dyDescent="0.25">
      <c r="B64" t="s">
        <v>23</v>
      </c>
      <c r="C64" t="s">
        <v>25</v>
      </c>
      <c r="D64" t="s">
        <v>32</v>
      </c>
      <c r="E64" s="1">
        <v>15611</v>
      </c>
      <c r="F64">
        <f t="shared" si="0"/>
        <v>9</v>
      </c>
      <c r="I64" s="114">
        <v>12664</v>
      </c>
      <c r="J64" s="109">
        <v>1</v>
      </c>
    </row>
    <row r="65" spans="2:10" x14ac:dyDescent="0.25">
      <c r="B65" t="s">
        <v>22</v>
      </c>
      <c r="C65" t="s">
        <v>28</v>
      </c>
      <c r="D65" t="s">
        <v>29</v>
      </c>
      <c r="E65" s="1">
        <v>19915</v>
      </c>
      <c r="F65">
        <f t="shared" si="0"/>
        <v>7</v>
      </c>
      <c r="I65" s="114">
        <v>12665</v>
      </c>
      <c r="J65" s="109">
        <v>1</v>
      </c>
    </row>
    <row r="66" spans="2:10" x14ac:dyDescent="0.25">
      <c r="B66" t="s">
        <v>23</v>
      </c>
      <c r="C66" t="s">
        <v>24</v>
      </c>
      <c r="D66" t="s">
        <v>30</v>
      </c>
      <c r="E66" s="1">
        <v>6336</v>
      </c>
      <c r="F66">
        <f t="shared" si="0"/>
        <v>5</v>
      </c>
      <c r="I66" s="114">
        <v>12683</v>
      </c>
      <c r="J66" s="109">
        <v>1</v>
      </c>
    </row>
    <row r="67" spans="2:10" x14ac:dyDescent="0.25">
      <c r="B67" t="s">
        <v>22</v>
      </c>
      <c r="C67" t="s">
        <v>24</v>
      </c>
      <c r="D67" t="s">
        <v>32</v>
      </c>
      <c r="E67" s="1">
        <v>17418</v>
      </c>
      <c r="F67">
        <f t="shared" si="0"/>
        <v>9</v>
      </c>
      <c r="I67" s="114">
        <v>13031</v>
      </c>
      <c r="J67" s="109">
        <v>1</v>
      </c>
    </row>
    <row r="68" spans="2:10" x14ac:dyDescent="0.25">
      <c r="B68" t="s">
        <v>22</v>
      </c>
      <c r="C68" t="s">
        <v>25</v>
      </c>
      <c r="D68" t="s">
        <v>30</v>
      </c>
      <c r="E68" s="1">
        <v>28285</v>
      </c>
      <c r="F68">
        <f t="shared" si="0"/>
        <v>6</v>
      </c>
      <c r="I68" s="114">
        <v>13036</v>
      </c>
      <c r="J68" s="109">
        <v>1</v>
      </c>
    </row>
    <row r="69" spans="2:10" x14ac:dyDescent="0.25">
      <c r="B69" t="s">
        <v>23</v>
      </c>
      <c r="C69" t="s">
        <v>26</v>
      </c>
      <c r="D69" t="s">
        <v>31</v>
      </c>
      <c r="E69" s="1">
        <v>35296</v>
      </c>
      <c r="F69">
        <f t="shared" si="0"/>
        <v>8</v>
      </c>
      <c r="I69" s="114">
        <v>13045</v>
      </c>
      <c r="J69" s="109">
        <v>1</v>
      </c>
    </row>
    <row r="70" spans="2:10" x14ac:dyDescent="0.25">
      <c r="B70" t="s">
        <v>23</v>
      </c>
      <c r="C70" t="s">
        <v>28</v>
      </c>
      <c r="D70" t="s">
        <v>31</v>
      </c>
      <c r="E70" s="1">
        <v>29466</v>
      </c>
      <c r="F70">
        <f t="shared" si="0"/>
        <v>9</v>
      </c>
      <c r="I70" s="114">
        <v>13047</v>
      </c>
      <c r="J70" s="109">
        <v>1</v>
      </c>
    </row>
    <row r="71" spans="2:10" x14ac:dyDescent="0.25">
      <c r="B71" t="s">
        <v>23</v>
      </c>
      <c r="C71" t="s">
        <v>27</v>
      </c>
      <c r="D71" t="s">
        <v>31</v>
      </c>
      <c r="E71" s="1">
        <v>30011</v>
      </c>
      <c r="F71">
        <f t="shared" si="0"/>
        <v>3</v>
      </c>
      <c r="I71" s="114">
        <v>13408</v>
      </c>
      <c r="J71" s="109">
        <v>2</v>
      </c>
    </row>
    <row r="72" spans="2:10" x14ac:dyDescent="0.25">
      <c r="B72" t="s">
        <v>23</v>
      </c>
      <c r="C72" t="s">
        <v>26</v>
      </c>
      <c r="D72" t="s">
        <v>30</v>
      </c>
      <c r="E72" s="1">
        <v>21732</v>
      </c>
      <c r="F72">
        <f t="shared" si="0"/>
        <v>7</v>
      </c>
      <c r="I72" s="114">
        <v>13413</v>
      </c>
      <c r="J72" s="109">
        <v>1</v>
      </c>
    </row>
    <row r="73" spans="2:10" x14ac:dyDescent="0.25">
      <c r="B73" t="s">
        <v>22</v>
      </c>
      <c r="C73" t="s">
        <v>25</v>
      </c>
      <c r="D73" t="s">
        <v>29</v>
      </c>
      <c r="E73" s="1">
        <v>36731</v>
      </c>
      <c r="F73">
        <f t="shared" si="0"/>
        <v>7</v>
      </c>
      <c r="I73" s="114">
        <v>13418</v>
      </c>
      <c r="J73" s="109">
        <v>1</v>
      </c>
    </row>
    <row r="74" spans="2:10" x14ac:dyDescent="0.25">
      <c r="B74" t="s">
        <v>22</v>
      </c>
      <c r="C74" t="s">
        <v>26</v>
      </c>
      <c r="D74" t="s">
        <v>29</v>
      </c>
      <c r="E74" s="1">
        <v>21781</v>
      </c>
      <c r="F74">
        <f t="shared" si="0"/>
        <v>8</v>
      </c>
      <c r="I74" s="114">
        <v>13787</v>
      </c>
      <c r="J74" s="109">
        <v>1</v>
      </c>
    </row>
    <row r="75" spans="2:10" x14ac:dyDescent="0.25">
      <c r="B75" t="s">
        <v>23</v>
      </c>
      <c r="C75" t="s">
        <v>28</v>
      </c>
      <c r="D75" t="s">
        <v>32</v>
      </c>
      <c r="E75" s="1">
        <v>38889</v>
      </c>
      <c r="F75">
        <f t="shared" si="0"/>
        <v>6</v>
      </c>
      <c r="I75" s="114">
        <v>14132</v>
      </c>
      <c r="J75" s="109">
        <v>1</v>
      </c>
    </row>
    <row r="76" spans="2:10" x14ac:dyDescent="0.25">
      <c r="B76" t="s">
        <v>23</v>
      </c>
      <c r="C76" t="s">
        <v>24</v>
      </c>
      <c r="D76" t="s">
        <v>29</v>
      </c>
      <c r="E76" s="1">
        <v>18943</v>
      </c>
      <c r="F76">
        <f t="shared" ref="F76:F139" si="1">MONTH(E76)</f>
        <v>11</v>
      </c>
      <c r="I76" s="114">
        <v>14141</v>
      </c>
      <c r="J76" s="109">
        <v>1</v>
      </c>
    </row>
    <row r="77" spans="2:10" x14ac:dyDescent="0.25">
      <c r="B77" t="s">
        <v>22</v>
      </c>
      <c r="C77" t="s">
        <v>25</v>
      </c>
      <c r="D77" t="s">
        <v>30</v>
      </c>
      <c r="E77" s="1">
        <v>17649</v>
      </c>
      <c r="F77">
        <f t="shared" si="1"/>
        <v>4</v>
      </c>
      <c r="I77" s="114">
        <v>14147</v>
      </c>
      <c r="J77" s="109">
        <v>1</v>
      </c>
    </row>
    <row r="78" spans="2:10" x14ac:dyDescent="0.25">
      <c r="B78" t="s">
        <v>23</v>
      </c>
      <c r="C78" t="s">
        <v>26</v>
      </c>
      <c r="D78" t="s">
        <v>29</v>
      </c>
      <c r="E78" s="1">
        <v>21529</v>
      </c>
      <c r="F78">
        <f t="shared" si="1"/>
        <v>12</v>
      </c>
      <c r="I78" s="114">
        <v>14493</v>
      </c>
      <c r="J78" s="109">
        <v>1</v>
      </c>
    </row>
    <row r="79" spans="2:10" x14ac:dyDescent="0.25">
      <c r="B79" t="s">
        <v>22</v>
      </c>
      <c r="C79" t="s">
        <v>27</v>
      </c>
      <c r="D79" t="s">
        <v>31</v>
      </c>
      <c r="E79" s="1">
        <v>30157</v>
      </c>
      <c r="F79">
        <f t="shared" si="1"/>
        <v>7</v>
      </c>
      <c r="I79" s="114">
        <v>14496</v>
      </c>
      <c r="J79" s="109">
        <v>1</v>
      </c>
    </row>
    <row r="80" spans="2:10" x14ac:dyDescent="0.25">
      <c r="B80" t="s">
        <v>23</v>
      </c>
      <c r="C80" t="s">
        <v>28</v>
      </c>
      <c r="D80" t="s">
        <v>29</v>
      </c>
      <c r="E80" s="1">
        <v>11343</v>
      </c>
      <c r="F80">
        <f t="shared" si="1"/>
        <v>1</v>
      </c>
      <c r="I80" s="114">
        <v>14505</v>
      </c>
      <c r="J80" s="109">
        <v>1</v>
      </c>
    </row>
    <row r="81" spans="2:10" x14ac:dyDescent="0.25">
      <c r="B81" t="s">
        <v>23</v>
      </c>
      <c r="C81" t="s">
        <v>27</v>
      </c>
      <c r="D81" t="s">
        <v>32</v>
      </c>
      <c r="E81" s="1">
        <v>34406</v>
      </c>
      <c r="F81">
        <f t="shared" si="1"/>
        <v>3</v>
      </c>
      <c r="I81" s="114">
        <v>14507</v>
      </c>
      <c r="J81" s="109">
        <v>1</v>
      </c>
    </row>
    <row r="82" spans="2:10" x14ac:dyDescent="0.25">
      <c r="B82" t="s">
        <v>23</v>
      </c>
      <c r="C82" t="s">
        <v>26</v>
      </c>
      <c r="D82" t="s">
        <v>31</v>
      </c>
      <c r="E82" s="1">
        <v>9317</v>
      </c>
      <c r="F82">
        <f t="shared" si="1"/>
        <v>7</v>
      </c>
      <c r="I82" s="114">
        <v>14855</v>
      </c>
      <c r="J82" s="109">
        <v>1</v>
      </c>
    </row>
    <row r="83" spans="2:10" x14ac:dyDescent="0.25">
      <c r="B83" t="s">
        <v>22</v>
      </c>
      <c r="C83" t="s">
        <v>24</v>
      </c>
      <c r="D83" t="s">
        <v>32</v>
      </c>
      <c r="E83" s="1">
        <v>7888</v>
      </c>
      <c r="F83">
        <f t="shared" si="1"/>
        <v>8</v>
      </c>
      <c r="I83" s="114">
        <v>14856</v>
      </c>
      <c r="J83" s="109">
        <v>1</v>
      </c>
    </row>
    <row r="84" spans="2:10" x14ac:dyDescent="0.25">
      <c r="B84" t="s">
        <v>23</v>
      </c>
      <c r="C84" t="s">
        <v>25</v>
      </c>
      <c r="D84" t="s">
        <v>31</v>
      </c>
      <c r="E84" s="1">
        <v>27581</v>
      </c>
      <c r="F84">
        <f t="shared" si="1"/>
        <v>7</v>
      </c>
      <c r="I84" s="114">
        <v>14879</v>
      </c>
      <c r="J84" s="109">
        <v>1</v>
      </c>
    </row>
    <row r="85" spans="2:10" x14ac:dyDescent="0.25">
      <c r="B85" t="s">
        <v>23</v>
      </c>
      <c r="C85" t="s">
        <v>25</v>
      </c>
      <c r="D85" t="s">
        <v>32</v>
      </c>
      <c r="E85" s="1">
        <v>17305</v>
      </c>
      <c r="F85">
        <f t="shared" si="1"/>
        <v>5</v>
      </c>
      <c r="I85" s="114">
        <v>15223</v>
      </c>
      <c r="J85" s="109">
        <v>1</v>
      </c>
    </row>
    <row r="86" spans="2:10" x14ac:dyDescent="0.25">
      <c r="B86" t="s">
        <v>23</v>
      </c>
      <c r="C86" t="s">
        <v>24</v>
      </c>
      <c r="D86" t="s">
        <v>32</v>
      </c>
      <c r="E86" s="1">
        <v>9815</v>
      </c>
      <c r="F86">
        <f t="shared" si="1"/>
        <v>11</v>
      </c>
      <c r="I86" s="114">
        <v>15225</v>
      </c>
      <c r="J86" s="109">
        <v>1</v>
      </c>
    </row>
    <row r="87" spans="2:10" x14ac:dyDescent="0.25">
      <c r="B87" t="s">
        <v>22</v>
      </c>
      <c r="C87" t="s">
        <v>28</v>
      </c>
      <c r="D87" t="s">
        <v>32</v>
      </c>
      <c r="E87" s="1">
        <v>40588</v>
      </c>
      <c r="F87">
        <f t="shared" si="1"/>
        <v>2</v>
      </c>
      <c r="I87" s="114">
        <v>15227</v>
      </c>
      <c r="J87" s="109">
        <v>1</v>
      </c>
    </row>
    <row r="88" spans="2:10" x14ac:dyDescent="0.25">
      <c r="B88" t="s">
        <v>23</v>
      </c>
      <c r="C88" t="s">
        <v>26</v>
      </c>
      <c r="D88" t="s">
        <v>29</v>
      </c>
      <c r="E88" s="1">
        <v>29300</v>
      </c>
      <c r="F88">
        <f t="shared" si="1"/>
        <v>3</v>
      </c>
      <c r="I88" s="114">
        <v>15244</v>
      </c>
      <c r="J88" s="109">
        <v>1</v>
      </c>
    </row>
    <row r="89" spans="2:10" x14ac:dyDescent="0.25">
      <c r="B89" t="s">
        <v>23</v>
      </c>
      <c r="C89" t="s">
        <v>25</v>
      </c>
      <c r="D89" t="s">
        <v>29</v>
      </c>
      <c r="E89" s="1">
        <v>33321</v>
      </c>
      <c r="F89">
        <f t="shared" si="1"/>
        <v>3</v>
      </c>
      <c r="I89" s="114">
        <v>15599</v>
      </c>
      <c r="J89" s="109">
        <v>1</v>
      </c>
    </row>
    <row r="90" spans="2:10" x14ac:dyDescent="0.25">
      <c r="B90" t="s">
        <v>23</v>
      </c>
      <c r="C90" t="s">
        <v>25</v>
      </c>
      <c r="D90" t="s">
        <v>29</v>
      </c>
      <c r="E90" s="1">
        <v>10772</v>
      </c>
      <c r="F90">
        <f t="shared" si="1"/>
        <v>6</v>
      </c>
      <c r="I90" s="114">
        <v>15603</v>
      </c>
      <c r="J90" s="109">
        <v>1</v>
      </c>
    </row>
    <row r="91" spans="2:10" x14ac:dyDescent="0.25">
      <c r="B91" t="s">
        <v>23</v>
      </c>
      <c r="C91" t="s">
        <v>25</v>
      </c>
      <c r="D91" t="s">
        <v>30</v>
      </c>
      <c r="E91" s="1">
        <v>36423</v>
      </c>
      <c r="F91">
        <f t="shared" si="1"/>
        <v>9</v>
      </c>
      <c r="I91" s="114">
        <v>15965</v>
      </c>
      <c r="J91" s="109">
        <v>1</v>
      </c>
    </row>
    <row r="92" spans="2:10" x14ac:dyDescent="0.25">
      <c r="B92" t="s">
        <v>23</v>
      </c>
      <c r="C92" t="s">
        <v>28</v>
      </c>
      <c r="D92" t="s">
        <v>32</v>
      </c>
      <c r="E92" s="1">
        <v>7992</v>
      </c>
      <c r="F92">
        <f t="shared" si="1"/>
        <v>11</v>
      </c>
      <c r="I92" s="114">
        <v>15969</v>
      </c>
      <c r="J92" s="109">
        <v>1</v>
      </c>
    </row>
    <row r="93" spans="2:10" x14ac:dyDescent="0.25">
      <c r="B93" t="s">
        <v>22</v>
      </c>
      <c r="C93" t="s">
        <v>26</v>
      </c>
      <c r="D93" t="s">
        <v>32</v>
      </c>
      <c r="E93" s="1">
        <v>23778</v>
      </c>
      <c r="F93">
        <f t="shared" si="1"/>
        <v>2</v>
      </c>
      <c r="I93" s="114">
        <v>16316</v>
      </c>
      <c r="J93" s="109">
        <v>1</v>
      </c>
    </row>
    <row r="94" spans="2:10" x14ac:dyDescent="0.25">
      <c r="B94" t="s">
        <v>23</v>
      </c>
      <c r="C94" t="s">
        <v>26</v>
      </c>
      <c r="D94" t="s">
        <v>29</v>
      </c>
      <c r="E94" s="1">
        <v>6540</v>
      </c>
      <c r="F94">
        <f t="shared" si="1"/>
        <v>11</v>
      </c>
      <c r="I94" s="114">
        <v>16331</v>
      </c>
      <c r="J94" s="109">
        <v>3</v>
      </c>
    </row>
    <row r="95" spans="2:10" x14ac:dyDescent="0.25">
      <c r="B95" t="s">
        <v>23</v>
      </c>
      <c r="C95" t="s">
        <v>24</v>
      </c>
      <c r="D95" t="s">
        <v>31</v>
      </c>
      <c r="E95" s="1">
        <v>21827</v>
      </c>
      <c r="F95">
        <f t="shared" si="1"/>
        <v>10</v>
      </c>
      <c r="I95" s="114">
        <v>16333</v>
      </c>
      <c r="J95" s="109">
        <v>1</v>
      </c>
    </row>
    <row r="96" spans="2:10" x14ac:dyDescent="0.25">
      <c r="B96" t="s">
        <v>22</v>
      </c>
      <c r="C96" t="s">
        <v>26</v>
      </c>
      <c r="D96" t="s">
        <v>30</v>
      </c>
      <c r="E96" s="1">
        <v>40508</v>
      </c>
      <c r="F96">
        <f t="shared" si="1"/>
        <v>11</v>
      </c>
      <c r="I96" s="114">
        <v>16342</v>
      </c>
      <c r="J96" s="109">
        <v>1</v>
      </c>
    </row>
    <row r="97" spans="2:10" x14ac:dyDescent="0.25">
      <c r="B97" t="s">
        <v>23</v>
      </c>
      <c r="C97" t="s">
        <v>25</v>
      </c>
      <c r="D97" t="s">
        <v>30</v>
      </c>
      <c r="E97" s="1">
        <v>9499</v>
      </c>
      <c r="F97">
        <f t="shared" si="1"/>
        <v>1</v>
      </c>
      <c r="I97" s="114">
        <v>16681</v>
      </c>
      <c r="J97" s="109">
        <v>1</v>
      </c>
    </row>
    <row r="98" spans="2:10" x14ac:dyDescent="0.25">
      <c r="B98" t="s">
        <v>23</v>
      </c>
      <c r="C98" t="s">
        <v>25</v>
      </c>
      <c r="D98" t="s">
        <v>29</v>
      </c>
      <c r="E98" s="1">
        <v>11833</v>
      </c>
      <c r="F98">
        <f t="shared" si="1"/>
        <v>5</v>
      </c>
      <c r="I98" s="114">
        <v>16689</v>
      </c>
      <c r="J98" s="109">
        <v>2</v>
      </c>
    </row>
    <row r="99" spans="2:10" x14ac:dyDescent="0.25">
      <c r="B99" t="s">
        <v>22</v>
      </c>
      <c r="C99" t="s">
        <v>24</v>
      </c>
      <c r="D99" t="s">
        <v>32</v>
      </c>
      <c r="E99" s="1">
        <v>32534</v>
      </c>
      <c r="F99">
        <f t="shared" si="1"/>
        <v>1</v>
      </c>
      <c r="I99" s="114">
        <v>16699</v>
      </c>
      <c r="J99" s="109">
        <v>1</v>
      </c>
    </row>
    <row r="100" spans="2:10" x14ac:dyDescent="0.25">
      <c r="B100" t="s">
        <v>23</v>
      </c>
      <c r="C100" t="s">
        <v>28</v>
      </c>
      <c r="D100" t="s">
        <v>31</v>
      </c>
      <c r="E100" s="1">
        <v>20150</v>
      </c>
      <c r="F100">
        <f t="shared" si="1"/>
        <v>3</v>
      </c>
      <c r="I100" s="114">
        <v>16705</v>
      </c>
      <c r="J100" s="109">
        <v>1</v>
      </c>
    </row>
    <row r="101" spans="2:10" x14ac:dyDescent="0.25">
      <c r="B101" t="s">
        <v>23</v>
      </c>
      <c r="C101" t="s">
        <v>28</v>
      </c>
      <c r="D101" t="s">
        <v>32</v>
      </c>
      <c r="E101" s="1">
        <v>37105</v>
      </c>
      <c r="F101">
        <f t="shared" si="1"/>
        <v>8</v>
      </c>
      <c r="I101" s="114">
        <v>16707</v>
      </c>
      <c r="J101" s="109">
        <v>1</v>
      </c>
    </row>
    <row r="102" spans="2:10" x14ac:dyDescent="0.25">
      <c r="B102" t="s">
        <v>23</v>
      </c>
      <c r="C102" t="s">
        <v>26</v>
      </c>
      <c r="D102" t="s">
        <v>29</v>
      </c>
      <c r="E102" s="1">
        <v>16153</v>
      </c>
      <c r="F102">
        <f t="shared" si="1"/>
        <v>3</v>
      </c>
      <c r="I102" s="114">
        <v>17049</v>
      </c>
      <c r="J102" s="109">
        <v>1</v>
      </c>
    </row>
    <row r="103" spans="2:10" x14ac:dyDescent="0.25">
      <c r="B103" t="s">
        <v>23</v>
      </c>
      <c r="C103" t="s">
        <v>27</v>
      </c>
      <c r="D103" t="s">
        <v>32</v>
      </c>
      <c r="E103" s="1">
        <v>23575</v>
      </c>
      <c r="F103">
        <f t="shared" si="1"/>
        <v>7</v>
      </c>
      <c r="I103" s="114">
        <v>17412</v>
      </c>
      <c r="J103" s="109">
        <v>1</v>
      </c>
    </row>
    <row r="104" spans="2:10" x14ac:dyDescent="0.25">
      <c r="B104" t="s">
        <v>23</v>
      </c>
      <c r="C104" t="s">
        <v>26</v>
      </c>
      <c r="D104" t="s">
        <v>29</v>
      </c>
      <c r="E104" s="1">
        <v>13462</v>
      </c>
      <c r="F104">
        <f t="shared" si="1"/>
        <v>11</v>
      </c>
      <c r="I104" s="114">
        <v>17418</v>
      </c>
      <c r="J104" s="109">
        <v>1</v>
      </c>
    </row>
    <row r="105" spans="2:10" x14ac:dyDescent="0.25">
      <c r="B105" t="s">
        <v>23</v>
      </c>
      <c r="C105" t="s">
        <v>27</v>
      </c>
      <c r="D105" t="s">
        <v>29</v>
      </c>
      <c r="E105" s="1">
        <v>41292</v>
      </c>
      <c r="F105">
        <f t="shared" si="1"/>
        <v>1</v>
      </c>
      <c r="I105" s="114">
        <v>17790</v>
      </c>
      <c r="J105" s="109">
        <v>1</v>
      </c>
    </row>
    <row r="106" spans="2:10" x14ac:dyDescent="0.25">
      <c r="B106" t="s">
        <v>22</v>
      </c>
      <c r="C106" t="s">
        <v>25</v>
      </c>
      <c r="D106" t="s">
        <v>31</v>
      </c>
      <c r="E106" s="1">
        <v>28881</v>
      </c>
      <c r="F106">
        <f t="shared" si="1"/>
        <v>1</v>
      </c>
      <c r="I106" s="114">
        <v>18155</v>
      </c>
      <c r="J106" s="109">
        <v>1</v>
      </c>
    </row>
    <row r="107" spans="2:10" x14ac:dyDescent="0.25">
      <c r="B107" t="s">
        <v>23</v>
      </c>
      <c r="C107" t="s">
        <v>25</v>
      </c>
      <c r="D107" t="s">
        <v>32</v>
      </c>
      <c r="E107" s="1">
        <v>27820</v>
      </c>
      <c r="F107">
        <f t="shared" si="1"/>
        <v>3</v>
      </c>
      <c r="I107" s="114">
        <v>18156</v>
      </c>
      <c r="J107" s="109">
        <v>1</v>
      </c>
    </row>
    <row r="108" spans="2:10" x14ac:dyDescent="0.25">
      <c r="B108" t="s">
        <v>23</v>
      </c>
      <c r="C108" t="s">
        <v>24</v>
      </c>
      <c r="D108" t="s">
        <v>32</v>
      </c>
      <c r="E108" s="1">
        <v>9007</v>
      </c>
      <c r="F108">
        <f t="shared" si="1"/>
        <v>8</v>
      </c>
      <c r="I108" s="114">
        <v>18163</v>
      </c>
      <c r="J108" s="109">
        <v>1</v>
      </c>
    </row>
    <row r="109" spans="2:10" x14ac:dyDescent="0.25">
      <c r="B109" t="s">
        <v>23</v>
      </c>
      <c r="C109" t="s">
        <v>28</v>
      </c>
      <c r="D109" t="s">
        <v>29</v>
      </c>
      <c r="E109" s="1">
        <v>9959</v>
      </c>
      <c r="F109">
        <f t="shared" si="1"/>
        <v>4</v>
      </c>
      <c r="I109" s="114">
        <v>18520</v>
      </c>
      <c r="J109" s="109">
        <v>1</v>
      </c>
    </row>
    <row r="110" spans="2:10" x14ac:dyDescent="0.25">
      <c r="B110" t="s">
        <v>23</v>
      </c>
      <c r="C110" t="s">
        <v>26</v>
      </c>
      <c r="D110" t="s">
        <v>32</v>
      </c>
      <c r="E110" s="1">
        <v>39555</v>
      </c>
      <c r="F110">
        <f t="shared" si="1"/>
        <v>4</v>
      </c>
      <c r="I110" s="114">
        <v>18525</v>
      </c>
      <c r="J110" s="109">
        <v>1</v>
      </c>
    </row>
    <row r="111" spans="2:10" x14ac:dyDescent="0.25">
      <c r="B111" t="s">
        <v>22</v>
      </c>
      <c r="C111" t="s">
        <v>25</v>
      </c>
      <c r="D111" t="s">
        <v>32</v>
      </c>
      <c r="E111" s="1">
        <v>14181</v>
      </c>
      <c r="F111">
        <f t="shared" si="1"/>
        <v>10</v>
      </c>
      <c r="I111" s="114">
        <v>18528</v>
      </c>
      <c r="J111" s="109">
        <v>1</v>
      </c>
    </row>
    <row r="112" spans="2:10" x14ac:dyDescent="0.25">
      <c r="B112" t="s">
        <v>23</v>
      </c>
      <c r="C112" t="s">
        <v>26</v>
      </c>
      <c r="D112" t="s">
        <v>31</v>
      </c>
      <c r="E112" s="1">
        <v>25794</v>
      </c>
      <c r="F112">
        <f t="shared" si="1"/>
        <v>8</v>
      </c>
      <c r="I112" s="114">
        <v>18876</v>
      </c>
      <c r="J112" s="109">
        <v>1</v>
      </c>
    </row>
    <row r="113" spans="2:10" x14ac:dyDescent="0.25">
      <c r="B113" t="s">
        <v>23</v>
      </c>
      <c r="C113" t="s">
        <v>24</v>
      </c>
      <c r="D113" t="s">
        <v>29</v>
      </c>
      <c r="E113" s="1">
        <v>14058</v>
      </c>
      <c r="F113">
        <f t="shared" si="1"/>
        <v>6</v>
      </c>
      <c r="I113" s="114">
        <v>19244</v>
      </c>
      <c r="J113" s="109">
        <v>1</v>
      </c>
    </row>
    <row r="114" spans="2:10" x14ac:dyDescent="0.25">
      <c r="B114" t="s">
        <v>22</v>
      </c>
      <c r="C114" t="s">
        <v>24</v>
      </c>
      <c r="D114" t="s">
        <v>31</v>
      </c>
      <c r="E114" s="1">
        <v>9556</v>
      </c>
      <c r="F114">
        <f t="shared" si="1"/>
        <v>2</v>
      </c>
      <c r="I114" s="114">
        <v>19247</v>
      </c>
      <c r="J114" s="109">
        <v>1</v>
      </c>
    </row>
    <row r="115" spans="2:10" x14ac:dyDescent="0.25">
      <c r="B115" t="s">
        <v>23</v>
      </c>
      <c r="C115" t="s">
        <v>28</v>
      </c>
      <c r="D115" t="s">
        <v>30</v>
      </c>
      <c r="E115" s="1">
        <v>26611</v>
      </c>
      <c r="F115">
        <f t="shared" si="1"/>
        <v>11</v>
      </c>
      <c r="I115" s="114">
        <v>19622</v>
      </c>
      <c r="J115" s="109">
        <v>1</v>
      </c>
    </row>
    <row r="116" spans="2:10" x14ac:dyDescent="0.25">
      <c r="B116" t="s">
        <v>22</v>
      </c>
      <c r="C116" t="s">
        <v>28</v>
      </c>
      <c r="D116" t="s">
        <v>32</v>
      </c>
      <c r="E116" s="1">
        <v>19054</v>
      </c>
      <c r="F116">
        <f t="shared" si="1"/>
        <v>3</v>
      </c>
      <c r="I116" s="114">
        <v>19631</v>
      </c>
      <c r="J116" s="109">
        <v>1</v>
      </c>
    </row>
    <row r="117" spans="2:10" x14ac:dyDescent="0.25">
      <c r="B117" t="s">
        <v>22</v>
      </c>
      <c r="C117" t="s">
        <v>24</v>
      </c>
      <c r="D117" t="s">
        <v>30</v>
      </c>
      <c r="E117" s="1">
        <v>18753</v>
      </c>
      <c r="F117">
        <f t="shared" si="1"/>
        <v>5</v>
      </c>
      <c r="I117" s="114">
        <v>19978</v>
      </c>
      <c r="J117" s="109">
        <v>1</v>
      </c>
    </row>
    <row r="118" spans="2:10" x14ac:dyDescent="0.25">
      <c r="B118" t="s">
        <v>22</v>
      </c>
      <c r="C118" t="s">
        <v>26</v>
      </c>
      <c r="D118" t="s">
        <v>30</v>
      </c>
      <c r="E118" s="1">
        <v>36198</v>
      </c>
      <c r="F118">
        <f t="shared" si="1"/>
        <v>2</v>
      </c>
      <c r="I118" s="114">
        <v>19984</v>
      </c>
      <c r="J118" s="109">
        <v>1</v>
      </c>
    </row>
    <row r="119" spans="2:10" x14ac:dyDescent="0.25">
      <c r="B119" t="s">
        <v>22</v>
      </c>
      <c r="C119" t="s">
        <v>25</v>
      </c>
      <c r="D119" t="s">
        <v>29</v>
      </c>
      <c r="E119" s="1">
        <v>27144</v>
      </c>
      <c r="F119">
        <f t="shared" si="1"/>
        <v>4</v>
      </c>
      <c r="I119" s="114">
        <v>20355</v>
      </c>
      <c r="J119" s="109">
        <v>1</v>
      </c>
    </row>
    <row r="120" spans="2:10" x14ac:dyDescent="0.25">
      <c r="B120" t="s">
        <v>22</v>
      </c>
      <c r="C120" t="s">
        <v>25</v>
      </c>
      <c r="D120" t="s">
        <v>31</v>
      </c>
      <c r="E120" s="1">
        <v>9738</v>
      </c>
      <c r="F120">
        <f t="shared" si="1"/>
        <v>8</v>
      </c>
      <c r="I120" s="114">
        <v>20720</v>
      </c>
      <c r="J120" s="109">
        <v>2</v>
      </c>
    </row>
    <row r="121" spans="2:10" x14ac:dyDescent="0.25">
      <c r="B121" t="s">
        <v>23</v>
      </c>
      <c r="C121" t="s">
        <v>25</v>
      </c>
      <c r="D121" t="s">
        <v>31</v>
      </c>
      <c r="E121" s="1">
        <v>26562</v>
      </c>
      <c r="F121">
        <f t="shared" si="1"/>
        <v>9</v>
      </c>
      <c r="I121" s="114">
        <v>21067</v>
      </c>
      <c r="J121" s="109">
        <v>1</v>
      </c>
    </row>
    <row r="122" spans="2:10" x14ac:dyDescent="0.25">
      <c r="B122" t="s">
        <v>23</v>
      </c>
      <c r="C122" t="s">
        <v>25</v>
      </c>
      <c r="D122" t="s">
        <v>31</v>
      </c>
      <c r="E122" s="1">
        <v>24485</v>
      </c>
      <c r="F122">
        <f t="shared" si="1"/>
        <v>1</v>
      </c>
      <c r="I122" s="114">
        <v>21074</v>
      </c>
      <c r="J122" s="109">
        <v>1</v>
      </c>
    </row>
    <row r="123" spans="2:10" x14ac:dyDescent="0.25">
      <c r="B123" t="s">
        <v>22</v>
      </c>
      <c r="C123" t="s">
        <v>24</v>
      </c>
      <c r="D123" t="s">
        <v>32</v>
      </c>
      <c r="E123" s="1">
        <v>36441</v>
      </c>
      <c r="F123">
        <f t="shared" si="1"/>
        <v>10</v>
      </c>
      <c r="I123" s="114">
        <v>21079</v>
      </c>
      <c r="J123" s="109">
        <v>1</v>
      </c>
    </row>
    <row r="124" spans="2:10" x14ac:dyDescent="0.25">
      <c r="B124" t="s">
        <v>23</v>
      </c>
      <c r="C124" t="s">
        <v>24</v>
      </c>
      <c r="D124" t="s">
        <v>32</v>
      </c>
      <c r="E124" s="1">
        <v>12790</v>
      </c>
      <c r="F124">
        <f t="shared" si="1"/>
        <v>1</v>
      </c>
      <c r="I124" s="114">
        <v>21437</v>
      </c>
      <c r="J124" s="109">
        <v>1</v>
      </c>
    </row>
    <row r="125" spans="2:10" x14ac:dyDescent="0.25">
      <c r="B125" t="s">
        <v>22</v>
      </c>
      <c r="C125" t="s">
        <v>26</v>
      </c>
      <c r="D125" t="s">
        <v>31</v>
      </c>
      <c r="E125" s="1">
        <v>36381</v>
      </c>
      <c r="F125">
        <f t="shared" si="1"/>
        <v>8</v>
      </c>
      <c r="I125" s="114">
        <v>21447</v>
      </c>
      <c r="J125" s="109">
        <v>1</v>
      </c>
    </row>
    <row r="126" spans="2:10" x14ac:dyDescent="0.25">
      <c r="B126" t="s">
        <v>22</v>
      </c>
      <c r="C126" t="s">
        <v>27</v>
      </c>
      <c r="D126" t="s">
        <v>29</v>
      </c>
      <c r="E126" s="1">
        <v>15873</v>
      </c>
      <c r="F126">
        <f t="shared" si="1"/>
        <v>6</v>
      </c>
      <c r="I126" s="114">
        <v>21811</v>
      </c>
      <c r="J126" s="109">
        <v>1</v>
      </c>
    </row>
    <row r="127" spans="2:10" x14ac:dyDescent="0.25">
      <c r="B127" t="s">
        <v>23</v>
      </c>
      <c r="C127" t="s">
        <v>25</v>
      </c>
      <c r="D127" t="s">
        <v>29</v>
      </c>
      <c r="E127" s="1">
        <v>6594</v>
      </c>
      <c r="F127">
        <f t="shared" si="1"/>
        <v>1</v>
      </c>
      <c r="I127" s="114">
        <v>22531</v>
      </c>
      <c r="J127" s="109">
        <v>1</v>
      </c>
    </row>
    <row r="128" spans="2:10" x14ac:dyDescent="0.25">
      <c r="B128" t="s">
        <v>22</v>
      </c>
      <c r="C128" t="s">
        <v>26</v>
      </c>
      <c r="D128" t="s">
        <v>30</v>
      </c>
      <c r="E128" s="1">
        <v>13374</v>
      </c>
      <c r="F128">
        <f t="shared" si="1"/>
        <v>8</v>
      </c>
      <c r="I128" s="114">
        <v>22535</v>
      </c>
      <c r="J128" s="109">
        <v>1</v>
      </c>
    </row>
    <row r="129" spans="2:10" x14ac:dyDescent="0.25">
      <c r="B129" t="s">
        <v>23</v>
      </c>
      <c r="C129" t="s">
        <v>26</v>
      </c>
      <c r="D129" t="s">
        <v>29</v>
      </c>
      <c r="E129" s="1">
        <v>12417</v>
      </c>
      <c r="F129">
        <f t="shared" si="1"/>
        <v>12</v>
      </c>
      <c r="I129" s="114">
        <v>22895</v>
      </c>
      <c r="J129" s="109">
        <v>1</v>
      </c>
    </row>
    <row r="130" spans="2:10" x14ac:dyDescent="0.25">
      <c r="B130" t="s">
        <v>22</v>
      </c>
      <c r="C130" t="s">
        <v>28</v>
      </c>
      <c r="D130" t="s">
        <v>30</v>
      </c>
      <c r="E130" s="1">
        <v>35751</v>
      </c>
      <c r="F130">
        <f t="shared" si="1"/>
        <v>11</v>
      </c>
      <c r="I130" s="114">
        <v>22902</v>
      </c>
      <c r="J130" s="109">
        <v>1</v>
      </c>
    </row>
    <row r="131" spans="2:10" x14ac:dyDescent="0.25">
      <c r="B131" t="s">
        <v>22</v>
      </c>
      <c r="C131" t="s">
        <v>27</v>
      </c>
      <c r="D131" t="s">
        <v>31</v>
      </c>
      <c r="E131" s="1">
        <v>32530</v>
      </c>
      <c r="F131">
        <f t="shared" si="1"/>
        <v>1</v>
      </c>
      <c r="I131" s="114">
        <v>22911</v>
      </c>
      <c r="J131" s="109">
        <v>1</v>
      </c>
    </row>
    <row r="132" spans="2:10" x14ac:dyDescent="0.25">
      <c r="B132" t="s">
        <v>22</v>
      </c>
      <c r="C132" t="s">
        <v>28</v>
      </c>
      <c r="D132" t="s">
        <v>30</v>
      </c>
      <c r="E132" s="1">
        <v>29808</v>
      </c>
      <c r="F132">
        <f t="shared" si="1"/>
        <v>8</v>
      </c>
      <c r="I132" s="114">
        <v>22915</v>
      </c>
      <c r="J132" s="109">
        <v>1</v>
      </c>
    </row>
    <row r="133" spans="2:10" x14ac:dyDescent="0.25">
      <c r="B133" t="s">
        <v>23</v>
      </c>
      <c r="C133" t="s">
        <v>25</v>
      </c>
      <c r="D133" t="s">
        <v>32</v>
      </c>
      <c r="E133" s="1">
        <v>17040</v>
      </c>
      <c r="F133">
        <f t="shared" si="1"/>
        <v>8</v>
      </c>
      <c r="I133" s="114">
        <v>23255</v>
      </c>
      <c r="J133" s="109">
        <v>1</v>
      </c>
    </row>
    <row r="134" spans="2:10" x14ac:dyDescent="0.25">
      <c r="B134" t="s">
        <v>22</v>
      </c>
      <c r="C134" t="s">
        <v>25</v>
      </c>
      <c r="D134" t="s">
        <v>30</v>
      </c>
      <c r="E134" s="1">
        <v>24702</v>
      </c>
      <c r="F134">
        <f t="shared" si="1"/>
        <v>8</v>
      </c>
      <c r="I134" s="114">
        <v>23266</v>
      </c>
      <c r="J134" s="109">
        <v>1</v>
      </c>
    </row>
    <row r="135" spans="2:10" x14ac:dyDescent="0.25">
      <c r="B135" t="s">
        <v>23</v>
      </c>
      <c r="C135" t="s">
        <v>24</v>
      </c>
      <c r="D135" t="s">
        <v>30</v>
      </c>
      <c r="E135" s="1">
        <v>32119</v>
      </c>
      <c r="F135">
        <f t="shared" si="1"/>
        <v>12</v>
      </c>
      <c r="I135" s="114">
        <v>23270</v>
      </c>
      <c r="J135" s="109">
        <v>1</v>
      </c>
    </row>
    <row r="136" spans="2:10" x14ac:dyDescent="0.25">
      <c r="B136" t="s">
        <v>22</v>
      </c>
      <c r="C136" t="s">
        <v>27</v>
      </c>
      <c r="D136" t="s">
        <v>31</v>
      </c>
      <c r="E136" s="1">
        <v>21540</v>
      </c>
      <c r="F136">
        <f t="shared" si="1"/>
        <v>12</v>
      </c>
      <c r="I136" s="114">
        <v>23271</v>
      </c>
      <c r="J136" s="109">
        <v>1</v>
      </c>
    </row>
    <row r="137" spans="2:10" x14ac:dyDescent="0.25">
      <c r="B137" t="s">
        <v>23</v>
      </c>
      <c r="C137" t="s">
        <v>25</v>
      </c>
      <c r="D137" t="s">
        <v>32</v>
      </c>
      <c r="E137" s="1">
        <v>12828</v>
      </c>
      <c r="F137">
        <f t="shared" si="1"/>
        <v>2</v>
      </c>
      <c r="I137" s="114">
        <v>23281</v>
      </c>
      <c r="J137" s="109">
        <v>1</v>
      </c>
    </row>
    <row r="138" spans="2:10" x14ac:dyDescent="0.25">
      <c r="B138" t="s">
        <v>23</v>
      </c>
      <c r="C138" t="s">
        <v>28</v>
      </c>
      <c r="D138" t="s">
        <v>30</v>
      </c>
      <c r="E138" s="1">
        <v>6301</v>
      </c>
      <c r="F138">
        <f t="shared" si="1"/>
        <v>4</v>
      </c>
      <c r="I138" s="114">
        <v>23633</v>
      </c>
      <c r="J138" s="109">
        <v>1</v>
      </c>
    </row>
    <row r="139" spans="2:10" x14ac:dyDescent="0.25">
      <c r="B139" t="s">
        <v>23</v>
      </c>
      <c r="C139" t="s">
        <v>27</v>
      </c>
      <c r="D139" t="s">
        <v>29</v>
      </c>
      <c r="E139" s="1">
        <v>17633</v>
      </c>
      <c r="F139">
        <f t="shared" si="1"/>
        <v>4</v>
      </c>
      <c r="I139" s="114">
        <v>23642</v>
      </c>
      <c r="J139" s="109">
        <v>1</v>
      </c>
    </row>
    <row r="140" spans="2:10" x14ac:dyDescent="0.25">
      <c r="B140" t="s">
        <v>22</v>
      </c>
      <c r="C140" t="s">
        <v>25</v>
      </c>
      <c r="D140" t="s">
        <v>30</v>
      </c>
      <c r="E140" s="1">
        <v>11723</v>
      </c>
      <c r="F140">
        <f t="shared" ref="F140:F203" si="2">MONTH(E140)</f>
        <v>2</v>
      </c>
      <c r="I140" s="114">
        <v>23644</v>
      </c>
      <c r="J140" s="109">
        <v>1</v>
      </c>
    </row>
    <row r="141" spans="2:10" x14ac:dyDescent="0.25">
      <c r="B141" t="s">
        <v>23</v>
      </c>
      <c r="C141" t="s">
        <v>28</v>
      </c>
      <c r="D141" t="s">
        <v>31</v>
      </c>
      <c r="E141" s="1">
        <v>7531</v>
      </c>
      <c r="F141">
        <f t="shared" si="2"/>
        <v>8</v>
      </c>
      <c r="I141" s="114">
        <v>23994</v>
      </c>
      <c r="J141" s="109">
        <v>1</v>
      </c>
    </row>
    <row r="142" spans="2:10" x14ac:dyDescent="0.25">
      <c r="B142" t="s">
        <v>22</v>
      </c>
      <c r="C142" t="s">
        <v>26</v>
      </c>
      <c r="D142" t="s">
        <v>29</v>
      </c>
      <c r="E142" s="1">
        <v>32152</v>
      </c>
      <c r="F142">
        <f t="shared" si="2"/>
        <v>1</v>
      </c>
      <c r="I142" s="114">
        <v>24004</v>
      </c>
      <c r="J142" s="109">
        <v>1</v>
      </c>
    </row>
    <row r="143" spans="2:10" x14ac:dyDescent="0.25">
      <c r="B143" t="s">
        <v>23</v>
      </c>
      <c r="C143" t="s">
        <v>25</v>
      </c>
      <c r="D143" t="s">
        <v>31</v>
      </c>
      <c r="E143" s="1">
        <v>30527</v>
      </c>
      <c r="F143">
        <f t="shared" si="2"/>
        <v>7</v>
      </c>
      <c r="I143" s="114">
        <v>24005</v>
      </c>
      <c r="J143" s="109">
        <v>2</v>
      </c>
    </row>
    <row r="144" spans="2:10" x14ac:dyDescent="0.25">
      <c r="B144" t="s">
        <v>23</v>
      </c>
      <c r="C144" t="s">
        <v>26</v>
      </c>
      <c r="D144" t="s">
        <v>29</v>
      </c>
      <c r="E144" s="1">
        <v>13554</v>
      </c>
      <c r="F144">
        <f t="shared" si="2"/>
        <v>2</v>
      </c>
      <c r="I144" s="114">
        <v>24354</v>
      </c>
      <c r="J144" s="109">
        <v>1</v>
      </c>
    </row>
    <row r="145" spans="2:10" x14ac:dyDescent="0.25">
      <c r="B145" t="s">
        <v>22</v>
      </c>
      <c r="C145" t="s">
        <v>27</v>
      </c>
      <c r="D145" t="s">
        <v>32</v>
      </c>
      <c r="E145" s="1">
        <v>32235</v>
      </c>
      <c r="F145">
        <f t="shared" si="2"/>
        <v>4</v>
      </c>
      <c r="I145" s="114">
        <v>24719</v>
      </c>
      <c r="J145" s="109">
        <v>1</v>
      </c>
    </row>
    <row r="146" spans="2:10" x14ac:dyDescent="0.25">
      <c r="B146" t="s">
        <v>23</v>
      </c>
      <c r="C146" t="s">
        <v>24</v>
      </c>
      <c r="D146" t="s">
        <v>30</v>
      </c>
      <c r="E146" s="1">
        <v>29576</v>
      </c>
      <c r="F146">
        <f t="shared" si="2"/>
        <v>12</v>
      </c>
      <c r="I146" s="114">
        <v>24723</v>
      </c>
      <c r="J146" s="109">
        <v>1</v>
      </c>
    </row>
    <row r="147" spans="2:10" x14ac:dyDescent="0.25">
      <c r="B147" t="s">
        <v>23</v>
      </c>
      <c r="C147" t="s">
        <v>24</v>
      </c>
      <c r="D147" t="s">
        <v>30</v>
      </c>
      <c r="E147" s="1">
        <v>20653</v>
      </c>
      <c r="F147">
        <f t="shared" si="2"/>
        <v>7</v>
      </c>
      <c r="I147" s="114">
        <v>24737</v>
      </c>
      <c r="J147" s="109">
        <v>1</v>
      </c>
    </row>
    <row r="148" spans="2:10" x14ac:dyDescent="0.25">
      <c r="B148" t="s">
        <v>22</v>
      </c>
      <c r="C148" t="s">
        <v>24</v>
      </c>
      <c r="D148" t="s">
        <v>29</v>
      </c>
      <c r="E148" s="1">
        <v>10746</v>
      </c>
      <c r="F148">
        <f t="shared" si="2"/>
        <v>6</v>
      </c>
      <c r="I148" s="114">
        <v>24743</v>
      </c>
      <c r="J148" s="109">
        <v>1</v>
      </c>
    </row>
    <row r="149" spans="2:10" x14ac:dyDescent="0.25">
      <c r="B149" t="s">
        <v>23</v>
      </c>
      <c r="C149" t="s">
        <v>28</v>
      </c>
      <c r="D149" t="s">
        <v>32</v>
      </c>
      <c r="E149" s="1">
        <v>11915</v>
      </c>
      <c r="F149">
        <f t="shared" si="2"/>
        <v>8</v>
      </c>
      <c r="I149" s="114">
        <v>25108</v>
      </c>
      <c r="J149" s="109">
        <v>1</v>
      </c>
    </row>
    <row r="150" spans="2:10" x14ac:dyDescent="0.25">
      <c r="B150" t="s">
        <v>22</v>
      </c>
      <c r="C150" t="s">
        <v>26</v>
      </c>
      <c r="D150" t="s">
        <v>31</v>
      </c>
      <c r="E150" s="1">
        <v>41087</v>
      </c>
      <c r="F150">
        <f t="shared" si="2"/>
        <v>6</v>
      </c>
      <c r="I150" s="114">
        <v>25451</v>
      </c>
      <c r="J150" s="109">
        <v>1</v>
      </c>
    </row>
    <row r="151" spans="2:10" x14ac:dyDescent="0.25">
      <c r="B151" t="s">
        <v>22</v>
      </c>
      <c r="C151" t="s">
        <v>28</v>
      </c>
      <c r="D151" t="s">
        <v>29</v>
      </c>
      <c r="E151" s="1">
        <v>36782</v>
      </c>
      <c r="F151">
        <f t="shared" si="2"/>
        <v>9</v>
      </c>
      <c r="I151" s="114">
        <v>25461</v>
      </c>
      <c r="J151" s="109">
        <v>1</v>
      </c>
    </row>
    <row r="152" spans="2:10" x14ac:dyDescent="0.25">
      <c r="B152" t="s">
        <v>23</v>
      </c>
      <c r="C152" t="s">
        <v>27</v>
      </c>
      <c r="D152" t="s">
        <v>29</v>
      </c>
      <c r="E152" s="1">
        <v>34718</v>
      </c>
      <c r="F152">
        <f t="shared" si="2"/>
        <v>1</v>
      </c>
      <c r="I152" s="114">
        <v>25470</v>
      </c>
      <c r="J152" s="109">
        <v>1</v>
      </c>
    </row>
    <row r="153" spans="2:10" x14ac:dyDescent="0.25">
      <c r="B153" t="s">
        <v>23</v>
      </c>
      <c r="C153" t="s">
        <v>25</v>
      </c>
      <c r="D153" t="s">
        <v>32</v>
      </c>
      <c r="E153" s="1">
        <v>14198</v>
      </c>
      <c r="F153">
        <f t="shared" si="2"/>
        <v>11</v>
      </c>
      <c r="I153" s="114">
        <v>25816</v>
      </c>
      <c r="J153" s="109">
        <v>1</v>
      </c>
    </row>
    <row r="154" spans="2:10" x14ac:dyDescent="0.25">
      <c r="B154" t="s">
        <v>22</v>
      </c>
      <c r="C154" t="s">
        <v>24</v>
      </c>
      <c r="D154" t="s">
        <v>30</v>
      </c>
      <c r="E154" s="1">
        <v>38582</v>
      </c>
      <c r="F154">
        <f t="shared" si="2"/>
        <v>8</v>
      </c>
      <c r="I154" s="114">
        <v>26185</v>
      </c>
      <c r="J154" s="109">
        <v>1</v>
      </c>
    </row>
    <row r="155" spans="2:10" x14ac:dyDescent="0.25">
      <c r="B155" t="s">
        <v>23</v>
      </c>
      <c r="C155" t="s">
        <v>28</v>
      </c>
      <c r="D155" t="s">
        <v>31</v>
      </c>
      <c r="E155" s="1">
        <v>36815</v>
      </c>
      <c r="F155">
        <f t="shared" si="2"/>
        <v>10</v>
      </c>
      <c r="I155" s="114">
        <v>26201</v>
      </c>
      <c r="J155" s="109">
        <v>1</v>
      </c>
    </row>
    <row r="156" spans="2:10" x14ac:dyDescent="0.25">
      <c r="B156" t="s">
        <v>22</v>
      </c>
      <c r="C156" t="s">
        <v>25</v>
      </c>
      <c r="D156" t="s">
        <v>31</v>
      </c>
      <c r="E156" s="1">
        <v>6069</v>
      </c>
      <c r="F156">
        <f t="shared" si="2"/>
        <v>8</v>
      </c>
      <c r="I156" s="114">
        <v>26204</v>
      </c>
      <c r="J156" s="109">
        <v>1</v>
      </c>
    </row>
    <row r="157" spans="2:10" x14ac:dyDescent="0.25">
      <c r="B157" t="s">
        <v>23</v>
      </c>
      <c r="C157" t="s">
        <v>28</v>
      </c>
      <c r="D157" t="s">
        <v>29</v>
      </c>
      <c r="E157" s="1">
        <v>31065</v>
      </c>
      <c r="F157">
        <f t="shared" si="2"/>
        <v>1</v>
      </c>
      <c r="I157" s="114">
        <v>26550</v>
      </c>
      <c r="J157" s="109">
        <v>1</v>
      </c>
    </row>
    <row r="158" spans="2:10" x14ac:dyDescent="0.25">
      <c r="B158" t="s">
        <v>22</v>
      </c>
      <c r="C158" t="s">
        <v>25</v>
      </c>
      <c r="D158" t="s">
        <v>32</v>
      </c>
      <c r="E158" s="1">
        <v>29253</v>
      </c>
      <c r="F158">
        <f t="shared" si="2"/>
        <v>2</v>
      </c>
      <c r="I158" s="114">
        <v>26551</v>
      </c>
      <c r="J158" s="109">
        <v>1</v>
      </c>
    </row>
    <row r="159" spans="2:10" x14ac:dyDescent="0.25">
      <c r="B159" t="s">
        <v>23</v>
      </c>
      <c r="C159" t="s">
        <v>25</v>
      </c>
      <c r="D159" t="s">
        <v>30</v>
      </c>
      <c r="E159" s="1">
        <v>32989</v>
      </c>
      <c r="F159">
        <f t="shared" si="2"/>
        <v>4</v>
      </c>
      <c r="I159" s="114">
        <v>26552</v>
      </c>
      <c r="J159" s="109">
        <v>1</v>
      </c>
    </row>
    <row r="160" spans="2:10" x14ac:dyDescent="0.25">
      <c r="B160" t="s">
        <v>23</v>
      </c>
      <c r="C160" t="s">
        <v>25</v>
      </c>
      <c r="D160" t="s">
        <v>31</v>
      </c>
      <c r="E160" s="1">
        <v>26361</v>
      </c>
      <c r="F160">
        <f t="shared" si="2"/>
        <v>3</v>
      </c>
      <c r="I160" s="114">
        <v>26561</v>
      </c>
      <c r="J160" s="109">
        <v>1</v>
      </c>
    </row>
    <row r="161" spans="2:10" x14ac:dyDescent="0.25">
      <c r="B161" t="s">
        <v>23</v>
      </c>
      <c r="C161" t="s">
        <v>27</v>
      </c>
      <c r="D161" t="s">
        <v>32</v>
      </c>
      <c r="E161" s="1">
        <v>40199</v>
      </c>
      <c r="F161">
        <f t="shared" si="2"/>
        <v>1</v>
      </c>
      <c r="I161" s="114">
        <v>26567</v>
      </c>
      <c r="J161" s="109">
        <v>1</v>
      </c>
    </row>
    <row r="162" spans="2:10" x14ac:dyDescent="0.25">
      <c r="B162" t="s">
        <v>23</v>
      </c>
      <c r="C162" t="s">
        <v>25</v>
      </c>
      <c r="D162" t="s">
        <v>32</v>
      </c>
      <c r="E162" s="1">
        <v>27823</v>
      </c>
      <c r="F162">
        <f t="shared" si="2"/>
        <v>3</v>
      </c>
      <c r="I162" s="114">
        <v>27291</v>
      </c>
      <c r="J162" s="109">
        <v>1</v>
      </c>
    </row>
    <row r="163" spans="2:10" x14ac:dyDescent="0.25">
      <c r="B163" t="s">
        <v>23</v>
      </c>
      <c r="C163" t="s">
        <v>24</v>
      </c>
      <c r="D163" t="s">
        <v>29</v>
      </c>
      <c r="E163" s="1">
        <v>36650</v>
      </c>
      <c r="F163">
        <f t="shared" si="2"/>
        <v>5</v>
      </c>
      <c r="I163" s="114">
        <v>27650</v>
      </c>
      <c r="J163" s="109">
        <v>1</v>
      </c>
    </row>
    <row r="164" spans="2:10" x14ac:dyDescent="0.25">
      <c r="B164" t="s">
        <v>22</v>
      </c>
      <c r="C164" t="s">
        <v>27</v>
      </c>
      <c r="D164" t="s">
        <v>32</v>
      </c>
      <c r="E164" s="1">
        <v>17470</v>
      </c>
      <c r="F164">
        <f t="shared" si="2"/>
        <v>10</v>
      </c>
      <c r="I164" s="114">
        <v>27660</v>
      </c>
      <c r="J164" s="109">
        <v>1</v>
      </c>
    </row>
    <row r="165" spans="2:10" x14ac:dyDescent="0.25">
      <c r="B165" t="s">
        <v>23</v>
      </c>
      <c r="C165" t="s">
        <v>26</v>
      </c>
      <c r="D165" t="s">
        <v>32</v>
      </c>
      <c r="E165" s="1">
        <v>6474</v>
      </c>
      <c r="F165">
        <f t="shared" si="2"/>
        <v>9</v>
      </c>
      <c r="I165" s="114">
        <v>27662</v>
      </c>
      <c r="J165" s="109">
        <v>1</v>
      </c>
    </row>
    <row r="166" spans="2:10" x14ac:dyDescent="0.25">
      <c r="B166" t="s">
        <v>23</v>
      </c>
      <c r="C166" t="s">
        <v>24</v>
      </c>
      <c r="D166" t="s">
        <v>32</v>
      </c>
      <c r="E166" s="1">
        <v>31110</v>
      </c>
      <c r="F166">
        <f t="shared" si="2"/>
        <v>3</v>
      </c>
      <c r="I166" s="114">
        <v>28006</v>
      </c>
      <c r="J166" s="109">
        <v>1</v>
      </c>
    </row>
    <row r="167" spans="2:10" x14ac:dyDescent="0.25">
      <c r="B167" t="s">
        <v>22</v>
      </c>
      <c r="C167" t="s">
        <v>24</v>
      </c>
      <c r="D167" t="s">
        <v>31</v>
      </c>
      <c r="E167" s="1">
        <v>37386</v>
      </c>
      <c r="F167">
        <f t="shared" si="2"/>
        <v>5</v>
      </c>
      <c r="I167" s="114">
        <v>28370</v>
      </c>
      <c r="J167" s="109">
        <v>1</v>
      </c>
    </row>
    <row r="168" spans="2:10" x14ac:dyDescent="0.25">
      <c r="B168" t="s">
        <v>22</v>
      </c>
      <c r="C168" t="s">
        <v>24</v>
      </c>
      <c r="D168" t="s">
        <v>29</v>
      </c>
      <c r="E168" s="1">
        <v>16313</v>
      </c>
      <c r="F168">
        <f t="shared" si="2"/>
        <v>8</v>
      </c>
      <c r="I168" s="114">
        <v>28373</v>
      </c>
      <c r="J168" s="109">
        <v>1</v>
      </c>
    </row>
    <row r="169" spans="2:10" x14ac:dyDescent="0.25">
      <c r="B169" t="s">
        <v>22</v>
      </c>
      <c r="C169" t="s">
        <v>25</v>
      </c>
      <c r="D169" t="s">
        <v>31</v>
      </c>
      <c r="E169" s="1">
        <v>28546</v>
      </c>
      <c r="F169">
        <f t="shared" si="2"/>
        <v>2</v>
      </c>
      <c r="I169" s="114">
        <v>28378</v>
      </c>
      <c r="J169" s="109">
        <v>1</v>
      </c>
    </row>
    <row r="170" spans="2:10" x14ac:dyDescent="0.25">
      <c r="B170" t="s">
        <v>22</v>
      </c>
      <c r="C170" t="s">
        <v>26</v>
      </c>
      <c r="D170" t="s">
        <v>31</v>
      </c>
      <c r="E170" s="1">
        <v>27002</v>
      </c>
      <c r="F170">
        <f t="shared" si="2"/>
        <v>12</v>
      </c>
      <c r="I170" s="114">
        <v>28382</v>
      </c>
      <c r="J170" s="109">
        <v>1</v>
      </c>
    </row>
    <row r="171" spans="2:10" x14ac:dyDescent="0.25">
      <c r="B171" t="s">
        <v>23</v>
      </c>
      <c r="C171" t="s">
        <v>28</v>
      </c>
      <c r="D171" t="s">
        <v>29</v>
      </c>
      <c r="E171" s="1">
        <v>26274</v>
      </c>
      <c r="F171">
        <f t="shared" si="2"/>
        <v>12</v>
      </c>
      <c r="I171" s="114">
        <v>28398</v>
      </c>
      <c r="J171" s="109">
        <v>1</v>
      </c>
    </row>
    <row r="172" spans="2:10" x14ac:dyDescent="0.25">
      <c r="B172" t="s">
        <v>23</v>
      </c>
      <c r="C172" t="s">
        <v>24</v>
      </c>
      <c r="D172" t="s">
        <v>29</v>
      </c>
      <c r="E172" s="1">
        <v>11694</v>
      </c>
      <c r="F172">
        <f t="shared" si="2"/>
        <v>1</v>
      </c>
      <c r="I172" s="114">
        <v>28747</v>
      </c>
      <c r="J172" s="109">
        <v>1</v>
      </c>
    </row>
    <row r="173" spans="2:10" x14ac:dyDescent="0.25">
      <c r="B173" t="s">
        <v>22</v>
      </c>
      <c r="C173" t="s">
        <v>27</v>
      </c>
      <c r="D173" t="s">
        <v>30</v>
      </c>
      <c r="E173" s="1">
        <v>14147</v>
      </c>
      <c r="F173">
        <f t="shared" si="2"/>
        <v>9</v>
      </c>
      <c r="I173" s="114">
        <v>28754</v>
      </c>
      <c r="J173" s="109">
        <v>1</v>
      </c>
    </row>
    <row r="174" spans="2:10" x14ac:dyDescent="0.25">
      <c r="B174" t="s">
        <v>22</v>
      </c>
      <c r="C174" t="s">
        <v>27</v>
      </c>
      <c r="D174" t="s">
        <v>30</v>
      </c>
      <c r="E174" s="1">
        <v>24004</v>
      </c>
      <c r="F174">
        <f t="shared" si="2"/>
        <v>9</v>
      </c>
      <c r="I174" s="114">
        <v>29107</v>
      </c>
      <c r="J174" s="109">
        <v>1</v>
      </c>
    </row>
    <row r="175" spans="2:10" x14ac:dyDescent="0.25">
      <c r="B175" t="s">
        <v>23</v>
      </c>
      <c r="C175" t="s">
        <v>28</v>
      </c>
      <c r="D175" t="s">
        <v>31</v>
      </c>
      <c r="E175" s="1">
        <v>29228</v>
      </c>
      <c r="F175">
        <f t="shared" si="2"/>
        <v>1</v>
      </c>
      <c r="I175" s="114">
        <v>29111</v>
      </c>
      <c r="J175" s="109">
        <v>1</v>
      </c>
    </row>
    <row r="176" spans="2:10" x14ac:dyDescent="0.25">
      <c r="B176" t="s">
        <v>23</v>
      </c>
      <c r="C176" t="s">
        <v>25</v>
      </c>
      <c r="D176" t="s">
        <v>29</v>
      </c>
      <c r="E176" s="1">
        <v>20926</v>
      </c>
      <c r="F176">
        <f t="shared" si="2"/>
        <v>4</v>
      </c>
      <c r="I176" s="114">
        <v>29469</v>
      </c>
      <c r="J176" s="109">
        <v>1</v>
      </c>
    </row>
    <row r="177" spans="2:10" x14ac:dyDescent="0.25">
      <c r="B177" t="s">
        <v>23</v>
      </c>
      <c r="C177" t="s">
        <v>25</v>
      </c>
      <c r="D177" t="s">
        <v>29</v>
      </c>
      <c r="E177" s="1">
        <v>39307</v>
      </c>
      <c r="F177">
        <f t="shared" si="2"/>
        <v>8</v>
      </c>
      <c r="I177" s="114">
        <v>29484</v>
      </c>
      <c r="J177" s="109">
        <v>1</v>
      </c>
    </row>
    <row r="178" spans="2:10" x14ac:dyDescent="0.25">
      <c r="B178" t="s">
        <v>22</v>
      </c>
      <c r="C178" t="s">
        <v>28</v>
      </c>
      <c r="D178" t="s">
        <v>31</v>
      </c>
      <c r="E178" s="1">
        <v>12114</v>
      </c>
      <c r="F178">
        <f t="shared" si="2"/>
        <v>3</v>
      </c>
      <c r="I178" s="114">
        <v>29835</v>
      </c>
      <c r="J178" s="109">
        <v>1</v>
      </c>
    </row>
    <row r="179" spans="2:10" x14ac:dyDescent="0.25">
      <c r="B179" t="s">
        <v>22</v>
      </c>
      <c r="C179" t="s">
        <v>27</v>
      </c>
      <c r="D179" t="s">
        <v>31</v>
      </c>
      <c r="E179" s="1">
        <v>17270</v>
      </c>
      <c r="F179">
        <f t="shared" si="2"/>
        <v>4</v>
      </c>
      <c r="I179" s="114">
        <v>29839</v>
      </c>
      <c r="J179" s="109">
        <v>2</v>
      </c>
    </row>
    <row r="180" spans="2:10" x14ac:dyDescent="0.25">
      <c r="B180" t="s">
        <v>22</v>
      </c>
      <c r="C180" t="s">
        <v>28</v>
      </c>
      <c r="D180" t="s">
        <v>32</v>
      </c>
      <c r="E180" s="1">
        <v>25136</v>
      </c>
      <c r="F180">
        <f t="shared" si="2"/>
        <v>10</v>
      </c>
      <c r="I180" s="114">
        <v>29841</v>
      </c>
      <c r="J180" s="109">
        <v>1</v>
      </c>
    </row>
    <row r="181" spans="2:10" x14ac:dyDescent="0.25">
      <c r="B181" t="s">
        <v>22</v>
      </c>
      <c r="C181" t="s">
        <v>28</v>
      </c>
      <c r="D181" t="s">
        <v>32</v>
      </c>
      <c r="E181" s="1">
        <v>38749</v>
      </c>
      <c r="F181">
        <f t="shared" si="2"/>
        <v>2</v>
      </c>
      <c r="I181" s="114">
        <v>29846</v>
      </c>
      <c r="J181" s="109">
        <v>1</v>
      </c>
    </row>
    <row r="182" spans="2:10" x14ac:dyDescent="0.25">
      <c r="B182" t="s">
        <v>23</v>
      </c>
      <c r="C182" t="s">
        <v>28</v>
      </c>
      <c r="D182" t="s">
        <v>29</v>
      </c>
      <c r="E182" s="1">
        <v>29384</v>
      </c>
      <c r="F182">
        <f t="shared" si="2"/>
        <v>6</v>
      </c>
      <c r="I182" s="114">
        <v>29856</v>
      </c>
      <c r="J182" s="109">
        <v>1</v>
      </c>
    </row>
    <row r="183" spans="2:10" x14ac:dyDescent="0.25">
      <c r="B183" t="s">
        <v>23</v>
      </c>
      <c r="C183" t="s">
        <v>27</v>
      </c>
      <c r="D183" t="s">
        <v>31</v>
      </c>
      <c r="E183" s="1">
        <v>36044</v>
      </c>
      <c r="F183">
        <f t="shared" si="2"/>
        <v>9</v>
      </c>
      <c r="I183" s="114">
        <v>29859</v>
      </c>
      <c r="J183" s="109">
        <v>2</v>
      </c>
    </row>
    <row r="184" spans="2:10" x14ac:dyDescent="0.25">
      <c r="B184" t="s">
        <v>22</v>
      </c>
      <c r="C184" t="s">
        <v>27</v>
      </c>
      <c r="D184" t="s">
        <v>29</v>
      </c>
      <c r="E184" s="1">
        <v>36287</v>
      </c>
      <c r="F184">
        <f t="shared" si="2"/>
        <v>5</v>
      </c>
      <c r="I184" s="114">
        <v>30575</v>
      </c>
      <c r="J184" s="109">
        <v>1</v>
      </c>
    </row>
    <row r="185" spans="2:10" x14ac:dyDescent="0.25">
      <c r="B185" t="s">
        <v>23</v>
      </c>
      <c r="C185" t="s">
        <v>25</v>
      </c>
      <c r="D185" t="s">
        <v>31</v>
      </c>
      <c r="E185" s="1">
        <v>9348</v>
      </c>
      <c r="F185">
        <f t="shared" si="2"/>
        <v>8</v>
      </c>
      <c r="I185" s="114">
        <v>30576</v>
      </c>
      <c r="J185" s="109">
        <v>1</v>
      </c>
    </row>
    <row r="186" spans="2:10" x14ac:dyDescent="0.25">
      <c r="B186" t="s">
        <v>23</v>
      </c>
      <c r="C186" t="s">
        <v>28</v>
      </c>
      <c r="D186" t="s">
        <v>30</v>
      </c>
      <c r="E186" s="1">
        <v>40140</v>
      </c>
      <c r="F186">
        <f t="shared" si="2"/>
        <v>11</v>
      </c>
      <c r="I186" s="114">
        <v>30579</v>
      </c>
      <c r="J186" s="109">
        <v>1</v>
      </c>
    </row>
    <row r="187" spans="2:10" x14ac:dyDescent="0.25">
      <c r="B187" t="s">
        <v>23</v>
      </c>
      <c r="C187" t="s">
        <v>25</v>
      </c>
      <c r="D187" t="s">
        <v>29</v>
      </c>
      <c r="E187" s="1">
        <v>24449</v>
      </c>
      <c r="F187">
        <f t="shared" si="2"/>
        <v>12</v>
      </c>
      <c r="I187" s="114">
        <v>30926</v>
      </c>
      <c r="J187" s="109">
        <v>1</v>
      </c>
    </row>
    <row r="188" spans="2:10" x14ac:dyDescent="0.25">
      <c r="B188" t="s">
        <v>23</v>
      </c>
      <c r="C188" t="s">
        <v>25</v>
      </c>
      <c r="D188" t="s">
        <v>30</v>
      </c>
      <c r="E188" s="1">
        <v>39027</v>
      </c>
      <c r="F188">
        <f t="shared" si="2"/>
        <v>11</v>
      </c>
      <c r="I188" s="114">
        <v>30928</v>
      </c>
      <c r="J188" s="109">
        <v>1</v>
      </c>
    </row>
    <row r="189" spans="2:10" x14ac:dyDescent="0.25">
      <c r="B189" t="s">
        <v>23</v>
      </c>
      <c r="C189" t="s">
        <v>26</v>
      </c>
      <c r="D189" t="s">
        <v>32</v>
      </c>
      <c r="E189" s="1">
        <v>7550</v>
      </c>
      <c r="F189">
        <f t="shared" si="2"/>
        <v>9</v>
      </c>
      <c r="I189" s="114">
        <v>30931</v>
      </c>
      <c r="J189" s="109">
        <v>1</v>
      </c>
    </row>
    <row r="190" spans="2:10" x14ac:dyDescent="0.25">
      <c r="B190" t="s">
        <v>22</v>
      </c>
      <c r="C190" t="s">
        <v>24</v>
      </c>
      <c r="D190" t="s">
        <v>30</v>
      </c>
      <c r="E190" s="1">
        <v>39483</v>
      </c>
      <c r="F190">
        <f t="shared" si="2"/>
        <v>2</v>
      </c>
      <c r="I190" s="114">
        <v>30938</v>
      </c>
      <c r="J190" s="109">
        <v>1</v>
      </c>
    </row>
    <row r="191" spans="2:10" x14ac:dyDescent="0.25">
      <c r="B191" t="s">
        <v>22</v>
      </c>
      <c r="C191" t="s">
        <v>24</v>
      </c>
      <c r="D191" t="s">
        <v>32</v>
      </c>
      <c r="E191" s="1">
        <v>34526</v>
      </c>
      <c r="F191">
        <f t="shared" si="2"/>
        <v>7</v>
      </c>
      <c r="I191" s="114">
        <v>30942</v>
      </c>
      <c r="J191" s="109">
        <v>1</v>
      </c>
    </row>
    <row r="192" spans="2:10" x14ac:dyDescent="0.25">
      <c r="B192" t="s">
        <v>22</v>
      </c>
      <c r="C192" t="s">
        <v>28</v>
      </c>
      <c r="D192" t="s">
        <v>30</v>
      </c>
      <c r="E192" s="1">
        <v>38181</v>
      </c>
      <c r="F192">
        <f t="shared" si="2"/>
        <v>7</v>
      </c>
      <c r="I192" s="114">
        <v>30954</v>
      </c>
      <c r="J192" s="109">
        <v>1</v>
      </c>
    </row>
    <row r="193" spans="2:10" x14ac:dyDescent="0.25">
      <c r="B193" t="s">
        <v>22</v>
      </c>
      <c r="C193" t="s">
        <v>26</v>
      </c>
      <c r="D193" t="s">
        <v>32</v>
      </c>
      <c r="E193" s="1">
        <v>41621</v>
      </c>
      <c r="F193">
        <f t="shared" si="2"/>
        <v>12</v>
      </c>
      <c r="I193" s="114">
        <v>31301</v>
      </c>
      <c r="J193" s="109">
        <v>1</v>
      </c>
    </row>
    <row r="194" spans="2:10" x14ac:dyDescent="0.25">
      <c r="B194" t="s">
        <v>22</v>
      </c>
      <c r="C194" t="s">
        <v>26</v>
      </c>
      <c r="D194" t="s">
        <v>31</v>
      </c>
      <c r="E194" s="1">
        <v>22308</v>
      </c>
      <c r="F194">
        <f t="shared" si="2"/>
        <v>1</v>
      </c>
      <c r="I194" s="114">
        <v>31302</v>
      </c>
      <c r="J194" s="109">
        <v>1</v>
      </c>
    </row>
    <row r="195" spans="2:10" x14ac:dyDescent="0.25">
      <c r="B195" t="s">
        <v>22</v>
      </c>
      <c r="C195" t="s">
        <v>25</v>
      </c>
      <c r="D195" t="s">
        <v>30</v>
      </c>
      <c r="E195" s="1">
        <v>27681</v>
      </c>
      <c r="F195">
        <f t="shared" si="2"/>
        <v>10</v>
      </c>
      <c r="I195" s="114">
        <v>31310</v>
      </c>
      <c r="J195" s="109">
        <v>1</v>
      </c>
    </row>
    <row r="196" spans="2:10" x14ac:dyDescent="0.25">
      <c r="B196" t="s">
        <v>22</v>
      </c>
      <c r="C196" t="s">
        <v>27</v>
      </c>
      <c r="D196" t="s">
        <v>29</v>
      </c>
      <c r="E196" s="1">
        <v>7215</v>
      </c>
      <c r="F196">
        <f t="shared" si="2"/>
        <v>10</v>
      </c>
      <c r="I196" s="114">
        <v>31316</v>
      </c>
      <c r="J196" s="109">
        <v>2</v>
      </c>
    </row>
    <row r="197" spans="2:10" x14ac:dyDescent="0.25">
      <c r="B197" t="s">
        <v>23</v>
      </c>
      <c r="C197" t="s">
        <v>27</v>
      </c>
      <c r="D197" t="s">
        <v>31</v>
      </c>
      <c r="E197" s="1">
        <v>38393</v>
      </c>
      <c r="F197">
        <f t="shared" si="2"/>
        <v>2</v>
      </c>
      <c r="I197" s="114">
        <v>31672</v>
      </c>
      <c r="J197" s="109">
        <v>1</v>
      </c>
    </row>
    <row r="198" spans="2:10" x14ac:dyDescent="0.25">
      <c r="B198" t="s">
        <v>23</v>
      </c>
      <c r="C198" t="s">
        <v>28</v>
      </c>
      <c r="D198" t="s">
        <v>30</v>
      </c>
      <c r="E198" s="1">
        <v>26503</v>
      </c>
      <c r="F198">
        <f t="shared" si="2"/>
        <v>7</v>
      </c>
      <c r="I198" s="114">
        <v>32025</v>
      </c>
      <c r="J198" s="109">
        <v>1</v>
      </c>
    </row>
    <row r="199" spans="2:10" x14ac:dyDescent="0.25">
      <c r="B199" t="s">
        <v>22</v>
      </c>
      <c r="C199" t="s">
        <v>28</v>
      </c>
      <c r="D199" t="s">
        <v>32</v>
      </c>
      <c r="E199" s="1">
        <v>25741</v>
      </c>
      <c r="F199">
        <f t="shared" si="2"/>
        <v>6</v>
      </c>
      <c r="I199" s="114">
        <v>32026</v>
      </c>
      <c r="J199" s="109">
        <v>1</v>
      </c>
    </row>
    <row r="200" spans="2:10" x14ac:dyDescent="0.25">
      <c r="B200" t="s">
        <v>22</v>
      </c>
      <c r="C200" t="s">
        <v>25</v>
      </c>
      <c r="D200" t="s">
        <v>31</v>
      </c>
      <c r="E200" s="1">
        <v>21205</v>
      </c>
      <c r="F200">
        <f t="shared" si="2"/>
        <v>1</v>
      </c>
      <c r="I200" s="114">
        <v>32392</v>
      </c>
      <c r="J200" s="109">
        <v>1</v>
      </c>
    </row>
    <row r="201" spans="2:10" x14ac:dyDescent="0.25">
      <c r="B201" t="s">
        <v>23</v>
      </c>
      <c r="C201" t="s">
        <v>28</v>
      </c>
      <c r="D201" t="s">
        <v>31</v>
      </c>
      <c r="E201" s="1">
        <v>23993</v>
      </c>
      <c r="F201">
        <f t="shared" si="2"/>
        <v>9</v>
      </c>
      <c r="I201" s="114">
        <v>32393</v>
      </c>
      <c r="J201" s="109">
        <v>1</v>
      </c>
    </row>
    <row r="202" spans="2:10" x14ac:dyDescent="0.25">
      <c r="B202" t="s">
        <v>22</v>
      </c>
      <c r="C202" t="s">
        <v>24</v>
      </c>
      <c r="D202" t="s">
        <v>32</v>
      </c>
      <c r="E202" s="1">
        <v>40384</v>
      </c>
      <c r="F202">
        <f t="shared" si="2"/>
        <v>7</v>
      </c>
      <c r="I202" s="114">
        <v>32395</v>
      </c>
      <c r="J202" s="109">
        <v>1</v>
      </c>
    </row>
    <row r="203" spans="2:10" x14ac:dyDescent="0.25">
      <c r="B203" t="s">
        <v>23</v>
      </c>
      <c r="C203" t="s">
        <v>28</v>
      </c>
      <c r="D203" t="s">
        <v>30</v>
      </c>
      <c r="E203" s="1">
        <v>6391</v>
      </c>
      <c r="F203">
        <f t="shared" si="2"/>
        <v>6</v>
      </c>
      <c r="I203" s="114">
        <v>32414</v>
      </c>
      <c r="J203" s="109">
        <v>1</v>
      </c>
    </row>
    <row r="204" spans="2:10" x14ac:dyDescent="0.25">
      <c r="B204" t="s">
        <v>23</v>
      </c>
      <c r="C204" t="s">
        <v>25</v>
      </c>
      <c r="D204" t="s">
        <v>32</v>
      </c>
      <c r="E204" s="1">
        <v>29029</v>
      </c>
      <c r="F204">
        <f t="shared" ref="F204:F267" si="3">MONTH(E204)</f>
        <v>6</v>
      </c>
      <c r="I204" s="114">
        <v>32759</v>
      </c>
      <c r="J204" s="109">
        <v>1</v>
      </c>
    </row>
    <row r="205" spans="2:10" x14ac:dyDescent="0.25">
      <c r="B205" t="s">
        <v>23</v>
      </c>
      <c r="C205" t="s">
        <v>28</v>
      </c>
      <c r="D205" t="s">
        <v>30</v>
      </c>
      <c r="E205" s="1">
        <v>21964</v>
      </c>
      <c r="F205">
        <f t="shared" si="3"/>
        <v>2</v>
      </c>
      <c r="I205" s="114">
        <v>32771</v>
      </c>
      <c r="J205" s="109">
        <v>1</v>
      </c>
    </row>
    <row r="206" spans="2:10" x14ac:dyDescent="0.25">
      <c r="B206" t="s">
        <v>22</v>
      </c>
      <c r="C206" t="s">
        <v>25</v>
      </c>
      <c r="D206" t="s">
        <v>29</v>
      </c>
      <c r="E206" s="1">
        <v>33534</v>
      </c>
      <c r="F206">
        <f t="shared" si="3"/>
        <v>10</v>
      </c>
      <c r="I206" s="114">
        <v>33132</v>
      </c>
      <c r="J206" s="109">
        <v>1</v>
      </c>
    </row>
    <row r="207" spans="2:10" x14ac:dyDescent="0.25">
      <c r="B207" t="s">
        <v>22</v>
      </c>
      <c r="C207" t="s">
        <v>28</v>
      </c>
      <c r="D207" t="s">
        <v>31</v>
      </c>
      <c r="E207" s="1">
        <v>13141</v>
      </c>
      <c r="F207">
        <f t="shared" si="3"/>
        <v>12</v>
      </c>
      <c r="I207" s="114">
        <v>33496</v>
      </c>
      <c r="J207" s="109">
        <v>1</v>
      </c>
    </row>
    <row r="208" spans="2:10" x14ac:dyDescent="0.25">
      <c r="B208" t="s">
        <v>23</v>
      </c>
      <c r="C208" t="s">
        <v>26</v>
      </c>
      <c r="D208" t="s">
        <v>31</v>
      </c>
      <c r="E208" s="1">
        <v>27159</v>
      </c>
      <c r="F208">
        <f t="shared" si="3"/>
        <v>5</v>
      </c>
      <c r="I208" s="114">
        <v>33853</v>
      </c>
      <c r="J208" s="109">
        <v>1</v>
      </c>
    </row>
    <row r="209" spans="2:10" x14ac:dyDescent="0.25">
      <c r="B209" t="s">
        <v>22</v>
      </c>
      <c r="C209" t="s">
        <v>26</v>
      </c>
      <c r="D209" t="s">
        <v>32</v>
      </c>
      <c r="E209" s="1">
        <v>28724</v>
      </c>
      <c r="F209">
        <f t="shared" si="3"/>
        <v>8</v>
      </c>
      <c r="I209" s="114">
        <v>33855</v>
      </c>
      <c r="J209" s="109">
        <v>1</v>
      </c>
    </row>
    <row r="210" spans="2:10" x14ac:dyDescent="0.25">
      <c r="B210" t="s">
        <v>23</v>
      </c>
      <c r="C210" t="s">
        <v>27</v>
      </c>
      <c r="D210" t="s">
        <v>31</v>
      </c>
      <c r="E210" s="1">
        <v>17052</v>
      </c>
      <c r="F210">
        <f t="shared" si="3"/>
        <v>9</v>
      </c>
      <c r="I210" s="114">
        <v>33861</v>
      </c>
      <c r="J210" s="109">
        <v>1</v>
      </c>
    </row>
    <row r="211" spans="2:10" x14ac:dyDescent="0.25">
      <c r="B211" t="s">
        <v>22</v>
      </c>
      <c r="C211" t="s">
        <v>27</v>
      </c>
      <c r="D211" t="s">
        <v>31</v>
      </c>
      <c r="E211" s="1">
        <v>6512</v>
      </c>
      <c r="F211">
        <f t="shared" si="3"/>
        <v>10</v>
      </c>
      <c r="I211" s="114">
        <v>33875</v>
      </c>
      <c r="J211" s="109">
        <v>1</v>
      </c>
    </row>
    <row r="212" spans="2:10" x14ac:dyDescent="0.25">
      <c r="B212" t="s">
        <v>22</v>
      </c>
      <c r="C212" t="s">
        <v>27</v>
      </c>
      <c r="D212" t="s">
        <v>29</v>
      </c>
      <c r="E212" s="1">
        <v>40238</v>
      </c>
      <c r="F212">
        <f t="shared" si="3"/>
        <v>3</v>
      </c>
      <c r="I212" s="114">
        <v>34218</v>
      </c>
      <c r="J212" s="109">
        <v>1</v>
      </c>
    </row>
    <row r="213" spans="2:10" x14ac:dyDescent="0.25">
      <c r="B213" t="s">
        <v>23</v>
      </c>
      <c r="C213" t="s">
        <v>24</v>
      </c>
      <c r="D213" t="s">
        <v>32</v>
      </c>
      <c r="E213" s="1">
        <v>11614</v>
      </c>
      <c r="F213">
        <f t="shared" si="3"/>
        <v>10</v>
      </c>
      <c r="I213" s="114">
        <v>34226</v>
      </c>
      <c r="J213" s="109">
        <v>1</v>
      </c>
    </row>
    <row r="214" spans="2:10" x14ac:dyDescent="0.25">
      <c r="B214" t="s">
        <v>23</v>
      </c>
      <c r="C214" t="s">
        <v>24</v>
      </c>
      <c r="D214" t="s">
        <v>31</v>
      </c>
      <c r="E214" s="1">
        <v>16355</v>
      </c>
      <c r="F214">
        <f t="shared" si="3"/>
        <v>10</v>
      </c>
      <c r="I214" s="114">
        <v>34231</v>
      </c>
      <c r="J214" s="109">
        <v>1</v>
      </c>
    </row>
    <row r="215" spans="2:10" x14ac:dyDescent="0.25">
      <c r="B215" t="s">
        <v>23</v>
      </c>
      <c r="C215" t="s">
        <v>28</v>
      </c>
      <c r="D215" t="s">
        <v>32</v>
      </c>
      <c r="E215" s="1">
        <v>31762</v>
      </c>
      <c r="F215">
        <f t="shared" si="3"/>
        <v>12</v>
      </c>
      <c r="I215" s="114">
        <v>34241</v>
      </c>
      <c r="J215" s="109">
        <v>1</v>
      </c>
    </row>
    <row r="216" spans="2:10" x14ac:dyDescent="0.25">
      <c r="B216" t="s">
        <v>22</v>
      </c>
      <c r="C216" t="s">
        <v>28</v>
      </c>
      <c r="D216" t="s">
        <v>32</v>
      </c>
      <c r="E216" s="1">
        <v>40885</v>
      </c>
      <c r="F216">
        <f t="shared" si="3"/>
        <v>12</v>
      </c>
      <c r="I216" s="114">
        <v>34242</v>
      </c>
      <c r="J216" s="109">
        <v>1</v>
      </c>
    </row>
    <row r="217" spans="2:10" x14ac:dyDescent="0.25">
      <c r="B217" t="s">
        <v>23</v>
      </c>
      <c r="C217" t="s">
        <v>26</v>
      </c>
      <c r="D217" t="s">
        <v>30</v>
      </c>
      <c r="E217" s="1">
        <v>34340</v>
      </c>
      <c r="F217">
        <f t="shared" si="3"/>
        <v>1</v>
      </c>
      <c r="I217" s="114">
        <v>34601</v>
      </c>
      <c r="J217" s="109">
        <v>1</v>
      </c>
    </row>
    <row r="218" spans="2:10" x14ac:dyDescent="0.25">
      <c r="B218" t="s">
        <v>23</v>
      </c>
      <c r="C218" t="s">
        <v>24</v>
      </c>
      <c r="D218" t="s">
        <v>31</v>
      </c>
      <c r="E218" s="1">
        <v>15172</v>
      </c>
      <c r="F218">
        <f t="shared" si="3"/>
        <v>7</v>
      </c>
      <c r="I218" s="114">
        <v>34604</v>
      </c>
      <c r="J218" s="109">
        <v>1</v>
      </c>
    </row>
    <row r="219" spans="2:10" x14ac:dyDescent="0.25">
      <c r="B219" t="s">
        <v>22</v>
      </c>
      <c r="C219" t="s">
        <v>26</v>
      </c>
      <c r="D219" t="s">
        <v>30</v>
      </c>
      <c r="E219" s="1">
        <v>6162</v>
      </c>
      <c r="F219">
        <f t="shared" si="3"/>
        <v>11</v>
      </c>
      <c r="I219" s="114">
        <v>34606</v>
      </c>
      <c r="J219" s="109">
        <v>1</v>
      </c>
    </row>
    <row r="220" spans="2:10" x14ac:dyDescent="0.25">
      <c r="B220" t="s">
        <v>23</v>
      </c>
      <c r="C220" t="s">
        <v>24</v>
      </c>
      <c r="D220" t="s">
        <v>29</v>
      </c>
      <c r="E220" s="1">
        <v>31748</v>
      </c>
      <c r="F220">
        <f t="shared" si="3"/>
        <v>12</v>
      </c>
      <c r="I220" s="114">
        <v>34947</v>
      </c>
      <c r="J220" s="109">
        <v>1</v>
      </c>
    </row>
    <row r="221" spans="2:10" x14ac:dyDescent="0.25">
      <c r="B221" t="s">
        <v>23</v>
      </c>
      <c r="C221" t="s">
        <v>25</v>
      </c>
      <c r="D221" t="s">
        <v>30</v>
      </c>
      <c r="E221" s="1">
        <v>9444</v>
      </c>
      <c r="F221">
        <f t="shared" si="3"/>
        <v>11</v>
      </c>
      <c r="I221" s="114">
        <v>35309</v>
      </c>
      <c r="J221" s="109">
        <v>1</v>
      </c>
    </row>
    <row r="222" spans="2:10" x14ac:dyDescent="0.25">
      <c r="B222" t="s">
        <v>23</v>
      </c>
      <c r="C222" t="s">
        <v>28</v>
      </c>
      <c r="D222" t="s">
        <v>32</v>
      </c>
      <c r="E222" s="1">
        <v>26228</v>
      </c>
      <c r="F222">
        <f t="shared" si="3"/>
        <v>10</v>
      </c>
      <c r="I222" s="114">
        <v>35320</v>
      </c>
      <c r="J222" s="109">
        <v>1</v>
      </c>
    </row>
    <row r="223" spans="2:10" x14ac:dyDescent="0.25">
      <c r="B223" t="s">
        <v>22</v>
      </c>
      <c r="C223" t="s">
        <v>24</v>
      </c>
      <c r="D223" t="s">
        <v>31</v>
      </c>
      <c r="E223" s="1">
        <v>33713</v>
      </c>
      <c r="F223">
        <f t="shared" si="3"/>
        <v>4</v>
      </c>
      <c r="I223" s="114">
        <v>35328</v>
      </c>
      <c r="J223" s="109">
        <v>1</v>
      </c>
    </row>
    <row r="224" spans="2:10" x14ac:dyDescent="0.25">
      <c r="B224" t="s">
        <v>22</v>
      </c>
      <c r="C224" t="s">
        <v>27</v>
      </c>
      <c r="D224" t="s">
        <v>31</v>
      </c>
      <c r="E224" s="1">
        <v>21447</v>
      </c>
      <c r="F224">
        <f t="shared" si="3"/>
        <v>9</v>
      </c>
      <c r="I224" s="114">
        <v>35335</v>
      </c>
      <c r="J224" s="109">
        <v>1</v>
      </c>
    </row>
    <row r="225" spans="2:10" x14ac:dyDescent="0.25">
      <c r="B225" t="s">
        <v>23</v>
      </c>
      <c r="C225" t="s">
        <v>28</v>
      </c>
      <c r="D225" t="s">
        <v>32</v>
      </c>
      <c r="E225" s="1">
        <v>10910</v>
      </c>
      <c r="F225">
        <f t="shared" si="3"/>
        <v>11</v>
      </c>
      <c r="I225" s="114">
        <v>35338</v>
      </c>
      <c r="J225" s="109">
        <v>1</v>
      </c>
    </row>
    <row r="226" spans="2:10" x14ac:dyDescent="0.25">
      <c r="B226" t="s">
        <v>23</v>
      </c>
      <c r="C226" t="s">
        <v>24</v>
      </c>
      <c r="D226" t="s">
        <v>30</v>
      </c>
      <c r="E226" s="1">
        <v>21083</v>
      </c>
      <c r="F226">
        <f t="shared" si="3"/>
        <v>9</v>
      </c>
      <c r="I226" s="114">
        <v>36045</v>
      </c>
      <c r="J226" s="109">
        <v>1</v>
      </c>
    </row>
    <row r="227" spans="2:10" x14ac:dyDescent="0.25">
      <c r="B227" t="s">
        <v>23</v>
      </c>
      <c r="C227" t="s">
        <v>26</v>
      </c>
      <c r="D227" t="s">
        <v>29</v>
      </c>
      <c r="E227" s="1">
        <v>17904</v>
      </c>
      <c r="F227">
        <f t="shared" si="3"/>
        <v>1</v>
      </c>
      <c r="I227" s="114">
        <v>36050</v>
      </c>
      <c r="J227" s="109">
        <v>1</v>
      </c>
    </row>
    <row r="228" spans="2:10" x14ac:dyDescent="0.25">
      <c r="B228" t="s">
        <v>22</v>
      </c>
      <c r="C228" t="s">
        <v>24</v>
      </c>
      <c r="D228" t="s">
        <v>31</v>
      </c>
      <c r="E228" s="1">
        <v>34616</v>
      </c>
      <c r="F228">
        <f t="shared" si="3"/>
        <v>10</v>
      </c>
      <c r="I228" s="114">
        <v>36056</v>
      </c>
      <c r="J228" s="109">
        <v>1</v>
      </c>
    </row>
    <row r="229" spans="2:10" x14ac:dyDescent="0.25">
      <c r="B229" t="s">
        <v>23</v>
      </c>
      <c r="C229" t="s">
        <v>26</v>
      </c>
      <c r="D229" t="s">
        <v>29</v>
      </c>
      <c r="E229" s="1">
        <v>18945</v>
      </c>
      <c r="F229">
        <f t="shared" si="3"/>
        <v>11</v>
      </c>
      <c r="I229" s="114">
        <v>36057</v>
      </c>
      <c r="J229" s="109">
        <v>1</v>
      </c>
    </row>
    <row r="230" spans="2:10" x14ac:dyDescent="0.25">
      <c r="B230" t="s">
        <v>23</v>
      </c>
      <c r="C230" t="s">
        <v>25</v>
      </c>
      <c r="D230" t="s">
        <v>30</v>
      </c>
      <c r="E230" s="1">
        <v>33304</v>
      </c>
      <c r="F230">
        <f t="shared" si="3"/>
        <v>3</v>
      </c>
      <c r="I230" s="114">
        <v>36414</v>
      </c>
      <c r="J230" s="109">
        <v>1</v>
      </c>
    </row>
    <row r="231" spans="2:10" x14ac:dyDescent="0.25">
      <c r="B231" t="s">
        <v>23</v>
      </c>
      <c r="C231" t="s">
        <v>26</v>
      </c>
      <c r="D231" t="s">
        <v>30</v>
      </c>
      <c r="E231" s="1">
        <v>25137</v>
      </c>
      <c r="F231">
        <f t="shared" si="3"/>
        <v>10</v>
      </c>
      <c r="I231" s="114">
        <v>36779</v>
      </c>
      <c r="J231" s="109">
        <v>1</v>
      </c>
    </row>
    <row r="232" spans="2:10" x14ac:dyDescent="0.25">
      <c r="B232" t="s">
        <v>23</v>
      </c>
      <c r="C232" t="s">
        <v>27</v>
      </c>
      <c r="D232" t="s">
        <v>31</v>
      </c>
      <c r="E232" s="1">
        <v>30943</v>
      </c>
      <c r="F232">
        <f t="shared" si="3"/>
        <v>9</v>
      </c>
      <c r="I232" s="114">
        <v>36782</v>
      </c>
      <c r="J232" s="109">
        <v>1</v>
      </c>
    </row>
    <row r="233" spans="2:10" x14ac:dyDescent="0.25">
      <c r="B233" t="s">
        <v>22</v>
      </c>
      <c r="C233" t="s">
        <v>27</v>
      </c>
      <c r="D233" t="s">
        <v>30</v>
      </c>
      <c r="E233" s="1">
        <v>16227</v>
      </c>
      <c r="F233">
        <f t="shared" si="3"/>
        <v>6</v>
      </c>
      <c r="I233" s="114">
        <v>36791</v>
      </c>
      <c r="J233" s="109">
        <v>1</v>
      </c>
    </row>
    <row r="234" spans="2:10" x14ac:dyDescent="0.25">
      <c r="B234" t="s">
        <v>23</v>
      </c>
      <c r="C234" t="s">
        <v>26</v>
      </c>
      <c r="D234" t="s">
        <v>32</v>
      </c>
      <c r="E234" s="1">
        <v>15485</v>
      </c>
      <c r="F234">
        <f t="shared" si="3"/>
        <v>5</v>
      </c>
      <c r="I234" s="114">
        <v>36793</v>
      </c>
      <c r="J234" s="109">
        <v>1</v>
      </c>
    </row>
    <row r="235" spans="2:10" x14ac:dyDescent="0.25">
      <c r="B235" t="s">
        <v>23</v>
      </c>
      <c r="C235" t="s">
        <v>24</v>
      </c>
      <c r="D235" t="s">
        <v>30</v>
      </c>
      <c r="E235" s="1">
        <v>6012</v>
      </c>
      <c r="F235">
        <f t="shared" si="3"/>
        <v>6</v>
      </c>
      <c r="I235" s="114">
        <v>36794</v>
      </c>
      <c r="J235" s="109">
        <v>1</v>
      </c>
    </row>
    <row r="236" spans="2:10" x14ac:dyDescent="0.25">
      <c r="B236" t="s">
        <v>23</v>
      </c>
      <c r="C236" t="s">
        <v>28</v>
      </c>
      <c r="D236" t="s">
        <v>32</v>
      </c>
      <c r="E236" s="1">
        <v>23511</v>
      </c>
      <c r="F236">
        <f t="shared" si="3"/>
        <v>5</v>
      </c>
      <c r="I236" s="114">
        <v>36796</v>
      </c>
      <c r="J236" s="109">
        <v>1</v>
      </c>
    </row>
    <row r="237" spans="2:10" x14ac:dyDescent="0.25">
      <c r="B237" t="s">
        <v>23</v>
      </c>
      <c r="C237" t="s">
        <v>28</v>
      </c>
      <c r="D237" t="s">
        <v>30</v>
      </c>
      <c r="E237" s="1">
        <v>11945</v>
      </c>
      <c r="F237">
        <f t="shared" si="3"/>
        <v>9</v>
      </c>
      <c r="I237" s="114">
        <v>36799</v>
      </c>
      <c r="J237" s="109">
        <v>1</v>
      </c>
    </row>
    <row r="238" spans="2:10" x14ac:dyDescent="0.25">
      <c r="B238" t="s">
        <v>22</v>
      </c>
      <c r="C238" t="s">
        <v>28</v>
      </c>
      <c r="D238" t="s">
        <v>30</v>
      </c>
      <c r="E238" s="1">
        <v>26965</v>
      </c>
      <c r="F238">
        <f t="shared" si="3"/>
        <v>10</v>
      </c>
      <c r="I238" s="114">
        <v>37145</v>
      </c>
      <c r="J238" s="109">
        <v>1</v>
      </c>
    </row>
    <row r="239" spans="2:10" x14ac:dyDescent="0.25">
      <c r="B239" t="s">
        <v>23</v>
      </c>
      <c r="C239" t="s">
        <v>25</v>
      </c>
      <c r="D239" t="s">
        <v>29</v>
      </c>
      <c r="E239" s="1">
        <v>25941</v>
      </c>
      <c r="F239">
        <f t="shared" si="3"/>
        <v>1</v>
      </c>
      <c r="I239" s="114">
        <v>37156</v>
      </c>
      <c r="J239" s="109">
        <v>1</v>
      </c>
    </row>
    <row r="240" spans="2:10" x14ac:dyDescent="0.25">
      <c r="B240" t="s">
        <v>22</v>
      </c>
      <c r="C240" t="s">
        <v>28</v>
      </c>
      <c r="D240" t="s">
        <v>29</v>
      </c>
      <c r="E240" s="1">
        <v>18817</v>
      </c>
      <c r="F240">
        <f t="shared" si="3"/>
        <v>7</v>
      </c>
      <c r="I240" s="114">
        <v>37161</v>
      </c>
      <c r="J240" s="109">
        <v>1</v>
      </c>
    </row>
    <row r="241" spans="2:10" x14ac:dyDescent="0.25">
      <c r="B241" t="s">
        <v>23</v>
      </c>
      <c r="C241" t="s">
        <v>25</v>
      </c>
      <c r="D241" t="s">
        <v>30</v>
      </c>
      <c r="E241" s="1">
        <v>30078</v>
      </c>
      <c r="F241">
        <f t="shared" si="3"/>
        <v>5</v>
      </c>
      <c r="I241" s="114">
        <v>37513</v>
      </c>
      <c r="J241" s="109">
        <v>1</v>
      </c>
    </row>
    <row r="242" spans="2:10" x14ac:dyDescent="0.25">
      <c r="B242" t="s">
        <v>22</v>
      </c>
      <c r="C242" t="s">
        <v>24</v>
      </c>
      <c r="D242" t="s">
        <v>29</v>
      </c>
      <c r="E242" s="1">
        <v>15750</v>
      </c>
      <c r="F242">
        <f t="shared" si="3"/>
        <v>2</v>
      </c>
      <c r="I242" s="114">
        <v>37516</v>
      </c>
      <c r="J242" s="109">
        <v>1</v>
      </c>
    </row>
    <row r="243" spans="2:10" x14ac:dyDescent="0.25">
      <c r="B243" t="s">
        <v>22</v>
      </c>
      <c r="C243" t="s">
        <v>27</v>
      </c>
      <c r="D243" t="s">
        <v>29</v>
      </c>
      <c r="E243" s="1">
        <v>12696</v>
      </c>
      <c r="F243">
        <f t="shared" si="3"/>
        <v>10</v>
      </c>
      <c r="I243" s="114">
        <v>37518</v>
      </c>
      <c r="J243" s="109">
        <v>1</v>
      </c>
    </row>
    <row r="244" spans="2:10" x14ac:dyDescent="0.25">
      <c r="B244" t="s">
        <v>22</v>
      </c>
      <c r="C244" t="s">
        <v>25</v>
      </c>
      <c r="D244" t="s">
        <v>31</v>
      </c>
      <c r="E244" s="1">
        <v>18958</v>
      </c>
      <c r="F244">
        <f t="shared" si="3"/>
        <v>11</v>
      </c>
      <c r="I244" s="114">
        <v>37522</v>
      </c>
      <c r="J244" s="109">
        <v>1</v>
      </c>
    </row>
    <row r="245" spans="2:10" x14ac:dyDescent="0.25">
      <c r="B245" t="s">
        <v>22</v>
      </c>
      <c r="C245" t="s">
        <v>28</v>
      </c>
      <c r="D245" t="s">
        <v>30</v>
      </c>
      <c r="E245" s="1">
        <v>32079</v>
      </c>
      <c r="F245">
        <f t="shared" si="3"/>
        <v>10</v>
      </c>
      <c r="I245" s="114">
        <v>37868</v>
      </c>
      <c r="J245" s="109">
        <v>1</v>
      </c>
    </row>
    <row r="246" spans="2:10" x14ac:dyDescent="0.25">
      <c r="B246" t="s">
        <v>23</v>
      </c>
      <c r="C246" t="s">
        <v>24</v>
      </c>
      <c r="D246" t="s">
        <v>29</v>
      </c>
      <c r="E246" s="1">
        <v>20331</v>
      </c>
      <c r="F246">
        <f t="shared" si="3"/>
        <v>8</v>
      </c>
      <c r="I246" s="114">
        <v>37875</v>
      </c>
      <c r="J246" s="109">
        <v>1</v>
      </c>
    </row>
    <row r="247" spans="2:10" x14ac:dyDescent="0.25">
      <c r="B247" t="s">
        <v>22</v>
      </c>
      <c r="C247" t="s">
        <v>26</v>
      </c>
      <c r="D247" t="s">
        <v>31</v>
      </c>
      <c r="E247" s="1">
        <v>28669</v>
      </c>
      <c r="F247">
        <f t="shared" si="3"/>
        <v>6</v>
      </c>
      <c r="I247" s="114">
        <v>37884</v>
      </c>
      <c r="J247" s="109">
        <v>1</v>
      </c>
    </row>
    <row r="248" spans="2:10" x14ac:dyDescent="0.25">
      <c r="B248" t="s">
        <v>23</v>
      </c>
      <c r="C248" t="s">
        <v>24</v>
      </c>
      <c r="D248" t="s">
        <v>32</v>
      </c>
      <c r="E248" s="1">
        <v>8583</v>
      </c>
      <c r="F248">
        <f t="shared" si="3"/>
        <v>7</v>
      </c>
      <c r="I248" s="114">
        <v>38233</v>
      </c>
      <c r="J248" s="109">
        <v>1</v>
      </c>
    </row>
    <row r="249" spans="2:10" x14ac:dyDescent="0.25">
      <c r="B249" t="s">
        <v>23</v>
      </c>
      <c r="C249" t="s">
        <v>27</v>
      </c>
      <c r="D249" t="s">
        <v>32</v>
      </c>
      <c r="E249" s="1">
        <v>7333</v>
      </c>
      <c r="F249">
        <f t="shared" si="3"/>
        <v>1</v>
      </c>
      <c r="I249" s="114">
        <v>38234</v>
      </c>
      <c r="J249" s="109">
        <v>2</v>
      </c>
    </row>
    <row r="250" spans="2:10" x14ac:dyDescent="0.25">
      <c r="B250" t="s">
        <v>23</v>
      </c>
      <c r="C250" t="s">
        <v>26</v>
      </c>
      <c r="D250" t="s">
        <v>30</v>
      </c>
      <c r="E250" s="1">
        <v>22635</v>
      </c>
      <c r="F250">
        <f t="shared" si="3"/>
        <v>12</v>
      </c>
      <c r="I250" s="114">
        <v>38243</v>
      </c>
      <c r="J250" s="109">
        <v>1</v>
      </c>
    </row>
    <row r="251" spans="2:10" x14ac:dyDescent="0.25">
      <c r="B251" t="s">
        <v>23</v>
      </c>
      <c r="C251" t="s">
        <v>27</v>
      </c>
      <c r="D251" t="s">
        <v>30</v>
      </c>
      <c r="E251" s="1">
        <v>14027</v>
      </c>
      <c r="F251">
        <f t="shared" si="3"/>
        <v>5</v>
      </c>
      <c r="I251" s="114">
        <v>38600</v>
      </c>
      <c r="J251" s="109">
        <v>2</v>
      </c>
    </row>
    <row r="252" spans="2:10" x14ac:dyDescent="0.25">
      <c r="B252" t="s">
        <v>22</v>
      </c>
      <c r="C252" t="s">
        <v>25</v>
      </c>
      <c r="D252" t="s">
        <v>32</v>
      </c>
      <c r="E252" s="1">
        <v>38342</v>
      </c>
      <c r="F252">
        <f t="shared" si="3"/>
        <v>12</v>
      </c>
      <c r="I252" s="114">
        <v>38614</v>
      </c>
      <c r="J252" s="109">
        <v>1</v>
      </c>
    </row>
    <row r="253" spans="2:10" x14ac:dyDescent="0.25">
      <c r="B253" t="s">
        <v>22</v>
      </c>
      <c r="C253" t="s">
        <v>28</v>
      </c>
      <c r="D253" t="s">
        <v>31</v>
      </c>
      <c r="E253" s="1">
        <v>10285</v>
      </c>
      <c r="F253">
        <f t="shared" si="3"/>
        <v>2</v>
      </c>
      <c r="I253" s="114">
        <v>38615</v>
      </c>
      <c r="J253" s="109">
        <v>1</v>
      </c>
    </row>
    <row r="254" spans="2:10" x14ac:dyDescent="0.25">
      <c r="B254" t="s">
        <v>23</v>
      </c>
      <c r="C254" t="s">
        <v>28</v>
      </c>
      <c r="D254" t="s">
        <v>29</v>
      </c>
      <c r="E254" s="1">
        <v>17170</v>
      </c>
      <c r="F254">
        <f t="shared" si="3"/>
        <v>1</v>
      </c>
      <c r="I254" s="114">
        <v>39344</v>
      </c>
      <c r="J254" s="109">
        <v>1</v>
      </c>
    </row>
    <row r="255" spans="2:10" x14ac:dyDescent="0.25">
      <c r="B255" t="s">
        <v>23</v>
      </c>
      <c r="C255" t="s">
        <v>24</v>
      </c>
      <c r="D255" t="s">
        <v>31</v>
      </c>
      <c r="E255" s="1">
        <v>15908</v>
      </c>
      <c r="F255">
        <f t="shared" si="3"/>
        <v>7</v>
      </c>
      <c r="I255" s="114">
        <v>39349</v>
      </c>
      <c r="J255" s="109">
        <v>1</v>
      </c>
    </row>
    <row r="256" spans="2:10" x14ac:dyDescent="0.25">
      <c r="B256" t="s">
        <v>22</v>
      </c>
      <c r="C256" t="s">
        <v>28</v>
      </c>
      <c r="D256" t="s">
        <v>31</v>
      </c>
      <c r="E256" s="1">
        <v>18996</v>
      </c>
      <c r="F256">
        <f t="shared" si="3"/>
        <v>1</v>
      </c>
      <c r="I256" s="114">
        <v>39353</v>
      </c>
      <c r="J256" s="109">
        <v>1</v>
      </c>
    </row>
    <row r="257" spans="2:10" x14ac:dyDescent="0.25">
      <c r="B257" t="s">
        <v>23</v>
      </c>
      <c r="C257" t="s">
        <v>25</v>
      </c>
      <c r="D257" t="s">
        <v>29</v>
      </c>
      <c r="E257" s="1">
        <v>17324</v>
      </c>
      <c r="F257">
        <f t="shared" si="3"/>
        <v>6</v>
      </c>
      <c r="I257" s="114">
        <v>39693</v>
      </c>
      <c r="J257" s="109">
        <v>1</v>
      </c>
    </row>
    <row r="258" spans="2:10" x14ac:dyDescent="0.25">
      <c r="B258" t="s">
        <v>23</v>
      </c>
      <c r="C258" t="s">
        <v>26</v>
      </c>
      <c r="D258" t="s">
        <v>30</v>
      </c>
      <c r="E258" s="1">
        <v>26162</v>
      </c>
      <c r="F258">
        <f t="shared" si="3"/>
        <v>8</v>
      </c>
      <c r="I258" s="114">
        <v>39694</v>
      </c>
      <c r="J258" s="109">
        <v>1</v>
      </c>
    </row>
    <row r="259" spans="2:10" x14ac:dyDescent="0.25">
      <c r="B259" t="s">
        <v>23</v>
      </c>
      <c r="C259" t="s">
        <v>28</v>
      </c>
      <c r="D259" t="s">
        <v>29</v>
      </c>
      <c r="E259" s="1">
        <v>6594</v>
      </c>
      <c r="F259">
        <f t="shared" si="3"/>
        <v>1</v>
      </c>
      <c r="I259" s="114">
        <v>39695</v>
      </c>
      <c r="J259" s="109">
        <v>1</v>
      </c>
    </row>
    <row r="260" spans="2:10" x14ac:dyDescent="0.25">
      <c r="B260" t="s">
        <v>22</v>
      </c>
      <c r="C260" t="s">
        <v>27</v>
      </c>
      <c r="D260" t="s">
        <v>32</v>
      </c>
      <c r="E260" s="1">
        <v>29846</v>
      </c>
      <c r="F260">
        <f t="shared" si="3"/>
        <v>9</v>
      </c>
      <c r="I260" s="114">
        <v>39711</v>
      </c>
      <c r="J260" s="109">
        <v>1</v>
      </c>
    </row>
    <row r="261" spans="2:10" x14ac:dyDescent="0.25">
      <c r="B261" t="s">
        <v>22</v>
      </c>
      <c r="C261" t="s">
        <v>24</v>
      </c>
      <c r="D261" t="s">
        <v>30</v>
      </c>
      <c r="E261" s="1">
        <v>27129</v>
      </c>
      <c r="F261">
        <f t="shared" si="3"/>
        <v>4</v>
      </c>
      <c r="I261" s="114">
        <v>40063</v>
      </c>
      <c r="J261" s="109">
        <v>1</v>
      </c>
    </row>
    <row r="262" spans="2:10" x14ac:dyDescent="0.25">
      <c r="B262" t="s">
        <v>22</v>
      </c>
      <c r="C262" t="s">
        <v>25</v>
      </c>
      <c r="D262" t="s">
        <v>30</v>
      </c>
      <c r="E262" s="1">
        <v>7886</v>
      </c>
      <c r="F262">
        <f t="shared" si="3"/>
        <v>8</v>
      </c>
      <c r="I262" s="114">
        <v>40086</v>
      </c>
      <c r="J262" s="109">
        <v>1</v>
      </c>
    </row>
    <row r="263" spans="2:10" x14ac:dyDescent="0.25">
      <c r="B263" t="s">
        <v>23</v>
      </c>
      <c r="C263" t="s">
        <v>28</v>
      </c>
      <c r="D263" t="s">
        <v>30</v>
      </c>
      <c r="E263" s="1">
        <v>16788</v>
      </c>
      <c r="F263">
        <f t="shared" si="3"/>
        <v>12</v>
      </c>
      <c r="I263" s="114">
        <v>40436</v>
      </c>
      <c r="J263" s="109">
        <v>2</v>
      </c>
    </row>
    <row r="264" spans="2:10" x14ac:dyDescent="0.25">
      <c r="B264" t="s">
        <v>22</v>
      </c>
      <c r="C264" t="s">
        <v>27</v>
      </c>
      <c r="D264" t="s">
        <v>31</v>
      </c>
      <c r="E264" s="1">
        <v>10241</v>
      </c>
      <c r="F264">
        <f t="shared" si="3"/>
        <v>1</v>
      </c>
      <c r="I264" s="114">
        <v>40444</v>
      </c>
      <c r="J264" s="109">
        <v>1</v>
      </c>
    </row>
    <row r="265" spans="2:10" x14ac:dyDescent="0.25">
      <c r="B265" t="s">
        <v>22</v>
      </c>
      <c r="C265" t="s">
        <v>26</v>
      </c>
      <c r="D265" t="s">
        <v>31</v>
      </c>
      <c r="E265" s="1">
        <v>14813</v>
      </c>
      <c r="F265">
        <f t="shared" si="3"/>
        <v>7</v>
      </c>
      <c r="I265" s="114">
        <v>40802</v>
      </c>
      <c r="J265" s="109">
        <v>1</v>
      </c>
    </row>
    <row r="266" spans="2:10" x14ac:dyDescent="0.25">
      <c r="B266" t="s">
        <v>22</v>
      </c>
      <c r="C266" t="s">
        <v>27</v>
      </c>
      <c r="D266" t="s">
        <v>32</v>
      </c>
      <c r="E266" s="1">
        <v>37380</v>
      </c>
      <c r="F266">
        <f t="shared" si="3"/>
        <v>5</v>
      </c>
      <c r="I266" s="114">
        <v>40816</v>
      </c>
      <c r="J266" s="109">
        <v>1</v>
      </c>
    </row>
    <row r="267" spans="2:10" x14ac:dyDescent="0.25">
      <c r="B267" t="s">
        <v>22</v>
      </c>
      <c r="C267" t="s">
        <v>25</v>
      </c>
      <c r="D267" t="s">
        <v>32</v>
      </c>
      <c r="E267" s="1">
        <v>40091</v>
      </c>
      <c r="F267">
        <f t="shared" si="3"/>
        <v>10</v>
      </c>
      <c r="I267" s="114">
        <v>41164</v>
      </c>
      <c r="J267" s="109">
        <v>1</v>
      </c>
    </row>
    <row r="268" spans="2:10" x14ac:dyDescent="0.25">
      <c r="B268" t="s">
        <v>22</v>
      </c>
      <c r="C268" t="s">
        <v>26</v>
      </c>
      <c r="D268" t="s">
        <v>29</v>
      </c>
      <c r="E268" s="1">
        <v>21776</v>
      </c>
      <c r="F268">
        <f t="shared" ref="F268:F331" si="4">MONTH(E268)</f>
        <v>8</v>
      </c>
      <c r="I268" s="114">
        <v>41171</v>
      </c>
      <c r="J268" s="109">
        <v>1</v>
      </c>
    </row>
    <row r="269" spans="2:10" x14ac:dyDescent="0.25">
      <c r="B269" t="s">
        <v>22</v>
      </c>
      <c r="C269" t="s">
        <v>25</v>
      </c>
      <c r="D269" t="s">
        <v>32</v>
      </c>
      <c r="E269" s="1">
        <v>13629</v>
      </c>
      <c r="F269">
        <f t="shared" si="4"/>
        <v>4</v>
      </c>
      <c r="I269" s="114">
        <v>41521</v>
      </c>
      <c r="J269" s="109">
        <v>1</v>
      </c>
    </row>
    <row r="270" spans="2:10" x14ac:dyDescent="0.25">
      <c r="B270" t="s">
        <v>23</v>
      </c>
      <c r="C270" t="s">
        <v>28</v>
      </c>
      <c r="D270" t="s">
        <v>29</v>
      </c>
      <c r="E270" s="1">
        <v>39701</v>
      </c>
      <c r="F270">
        <f t="shared" si="4"/>
        <v>9</v>
      </c>
      <c r="I270" s="114">
        <v>41531</v>
      </c>
      <c r="J270" s="109">
        <v>1</v>
      </c>
    </row>
    <row r="271" spans="2:10" x14ac:dyDescent="0.25">
      <c r="B271" t="s">
        <v>22</v>
      </c>
      <c r="C271" t="s">
        <v>27</v>
      </c>
      <c r="D271" t="s">
        <v>31</v>
      </c>
      <c r="E271" s="1">
        <v>10217</v>
      </c>
      <c r="F271">
        <f t="shared" si="4"/>
        <v>12</v>
      </c>
      <c r="I271" s="114">
        <v>41535</v>
      </c>
      <c r="J271" s="109">
        <v>1</v>
      </c>
    </row>
    <row r="272" spans="2:10" x14ac:dyDescent="0.25">
      <c r="B272" t="s">
        <v>23</v>
      </c>
      <c r="C272" t="s">
        <v>25</v>
      </c>
      <c r="D272" t="s">
        <v>32</v>
      </c>
      <c r="E272" s="1">
        <v>30841</v>
      </c>
      <c r="F272">
        <f t="shared" si="4"/>
        <v>6</v>
      </c>
      <c r="I272" s="114">
        <v>41537</v>
      </c>
      <c r="J272" s="109">
        <v>1</v>
      </c>
    </row>
    <row r="273" spans="2:10" x14ac:dyDescent="0.25">
      <c r="B273" t="s">
        <v>23</v>
      </c>
      <c r="C273" t="s">
        <v>24</v>
      </c>
      <c r="D273" t="s">
        <v>29</v>
      </c>
      <c r="E273" s="1">
        <v>13352</v>
      </c>
      <c r="F273">
        <f t="shared" si="4"/>
        <v>7</v>
      </c>
      <c r="I273" s="114">
        <v>41546</v>
      </c>
      <c r="J273" s="109">
        <v>1</v>
      </c>
    </row>
    <row r="274" spans="2:10" x14ac:dyDescent="0.25">
      <c r="B274" t="s">
        <v>23</v>
      </c>
      <c r="C274" t="s">
        <v>26</v>
      </c>
      <c r="D274" t="s">
        <v>30</v>
      </c>
      <c r="E274" s="1">
        <v>11395</v>
      </c>
      <c r="F274">
        <f t="shared" si="4"/>
        <v>3</v>
      </c>
      <c r="I274" s="114" t="s">
        <v>221</v>
      </c>
      <c r="J274" s="109">
        <v>266</v>
      </c>
    </row>
    <row r="275" spans="2:10" x14ac:dyDescent="0.25">
      <c r="B275" t="s">
        <v>22</v>
      </c>
      <c r="C275" t="s">
        <v>28</v>
      </c>
      <c r="D275" t="s">
        <v>32</v>
      </c>
      <c r="E275" s="1">
        <v>39859</v>
      </c>
      <c r="F275">
        <f t="shared" si="4"/>
        <v>2</v>
      </c>
    </row>
    <row r="276" spans="2:10" x14ac:dyDescent="0.25">
      <c r="B276" t="s">
        <v>22</v>
      </c>
      <c r="C276" t="s">
        <v>26</v>
      </c>
      <c r="D276" t="s">
        <v>29</v>
      </c>
      <c r="E276" s="1">
        <v>7902</v>
      </c>
      <c r="F276">
        <f t="shared" si="4"/>
        <v>8</v>
      </c>
    </row>
    <row r="277" spans="2:10" x14ac:dyDescent="0.25">
      <c r="B277" t="s">
        <v>22</v>
      </c>
      <c r="C277" t="s">
        <v>28</v>
      </c>
      <c r="D277" t="s">
        <v>31</v>
      </c>
      <c r="E277" s="1">
        <v>41292</v>
      </c>
      <c r="F277">
        <f t="shared" si="4"/>
        <v>1</v>
      </c>
    </row>
    <row r="278" spans="2:10" x14ac:dyDescent="0.25">
      <c r="B278" t="s">
        <v>23</v>
      </c>
      <c r="C278" t="s">
        <v>28</v>
      </c>
      <c r="D278" t="s">
        <v>31</v>
      </c>
      <c r="E278" s="1">
        <v>7853</v>
      </c>
      <c r="F278">
        <f t="shared" si="4"/>
        <v>7</v>
      </c>
    </row>
    <row r="279" spans="2:10" x14ac:dyDescent="0.25">
      <c r="B279" t="s">
        <v>23</v>
      </c>
      <c r="C279" t="s">
        <v>28</v>
      </c>
      <c r="D279" t="s">
        <v>29</v>
      </c>
      <c r="E279" s="1">
        <v>41534</v>
      </c>
      <c r="F279">
        <f t="shared" si="4"/>
        <v>9</v>
      </c>
    </row>
    <row r="280" spans="2:10" x14ac:dyDescent="0.25">
      <c r="B280" t="s">
        <v>23</v>
      </c>
      <c r="C280" t="s">
        <v>26</v>
      </c>
      <c r="D280" t="s">
        <v>29</v>
      </c>
      <c r="E280" s="1">
        <v>8574</v>
      </c>
      <c r="F280">
        <f t="shared" si="4"/>
        <v>6</v>
      </c>
    </row>
    <row r="281" spans="2:10" x14ac:dyDescent="0.25">
      <c r="B281" t="s">
        <v>23</v>
      </c>
      <c r="C281" t="s">
        <v>28</v>
      </c>
      <c r="D281" t="s">
        <v>29</v>
      </c>
      <c r="E281" s="1">
        <v>30746</v>
      </c>
      <c r="F281">
        <f t="shared" si="4"/>
        <v>3</v>
      </c>
    </row>
    <row r="282" spans="2:10" x14ac:dyDescent="0.25">
      <c r="B282" t="s">
        <v>23</v>
      </c>
      <c r="C282" t="s">
        <v>24</v>
      </c>
      <c r="D282" t="s">
        <v>30</v>
      </c>
      <c r="E282" s="1">
        <v>6485</v>
      </c>
      <c r="F282">
        <f t="shared" si="4"/>
        <v>10</v>
      </c>
    </row>
    <row r="283" spans="2:10" x14ac:dyDescent="0.25">
      <c r="B283" t="s">
        <v>22</v>
      </c>
      <c r="C283" t="s">
        <v>28</v>
      </c>
      <c r="D283" t="s">
        <v>31</v>
      </c>
      <c r="E283" s="1">
        <v>23797</v>
      </c>
      <c r="F283">
        <f t="shared" si="4"/>
        <v>2</v>
      </c>
    </row>
    <row r="284" spans="2:10" x14ac:dyDescent="0.25">
      <c r="B284" t="s">
        <v>23</v>
      </c>
      <c r="C284" t="s">
        <v>24</v>
      </c>
      <c r="D284" t="s">
        <v>31</v>
      </c>
      <c r="E284" s="1">
        <v>9086</v>
      </c>
      <c r="F284">
        <f t="shared" si="4"/>
        <v>11</v>
      </c>
    </row>
    <row r="285" spans="2:10" x14ac:dyDescent="0.25">
      <c r="B285" t="s">
        <v>23</v>
      </c>
      <c r="C285" t="s">
        <v>26</v>
      </c>
      <c r="D285" t="s">
        <v>30</v>
      </c>
      <c r="E285" s="1">
        <v>40867</v>
      </c>
      <c r="F285">
        <f t="shared" si="4"/>
        <v>11</v>
      </c>
    </row>
    <row r="286" spans="2:10" x14ac:dyDescent="0.25">
      <c r="B286" t="s">
        <v>22</v>
      </c>
      <c r="C286" t="s">
        <v>26</v>
      </c>
      <c r="D286" t="s">
        <v>29</v>
      </c>
      <c r="E286" s="1">
        <v>28091</v>
      </c>
      <c r="F286">
        <f t="shared" si="4"/>
        <v>11</v>
      </c>
    </row>
    <row r="287" spans="2:10" x14ac:dyDescent="0.25">
      <c r="B287" t="s">
        <v>22</v>
      </c>
      <c r="C287" t="s">
        <v>27</v>
      </c>
      <c r="D287" t="s">
        <v>31</v>
      </c>
      <c r="E287" s="1">
        <v>7890</v>
      </c>
      <c r="F287">
        <f t="shared" si="4"/>
        <v>8</v>
      </c>
    </row>
    <row r="288" spans="2:10" x14ac:dyDescent="0.25">
      <c r="B288" t="s">
        <v>22</v>
      </c>
      <c r="C288" t="s">
        <v>27</v>
      </c>
      <c r="D288" t="s">
        <v>30</v>
      </c>
      <c r="E288" s="1">
        <v>9399</v>
      </c>
      <c r="F288">
        <f t="shared" si="4"/>
        <v>9</v>
      </c>
    </row>
    <row r="289" spans="2:6" x14ac:dyDescent="0.25">
      <c r="B289" t="s">
        <v>23</v>
      </c>
      <c r="C289" t="s">
        <v>24</v>
      </c>
      <c r="D289" t="s">
        <v>29</v>
      </c>
      <c r="E289" s="1">
        <v>15260</v>
      </c>
      <c r="F289">
        <f t="shared" si="4"/>
        <v>10</v>
      </c>
    </row>
    <row r="290" spans="2:6" x14ac:dyDescent="0.25">
      <c r="B290" t="s">
        <v>22</v>
      </c>
      <c r="C290" t="s">
        <v>25</v>
      </c>
      <c r="D290" t="s">
        <v>31</v>
      </c>
      <c r="E290" s="1">
        <v>40096</v>
      </c>
      <c r="F290">
        <f t="shared" si="4"/>
        <v>10</v>
      </c>
    </row>
    <row r="291" spans="2:6" x14ac:dyDescent="0.25">
      <c r="B291" t="s">
        <v>23</v>
      </c>
      <c r="C291" t="s">
        <v>24</v>
      </c>
      <c r="D291" t="s">
        <v>32</v>
      </c>
      <c r="E291" s="1">
        <v>19317</v>
      </c>
      <c r="F291">
        <f t="shared" si="4"/>
        <v>11</v>
      </c>
    </row>
    <row r="292" spans="2:6" x14ac:dyDescent="0.25">
      <c r="B292" t="s">
        <v>22</v>
      </c>
      <c r="C292" t="s">
        <v>25</v>
      </c>
      <c r="D292" t="s">
        <v>32</v>
      </c>
      <c r="E292" s="1">
        <v>23943</v>
      </c>
      <c r="F292">
        <f t="shared" si="4"/>
        <v>7</v>
      </c>
    </row>
    <row r="293" spans="2:6" x14ac:dyDescent="0.25">
      <c r="B293" t="s">
        <v>23</v>
      </c>
      <c r="C293" t="s">
        <v>28</v>
      </c>
      <c r="D293" t="s">
        <v>32</v>
      </c>
      <c r="E293" s="1">
        <v>40384</v>
      </c>
      <c r="F293">
        <f t="shared" si="4"/>
        <v>7</v>
      </c>
    </row>
    <row r="294" spans="2:6" x14ac:dyDescent="0.25">
      <c r="B294" t="s">
        <v>22</v>
      </c>
      <c r="C294" t="s">
        <v>24</v>
      </c>
      <c r="D294" t="s">
        <v>31</v>
      </c>
      <c r="E294" s="1">
        <v>27793</v>
      </c>
      <c r="F294">
        <f t="shared" si="4"/>
        <v>2</v>
      </c>
    </row>
    <row r="295" spans="2:6" x14ac:dyDescent="0.25">
      <c r="B295" t="s">
        <v>23</v>
      </c>
      <c r="C295" t="s">
        <v>26</v>
      </c>
      <c r="D295" t="s">
        <v>29</v>
      </c>
      <c r="E295" s="1">
        <v>10008</v>
      </c>
      <c r="F295">
        <f t="shared" si="4"/>
        <v>5</v>
      </c>
    </row>
    <row r="296" spans="2:6" x14ac:dyDescent="0.25">
      <c r="B296" t="s">
        <v>23</v>
      </c>
      <c r="C296" t="s">
        <v>28</v>
      </c>
      <c r="D296" t="s">
        <v>31</v>
      </c>
      <c r="E296" s="1">
        <v>23850</v>
      </c>
      <c r="F296">
        <f t="shared" si="4"/>
        <v>4</v>
      </c>
    </row>
    <row r="297" spans="2:6" x14ac:dyDescent="0.25">
      <c r="B297" t="s">
        <v>23</v>
      </c>
      <c r="C297" t="s">
        <v>27</v>
      </c>
      <c r="D297" t="s">
        <v>30</v>
      </c>
      <c r="E297" s="1">
        <v>39155</v>
      </c>
      <c r="F297">
        <f t="shared" si="4"/>
        <v>3</v>
      </c>
    </row>
    <row r="298" spans="2:6" x14ac:dyDescent="0.25">
      <c r="B298" t="s">
        <v>23</v>
      </c>
      <c r="C298" t="s">
        <v>27</v>
      </c>
      <c r="D298" t="s">
        <v>32</v>
      </c>
      <c r="E298" s="1">
        <v>21494</v>
      </c>
      <c r="F298">
        <f t="shared" si="4"/>
        <v>11</v>
      </c>
    </row>
    <row r="299" spans="2:6" x14ac:dyDescent="0.25">
      <c r="B299" t="s">
        <v>23</v>
      </c>
      <c r="C299" t="s">
        <v>28</v>
      </c>
      <c r="D299" t="s">
        <v>29</v>
      </c>
      <c r="E299" s="1">
        <v>40517</v>
      </c>
      <c r="F299">
        <f t="shared" si="4"/>
        <v>12</v>
      </c>
    </row>
    <row r="300" spans="2:6" x14ac:dyDescent="0.25">
      <c r="B300" t="s">
        <v>23</v>
      </c>
      <c r="C300" t="s">
        <v>27</v>
      </c>
      <c r="D300" t="s">
        <v>31</v>
      </c>
      <c r="E300" s="1">
        <v>32828</v>
      </c>
      <c r="F300">
        <f t="shared" si="4"/>
        <v>11</v>
      </c>
    </row>
    <row r="301" spans="2:6" x14ac:dyDescent="0.25">
      <c r="B301" t="s">
        <v>22</v>
      </c>
      <c r="C301" t="s">
        <v>24</v>
      </c>
      <c r="D301" t="s">
        <v>29</v>
      </c>
      <c r="E301" s="1">
        <v>11313</v>
      </c>
      <c r="F301">
        <f t="shared" si="4"/>
        <v>12</v>
      </c>
    </row>
    <row r="302" spans="2:6" x14ac:dyDescent="0.25">
      <c r="B302" t="s">
        <v>23</v>
      </c>
      <c r="C302" t="s">
        <v>24</v>
      </c>
      <c r="D302" t="s">
        <v>29</v>
      </c>
      <c r="E302" s="1">
        <v>40688</v>
      </c>
      <c r="F302">
        <f t="shared" si="4"/>
        <v>5</v>
      </c>
    </row>
    <row r="303" spans="2:6" x14ac:dyDescent="0.25">
      <c r="B303" t="s">
        <v>23</v>
      </c>
      <c r="C303" t="s">
        <v>27</v>
      </c>
      <c r="D303" t="s">
        <v>32</v>
      </c>
      <c r="E303" s="1">
        <v>14368</v>
      </c>
      <c r="F303">
        <f t="shared" si="4"/>
        <v>5</v>
      </c>
    </row>
    <row r="304" spans="2:6" x14ac:dyDescent="0.25">
      <c r="B304" t="s">
        <v>23</v>
      </c>
      <c r="C304" t="s">
        <v>28</v>
      </c>
      <c r="D304" t="s">
        <v>31</v>
      </c>
      <c r="E304" s="1">
        <v>32590</v>
      </c>
      <c r="F304">
        <f t="shared" si="4"/>
        <v>3</v>
      </c>
    </row>
    <row r="305" spans="2:6" x14ac:dyDescent="0.25">
      <c r="B305" t="s">
        <v>23</v>
      </c>
      <c r="C305" t="s">
        <v>28</v>
      </c>
      <c r="D305" t="s">
        <v>29</v>
      </c>
      <c r="E305" s="1">
        <v>14181</v>
      </c>
      <c r="F305">
        <f t="shared" si="4"/>
        <v>10</v>
      </c>
    </row>
    <row r="306" spans="2:6" x14ac:dyDescent="0.25">
      <c r="B306" t="s">
        <v>22</v>
      </c>
      <c r="C306" t="s">
        <v>26</v>
      </c>
      <c r="D306" t="s">
        <v>29</v>
      </c>
      <c r="E306" s="1">
        <v>19269</v>
      </c>
      <c r="F306">
        <f t="shared" si="4"/>
        <v>10</v>
      </c>
    </row>
    <row r="307" spans="2:6" x14ac:dyDescent="0.25">
      <c r="B307" t="s">
        <v>23</v>
      </c>
      <c r="C307" t="s">
        <v>27</v>
      </c>
      <c r="D307" t="s">
        <v>30</v>
      </c>
      <c r="E307" s="1">
        <v>23288</v>
      </c>
      <c r="F307">
        <f t="shared" si="4"/>
        <v>10</v>
      </c>
    </row>
    <row r="308" spans="2:6" x14ac:dyDescent="0.25">
      <c r="B308" t="s">
        <v>23</v>
      </c>
      <c r="C308" t="s">
        <v>26</v>
      </c>
      <c r="D308" t="s">
        <v>31</v>
      </c>
      <c r="E308" s="1">
        <v>13125</v>
      </c>
      <c r="F308">
        <f t="shared" si="4"/>
        <v>12</v>
      </c>
    </row>
    <row r="309" spans="2:6" x14ac:dyDescent="0.25">
      <c r="B309" t="s">
        <v>22</v>
      </c>
      <c r="C309" t="s">
        <v>25</v>
      </c>
      <c r="D309" t="s">
        <v>30</v>
      </c>
      <c r="E309" s="1">
        <v>11834</v>
      </c>
      <c r="F309">
        <f t="shared" si="4"/>
        <v>5</v>
      </c>
    </row>
    <row r="310" spans="2:6" x14ac:dyDescent="0.25">
      <c r="B310" t="s">
        <v>22</v>
      </c>
      <c r="C310" t="s">
        <v>25</v>
      </c>
      <c r="D310" t="s">
        <v>32</v>
      </c>
      <c r="E310" s="1">
        <v>38155</v>
      </c>
      <c r="F310">
        <f t="shared" si="4"/>
        <v>6</v>
      </c>
    </row>
    <row r="311" spans="2:6" x14ac:dyDescent="0.25">
      <c r="B311" t="s">
        <v>23</v>
      </c>
      <c r="C311" t="s">
        <v>26</v>
      </c>
      <c r="D311" t="s">
        <v>32</v>
      </c>
      <c r="E311" s="1">
        <v>32413</v>
      </c>
      <c r="F311">
        <f t="shared" si="4"/>
        <v>9</v>
      </c>
    </row>
    <row r="312" spans="2:6" x14ac:dyDescent="0.25">
      <c r="B312" t="s">
        <v>23</v>
      </c>
      <c r="C312" t="s">
        <v>24</v>
      </c>
      <c r="D312" t="s">
        <v>32</v>
      </c>
      <c r="E312" s="1">
        <v>25074</v>
      </c>
      <c r="F312">
        <f t="shared" si="4"/>
        <v>8</v>
      </c>
    </row>
    <row r="313" spans="2:6" x14ac:dyDescent="0.25">
      <c r="B313" t="s">
        <v>22</v>
      </c>
      <c r="C313" t="s">
        <v>26</v>
      </c>
      <c r="D313" t="s">
        <v>32</v>
      </c>
      <c r="E313" s="1">
        <v>25043</v>
      </c>
      <c r="F313">
        <f t="shared" si="4"/>
        <v>7</v>
      </c>
    </row>
    <row r="314" spans="2:6" x14ac:dyDescent="0.25">
      <c r="B314" t="s">
        <v>22</v>
      </c>
      <c r="C314" t="s">
        <v>25</v>
      </c>
      <c r="D314" t="s">
        <v>30</v>
      </c>
      <c r="E314" s="1">
        <v>10792</v>
      </c>
      <c r="F314">
        <f t="shared" si="4"/>
        <v>7</v>
      </c>
    </row>
    <row r="315" spans="2:6" x14ac:dyDescent="0.25">
      <c r="B315" t="s">
        <v>23</v>
      </c>
      <c r="C315" t="s">
        <v>26</v>
      </c>
      <c r="D315" t="s">
        <v>30</v>
      </c>
      <c r="E315" s="1">
        <v>9123</v>
      </c>
      <c r="F315">
        <f t="shared" si="4"/>
        <v>12</v>
      </c>
    </row>
    <row r="316" spans="2:6" x14ac:dyDescent="0.25">
      <c r="B316" t="s">
        <v>23</v>
      </c>
      <c r="C316" t="s">
        <v>28</v>
      </c>
      <c r="D316" t="s">
        <v>31</v>
      </c>
      <c r="E316" s="1">
        <v>31868</v>
      </c>
      <c r="F316">
        <f t="shared" si="4"/>
        <v>4</v>
      </c>
    </row>
    <row r="317" spans="2:6" x14ac:dyDescent="0.25">
      <c r="B317" t="s">
        <v>23</v>
      </c>
      <c r="C317" t="s">
        <v>28</v>
      </c>
      <c r="D317" t="s">
        <v>32</v>
      </c>
      <c r="E317" s="1">
        <v>39026</v>
      </c>
      <c r="F317">
        <f t="shared" si="4"/>
        <v>11</v>
      </c>
    </row>
    <row r="318" spans="2:6" x14ac:dyDescent="0.25">
      <c r="B318" t="s">
        <v>23</v>
      </c>
      <c r="C318" t="s">
        <v>27</v>
      </c>
      <c r="D318" t="s">
        <v>31</v>
      </c>
      <c r="E318" s="1">
        <v>14716</v>
      </c>
      <c r="F318">
        <f t="shared" si="4"/>
        <v>4</v>
      </c>
    </row>
    <row r="319" spans="2:6" x14ac:dyDescent="0.25">
      <c r="B319" t="s">
        <v>23</v>
      </c>
      <c r="C319" t="s">
        <v>26</v>
      </c>
      <c r="D319" t="s">
        <v>31</v>
      </c>
      <c r="E319" s="1">
        <v>11155</v>
      </c>
      <c r="F319">
        <f t="shared" si="4"/>
        <v>7</v>
      </c>
    </row>
    <row r="320" spans="2:6" x14ac:dyDescent="0.25">
      <c r="B320" t="s">
        <v>23</v>
      </c>
      <c r="C320" t="s">
        <v>27</v>
      </c>
      <c r="D320" t="s">
        <v>30</v>
      </c>
      <c r="E320" s="1">
        <v>31455</v>
      </c>
      <c r="F320">
        <f t="shared" si="4"/>
        <v>2</v>
      </c>
    </row>
    <row r="321" spans="2:6" x14ac:dyDescent="0.25">
      <c r="B321" t="s">
        <v>22</v>
      </c>
      <c r="C321" t="s">
        <v>27</v>
      </c>
      <c r="D321" t="s">
        <v>31</v>
      </c>
      <c r="E321" s="1">
        <v>29499</v>
      </c>
      <c r="F321">
        <f t="shared" si="4"/>
        <v>10</v>
      </c>
    </row>
    <row r="322" spans="2:6" x14ac:dyDescent="0.25">
      <c r="B322" t="s">
        <v>22</v>
      </c>
      <c r="C322" t="s">
        <v>25</v>
      </c>
      <c r="D322" t="s">
        <v>32</v>
      </c>
      <c r="E322" s="1">
        <v>5956</v>
      </c>
      <c r="F322">
        <f t="shared" si="4"/>
        <v>4</v>
      </c>
    </row>
    <row r="323" spans="2:6" x14ac:dyDescent="0.25">
      <c r="B323" t="s">
        <v>23</v>
      </c>
      <c r="C323" t="s">
        <v>28</v>
      </c>
      <c r="D323" t="s">
        <v>32</v>
      </c>
      <c r="E323" s="1">
        <v>26305</v>
      </c>
      <c r="F323">
        <f t="shared" si="4"/>
        <v>1</v>
      </c>
    </row>
    <row r="324" spans="2:6" x14ac:dyDescent="0.25">
      <c r="B324" t="s">
        <v>23</v>
      </c>
      <c r="C324" t="s">
        <v>28</v>
      </c>
      <c r="D324" t="s">
        <v>29</v>
      </c>
      <c r="E324" s="1">
        <v>14487</v>
      </c>
      <c r="F324">
        <f t="shared" si="4"/>
        <v>8</v>
      </c>
    </row>
    <row r="325" spans="2:6" x14ac:dyDescent="0.25">
      <c r="B325" t="s">
        <v>22</v>
      </c>
      <c r="C325" t="s">
        <v>28</v>
      </c>
      <c r="D325" t="s">
        <v>31</v>
      </c>
      <c r="E325" s="1">
        <v>33521</v>
      </c>
      <c r="F325">
        <f t="shared" si="4"/>
        <v>10</v>
      </c>
    </row>
    <row r="326" spans="2:6" x14ac:dyDescent="0.25">
      <c r="B326" t="s">
        <v>22</v>
      </c>
      <c r="C326" t="s">
        <v>27</v>
      </c>
      <c r="D326" t="s">
        <v>32</v>
      </c>
      <c r="E326" s="1">
        <v>16597</v>
      </c>
      <c r="F326">
        <f t="shared" si="4"/>
        <v>6</v>
      </c>
    </row>
    <row r="327" spans="2:6" x14ac:dyDescent="0.25">
      <c r="B327" t="s">
        <v>22</v>
      </c>
      <c r="C327" t="s">
        <v>25</v>
      </c>
      <c r="D327" t="s">
        <v>30</v>
      </c>
      <c r="E327" s="1">
        <v>27442</v>
      </c>
      <c r="F327">
        <f t="shared" si="4"/>
        <v>2</v>
      </c>
    </row>
    <row r="328" spans="2:6" x14ac:dyDescent="0.25">
      <c r="B328" t="s">
        <v>22</v>
      </c>
      <c r="C328" t="s">
        <v>27</v>
      </c>
      <c r="D328" t="s">
        <v>32</v>
      </c>
      <c r="E328" s="1">
        <v>11122</v>
      </c>
      <c r="F328">
        <f t="shared" si="4"/>
        <v>6</v>
      </c>
    </row>
    <row r="329" spans="2:6" x14ac:dyDescent="0.25">
      <c r="B329" t="s">
        <v>23</v>
      </c>
      <c r="C329" t="s">
        <v>24</v>
      </c>
      <c r="D329" t="s">
        <v>29</v>
      </c>
      <c r="E329" s="1">
        <v>25970</v>
      </c>
      <c r="F329">
        <f t="shared" si="4"/>
        <v>2</v>
      </c>
    </row>
    <row r="330" spans="2:6" x14ac:dyDescent="0.25">
      <c r="B330" t="s">
        <v>22</v>
      </c>
      <c r="C330" t="s">
        <v>27</v>
      </c>
      <c r="D330" t="s">
        <v>29</v>
      </c>
      <c r="E330" s="1">
        <v>39792</v>
      </c>
      <c r="F330">
        <f t="shared" si="4"/>
        <v>12</v>
      </c>
    </row>
    <row r="331" spans="2:6" x14ac:dyDescent="0.25">
      <c r="B331" t="s">
        <v>22</v>
      </c>
      <c r="C331" t="s">
        <v>24</v>
      </c>
      <c r="D331" t="s">
        <v>31</v>
      </c>
      <c r="E331" s="1">
        <v>28359</v>
      </c>
      <c r="F331">
        <f t="shared" si="4"/>
        <v>8</v>
      </c>
    </row>
    <row r="332" spans="2:6" x14ac:dyDescent="0.25">
      <c r="B332" t="s">
        <v>23</v>
      </c>
      <c r="C332" t="s">
        <v>27</v>
      </c>
      <c r="D332" t="s">
        <v>31</v>
      </c>
      <c r="E332" s="1">
        <v>19884</v>
      </c>
      <c r="F332">
        <f t="shared" ref="F332:F395" si="5">MONTH(E332)</f>
        <v>6</v>
      </c>
    </row>
    <row r="333" spans="2:6" x14ac:dyDescent="0.25">
      <c r="B333" t="s">
        <v>22</v>
      </c>
      <c r="C333" t="s">
        <v>25</v>
      </c>
      <c r="D333" t="s">
        <v>30</v>
      </c>
      <c r="E333" s="1">
        <v>13227</v>
      </c>
      <c r="F333">
        <f t="shared" si="5"/>
        <v>3</v>
      </c>
    </row>
    <row r="334" spans="2:6" x14ac:dyDescent="0.25">
      <c r="B334" t="s">
        <v>22</v>
      </c>
      <c r="C334" t="s">
        <v>25</v>
      </c>
      <c r="D334" t="s">
        <v>30</v>
      </c>
      <c r="E334" s="1">
        <v>37172</v>
      </c>
      <c r="F334">
        <f t="shared" si="5"/>
        <v>10</v>
      </c>
    </row>
    <row r="335" spans="2:6" x14ac:dyDescent="0.25">
      <c r="B335" t="s">
        <v>23</v>
      </c>
      <c r="C335" t="s">
        <v>25</v>
      </c>
      <c r="D335" t="s">
        <v>31</v>
      </c>
      <c r="E335" s="1">
        <v>9271</v>
      </c>
      <c r="F335">
        <f t="shared" si="5"/>
        <v>5</v>
      </c>
    </row>
    <row r="336" spans="2:6" x14ac:dyDescent="0.25">
      <c r="B336" t="s">
        <v>22</v>
      </c>
      <c r="C336" t="s">
        <v>24</v>
      </c>
      <c r="D336" t="s">
        <v>29</v>
      </c>
      <c r="E336" s="1">
        <v>33008</v>
      </c>
      <c r="F336">
        <f t="shared" si="5"/>
        <v>5</v>
      </c>
    </row>
    <row r="337" spans="2:6" x14ac:dyDescent="0.25">
      <c r="B337" t="s">
        <v>22</v>
      </c>
      <c r="C337" t="s">
        <v>26</v>
      </c>
      <c r="D337" t="s">
        <v>30</v>
      </c>
      <c r="E337" s="1">
        <v>22784</v>
      </c>
      <c r="F337">
        <f t="shared" si="5"/>
        <v>5</v>
      </c>
    </row>
    <row r="338" spans="2:6" x14ac:dyDescent="0.25">
      <c r="B338" t="s">
        <v>22</v>
      </c>
      <c r="C338" t="s">
        <v>24</v>
      </c>
      <c r="D338" t="s">
        <v>29</v>
      </c>
      <c r="E338" s="1">
        <v>24058</v>
      </c>
      <c r="F338">
        <f t="shared" si="5"/>
        <v>11</v>
      </c>
    </row>
    <row r="339" spans="2:6" x14ac:dyDescent="0.25">
      <c r="B339" t="s">
        <v>23</v>
      </c>
      <c r="C339" t="s">
        <v>26</v>
      </c>
      <c r="D339" t="s">
        <v>31</v>
      </c>
      <c r="E339" s="1">
        <v>6297</v>
      </c>
      <c r="F339">
        <f t="shared" si="5"/>
        <v>3</v>
      </c>
    </row>
    <row r="340" spans="2:6" x14ac:dyDescent="0.25">
      <c r="B340" t="s">
        <v>22</v>
      </c>
      <c r="C340" t="s">
        <v>26</v>
      </c>
      <c r="D340" t="s">
        <v>30</v>
      </c>
      <c r="E340" s="1">
        <v>37258</v>
      </c>
      <c r="F340">
        <f t="shared" si="5"/>
        <v>1</v>
      </c>
    </row>
    <row r="341" spans="2:6" x14ac:dyDescent="0.25">
      <c r="B341" t="s">
        <v>22</v>
      </c>
      <c r="C341" t="s">
        <v>26</v>
      </c>
      <c r="D341" t="s">
        <v>32</v>
      </c>
      <c r="E341" s="1">
        <v>38823</v>
      </c>
      <c r="F341">
        <f t="shared" si="5"/>
        <v>4</v>
      </c>
    </row>
    <row r="342" spans="2:6" x14ac:dyDescent="0.25">
      <c r="B342" t="s">
        <v>22</v>
      </c>
      <c r="C342" t="s">
        <v>27</v>
      </c>
      <c r="D342" t="s">
        <v>30</v>
      </c>
      <c r="E342" s="1">
        <v>21390</v>
      </c>
      <c r="F342">
        <f t="shared" si="5"/>
        <v>7</v>
      </c>
    </row>
    <row r="343" spans="2:6" x14ac:dyDescent="0.25">
      <c r="B343" t="s">
        <v>23</v>
      </c>
      <c r="C343" t="s">
        <v>24</v>
      </c>
      <c r="D343" t="s">
        <v>29</v>
      </c>
      <c r="E343" s="1">
        <v>40157</v>
      </c>
      <c r="F343">
        <f t="shared" si="5"/>
        <v>12</v>
      </c>
    </row>
    <row r="344" spans="2:6" x14ac:dyDescent="0.25">
      <c r="B344" t="s">
        <v>23</v>
      </c>
      <c r="C344" t="s">
        <v>26</v>
      </c>
      <c r="D344" t="s">
        <v>32</v>
      </c>
      <c r="E344" s="1">
        <v>37611</v>
      </c>
      <c r="F344">
        <f t="shared" si="5"/>
        <v>12</v>
      </c>
    </row>
    <row r="345" spans="2:6" x14ac:dyDescent="0.25">
      <c r="B345" t="s">
        <v>22</v>
      </c>
      <c r="C345" t="s">
        <v>26</v>
      </c>
      <c r="D345" t="s">
        <v>29</v>
      </c>
      <c r="E345" s="1">
        <v>9833</v>
      </c>
      <c r="F345">
        <f t="shared" si="5"/>
        <v>12</v>
      </c>
    </row>
    <row r="346" spans="2:6" x14ac:dyDescent="0.25">
      <c r="B346" t="s">
        <v>23</v>
      </c>
      <c r="C346" t="s">
        <v>26</v>
      </c>
      <c r="D346" t="s">
        <v>31</v>
      </c>
      <c r="E346" s="1">
        <v>29910</v>
      </c>
      <c r="F346">
        <f t="shared" si="5"/>
        <v>11</v>
      </c>
    </row>
    <row r="347" spans="2:6" x14ac:dyDescent="0.25">
      <c r="B347" t="s">
        <v>23</v>
      </c>
      <c r="C347" t="s">
        <v>28</v>
      </c>
      <c r="D347" t="s">
        <v>32</v>
      </c>
      <c r="E347" s="1">
        <v>5909</v>
      </c>
      <c r="F347">
        <f t="shared" si="5"/>
        <v>3</v>
      </c>
    </row>
    <row r="348" spans="2:6" x14ac:dyDescent="0.25">
      <c r="B348" t="s">
        <v>22</v>
      </c>
      <c r="C348" t="s">
        <v>28</v>
      </c>
      <c r="D348" t="s">
        <v>29</v>
      </c>
      <c r="E348" s="1">
        <v>20466</v>
      </c>
      <c r="F348">
        <f t="shared" si="5"/>
        <v>1</v>
      </c>
    </row>
    <row r="349" spans="2:6" x14ac:dyDescent="0.25">
      <c r="B349" t="s">
        <v>23</v>
      </c>
      <c r="C349" t="s">
        <v>26</v>
      </c>
      <c r="D349" t="s">
        <v>30</v>
      </c>
      <c r="E349" s="1">
        <v>7086</v>
      </c>
      <c r="F349">
        <f t="shared" si="5"/>
        <v>5</v>
      </c>
    </row>
    <row r="350" spans="2:6" x14ac:dyDescent="0.25">
      <c r="B350" t="s">
        <v>23</v>
      </c>
      <c r="C350" t="s">
        <v>25</v>
      </c>
      <c r="D350" t="s">
        <v>32</v>
      </c>
      <c r="E350" s="1">
        <v>41346</v>
      </c>
      <c r="F350">
        <f t="shared" si="5"/>
        <v>3</v>
      </c>
    </row>
    <row r="351" spans="2:6" x14ac:dyDescent="0.25">
      <c r="B351" t="s">
        <v>23</v>
      </c>
      <c r="C351" t="s">
        <v>25</v>
      </c>
      <c r="D351" t="s">
        <v>32</v>
      </c>
      <c r="E351" s="1">
        <v>21169</v>
      </c>
      <c r="F351">
        <f t="shared" si="5"/>
        <v>12</v>
      </c>
    </row>
    <row r="352" spans="2:6" x14ac:dyDescent="0.25">
      <c r="B352" t="s">
        <v>22</v>
      </c>
      <c r="C352" t="s">
        <v>26</v>
      </c>
      <c r="D352" t="s">
        <v>31</v>
      </c>
      <c r="E352" s="1">
        <v>20305</v>
      </c>
      <c r="F352">
        <f t="shared" si="5"/>
        <v>8</v>
      </c>
    </row>
    <row r="353" spans="2:6" x14ac:dyDescent="0.25">
      <c r="B353" t="s">
        <v>22</v>
      </c>
      <c r="C353" t="s">
        <v>28</v>
      </c>
      <c r="D353" t="s">
        <v>32</v>
      </c>
      <c r="E353" s="1">
        <v>8258</v>
      </c>
      <c r="F353">
        <f t="shared" si="5"/>
        <v>8</v>
      </c>
    </row>
    <row r="354" spans="2:6" x14ac:dyDescent="0.25">
      <c r="B354" t="s">
        <v>23</v>
      </c>
      <c r="C354" t="s">
        <v>27</v>
      </c>
      <c r="D354" t="s">
        <v>30</v>
      </c>
      <c r="E354" s="1">
        <v>10001</v>
      </c>
      <c r="F354">
        <f t="shared" si="5"/>
        <v>5</v>
      </c>
    </row>
    <row r="355" spans="2:6" x14ac:dyDescent="0.25">
      <c r="B355" t="s">
        <v>23</v>
      </c>
      <c r="C355" t="s">
        <v>27</v>
      </c>
      <c r="D355" t="s">
        <v>32</v>
      </c>
      <c r="E355" s="1">
        <v>21224</v>
      </c>
      <c r="F355">
        <f t="shared" si="5"/>
        <v>2</v>
      </c>
    </row>
    <row r="356" spans="2:6" x14ac:dyDescent="0.25">
      <c r="B356" t="s">
        <v>23</v>
      </c>
      <c r="C356" t="s">
        <v>24</v>
      </c>
      <c r="D356" t="s">
        <v>29</v>
      </c>
      <c r="E356" s="1">
        <v>14182</v>
      </c>
      <c r="F356">
        <f t="shared" si="5"/>
        <v>10</v>
      </c>
    </row>
    <row r="357" spans="2:6" x14ac:dyDescent="0.25">
      <c r="B357" t="s">
        <v>22</v>
      </c>
      <c r="C357" t="s">
        <v>26</v>
      </c>
      <c r="D357" t="s">
        <v>30</v>
      </c>
      <c r="E357" s="1">
        <v>8963</v>
      </c>
      <c r="F357">
        <f t="shared" si="5"/>
        <v>7</v>
      </c>
    </row>
    <row r="358" spans="2:6" x14ac:dyDescent="0.25">
      <c r="B358" t="s">
        <v>22</v>
      </c>
      <c r="C358" t="s">
        <v>28</v>
      </c>
      <c r="D358" t="s">
        <v>29</v>
      </c>
      <c r="E358" s="1">
        <v>21965</v>
      </c>
      <c r="F358">
        <f t="shared" si="5"/>
        <v>2</v>
      </c>
    </row>
    <row r="359" spans="2:6" x14ac:dyDescent="0.25">
      <c r="B359" t="s">
        <v>22</v>
      </c>
      <c r="C359" t="s">
        <v>26</v>
      </c>
      <c r="D359" t="s">
        <v>32</v>
      </c>
      <c r="E359" s="1">
        <v>31371</v>
      </c>
      <c r="F359">
        <f t="shared" si="5"/>
        <v>11</v>
      </c>
    </row>
    <row r="360" spans="2:6" x14ac:dyDescent="0.25">
      <c r="B360" t="s">
        <v>23</v>
      </c>
      <c r="C360" t="s">
        <v>24</v>
      </c>
      <c r="D360" t="s">
        <v>29</v>
      </c>
      <c r="E360" s="1">
        <v>6893</v>
      </c>
      <c r="F360">
        <f t="shared" si="5"/>
        <v>11</v>
      </c>
    </row>
    <row r="361" spans="2:6" x14ac:dyDescent="0.25">
      <c r="B361" t="s">
        <v>23</v>
      </c>
      <c r="C361" t="s">
        <v>26</v>
      </c>
      <c r="D361" t="s">
        <v>31</v>
      </c>
      <c r="E361" s="1">
        <v>25216</v>
      </c>
      <c r="F361">
        <f t="shared" si="5"/>
        <v>1</v>
      </c>
    </row>
    <row r="362" spans="2:6" x14ac:dyDescent="0.25">
      <c r="B362" t="s">
        <v>22</v>
      </c>
      <c r="C362" t="s">
        <v>25</v>
      </c>
      <c r="D362" t="s">
        <v>31</v>
      </c>
      <c r="E362" s="1">
        <v>35338</v>
      </c>
      <c r="F362">
        <f t="shared" si="5"/>
        <v>9</v>
      </c>
    </row>
    <row r="363" spans="2:6" x14ac:dyDescent="0.25">
      <c r="B363" t="s">
        <v>23</v>
      </c>
      <c r="C363" t="s">
        <v>27</v>
      </c>
      <c r="D363" t="s">
        <v>32</v>
      </c>
      <c r="E363" s="1">
        <v>24426</v>
      </c>
      <c r="F363">
        <f t="shared" si="5"/>
        <v>11</v>
      </c>
    </row>
    <row r="364" spans="2:6" x14ac:dyDescent="0.25">
      <c r="B364" t="s">
        <v>23</v>
      </c>
      <c r="C364" t="s">
        <v>27</v>
      </c>
      <c r="D364" t="s">
        <v>29</v>
      </c>
      <c r="E364" s="1">
        <v>34551</v>
      </c>
      <c r="F364">
        <f t="shared" si="5"/>
        <v>8</v>
      </c>
    </row>
    <row r="365" spans="2:6" x14ac:dyDescent="0.25">
      <c r="B365" t="s">
        <v>23</v>
      </c>
      <c r="C365" t="s">
        <v>26</v>
      </c>
      <c r="D365" t="s">
        <v>31</v>
      </c>
      <c r="E365" s="1">
        <v>33068</v>
      </c>
      <c r="F365">
        <f t="shared" si="5"/>
        <v>7</v>
      </c>
    </row>
    <row r="366" spans="2:6" x14ac:dyDescent="0.25">
      <c r="B366" t="s">
        <v>23</v>
      </c>
      <c r="C366" t="s">
        <v>27</v>
      </c>
      <c r="D366" t="s">
        <v>32</v>
      </c>
      <c r="E366" s="1">
        <v>8505</v>
      </c>
      <c r="F366">
        <f t="shared" si="5"/>
        <v>4</v>
      </c>
    </row>
    <row r="367" spans="2:6" x14ac:dyDescent="0.25">
      <c r="B367" t="s">
        <v>23</v>
      </c>
      <c r="C367" t="s">
        <v>26</v>
      </c>
      <c r="D367" t="s">
        <v>30</v>
      </c>
      <c r="E367" s="1">
        <v>20979</v>
      </c>
      <c r="F367">
        <f t="shared" si="5"/>
        <v>6</v>
      </c>
    </row>
    <row r="368" spans="2:6" x14ac:dyDescent="0.25">
      <c r="B368" t="s">
        <v>23</v>
      </c>
      <c r="C368" t="s">
        <v>25</v>
      </c>
      <c r="D368" t="s">
        <v>31</v>
      </c>
      <c r="E368" s="1">
        <v>15864</v>
      </c>
      <c r="F368">
        <f t="shared" si="5"/>
        <v>6</v>
      </c>
    </row>
    <row r="369" spans="2:6" x14ac:dyDescent="0.25">
      <c r="B369" t="s">
        <v>22</v>
      </c>
      <c r="C369" t="s">
        <v>25</v>
      </c>
      <c r="D369" t="s">
        <v>32</v>
      </c>
      <c r="E369" s="1">
        <v>5536</v>
      </c>
      <c r="F369">
        <f t="shared" si="5"/>
        <v>2</v>
      </c>
    </row>
    <row r="370" spans="2:6" x14ac:dyDescent="0.25">
      <c r="B370" t="s">
        <v>23</v>
      </c>
      <c r="C370" t="s">
        <v>28</v>
      </c>
      <c r="D370" t="s">
        <v>30</v>
      </c>
      <c r="E370" s="1">
        <v>24744</v>
      </c>
      <c r="F370">
        <f t="shared" si="5"/>
        <v>9</v>
      </c>
    </row>
    <row r="371" spans="2:6" x14ac:dyDescent="0.25">
      <c r="B371" t="s">
        <v>22</v>
      </c>
      <c r="C371" t="s">
        <v>25</v>
      </c>
      <c r="D371" t="s">
        <v>30</v>
      </c>
      <c r="E371" s="1">
        <v>16635</v>
      </c>
      <c r="F371">
        <f t="shared" si="5"/>
        <v>7</v>
      </c>
    </row>
    <row r="372" spans="2:6" x14ac:dyDescent="0.25">
      <c r="B372" t="s">
        <v>23</v>
      </c>
      <c r="C372" t="s">
        <v>25</v>
      </c>
      <c r="D372" t="s">
        <v>29</v>
      </c>
      <c r="E372" s="1">
        <v>21308</v>
      </c>
      <c r="F372">
        <f t="shared" si="5"/>
        <v>5</v>
      </c>
    </row>
    <row r="373" spans="2:6" x14ac:dyDescent="0.25">
      <c r="B373" t="s">
        <v>22</v>
      </c>
      <c r="C373" t="s">
        <v>26</v>
      </c>
      <c r="D373" t="s">
        <v>32</v>
      </c>
      <c r="E373" s="1">
        <v>8520</v>
      </c>
      <c r="F373">
        <f t="shared" si="5"/>
        <v>4</v>
      </c>
    </row>
    <row r="374" spans="2:6" x14ac:dyDescent="0.25">
      <c r="B374" t="s">
        <v>23</v>
      </c>
      <c r="C374" t="s">
        <v>25</v>
      </c>
      <c r="D374" t="s">
        <v>32</v>
      </c>
      <c r="E374" s="1">
        <v>32010</v>
      </c>
      <c r="F374">
        <f t="shared" si="5"/>
        <v>8</v>
      </c>
    </row>
    <row r="375" spans="2:6" x14ac:dyDescent="0.25">
      <c r="B375" t="s">
        <v>22</v>
      </c>
      <c r="C375" t="s">
        <v>28</v>
      </c>
      <c r="D375" t="s">
        <v>30</v>
      </c>
      <c r="E375" s="1">
        <v>13671</v>
      </c>
      <c r="F375">
        <f t="shared" si="5"/>
        <v>6</v>
      </c>
    </row>
    <row r="376" spans="2:6" x14ac:dyDescent="0.25">
      <c r="B376" t="s">
        <v>22</v>
      </c>
      <c r="C376" t="s">
        <v>27</v>
      </c>
      <c r="D376" t="s">
        <v>32</v>
      </c>
      <c r="E376" s="1">
        <v>13797</v>
      </c>
      <c r="F376">
        <f t="shared" si="5"/>
        <v>10</v>
      </c>
    </row>
    <row r="377" spans="2:6" x14ac:dyDescent="0.25">
      <c r="B377" t="s">
        <v>22</v>
      </c>
      <c r="C377" t="s">
        <v>26</v>
      </c>
      <c r="D377" t="s">
        <v>30</v>
      </c>
      <c r="E377" s="1">
        <v>26049</v>
      </c>
      <c r="F377">
        <f t="shared" si="5"/>
        <v>4</v>
      </c>
    </row>
    <row r="378" spans="2:6" x14ac:dyDescent="0.25">
      <c r="B378" t="s">
        <v>22</v>
      </c>
      <c r="C378" t="s">
        <v>25</v>
      </c>
      <c r="D378" t="s">
        <v>31</v>
      </c>
      <c r="E378" s="1">
        <v>34195</v>
      </c>
      <c r="F378">
        <f t="shared" si="5"/>
        <v>8</v>
      </c>
    </row>
    <row r="379" spans="2:6" x14ac:dyDescent="0.25">
      <c r="B379" t="s">
        <v>23</v>
      </c>
      <c r="C379" t="s">
        <v>27</v>
      </c>
      <c r="D379" t="s">
        <v>31</v>
      </c>
      <c r="E379" s="1">
        <v>21952</v>
      </c>
      <c r="F379">
        <f t="shared" si="5"/>
        <v>2</v>
      </c>
    </row>
    <row r="380" spans="2:6" x14ac:dyDescent="0.25">
      <c r="B380" t="s">
        <v>23</v>
      </c>
      <c r="C380" t="s">
        <v>27</v>
      </c>
      <c r="D380" t="s">
        <v>32</v>
      </c>
      <c r="E380" s="1">
        <v>28186</v>
      </c>
      <c r="F380">
        <f t="shared" si="5"/>
        <v>3</v>
      </c>
    </row>
    <row r="381" spans="2:6" x14ac:dyDescent="0.25">
      <c r="B381" t="s">
        <v>23</v>
      </c>
      <c r="C381" t="s">
        <v>24</v>
      </c>
      <c r="D381" t="s">
        <v>30</v>
      </c>
      <c r="E381" s="1">
        <v>29725</v>
      </c>
      <c r="F381">
        <f t="shared" si="5"/>
        <v>5</v>
      </c>
    </row>
    <row r="382" spans="2:6" x14ac:dyDescent="0.25">
      <c r="B382" t="s">
        <v>23</v>
      </c>
      <c r="C382" t="s">
        <v>24</v>
      </c>
      <c r="D382" t="s">
        <v>29</v>
      </c>
      <c r="E382" s="1">
        <v>23177</v>
      </c>
      <c r="F382">
        <f t="shared" si="5"/>
        <v>6</v>
      </c>
    </row>
    <row r="383" spans="2:6" x14ac:dyDescent="0.25">
      <c r="B383" t="s">
        <v>22</v>
      </c>
      <c r="C383" t="s">
        <v>24</v>
      </c>
      <c r="D383" t="s">
        <v>29</v>
      </c>
      <c r="E383" s="1">
        <v>27999</v>
      </c>
      <c r="F383">
        <f t="shared" si="5"/>
        <v>8</v>
      </c>
    </row>
    <row r="384" spans="2:6" x14ac:dyDescent="0.25">
      <c r="B384" t="s">
        <v>22</v>
      </c>
      <c r="C384" t="s">
        <v>26</v>
      </c>
      <c r="D384" t="s">
        <v>30</v>
      </c>
      <c r="E384" s="1">
        <v>21980</v>
      </c>
      <c r="F384">
        <f t="shared" si="5"/>
        <v>3</v>
      </c>
    </row>
    <row r="385" spans="2:6" x14ac:dyDescent="0.25">
      <c r="B385" t="s">
        <v>22</v>
      </c>
      <c r="C385" t="s">
        <v>24</v>
      </c>
      <c r="D385" t="s">
        <v>32</v>
      </c>
      <c r="E385" s="1">
        <v>17258</v>
      </c>
      <c r="F385">
        <f t="shared" si="5"/>
        <v>4</v>
      </c>
    </row>
    <row r="386" spans="2:6" x14ac:dyDescent="0.25">
      <c r="B386" t="s">
        <v>23</v>
      </c>
      <c r="C386" t="s">
        <v>26</v>
      </c>
      <c r="D386" t="s">
        <v>29</v>
      </c>
      <c r="E386" s="1">
        <v>18050</v>
      </c>
      <c r="F386">
        <f t="shared" si="5"/>
        <v>6</v>
      </c>
    </row>
    <row r="387" spans="2:6" x14ac:dyDescent="0.25">
      <c r="B387" t="s">
        <v>22</v>
      </c>
      <c r="C387" t="s">
        <v>24</v>
      </c>
      <c r="D387" t="s">
        <v>32</v>
      </c>
      <c r="E387" s="1">
        <v>12479</v>
      </c>
      <c r="F387">
        <f t="shared" si="5"/>
        <v>3</v>
      </c>
    </row>
    <row r="388" spans="2:6" x14ac:dyDescent="0.25">
      <c r="B388" t="s">
        <v>23</v>
      </c>
      <c r="C388" t="s">
        <v>28</v>
      </c>
      <c r="D388" t="s">
        <v>31</v>
      </c>
      <c r="E388" s="1">
        <v>36529</v>
      </c>
      <c r="F388">
        <f t="shared" si="5"/>
        <v>1</v>
      </c>
    </row>
    <row r="389" spans="2:6" x14ac:dyDescent="0.25">
      <c r="B389" t="s">
        <v>23</v>
      </c>
      <c r="C389" t="s">
        <v>26</v>
      </c>
      <c r="D389" t="s">
        <v>32</v>
      </c>
      <c r="E389" s="1">
        <v>18714</v>
      </c>
      <c r="F389">
        <f t="shared" si="5"/>
        <v>3</v>
      </c>
    </row>
    <row r="390" spans="2:6" x14ac:dyDescent="0.25">
      <c r="B390" t="s">
        <v>23</v>
      </c>
      <c r="C390" t="s">
        <v>26</v>
      </c>
      <c r="D390" t="s">
        <v>32</v>
      </c>
      <c r="E390" s="1">
        <v>19265</v>
      </c>
      <c r="F390">
        <f t="shared" si="5"/>
        <v>9</v>
      </c>
    </row>
    <row r="391" spans="2:6" x14ac:dyDescent="0.25">
      <c r="B391" t="s">
        <v>22</v>
      </c>
      <c r="C391" t="s">
        <v>25</v>
      </c>
      <c r="D391" t="s">
        <v>31</v>
      </c>
      <c r="E391" s="1">
        <v>32589</v>
      </c>
      <c r="F391">
        <f t="shared" si="5"/>
        <v>3</v>
      </c>
    </row>
    <row r="392" spans="2:6" x14ac:dyDescent="0.25">
      <c r="B392" t="s">
        <v>22</v>
      </c>
      <c r="C392" t="s">
        <v>24</v>
      </c>
      <c r="D392" t="s">
        <v>30</v>
      </c>
      <c r="E392" s="1">
        <v>29972</v>
      </c>
      <c r="F392">
        <f t="shared" si="5"/>
        <v>1</v>
      </c>
    </row>
    <row r="393" spans="2:6" x14ac:dyDescent="0.25">
      <c r="B393" t="s">
        <v>23</v>
      </c>
      <c r="C393" t="s">
        <v>24</v>
      </c>
      <c r="D393" t="s">
        <v>29</v>
      </c>
      <c r="E393" s="1">
        <v>26662</v>
      </c>
      <c r="F393">
        <f t="shared" si="5"/>
        <v>12</v>
      </c>
    </row>
    <row r="394" spans="2:6" x14ac:dyDescent="0.25">
      <c r="B394" t="s">
        <v>23</v>
      </c>
      <c r="C394" t="s">
        <v>27</v>
      </c>
      <c r="D394" t="s">
        <v>29</v>
      </c>
      <c r="E394" s="1">
        <v>30280</v>
      </c>
      <c r="F394">
        <f t="shared" si="5"/>
        <v>11</v>
      </c>
    </row>
    <row r="395" spans="2:6" x14ac:dyDescent="0.25">
      <c r="B395" t="s">
        <v>22</v>
      </c>
      <c r="C395" t="s">
        <v>26</v>
      </c>
      <c r="D395" t="s">
        <v>31</v>
      </c>
      <c r="E395" s="1">
        <v>14155</v>
      </c>
      <c r="F395">
        <f t="shared" si="5"/>
        <v>10</v>
      </c>
    </row>
    <row r="396" spans="2:6" x14ac:dyDescent="0.25">
      <c r="B396" t="s">
        <v>23</v>
      </c>
      <c r="C396" t="s">
        <v>28</v>
      </c>
      <c r="D396" t="s">
        <v>30</v>
      </c>
      <c r="E396" s="1">
        <v>20413</v>
      </c>
      <c r="F396">
        <f t="shared" ref="F396:F459" si="6">MONTH(E396)</f>
        <v>11</v>
      </c>
    </row>
    <row r="397" spans="2:6" x14ac:dyDescent="0.25">
      <c r="B397" t="s">
        <v>23</v>
      </c>
      <c r="C397" t="s">
        <v>25</v>
      </c>
      <c r="D397" t="s">
        <v>32</v>
      </c>
      <c r="E397" s="1">
        <v>16595</v>
      </c>
      <c r="F397">
        <f t="shared" si="6"/>
        <v>6</v>
      </c>
    </row>
    <row r="398" spans="2:6" x14ac:dyDescent="0.25">
      <c r="B398" t="s">
        <v>22</v>
      </c>
      <c r="C398" t="s">
        <v>26</v>
      </c>
      <c r="D398" t="s">
        <v>30</v>
      </c>
      <c r="E398" s="1">
        <v>30091</v>
      </c>
      <c r="F398">
        <f t="shared" si="6"/>
        <v>5</v>
      </c>
    </row>
    <row r="399" spans="2:6" x14ac:dyDescent="0.25">
      <c r="B399" t="s">
        <v>23</v>
      </c>
      <c r="C399" t="s">
        <v>26</v>
      </c>
      <c r="D399" t="s">
        <v>30</v>
      </c>
      <c r="E399" s="1">
        <v>7284</v>
      </c>
      <c r="F399">
        <f t="shared" si="6"/>
        <v>12</v>
      </c>
    </row>
    <row r="400" spans="2:6" x14ac:dyDescent="0.25">
      <c r="B400" t="s">
        <v>22</v>
      </c>
      <c r="C400" t="s">
        <v>27</v>
      </c>
      <c r="D400" t="s">
        <v>30</v>
      </c>
      <c r="E400" s="1">
        <v>24931</v>
      </c>
      <c r="F400">
        <f t="shared" si="6"/>
        <v>4</v>
      </c>
    </row>
    <row r="401" spans="2:6" x14ac:dyDescent="0.25">
      <c r="B401" t="s">
        <v>22</v>
      </c>
      <c r="C401" t="s">
        <v>27</v>
      </c>
      <c r="D401" t="s">
        <v>29</v>
      </c>
      <c r="E401" s="1">
        <v>10508</v>
      </c>
      <c r="F401">
        <f t="shared" si="6"/>
        <v>10</v>
      </c>
    </row>
    <row r="402" spans="2:6" x14ac:dyDescent="0.25">
      <c r="B402" t="s">
        <v>23</v>
      </c>
      <c r="C402" t="s">
        <v>27</v>
      </c>
      <c r="D402" t="s">
        <v>30</v>
      </c>
      <c r="E402" s="1">
        <v>18762</v>
      </c>
      <c r="F402">
        <f t="shared" si="6"/>
        <v>5</v>
      </c>
    </row>
    <row r="403" spans="2:6" x14ac:dyDescent="0.25">
      <c r="B403" t="s">
        <v>22</v>
      </c>
      <c r="C403" t="s">
        <v>27</v>
      </c>
      <c r="D403" t="s">
        <v>29</v>
      </c>
      <c r="E403" s="1">
        <v>38275</v>
      </c>
      <c r="F403">
        <f t="shared" si="6"/>
        <v>10</v>
      </c>
    </row>
    <row r="404" spans="2:6" x14ac:dyDescent="0.25">
      <c r="B404" t="s">
        <v>23</v>
      </c>
      <c r="C404" t="s">
        <v>25</v>
      </c>
      <c r="D404" t="s">
        <v>30</v>
      </c>
      <c r="E404" s="1">
        <v>11443</v>
      </c>
      <c r="F404">
        <f t="shared" si="6"/>
        <v>4</v>
      </c>
    </row>
    <row r="405" spans="2:6" x14ac:dyDescent="0.25">
      <c r="B405" t="s">
        <v>23</v>
      </c>
      <c r="C405" t="s">
        <v>26</v>
      </c>
      <c r="D405" t="s">
        <v>31</v>
      </c>
      <c r="E405" s="1">
        <v>22261</v>
      </c>
      <c r="F405">
        <f t="shared" si="6"/>
        <v>12</v>
      </c>
    </row>
    <row r="406" spans="2:6" x14ac:dyDescent="0.25">
      <c r="B406" t="s">
        <v>23</v>
      </c>
      <c r="C406" t="s">
        <v>24</v>
      </c>
      <c r="D406" t="s">
        <v>29</v>
      </c>
      <c r="E406" s="1">
        <v>13257</v>
      </c>
      <c r="F406">
        <f t="shared" si="6"/>
        <v>4</v>
      </c>
    </row>
    <row r="407" spans="2:6" x14ac:dyDescent="0.25">
      <c r="B407" t="s">
        <v>23</v>
      </c>
      <c r="C407" t="s">
        <v>24</v>
      </c>
      <c r="D407" t="s">
        <v>31</v>
      </c>
      <c r="E407" s="1">
        <v>41294</v>
      </c>
      <c r="F407">
        <f t="shared" si="6"/>
        <v>1</v>
      </c>
    </row>
    <row r="408" spans="2:6" x14ac:dyDescent="0.25">
      <c r="B408" t="s">
        <v>23</v>
      </c>
      <c r="C408" t="s">
        <v>25</v>
      </c>
      <c r="D408" t="s">
        <v>31</v>
      </c>
      <c r="E408" s="1">
        <v>10295</v>
      </c>
      <c r="F408">
        <f t="shared" si="6"/>
        <v>3</v>
      </c>
    </row>
    <row r="409" spans="2:6" x14ac:dyDescent="0.25">
      <c r="B409" t="s">
        <v>22</v>
      </c>
      <c r="C409" t="s">
        <v>24</v>
      </c>
      <c r="D409" t="s">
        <v>30</v>
      </c>
      <c r="E409" s="1">
        <v>30576</v>
      </c>
      <c r="F409">
        <f t="shared" si="6"/>
        <v>9</v>
      </c>
    </row>
    <row r="410" spans="2:6" x14ac:dyDescent="0.25">
      <c r="B410" t="s">
        <v>23</v>
      </c>
      <c r="C410" t="s">
        <v>28</v>
      </c>
      <c r="D410" t="s">
        <v>32</v>
      </c>
      <c r="E410" s="1">
        <v>32622</v>
      </c>
      <c r="F410">
        <f t="shared" si="6"/>
        <v>4</v>
      </c>
    </row>
    <row r="411" spans="2:6" x14ac:dyDescent="0.25">
      <c r="B411" t="s">
        <v>22</v>
      </c>
      <c r="C411" t="s">
        <v>27</v>
      </c>
      <c r="D411" t="s">
        <v>29</v>
      </c>
      <c r="E411" s="1">
        <v>41535</v>
      </c>
      <c r="F411">
        <f t="shared" si="6"/>
        <v>9</v>
      </c>
    </row>
    <row r="412" spans="2:6" x14ac:dyDescent="0.25">
      <c r="B412" t="s">
        <v>23</v>
      </c>
      <c r="C412" t="s">
        <v>26</v>
      </c>
      <c r="D412" t="s">
        <v>31</v>
      </c>
      <c r="E412" s="1">
        <v>41268</v>
      </c>
      <c r="F412">
        <f t="shared" si="6"/>
        <v>12</v>
      </c>
    </row>
    <row r="413" spans="2:6" x14ac:dyDescent="0.25">
      <c r="B413" t="s">
        <v>23</v>
      </c>
      <c r="C413" t="s">
        <v>24</v>
      </c>
      <c r="D413" t="s">
        <v>31</v>
      </c>
      <c r="E413" s="1">
        <v>26610</v>
      </c>
      <c r="F413">
        <f t="shared" si="6"/>
        <v>11</v>
      </c>
    </row>
    <row r="414" spans="2:6" x14ac:dyDescent="0.25">
      <c r="B414" t="s">
        <v>23</v>
      </c>
      <c r="C414" t="s">
        <v>27</v>
      </c>
      <c r="D414" t="s">
        <v>29</v>
      </c>
      <c r="E414" s="1">
        <v>14850</v>
      </c>
      <c r="F414">
        <f t="shared" si="6"/>
        <v>8</v>
      </c>
    </row>
    <row r="415" spans="2:6" x14ac:dyDescent="0.25">
      <c r="B415" t="s">
        <v>23</v>
      </c>
      <c r="C415" t="s">
        <v>27</v>
      </c>
      <c r="D415" t="s">
        <v>32</v>
      </c>
      <c r="E415" s="1">
        <v>24709</v>
      </c>
      <c r="F415">
        <f t="shared" si="6"/>
        <v>8</v>
      </c>
    </row>
    <row r="416" spans="2:6" x14ac:dyDescent="0.25">
      <c r="B416" t="s">
        <v>22</v>
      </c>
      <c r="C416" t="s">
        <v>24</v>
      </c>
      <c r="D416" t="s">
        <v>29</v>
      </c>
      <c r="E416" s="1">
        <v>31022</v>
      </c>
      <c r="F416">
        <f t="shared" si="6"/>
        <v>12</v>
      </c>
    </row>
    <row r="417" spans="2:6" x14ac:dyDescent="0.25">
      <c r="B417" t="s">
        <v>22</v>
      </c>
      <c r="C417" t="s">
        <v>26</v>
      </c>
      <c r="D417" t="s">
        <v>30</v>
      </c>
      <c r="E417" s="1">
        <v>18324</v>
      </c>
      <c r="F417">
        <f t="shared" si="6"/>
        <v>3</v>
      </c>
    </row>
    <row r="418" spans="2:6" x14ac:dyDescent="0.25">
      <c r="B418" t="s">
        <v>22</v>
      </c>
      <c r="C418" t="s">
        <v>25</v>
      </c>
      <c r="D418" t="s">
        <v>31</v>
      </c>
      <c r="E418" s="1">
        <v>23960</v>
      </c>
      <c r="F418">
        <f t="shared" si="6"/>
        <v>8</v>
      </c>
    </row>
    <row r="419" spans="2:6" x14ac:dyDescent="0.25">
      <c r="B419" t="s">
        <v>22</v>
      </c>
      <c r="C419" t="s">
        <v>26</v>
      </c>
      <c r="D419" t="s">
        <v>31</v>
      </c>
      <c r="E419" s="1">
        <v>11184</v>
      </c>
      <c r="F419">
        <f t="shared" si="6"/>
        <v>8</v>
      </c>
    </row>
    <row r="420" spans="2:6" x14ac:dyDescent="0.25">
      <c r="B420" t="s">
        <v>23</v>
      </c>
      <c r="C420" t="s">
        <v>25</v>
      </c>
      <c r="D420" t="s">
        <v>30</v>
      </c>
      <c r="E420" s="1">
        <v>17807</v>
      </c>
      <c r="F420">
        <f t="shared" si="6"/>
        <v>10</v>
      </c>
    </row>
    <row r="421" spans="2:6" x14ac:dyDescent="0.25">
      <c r="B421" t="s">
        <v>23</v>
      </c>
      <c r="C421" t="s">
        <v>26</v>
      </c>
      <c r="D421" t="s">
        <v>31</v>
      </c>
      <c r="E421" s="1">
        <v>23302</v>
      </c>
      <c r="F421">
        <f t="shared" si="6"/>
        <v>10</v>
      </c>
    </row>
    <row r="422" spans="2:6" x14ac:dyDescent="0.25">
      <c r="B422" t="s">
        <v>22</v>
      </c>
      <c r="C422" t="s">
        <v>24</v>
      </c>
      <c r="D422" t="s">
        <v>31</v>
      </c>
      <c r="E422" s="1">
        <v>21267</v>
      </c>
      <c r="F422">
        <f t="shared" si="6"/>
        <v>3</v>
      </c>
    </row>
    <row r="423" spans="2:6" x14ac:dyDescent="0.25">
      <c r="B423" t="s">
        <v>22</v>
      </c>
      <c r="C423" t="s">
        <v>27</v>
      </c>
      <c r="D423" t="s">
        <v>29</v>
      </c>
      <c r="E423" s="1">
        <v>23022</v>
      </c>
      <c r="F423">
        <f t="shared" si="6"/>
        <v>1</v>
      </c>
    </row>
    <row r="424" spans="2:6" x14ac:dyDescent="0.25">
      <c r="B424" t="s">
        <v>22</v>
      </c>
      <c r="C424" t="s">
        <v>25</v>
      </c>
      <c r="D424" t="s">
        <v>32</v>
      </c>
      <c r="E424" s="1">
        <v>27381</v>
      </c>
      <c r="F424">
        <f t="shared" si="6"/>
        <v>12</v>
      </c>
    </row>
    <row r="425" spans="2:6" x14ac:dyDescent="0.25">
      <c r="B425" t="s">
        <v>23</v>
      </c>
      <c r="C425" t="s">
        <v>25</v>
      </c>
      <c r="D425" t="s">
        <v>31</v>
      </c>
      <c r="E425" s="1">
        <v>11229</v>
      </c>
      <c r="F425">
        <f t="shared" si="6"/>
        <v>9</v>
      </c>
    </row>
    <row r="426" spans="2:6" x14ac:dyDescent="0.25">
      <c r="B426" t="s">
        <v>22</v>
      </c>
      <c r="C426" t="s">
        <v>24</v>
      </c>
      <c r="D426" t="s">
        <v>30</v>
      </c>
      <c r="E426" s="1">
        <v>31672</v>
      </c>
      <c r="F426">
        <f t="shared" si="6"/>
        <v>9</v>
      </c>
    </row>
    <row r="427" spans="2:6" x14ac:dyDescent="0.25">
      <c r="B427" t="s">
        <v>22</v>
      </c>
      <c r="C427" t="s">
        <v>25</v>
      </c>
      <c r="D427" t="s">
        <v>30</v>
      </c>
      <c r="E427" s="1">
        <v>15914</v>
      </c>
      <c r="F427">
        <f t="shared" si="6"/>
        <v>7</v>
      </c>
    </row>
    <row r="428" spans="2:6" x14ac:dyDescent="0.25">
      <c r="B428" t="s">
        <v>22</v>
      </c>
      <c r="C428" t="s">
        <v>24</v>
      </c>
      <c r="D428" t="s">
        <v>29</v>
      </c>
      <c r="E428" s="1">
        <v>12971</v>
      </c>
      <c r="F428">
        <f t="shared" si="6"/>
        <v>7</v>
      </c>
    </row>
    <row r="429" spans="2:6" x14ac:dyDescent="0.25">
      <c r="B429" t="s">
        <v>22</v>
      </c>
      <c r="C429" t="s">
        <v>24</v>
      </c>
      <c r="D429" t="s">
        <v>32</v>
      </c>
      <c r="E429" s="1">
        <v>17790</v>
      </c>
      <c r="F429">
        <f t="shared" si="6"/>
        <v>9</v>
      </c>
    </row>
    <row r="430" spans="2:6" x14ac:dyDescent="0.25">
      <c r="B430" t="s">
        <v>22</v>
      </c>
      <c r="C430" t="s">
        <v>28</v>
      </c>
      <c r="D430" t="s">
        <v>32</v>
      </c>
      <c r="E430" s="1">
        <v>21417</v>
      </c>
      <c r="F430">
        <f t="shared" si="6"/>
        <v>8</v>
      </c>
    </row>
    <row r="431" spans="2:6" x14ac:dyDescent="0.25">
      <c r="B431" t="s">
        <v>22</v>
      </c>
      <c r="C431" t="s">
        <v>26</v>
      </c>
      <c r="D431" t="s">
        <v>31</v>
      </c>
      <c r="E431" s="1">
        <v>17638</v>
      </c>
      <c r="F431">
        <f t="shared" si="6"/>
        <v>4</v>
      </c>
    </row>
    <row r="432" spans="2:6" x14ac:dyDescent="0.25">
      <c r="B432" t="s">
        <v>23</v>
      </c>
      <c r="C432" t="s">
        <v>26</v>
      </c>
      <c r="D432" t="s">
        <v>29</v>
      </c>
      <c r="E432" s="1">
        <v>15544</v>
      </c>
      <c r="F432">
        <f t="shared" si="6"/>
        <v>7</v>
      </c>
    </row>
    <row r="433" spans="2:6" x14ac:dyDescent="0.25">
      <c r="B433" t="s">
        <v>22</v>
      </c>
      <c r="C433" t="s">
        <v>27</v>
      </c>
      <c r="D433" t="s">
        <v>29</v>
      </c>
      <c r="E433" s="1">
        <v>36295</v>
      </c>
      <c r="F433">
        <f t="shared" si="6"/>
        <v>5</v>
      </c>
    </row>
    <row r="434" spans="2:6" x14ac:dyDescent="0.25">
      <c r="B434" t="s">
        <v>23</v>
      </c>
      <c r="C434" t="s">
        <v>28</v>
      </c>
      <c r="D434" t="s">
        <v>30</v>
      </c>
      <c r="E434" s="1">
        <v>31014</v>
      </c>
      <c r="F434">
        <f t="shared" si="6"/>
        <v>11</v>
      </c>
    </row>
    <row r="435" spans="2:6" x14ac:dyDescent="0.25">
      <c r="B435" t="s">
        <v>22</v>
      </c>
      <c r="C435" t="s">
        <v>25</v>
      </c>
      <c r="D435" t="s">
        <v>32</v>
      </c>
      <c r="E435" s="1">
        <v>7073</v>
      </c>
      <c r="F435">
        <f t="shared" si="6"/>
        <v>5</v>
      </c>
    </row>
    <row r="436" spans="2:6" x14ac:dyDescent="0.25">
      <c r="B436" t="s">
        <v>22</v>
      </c>
      <c r="C436" t="s">
        <v>27</v>
      </c>
      <c r="D436" t="s">
        <v>30</v>
      </c>
      <c r="E436" s="1">
        <v>8804</v>
      </c>
      <c r="F436">
        <f t="shared" si="6"/>
        <v>2</v>
      </c>
    </row>
    <row r="437" spans="2:6" x14ac:dyDescent="0.25">
      <c r="B437" t="s">
        <v>22</v>
      </c>
      <c r="C437" t="s">
        <v>26</v>
      </c>
      <c r="D437" t="s">
        <v>29</v>
      </c>
      <c r="E437" s="1">
        <v>11281</v>
      </c>
      <c r="F437">
        <f t="shared" si="6"/>
        <v>11</v>
      </c>
    </row>
    <row r="438" spans="2:6" x14ac:dyDescent="0.25">
      <c r="B438" t="s">
        <v>22</v>
      </c>
      <c r="C438" t="s">
        <v>26</v>
      </c>
      <c r="D438" t="s">
        <v>30</v>
      </c>
      <c r="E438" s="1">
        <v>32731</v>
      </c>
      <c r="F438">
        <f t="shared" si="6"/>
        <v>8</v>
      </c>
    </row>
    <row r="439" spans="2:6" x14ac:dyDescent="0.25">
      <c r="B439" t="s">
        <v>22</v>
      </c>
      <c r="C439" t="s">
        <v>24</v>
      </c>
      <c r="D439" t="s">
        <v>29</v>
      </c>
      <c r="E439" s="1">
        <v>10600</v>
      </c>
      <c r="F439">
        <f t="shared" si="6"/>
        <v>1</v>
      </c>
    </row>
    <row r="440" spans="2:6" x14ac:dyDescent="0.25">
      <c r="B440" t="s">
        <v>22</v>
      </c>
      <c r="C440" t="s">
        <v>25</v>
      </c>
      <c r="D440" t="s">
        <v>29</v>
      </c>
      <c r="E440" s="1">
        <v>41306</v>
      </c>
      <c r="F440">
        <f t="shared" si="6"/>
        <v>2</v>
      </c>
    </row>
    <row r="441" spans="2:6" x14ac:dyDescent="0.25">
      <c r="B441" t="s">
        <v>23</v>
      </c>
      <c r="C441" t="s">
        <v>26</v>
      </c>
      <c r="D441" t="s">
        <v>32</v>
      </c>
      <c r="E441" s="1">
        <v>22562</v>
      </c>
      <c r="F441">
        <f t="shared" si="6"/>
        <v>10</v>
      </c>
    </row>
    <row r="442" spans="2:6" x14ac:dyDescent="0.25">
      <c r="B442" t="s">
        <v>22</v>
      </c>
      <c r="C442" t="s">
        <v>28</v>
      </c>
      <c r="D442" t="s">
        <v>29</v>
      </c>
      <c r="E442" s="1">
        <v>32309</v>
      </c>
      <c r="F442">
        <f t="shared" si="6"/>
        <v>6</v>
      </c>
    </row>
    <row r="443" spans="2:6" x14ac:dyDescent="0.25">
      <c r="B443" t="s">
        <v>23</v>
      </c>
      <c r="C443" t="s">
        <v>24</v>
      </c>
      <c r="D443" t="s">
        <v>29</v>
      </c>
      <c r="E443" s="1">
        <v>19044</v>
      </c>
      <c r="F443">
        <f t="shared" si="6"/>
        <v>2</v>
      </c>
    </row>
    <row r="444" spans="2:6" x14ac:dyDescent="0.25">
      <c r="B444" t="s">
        <v>23</v>
      </c>
      <c r="C444" t="s">
        <v>28</v>
      </c>
      <c r="D444" t="s">
        <v>32</v>
      </c>
      <c r="E444" s="1">
        <v>34292</v>
      </c>
      <c r="F444">
        <f t="shared" si="6"/>
        <v>11</v>
      </c>
    </row>
    <row r="445" spans="2:6" x14ac:dyDescent="0.25">
      <c r="B445" t="s">
        <v>22</v>
      </c>
      <c r="C445" t="s">
        <v>26</v>
      </c>
      <c r="D445" t="s">
        <v>32</v>
      </c>
      <c r="E445" s="1">
        <v>6764</v>
      </c>
      <c r="F445">
        <f t="shared" si="6"/>
        <v>7</v>
      </c>
    </row>
    <row r="446" spans="2:6" x14ac:dyDescent="0.25">
      <c r="B446" t="s">
        <v>22</v>
      </c>
      <c r="C446" t="s">
        <v>27</v>
      </c>
      <c r="D446" t="s">
        <v>32</v>
      </c>
      <c r="E446" s="1">
        <v>34257</v>
      </c>
      <c r="F446">
        <f t="shared" si="6"/>
        <v>10</v>
      </c>
    </row>
    <row r="447" spans="2:6" x14ac:dyDescent="0.25">
      <c r="B447" t="s">
        <v>22</v>
      </c>
      <c r="C447" t="s">
        <v>28</v>
      </c>
      <c r="D447" t="s">
        <v>32</v>
      </c>
      <c r="E447" s="1">
        <v>28846</v>
      </c>
      <c r="F447">
        <f t="shared" si="6"/>
        <v>12</v>
      </c>
    </row>
    <row r="448" spans="2:6" x14ac:dyDescent="0.25">
      <c r="B448" t="s">
        <v>23</v>
      </c>
      <c r="C448" t="s">
        <v>24</v>
      </c>
      <c r="D448" t="s">
        <v>30</v>
      </c>
      <c r="E448" s="1">
        <v>19468</v>
      </c>
      <c r="F448">
        <f t="shared" si="6"/>
        <v>4</v>
      </c>
    </row>
    <row r="449" spans="2:6" x14ac:dyDescent="0.25">
      <c r="B449" t="s">
        <v>22</v>
      </c>
      <c r="C449" t="s">
        <v>27</v>
      </c>
      <c r="D449" t="s">
        <v>30</v>
      </c>
      <c r="E449" s="1">
        <v>27434</v>
      </c>
      <c r="F449">
        <f t="shared" si="6"/>
        <v>2</v>
      </c>
    </row>
    <row r="450" spans="2:6" x14ac:dyDescent="0.25">
      <c r="B450" t="s">
        <v>23</v>
      </c>
      <c r="C450" t="s">
        <v>24</v>
      </c>
      <c r="D450" t="s">
        <v>31</v>
      </c>
      <c r="E450" s="1">
        <v>6790</v>
      </c>
      <c r="F450">
        <f t="shared" si="6"/>
        <v>8</v>
      </c>
    </row>
    <row r="451" spans="2:6" x14ac:dyDescent="0.25">
      <c r="B451" t="s">
        <v>22</v>
      </c>
      <c r="C451" t="s">
        <v>25</v>
      </c>
      <c r="D451" t="s">
        <v>29</v>
      </c>
      <c r="E451" s="1">
        <v>20824</v>
      </c>
      <c r="F451">
        <f t="shared" si="6"/>
        <v>1</v>
      </c>
    </row>
    <row r="452" spans="2:6" x14ac:dyDescent="0.25">
      <c r="B452" t="s">
        <v>23</v>
      </c>
      <c r="C452" t="s">
        <v>26</v>
      </c>
      <c r="D452" t="s">
        <v>32</v>
      </c>
      <c r="E452" s="1">
        <v>21879</v>
      </c>
      <c r="F452">
        <f t="shared" si="6"/>
        <v>11</v>
      </c>
    </row>
    <row r="453" spans="2:6" x14ac:dyDescent="0.25">
      <c r="B453" t="s">
        <v>23</v>
      </c>
      <c r="C453" t="s">
        <v>25</v>
      </c>
      <c r="D453" t="s">
        <v>32</v>
      </c>
      <c r="E453" s="1">
        <v>18289</v>
      </c>
      <c r="F453">
        <f t="shared" si="6"/>
        <v>1</v>
      </c>
    </row>
    <row r="454" spans="2:6" x14ac:dyDescent="0.25">
      <c r="B454" t="s">
        <v>22</v>
      </c>
      <c r="C454" t="s">
        <v>25</v>
      </c>
      <c r="D454" t="s">
        <v>31</v>
      </c>
      <c r="E454" s="1">
        <v>24822</v>
      </c>
      <c r="F454">
        <f t="shared" si="6"/>
        <v>12</v>
      </c>
    </row>
    <row r="455" spans="2:6" x14ac:dyDescent="0.25">
      <c r="B455" t="s">
        <v>22</v>
      </c>
      <c r="C455" t="s">
        <v>26</v>
      </c>
      <c r="D455" t="s">
        <v>32</v>
      </c>
      <c r="E455" s="1">
        <v>6957</v>
      </c>
      <c r="F455">
        <f t="shared" si="6"/>
        <v>1</v>
      </c>
    </row>
    <row r="456" spans="2:6" x14ac:dyDescent="0.25">
      <c r="B456" t="s">
        <v>23</v>
      </c>
      <c r="C456" t="s">
        <v>28</v>
      </c>
      <c r="D456" t="s">
        <v>29</v>
      </c>
      <c r="E456" s="1">
        <v>33151</v>
      </c>
      <c r="F456">
        <f t="shared" si="6"/>
        <v>10</v>
      </c>
    </row>
    <row r="457" spans="2:6" x14ac:dyDescent="0.25">
      <c r="B457" t="s">
        <v>23</v>
      </c>
      <c r="C457" t="s">
        <v>26</v>
      </c>
      <c r="D457" t="s">
        <v>29</v>
      </c>
      <c r="E457" s="1">
        <v>6640</v>
      </c>
      <c r="F457">
        <f t="shared" si="6"/>
        <v>3</v>
      </c>
    </row>
    <row r="458" spans="2:6" x14ac:dyDescent="0.25">
      <c r="B458" t="s">
        <v>22</v>
      </c>
      <c r="C458" t="s">
        <v>26</v>
      </c>
      <c r="D458" t="s">
        <v>29</v>
      </c>
      <c r="E458" s="1">
        <v>5749</v>
      </c>
      <c r="F458">
        <f t="shared" si="6"/>
        <v>9</v>
      </c>
    </row>
    <row r="459" spans="2:6" x14ac:dyDescent="0.25">
      <c r="B459" t="s">
        <v>22</v>
      </c>
      <c r="C459" t="s">
        <v>24</v>
      </c>
      <c r="D459" t="s">
        <v>30</v>
      </c>
      <c r="E459" s="1">
        <v>19317</v>
      </c>
      <c r="F459">
        <f t="shared" si="6"/>
        <v>11</v>
      </c>
    </row>
    <row r="460" spans="2:6" x14ac:dyDescent="0.25">
      <c r="B460" t="s">
        <v>22</v>
      </c>
      <c r="C460" t="s">
        <v>25</v>
      </c>
      <c r="D460" t="s">
        <v>29</v>
      </c>
      <c r="E460" s="1">
        <v>25664</v>
      </c>
      <c r="F460">
        <f t="shared" ref="F460:F523" si="7">MONTH(E460)</f>
        <v>4</v>
      </c>
    </row>
    <row r="461" spans="2:6" x14ac:dyDescent="0.25">
      <c r="B461" t="s">
        <v>23</v>
      </c>
      <c r="C461" t="s">
        <v>25</v>
      </c>
      <c r="D461" t="s">
        <v>29</v>
      </c>
      <c r="E461" s="1">
        <v>41259</v>
      </c>
      <c r="F461">
        <f t="shared" si="7"/>
        <v>12</v>
      </c>
    </row>
    <row r="462" spans="2:6" x14ac:dyDescent="0.25">
      <c r="B462" t="s">
        <v>23</v>
      </c>
      <c r="C462" t="s">
        <v>28</v>
      </c>
      <c r="D462" t="s">
        <v>29</v>
      </c>
      <c r="E462" s="1">
        <v>33899</v>
      </c>
      <c r="F462">
        <f t="shared" si="7"/>
        <v>10</v>
      </c>
    </row>
    <row r="463" spans="2:6" x14ac:dyDescent="0.25">
      <c r="B463" t="s">
        <v>23</v>
      </c>
      <c r="C463" t="s">
        <v>25</v>
      </c>
      <c r="D463" t="s">
        <v>29</v>
      </c>
      <c r="E463" s="1">
        <v>26234</v>
      </c>
      <c r="F463">
        <f t="shared" si="7"/>
        <v>10</v>
      </c>
    </row>
    <row r="464" spans="2:6" x14ac:dyDescent="0.25">
      <c r="B464" t="s">
        <v>22</v>
      </c>
      <c r="C464" t="s">
        <v>28</v>
      </c>
      <c r="D464" t="s">
        <v>29</v>
      </c>
      <c r="E464" s="1">
        <v>38431</v>
      </c>
      <c r="F464">
        <f t="shared" si="7"/>
        <v>3</v>
      </c>
    </row>
    <row r="465" spans="2:6" x14ac:dyDescent="0.25">
      <c r="B465" t="s">
        <v>23</v>
      </c>
      <c r="C465" t="s">
        <v>25</v>
      </c>
      <c r="D465" t="s">
        <v>30</v>
      </c>
      <c r="E465" s="1">
        <v>12578</v>
      </c>
      <c r="F465">
        <f t="shared" si="7"/>
        <v>6</v>
      </c>
    </row>
    <row r="466" spans="2:6" x14ac:dyDescent="0.25">
      <c r="B466" t="s">
        <v>22</v>
      </c>
      <c r="C466" t="s">
        <v>24</v>
      </c>
      <c r="D466" t="s">
        <v>29</v>
      </c>
      <c r="E466" s="1">
        <v>39089</v>
      </c>
      <c r="F466">
        <f t="shared" si="7"/>
        <v>1</v>
      </c>
    </row>
    <row r="467" spans="2:6" x14ac:dyDescent="0.25">
      <c r="B467" t="s">
        <v>22</v>
      </c>
      <c r="C467" t="s">
        <v>28</v>
      </c>
      <c r="D467" t="s">
        <v>29</v>
      </c>
      <c r="E467" s="1">
        <v>28335</v>
      </c>
      <c r="F467">
        <f t="shared" si="7"/>
        <v>7</v>
      </c>
    </row>
    <row r="468" spans="2:6" x14ac:dyDescent="0.25">
      <c r="B468" t="s">
        <v>22</v>
      </c>
      <c r="C468" t="s">
        <v>25</v>
      </c>
      <c r="D468" t="s">
        <v>29</v>
      </c>
      <c r="E468" s="1">
        <v>30912</v>
      </c>
      <c r="F468">
        <f t="shared" si="7"/>
        <v>8</v>
      </c>
    </row>
    <row r="469" spans="2:6" x14ac:dyDescent="0.25">
      <c r="B469" t="s">
        <v>22</v>
      </c>
      <c r="C469" t="s">
        <v>27</v>
      </c>
      <c r="D469" t="s">
        <v>31</v>
      </c>
      <c r="E469" s="1">
        <v>34674</v>
      </c>
      <c r="F469">
        <f t="shared" si="7"/>
        <v>12</v>
      </c>
    </row>
    <row r="470" spans="2:6" x14ac:dyDescent="0.25">
      <c r="B470" t="s">
        <v>22</v>
      </c>
      <c r="C470" t="s">
        <v>27</v>
      </c>
      <c r="D470" t="s">
        <v>29</v>
      </c>
      <c r="E470" s="1">
        <v>33617</v>
      </c>
      <c r="F470">
        <f t="shared" si="7"/>
        <v>1</v>
      </c>
    </row>
    <row r="471" spans="2:6" x14ac:dyDescent="0.25">
      <c r="B471" t="s">
        <v>22</v>
      </c>
      <c r="C471" t="s">
        <v>25</v>
      </c>
      <c r="D471" t="s">
        <v>30</v>
      </c>
      <c r="E471" s="1">
        <v>12032</v>
      </c>
      <c r="F471">
        <f t="shared" si="7"/>
        <v>12</v>
      </c>
    </row>
    <row r="472" spans="2:6" x14ac:dyDescent="0.25">
      <c r="B472" t="s">
        <v>22</v>
      </c>
      <c r="C472" t="s">
        <v>26</v>
      </c>
      <c r="D472" t="s">
        <v>29</v>
      </c>
      <c r="E472" s="1">
        <v>31752</v>
      </c>
      <c r="F472">
        <f t="shared" si="7"/>
        <v>12</v>
      </c>
    </row>
    <row r="473" spans="2:6" x14ac:dyDescent="0.25">
      <c r="B473" t="s">
        <v>23</v>
      </c>
      <c r="C473" t="s">
        <v>27</v>
      </c>
      <c r="D473" t="s">
        <v>29</v>
      </c>
      <c r="E473" s="1">
        <v>20609</v>
      </c>
      <c r="F473">
        <f t="shared" si="7"/>
        <v>6</v>
      </c>
    </row>
    <row r="474" spans="2:6" x14ac:dyDescent="0.25">
      <c r="B474" t="s">
        <v>22</v>
      </c>
      <c r="C474" t="s">
        <v>28</v>
      </c>
      <c r="D474" t="s">
        <v>30</v>
      </c>
      <c r="E474" s="1">
        <v>25920</v>
      </c>
      <c r="F474">
        <f t="shared" si="7"/>
        <v>12</v>
      </c>
    </row>
    <row r="475" spans="2:6" x14ac:dyDescent="0.25">
      <c r="B475" t="s">
        <v>22</v>
      </c>
      <c r="C475" t="s">
        <v>27</v>
      </c>
      <c r="D475" t="s">
        <v>30</v>
      </c>
      <c r="E475" s="1">
        <v>8789</v>
      </c>
      <c r="F475">
        <f t="shared" si="7"/>
        <v>1</v>
      </c>
    </row>
    <row r="476" spans="2:6" x14ac:dyDescent="0.25">
      <c r="B476" t="s">
        <v>23</v>
      </c>
      <c r="C476" t="s">
        <v>24</v>
      </c>
      <c r="D476" t="s">
        <v>31</v>
      </c>
      <c r="E476" s="1">
        <v>14998</v>
      </c>
      <c r="F476">
        <f t="shared" si="7"/>
        <v>1</v>
      </c>
    </row>
    <row r="477" spans="2:6" x14ac:dyDescent="0.25">
      <c r="B477" t="s">
        <v>23</v>
      </c>
      <c r="C477" t="s">
        <v>28</v>
      </c>
      <c r="D477" t="s">
        <v>30</v>
      </c>
      <c r="E477" s="1">
        <v>40433</v>
      </c>
      <c r="F477">
        <f t="shared" si="7"/>
        <v>9</v>
      </c>
    </row>
    <row r="478" spans="2:6" x14ac:dyDescent="0.25">
      <c r="B478" t="s">
        <v>23</v>
      </c>
      <c r="C478" t="s">
        <v>25</v>
      </c>
      <c r="D478" t="s">
        <v>29</v>
      </c>
      <c r="E478" s="1">
        <v>26696</v>
      </c>
      <c r="F478">
        <f t="shared" si="7"/>
        <v>2</v>
      </c>
    </row>
    <row r="479" spans="2:6" x14ac:dyDescent="0.25">
      <c r="B479" t="s">
        <v>22</v>
      </c>
      <c r="C479" t="s">
        <v>28</v>
      </c>
      <c r="D479" t="s">
        <v>32</v>
      </c>
      <c r="E479" s="1">
        <v>7236</v>
      </c>
      <c r="F479">
        <f t="shared" si="7"/>
        <v>10</v>
      </c>
    </row>
    <row r="480" spans="2:6" x14ac:dyDescent="0.25">
      <c r="B480" t="s">
        <v>23</v>
      </c>
      <c r="C480" t="s">
        <v>24</v>
      </c>
      <c r="D480" t="s">
        <v>32</v>
      </c>
      <c r="E480" s="1">
        <v>32390</v>
      </c>
      <c r="F480">
        <f t="shared" si="7"/>
        <v>9</v>
      </c>
    </row>
    <row r="481" spans="2:6" x14ac:dyDescent="0.25">
      <c r="B481" t="s">
        <v>22</v>
      </c>
      <c r="C481" t="s">
        <v>28</v>
      </c>
      <c r="D481" t="s">
        <v>32</v>
      </c>
      <c r="E481" s="1">
        <v>22361</v>
      </c>
      <c r="F481">
        <f t="shared" si="7"/>
        <v>3</v>
      </c>
    </row>
    <row r="482" spans="2:6" x14ac:dyDescent="0.25">
      <c r="B482" t="s">
        <v>23</v>
      </c>
      <c r="C482" t="s">
        <v>27</v>
      </c>
      <c r="D482" t="s">
        <v>31</v>
      </c>
      <c r="E482" s="1">
        <v>14612</v>
      </c>
      <c r="F482">
        <f t="shared" si="7"/>
        <v>1</v>
      </c>
    </row>
    <row r="483" spans="2:6" x14ac:dyDescent="0.25">
      <c r="B483" t="s">
        <v>23</v>
      </c>
      <c r="C483" t="s">
        <v>28</v>
      </c>
      <c r="D483" t="s">
        <v>29</v>
      </c>
      <c r="E483" s="1">
        <v>16552</v>
      </c>
      <c r="F483">
        <f t="shared" si="7"/>
        <v>4</v>
      </c>
    </row>
    <row r="484" spans="2:6" x14ac:dyDescent="0.25">
      <c r="B484" t="s">
        <v>23</v>
      </c>
      <c r="C484" t="s">
        <v>26</v>
      </c>
      <c r="D484" t="s">
        <v>31</v>
      </c>
      <c r="E484" s="1">
        <v>18092</v>
      </c>
      <c r="F484">
        <f t="shared" si="7"/>
        <v>7</v>
      </c>
    </row>
    <row r="485" spans="2:6" x14ac:dyDescent="0.25">
      <c r="B485" t="s">
        <v>23</v>
      </c>
      <c r="C485" t="s">
        <v>28</v>
      </c>
      <c r="D485" t="s">
        <v>31</v>
      </c>
      <c r="E485" s="1">
        <v>14889</v>
      </c>
      <c r="F485">
        <f t="shared" si="7"/>
        <v>10</v>
      </c>
    </row>
    <row r="486" spans="2:6" x14ac:dyDescent="0.25">
      <c r="B486" t="s">
        <v>23</v>
      </c>
      <c r="C486" t="s">
        <v>24</v>
      </c>
      <c r="D486" t="s">
        <v>29</v>
      </c>
      <c r="E486" s="1">
        <v>31692</v>
      </c>
      <c r="F486">
        <f t="shared" si="7"/>
        <v>10</v>
      </c>
    </row>
    <row r="487" spans="2:6" x14ac:dyDescent="0.25">
      <c r="B487" t="s">
        <v>22</v>
      </c>
      <c r="C487" t="s">
        <v>27</v>
      </c>
      <c r="D487" t="s">
        <v>29</v>
      </c>
      <c r="E487" s="1">
        <v>10083</v>
      </c>
      <c r="F487">
        <f t="shared" si="7"/>
        <v>8</v>
      </c>
    </row>
    <row r="488" spans="2:6" x14ac:dyDescent="0.25">
      <c r="B488" t="s">
        <v>22</v>
      </c>
      <c r="C488" t="s">
        <v>26</v>
      </c>
      <c r="D488" t="s">
        <v>30</v>
      </c>
      <c r="E488" s="1">
        <v>29309</v>
      </c>
      <c r="F488">
        <f t="shared" si="7"/>
        <v>3</v>
      </c>
    </row>
    <row r="489" spans="2:6" x14ac:dyDescent="0.25">
      <c r="B489" t="s">
        <v>22</v>
      </c>
      <c r="C489" t="s">
        <v>28</v>
      </c>
      <c r="D489" t="s">
        <v>32</v>
      </c>
      <c r="E489" s="1">
        <v>37263</v>
      </c>
      <c r="F489">
        <f t="shared" si="7"/>
        <v>1</v>
      </c>
    </row>
    <row r="490" spans="2:6" x14ac:dyDescent="0.25">
      <c r="B490" t="s">
        <v>22</v>
      </c>
      <c r="C490" t="s">
        <v>27</v>
      </c>
      <c r="D490" t="s">
        <v>31</v>
      </c>
      <c r="E490" s="1">
        <v>29545</v>
      </c>
      <c r="F490">
        <f t="shared" si="7"/>
        <v>11</v>
      </c>
    </row>
    <row r="491" spans="2:6" x14ac:dyDescent="0.25">
      <c r="B491" t="s">
        <v>23</v>
      </c>
      <c r="C491" t="s">
        <v>28</v>
      </c>
      <c r="D491" t="s">
        <v>31</v>
      </c>
      <c r="E491" s="1">
        <v>7855</v>
      </c>
      <c r="F491">
        <f t="shared" si="7"/>
        <v>7</v>
      </c>
    </row>
    <row r="492" spans="2:6" x14ac:dyDescent="0.25">
      <c r="B492" t="s">
        <v>23</v>
      </c>
      <c r="C492" t="s">
        <v>26</v>
      </c>
      <c r="D492" t="s">
        <v>30</v>
      </c>
      <c r="E492" s="1">
        <v>24729</v>
      </c>
      <c r="F492">
        <f t="shared" si="7"/>
        <v>9</v>
      </c>
    </row>
    <row r="493" spans="2:6" x14ac:dyDescent="0.25">
      <c r="B493" t="s">
        <v>22</v>
      </c>
      <c r="C493" t="s">
        <v>28</v>
      </c>
      <c r="D493" t="s">
        <v>29</v>
      </c>
      <c r="E493" s="1">
        <v>21636</v>
      </c>
      <c r="F493">
        <f t="shared" si="7"/>
        <v>3</v>
      </c>
    </row>
    <row r="494" spans="2:6" x14ac:dyDescent="0.25">
      <c r="B494" t="s">
        <v>23</v>
      </c>
      <c r="C494" t="s">
        <v>26</v>
      </c>
      <c r="D494" t="s">
        <v>29</v>
      </c>
      <c r="E494" s="1">
        <v>9643</v>
      </c>
      <c r="F494">
        <f t="shared" si="7"/>
        <v>5</v>
      </c>
    </row>
    <row r="495" spans="2:6" x14ac:dyDescent="0.25">
      <c r="B495" t="s">
        <v>22</v>
      </c>
      <c r="C495" t="s">
        <v>26</v>
      </c>
      <c r="D495" t="s">
        <v>29</v>
      </c>
      <c r="E495" s="1">
        <v>37671</v>
      </c>
      <c r="F495">
        <f t="shared" si="7"/>
        <v>2</v>
      </c>
    </row>
    <row r="496" spans="2:6" x14ac:dyDescent="0.25">
      <c r="B496" t="s">
        <v>22</v>
      </c>
      <c r="C496" t="s">
        <v>26</v>
      </c>
      <c r="D496" t="s">
        <v>32</v>
      </c>
      <c r="E496" s="1">
        <v>32493</v>
      </c>
      <c r="F496">
        <f t="shared" si="7"/>
        <v>12</v>
      </c>
    </row>
    <row r="497" spans="2:6" x14ac:dyDescent="0.25">
      <c r="B497" t="s">
        <v>22</v>
      </c>
      <c r="C497" t="s">
        <v>25</v>
      </c>
      <c r="D497" t="s">
        <v>31</v>
      </c>
      <c r="E497" s="1">
        <v>40397</v>
      </c>
      <c r="F497">
        <f t="shared" si="7"/>
        <v>8</v>
      </c>
    </row>
    <row r="498" spans="2:6" x14ac:dyDescent="0.25">
      <c r="B498" t="s">
        <v>23</v>
      </c>
      <c r="C498" t="s">
        <v>27</v>
      </c>
      <c r="D498" t="s">
        <v>30</v>
      </c>
      <c r="E498" s="1">
        <v>26454</v>
      </c>
      <c r="F498">
        <f t="shared" si="7"/>
        <v>6</v>
      </c>
    </row>
    <row r="499" spans="2:6" x14ac:dyDescent="0.25">
      <c r="B499" t="s">
        <v>23</v>
      </c>
      <c r="C499" t="s">
        <v>24</v>
      </c>
      <c r="D499" t="s">
        <v>32</v>
      </c>
      <c r="E499" s="1">
        <v>31945</v>
      </c>
      <c r="F499">
        <f t="shared" si="7"/>
        <v>6</v>
      </c>
    </row>
    <row r="500" spans="2:6" x14ac:dyDescent="0.25">
      <c r="B500" t="s">
        <v>22</v>
      </c>
      <c r="C500" t="s">
        <v>24</v>
      </c>
      <c r="D500" t="s">
        <v>29</v>
      </c>
      <c r="E500" s="1">
        <v>38405</v>
      </c>
      <c r="F500">
        <f t="shared" si="7"/>
        <v>2</v>
      </c>
    </row>
    <row r="501" spans="2:6" x14ac:dyDescent="0.25">
      <c r="B501" t="s">
        <v>23</v>
      </c>
      <c r="C501" t="s">
        <v>24</v>
      </c>
      <c r="D501" t="s">
        <v>29</v>
      </c>
      <c r="E501" s="1">
        <v>26553</v>
      </c>
      <c r="F501">
        <f t="shared" si="7"/>
        <v>9</v>
      </c>
    </row>
    <row r="502" spans="2:6" x14ac:dyDescent="0.25">
      <c r="B502" t="s">
        <v>22</v>
      </c>
      <c r="C502" t="s">
        <v>27</v>
      </c>
      <c r="D502" t="s">
        <v>32</v>
      </c>
      <c r="E502" s="1">
        <v>17602</v>
      </c>
      <c r="F502">
        <f t="shared" si="7"/>
        <v>3</v>
      </c>
    </row>
    <row r="503" spans="2:6" x14ac:dyDescent="0.25">
      <c r="B503" t="s">
        <v>23</v>
      </c>
      <c r="C503" t="s">
        <v>25</v>
      </c>
      <c r="D503" t="s">
        <v>30</v>
      </c>
      <c r="E503" s="1">
        <v>19601</v>
      </c>
      <c r="F503">
        <f t="shared" si="7"/>
        <v>8</v>
      </c>
    </row>
    <row r="504" spans="2:6" x14ac:dyDescent="0.25">
      <c r="B504" t="s">
        <v>23</v>
      </c>
      <c r="C504" t="s">
        <v>25</v>
      </c>
      <c r="D504" t="s">
        <v>32</v>
      </c>
      <c r="E504" s="1">
        <v>25424</v>
      </c>
      <c r="F504">
        <f t="shared" si="7"/>
        <v>8</v>
      </c>
    </row>
    <row r="505" spans="2:6" x14ac:dyDescent="0.25">
      <c r="B505" t="s">
        <v>23</v>
      </c>
      <c r="C505" t="s">
        <v>28</v>
      </c>
      <c r="D505" t="s">
        <v>30</v>
      </c>
      <c r="E505" s="1">
        <v>17380</v>
      </c>
      <c r="F505">
        <f t="shared" si="7"/>
        <v>8</v>
      </c>
    </row>
    <row r="506" spans="2:6" x14ac:dyDescent="0.25">
      <c r="B506" t="s">
        <v>23</v>
      </c>
      <c r="C506" t="s">
        <v>24</v>
      </c>
      <c r="D506" t="s">
        <v>32</v>
      </c>
      <c r="E506" s="1">
        <v>18073</v>
      </c>
      <c r="F506">
        <f t="shared" si="7"/>
        <v>6</v>
      </c>
    </row>
    <row r="507" spans="2:6" x14ac:dyDescent="0.25">
      <c r="B507" t="s">
        <v>23</v>
      </c>
      <c r="C507" t="s">
        <v>27</v>
      </c>
      <c r="D507" t="s">
        <v>29</v>
      </c>
      <c r="E507" s="1">
        <v>12735</v>
      </c>
      <c r="F507">
        <f t="shared" si="7"/>
        <v>11</v>
      </c>
    </row>
    <row r="508" spans="2:6" x14ac:dyDescent="0.25">
      <c r="B508" t="s">
        <v>22</v>
      </c>
      <c r="C508" t="s">
        <v>25</v>
      </c>
      <c r="D508" t="s">
        <v>31</v>
      </c>
      <c r="E508" s="1">
        <v>18936</v>
      </c>
      <c r="F508">
        <f t="shared" si="7"/>
        <v>11</v>
      </c>
    </row>
    <row r="509" spans="2:6" x14ac:dyDescent="0.25">
      <c r="B509" t="s">
        <v>22</v>
      </c>
      <c r="C509" t="s">
        <v>24</v>
      </c>
      <c r="D509" t="s">
        <v>30</v>
      </c>
      <c r="E509" s="1">
        <v>27974</v>
      </c>
      <c r="F509">
        <f t="shared" si="7"/>
        <v>8</v>
      </c>
    </row>
    <row r="510" spans="2:6" x14ac:dyDescent="0.25">
      <c r="B510" t="s">
        <v>23</v>
      </c>
      <c r="C510" t="s">
        <v>26</v>
      </c>
      <c r="D510" t="s">
        <v>31</v>
      </c>
      <c r="E510" s="1">
        <v>30529</v>
      </c>
      <c r="F510">
        <f t="shared" si="7"/>
        <v>8</v>
      </c>
    </row>
    <row r="511" spans="2:6" x14ac:dyDescent="0.25">
      <c r="B511" t="s">
        <v>22</v>
      </c>
      <c r="C511" t="s">
        <v>26</v>
      </c>
      <c r="D511" t="s">
        <v>31</v>
      </c>
      <c r="E511" s="1">
        <v>20507</v>
      </c>
      <c r="F511">
        <f t="shared" si="7"/>
        <v>2</v>
      </c>
    </row>
    <row r="512" spans="2:6" x14ac:dyDescent="0.25">
      <c r="B512" t="s">
        <v>23</v>
      </c>
      <c r="C512" t="s">
        <v>25</v>
      </c>
      <c r="D512" t="s">
        <v>32</v>
      </c>
      <c r="E512" s="1">
        <v>35464</v>
      </c>
      <c r="F512">
        <f t="shared" si="7"/>
        <v>2</v>
      </c>
    </row>
    <row r="513" spans="2:6" x14ac:dyDescent="0.25">
      <c r="B513" t="s">
        <v>23</v>
      </c>
      <c r="C513" t="s">
        <v>25</v>
      </c>
      <c r="D513" t="s">
        <v>32</v>
      </c>
      <c r="E513" s="1">
        <v>26249</v>
      </c>
      <c r="F513">
        <f t="shared" si="7"/>
        <v>11</v>
      </c>
    </row>
    <row r="514" spans="2:6" x14ac:dyDescent="0.25">
      <c r="B514" t="s">
        <v>23</v>
      </c>
      <c r="C514" t="s">
        <v>25</v>
      </c>
      <c r="D514" t="s">
        <v>29</v>
      </c>
      <c r="E514" s="1">
        <v>10678</v>
      </c>
      <c r="F514">
        <f t="shared" si="7"/>
        <v>3</v>
      </c>
    </row>
    <row r="515" spans="2:6" x14ac:dyDescent="0.25">
      <c r="B515" t="s">
        <v>22</v>
      </c>
      <c r="C515" t="s">
        <v>26</v>
      </c>
      <c r="D515" t="s">
        <v>31</v>
      </c>
      <c r="E515" s="1">
        <v>10748</v>
      </c>
      <c r="F515">
        <f t="shared" si="7"/>
        <v>6</v>
      </c>
    </row>
    <row r="516" spans="2:6" x14ac:dyDescent="0.25">
      <c r="B516" t="s">
        <v>23</v>
      </c>
      <c r="C516" t="s">
        <v>28</v>
      </c>
      <c r="D516" t="s">
        <v>29</v>
      </c>
      <c r="E516" s="1">
        <v>30261</v>
      </c>
      <c r="F516">
        <f t="shared" si="7"/>
        <v>11</v>
      </c>
    </row>
    <row r="517" spans="2:6" x14ac:dyDescent="0.25">
      <c r="B517" t="s">
        <v>23</v>
      </c>
      <c r="C517" t="s">
        <v>27</v>
      </c>
      <c r="D517" t="s">
        <v>30</v>
      </c>
      <c r="E517" s="1">
        <v>14540</v>
      </c>
      <c r="F517">
        <f t="shared" si="7"/>
        <v>10</v>
      </c>
    </row>
    <row r="518" spans="2:6" x14ac:dyDescent="0.25">
      <c r="B518" t="s">
        <v>23</v>
      </c>
      <c r="C518" t="s">
        <v>25</v>
      </c>
      <c r="D518" t="s">
        <v>30</v>
      </c>
      <c r="E518" s="1">
        <v>37398</v>
      </c>
      <c r="F518">
        <f t="shared" si="7"/>
        <v>5</v>
      </c>
    </row>
    <row r="519" spans="2:6" x14ac:dyDescent="0.25">
      <c r="B519" t="s">
        <v>22</v>
      </c>
      <c r="C519" t="s">
        <v>28</v>
      </c>
      <c r="D519" t="s">
        <v>30</v>
      </c>
      <c r="E519" s="1">
        <v>14005</v>
      </c>
      <c r="F519">
        <f t="shared" si="7"/>
        <v>5</v>
      </c>
    </row>
    <row r="520" spans="2:6" x14ac:dyDescent="0.25">
      <c r="B520" t="s">
        <v>22</v>
      </c>
      <c r="C520" t="s">
        <v>27</v>
      </c>
      <c r="D520" t="s">
        <v>32</v>
      </c>
      <c r="E520" s="1">
        <v>8676</v>
      </c>
      <c r="F520">
        <f t="shared" si="7"/>
        <v>10</v>
      </c>
    </row>
    <row r="521" spans="2:6" x14ac:dyDescent="0.25">
      <c r="B521" t="s">
        <v>22</v>
      </c>
      <c r="C521" t="s">
        <v>26</v>
      </c>
      <c r="D521" t="s">
        <v>29</v>
      </c>
      <c r="E521" s="1">
        <v>26244</v>
      </c>
      <c r="F521">
        <f t="shared" si="7"/>
        <v>11</v>
      </c>
    </row>
    <row r="522" spans="2:6" x14ac:dyDescent="0.25">
      <c r="B522" t="s">
        <v>22</v>
      </c>
      <c r="C522" t="s">
        <v>28</v>
      </c>
      <c r="D522" t="s">
        <v>30</v>
      </c>
      <c r="E522" s="1">
        <v>36791</v>
      </c>
      <c r="F522">
        <f t="shared" si="7"/>
        <v>9</v>
      </c>
    </row>
    <row r="523" spans="2:6" x14ac:dyDescent="0.25">
      <c r="B523" t="s">
        <v>23</v>
      </c>
      <c r="C523" t="s">
        <v>26</v>
      </c>
      <c r="D523" t="s">
        <v>30</v>
      </c>
      <c r="E523" s="1">
        <v>14033</v>
      </c>
      <c r="F523">
        <f t="shared" si="7"/>
        <v>6</v>
      </c>
    </row>
    <row r="524" spans="2:6" x14ac:dyDescent="0.25">
      <c r="B524" t="s">
        <v>22</v>
      </c>
      <c r="C524" t="s">
        <v>27</v>
      </c>
      <c r="D524" t="s">
        <v>29</v>
      </c>
      <c r="E524" s="1">
        <v>23695</v>
      </c>
      <c r="F524">
        <f t="shared" ref="F524:F587" si="8">MONTH(E524)</f>
        <v>11</v>
      </c>
    </row>
    <row r="525" spans="2:6" x14ac:dyDescent="0.25">
      <c r="B525" t="s">
        <v>22</v>
      </c>
      <c r="C525" t="s">
        <v>26</v>
      </c>
      <c r="D525" t="s">
        <v>32</v>
      </c>
      <c r="E525" s="1">
        <v>33773</v>
      </c>
      <c r="F525">
        <f t="shared" si="8"/>
        <v>6</v>
      </c>
    </row>
    <row r="526" spans="2:6" x14ac:dyDescent="0.25">
      <c r="B526" t="s">
        <v>23</v>
      </c>
      <c r="C526" t="s">
        <v>28</v>
      </c>
      <c r="D526" t="s">
        <v>31</v>
      </c>
      <c r="E526" s="1">
        <v>24758</v>
      </c>
      <c r="F526">
        <f t="shared" si="8"/>
        <v>10</v>
      </c>
    </row>
    <row r="527" spans="2:6" x14ac:dyDescent="0.25">
      <c r="B527" t="s">
        <v>23</v>
      </c>
      <c r="C527" t="s">
        <v>25</v>
      </c>
      <c r="D527" t="s">
        <v>32</v>
      </c>
      <c r="E527" s="1">
        <v>33915</v>
      </c>
      <c r="F527">
        <f t="shared" si="8"/>
        <v>11</v>
      </c>
    </row>
    <row r="528" spans="2:6" x14ac:dyDescent="0.25">
      <c r="B528" t="s">
        <v>23</v>
      </c>
      <c r="C528" t="s">
        <v>24</v>
      </c>
      <c r="D528" t="s">
        <v>31</v>
      </c>
      <c r="E528" s="1">
        <v>37477</v>
      </c>
      <c r="F528">
        <f t="shared" si="8"/>
        <v>8</v>
      </c>
    </row>
    <row r="529" spans="2:6" x14ac:dyDescent="0.25">
      <c r="B529" t="s">
        <v>22</v>
      </c>
      <c r="C529" t="s">
        <v>24</v>
      </c>
      <c r="D529" t="s">
        <v>31</v>
      </c>
      <c r="E529" s="1">
        <v>33369</v>
      </c>
      <c r="F529">
        <f t="shared" si="8"/>
        <v>5</v>
      </c>
    </row>
    <row r="530" spans="2:6" x14ac:dyDescent="0.25">
      <c r="B530" t="s">
        <v>23</v>
      </c>
      <c r="C530" t="s">
        <v>24</v>
      </c>
      <c r="D530" t="s">
        <v>30</v>
      </c>
      <c r="E530" s="1">
        <v>24239</v>
      </c>
      <c r="F530">
        <f t="shared" si="8"/>
        <v>5</v>
      </c>
    </row>
    <row r="531" spans="2:6" x14ac:dyDescent="0.25">
      <c r="B531" t="s">
        <v>22</v>
      </c>
      <c r="C531" t="s">
        <v>26</v>
      </c>
      <c r="D531" t="s">
        <v>30</v>
      </c>
      <c r="E531" s="1">
        <v>23232</v>
      </c>
      <c r="F531">
        <f t="shared" si="8"/>
        <v>8</v>
      </c>
    </row>
    <row r="532" spans="2:6" x14ac:dyDescent="0.25">
      <c r="B532" t="s">
        <v>22</v>
      </c>
      <c r="C532" t="s">
        <v>28</v>
      </c>
      <c r="D532" t="s">
        <v>29</v>
      </c>
      <c r="E532" s="1">
        <v>37884</v>
      </c>
      <c r="F532">
        <f t="shared" si="8"/>
        <v>9</v>
      </c>
    </row>
    <row r="533" spans="2:6" x14ac:dyDescent="0.25">
      <c r="B533" t="s">
        <v>22</v>
      </c>
      <c r="C533" t="s">
        <v>27</v>
      </c>
      <c r="D533" t="s">
        <v>29</v>
      </c>
      <c r="E533" s="1">
        <v>9472</v>
      </c>
      <c r="F533">
        <f t="shared" si="8"/>
        <v>12</v>
      </c>
    </row>
    <row r="534" spans="2:6" x14ac:dyDescent="0.25">
      <c r="B534" t="s">
        <v>23</v>
      </c>
      <c r="C534" t="s">
        <v>24</v>
      </c>
      <c r="D534" t="s">
        <v>29</v>
      </c>
      <c r="E534" s="1">
        <v>9190</v>
      </c>
      <c r="F534">
        <f t="shared" si="8"/>
        <v>2</v>
      </c>
    </row>
    <row r="535" spans="2:6" x14ac:dyDescent="0.25">
      <c r="B535" t="s">
        <v>23</v>
      </c>
      <c r="C535" t="s">
        <v>27</v>
      </c>
      <c r="D535" t="s">
        <v>30</v>
      </c>
      <c r="E535" s="1">
        <v>22426</v>
      </c>
      <c r="F535">
        <f t="shared" si="8"/>
        <v>5</v>
      </c>
    </row>
    <row r="536" spans="2:6" x14ac:dyDescent="0.25">
      <c r="B536" t="s">
        <v>22</v>
      </c>
      <c r="C536" t="s">
        <v>27</v>
      </c>
      <c r="D536" t="s">
        <v>30</v>
      </c>
      <c r="E536" s="1">
        <v>17840</v>
      </c>
      <c r="F536">
        <f t="shared" si="8"/>
        <v>11</v>
      </c>
    </row>
    <row r="537" spans="2:6" x14ac:dyDescent="0.25">
      <c r="B537" t="s">
        <v>23</v>
      </c>
      <c r="C537" t="s">
        <v>24</v>
      </c>
      <c r="D537" t="s">
        <v>32</v>
      </c>
      <c r="E537" s="1">
        <v>37439</v>
      </c>
      <c r="F537">
        <f t="shared" si="8"/>
        <v>7</v>
      </c>
    </row>
    <row r="538" spans="2:6" x14ac:dyDescent="0.25">
      <c r="B538" t="s">
        <v>22</v>
      </c>
      <c r="C538" t="s">
        <v>25</v>
      </c>
      <c r="D538" t="s">
        <v>29</v>
      </c>
      <c r="E538" s="1">
        <v>16269</v>
      </c>
      <c r="F538">
        <f t="shared" si="8"/>
        <v>7</v>
      </c>
    </row>
    <row r="539" spans="2:6" x14ac:dyDescent="0.25">
      <c r="B539" t="s">
        <v>22</v>
      </c>
      <c r="C539" t="s">
        <v>26</v>
      </c>
      <c r="D539" t="s">
        <v>32</v>
      </c>
      <c r="E539" s="1">
        <v>6480</v>
      </c>
      <c r="F539">
        <f t="shared" si="8"/>
        <v>9</v>
      </c>
    </row>
    <row r="540" spans="2:6" x14ac:dyDescent="0.25">
      <c r="B540" t="s">
        <v>22</v>
      </c>
      <c r="C540" t="s">
        <v>28</v>
      </c>
      <c r="D540" t="s">
        <v>31</v>
      </c>
      <c r="E540" s="1">
        <v>26772</v>
      </c>
      <c r="F540">
        <f t="shared" si="8"/>
        <v>4</v>
      </c>
    </row>
    <row r="541" spans="2:6" x14ac:dyDescent="0.25">
      <c r="B541" t="s">
        <v>23</v>
      </c>
      <c r="C541" t="s">
        <v>26</v>
      </c>
      <c r="D541" t="s">
        <v>31</v>
      </c>
      <c r="E541" s="1">
        <v>14448</v>
      </c>
      <c r="F541">
        <f t="shared" si="8"/>
        <v>7</v>
      </c>
    </row>
    <row r="542" spans="2:6" x14ac:dyDescent="0.25">
      <c r="B542" t="s">
        <v>22</v>
      </c>
      <c r="C542" t="s">
        <v>25</v>
      </c>
      <c r="D542" t="s">
        <v>31</v>
      </c>
      <c r="E542" s="1">
        <v>10525</v>
      </c>
      <c r="F542">
        <f t="shared" si="8"/>
        <v>10</v>
      </c>
    </row>
    <row r="543" spans="2:6" x14ac:dyDescent="0.25">
      <c r="B543" t="s">
        <v>22</v>
      </c>
      <c r="C543" t="s">
        <v>28</v>
      </c>
      <c r="D543" t="s">
        <v>31</v>
      </c>
      <c r="E543" s="1">
        <v>32495</v>
      </c>
      <c r="F543">
        <f t="shared" si="8"/>
        <v>12</v>
      </c>
    </row>
    <row r="544" spans="2:6" x14ac:dyDescent="0.25">
      <c r="B544" t="s">
        <v>23</v>
      </c>
      <c r="C544" t="s">
        <v>26</v>
      </c>
      <c r="D544" t="s">
        <v>29</v>
      </c>
      <c r="E544" s="1">
        <v>6668</v>
      </c>
      <c r="F544">
        <f t="shared" si="8"/>
        <v>4</v>
      </c>
    </row>
    <row r="545" spans="2:6" x14ac:dyDescent="0.25">
      <c r="B545" t="s">
        <v>22</v>
      </c>
      <c r="C545" t="s">
        <v>27</v>
      </c>
      <c r="D545" t="s">
        <v>32</v>
      </c>
      <c r="E545" s="1">
        <v>14009</v>
      </c>
      <c r="F545">
        <f t="shared" si="8"/>
        <v>5</v>
      </c>
    </row>
    <row r="546" spans="2:6" x14ac:dyDescent="0.25">
      <c r="B546" t="s">
        <v>22</v>
      </c>
      <c r="C546" t="s">
        <v>27</v>
      </c>
      <c r="D546" t="s">
        <v>32</v>
      </c>
      <c r="E546" s="1">
        <v>11558</v>
      </c>
      <c r="F546">
        <f t="shared" si="8"/>
        <v>8</v>
      </c>
    </row>
    <row r="547" spans="2:6" x14ac:dyDescent="0.25">
      <c r="B547" t="s">
        <v>23</v>
      </c>
      <c r="C547" t="s">
        <v>25</v>
      </c>
      <c r="D547" t="s">
        <v>29</v>
      </c>
      <c r="E547" s="1">
        <v>36765</v>
      </c>
      <c r="F547">
        <f t="shared" si="8"/>
        <v>8</v>
      </c>
    </row>
    <row r="548" spans="2:6" x14ac:dyDescent="0.25">
      <c r="B548" t="s">
        <v>23</v>
      </c>
      <c r="C548" t="s">
        <v>26</v>
      </c>
      <c r="D548" t="s">
        <v>29</v>
      </c>
      <c r="E548" s="1">
        <v>37220</v>
      </c>
      <c r="F548">
        <f t="shared" si="8"/>
        <v>11</v>
      </c>
    </row>
    <row r="549" spans="2:6" x14ac:dyDescent="0.25">
      <c r="B549" t="s">
        <v>23</v>
      </c>
      <c r="C549" t="s">
        <v>25</v>
      </c>
      <c r="D549" t="s">
        <v>30</v>
      </c>
      <c r="E549" s="1">
        <v>9031</v>
      </c>
      <c r="F549">
        <f t="shared" si="8"/>
        <v>9</v>
      </c>
    </row>
    <row r="550" spans="2:6" x14ac:dyDescent="0.25">
      <c r="B550" t="s">
        <v>23</v>
      </c>
      <c r="C550" t="s">
        <v>28</v>
      </c>
      <c r="D550" t="s">
        <v>31</v>
      </c>
      <c r="E550" s="1">
        <v>13804</v>
      </c>
      <c r="F550">
        <f t="shared" si="8"/>
        <v>10</v>
      </c>
    </row>
    <row r="551" spans="2:6" x14ac:dyDescent="0.25">
      <c r="B551" t="s">
        <v>22</v>
      </c>
      <c r="C551" t="s">
        <v>26</v>
      </c>
      <c r="D551" t="s">
        <v>30</v>
      </c>
      <c r="E551" s="1">
        <v>32968</v>
      </c>
      <c r="F551">
        <f t="shared" si="8"/>
        <v>4</v>
      </c>
    </row>
    <row r="552" spans="2:6" x14ac:dyDescent="0.25">
      <c r="B552" t="s">
        <v>22</v>
      </c>
      <c r="C552" t="s">
        <v>26</v>
      </c>
      <c r="D552" t="s">
        <v>30</v>
      </c>
      <c r="E552" s="1">
        <v>36811</v>
      </c>
      <c r="F552">
        <f t="shared" si="8"/>
        <v>10</v>
      </c>
    </row>
    <row r="553" spans="2:6" x14ac:dyDescent="0.25">
      <c r="B553" t="s">
        <v>23</v>
      </c>
      <c r="C553" t="s">
        <v>28</v>
      </c>
      <c r="D553" t="s">
        <v>32</v>
      </c>
      <c r="E553" s="1">
        <v>8035</v>
      </c>
      <c r="F553">
        <f t="shared" si="8"/>
        <v>12</v>
      </c>
    </row>
    <row r="554" spans="2:6" x14ac:dyDescent="0.25">
      <c r="B554" t="s">
        <v>22</v>
      </c>
      <c r="C554" t="s">
        <v>26</v>
      </c>
      <c r="D554" t="s">
        <v>30</v>
      </c>
      <c r="E554" s="1">
        <v>11464</v>
      </c>
      <c r="F554">
        <f t="shared" si="8"/>
        <v>5</v>
      </c>
    </row>
    <row r="555" spans="2:6" x14ac:dyDescent="0.25">
      <c r="B555" t="s">
        <v>23</v>
      </c>
      <c r="C555" t="s">
        <v>25</v>
      </c>
      <c r="D555" t="s">
        <v>31</v>
      </c>
      <c r="E555" s="1">
        <v>12245</v>
      </c>
      <c r="F555">
        <f t="shared" si="8"/>
        <v>7</v>
      </c>
    </row>
    <row r="556" spans="2:6" x14ac:dyDescent="0.25">
      <c r="B556" t="s">
        <v>22</v>
      </c>
      <c r="C556" t="s">
        <v>27</v>
      </c>
      <c r="D556" t="s">
        <v>31</v>
      </c>
      <c r="E556" s="1">
        <v>22943</v>
      </c>
      <c r="F556">
        <f t="shared" si="8"/>
        <v>10</v>
      </c>
    </row>
    <row r="557" spans="2:6" x14ac:dyDescent="0.25">
      <c r="B557" t="s">
        <v>22</v>
      </c>
      <c r="C557" t="s">
        <v>25</v>
      </c>
      <c r="D557" t="s">
        <v>29</v>
      </c>
      <c r="E557" s="1">
        <v>17564</v>
      </c>
      <c r="F557">
        <f t="shared" si="8"/>
        <v>2</v>
      </c>
    </row>
    <row r="558" spans="2:6" x14ac:dyDescent="0.25">
      <c r="B558" t="s">
        <v>23</v>
      </c>
      <c r="C558" t="s">
        <v>25</v>
      </c>
      <c r="D558" t="s">
        <v>29</v>
      </c>
      <c r="E558" s="1">
        <v>37819</v>
      </c>
      <c r="F558">
        <f t="shared" si="8"/>
        <v>7</v>
      </c>
    </row>
    <row r="559" spans="2:6" x14ac:dyDescent="0.25">
      <c r="B559" t="s">
        <v>22</v>
      </c>
      <c r="C559" t="s">
        <v>26</v>
      </c>
      <c r="D559" t="s">
        <v>32</v>
      </c>
      <c r="E559" s="1">
        <v>22134</v>
      </c>
      <c r="F559">
        <f t="shared" si="8"/>
        <v>8</v>
      </c>
    </row>
    <row r="560" spans="2:6" x14ac:dyDescent="0.25">
      <c r="B560" t="s">
        <v>22</v>
      </c>
      <c r="C560" t="s">
        <v>27</v>
      </c>
      <c r="D560" t="s">
        <v>32</v>
      </c>
      <c r="E560" s="1">
        <v>33913</v>
      </c>
      <c r="F560">
        <f t="shared" si="8"/>
        <v>11</v>
      </c>
    </row>
    <row r="561" spans="2:6" x14ac:dyDescent="0.25">
      <c r="B561" t="s">
        <v>23</v>
      </c>
      <c r="C561" t="s">
        <v>27</v>
      </c>
      <c r="D561" t="s">
        <v>30</v>
      </c>
      <c r="E561" s="1">
        <v>9002</v>
      </c>
      <c r="F561">
        <f t="shared" si="8"/>
        <v>8</v>
      </c>
    </row>
    <row r="562" spans="2:6" x14ac:dyDescent="0.25">
      <c r="B562" t="s">
        <v>22</v>
      </c>
      <c r="C562" t="s">
        <v>25</v>
      </c>
      <c r="D562" t="s">
        <v>29</v>
      </c>
      <c r="E562" s="1">
        <v>13535</v>
      </c>
      <c r="F562">
        <f t="shared" si="8"/>
        <v>1</v>
      </c>
    </row>
    <row r="563" spans="2:6" x14ac:dyDescent="0.25">
      <c r="B563" t="s">
        <v>22</v>
      </c>
      <c r="C563" t="s">
        <v>25</v>
      </c>
      <c r="D563" t="s">
        <v>31</v>
      </c>
      <c r="E563" s="1">
        <v>38108</v>
      </c>
      <c r="F563">
        <f t="shared" si="8"/>
        <v>5</v>
      </c>
    </row>
    <row r="564" spans="2:6" x14ac:dyDescent="0.25">
      <c r="B564" t="s">
        <v>23</v>
      </c>
      <c r="C564" t="s">
        <v>25</v>
      </c>
      <c r="D564" t="s">
        <v>30</v>
      </c>
      <c r="E564" s="1">
        <v>6973</v>
      </c>
      <c r="F564">
        <f t="shared" si="8"/>
        <v>2</v>
      </c>
    </row>
    <row r="565" spans="2:6" x14ac:dyDescent="0.25">
      <c r="B565" t="s">
        <v>23</v>
      </c>
      <c r="C565" t="s">
        <v>28</v>
      </c>
      <c r="D565" t="s">
        <v>29</v>
      </c>
      <c r="E565" s="1">
        <v>8317</v>
      </c>
      <c r="F565">
        <f t="shared" si="8"/>
        <v>10</v>
      </c>
    </row>
    <row r="566" spans="2:6" x14ac:dyDescent="0.25">
      <c r="B566" t="s">
        <v>23</v>
      </c>
      <c r="C566" t="s">
        <v>24</v>
      </c>
      <c r="D566" t="s">
        <v>31</v>
      </c>
      <c r="E566" s="1">
        <v>38311</v>
      </c>
      <c r="F566">
        <f t="shared" si="8"/>
        <v>11</v>
      </c>
    </row>
    <row r="567" spans="2:6" x14ac:dyDescent="0.25">
      <c r="B567" t="s">
        <v>23</v>
      </c>
      <c r="C567" t="s">
        <v>28</v>
      </c>
      <c r="D567" t="s">
        <v>32</v>
      </c>
      <c r="E567" s="1">
        <v>27677</v>
      </c>
      <c r="F567">
        <f t="shared" si="8"/>
        <v>10</v>
      </c>
    </row>
    <row r="568" spans="2:6" x14ac:dyDescent="0.25">
      <c r="B568" t="s">
        <v>22</v>
      </c>
      <c r="C568" t="s">
        <v>27</v>
      </c>
      <c r="D568" t="s">
        <v>32</v>
      </c>
      <c r="E568" s="1">
        <v>5808</v>
      </c>
      <c r="F568">
        <f t="shared" si="8"/>
        <v>11</v>
      </c>
    </row>
    <row r="569" spans="2:6" x14ac:dyDescent="0.25">
      <c r="B569" t="s">
        <v>22</v>
      </c>
      <c r="C569" t="s">
        <v>26</v>
      </c>
      <c r="D569" t="s">
        <v>29</v>
      </c>
      <c r="E569" s="1">
        <v>26808</v>
      </c>
      <c r="F569">
        <f t="shared" si="8"/>
        <v>5</v>
      </c>
    </row>
    <row r="570" spans="2:6" x14ac:dyDescent="0.25">
      <c r="B570" t="s">
        <v>23</v>
      </c>
      <c r="C570" t="s">
        <v>25</v>
      </c>
      <c r="D570" t="s">
        <v>32</v>
      </c>
      <c r="E570" s="1">
        <v>6759</v>
      </c>
      <c r="F570">
        <f t="shared" si="8"/>
        <v>7</v>
      </c>
    </row>
    <row r="571" spans="2:6" x14ac:dyDescent="0.25">
      <c r="B571" t="s">
        <v>22</v>
      </c>
      <c r="C571" t="s">
        <v>28</v>
      </c>
      <c r="D571" t="s">
        <v>30</v>
      </c>
      <c r="E571" s="1">
        <v>8817</v>
      </c>
      <c r="F571">
        <f t="shared" si="8"/>
        <v>2</v>
      </c>
    </row>
    <row r="572" spans="2:6" x14ac:dyDescent="0.25">
      <c r="B572" t="s">
        <v>23</v>
      </c>
      <c r="C572" t="s">
        <v>25</v>
      </c>
      <c r="D572" t="s">
        <v>30</v>
      </c>
      <c r="E572" s="1">
        <v>24249</v>
      </c>
      <c r="F572">
        <f t="shared" si="8"/>
        <v>5</v>
      </c>
    </row>
    <row r="573" spans="2:6" x14ac:dyDescent="0.25">
      <c r="B573" t="s">
        <v>23</v>
      </c>
      <c r="C573" t="s">
        <v>27</v>
      </c>
      <c r="D573" t="s">
        <v>30</v>
      </c>
      <c r="E573" s="1">
        <v>23481</v>
      </c>
      <c r="F573">
        <f t="shared" si="8"/>
        <v>4</v>
      </c>
    </row>
    <row r="574" spans="2:6" x14ac:dyDescent="0.25">
      <c r="B574" t="s">
        <v>22</v>
      </c>
      <c r="C574" t="s">
        <v>24</v>
      </c>
      <c r="D574" t="s">
        <v>30</v>
      </c>
      <c r="E574" s="1">
        <v>40831</v>
      </c>
      <c r="F574">
        <f t="shared" si="8"/>
        <v>10</v>
      </c>
    </row>
    <row r="575" spans="2:6" x14ac:dyDescent="0.25">
      <c r="B575" t="s">
        <v>22</v>
      </c>
      <c r="C575" t="s">
        <v>24</v>
      </c>
      <c r="D575" t="s">
        <v>31</v>
      </c>
      <c r="E575" s="1">
        <v>37385</v>
      </c>
      <c r="F575">
        <f t="shared" si="8"/>
        <v>5</v>
      </c>
    </row>
    <row r="576" spans="2:6" x14ac:dyDescent="0.25">
      <c r="B576" t="s">
        <v>23</v>
      </c>
      <c r="C576" t="s">
        <v>25</v>
      </c>
      <c r="D576" t="s">
        <v>30</v>
      </c>
      <c r="E576" s="1">
        <v>13161</v>
      </c>
      <c r="F576">
        <f t="shared" si="8"/>
        <v>1</v>
      </c>
    </row>
    <row r="577" spans="2:6" x14ac:dyDescent="0.25">
      <c r="B577" t="s">
        <v>22</v>
      </c>
      <c r="C577" t="s">
        <v>25</v>
      </c>
      <c r="D577" t="s">
        <v>29</v>
      </c>
      <c r="E577" s="1">
        <v>35495</v>
      </c>
      <c r="F577">
        <f t="shared" si="8"/>
        <v>3</v>
      </c>
    </row>
    <row r="578" spans="2:6" x14ac:dyDescent="0.25">
      <c r="B578" t="s">
        <v>23</v>
      </c>
      <c r="C578" t="s">
        <v>24</v>
      </c>
      <c r="D578" t="s">
        <v>31</v>
      </c>
      <c r="E578" s="1">
        <v>34561</v>
      </c>
      <c r="F578">
        <f t="shared" si="8"/>
        <v>8</v>
      </c>
    </row>
    <row r="579" spans="2:6" x14ac:dyDescent="0.25">
      <c r="B579" t="s">
        <v>23</v>
      </c>
      <c r="C579" t="s">
        <v>25</v>
      </c>
      <c r="D579" t="s">
        <v>30</v>
      </c>
      <c r="E579" s="1">
        <v>29517</v>
      </c>
      <c r="F579">
        <f t="shared" si="8"/>
        <v>10</v>
      </c>
    </row>
    <row r="580" spans="2:6" x14ac:dyDescent="0.25">
      <c r="B580" t="s">
        <v>22</v>
      </c>
      <c r="C580" t="s">
        <v>28</v>
      </c>
      <c r="D580" t="s">
        <v>30</v>
      </c>
      <c r="E580" s="1">
        <v>39847</v>
      </c>
      <c r="F580">
        <f t="shared" si="8"/>
        <v>2</v>
      </c>
    </row>
    <row r="581" spans="2:6" x14ac:dyDescent="0.25">
      <c r="B581" t="s">
        <v>23</v>
      </c>
      <c r="C581" t="s">
        <v>24</v>
      </c>
      <c r="D581" t="s">
        <v>31</v>
      </c>
      <c r="E581" s="1">
        <v>22177</v>
      </c>
      <c r="F581">
        <f t="shared" si="8"/>
        <v>9</v>
      </c>
    </row>
    <row r="582" spans="2:6" x14ac:dyDescent="0.25">
      <c r="B582" t="s">
        <v>22</v>
      </c>
      <c r="C582" t="s">
        <v>25</v>
      </c>
      <c r="D582" t="s">
        <v>32</v>
      </c>
      <c r="E582" s="1">
        <v>5729</v>
      </c>
      <c r="F582">
        <f t="shared" si="8"/>
        <v>9</v>
      </c>
    </row>
    <row r="583" spans="2:6" x14ac:dyDescent="0.25">
      <c r="B583" t="s">
        <v>22</v>
      </c>
      <c r="C583" t="s">
        <v>26</v>
      </c>
      <c r="D583" t="s">
        <v>29</v>
      </c>
      <c r="E583" s="1">
        <v>13746</v>
      </c>
      <c r="F583">
        <f t="shared" si="8"/>
        <v>8</v>
      </c>
    </row>
    <row r="584" spans="2:6" x14ac:dyDescent="0.25">
      <c r="B584" t="s">
        <v>23</v>
      </c>
      <c r="C584" t="s">
        <v>27</v>
      </c>
      <c r="D584" t="s">
        <v>29</v>
      </c>
      <c r="E584" s="1">
        <v>31466</v>
      </c>
      <c r="F584">
        <f t="shared" si="8"/>
        <v>2</v>
      </c>
    </row>
    <row r="585" spans="2:6" x14ac:dyDescent="0.25">
      <c r="B585" t="s">
        <v>22</v>
      </c>
      <c r="C585" t="s">
        <v>26</v>
      </c>
      <c r="D585" t="s">
        <v>30</v>
      </c>
      <c r="E585" s="1">
        <v>38234</v>
      </c>
      <c r="F585">
        <f t="shared" si="8"/>
        <v>9</v>
      </c>
    </row>
    <row r="586" spans="2:6" x14ac:dyDescent="0.25">
      <c r="B586" t="s">
        <v>22</v>
      </c>
      <c r="C586" t="s">
        <v>28</v>
      </c>
      <c r="D586" t="s">
        <v>29</v>
      </c>
      <c r="E586" s="1">
        <v>14505</v>
      </c>
      <c r="F586">
        <f t="shared" si="8"/>
        <v>9</v>
      </c>
    </row>
    <row r="587" spans="2:6" x14ac:dyDescent="0.25">
      <c r="B587" t="s">
        <v>23</v>
      </c>
      <c r="C587" t="s">
        <v>24</v>
      </c>
      <c r="D587" t="s">
        <v>29</v>
      </c>
      <c r="E587" s="1">
        <v>17187</v>
      </c>
      <c r="F587">
        <f t="shared" si="8"/>
        <v>1</v>
      </c>
    </row>
    <row r="588" spans="2:6" x14ac:dyDescent="0.25">
      <c r="B588" t="s">
        <v>22</v>
      </c>
      <c r="C588" t="s">
        <v>26</v>
      </c>
      <c r="D588" t="s">
        <v>30</v>
      </c>
      <c r="E588" s="1">
        <v>34040</v>
      </c>
      <c r="F588">
        <f t="shared" ref="F588:F651" si="9">MONTH(E588)</f>
        <v>3</v>
      </c>
    </row>
    <row r="589" spans="2:6" x14ac:dyDescent="0.25">
      <c r="B589" t="s">
        <v>23</v>
      </c>
      <c r="C589" t="s">
        <v>26</v>
      </c>
      <c r="D589" t="s">
        <v>29</v>
      </c>
      <c r="E589" s="1">
        <v>18132</v>
      </c>
      <c r="F589">
        <f t="shared" si="9"/>
        <v>8</v>
      </c>
    </row>
    <row r="590" spans="2:6" x14ac:dyDescent="0.25">
      <c r="B590" t="s">
        <v>22</v>
      </c>
      <c r="C590" t="s">
        <v>26</v>
      </c>
      <c r="D590" t="s">
        <v>31</v>
      </c>
      <c r="E590" s="1">
        <v>22588</v>
      </c>
      <c r="F590">
        <f t="shared" si="9"/>
        <v>11</v>
      </c>
    </row>
    <row r="591" spans="2:6" x14ac:dyDescent="0.25">
      <c r="B591" t="s">
        <v>23</v>
      </c>
      <c r="C591" t="s">
        <v>24</v>
      </c>
      <c r="D591" t="s">
        <v>31</v>
      </c>
      <c r="E591" s="1">
        <v>41585</v>
      </c>
      <c r="F591">
        <f t="shared" si="9"/>
        <v>11</v>
      </c>
    </row>
    <row r="592" spans="2:6" x14ac:dyDescent="0.25">
      <c r="B592" t="s">
        <v>23</v>
      </c>
      <c r="C592" t="s">
        <v>25</v>
      </c>
      <c r="D592" t="s">
        <v>29</v>
      </c>
      <c r="E592" s="1">
        <v>32921</v>
      </c>
      <c r="F592">
        <f t="shared" si="9"/>
        <v>2</v>
      </c>
    </row>
    <row r="593" spans="2:6" x14ac:dyDescent="0.25">
      <c r="B593" t="s">
        <v>22</v>
      </c>
      <c r="C593" t="s">
        <v>26</v>
      </c>
      <c r="D593" t="s">
        <v>32</v>
      </c>
      <c r="E593" s="1">
        <v>26644</v>
      </c>
      <c r="F593">
        <f t="shared" si="9"/>
        <v>12</v>
      </c>
    </row>
    <row r="594" spans="2:6" x14ac:dyDescent="0.25">
      <c r="B594" t="s">
        <v>22</v>
      </c>
      <c r="C594" t="s">
        <v>28</v>
      </c>
      <c r="D594" t="s">
        <v>30</v>
      </c>
      <c r="E594" s="1">
        <v>41064</v>
      </c>
      <c r="F594">
        <f t="shared" si="9"/>
        <v>6</v>
      </c>
    </row>
    <row r="595" spans="2:6" x14ac:dyDescent="0.25">
      <c r="B595" t="s">
        <v>23</v>
      </c>
      <c r="C595" t="s">
        <v>24</v>
      </c>
      <c r="D595" t="s">
        <v>29</v>
      </c>
      <c r="E595" s="1">
        <v>36747</v>
      </c>
      <c r="F595">
        <f t="shared" si="9"/>
        <v>8</v>
      </c>
    </row>
    <row r="596" spans="2:6" x14ac:dyDescent="0.25">
      <c r="B596" t="s">
        <v>22</v>
      </c>
      <c r="C596" t="s">
        <v>26</v>
      </c>
      <c r="D596" t="s">
        <v>32</v>
      </c>
      <c r="E596" s="1">
        <v>37363</v>
      </c>
      <c r="F596">
        <f t="shared" si="9"/>
        <v>4</v>
      </c>
    </row>
    <row r="597" spans="2:6" x14ac:dyDescent="0.25">
      <c r="B597" t="s">
        <v>22</v>
      </c>
      <c r="C597" t="s">
        <v>27</v>
      </c>
      <c r="D597" t="s">
        <v>31</v>
      </c>
      <c r="E597" s="1">
        <v>36124</v>
      </c>
      <c r="F597">
        <f t="shared" si="9"/>
        <v>11</v>
      </c>
    </row>
    <row r="598" spans="2:6" x14ac:dyDescent="0.25">
      <c r="B598" t="s">
        <v>22</v>
      </c>
      <c r="C598" t="s">
        <v>25</v>
      </c>
      <c r="D598" t="s">
        <v>29</v>
      </c>
      <c r="E598" s="1">
        <v>18575</v>
      </c>
      <c r="F598">
        <f t="shared" si="9"/>
        <v>11</v>
      </c>
    </row>
    <row r="599" spans="2:6" x14ac:dyDescent="0.25">
      <c r="B599" t="s">
        <v>22</v>
      </c>
      <c r="C599" t="s">
        <v>27</v>
      </c>
      <c r="D599" t="s">
        <v>29</v>
      </c>
      <c r="E599" s="1">
        <v>33350</v>
      </c>
      <c r="F599">
        <f t="shared" si="9"/>
        <v>4</v>
      </c>
    </row>
    <row r="600" spans="2:6" x14ac:dyDescent="0.25">
      <c r="B600" t="s">
        <v>22</v>
      </c>
      <c r="C600" t="s">
        <v>27</v>
      </c>
      <c r="D600" t="s">
        <v>31</v>
      </c>
      <c r="E600" s="1">
        <v>25266</v>
      </c>
      <c r="F600">
        <f t="shared" si="9"/>
        <v>3</v>
      </c>
    </row>
    <row r="601" spans="2:6" x14ac:dyDescent="0.25">
      <c r="B601" t="s">
        <v>23</v>
      </c>
      <c r="C601" t="s">
        <v>27</v>
      </c>
      <c r="D601" t="s">
        <v>30</v>
      </c>
      <c r="E601" s="1">
        <v>33708</v>
      </c>
      <c r="F601">
        <f t="shared" si="9"/>
        <v>4</v>
      </c>
    </row>
    <row r="602" spans="2:6" x14ac:dyDescent="0.25">
      <c r="B602" t="s">
        <v>22</v>
      </c>
      <c r="C602" t="s">
        <v>25</v>
      </c>
      <c r="D602" t="s">
        <v>30</v>
      </c>
      <c r="E602" s="1">
        <v>18108</v>
      </c>
      <c r="F602">
        <f t="shared" si="9"/>
        <v>7</v>
      </c>
    </row>
    <row r="603" spans="2:6" x14ac:dyDescent="0.25">
      <c r="B603" t="s">
        <v>22</v>
      </c>
      <c r="C603" t="s">
        <v>26</v>
      </c>
      <c r="D603" t="s">
        <v>30</v>
      </c>
      <c r="E603" s="1">
        <v>33924</v>
      </c>
      <c r="F603">
        <f t="shared" si="9"/>
        <v>11</v>
      </c>
    </row>
    <row r="604" spans="2:6" x14ac:dyDescent="0.25">
      <c r="B604" t="s">
        <v>22</v>
      </c>
      <c r="C604" t="s">
        <v>27</v>
      </c>
      <c r="D604" t="s">
        <v>32</v>
      </c>
      <c r="E604" s="1">
        <v>17199</v>
      </c>
      <c r="F604">
        <f t="shared" si="9"/>
        <v>2</v>
      </c>
    </row>
    <row r="605" spans="2:6" x14ac:dyDescent="0.25">
      <c r="B605" t="s">
        <v>22</v>
      </c>
      <c r="C605" t="s">
        <v>24</v>
      </c>
      <c r="D605" t="s">
        <v>32</v>
      </c>
      <c r="E605" s="1">
        <v>16478</v>
      </c>
      <c r="F605">
        <f t="shared" si="9"/>
        <v>2</v>
      </c>
    </row>
    <row r="606" spans="2:6" x14ac:dyDescent="0.25">
      <c r="B606" t="s">
        <v>22</v>
      </c>
      <c r="C606" t="s">
        <v>28</v>
      </c>
      <c r="D606" t="s">
        <v>32</v>
      </c>
      <c r="E606" s="1">
        <v>9836</v>
      </c>
      <c r="F606">
        <f t="shared" si="9"/>
        <v>12</v>
      </c>
    </row>
    <row r="607" spans="2:6" x14ac:dyDescent="0.25">
      <c r="B607" t="s">
        <v>22</v>
      </c>
      <c r="C607" t="s">
        <v>27</v>
      </c>
      <c r="D607" t="s">
        <v>29</v>
      </c>
      <c r="E607" s="1">
        <v>30699</v>
      </c>
      <c r="F607">
        <f t="shared" si="9"/>
        <v>1</v>
      </c>
    </row>
    <row r="608" spans="2:6" x14ac:dyDescent="0.25">
      <c r="B608" t="s">
        <v>22</v>
      </c>
      <c r="C608" t="s">
        <v>24</v>
      </c>
      <c r="D608" t="s">
        <v>32</v>
      </c>
      <c r="E608" s="1">
        <v>19061</v>
      </c>
      <c r="F608">
        <f t="shared" si="9"/>
        <v>3</v>
      </c>
    </row>
    <row r="609" spans="2:6" x14ac:dyDescent="0.25">
      <c r="B609" t="s">
        <v>23</v>
      </c>
      <c r="C609" t="s">
        <v>25</v>
      </c>
      <c r="D609" t="s">
        <v>31</v>
      </c>
      <c r="E609" s="1">
        <v>17508</v>
      </c>
      <c r="F609">
        <f t="shared" si="9"/>
        <v>12</v>
      </c>
    </row>
    <row r="610" spans="2:6" x14ac:dyDescent="0.25">
      <c r="B610" t="s">
        <v>22</v>
      </c>
      <c r="C610" t="s">
        <v>25</v>
      </c>
      <c r="D610" t="s">
        <v>30</v>
      </c>
      <c r="E610" s="1">
        <v>11639</v>
      </c>
      <c r="F610">
        <f t="shared" si="9"/>
        <v>11</v>
      </c>
    </row>
    <row r="611" spans="2:6" x14ac:dyDescent="0.25">
      <c r="B611" t="s">
        <v>22</v>
      </c>
      <c r="C611" t="s">
        <v>28</v>
      </c>
      <c r="D611" t="s">
        <v>30</v>
      </c>
      <c r="E611" s="1">
        <v>22915</v>
      </c>
      <c r="F611">
        <f t="shared" si="9"/>
        <v>9</v>
      </c>
    </row>
    <row r="612" spans="2:6" x14ac:dyDescent="0.25">
      <c r="B612" t="s">
        <v>22</v>
      </c>
      <c r="C612" t="s">
        <v>25</v>
      </c>
      <c r="D612" t="s">
        <v>31</v>
      </c>
      <c r="E612" s="1">
        <v>21189</v>
      </c>
      <c r="F612">
        <f t="shared" si="9"/>
        <v>1</v>
      </c>
    </row>
    <row r="613" spans="2:6" x14ac:dyDescent="0.25">
      <c r="B613" t="s">
        <v>23</v>
      </c>
      <c r="C613" t="s">
        <v>28</v>
      </c>
      <c r="D613" t="s">
        <v>30</v>
      </c>
      <c r="E613" s="1">
        <v>30005</v>
      </c>
      <c r="F613">
        <f t="shared" si="9"/>
        <v>2</v>
      </c>
    </row>
    <row r="614" spans="2:6" x14ac:dyDescent="0.25">
      <c r="B614" t="s">
        <v>23</v>
      </c>
      <c r="C614" t="s">
        <v>25</v>
      </c>
      <c r="D614" t="s">
        <v>30</v>
      </c>
      <c r="E614" s="1">
        <v>36837</v>
      </c>
      <c r="F614">
        <f t="shared" si="9"/>
        <v>11</v>
      </c>
    </row>
    <row r="615" spans="2:6" x14ac:dyDescent="0.25">
      <c r="B615" t="s">
        <v>22</v>
      </c>
      <c r="C615" t="s">
        <v>26</v>
      </c>
      <c r="D615" t="s">
        <v>32</v>
      </c>
      <c r="E615" s="1">
        <v>19697</v>
      </c>
      <c r="F615">
        <f t="shared" si="9"/>
        <v>12</v>
      </c>
    </row>
    <row r="616" spans="2:6" x14ac:dyDescent="0.25">
      <c r="B616" t="s">
        <v>23</v>
      </c>
      <c r="C616" t="s">
        <v>25</v>
      </c>
      <c r="D616" t="s">
        <v>31</v>
      </c>
      <c r="E616" s="1">
        <v>25921</v>
      </c>
      <c r="F616">
        <f t="shared" si="9"/>
        <v>12</v>
      </c>
    </row>
    <row r="617" spans="2:6" x14ac:dyDescent="0.25">
      <c r="B617" t="s">
        <v>22</v>
      </c>
      <c r="C617" t="s">
        <v>26</v>
      </c>
      <c r="D617" t="s">
        <v>30</v>
      </c>
      <c r="E617" s="1">
        <v>27959</v>
      </c>
      <c r="F617">
        <f t="shared" si="9"/>
        <v>7</v>
      </c>
    </row>
    <row r="618" spans="2:6" x14ac:dyDescent="0.25">
      <c r="B618" t="s">
        <v>22</v>
      </c>
      <c r="C618" t="s">
        <v>28</v>
      </c>
      <c r="D618" t="s">
        <v>30</v>
      </c>
      <c r="E618" s="1">
        <v>12964</v>
      </c>
      <c r="F618">
        <f t="shared" si="9"/>
        <v>6</v>
      </c>
    </row>
    <row r="619" spans="2:6" x14ac:dyDescent="0.25">
      <c r="B619" t="s">
        <v>23</v>
      </c>
      <c r="C619" t="s">
        <v>25</v>
      </c>
      <c r="D619" t="s">
        <v>30</v>
      </c>
      <c r="E619" s="1">
        <v>40480</v>
      </c>
      <c r="F619">
        <f t="shared" si="9"/>
        <v>10</v>
      </c>
    </row>
    <row r="620" spans="2:6" x14ac:dyDescent="0.25">
      <c r="B620" t="s">
        <v>23</v>
      </c>
      <c r="C620" t="s">
        <v>26</v>
      </c>
      <c r="D620" t="s">
        <v>32</v>
      </c>
      <c r="E620" s="1">
        <v>12880</v>
      </c>
      <c r="F620">
        <f t="shared" si="9"/>
        <v>4</v>
      </c>
    </row>
    <row r="621" spans="2:6" x14ac:dyDescent="0.25">
      <c r="B621" t="s">
        <v>23</v>
      </c>
      <c r="C621" t="s">
        <v>27</v>
      </c>
      <c r="D621" t="s">
        <v>31</v>
      </c>
      <c r="E621" s="1">
        <v>14506</v>
      </c>
      <c r="F621">
        <f t="shared" si="9"/>
        <v>9</v>
      </c>
    </row>
    <row r="622" spans="2:6" x14ac:dyDescent="0.25">
      <c r="B622" t="s">
        <v>23</v>
      </c>
      <c r="C622" t="s">
        <v>24</v>
      </c>
      <c r="D622" t="s">
        <v>32</v>
      </c>
      <c r="E622" s="1">
        <v>31445</v>
      </c>
      <c r="F622">
        <f t="shared" si="9"/>
        <v>2</v>
      </c>
    </row>
    <row r="623" spans="2:6" x14ac:dyDescent="0.25">
      <c r="B623" t="s">
        <v>22</v>
      </c>
      <c r="C623" t="s">
        <v>27</v>
      </c>
      <c r="D623" t="s">
        <v>31</v>
      </c>
      <c r="E623" s="1">
        <v>40989</v>
      </c>
      <c r="F623">
        <f t="shared" si="9"/>
        <v>3</v>
      </c>
    </row>
    <row r="624" spans="2:6" x14ac:dyDescent="0.25">
      <c r="B624" t="s">
        <v>22</v>
      </c>
      <c r="C624" t="s">
        <v>25</v>
      </c>
      <c r="D624" t="s">
        <v>32</v>
      </c>
      <c r="E624" s="1">
        <v>25596</v>
      </c>
      <c r="F624">
        <f t="shared" si="9"/>
        <v>1</v>
      </c>
    </row>
    <row r="625" spans="2:6" x14ac:dyDescent="0.25">
      <c r="B625" t="s">
        <v>23</v>
      </c>
      <c r="C625" t="s">
        <v>25</v>
      </c>
      <c r="D625" t="s">
        <v>29</v>
      </c>
      <c r="E625" s="1">
        <v>8887</v>
      </c>
      <c r="F625">
        <f t="shared" si="9"/>
        <v>4</v>
      </c>
    </row>
    <row r="626" spans="2:6" x14ac:dyDescent="0.25">
      <c r="B626" t="s">
        <v>22</v>
      </c>
      <c r="C626" t="s">
        <v>27</v>
      </c>
      <c r="D626" t="s">
        <v>32</v>
      </c>
      <c r="E626" s="1">
        <v>24458</v>
      </c>
      <c r="F626">
        <f t="shared" si="9"/>
        <v>12</v>
      </c>
    </row>
    <row r="627" spans="2:6" x14ac:dyDescent="0.25">
      <c r="B627" t="s">
        <v>22</v>
      </c>
      <c r="C627" t="s">
        <v>24</v>
      </c>
      <c r="D627" t="s">
        <v>30</v>
      </c>
      <c r="E627" s="1">
        <v>17383</v>
      </c>
      <c r="F627">
        <f t="shared" si="9"/>
        <v>8</v>
      </c>
    </row>
    <row r="628" spans="2:6" x14ac:dyDescent="0.25">
      <c r="B628" t="s">
        <v>22</v>
      </c>
      <c r="C628" t="s">
        <v>27</v>
      </c>
      <c r="D628" t="s">
        <v>29</v>
      </c>
      <c r="E628" s="1">
        <v>34499</v>
      </c>
      <c r="F628">
        <f t="shared" si="9"/>
        <v>6</v>
      </c>
    </row>
    <row r="629" spans="2:6" x14ac:dyDescent="0.25">
      <c r="B629" t="s">
        <v>22</v>
      </c>
      <c r="C629" t="s">
        <v>27</v>
      </c>
      <c r="D629" t="s">
        <v>29</v>
      </c>
      <c r="E629" s="1">
        <v>19705</v>
      </c>
      <c r="F629">
        <f t="shared" si="9"/>
        <v>12</v>
      </c>
    </row>
    <row r="630" spans="2:6" x14ac:dyDescent="0.25">
      <c r="B630" t="s">
        <v>23</v>
      </c>
      <c r="C630" t="s">
        <v>25</v>
      </c>
      <c r="D630" t="s">
        <v>31</v>
      </c>
      <c r="E630" s="1">
        <v>39215</v>
      </c>
      <c r="F630">
        <f t="shared" si="9"/>
        <v>5</v>
      </c>
    </row>
    <row r="631" spans="2:6" x14ac:dyDescent="0.25">
      <c r="B631" t="s">
        <v>22</v>
      </c>
      <c r="C631" t="s">
        <v>25</v>
      </c>
      <c r="D631" t="s">
        <v>29</v>
      </c>
      <c r="E631" s="1">
        <v>20795</v>
      </c>
      <c r="F631">
        <f t="shared" si="9"/>
        <v>12</v>
      </c>
    </row>
    <row r="632" spans="2:6" x14ac:dyDescent="0.25">
      <c r="B632" t="s">
        <v>23</v>
      </c>
      <c r="C632" t="s">
        <v>27</v>
      </c>
      <c r="D632" t="s">
        <v>31</v>
      </c>
      <c r="E632" s="1">
        <v>16537</v>
      </c>
      <c r="F632">
        <f t="shared" si="9"/>
        <v>4</v>
      </c>
    </row>
    <row r="633" spans="2:6" x14ac:dyDescent="0.25">
      <c r="B633" t="s">
        <v>23</v>
      </c>
      <c r="C633" t="s">
        <v>27</v>
      </c>
      <c r="D633" t="s">
        <v>31</v>
      </c>
      <c r="E633" s="1">
        <v>11343</v>
      </c>
      <c r="F633">
        <f t="shared" si="9"/>
        <v>1</v>
      </c>
    </row>
    <row r="634" spans="2:6" x14ac:dyDescent="0.25">
      <c r="B634" t="s">
        <v>22</v>
      </c>
      <c r="C634" t="s">
        <v>28</v>
      </c>
      <c r="D634" t="s">
        <v>30</v>
      </c>
      <c r="E634" s="1">
        <v>29497</v>
      </c>
      <c r="F634">
        <f t="shared" si="9"/>
        <v>10</v>
      </c>
    </row>
    <row r="635" spans="2:6" x14ac:dyDescent="0.25">
      <c r="B635" t="s">
        <v>22</v>
      </c>
      <c r="C635" t="s">
        <v>28</v>
      </c>
      <c r="D635" t="s">
        <v>31</v>
      </c>
      <c r="E635" s="1">
        <v>10925</v>
      </c>
      <c r="F635">
        <f t="shared" si="9"/>
        <v>11</v>
      </c>
    </row>
    <row r="636" spans="2:6" x14ac:dyDescent="0.25">
      <c r="B636" t="s">
        <v>23</v>
      </c>
      <c r="C636" t="s">
        <v>27</v>
      </c>
      <c r="D636" t="s">
        <v>29</v>
      </c>
      <c r="E636" s="1">
        <v>30922</v>
      </c>
      <c r="F636">
        <f t="shared" si="9"/>
        <v>8</v>
      </c>
    </row>
    <row r="637" spans="2:6" x14ac:dyDescent="0.25">
      <c r="B637" t="s">
        <v>23</v>
      </c>
      <c r="C637" t="s">
        <v>28</v>
      </c>
      <c r="D637" t="s">
        <v>30</v>
      </c>
      <c r="E637" s="1">
        <v>34289</v>
      </c>
      <c r="F637">
        <f t="shared" si="9"/>
        <v>11</v>
      </c>
    </row>
    <row r="638" spans="2:6" x14ac:dyDescent="0.25">
      <c r="B638" t="s">
        <v>22</v>
      </c>
      <c r="C638" t="s">
        <v>24</v>
      </c>
      <c r="D638" t="s">
        <v>30</v>
      </c>
      <c r="E638" s="1">
        <v>35038</v>
      </c>
      <c r="F638">
        <f t="shared" si="9"/>
        <v>12</v>
      </c>
    </row>
    <row r="639" spans="2:6" x14ac:dyDescent="0.25">
      <c r="B639" t="s">
        <v>22</v>
      </c>
      <c r="C639" t="s">
        <v>24</v>
      </c>
      <c r="D639" t="s">
        <v>31</v>
      </c>
      <c r="E639" s="1">
        <v>34793</v>
      </c>
      <c r="F639">
        <f t="shared" si="9"/>
        <v>4</v>
      </c>
    </row>
    <row r="640" spans="2:6" x14ac:dyDescent="0.25">
      <c r="B640" t="s">
        <v>23</v>
      </c>
      <c r="C640" t="s">
        <v>27</v>
      </c>
      <c r="D640" t="s">
        <v>29</v>
      </c>
      <c r="E640" s="1">
        <v>40524</v>
      </c>
      <c r="F640">
        <f t="shared" si="9"/>
        <v>12</v>
      </c>
    </row>
    <row r="641" spans="2:6" x14ac:dyDescent="0.25">
      <c r="B641" t="s">
        <v>23</v>
      </c>
      <c r="C641" t="s">
        <v>28</v>
      </c>
      <c r="D641" t="s">
        <v>29</v>
      </c>
      <c r="E641" s="1">
        <v>22275</v>
      </c>
      <c r="F641">
        <f t="shared" si="9"/>
        <v>12</v>
      </c>
    </row>
    <row r="642" spans="2:6" x14ac:dyDescent="0.25">
      <c r="B642" t="s">
        <v>23</v>
      </c>
      <c r="C642" t="s">
        <v>24</v>
      </c>
      <c r="D642" t="s">
        <v>31</v>
      </c>
      <c r="E642" s="1">
        <v>18365</v>
      </c>
      <c r="F642">
        <f t="shared" si="9"/>
        <v>4</v>
      </c>
    </row>
    <row r="643" spans="2:6" x14ac:dyDescent="0.25">
      <c r="B643" t="s">
        <v>22</v>
      </c>
      <c r="C643" t="s">
        <v>27</v>
      </c>
      <c r="D643" t="s">
        <v>32</v>
      </c>
      <c r="E643" s="1">
        <v>38298</v>
      </c>
      <c r="F643">
        <f t="shared" si="9"/>
        <v>11</v>
      </c>
    </row>
    <row r="644" spans="2:6" x14ac:dyDescent="0.25">
      <c r="B644" t="s">
        <v>23</v>
      </c>
      <c r="C644" t="s">
        <v>25</v>
      </c>
      <c r="D644" t="s">
        <v>29</v>
      </c>
      <c r="E644" s="1">
        <v>17340</v>
      </c>
      <c r="F644">
        <f t="shared" si="9"/>
        <v>6</v>
      </c>
    </row>
    <row r="645" spans="2:6" x14ac:dyDescent="0.25">
      <c r="B645" t="s">
        <v>22</v>
      </c>
      <c r="C645" t="s">
        <v>25</v>
      </c>
      <c r="D645" t="s">
        <v>30</v>
      </c>
      <c r="E645" s="1">
        <v>34343</v>
      </c>
      <c r="F645">
        <f t="shared" si="9"/>
        <v>1</v>
      </c>
    </row>
    <row r="646" spans="2:6" x14ac:dyDescent="0.25">
      <c r="B646" t="s">
        <v>23</v>
      </c>
      <c r="C646" t="s">
        <v>26</v>
      </c>
      <c r="D646" t="s">
        <v>30</v>
      </c>
      <c r="E646" s="1">
        <v>36605</v>
      </c>
      <c r="F646">
        <f t="shared" si="9"/>
        <v>3</v>
      </c>
    </row>
    <row r="647" spans="2:6" x14ac:dyDescent="0.25">
      <c r="B647" t="s">
        <v>23</v>
      </c>
      <c r="C647" t="s">
        <v>27</v>
      </c>
      <c r="D647" t="s">
        <v>29</v>
      </c>
      <c r="E647" s="1">
        <v>18618</v>
      </c>
      <c r="F647">
        <f t="shared" si="9"/>
        <v>12</v>
      </c>
    </row>
    <row r="648" spans="2:6" x14ac:dyDescent="0.25">
      <c r="B648" t="s">
        <v>22</v>
      </c>
      <c r="C648" t="s">
        <v>25</v>
      </c>
      <c r="D648" t="s">
        <v>32</v>
      </c>
      <c r="E648" s="1">
        <v>25912</v>
      </c>
      <c r="F648">
        <f t="shared" si="9"/>
        <v>12</v>
      </c>
    </row>
    <row r="649" spans="2:6" x14ac:dyDescent="0.25">
      <c r="B649" t="s">
        <v>23</v>
      </c>
      <c r="C649" t="s">
        <v>24</v>
      </c>
      <c r="D649" t="s">
        <v>31</v>
      </c>
      <c r="E649" s="1">
        <v>6014</v>
      </c>
      <c r="F649">
        <f t="shared" si="9"/>
        <v>6</v>
      </c>
    </row>
    <row r="650" spans="2:6" x14ac:dyDescent="0.25">
      <c r="B650" t="s">
        <v>23</v>
      </c>
      <c r="C650" t="s">
        <v>26</v>
      </c>
      <c r="D650" t="s">
        <v>29</v>
      </c>
      <c r="E650" s="1">
        <v>35790</v>
      </c>
      <c r="F650">
        <f t="shared" si="9"/>
        <v>12</v>
      </c>
    </row>
    <row r="651" spans="2:6" x14ac:dyDescent="0.25">
      <c r="B651" t="s">
        <v>22</v>
      </c>
      <c r="C651" t="s">
        <v>25</v>
      </c>
      <c r="D651" t="s">
        <v>29</v>
      </c>
      <c r="E651" s="1">
        <v>12278</v>
      </c>
      <c r="F651">
        <f t="shared" si="9"/>
        <v>8</v>
      </c>
    </row>
    <row r="652" spans="2:6" x14ac:dyDescent="0.25">
      <c r="B652" t="s">
        <v>22</v>
      </c>
      <c r="C652" t="s">
        <v>27</v>
      </c>
      <c r="D652" t="s">
        <v>31</v>
      </c>
      <c r="E652" s="1">
        <v>38007</v>
      </c>
      <c r="F652">
        <f t="shared" ref="F652:F715" si="10">MONTH(E652)</f>
        <v>1</v>
      </c>
    </row>
    <row r="653" spans="2:6" x14ac:dyDescent="0.25">
      <c r="B653" t="s">
        <v>23</v>
      </c>
      <c r="C653" t="s">
        <v>27</v>
      </c>
      <c r="D653" t="s">
        <v>31</v>
      </c>
      <c r="E653" s="1">
        <v>13500</v>
      </c>
      <c r="F653">
        <f t="shared" si="10"/>
        <v>12</v>
      </c>
    </row>
    <row r="654" spans="2:6" x14ac:dyDescent="0.25">
      <c r="B654" t="s">
        <v>23</v>
      </c>
      <c r="C654" t="s">
        <v>28</v>
      </c>
      <c r="D654" t="s">
        <v>29</v>
      </c>
      <c r="E654" s="1">
        <v>10621</v>
      </c>
      <c r="F654">
        <f t="shared" si="10"/>
        <v>1</v>
      </c>
    </row>
    <row r="655" spans="2:6" x14ac:dyDescent="0.25">
      <c r="B655" t="s">
        <v>22</v>
      </c>
      <c r="C655" t="s">
        <v>27</v>
      </c>
      <c r="D655" t="s">
        <v>30</v>
      </c>
      <c r="E655" s="1">
        <v>24005</v>
      </c>
      <c r="F655">
        <f t="shared" si="10"/>
        <v>9</v>
      </c>
    </row>
    <row r="656" spans="2:6" x14ac:dyDescent="0.25">
      <c r="B656" t="s">
        <v>23</v>
      </c>
      <c r="C656" t="s">
        <v>28</v>
      </c>
      <c r="D656" t="s">
        <v>32</v>
      </c>
      <c r="E656" s="1">
        <v>19990</v>
      </c>
      <c r="F656">
        <f t="shared" si="10"/>
        <v>9</v>
      </c>
    </row>
    <row r="657" spans="2:6" x14ac:dyDescent="0.25">
      <c r="B657" t="s">
        <v>23</v>
      </c>
      <c r="C657" t="s">
        <v>25</v>
      </c>
      <c r="D657" t="s">
        <v>32</v>
      </c>
      <c r="E657" s="1">
        <v>15519</v>
      </c>
      <c r="F657">
        <f t="shared" si="10"/>
        <v>6</v>
      </c>
    </row>
    <row r="658" spans="2:6" x14ac:dyDescent="0.25">
      <c r="B658" t="s">
        <v>22</v>
      </c>
      <c r="C658" t="s">
        <v>24</v>
      </c>
      <c r="D658" t="s">
        <v>29</v>
      </c>
      <c r="E658" s="1">
        <v>22469</v>
      </c>
      <c r="F658">
        <f t="shared" si="10"/>
        <v>7</v>
      </c>
    </row>
    <row r="659" spans="2:6" x14ac:dyDescent="0.25">
      <c r="B659" t="s">
        <v>23</v>
      </c>
      <c r="C659" t="s">
        <v>27</v>
      </c>
      <c r="D659" t="s">
        <v>30</v>
      </c>
      <c r="E659" s="1">
        <v>37253</v>
      </c>
      <c r="F659">
        <f t="shared" si="10"/>
        <v>12</v>
      </c>
    </row>
    <row r="660" spans="2:6" x14ac:dyDescent="0.25">
      <c r="B660" t="s">
        <v>23</v>
      </c>
      <c r="C660" t="s">
        <v>28</v>
      </c>
      <c r="D660" t="s">
        <v>30</v>
      </c>
      <c r="E660" s="1">
        <v>24999</v>
      </c>
      <c r="F660">
        <f t="shared" si="10"/>
        <v>6</v>
      </c>
    </row>
    <row r="661" spans="2:6" x14ac:dyDescent="0.25">
      <c r="B661" t="s">
        <v>23</v>
      </c>
      <c r="C661" t="s">
        <v>26</v>
      </c>
      <c r="D661" t="s">
        <v>31</v>
      </c>
      <c r="E661" s="1">
        <v>34380</v>
      </c>
      <c r="F661">
        <f t="shared" si="10"/>
        <v>2</v>
      </c>
    </row>
    <row r="662" spans="2:6" x14ac:dyDescent="0.25">
      <c r="B662" t="s">
        <v>22</v>
      </c>
      <c r="C662" t="s">
        <v>25</v>
      </c>
      <c r="D662" t="s">
        <v>29</v>
      </c>
      <c r="E662" s="1">
        <v>24657</v>
      </c>
      <c r="F662">
        <f t="shared" si="10"/>
        <v>7</v>
      </c>
    </row>
    <row r="663" spans="2:6" x14ac:dyDescent="0.25">
      <c r="B663" t="s">
        <v>22</v>
      </c>
      <c r="C663" t="s">
        <v>24</v>
      </c>
      <c r="D663" t="s">
        <v>29</v>
      </c>
      <c r="E663" s="1">
        <v>29426</v>
      </c>
      <c r="F663">
        <f t="shared" si="10"/>
        <v>7</v>
      </c>
    </row>
    <row r="664" spans="2:6" x14ac:dyDescent="0.25">
      <c r="B664" t="s">
        <v>22</v>
      </c>
      <c r="C664" t="s">
        <v>28</v>
      </c>
      <c r="D664" t="s">
        <v>32</v>
      </c>
      <c r="E664" s="1">
        <v>27715</v>
      </c>
      <c r="F664">
        <f t="shared" si="10"/>
        <v>11</v>
      </c>
    </row>
    <row r="665" spans="2:6" x14ac:dyDescent="0.25">
      <c r="B665" t="s">
        <v>23</v>
      </c>
      <c r="C665" t="s">
        <v>25</v>
      </c>
      <c r="D665" t="s">
        <v>31</v>
      </c>
      <c r="E665" s="1">
        <v>22638</v>
      </c>
      <c r="F665">
        <f t="shared" si="10"/>
        <v>12</v>
      </c>
    </row>
    <row r="666" spans="2:6" x14ac:dyDescent="0.25">
      <c r="B666" t="s">
        <v>23</v>
      </c>
      <c r="C666" t="s">
        <v>27</v>
      </c>
      <c r="D666" t="s">
        <v>29</v>
      </c>
      <c r="E666" s="1">
        <v>21527</v>
      </c>
      <c r="F666">
        <f t="shared" si="10"/>
        <v>12</v>
      </c>
    </row>
    <row r="667" spans="2:6" x14ac:dyDescent="0.25">
      <c r="B667" t="s">
        <v>23</v>
      </c>
      <c r="C667" t="s">
        <v>27</v>
      </c>
      <c r="D667" t="s">
        <v>30</v>
      </c>
      <c r="E667" s="1">
        <v>30917</v>
      </c>
      <c r="F667">
        <f t="shared" si="10"/>
        <v>8</v>
      </c>
    </row>
    <row r="668" spans="2:6" x14ac:dyDescent="0.25">
      <c r="B668" t="s">
        <v>22</v>
      </c>
      <c r="C668" t="s">
        <v>27</v>
      </c>
      <c r="D668" t="s">
        <v>30</v>
      </c>
      <c r="E668" s="1">
        <v>30931</v>
      </c>
      <c r="F668">
        <f t="shared" si="10"/>
        <v>9</v>
      </c>
    </row>
    <row r="669" spans="2:6" x14ac:dyDescent="0.25">
      <c r="B669" t="s">
        <v>23</v>
      </c>
      <c r="C669" t="s">
        <v>27</v>
      </c>
      <c r="D669" t="s">
        <v>31</v>
      </c>
      <c r="E669" s="1">
        <v>34608</v>
      </c>
      <c r="F669">
        <f t="shared" si="10"/>
        <v>10</v>
      </c>
    </row>
    <row r="670" spans="2:6" x14ac:dyDescent="0.25">
      <c r="B670" t="s">
        <v>22</v>
      </c>
      <c r="C670" t="s">
        <v>27</v>
      </c>
      <c r="D670" t="s">
        <v>32</v>
      </c>
      <c r="E670" s="1">
        <v>28436</v>
      </c>
      <c r="F670">
        <f t="shared" si="10"/>
        <v>11</v>
      </c>
    </row>
    <row r="671" spans="2:6" x14ac:dyDescent="0.25">
      <c r="B671" t="s">
        <v>22</v>
      </c>
      <c r="C671" t="s">
        <v>28</v>
      </c>
      <c r="D671" t="s">
        <v>30</v>
      </c>
      <c r="E671" s="1">
        <v>33463</v>
      </c>
      <c r="F671">
        <f t="shared" si="10"/>
        <v>8</v>
      </c>
    </row>
    <row r="672" spans="2:6" x14ac:dyDescent="0.25">
      <c r="B672" t="s">
        <v>22</v>
      </c>
      <c r="C672" t="s">
        <v>26</v>
      </c>
      <c r="D672" t="s">
        <v>32</v>
      </c>
      <c r="E672" s="1">
        <v>12093</v>
      </c>
      <c r="F672">
        <f t="shared" si="10"/>
        <v>2</v>
      </c>
    </row>
    <row r="673" spans="2:6" x14ac:dyDescent="0.25">
      <c r="B673" t="s">
        <v>22</v>
      </c>
      <c r="C673" t="s">
        <v>24</v>
      </c>
      <c r="D673" t="s">
        <v>32</v>
      </c>
      <c r="E673" s="1">
        <v>18124</v>
      </c>
      <c r="F673">
        <f t="shared" si="10"/>
        <v>8</v>
      </c>
    </row>
    <row r="674" spans="2:6" x14ac:dyDescent="0.25">
      <c r="B674" t="s">
        <v>23</v>
      </c>
      <c r="C674" t="s">
        <v>28</v>
      </c>
      <c r="D674" t="s">
        <v>32</v>
      </c>
      <c r="E674" s="1">
        <v>30011</v>
      </c>
      <c r="F674">
        <f t="shared" si="10"/>
        <v>3</v>
      </c>
    </row>
    <row r="675" spans="2:6" x14ac:dyDescent="0.25">
      <c r="B675" t="s">
        <v>23</v>
      </c>
      <c r="C675" t="s">
        <v>28</v>
      </c>
      <c r="D675" t="s">
        <v>29</v>
      </c>
      <c r="E675" s="1">
        <v>18807</v>
      </c>
      <c r="F675">
        <f t="shared" si="10"/>
        <v>6</v>
      </c>
    </row>
    <row r="676" spans="2:6" x14ac:dyDescent="0.25">
      <c r="B676" t="s">
        <v>22</v>
      </c>
      <c r="C676" t="s">
        <v>28</v>
      </c>
      <c r="D676" t="s">
        <v>29</v>
      </c>
      <c r="E676" s="1">
        <v>14302</v>
      </c>
      <c r="F676">
        <f t="shared" si="10"/>
        <v>2</v>
      </c>
    </row>
    <row r="677" spans="2:6" x14ac:dyDescent="0.25">
      <c r="B677" t="s">
        <v>22</v>
      </c>
      <c r="C677" t="s">
        <v>24</v>
      </c>
      <c r="D677" t="s">
        <v>30</v>
      </c>
      <c r="E677" s="1">
        <v>21067</v>
      </c>
      <c r="F677">
        <f t="shared" si="10"/>
        <v>9</v>
      </c>
    </row>
    <row r="678" spans="2:6" x14ac:dyDescent="0.25">
      <c r="B678" t="s">
        <v>22</v>
      </c>
      <c r="C678" t="s">
        <v>24</v>
      </c>
      <c r="D678" t="s">
        <v>32</v>
      </c>
      <c r="E678" s="1">
        <v>11374</v>
      </c>
      <c r="F678">
        <f t="shared" si="10"/>
        <v>2</v>
      </c>
    </row>
    <row r="679" spans="2:6" x14ac:dyDescent="0.25">
      <c r="B679" t="s">
        <v>23</v>
      </c>
      <c r="C679" t="s">
        <v>28</v>
      </c>
      <c r="D679" t="s">
        <v>31</v>
      </c>
      <c r="E679" s="1">
        <v>38328</v>
      </c>
      <c r="F679">
        <f t="shared" si="10"/>
        <v>12</v>
      </c>
    </row>
    <row r="680" spans="2:6" x14ac:dyDescent="0.25">
      <c r="B680" t="s">
        <v>23</v>
      </c>
      <c r="C680" t="s">
        <v>24</v>
      </c>
      <c r="D680" t="s">
        <v>30</v>
      </c>
      <c r="E680" s="1">
        <v>25784</v>
      </c>
      <c r="F680">
        <f t="shared" si="10"/>
        <v>8</v>
      </c>
    </row>
    <row r="681" spans="2:6" x14ac:dyDescent="0.25">
      <c r="B681" t="s">
        <v>22</v>
      </c>
      <c r="C681" t="s">
        <v>28</v>
      </c>
      <c r="D681" t="s">
        <v>32</v>
      </c>
      <c r="E681" s="1">
        <v>10190</v>
      </c>
      <c r="F681">
        <f t="shared" si="10"/>
        <v>11</v>
      </c>
    </row>
    <row r="682" spans="2:6" x14ac:dyDescent="0.25">
      <c r="B682" t="s">
        <v>22</v>
      </c>
      <c r="C682" t="s">
        <v>26</v>
      </c>
      <c r="D682" t="s">
        <v>32</v>
      </c>
      <c r="E682" s="1">
        <v>16246</v>
      </c>
      <c r="F682">
        <f t="shared" si="10"/>
        <v>6</v>
      </c>
    </row>
    <row r="683" spans="2:6" x14ac:dyDescent="0.25">
      <c r="B683" t="s">
        <v>23</v>
      </c>
      <c r="C683" t="s">
        <v>28</v>
      </c>
      <c r="D683" t="s">
        <v>32</v>
      </c>
      <c r="E683" s="1">
        <v>33907</v>
      </c>
      <c r="F683">
        <f t="shared" si="10"/>
        <v>10</v>
      </c>
    </row>
    <row r="684" spans="2:6" x14ac:dyDescent="0.25">
      <c r="B684" t="s">
        <v>23</v>
      </c>
      <c r="C684" t="s">
        <v>27</v>
      </c>
      <c r="D684" t="s">
        <v>31</v>
      </c>
      <c r="E684" s="1">
        <v>10973</v>
      </c>
      <c r="F684">
        <f t="shared" si="10"/>
        <v>1</v>
      </c>
    </row>
    <row r="685" spans="2:6" x14ac:dyDescent="0.25">
      <c r="B685" t="s">
        <v>22</v>
      </c>
      <c r="C685" t="s">
        <v>27</v>
      </c>
      <c r="D685" t="s">
        <v>32</v>
      </c>
      <c r="E685" s="1">
        <v>39013</v>
      </c>
      <c r="F685">
        <f t="shared" si="10"/>
        <v>10</v>
      </c>
    </row>
    <row r="686" spans="2:6" x14ac:dyDescent="0.25">
      <c r="B686" t="s">
        <v>22</v>
      </c>
      <c r="C686" t="s">
        <v>25</v>
      </c>
      <c r="D686" t="s">
        <v>29</v>
      </c>
      <c r="E686" s="1">
        <v>14073</v>
      </c>
      <c r="F686">
        <f t="shared" si="10"/>
        <v>7</v>
      </c>
    </row>
    <row r="687" spans="2:6" x14ac:dyDescent="0.25">
      <c r="B687" t="s">
        <v>22</v>
      </c>
      <c r="C687" t="s">
        <v>27</v>
      </c>
      <c r="D687" t="s">
        <v>31</v>
      </c>
      <c r="E687" s="1">
        <v>17442</v>
      </c>
      <c r="F687">
        <f t="shared" si="10"/>
        <v>10</v>
      </c>
    </row>
    <row r="688" spans="2:6" x14ac:dyDescent="0.25">
      <c r="B688" t="s">
        <v>23</v>
      </c>
      <c r="C688" t="s">
        <v>24</v>
      </c>
      <c r="D688" t="s">
        <v>32</v>
      </c>
      <c r="E688" s="1">
        <v>19420</v>
      </c>
      <c r="F688">
        <f t="shared" si="10"/>
        <v>3</v>
      </c>
    </row>
    <row r="689" spans="2:6" x14ac:dyDescent="0.25">
      <c r="B689" t="s">
        <v>23</v>
      </c>
      <c r="C689" t="s">
        <v>24</v>
      </c>
      <c r="D689" t="s">
        <v>29</v>
      </c>
      <c r="E689" s="1">
        <v>26478</v>
      </c>
      <c r="F689">
        <f t="shared" si="10"/>
        <v>6</v>
      </c>
    </row>
    <row r="690" spans="2:6" x14ac:dyDescent="0.25">
      <c r="B690" t="s">
        <v>22</v>
      </c>
      <c r="C690" t="s">
        <v>28</v>
      </c>
      <c r="D690" t="s">
        <v>30</v>
      </c>
      <c r="E690" s="1">
        <v>20184</v>
      </c>
      <c r="F690">
        <f t="shared" si="10"/>
        <v>4</v>
      </c>
    </row>
    <row r="691" spans="2:6" x14ac:dyDescent="0.25">
      <c r="B691" t="s">
        <v>22</v>
      </c>
      <c r="C691" t="s">
        <v>26</v>
      </c>
      <c r="D691" t="s">
        <v>31</v>
      </c>
      <c r="E691" s="1">
        <v>40756</v>
      </c>
      <c r="F691">
        <f t="shared" si="10"/>
        <v>8</v>
      </c>
    </row>
    <row r="692" spans="2:6" x14ac:dyDescent="0.25">
      <c r="B692" t="s">
        <v>22</v>
      </c>
      <c r="C692" t="s">
        <v>26</v>
      </c>
      <c r="D692" t="s">
        <v>31</v>
      </c>
      <c r="E692" s="1">
        <v>38635</v>
      </c>
      <c r="F692">
        <f t="shared" si="10"/>
        <v>10</v>
      </c>
    </row>
    <row r="693" spans="2:6" x14ac:dyDescent="0.25">
      <c r="B693" t="s">
        <v>23</v>
      </c>
      <c r="C693" t="s">
        <v>26</v>
      </c>
      <c r="D693" t="s">
        <v>32</v>
      </c>
      <c r="E693" s="1">
        <v>27077</v>
      </c>
      <c r="F693">
        <f t="shared" si="10"/>
        <v>2</v>
      </c>
    </row>
    <row r="694" spans="2:6" x14ac:dyDescent="0.25">
      <c r="B694" t="s">
        <v>23</v>
      </c>
      <c r="C694" t="s">
        <v>25</v>
      </c>
      <c r="D694" t="s">
        <v>31</v>
      </c>
      <c r="E694" s="1">
        <v>27888</v>
      </c>
      <c r="F694">
        <f t="shared" si="10"/>
        <v>5</v>
      </c>
    </row>
    <row r="695" spans="2:6" x14ac:dyDescent="0.25">
      <c r="B695" t="s">
        <v>23</v>
      </c>
      <c r="C695" t="s">
        <v>25</v>
      </c>
      <c r="D695" t="s">
        <v>30</v>
      </c>
      <c r="E695" s="1">
        <v>23896</v>
      </c>
      <c r="F695">
        <f t="shared" si="10"/>
        <v>6</v>
      </c>
    </row>
    <row r="696" spans="2:6" x14ac:dyDescent="0.25">
      <c r="B696" t="s">
        <v>22</v>
      </c>
      <c r="C696" t="s">
        <v>26</v>
      </c>
      <c r="D696" t="s">
        <v>31</v>
      </c>
      <c r="E696" s="1">
        <v>14946</v>
      </c>
      <c r="F696">
        <f t="shared" si="10"/>
        <v>12</v>
      </c>
    </row>
    <row r="697" spans="2:6" x14ac:dyDescent="0.25">
      <c r="B697" t="s">
        <v>23</v>
      </c>
      <c r="C697" t="s">
        <v>25</v>
      </c>
      <c r="D697" t="s">
        <v>29</v>
      </c>
      <c r="E697" s="1">
        <v>9189</v>
      </c>
      <c r="F697">
        <f t="shared" si="10"/>
        <v>2</v>
      </c>
    </row>
    <row r="698" spans="2:6" x14ac:dyDescent="0.25">
      <c r="B698" t="s">
        <v>22</v>
      </c>
      <c r="C698" t="s">
        <v>26</v>
      </c>
      <c r="D698" t="s">
        <v>31</v>
      </c>
      <c r="E698" s="1">
        <v>30942</v>
      </c>
      <c r="F698">
        <f t="shared" si="10"/>
        <v>9</v>
      </c>
    </row>
    <row r="699" spans="2:6" x14ac:dyDescent="0.25">
      <c r="B699" t="s">
        <v>23</v>
      </c>
      <c r="C699" t="s">
        <v>24</v>
      </c>
      <c r="D699" t="s">
        <v>29</v>
      </c>
      <c r="E699" s="1">
        <v>37094</v>
      </c>
      <c r="F699">
        <f t="shared" si="10"/>
        <v>7</v>
      </c>
    </row>
    <row r="700" spans="2:6" x14ac:dyDescent="0.25">
      <c r="B700" t="s">
        <v>23</v>
      </c>
      <c r="C700" t="s">
        <v>27</v>
      </c>
      <c r="D700" t="s">
        <v>29</v>
      </c>
      <c r="E700" s="1">
        <v>22488</v>
      </c>
      <c r="F700">
        <f t="shared" si="10"/>
        <v>7</v>
      </c>
    </row>
    <row r="701" spans="2:6" x14ac:dyDescent="0.25">
      <c r="B701" t="s">
        <v>22</v>
      </c>
      <c r="C701" t="s">
        <v>26</v>
      </c>
      <c r="D701" t="s">
        <v>31</v>
      </c>
      <c r="E701" s="1">
        <v>14897</v>
      </c>
      <c r="F701">
        <f t="shared" si="10"/>
        <v>10</v>
      </c>
    </row>
    <row r="702" spans="2:6" x14ac:dyDescent="0.25">
      <c r="B702" t="s">
        <v>22</v>
      </c>
      <c r="C702" t="s">
        <v>25</v>
      </c>
      <c r="D702" t="s">
        <v>31</v>
      </c>
      <c r="E702" s="1">
        <v>6497</v>
      </c>
      <c r="F702">
        <f t="shared" si="10"/>
        <v>10</v>
      </c>
    </row>
    <row r="703" spans="2:6" x14ac:dyDescent="0.25">
      <c r="B703" t="s">
        <v>23</v>
      </c>
      <c r="C703" t="s">
        <v>28</v>
      </c>
      <c r="D703" t="s">
        <v>29</v>
      </c>
      <c r="E703" s="1">
        <v>13910</v>
      </c>
      <c r="F703">
        <f t="shared" si="10"/>
        <v>1</v>
      </c>
    </row>
    <row r="704" spans="2:6" x14ac:dyDescent="0.25">
      <c r="B704" t="s">
        <v>22</v>
      </c>
      <c r="C704" t="s">
        <v>24</v>
      </c>
      <c r="D704" t="s">
        <v>30</v>
      </c>
      <c r="E704" s="1">
        <v>39546</v>
      </c>
      <c r="F704">
        <f t="shared" si="10"/>
        <v>4</v>
      </c>
    </row>
    <row r="705" spans="2:6" x14ac:dyDescent="0.25">
      <c r="B705" t="s">
        <v>23</v>
      </c>
      <c r="C705" t="s">
        <v>24</v>
      </c>
      <c r="D705" t="s">
        <v>30</v>
      </c>
      <c r="E705" s="1">
        <v>27901</v>
      </c>
      <c r="F705">
        <f t="shared" si="10"/>
        <v>5</v>
      </c>
    </row>
    <row r="706" spans="2:6" x14ac:dyDescent="0.25">
      <c r="B706" t="s">
        <v>22</v>
      </c>
      <c r="C706" t="s">
        <v>28</v>
      </c>
      <c r="D706" t="s">
        <v>30</v>
      </c>
      <c r="E706" s="1">
        <v>37111</v>
      </c>
      <c r="F706">
        <f t="shared" si="10"/>
        <v>8</v>
      </c>
    </row>
    <row r="707" spans="2:6" x14ac:dyDescent="0.25">
      <c r="B707" t="s">
        <v>23</v>
      </c>
      <c r="C707" t="s">
        <v>28</v>
      </c>
      <c r="D707" t="s">
        <v>29</v>
      </c>
      <c r="E707" s="1">
        <v>33423</v>
      </c>
      <c r="F707">
        <f t="shared" si="10"/>
        <v>7</v>
      </c>
    </row>
    <row r="708" spans="2:6" x14ac:dyDescent="0.25">
      <c r="B708" t="s">
        <v>23</v>
      </c>
      <c r="C708" t="s">
        <v>26</v>
      </c>
      <c r="D708" t="s">
        <v>32</v>
      </c>
      <c r="E708" s="1">
        <v>30404</v>
      </c>
      <c r="F708">
        <f t="shared" si="10"/>
        <v>3</v>
      </c>
    </row>
    <row r="709" spans="2:6" x14ac:dyDescent="0.25">
      <c r="B709" t="s">
        <v>23</v>
      </c>
      <c r="C709" t="s">
        <v>28</v>
      </c>
      <c r="D709" t="s">
        <v>29</v>
      </c>
      <c r="E709" s="1">
        <v>10573</v>
      </c>
      <c r="F709">
        <f t="shared" si="10"/>
        <v>12</v>
      </c>
    </row>
    <row r="710" spans="2:6" x14ac:dyDescent="0.25">
      <c r="B710" t="s">
        <v>22</v>
      </c>
      <c r="C710" t="s">
        <v>25</v>
      </c>
      <c r="D710" t="s">
        <v>31</v>
      </c>
      <c r="E710" s="1">
        <v>36414</v>
      </c>
      <c r="F710">
        <f t="shared" si="10"/>
        <v>9</v>
      </c>
    </row>
    <row r="711" spans="2:6" x14ac:dyDescent="0.25">
      <c r="B711" t="s">
        <v>22</v>
      </c>
      <c r="C711" t="s">
        <v>24</v>
      </c>
      <c r="D711" t="s">
        <v>30</v>
      </c>
      <c r="E711" s="1">
        <v>25536</v>
      </c>
      <c r="F711">
        <f t="shared" si="10"/>
        <v>11</v>
      </c>
    </row>
    <row r="712" spans="2:6" x14ac:dyDescent="0.25">
      <c r="B712" t="s">
        <v>22</v>
      </c>
      <c r="C712" t="s">
        <v>27</v>
      </c>
      <c r="D712" t="s">
        <v>30</v>
      </c>
      <c r="E712" s="1">
        <v>23398</v>
      </c>
      <c r="F712">
        <f t="shared" si="10"/>
        <v>1</v>
      </c>
    </row>
    <row r="713" spans="2:6" x14ac:dyDescent="0.25">
      <c r="B713" t="s">
        <v>23</v>
      </c>
      <c r="C713" t="s">
        <v>24</v>
      </c>
      <c r="D713" t="s">
        <v>32</v>
      </c>
      <c r="E713" s="1">
        <v>6051</v>
      </c>
      <c r="F713">
        <f t="shared" si="10"/>
        <v>7</v>
      </c>
    </row>
    <row r="714" spans="2:6" x14ac:dyDescent="0.25">
      <c r="B714" t="s">
        <v>23</v>
      </c>
      <c r="C714" t="s">
        <v>27</v>
      </c>
      <c r="D714" t="s">
        <v>30</v>
      </c>
      <c r="E714" s="1">
        <v>21543</v>
      </c>
      <c r="F714">
        <f t="shared" si="10"/>
        <v>12</v>
      </c>
    </row>
    <row r="715" spans="2:6" x14ac:dyDescent="0.25">
      <c r="B715" t="s">
        <v>23</v>
      </c>
      <c r="C715" t="s">
        <v>28</v>
      </c>
      <c r="D715" t="s">
        <v>29</v>
      </c>
      <c r="E715" s="1">
        <v>40425</v>
      </c>
      <c r="F715">
        <f t="shared" si="10"/>
        <v>9</v>
      </c>
    </row>
    <row r="716" spans="2:6" x14ac:dyDescent="0.25">
      <c r="B716" t="s">
        <v>22</v>
      </c>
      <c r="C716" t="s">
        <v>24</v>
      </c>
      <c r="D716" t="s">
        <v>31</v>
      </c>
      <c r="E716" s="1">
        <v>16316</v>
      </c>
      <c r="F716">
        <f t="shared" ref="F716:F779" si="11">MONTH(E716)</f>
        <v>9</v>
      </c>
    </row>
    <row r="717" spans="2:6" x14ac:dyDescent="0.25">
      <c r="B717" t="s">
        <v>22</v>
      </c>
      <c r="C717" t="s">
        <v>28</v>
      </c>
      <c r="D717" t="s">
        <v>30</v>
      </c>
      <c r="E717" s="1">
        <v>21192</v>
      </c>
      <c r="F717">
        <f t="shared" si="11"/>
        <v>1</v>
      </c>
    </row>
    <row r="718" spans="2:6" x14ac:dyDescent="0.25">
      <c r="B718" t="s">
        <v>22</v>
      </c>
      <c r="C718" t="s">
        <v>25</v>
      </c>
      <c r="D718" t="s">
        <v>29</v>
      </c>
      <c r="E718" s="1">
        <v>8474</v>
      </c>
      <c r="F718">
        <f t="shared" si="11"/>
        <v>3</v>
      </c>
    </row>
    <row r="719" spans="2:6" x14ac:dyDescent="0.25">
      <c r="B719" t="s">
        <v>23</v>
      </c>
      <c r="C719" t="s">
        <v>28</v>
      </c>
      <c r="D719" t="s">
        <v>30</v>
      </c>
      <c r="E719" s="1">
        <v>17982</v>
      </c>
      <c r="F719">
        <f t="shared" si="11"/>
        <v>3</v>
      </c>
    </row>
    <row r="720" spans="2:6" x14ac:dyDescent="0.25">
      <c r="B720" t="s">
        <v>22</v>
      </c>
      <c r="C720" t="s">
        <v>28</v>
      </c>
      <c r="D720" t="s">
        <v>32</v>
      </c>
      <c r="E720" s="1">
        <v>36107</v>
      </c>
      <c r="F720">
        <f t="shared" si="11"/>
        <v>11</v>
      </c>
    </row>
    <row r="721" spans="2:6" x14ac:dyDescent="0.25">
      <c r="B721" t="s">
        <v>22</v>
      </c>
      <c r="C721" t="s">
        <v>24</v>
      </c>
      <c r="D721" t="s">
        <v>31</v>
      </c>
      <c r="E721" s="1">
        <v>21363</v>
      </c>
      <c r="F721">
        <f t="shared" si="11"/>
        <v>6</v>
      </c>
    </row>
    <row r="722" spans="2:6" x14ac:dyDescent="0.25">
      <c r="B722" t="s">
        <v>22</v>
      </c>
      <c r="C722" t="s">
        <v>25</v>
      </c>
      <c r="D722" t="s">
        <v>32</v>
      </c>
      <c r="E722" s="1">
        <v>36560</v>
      </c>
      <c r="F722">
        <f t="shared" si="11"/>
        <v>2</v>
      </c>
    </row>
    <row r="723" spans="2:6" x14ac:dyDescent="0.25">
      <c r="B723" t="s">
        <v>23</v>
      </c>
      <c r="C723" t="s">
        <v>26</v>
      </c>
      <c r="D723" t="s">
        <v>31</v>
      </c>
      <c r="E723" s="1">
        <v>7715</v>
      </c>
      <c r="F723">
        <f t="shared" si="11"/>
        <v>2</v>
      </c>
    </row>
    <row r="724" spans="2:6" x14ac:dyDescent="0.25">
      <c r="B724" t="s">
        <v>23</v>
      </c>
      <c r="C724" t="s">
        <v>26</v>
      </c>
      <c r="D724" t="s">
        <v>29</v>
      </c>
      <c r="E724" s="1">
        <v>25940</v>
      </c>
      <c r="F724">
        <f t="shared" si="11"/>
        <v>1</v>
      </c>
    </row>
    <row r="725" spans="2:6" x14ac:dyDescent="0.25">
      <c r="B725" t="s">
        <v>23</v>
      </c>
      <c r="C725" t="s">
        <v>28</v>
      </c>
      <c r="D725" t="s">
        <v>32</v>
      </c>
      <c r="E725" s="1">
        <v>31988</v>
      </c>
      <c r="F725">
        <f t="shared" si="11"/>
        <v>7</v>
      </c>
    </row>
    <row r="726" spans="2:6" x14ac:dyDescent="0.25">
      <c r="B726" t="s">
        <v>22</v>
      </c>
      <c r="C726" t="s">
        <v>25</v>
      </c>
      <c r="D726" t="s">
        <v>32</v>
      </c>
      <c r="E726" s="1">
        <v>14691</v>
      </c>
      <c r="F726">
        <f t="shared" si="11"/>
        <v>3</v>
      </c>
    </row>
    <row r="727" spans="2:6" x14ac:dyDescent="0.25">
      <c r="B727" t="s">
        <v>23</v>
      </c>
      <c r="C727" t="s">
        <v>24</v>
      </c>
      <c r="D727" t="s">
        <v>30</v>
      </c>
      <c r="E727" s="1">
        <v>35669</v>
      </c>
      <c r="F727">
        <f t="shared" si="11"/>
        <v>8</v>
      </c>
    </row>
    <row r="728" spans="2:6" x14ac:dyDescent="0.25">
      <c r="B728" t="s">
        <v>22</v>
      </c>
      <c r="C728" t="s">
        <v>27</v>
      </c>
      <c r="D728" t="s">
        <v>31</v>
      </c>
      <c r="E728" s="1">
        <v>26135</v>
      </c>
      <c r="F728">
        <f t="shared" si="11"/>
        <v>7</v>
      </c>
    </row>
    <row r="729" spans="2:6" x14ac:dyDescent="0.25">
      <c r="B729" t="s">
        <v>23</v>
      </c>
      <c r="C729" t="s">
        <v>28</v>
      </c>
      <c r="D729" t="s">
        <v>30</v>
      </c>
      <c r="E729" s="1">
        <v>21000</v>
      </c>
      <c r="F729">
        <f t="shared" si="11"/>
        <v>6</v>
      </c>
    </row>
    <row r="730" spans="2:6" x14ac:dyDescent="0.25">
      <c r="B730" t="s">
        <v>23</v>
      </c>
      <c r="C730" t="s">
        <v>26</v>
      </c>
      <c r="D730" t="s">
        <v>30</v>
      </c>
      <c r="E730" s="1">
        <v>24917</v>
      </c>
      <c r="F730">
        <f t="shared" si="11"/>
        <v>3</v>
      </c>
    </row>
    <row r="731" spans="2:6" x14ac:dyDescent="0.25">
      <c r="B731" t="s">
        <v>22</v>
      </c>
      <c r="C731" t="s">
        <v>25</v>
      </c>
      <c r="D731" t="s">
        <v>30</v>
      </c>
      <c r="E731" s="1">
        <v>28542</v>
      </c>
      <c r="F731">
        <f t="shared" si="11"/>
        <v>2</v>
      </c>
    </row>
    <row r="732" spans="2:6" x14ac:dyDescent="0.25">
      <c r="B732" t="s">
        <v>23</v>
      </c>
      <c r="C732" t="s">
        <v>27</v>
      </c>
      <c r="D732" t="s">
        <v>31</v>
      </c>
      <c r="E732" s="1">
        <v>26159</v>
      </c>
      <c r="F732">
        <f t="shared" si="11"/>
        <v>8</v>
      </c>
    </row>
    <row r="733" spans="2:6" x14ac:dyDescent="0.25">
      <c r="B733" t="s">
        <v>22</v>
      </c>
      <c r="C733" t="s">
        <v>26</v>
      </c>
      <c r="D733" t="s">
        <v>30</v>
      </c>
      <c r="E733" s="1">
        <v>30109</v>
      </c>
      <c r="F733">
        <f t="shared" si="11"/>
        <v>6</v>
      </c>
    </row>
    <row r="734" spans="2:6" x14ac:dyDescent="0.25">
      <c r="B734" t="s">
        <v>23</v>
      </c>
      <c r="C734" t="s">
        <v>28</v>
      </c>
      <c r="D734" t="s">
        <v>32</v>
      </c>
      <c r="E734" s="1">
        <v>36728</v>
      </c>
      <c r="F734">
        <f t="shared" si="11"/>
        <v>7</v>
      </c>
    </row>
    <row r="735" spans="2:6" x14ac:dyDescent="0.25">
      <c r="B735" t="s">
        <v>23</v>
      </c>
      <c r="C735" t="s">
        <v>27</v>
      </c>
      <c r="D735" t="s">
        <v>29</v>
      </c>
      <c r="E735" s="1">
        <v>37691</v>
      </c>
      <c r="F735">
        <f t="shared" si="11"/>
        <v>3</v>
      </c>
    </row>
    <row r="736" spans="2:6" x14ac:dyDescent="0.25">
      <c r="B736" t="s">
        <v>22</v>
      </c>
      <c r="C736" t="s">
        <v>27</v>
      </c>
      <c r="D736" t="s">
        <v>32</v>
      </c>
      <c r="E736" s="1">
        <v>19818</v>
      </c>
      <c r="F736">
        <f t="shared" si="11"/>
        <v>4</v>
      </c>
    </row>
    <row r="737" spans="2:6" x14ac:dyDescent="0.25">
      <c r="B737" t="s">
        <v>22</v>
      </c>
      <c r="C737" t="s">
        <v>26</v>
      </c>
      <c r="D737" t="s">
        <v>29</v>
      </c>
      <c r="E737" s="1">
        <v>16942</v>
      </c>
      <c r="F737">
        <f t="shared" si="11"/>
        <v>5</v>
      </c>
    </row>
    <row r="738" spans="2:6" x14ac:dyDescent="0.25">
      <c r="B738" t="s">
        <v>22</v>
      </c>
      <c r="C738" t="s">
        <v>24</v>
      </c>
      <c r="D738" t="s">
        <v>29</v>
      </c>
      <c r="E738" s="1">
        <v>35631</v>
      </c>
      <c r="F738">
        <f t="shared" si="11"/>
        <v>7</v>
      </c>
    </row>
    <row r="739" spans="2:6" x14ac:dyDescent="0.25">
      <c r="B739" t="s">
        <v>23</v>
      </c>
      <c r="C739" t="s">
        <v>24</v>
      </c>
      <c r="D739" t="s">
        <v>31</v>
      </c>
      <c r="E739" s="1">
        <v>38228</v>
      </c>
      <c r="F739">
        <f t="shared" si="11"/>
        <v>8</v>
      </c>
    </row>
    <row r="740" spans="2:6" x14ac:dyDescent="0.25">
      <c r="B740" t="s">
        <v>23</v>
      </c>
      <c r="C740" t="s">
        <v>24</v>
      </c>
      <c r="D740" t="s">
        <v>30</v>
      </c>
      <c r="E740" s="1">
        <v>24192</v>
      </c>
      <c r="F740">
        <f t="shared" si="11"/>
        <v>3</v>
      </c>
    </row>
    <row r="741" spans="2:6" x14ac:dyDescent="0.25">
      <c r="B741" t="s">
        <v>22</v>
      </c>
      <c r="C741" t="s">
        <v>24</v>
      </c>
      <c r="D741" t="s">
        <v>29</v>
      </c>
      <c r="E741" s="1">
        <v>11769</v>
      </c>
      <c r="F741">
        <f t="shared" si="11"/>
        <v>3</v>
      </c>
    </row>
    <row r="742" spans="2:6" x14ac:dyDescent="0.25">
      <c r="B742" t="s">
        <v>22</v>
      </c>
      <c r="C742" t="s">
        <v>25</v>
      </c>
      <c r="D742" t="s">
        <v>32</v>
      </c>
      <c r="E742" s="1">
        <v>6544</v>
      </c>
      <c r="F742">
        <f t="shared" si="11"/>
        <v>11</v>
      </c>
    </row>
    <row r="743" spans="2:6" x14ac:dyDescent="0.25">
      <c r="B743" t="s">
        <v>23</v>
      </c>
      <c r="C743" t="s">
        <v>28</v>
      </c>
      <c r="D743" t="s">
        <v>29</v>
      </c>
      <c r="E743" s="1">
        <v>40973</v>
      </c>
      <c r="F743">
        <f t="shared" si="11"/>
        <v>3</v>
      </c>
    </row>
    <row r="744" spans="2:6" x14ac:dyDescent="0.25">
      <c r="B744" t="s">
        <v>23</v>
      </c>
      <c r="C744" t="s">
        <v>24</v>
      </c>
      <c r="D744" t="s">
        <v>32</v>
      </c>
      <c r="E744" s="1">
        <v>14219</v>
      </c>
      <c r="F744">
        <f t="shared" si="11"/>
        <v>12</v>
      </c>
    </row>
    <row r="745" spans="2:6" x14ac:dyDescent="0.25">
      <c r="B745" t="s">
        <v>23</v>
      </c>
      <c r="C745" t="s">
        <v>25</v>
      </c>
      <c r="D745" t="s">
        <v>31</v>
      </c>
      <c r="E745" s="1">
        <v>9282</v>
      </c>
      <c r="F745">
        <f t="shared" si="11"/>
        <v>5</v>
      </c>
    </row>
    <row r="746" spans="2:6" x14ac:dyDescent="0.25">
      <c r="B746" t="s">
        <v>22</v>
      </c>
      <c r="C746" t="s">
        <v>25</v>
      </c>
      <c r="D746" t="s">
        <v>32</v>
      </c>
      <c r="E746" s="1">
        <v>39398</v>
      </c>
      <c r="F746">
        <f t="shared" si="11"/>
        <v>11</v>
      </c>
    </row>
    <row r="747" spans="2:6" x14ac:dyDescent="0.25">
      <c r="B747" t="s">
        <v>23</v>
      </c>
      <c r="C747" t="s">
        <v>26</v>
      </c>
      <c r="D747" t="s">
        <v>32</v>
      </c>
      <c r="E747" s="1">
        <v>35549</v>
      </c>
      <c r="F747">
        <f t="shared" si="11"/>
        <v>4</v>
      </c>
    </row>
    <row r="748" spans="2:6" x14ac:dyDescent="0.25">
      <c r="B748" t="s">
        <v>22</v>
      </c>
      <c r="C748" t="s">
        <v>24</v>
      </c>
      <c r="D748" t="s">
        <v>29</v>
      </c>
      <c r="E748" s="1">
        <v>23677</v>
      </c>
      <c r="F748">
        <f t="shared" si="11"/>
        <v>10</v>
      </c>
    </row>
    <row r="749" spans="2:6" x14ac:dyDescent="0.25">
      <c r="B749" t="s">
        <v>22</v>
      </c>
      <c r="C749" t="s">
        <v>27</v>
      </c>
      <c r="D749" t="s">
        <v>32</v>
      </c>
      <c r="E749" s="1">
        <v>32626</v>
      </c>
      <c r="F749">
        <f t="shared" si="11"/>
        <v>4</v>
      </c>
    </row>
    <row r="750" spans="2:6" x14ac:dyDescent="0.25">
      <c r="B750" t="s">
        <v>23</v>
      </c>
      <c r="C750" t="s">
        <v>25</v>
      </c>
      <c r="D750" t="s">
        <v>32</v>
      </c>
      <c r="E750" s="1">
        <v>8089</v>
      </c>
      <c r="F750">
        <f t="shared" si="11"/>
        <v>2</v>
      </c>
    </row>
    <row r="751" spans="2:6" x14ac:dyDescent="0.25">
      <c r="B751" t="s">
        <v>22</v>
      </c>
      <c r="C751" t="s">
        <v>25</v>
      </c>
      <c r="D751" t="s">
        <v>32</v>
      </c>
      <c r="E751" s="1">
        <v>33210</v>
      </c>
      <c r="F751">
        <f t="shared" si="11"/>
        <v>12</v>
      </c>
    </row>
    <row r="752" spans="2:6" x14ac:dyDescent="0.25">
      <c r="B752" t="s">
        <v>22</v>
      </c>
      <c r="C752" t="s">
        <v>26</v>
      </c>
      <c r="D752" t="s">
        <v>30</v>
      </c>
      <c r="E752" s="1">
        <v>35593</v>
      </c>
      <c r="F752">
        <f t="shared" si="11"/>
        <v>6</v>
      </c>
    </row>
    <row r="753" spans="2:6" x14ac:dyDescent="0.25">
      <c r="B753" t="s">
        <v>22</v>
      </c>
      <c r="C753" t="s">
        <v>28</v>
      </c>
      <c r="D753" t="s">
        <v>30</v>
      </c>
      <c r="E753" s="1">
        <v>34611</v>
      </c>
      <c r="F753">
        <f t="shared" si="11"/>
        <v>10</v>
      </c>
    </row>
    <row r="754" spans="2:6" x14ac:dyDescent="0.25">
      <c r="B754" t="s">
        <v>23</v>
      </c>
      <c r="C754" t="s">
        <v>25</v>
      </c>
      <c r="D754" t="s">
        <v>32</v>
      </c>
      <c r="E754" s="1">
        <v>13455</v>
      </c>
      <c r="F754">
        <f t="shared" si="11"/>
        <v>11</v>
      </c>
    </row>
    <row r="755" spans="2:6" x14ac:dyDescent="0.25">
      <c r="B755" t="s">
        <v>23</v>
      </c>
      <c r="C755" t="s">
        <v>26</v>
      </c>
      <c r="D755" t="s">
        <v>32</v>
      </c>
      <c r="E755" s="1">
        <v>16637</v>
      </c>
      <c r="F755">
        <f t="shared" si="11"/>
        <v>7</v>
      </c>
    </row>
    <row r="756" spans="2:6" x14ac:dyDescent="0.25">
      <c r="B756" t="s">
        <v>23</v>
      </c>
      <c r="C756" t="s">
        <v>28</v>
      </c>
      <c r="D756" t="s">
        <v>32</v>
      </c>
      <c r="E756" s="1">
        <v>10921</v>
      </c>
      <c r="F756">
        <f t="shared" si="11"/>
        <v>11</v>
      </c>
    </row>
    <row r="757" spans="2:6" x14ac:dyDescent="0.25">
      <c r="B757" t="s">
        <v>23</v>
      </c>
      <c r="C757" t="s">
        <v>25</v>
      </c>
      <c r="D757" t="s">
        <v>31</v>
      </c>
      <c r="E757" s="1">
        <v>30411</v>
      </c>
      <c r="F757">
        <f t="shared" si="11"/>
        <v>4</v>
      </c>
    </row>
    <row r="758" spans="2:6" x14ac:dyDescent="0.25">
      <c r="B758" t="s">
        <v>22</v>
      </c>
      <c r="C758" t="s">
        <v>27</v>
      </c>
      <c r="D758" t="s">
        <v>31</v>
      </c>
      <c r="E758" s="1">
        <v>16779</v>
      </c>
      <c r="F758">
        <f t="shared" si="11"/>
        <v>12</v>
      </c>
    </row>
    <row r="759" spans="2:6" x14ac:dyDescent="0.25">
      <c r="B759" t="s">
        <v>23</v>
      </c>
      <c r="C759" t="s">
        <v>28</v>
      </c>
      <c r="D759" t="s">
        <v>30</v>
      </c>
      <c r="E759" s="1">
        <v>36895</v>
      </c>
      <c r="F759">
        <f t="shared" si="11"/>
        <v>1</v>
      </c>
    </row>
    <row r="760" spans="2:6" x14ac:dyDescent="0.25">
      <c r="B760" t="s">
        <v>23</v>
      </c>
      <c r="C760" t="s">
        <v>25</v>
      </c>
      <c r="D760" t="s">
        <v>30</v>
      </c>
      <c r="E760" s="1">
        <v>38016</v>
      </c>
      <c r="F760">
        <f t="shared" si="11"/>
        <v>1</v>
      </c>
    </row>
    <row r="761" spans="2:6" x14ac:dyDescent="0.25">
      <c r="B761" t="s">
        <v>23</v>
      </c>
      <c r="C761" t="s">
        <v>24</v>
      </c>
      <c r="D761" t="s">
        <v>29</v>
      </c>
      <c r="E761" s="1">
        <v>14080</v>
      </c>
      <c r="F761">
        <f t="shared" si="11"/>
        <v>7</v>
      </c>
    </row>
    <row r="762" spans="2:6" x14ac:dyDescent="0.25">
      <c r="B762" t="s">
        <v>23</v>
      </c>
      <c r="C762" t="s">
        <v>25</v>
      </c>
      <c r="D762" t="s">
        <v>29</v>
      </c>
      <c r="E762" s="1">
        <v>18366</v>
      </c>
      <c r="F762">
        <f t="shared" si="11"/>
        <v>4</v>
      </c>
    </row>
    <row r="763" spans="2:6" x14ac:dyDescent="0.25">
      <c r="B763" t="s">
        <v>22</v>
      </c>
      <c r="C763" t="s">
        <v>28</v>
      </c>
      <c r="D763" t="s">
        <v>29</v>
      </c>
      <c r="E763" s="1">
        <v>21845</v>
      </c>
      <c r="F763">
        <f t="shared" si="11"/>
        <v>10</v>
      </c>
    </row>
    <row r="764" spans="2:6" x14ac:dyDescent="0.25">
      <c r="B764" t="s">
        <v>22</v>
      </c>
      <c r="C764" t="s">
        <v>24</v>
      </c>
      <c r="D764" t="s">
        <v>30</v>
      </c>
      <c r="E764" s="1">
        <v>12808</v>
      </c>
      <c r="F764">
        <f t="shared" si="11"/>
        <v>1</v>
      </c>
    </row>
    <row r="765" spans="2:6" x14ac:dyDescent="0.25">
      <c r="B765" t="s">
        <v>22</v>
      </c>
      <c r="C765" t="s">
        <v>27</v>
      </c>
      <c r="D765" t="s">
        <v>29</v>
      </c>
      <c r="E765" s="1">
        <v>31316</v>
      </c>
      <c r="F765">
        <f t="shared" si="11"/>
        <v>9</v>
      </c>
    </row>
    <row r="766" spans="2:6" x14ac:dyDescent="0.25">
      <c r="B766" t="s">
        <v>23</v>
      </c>
      <c r="C766" t="s">
        <v>25</v>
      </c>
      <c r="D766" t="s">
        <v>32</v>
      </c>
      <c r="E766" s="1">
        <v>36024</v>
      </c>
      <c r="F766">
        <f t="shared" si="11"/>
        <v>8</v>
      </c>
    </row>
    <row r="767" spans="2:6" x14ac:dyDescent="0.25">
      <c r="B767" t="s">
        <v>22</v>
      </c>
      <c r="C767" t="s">
        <v>27</v>
      </c>
      <c r="D767" t="s">
        <v>32</v>
      </c>
      <c r="E767" s="1">
        <v>14283</v>
      </c>
      <c r="F767">
        <f t="shared" si="11"/>
        <v>2</v>
      </c>
    </row>
    <row r="768" spans="2:6" x14ac:dyDescent="0.25">
      <c r="B768" t="s">
        <v>23</v>
      </c>
      <c r="C768" t="s">
        <v>26</v>
      </c>
      <c r="D768" t="s">
        <v>32</v>
      </c>
      <c r="E768" s="1">
        <v>28711</v>
      </c>
      <c r="F768">
        <f t="shared" si="11"/>
        <v>8</v>
      </c>
    </row>
    <row r="769" spans="2:6" x14ac:dyDescent="0.25">
      <c r="B769" t="s">
        <v>22</v>
      </c>
      <c r="C769" t="s">
        <v>28</v>
      </c>
      <c r="D769" t="s">
        <v>29</v>
      </c>
      <c r="E769" s="1">
        <v>11448</v>
      </c>
      <c r="F769">
        <f t="shared" si="11"/>
        <v>5</v>
      </c>
    </row>
    <row r="770" spans="2:6" x14ac:dyDescent="0.25">
      <c r="B770" t="s">
        <v>22</v>
      </c>
      <c r="C770" t="s">
        <v>28</v>
      </c>
      <c r="D770" t="s">
        <v>31</v>
      </c>
      <c r="E770" s="1">
        <v>9100</v>
      </c>
      <c r="F770">
        <f t="shared" si="11"/>
        <v>11</v>
      </c>
    </row>
    <row r="771" spans="2:6" x14ac:dyDescent="0.25">
      <c r="B771" t="s">
        <v>23</v>
      </c>
      <c r="C771" t="s">
        <v>28</v>
      </c>
      <c r="D771" t="s">
        <v>30</v>
      </c>
      <c r="E771" s="1">
        <v>8426</v>
      </c>
      <c r="F771">
        <f t="shared" si="11"/>
        <v>1</v>
      </c>
    </row>
    <row r="772" spans="2:6" x14ac:dyDescent="0.25">
      <c r="B772" t="s">
        <v>23</v>
      </c>
      <c r="C772" t="s">
        <v>28</v>
      </c>
      <c r="D772" t="s">
        <v>31</v>
      </c>
      <c r="E772" s="1">
        <v>11054</v>
      </c>
      <c r="F772">
        <f t="shared" si="11"/>
        <v>4</v>
      </c>
    </row>
    <row r="773" spans="2:6" x14ac:dyDescent="0.25">
      <c r="B773" t="s">
        <v>23</v>
      </c>
      <c r="C773" t="s">
        <v>26</v>
      </c>
      <c r="D773" t="s">
        <v>29</v>
      </c>
      <c r="E773" s="1">
        <v>17787</v>
      </c>
      <c r="F773">
        <f t="shared" si="11"/>
        <v>9</v>
      </c>
    </row>
    <row r="774" spans="2:6" x14ac:dyDescent="0.25">
      <c r="B774" t="s">
        <v>23</v>
      </c>
      <c r="C774" t="s">
        <v>27</v>
      </c>
      <c r="D774" t="s">
        <v>32</v>
      </c>
      <c r="E774" s="1">
        <v>24176</v>
      </c>
      <c r="F774">
        <f t="shared" si="11"/>
        <v>3</v>
      </c>
    </row>
    <row r="775" spans="2:6" x14ac:dyDescent="0.25">
      <c r="B775" t="s">
        <v>22</v>
      </c>
      <c r="C775" t="s">
        <v>24</v>
      </c>
      <c r="D775" t="s">
        <v>31</v>
      </c>
      <c r="E775" s="1">
        <v>10363</v>
      </c>
      <c r="F775">
        <f t="shared" si="11"/>
        <v>5</v>
      </c>
    </row>
    <row r="776" spans="2:6" x14ac:dyDescent="0.25">
      <c r="B776" t="s">
        <v>22</v>
      </c>
      <c r="C776" t="s">
        <v>27</v>
      </c>
      <c r="D776" t="s">
        <v>31</v>
      </c>
      <c r="E776" s="1">
        <v>11529</v>
      </c>
      <c r="F776">
        <f t="shared" si="11"/>
        <v>7</v>
      </c>
    </row>
    <row r="777" spans="2:6" x14ac:dyDescent="0.25">
      <c r="B777" t="s">
        <v>23</v>
      </c>
      <c r="C777" t="s">
        <v>25</v>
      </c>
      <c r="D777" t="s">
        <v>31</v>
      </c>
      <c r="E777" s="1">
        <v>8558</v>
      </c>
      <c r="F777">
        <f t="shared" si="11"/>
        <v>6</v>
      </c>
    </row>
    <row r="778" spans="2:6" x14ac:dyDescent="0.25">
      <c r="B778" t="s">
        <v>23</v>
      </c>
      <c r="C778" t="s">
        <v>26</v>
      </c>
      <c r="D778" t="s">
        <v>30</v>
      </c>
      <c r="E778" s="1">
        <v>16869</v>
      </c>
      <c r="F778">
        <f t="shared" si="11"/>
        <v>3</v>
      </c>
    </row>
    <row r="779" spans="2:6" x14ac:dyDescent="0.25">
      <c r="B779" t="s">
        <v>22</v>
      </c>
      <c r="C779" t="s">
        <v>24</v>
      </c>
      <c r="D779" t="s">
        <v>32</v>
      </c>
      <c r="E779" s="1">
        <v>14798</v>
      </c>
      <c r="F779">
        <f t="shared" si="11"/>
        <v>7</v>
      </c>
    </row>
    <row r="780" spans="2:6" x14ac:dyDescent="0.25">
      <c r="B780" t="s">
        <v>23</v>
      </c>
      <c r="C780" t="s">
        <v>25</v>
      </c>
      <c r="D780" t="s">
        <v>30</v>
      </c>
      <c r="E780" s="1">
        <v>12609</v>
      </c>
      <c r="F780">
        <f t="shared" ref="F780:F843" si="12">MONTH(E780)</f>
        <v>7</v>
      </c>
    </row>
    <row r="781" spans="2:6" x14ac:dyDescent="0.25">
      <c r="B781" t="s">
        <v>23</v>
      </c>
      <c r="C781" t="s">
        <v>27</v>
      </c>
      <c r="D781" t="s">
        <v>31</v>
      </c>
      <c r="E781" s="1">
        <v>26783</v>
      </c>
      <c r="F781">
        <f t="shared" si="12"/>
        <v>4</v>
      </c>
    </row>
    <row r="782" spans="2:6" x14ac:dyDescent="0.25">
      <c r="B782" t="s">
        <v>23</v>
      </c>
      <c r="C782" t="s">
        <v>28</v>
      </c>
      <c r="D782" t="s">
        <v>32</v>
      </c>
      <c r="E782" s="1">
        <v>31761</v>
      </c>
      <c r="F782">
        <f t="shared" si="12"/>
        <v>12</v>
      </c>
    </row>
    <row r="783" spans="2:6" x14ac:dyDescent="0.25">
      <c r="B783" t="s">
        <v>22</v>
      </c>
      <c r="C783" t="s">
        <v>28</v>
      </c>
      <c r="D783" t="s">
        <v>30</v>
      </c>
      <c r="E783" s="1">
        <v>25541</v>
      </c>
      <c r="F783">
        <f t="shared" si="12"/>
        <v>12</v>
      </c>
    </row>
    <row r="784" spans="2:6" x14ac:dyDescent="0.25">
      <c r="B784" t="s">
        <v>23</v>
      </c>
      <c r="C784" t="s">
        <v>27</v>
      </c>
      <c r="D784" t="s">
        <v>29</v>
      </c>
      <c r="E784" s="1">
        <v>15082</v>
      </c>
      <c r="F784">
        <f t="shared" si="12"/>
        <v>4</v>
      </c>
    </row>
    <row r="785" spans="2:6" x14ac:dyDescent="0.25">
      <c r="B785" t="s">
        <v>22</v>
      </c>
      <c r="C785" t="s">
        <v>28</v>
      </c>
      <c r="D785" t="s">
        <v>29</v>
      </c>
      <c r="E785" s="1">
        <v>25073</v>
      </c>
      <c r="F785">
        <f t="shared" si="12"/>
        <v>8</v>
      </c>
    </row>
    <row r="786" spans="2:6" x14ac:dyDescent="0.25">
      <c r="B786" t="s">
        <v>22</v>
      </c>
      <c r="C786" t="s">
        <v>28</v>
      </c>
      <c r="D786" t="s">
        <v>30</v>
      </c>
      <c r="E786" s="1">
        <v>14773</v>
      </c>
      <c r="F786">
        <f t="shared" si="12"/>
        <v>6</v>
      </c>
    </row>
    <row r="787" spans="2:6" x14ac:dyDescent="0.25">
      <c r="B787" t="s">
        <v>22</v>
      </c>
      <c r="C787" t="s">
        <v>24</v>
      </c>
      <c r="D787" t="s">
        <v>32</v>
      </c>
      <c r="E787" s="1">
        <v>5549</v>
      </c>
      <c r="F787">
        <f t="shared" si="12"/>
        <v>3</v>
      </c>
    </row>
    <row r="788" spans="2:6" x14ac:dyDescent="0.25">
      <c r="B788" t="s">
        <v>23</v>
      </c>
      <c r="C788" t="s">
        <v>27</v>
      </c>
      <c r="D788" t="s">
        <v>31</v>
      </c>
      <c r="E788" s="1">
        <v>32770</v>
      </c>
      <c r="F788">
        <f t="shared" si="12"/>
        <v>9</v>
      </c>
    </row>
    <row r="789" spans="2:6" x14ac:dyDescent="0.25">
      <c r="B789" t="s">
        <v>22</v>
      </c>
      <c r="C789" t="s">
        <v>28</v>
      </c>
      <c r="D789" t="s">
        <v>31</v>
      </c>
      <c r="E789" s="1">
        <v>28159</v>
      </c>
      <c r="F789">
        <f t="shared" si="12"/>
        <v>2</v>
      </c>
    </row>
    <row r="790" spans="2:6" x14ac:dyDescent="0.25">
      <c r="B790" t="s">
        <v>22</v>
      </c>
      <c r="C790" t="s">
        <v>27</v>
      </c>
      <c r="D790" t="s">
        <v>32</v>
      </c>
      <c r="E790" s="1">
        <v>6275</v>
      </c>
      <c r="F790">
        <f t="shared" si="12"/>
        <v>3</v>
      </c>
    </row>
    <row r="791" spans="2:6" x14ac:dyDescent="0.25">
      <c r="B791" t="s">
        <v>22</v>
      </c>
      <c r="C791" t="s">
        <v>24</v>
      </c>
      <c r="D791" t="s">
        <v>31</v>
      </c>
      <c r="E791" s="1">
        <v>34441</v>
      </c>
      <c r="F791">
        <f t="shared" si="12"/>
        <v>4</v>
      </c>
    </row>
    <row r="792" spans="2:6" x14ac:dyDescent="0.25">
      <c r="B792" t="s">
        <v>22</v>
      </c>
      <c r="C792" t="s">
        <v>26</v>
      </c>
      <c r="D792" t="s">
        <v>32</v>
      </c>
      <c r="E792" s="1">
        <v>18787</v>
      </c>
      <c r="F792">
        <f t="shared" si="12"/>
        <v>6</v>
      </c>
    </row>
    <row r="793" spans="2:6" x14ac:dyDescent="0.25">
      <c r="B793" t="s">
        <v>23</v>
      </c>
      <c r="C793" t="s">
        <v>28</v>
      </c>
      <c r="D793" t="s">
        <v>30</v>
      </c>
      <c r="E793" s="1">
        <v>39744</v>
      </c>
      <c r="F793">
        <f t="shared" si="12"/>
        <v>10</v>
      </c>
    </row>
    <row r="794" spans="2:6" x14ac:dyDescent="0.25">
      <c r="B794" t="s">
        <v>22</v>
      </c>
      <c r="C794" t="s">
        <v>27</v>
      </c>
      <c r="D794" t="s">
        <v>31</v>
      </c>
      <c r="E794" s="1">
        <v>20249</v>
      </c>
      <c r="F794">
        <f t="shared" si="12"/>
        <v>6</v>
      </c>
    </row>
    <row r="795" spans="2:6" x14ac:dyDescent="0.25">
      <c r="B795" t="s">
        <v>22</v>
      </c>
      <c r="C795" t="s">
        <v>24</v>
      </c>
      <c r="D795" t="s">
        <v>32</v>
      </c>
      <c r="E795" s="1">
        <v>28550</v>
      </c>
      <c r="F795">
        <f t="shared" si="12"/>
        <v>3</v>
      </c>
    </row>
    <row r="796" spans="2:6" x14ac:dyDescent="0.25">
      <c r="B796" t="s">
        <v>22</v>
      </c>
      <c r="C796" t="s">
        <v>26</v>
      </c>
      <c r="D796" t="s">
        <v>31</v>
      </c>
      <c r="E796" s="1">
        <v>40600</v>
      </c>
      <c r="F796">
        <f t="shared" si="12"/>
        <v>2</v>
      </c>
    </row>
    <row r="797" spans="2:6" x14ac:dyDescent="0.25">
      <c r="B797" t="s">
        <v>22</v>
      </c>
      <c r="C797" t="s">
        <v>28</v>
      </c>
      <c r="D797" t="s">
        <v>32</v>
      </c>
      <c r="E797" s="1">
        <v>12651</v>
      </c>
      <c r="F797">
        <f t="shared" si="12"/>
        <v>8</v>
      </c>
    </row>
    <row r="798" spans="2:6" x14ac:dyDescent="0.25">
      <c r="B798" t="s">
        <v>22</v>
      </c>
      <c r="C798" t="s">
        <v>26</v>
      </c>
      <c r="D798" t="s">
        <v>30</v>
      </c>
      <c r="E798" s="1">
        <v>41421</v>
      </c>
      <c r="F798">
        <f t="shared" si="12"/>
        <v>5</v>
      </c>
    </row>
    <row r="799" spans="2:6" x14ac:dyDescent="0.25">
      <c r="B799" t="s">
        <v>23</v>
      </c>
      <c r="C799" t="s">
        <v>26</v>
      </c>
      <c r="D799" t="s">
        <v>29</v>
      </c>
      <c r="E799" s="1">
        <v>5712</v>
      </c>
      <c r="F799">
        <f t="shared" si="12"/>
        <v>8</v>
      </c>
    </row>
    <row r="800" spans="2:6" x14ac:dyDescent="0.25">
      <c r="B800" t="s">
        <v>22</v>
      </c>
      <c r="C800" t="s">
        <v>25</v>
      </c>
      <c r="D800" t="s">
        <v>30</v>
      </c>
      <c r="E800" s="1">
        <v>40880</v>
      </c>
      <c r="F800">
        <f t="shared" si="12"/>
        <v>12</v>
      </c>
    </row>
    <row r="801" spans="2:6" x14ac:dyDescent="0.25">
      <c r="B801" t="s">
        <v>22</v>
      </c>
      <c r="C801" t="s">
        <v>25</v>
      </c>
      <c r="D801" t="s">
        <v>32</v>
      </c>
      <c r="E801" s="1">
        <v>25685</v>
      </c>
      <c r="F801">
        <f t="shared" si="12"/>
        <v>4</v>
      </c>
    </row>
    <row r="802" spans="2:6" x14ac:dyDescent="0.25">
      <c r="B802" t="s">
        <v>23</v>
      </c>
      <c r="C802" t="s">
        <v>24</v>
      </c>
      <c r="D802" t="s">
        <v>31</v>
      </c>
      <c r="E802" s="1">
        <v>11126</v>
      </c>
      <c r="F802">
        <f t="shared" si="12"/>
        <v>6</v>
      </c>
    </row>
    <row r="803" spans="2:6" x14ac:dyDescent="0.25">
      <c r="B803" t="s">
        <v>22</v>
      </c>
      <c r="C803" t="s">
        <v>25</v>
      </c>
      <c r="D803" t="s">
        <v>31</v>
      </c>
      <c r="E803" s="1">
        <v>15406</v>
      </c>
      <c r="F803">
        <f t="shared" si="12"/>
        <v>3</v>
      </c>
    </row>
    <row r="804" spans="2:6" x14ac:dyDescent="0.25">
      <c r="B804" t="s">
        <v>22</v>
      </c>
      <c r="C804" t="s">
        <v>24</v>
      </c>
      <c r="D804" t="s">
        <v>29</v>
      </c>
      <c r="E804" s="1">
        <v>31135</v>
      </c>
      <c r="F804">
        <f t="shared" si="12"/>
        <v>3</v>
      </c>
    </row>
    <row r="805" spans="2:6" x14ac:dyDescent="0.25">
      <c r="B805" t="s">
        <v>23</v>
      </c>
      <c r="C805" t="s">
        <v>28</v>
      </c>
      <c r="D805" t="s">
        <v>30</v>
      </c>
      <c r="E805" s="1">
        <v>28911</v>
      </c>
      <c r="F805">
        <f t="shared" si="12"/>
        <v>2</v>
      </c>
    </row>
    <row r="806" spans="2:6" x14ac:dyDescent="0.25">
      <c r="B806" t="s">
        <v>23</v>
      </c>
      <c r="C806" t="s">
        <v>24</v>
      </c>
      <c r="D806" t="s">
        <v>29</v>
      </c>
      <c r="E806" s="1">
        <v>31107</v>
      </c>
      <c r="F806">
        <f t="shared" si="12"/>
        <v>3</v>
      </c>
    </row>
    <row r="807" spans="2:6" x14ac:dyDescent="0.25">
      <c r="B807" t="s">
        <v>23</v>
      </c>
      <c r="C807" t="s">
        <v>27</v>
      </c>
      <c r="D807" t="s">
        <v>29</v>
      </c>
      <c r="E807" s="1">
        <v>33997</v>
      </c>
      <c r="F807">
        <f t="shared" si="12"/>
        <v>1</v>
      </c>
    </row>
    <row r="808" spans="2:6" x14ac:dyDescent="0.25">
      <c r="B808" t="s">
        <v>23</v>
      </c>
      <c r="C808" t="s">
        <v>25</v>
      </c>
      <c r="D808" t="s">
        <v>31</v>
      </c>
      <c r="E808" s="1">
        <v>31345</v>
      </c>
      <c r="F808">
        <f t="shared" si="12"/>
        <v>10</v>
      </c>
    </row>
    <row r="809" spans="2:6" x14ac:dyDescent="0.25">
      <c r="B809" t="s">
        <v>22</v>
      </c>
      <c r="C809" t="s">
        <v>27</v>
      </c>
      <c r="D809" t="s">
        <v>30</v>
      </c>
      <c r="E809" s="1">
        <v>14669</v>
      </c>
      <c r="F809">
        <f t="shared" si="12"/>
        <v>2</v>
      </c>
    </row>
    <row r="810" spans="2:6" x14ac:dyDescent="0.25">
      <c r="B810" t="s">
        <v>23</v>
      </c>
      <c r="C810" t="s">
        <v>25</v>
      </c>
      <c r="D810" t="s">
        <v>30</v>
      </c>
      <c r="E810" s="1">
        <v>22235</v>
      </c>
      <c r="F810">
        <f t="shared" si="12"/>
        <v>11</v>
      </c>
    </row>
    <row r="811" spans="2:6" x14ac:dyDescent="0.25">
      <c r="B811" t="s">
        <v>22</v>
      </c>
      <c r="C811" t="s">
        <v>24</v>
      </c>
      <c r="D811" t="s">
        <v>31</v>
      </c>
      <c r="E811" s="1">
        <v>30990</v>
      </c>
      <c r="F811">
        <f t="shared" si="12"/>
        <v>11</v>
      </c>
    </row>
    <row r="812" spans="2:6" x14ac:dyDescent="0.25">
      <c r="B812" t="s">
        <v>22</v>
      </c>
      <c r="C812" t="s">
        <v>25</v>
      </c>
      <c r="D812" t="s">
        <v>31</v>
      </c>
      <c r="E812" s="1">
        <v>29773</v>
      </c>
      <c r="F812">
        <f t="shared" si="12"/>
        <v>7</v>
      </c>
    </row>
    <row r="813" spans="2:6" x14ac:dyDescent="0.25">
      <c r="B813" t="s">
        <v>23</v>
      </c>
      <c r="C813" t="s">
        <v>25</v>
      </c>
      <c r="D813" t="s">
        <v>30</v>
      </c>
      <c r="E813" s="1">
        <v>8635</v>
      </c>
      <c r="F813">
        <f t="shared" si="12"/>
        <v>8</v>
      </c>
    </row>
    <row r="814" spans="2:6" x14ac:dyDescent="0.25">
      <c r="B814" t="s">
        <v>22</v>
      </c>
      <c r="C814" t="s">
        <v>28</v>
      </c>
      <c r="D814" t="s">
        <v>30</v>
      </c>
      <c r="E814" s="1">
        <v>14980</v>
      </c>
      <c r="F814">
        <f t="shared" si="12"/>
        <v>1</v>
      </c>
    </row>
    <row r="815" spans="2:6" x14ac:dyDescent="0.25">
      <c r="B815" t="s">
        <v>23</v>
      </c>
      <c r="C815" t="s">
        <v>27</v>
      </c>
      <c r="D815" t="s">
        <v>32</v>
      </c>
      <c r="E815" s="1">
        <v>33230</v>
      </c>
      <c r="F815">
        <f t="shared" si="12"/>
        <v>12</v>
      </c>
    </row>
    <row r="816" spans="2:6" x14ac:dyDescent="0.25">
      <c r="B816" t="s">
        <v>22</v>
      </c>
      <c r="C816" t="s">
        <v>27</v>
      </c>
      <c r="D816" t="s">
        <v>32</v>
      </c>
      <c r="E816" s="1">
        <v>6358</v>
      </c>
      <c r="F816">
        <f t="shared" si="12"/>
        <v>5</v>
      </c>
    </row>
    <row r="817" spans="2:6" x14ac:dyDescent="0.25">
      <c r="B817" t="s">
        <v>22</v>
      </c>
      <c r="C817" t="s">
        <v>26</v>
      </c>
      <c r="D817" t="s">
        <v>32</v>
      </c>
      <c r="E817" s="1">
        <v>8783</v>
      </c>
      <c r="F817">
        <f t="shared" si="12"/>
        <v>1</v>
      </c>
    </row>
    <row r="818" spans="2:6" x14ac:dyDescent="0.25">
      <c r="B818" t="s">
        <v>23</v>
      </c>
      <c r="C818" t="s">
        <v>25</v>
      </c>
      <c r="D818" t="s">
        <v>29</v>
      </c>
      <c r="E818" s="1">
        <v>16951</v>
      </c>
      <c r="F818">
        <f t="shared" si="12"/>
        <v>5</v>
      </c>
    </row>
    <row r="819" spans="2:6" x14ac:dyDescent="0.25">
      <c r="B819" t="s">
        <v>23</v>
      </c>
      <c r="C819" t="s">
        <v>28</v>
      </c>
      <c r="D819" t="s">
        <v>31</v>
      </c>
      <c r="E819" s="1">
        <v>28253</v>
      </c>
      <c r="F819">
        <f t="shared" si="12"/>
        <v>5</v>
      </c>
    </row>
    <row r="820" spans="2:6" x14ac:dyDescent="0.25">
      <c r="B820" t="s">
        <v>23</v>
      </c>
      <c r="C820" t="s">
        <v>27</v>
      </c>
      <c r="D820" t="s">
        <v>31</v>
      </c>
      <c r="E820" s="1">
        <v>37197</v>
      </c>
      <c r="F820">
        <f t="shared" si="12"/>
        <v>11</v>
      </c>
    </row>
    <row r="821" spans="2:6" x14ac:dyDescent="0.25">
      <c r="B821" t="s">
        <v>23</v>
      </c>
      <c r="C821" t="s">
        <v>25</v>
      </c>
      <c r="D821" t="s">
        <v>29</v>
      </c>
      <c r="E821" s="1">
        <v>36076</v>
      </c>
      <c r="F821">
        <f t="shared" si="12"/>
        <v>10</v>
      </c>
    </row>
    <row r="822" spans="2:6" x14ac:dyDescent="0.25">
      <c r="B822" t="s">
        <v>22</v>
      </c>
      <c r="C822" t="s">
        <v>26</v>
      </c>
      <c r="D822" t="s">
        <v>29</v>
      </c>
      <c r="E822" s="1">
        <v>5604</v>
      </c>
      <c r="F822">
        <f t="shared" si="12"/>
        <v>5</v>
      </c>
    </row>
    <row r="823" spans="2:6" x14ac:dyDescent="0.25">
      <c r="B823" t="s">
        <v>22</v>
      </c>
      <c r="C823" t="s">
        <v>26</v>
      </c>
      <c r="D823" t="s">
        <v>30</v>
      </c>
      <c r="E823" s="1">
        <v>13998</v>
      </c>
      <c r="F823">
        <f t="shared" si="12"/>
        <v>4</v>
      </c>
    </row>
    <row r="824" spans="2:6" x14ac:dyDescent="0.25">
      <c r="B824" t="s">
        <v>22</v>
      </c>
      <c r="C824" t="s">
        <v>25</v>
      </c>
      <c r="D824" t="s">
        <v>31</v>
      </c>
      <c r="E824" s="1">
        <v>29682</v>
      </c>
      <c r="F824">
        <f t="shared" si="12"/>
        <v>4</v>
      </c>
    </row>
    <row r="825" spans="2:6" x14ac:dyDescent="0.25">
      <c r="B825" t="s">
        <v>23</v>
      </c>
      <c r="C825" t="s">
        <v>26</v>
      </c>
      <c r="D825" t="s">
        <v>31</v>
      </c>
      <c r="E825" s="1">
        <v>27497</v>
      </c>
      <c r="F825">
        <f t="shared" si="12"/>
        <v>4</v>
      </c>
    </row>
    <row r="826" spans="2:6" x14ac:dyDescent="0.25">
      <c r="B826" t="s">
        <v>22</v>
      </c>
      <c r="C826" t="s">
        <v>28</v>
      </c>
      <c r="D826" t="s">
        <v>29</v>
      </c>
      <c r="E826" s="1">
        <v>33709</v>
      </c>
      <c r="F826">
        <f t="shared" si="12"/>
        <v>4</v>
      </c>
    </row>
    <row r="827" spans="2:6" x14ac:dyDescent="0.25">
      <c r="B827" t="s">
        <v>23</v>
      </c>
      <c r="C827" t="s">
        <v>24</v>
      </c>
      <c r="D827" t="s">
        <v>30</v>
      </c>
      <c r="E827" s="1">
        <v>7429</v>
      </c>
      <c r="F827">
        <f t="shared" si="12"/>
        <v>5</v>
      </c>
    </row>
    <row r="828" spans="2:6" x14ac:dyDescent="0.25">
      <c r="B828" t="s">
        <v>22</v>
      </c>
      <c r="C828" t="s">
        <v>27</v>
      </c>
      <c r="D828" t="s">
        <v>31</v>
      </c>
      <c r="E828" s="1">
        <v>12610</v>
      </c>
      <c r="F828">
        <f t="shared" si="12"/>
        <v>7</v>
      </c>
    </row>
    <row r="829" spans="2:6" x14ac:dyDescent="0.25">
      <c r="B829" t="s">
        <v>22</v>
      </c>
      <c r="C829" t="s">
        <v>27</v>
      </c>
      <c r="D829" t="s">
        <v>30</v>
      </c>
      <c r="E829" s="1">
        <v>33517</v>
      </c>
      <c r="F829">
        <f t="shared" si="12"/>
        <v>10</v>
      </c>
    </row>
    <row r="830" spans="2:6" x14ac:dyDescent="0.25">
      <c r="B830" t="s">
        <v>22</v>
      </c>
      <c r="C830" t="s">
        <v>25</v>
      </c>
      <c r="D830" t="s">
        <v>30</v>
      </c>
      <c r="E830" s="1">
        <v>29237</v>
      </c>
      <c r="F830">
        <f t="shared" si="12"/>
        <v>1</v>
      </c>
    </row>
    <row r="831" spans="2:6" x14ac:dyDescent="0.25">
      <c r="B831" t="s">
        <v>22</v>
      </c>
      <c r="C831" t="s">
        <v>27</v>
      </c>
      <c r="D831" t="s">
        <v>31</v>
      </c>
      <c r="E831" s="1">
        <v>9832</v>
      </c>
      <c r="F831">
        <f t="shared" si="12"/>
        <v>12</v>
      </c>
    </row>
    <row r="832" spans="2:6" x14ac:dyDescent="0.25">
      <c r="B832" t="s">
        <v>22</v>
      </c>
      <c r="C832" t="s">
        <v>28</v>
      </c>
      <c r="D832" t="s">
        <v>30</v>
      </c>
      <c r="E832" s="1">
        <v>40436</v>
      </c>
      <c r="F832">
        <f t="shared" si="12"/>
        <v>9</v>
      </c>
    </row>
    <row r="833" spans="2:6" x14ac:dyDescent="0.25">
      <c r="B833" t="s">
        <v>23</v>
      </c>
      <c r="C833" t="s">
        <v>28</v>
      </c>
      <c r="D833" t="s">
        <v>32</v>
      </c>
      <c r="E833" s="1">
        <v>32198</v>
      </c>
      <c r="F833">
        <f t="shared" si="12"/>
        <v>2</v>
      </c>
    </row>
    <row r="834" spans="2:6" x14ac:dyDescent="0.25">
      <c r="B834" t="s">
        <v>22</v>
      </c>
      <c r="C834" t="s">
        <v>24</v>
      </c>
      <c r="D834" t="s">
        <v>29</v>
      </c>
      <c r="E834" s="1">
        <v>17326</v>
      </c>
      <c r="F834">
        <f t="shared" si="12"/>
        <v>6</v>
      </c>
    </row>
    <row r="835" spans="2:6" x14ac:dyDescent="0.25">
      <c r="B835" t="s">
        <v>23</v>
      </c>
      <c r="C835" t="s">
        <v>26</v>
      </c>
      <c r="D835" t="s">
        <v>32</v>
      </c>
      <c r="E835" s="1">
        <v>21933</v>
      </c>
      <c r="F835">
        <f t="shared" si="12"/>
        <v>1</v>
      </c>
    </row>
    <row r="836" spans="2:6" x14ac:dyDescent="0.25">
      <c r="B836" t="s">
        <v>23</v>
      </c>
      <c r="C836" t="s">
        <v>27</v>
      </c>
      <c r="D836" t="s">
        <v>31</v>
      </c>
      <c r="E836" s="1">
        <v>25274</v>
      </c>
      <c r="F836">
        <f t="shared" si="12"/>
        <v>3</v>
      </c>
    </row>
    <row r="837" spans="2:6" x14ac:dyDescent="0.25">
      <c r="B837" t="s">
        <v>22</v>
      </c>
      <c r="C837" t="s">
        <v>28</v>
      </c>
      <c r="D837" t="s">
        <v>32</v>
      </c>
      <c r="E837" s="1">
        <v>41171</v>
      </c>
      <c r="F837">
        <f t="shared" si="12"/>
        <v>9</v>
      </c>
    </row>
    <row r="838" spans="2:6" x14ac:dyDescent="0.25">
      <c r="B838" t="s">
        <v>22</v>
      </c>
      <c r="C838" t="s">
        <v>27</v>
      </c>
      <c r="D838" t="s">
        <v>30</v>
      </c>
      <c r="E838" s="1">
        <v>30074</v>
      </c>
      <c r="F838">
        <f t="shared" si="12"/>
        <v>5</v>
      </c>
    </row>
    <row r="839" spans="2:6" x14ac:dyDescent="0.25">
      <c r="B839" t="s">
        <v>23</v>
      </c>
      <c r="C839" t="s">
        <v>26</v>
      </c>
      <c r="D839" t="s">
        <v>30</v>
      </c>
      <c r="E839" s="1">
        <v>15199</v>
      </c>
      <c r="F839">
        <f t="shared" si="12"/>
        <v>8</v>
      </c>
    </row>
    <row r="840" spans="2:6" x14ac:dyDescent="0.25">
      <c r="B840" t="s">
        <v>23</v>
      </c>
      <c r="C840" t="s">
        <v>28</v>
      </c>
      <c r="D840" t="s">
        <v>31</v>
      </c>
      <c r="E840" s="1">
        <v>20807</v>
      </c>
      <c r="F840">
        <f t="shared" si="12"/>
        <v>12</v>
      </c>
    </row>
    <row r="841" spans="2:6" x14ac:dyDescent="0.25">
      <c r="B841" t="s">
        <v>23</v>
      </c>
      <c r="C841" t="s">
        <v>24</v>
      </c>
      <c r="D841" t="s">
        <v>32</v>
      </c>
      <c r="E841" s="1">
        <v>6574</v>
      </c>
      <c r="F841">
        <f t="shared" si="12"/>
        <v>12</v>
      </c>
    </row>
    <row r="842" spans="2:6" x14ac:dyDescent="0.25">
      <c r="B842" t="s">
        <v>23</v>
      </c>
      <c r="C842" t="s">
        <v>27</v>
      </c>
      <c r="D842" t="s">
        <v>31</v>
      </c>
      <c r="E842" s="1">
        <v>18825</v>
      </c>
      <c r="F842">
        <f t="shared" si="12"/>
        <v>7</v>
      </c>
    </row>
    <row r="843" spans="2:6" x14ac:dyDescent="0.25">
      <c r="B843" t="s">
        <v>22</v>
      </c>
      <c r="C843" t="s">
        <v>24</v>
      </c>
      <c r="D843" t="s">
        <v>31</v>
      </c>
      <c r="E843" s="1">
        <v>21918</v>
      </c>
      <c r="F843">
        <f t="shared" si="12"/>
        <v>1</v>
      </c>
    </row>
    <row r="844" spans="2:6" x14ac:dyDescent="0.25">
      <c r="B844" t="s">
        <v>23</v>
      </c>
      <c r="C844" t="s">
        <v>28</v>
      </c>
      <c r="D844" t="s">
        <v>32</v>
      </c>
      <c r="E844" s="1">
        <v>34058</v>
      </c>
      <c r="F844">
        <f t="shared" ref="F844:F907" si="13">MONTH(E844)</f>
        <v>3</v>
      </c>
    </row>
    <row r="845" spans="2:6" x14ac:dyDescent="0.25">
      <c r="B845" t="s">
        <v>23</v>
      </c>
      <c r="C845" t="s">
        <v>28</v>
      </c>
      <c r="D845" t="s">
        <v>32</v>
      </c>
      <c r="E845" s="1">
        <v>12910</v>
      </c>
      <c r="F845">
        <f t="shared" si="13"/>
        <v>5</v>
      </c>
    </row>
    <row r="846" spans="2:6" x14ac:dyDescent="0.25">
      <c r="B846" t="s">
        <v>23</v>
      </c>
      <c r="C846" t="s">
        <v>28</v>
      </c>
      <c r="D846" t="s">
        <v>32</v>
      </c>
      <c r="E846" s="1">
        <v>25517</v>
      </c>
      <c r="F846">
        <f t="shared" si="13"/>
        <v>11</v>
      </c>
    </row>
    <row r="847" spans="2:6" x14ac:dyDescent="0.25">
      <c r="B847" t="s">
        <v>23</v>
      </c>
      <c r="C847" t="s">
        <v>26</v>
      </c>
      <c r="D847" t="s">
        <v>32</v>
      </c>
      <c r="E847" s="1">
        <v>34669</v>
      </c>
      <c r="F847">
        <f t="shared" si="13"/>
        <v>12</v>
      </c>
    </row>
    <row r="848" spans="2:6" x14ac:dyDescent="0.25">
      <c r="B848" t="s">
        <v>22</v>
      </c>
      <c r="C848" t="s">
        <v>24</v>
      </c>
      <c r="D848" t="s">
        <v>30</v>
      </c>
      <c r="E848" s="1">
        <v>18444</v>
      </c>
      <c r="F848">
        <f t="shared" si="13"/>
        <v>6</v>
      </c>
    </row>
    <row r="849" spans="2:6" x14ac:dyDescent="0.25">
      <c r="B849" t="s">
        <v>23</v>
      </c>
      <c r="C849" t="s">
        <v>26</v>
      </c>
      <c r="D849" t="s">
        <v>32</v>
      </c>
      <c r="E849" s="1">
        <v>28692</v>
      </c>
      <c r="F849">
        <f t="shared" si="13"/>
        <v>7</v>
      </c>
    </row>
    <row r="850" spans="2:6" x14ac:dyDescent="0.25">
      <c r="B850" t="s">
        <v>22</v>
      </c>
      <c r="C850" t="s">
        <v>27</v>
      </c>
      <c r="D850" t="s">
        <v>30</v>
      </c>
      <c r="E850" s="1">
        <v>23978</v>
      </c>
      <c r="F850">
        <f t="shared" si="13"/>
        <v>8</v>
      </c>
    </row>
    <row r="851" spans="2:6" x14ac:dyDescent="0.25">
      <c r="B851" t="s">
        <v>23</v>
      </c>
      <c r="C851" t="s">
        <v>27</v>
      </c>
      <c r="D851" t="s">
        <v>32</v>
      </c>
      <c r="E851" s="1">
        <v>7338</v>
      </c>
      <c r="F851">
        <f t="shared" si="13"/>
        <v>2</v>
      </c>
    </row>
    <row r="852" spans="2:6" x14ac:dyDescent="0.25">
      <c r="B852" t="s">
        <v>22</v>
      </c>
      <c r="C852" t="s">
        <v>25</v>
      </c>
      <c r="D852" t="s">
        <v>32</v>
      </c>
      <c r="E852" s="1">
        <v>23975</v>
      </c>
      <c r="F852">
        <f t="shared" si="13"/>
        <v>8</v>
      </c>
    </row>
    <row r="853" spans="2:6" x14ac:dyDescent="0.25">
      <c r="B853" t="s">
        <v>23</v>
      </c>
      <c r="C853" t="s">
        <v>26</v>
      </c>
      <c r="D853" t="s">
        <v>32</v>
      </c>
      <c r="E853" s="1">
        <v>27928</v>
      </c>
      <c r="F853">
        <f t="shared" si="13"/>
        <v>6</v>
      </c>
    </row>
    <row r="854" spans="2:6" x14ac:dyDescent="0.25">
      <c r="B854" t="s">
        <v>22</v>
      </c>
      <c r="C854" t="s">
        <v>24</v>
      </c>
      <c r="D854" t="s">
        <v>31</v>
      </c>
      <c r="E854" s="1">
        <v>7017</v>
      </c>
      <c r="F854">
        <f t="shared" si="13"/>
        <v>3</v>
      </c>
    </row>
    <row r="855" spans="2:6" x14ac:dyDescent="0.25">
      <c r="B855" t="s">
        <v>23</v>
      </c>
      <c r="C855" t="s">
        <v>25</v>
      </c>
      <c r="D855" t="s">
        <v>32</v>
      </c>
      <c r="E855" s="1">
        <v>29128</v>
      </c>
      <c r="F855">
        <f t="shared" si="13"/>
        <v>9</v>
      </c>
    </row>
    <row r="856" spans="2:6" x14ac:dyDescent="0.25">
      <c r="B856" t="s">
        <v>22</v>
      </c>
      <c r="C856" t="s">
        <v>25</v>
      </c>
      <c r="D856" t="s">
        <v>29</v>
      </c>
      <c r="E856" s="1">
        <v>24516</v>
      </c>
      <c r="F856">
        <f t="shared" si="13"/>
        <v>2</v>
      </c>
    </row>
    <row r="857" spans="2:6" x14ac:dyDescent="0.25">
      <c r="B857" t="s">
        <v>23</v>
      </c>
      <c r="C857" t="s">
        <v>25</v>
      </c>
      <c r="D857" t="s">
        <v>31</v>
      </c>
      <c r="E857" s="1">
        <v>8215</v>
      </c>
      <c r="F857">
        <f t="shared" si="13"/>
        <v>6</v>
      </c>
    </row>
    <row r="858" spans="2:6" x14ac:dyDescent="0.25">
      <c r="B858" t="s">
        <v>23</v>
      </c>
      <c r="C858" t="s">
        <v>27</v>
      </c>
      <c r="D858" t="s">
        <v>31</v>
      </c>
      <c r="E858" s="1">
        <v>7864</v>
      </c>
      <c r="F858">
        <f t="shared" si="13"/>
        <v>7</v>
      </c>
    </row>
    <row r="859" spans="2:6" x14ac:dyDescent="0.25">
      <c r="B859" t="s">
        <v>23</v>
      </c>
      <c r="C859" t="s">
        <v>27</v>
      </c>
      <c r="D859" t="s">
        <v>32</v>
      </c>
      <c r="E859" s="1">
        <v>6318</v>
      </c>
      <c r="F859">
        <f t="shared" si="13"/>
        <v>4</v>
      </c>
    </row>
    <row r="860" spans="2:6" x14ac:dyDescent="0.25">
      <c r="B860" t="s">
        <v>22</v>
      </c>
      <c r="C860" t="s">
        <v>26</v>
      </c>
      <c r="D860" t="s">
        <v>30</v>
      </c>
      <c r="E860" s="1">
        <v>36796</v>
      </c>
      <c r="F860">
        <f t="shared" si="13"/>
        <v>9</v>
      </c>
    </row>
    <row r="861" spans="2:6" x14ac:dyDescent="0.25">
      <c r="B861" t="s">
        <v>22</v>
      </c>
      <c r="C861" t="s">
        <v>26</v>
      </c>
      <c r="D861" t="s">
        <v>31</v>
      </c>
      <c r="E861" s="1">
        <v>9033</v>
      </c>
      <c r="F861">
        <f t="shared" si="13"/>
        <v>9</v>
      </c>
    </row>
    <row r="862" spans="2:6" x14ac:dyDescent="0.25">
      <c r="B862" t="s">
        <v>23</v>
      </c>
      <c r="C862" t="s">
        <v>27</v>
      </c>
      <c r="D862" t="s">
        <v>32</v>
      </c>
      <c r="E862" s="1">
        <v>16751</v>
      </c>
      <c r="F862">
        <f t="shared" si="13"/>
        <v>11</v>
      </c>
    </row>
    <row r="863" spans="2:6" x14ac:dyDescent="0.25">
      <c r="B863" t="s">
        <v>23</v>
      </c>
      <c r="C863" t="s">
        <v>26</v>
      </c>
      <c r="D863" t="s">
        <v>30</v>
      </c>
      <c r="E863" s="1">
        <v>9873</v>
      </c>
      <c r="F863">
        <f t="shared" si="13"/>
        <v>1</v>
      </c>
    </row>
    <row r="864" spans="2:6" x14ac:dyDescent="0.25">
      <c r="B864" t="s">
        <v>23</v>
      </c>
      <c r="C864" t="s">
        <v>26</v>
      </c>
      <c r="D864" t="s">
        <v>29</v>
      </c>
      <c r="E864" s="1">
        <v>16862</v>
      </c>
      <c r="F864">
        <f t="shared" si="13"/>
        <v>3</v>
      </c>
    </row>
    <row r="865" spans="2:6" x14ac:dyDescent="0.25">
      <c r="B865" t="s">
        <v>22</v>
      </c>
      <c r="C865" t="s">
        <v>25</v>
      </c>
      <c r="D865" t="s">
        <v>31</v>
      </c>
      <c r="E865" s="1">
        <v>26474</v>
      </c>
      <c r="F865">
        <f t="shared" si="13"/>
        <v>6</v>
      </c>
    </row>
    <row r="866" spans="2:6" x14ac:dyDescent="0.25">
      <c r="B866" t="s">
        <v>22</v>
      </c>
      <c r="C866" t="s">
        <v>28</v>
      </c>
      <c r="D866" t="s">
        <v>32</v>
      </c>
      <c r="E866" s="1">
        <v>23341</v>
      </c>
      <c r="F866">
        <f t="shared" si="13"/>
        <v>11</v>
      </c>
    </row>
    <row r="867" spans="2:6" x14ac:dyDescent="0.25">
      <c r="B867" t="s">
        <v>23</v>
      </c>
      <c r="C867" t="s">
        <v>26</v>
      </c>
      <c r="D867" t="s">
        <v>31</v>
      </c>
      <c r="E867" s="1">
        <v>16105</v>
      </c>
      <c r="F867">
        <f t="shared" si="13"/>
        <v>2</v>
      </c>
    </row>
    <row r="868" spans="2:6" x14ac:dyDescent="0.25">
      <c r="B868" t="s">
        <v>22</v>
      </c>
      <c r="C868" t="s">
        <v>28</v>
      </c>
      <c r="D868" t="s">
        <v>31</v>
      </c>
      <c r="E868" s="1">
        <v>34983</v>
      </c>
      <c r="F868">
        <f t="shared" si="13"/>
        <v>10</v>
      </c>
    </row>
    <row r="869" spans="2:6" x14ac:dyDescent="0.25">
      <c r="B869" t="s">
        <v>22</v>
      </c>
      <c r="C869" t="s">
        <v>28</v>
      </c>
      <c r="D869" t="s">
        <v>29</v>
      </c>
      <c r="E869" s="1">
        <v>16785</v>
      </c>
      <c r="F869">
        <f t="shared" si="13"/>
        <v>12</v>
      </c>
    </row>
    <row r="870" spans="2:6" x14ac:dyDescent="0.25">
      <c r="B870" t="s">
        <v>22</v>
      </c>
      <c r="C870" t="s">
        <v>28</v>
      </c>
      <c r="D870" t="s">
        <v>29</v>
      </c>
      <c r="E870" s="1">
        <v>10031</v>
      </c>
      <c r="F870">
        <f t="shared" si="13"/>
        <v>6</v>
      </c>
    </row>
    <row r="871" spans="2:6" x14ac:dyDescent="0.25">
      <c r="B871" t="s">
        <v>23</v>
      </c>
      <c r="C871" t="s">
        <v>25</v>
      </c>
      <c r="D871" t="s">
        <v>32</v>
      </c>
      <c r="E871" s="1">
        <v>34351</v>
      </c>
      <c r="F871">
        <f t="shared" si="13"/>
        <v>1</v>
      </c>
    </row>
    <row r="872" spans="2:6" x14ac:dyDescent="0.25">
      <c r="B872" t="s">
        <v>22</v>
      </c>
      <c r="C872" t="s">
        <v>27</v>
      </c>
      <c r="D872" t="s">
        <v>29</v>
      </c>
      <c r="E872" s="1">
        <v>29987</v>
      </c>
      <c r="F872">
        <f t="shared" si="13"/>
        <v>2</v>
      </c>
    </row>
    <row r="873" spans="2:6" x14ac:dyDescent="0.25">
      <c r="B873" t="s">
        <v>23</v>
      </c>
      <c r="C873" t="s">
        <v>25</v>
      </c>
      <c r="D873" t="s">
        <v>29</v>
      </c>
      <c r="E873" s="1">
        <v>6482</v>
      </c>
      <c r="F873">
        <f t="shared" si="13"/>
        <v>9</v>
      </c>
    </row>
    <row r="874" spans="2:6" x14ac:dyDescent="0.25">
      <c r="B874" t="s">
        <v>23</v>
      </c>
      <c r="C874" t="s">
        <v>26</v>
      </c>
      <c r="D874" t="s">
        <v>30</v>
      </c>
      <c r="E874" s="1">
        <v>20736</v>
      </c>
      <c r="F874">
        <f t="shared" si="13"/>
        <v>10</v>
      </c>
    </row>
    <row r="875" spans="2:6" x14ac:dyDescent="0.25">
      <c r="B875" t="s">
        <v>22</v>
      </c>
      <c r="C875" t="s">
        <v>24</v>
      </c>
      <c r="D875" t="s">
        <v>30</v>
      </c>
      <c r="E875" s="1">
        <v>6857</v>
      </c>
      <c r="F875">
        <f t="shared" si="13"/>
        <v>10</v>
      </c>
    </row>
    <row r="876" spans="2:6" x14ac:dyDescent="0.25">
      <c r="B876" t="s">
        <v>23</v>
      </c>
      <c r="C876" t="s">
        <v>26</v>
      </c>
      <c r="D876" t="s">
        <v>30</v>
      </c>
      <c r="E876" s="1">
        <v>15214</v>
      </c>
      <c r="F876">
        <f t="shared" si="13"/>
        <v>8</v>
      </c>
    </row>
    <row r="877" spans="2:6" x14ac:dyDescent="0.25">
      <c r="B877" t="s">
        <v>23</v>
      </c>
      <c r="C877" t="s">
        <v>28</v>
      </c>
      <c r="D877" t="s">
        <v>29</v>
      </c>
      <c r="E877" s="1">
        <v>28178</v>
      </c>
      <c r="F877">
        <f t="shared" si="13"/>
        <v>2</v>
      </c>
    </row>
    <row r="878" spans="2:6" x14ac:dyDescent="0.25">
      <c r="B878" t="s">
        <v>22</v>
      </c>
      <c r="C878" t="s">
        <v>28</v>
      </c>
      <c r="D878" t="s">
        <v>32</v>
      </c>
      <c r="E878" s="1">
        <v>34477</v>
      </c>
      <c r="F878">
        <f t="shared" si="13"/>
        <v>5</v>
      </c>
    </row>
    <row r="879" spans="2:6" x14ac:dyDescent="0.25">
      <c r="B879" t="s">
        <v>22</v>
      </c>
      <c r="C879" t="s">
        <v>27</v>
      </c>
      <c r="D879" t="s">
        <v>29</v>
      </c>
      <c r="E879" s="1">
        <v>15885</v>
      </c>
      <c r="F879">
        <f t="shared" si="13"/>
        <v>6</v>
      </c>
    </row>
    <row r="880" spans="2:6" x14ac:dyDescent="0.25">
      <c r="B880" t="s">
        <v>22</v>
      </c>
      <c r="C880" t="s">
        <v>27</v>
      </c>
      <c r="D880" t="s">
        <v>30</v>
      </c>
      <c r="E880" s="1">
        <v>16331</v>
      </c>
      <c r="F880">
        <f t="shared" si="13"/>
        <v>9</v>
      </c>
    </row>
    <row r="881" spans="2:6" x14ac:dyDescent="0.25">
      <c r="B881" t="s">
        <v>23</v>
      </c>
      <c r="C881" t="s">
        <v>26</v>
      </c>
      <c r="D881" t="s">
        <v>32</v>
      </c>
      <c r="E881" s="1">
        <v>40965</v>
      </c>
      <c r="F881">
        <f t="shared" si="13"/>
        <v>2</v>
      </c>
    </row>
    <row r="882" spans="2:6" x14ac:dyDescent="0.25">
      <c r="B882" t="s">
        <v>22</v>
      </c>
      <c r="C882" t="s">
        <v>26</v>
      </c>
      <c r="D882" t="s">
        <v>29</v>
      </c>
      <c r="E882" s="1">
        <v>11655</v>
      </c>
      <c r="F882">
        <f t="shared" si="13"/>
        <v>11</v>
      </c>
    </row>
    <row r="883" spans="2:6" x14ac:dyDescent="0.25">
      <c r="B883" t="s">
        <v>23</v>
      </c>
      <c r="C883" t="s">
        <v>24</v>
      </c>
      <c r="D883" t="s">
        <v>32</v>
      </c>
      <c r="E883" s="1">
        <v>14637</v>
      </c>
      <c r="F883">
        <f t="shared" si="13"/>
        <v>1</v>
      </c>
    </row>
    <row r="884" spans="2:6" x14ac:dyDescent="0.25">
      <c r="B884" t="s">
        <v>22</v>
      </c>
      <c r="C884" t="s">
        <v>25</v>
      </c>
      <c r="D884" t="s">
        <v>31</v>
      </c>
      <c r="E884" s="1">
        <v>11376</v>
      </c>
      <c r="F884">
        <f t="shared" si="13"/>
        <v>2</v>
      </c>
    </row>
    <row r="885" spans="2:6" x14ac:dyDescent="0.25">
      <c r="B885" t="s">
        <v>23</v>
      </c>
      <c r="C885" t="s">
        <v>25</v>
      </c>
      <c r="D885" t="s">
        <v>29</v>
      </c>
      <c r="E885" s="1">
        <v>29268</v>
      </c>
      <c r="F885">
        <f t="shared" si="13"/>
        <v>2</v>
      </c>
    </row>
    <row r="886" spans="2:6" x14ac:dyDescent="0.25">
      <c r="B886" t="s">
        <v>22</v>
      </c>
      <c r="C886" t="s">
        <v>24</v>
      </c>
      <c r="D886" t="s">
        <v>31</v>
      </c>
      <c r="E886" s="1">
        <v>26058</v>
      </c>
      <c r="F886">
        <f t="shared" si="13"/>
        <v>5</v>
      </c>
    </row>
    <row r="887" spans="2:6" x14ac:dyDescent="0.25">
      <c r="B887" t="s">
        <v>22</v>
      </c>
      <c r="C887" t="s">
        <v>24</v>
      </c>
      <c r="D887" t="s">
        <v>31</v>
      </c>
      <c r="E887" s="1">
        <v>15655</v>
      </c>
      <c r="F887">
        <f t="shared" si="13"/>
        <v>11</v>
      </c>
    </row>
    <row r="888" spans="2:6" x14ac:dyDescent="0.25">
      <c r="B888" t="s">
        <v>23</v>
      </c>
      <c r="C888" t="s">
        <v>26</v>
      </c>
      <c r="D888" t="s">
        <v>32</v>
      </c>
      <c r="E888" s="1">
        <v>35178</v>
      </c>
      <c r="F888">
        <f t="shared" si="13"/>
        <v>4</v>
      </c>
    </row>
    <row r="889" spans="2:6" x14ac:dyDescent="0.25">
      <c r="B889" t="s">
        <v>23</v>
      </c>
      <c r="C889" t="s">
        <v>28</v>
      </c>
      <c r="D889" t="s">
        <v>29</v>
      </c>
      <c r="E889" s="1">
        <v>25317</v>
      </c>
      <c r="F889">
        <f t="shared" si="13"/>
        <v>4</v>
      </c>
    </row>
    <row r="890" spans="2:6" x14ac:dyDescent="0.25">
      <c r="B890" t="s">
        <v>22</v>
      </c>
      <c r="C890" t="s">
        <v>24</v>
      </c>
      <c r="D890" t="s">
        <v>31</v>
      </c>
      <c r="E890" s="1">
        <v>31897</v>
      </c>
      <c r="F890">
        <f t="shared" si="13"/>
        <v>4</v>
      </c>
    </row>
    <row r="891" spans="2:6" x14ac:dyDescent="0.25">
      <c r="B891" t="s">
        <v>23</v>
      </c>
      <c r="C891" t="s">
        <v>26</v>
      </c>
      <c r="D891" t="s">
        <v>31</v>
      </c>
      <c r="E891" s="1">
        <v>21947</v>
      </c>
      <c r="F891">
        <f t="shared" si="13"/>
        <v>2</v>
      </c>
    </row>
    <row r="892" spans="2:6" x14ac:dyDescent="0.25">
      <c r="B892" t="s">
        <v>22</v>
      </c>
      <c r="C892" t="s">
        <v>27</v>
      </c>
      <c r="D892" t="s">
        <v>30</v>
      </c>
      <c r="E892" s="1">
        <v>20283</v>
      </c>
      <c r="F892">
        <f t="shared" si="13"/>
        <v>7</v>
      </c>
    </row>
    <row r="893" spans="2:6" x14ac:dyDescent="0.25">
      <c r="B893" t="s">
        <v>23</v>
      </c>
      <c r="C893" t="s">
        <v>28</v>
      </c>
      <c r="D893" t="s">
        <v>29</v>
      </c>
      <c r="E893" s="1">
        <v>25851</v>
      </c>
      <c r="F893">
        <f t="shared" si="13"/>
        <v>10</v>
      </c>
    </row>
    <row r="894" spans="2:6" x14ac:dyDescent="0.25">
      <c r="B894" t="s">
        <v>22</v>
      </c>
      <c r="C894" t="s">
        <v>26</v>
      </c>
      <c r="D894" t="s">
        <v>31</v>
      </c>
      <c r="E894" s="1">
        <v>18916</v>
      </c>
      <c r="F894">
        <f t="shared" si="13"/>
        <v>10</v>
      </c>
    </row>
    <row r="895" spans="2:6" x14ac:dyDescent="0.25">
      <c r="B895" t="s">
        <v>22</v>
      </c>
      <c r="C895" t="s">
        <v>27</v>
      </c>
      <c r="D895" t="s">
        <v>29</v>
      </c>
      <c r="E895" s="1">
        <v>8714</v>
      </c>
      <c r="F895">
        <f t="shared" si="13"/>
        <v>11</v>
      </c>
    </row>
    <row r="896" spans="2:6" x14ac:dyDescent="0.25">
      <c r="B896" t="s">
        <v>22</v>
      </c>
      <c r="C896" t="s">
        <v>27</v>
      </c>
      <c r="D896" t="s">
        <v>30</v>
      </c>
      <c r="E896" s="1">
        <v>6542</v>
      </c>
      <c r="F896">
        <f t="shared" si="13"/>
        <v>11</v>
      </c>
    </row>
    <row r="897" spans="2:6" x14ac:dyDescent="0.25">
      <c r="B897" t="s">
        <v>23</v>
      </c>
      <c r="C897" t="s">
        <v>25</v>
      </c>
      <c r="D897" t="s">
        <v>32</v>
      </c>
      <c r="E897" s="1">
        <v>8179</v>
      </c>
      <c r="F897">
        <f t="shared" si="13"/>
        <v>5</v>
      </c>
    </row>
    <row r="898" spans="2:6" x14ac:dyDescent="0.25">
      <c r="B898" t="s">
        <v>23</v>
      </c>
      <c r="C898" t="s">
        <v>28</v>
      </c>
      <c r="D898" t="s">
        <v>32</v>
      </c>
      <c r="E898" s="1">
        <v>12491</v>
      </c>
      <c r="F898">
        <f t="shared" si="13"/>
        <v>3</v>
      </c>
    </row>
    <row r="899" spans="2:6" x14ac:dyDescent="0.25">
      <c r="B899" t="s">
        <v>22</v>
      </c>
      <c r="C899" t="s">
        <v>26</v>
      </c>
      <c r="D899" t="s">
        <v>31</v>
      </c>
      <c r="E899" s="1">
        <v>11147</v>
      </c>
      <c r="F899">
        <f t="shared" si="13"/>
        <v>7</v>
      </c>
    </row>
    <row r="900" spans="2:6" x14ac:dyDescent="0.25">
      <c r="B900" t="s">
        <v>22</v>
      </c>
      <c r="C900" t="s">
        <v>24</v>
      </c>
      <c r="D900" t="s">
        <v>32</v>
      </c>
      <c r="E900" s="1">
        <v>30926</v>
      </c>
      <c r="F900">
        <f t="shared" si="13"/>
        <v>9</v>
      </c>
    </row>
    <row r="901" spans="2:6" x14ac:dyDescent="0.25">
      <c r="B901" t="s">
        <v>23</v>
      </c>
      <c r="C901" t="s">
        <v>24</v>
      </c>
      <c r="D901" t="s">
        <v>30</v>
      </c>
      <c r="E901" s="1">
        <v>22719</v>
      </c>
      <c r="F901">
        <f t="shared" si="13"/>
        <v>3</v>
      </c>
    </row>
    <row r="902" spans="2:6" x14ac:dyDescent="0.25">
      <c r="B902" t="s">
        <v>23</v>
      </c>
      <c r="C902" t="s">
        <v>28</v>
      </c>
      <c r="D902" t="s">
        <v>30</v>
      </c>
      <c r="E902" s="1">
        <v>17112</v>
      </c>
      <c r="F902">
        <f t="shared" si="13"/>
        <v>11</v>
      </c>
    </row>
    <row r="903" spans="2:6" x14ac:dyDescent="0.25">
      <c r="B903" t="s">
        <v>22</v>
      </c>
      <c r="C903" t="s">
        <v>25</v>
      </c>
      <c r="D903" t="s">
        <v>29</v>
      </c>
      <c r="E903" s="1">
        <v>15012</v>
      </c>
      <c r="F903">
        <f t="shared" si="13"/>
        <v>2</v>
      </c>
    </row>
    <row r="904" spans="2:6" x14ac:dyDescent="0.25">
      <c r="B904" t="s">
        <v>22</v>
      </c>
      <c r="C904" t="s">
        <v>25</v>
      </c>
      <c r="D904" t="s">
        <v>29</v>
      </c>
      <c r="E904" s="1">
        <v>30846</v>
      </c>
      <c r="F904">
        <f t="shared" si="13"/>
        <v>6</v>
      </c>
    </row>
    <row r="905" spans="2:6" x14ac:dyDescent="0.25">
      <c r="B905" t="s">
        <v>23</v>
      </c>
      <c r="C905" t="s">
        <v>27</v>
      </c>
      <c r="D905" t="s">
        <v>32</v>
      </c>
      <c r="E905" s="1">
        <v>14472</v>
      </c>
      <c r="F905">
        <f t="shared" si="13"/>
        <v>8</v>
      </c>
    </row>
    <row r="906" spans="2:6" x14ac:dyDescent="0.25">
      <c r="B906" t="s">
        <v>23</v>
      </c>
      <c r="C906" t="s">
        <v>26</v>
      </c>
      <c r="D906" t="s">
        <v>31</v>
      </c>
      <c r="E906" s="1">
        <v>39648</v>
      </c>
      <c r="F906">
        <f t="shared" si="13"/>
        <v>7</v>
      </c>
    </row>
    <row r="907" spans="2:6" x14ac:dyDescent="0.25">
      <c r="B907" t="s">
        <v>22</v>
      </c>
      <c r="C907" t="s">
        <v>25</v>
      </c>
      <c r="D907" t="s">
        <v>31</v>
      </c>
      <c r="E907" s="1">
        <v>7021</v>
      </c>
      <c r="F907">
        <f t="shared" si="13"/>
        <v>3</v>
      </c>
    </row>
    <row r="908" spans="2:6" x14ac:dyDescent="0.25">
      <c r="B908" t="s">
        <v>23</v>
      </c>
      <c r="C908" t="s">
        <v>27</v>
      </c>
      <c r="D908" t="s">
        <v>32</v>
      </c>
      <c r="E908" s="1">
        <v>33627</v>
      </c>
      <c r="F908">
        <f t="shared" ref="F908:F971" si="14">MONTH(E908)</f>
        <v>1</v>
      </c>
    </row>
    <row r="909" spans="2:6" x14ac:dyDescent="0.25">
      <c r="B909" t="s">
        <v>23</v>
      </c>
      <c r="C909" t="s">
        <v>28</v>
      </c>
      <c r="D909" t="s">
        <v>29</v>
      </c>
      <c r="E909" s="1">
        <v>38525</v>
      </c>
      <c r="F909">
        <f t="shared" si="14"/>
        <v>6</v>
      </c>
    </row>
    <row r="910" spans="2:6" x14ac:dyDescent="0.25">
      <c r="B910" t="s">
        <v>22</v>
      </c>
      <c r="C910" t="s">
        <v>27</v>
      </c>
      <c r="D910" t="s">
        <v>31</v>
      </c>
      <c r="E910" s="1">
        <v>13946</v>
      </c>
      <c r="F910">
        <f t="shared" si="14"/>
        <v>3</v>
      </c>
    </row>
    <row r="911" spans="2:6" x14ac:dyDescent="0.25">
      <c r="B911" t="s">
        <v>22</v>
      </c>
      <c r="C911" t="s">
        <v>25</v>
      </c>
      <c r="D911" t="s">
        <v>30</v>
      </c>
      <c r="E911" s="1">
        <v>6274</v>
      </c>
      <c r="F911">
        <f t="shared" si="14"/>
        <v>3</v>
      </c>
    </row>
    <row r="912" spans="2:6" x14ac:dyDescent="0.25">
      <c r="B912" t="s">
        <v>22</v>
      </c>
      <c r="C912" t="s">
        <v>25</v>
      </c>
      <c r="D912" t="s">
        <v>31</v>
      </c>
      <c r="E912" s="1">
        <v>29862</v>
      </c>
      <c r="F912">
        <f t="shared" si="14"/>
        <v>10</v>
      </c>
    </row>
    <row r="913" spans="2:6" x14ac:dyDescent="0.25">
      <c r="B913" t="s">
        <v>22</v>
      </c>
      <c r="C913" t="s">
        <v>25</v>
      </c>
      <c r="D913" t="s">
        <v>29</v>
      </c>
      <c r="E913" s="1">
        <v>28068</v>
      </c>
      <c r="F913">
        <f t="shared" si="14"/>
        <v>11</v>
      </c>
    </row>
    <row r="914" spans="2:6" x14ac:dyDescent="0.25">
      <c r="B914" t="s">
        <v>22</v>
      </c>
      <c r="C914" t="s">
        <v>26</v>
      </c>
      <c r="D914" t="s">
        <v>30</v>
      </c>
      <c r="E914" s="1">
        <v>39114</v>
      </c>
      <c r="F914">
        <f t="shared" si="14"/>
        <v>2</v>
      </c>
    </row>
    <row r="915" spans="2:6" x14ac:dyDescent="0.25">
      <c r="B915" t="s">
        <v>22</v>
      </c>
      <c r="C915" t="s">
        <v>27</v>
      </c>
      <c r="D915" t="s">
        <v>29</v>
      </c>
      <c r="E915" s="1">
        <v>34377</v>
      </c>
      <c r="F915">
        <f t="shared" si="14"/>
        <v>2</v>
      </c>
    </row>
    <row r="916" spans="2:6" x14ac:dyDescent="0.25">
      <c r="B916" t="s">
        <v>22</v>
      </c>
      <c r="C916" t="s">
        <v>24</v>
      </c>
      <c r="D916" t="s">
        <v>30</v>
      </c>
      <c r="E916" s="1">
        <v>7411</v>
      </c>
      <c r="F916">
        <f t="shared" si="14"/>
        <v>4</v>
      </c>
    </row>
    <row r="917" spans="2:6" x14ac:dyDescent="0.25">
      <c r="B917" t="s">
        <v>22</v>
      </c>
      <c r="C917" t="s">
        <v>26</v>
      </c>
      <c r="D917" t="s">
        <v>29</v>
      </c>
      <c r="E917" s="1">
        <v>15257</v>
      </c>
      <c r="F917">
        <f t="shared" si="14"/>
        <v>10</v>
      </c>
    </row>
    <row r="918" spans="2:6" x14ac:dyDescent="0.25">
      <c r="B918" t="s">
        <v>23</v>
      </c>
      <c r="C918" t="s">
        <v>28</v>
      </c>
      <c r="D918" t="s">
        <v>32</v>
      </c>
      <c r="E918" s="1">
        <v>13179</v>
      </c>
      <c r="F918">
        <f t="shared" si="14"/>
        <v>1</v>
      </c>
    </row>
    <row r="919" spans="2:6" x14ac:dyDescent="0.25">
      <c r="B919" t="s">
        <v>22</v>
      </c>
      <c r="C919" t="s">
        <v>24</v>
      </c>
      <c r="D919" t="s">
        <v>32</v>
      </c>
      <c r="E919" s="1">
        <v>35576</v>
      </c>
      <c r="F919">
        <f t="shared" si="14"/>
        <v>5</v>
      </c>
    </row>
    <row r="920" spans="2:6" x14ac:dyDescent="0.25">
      <c r="B920" t="s">
        <v>23</v>
      </c>
      <c r="C920" t="s">
        <v>25</v>
      </c>
      <c r="D920" t="s">
        <v>30</v>
      </c>
      <c r="E920" s="1">
        <v>24395</v>
      </c>
      <c r="F920">
        <f t="shared" si="14"/>
        <v>10</v>
      </c>
    </row>
    <row r="921" spans="2:6" x14ac:dyDescent="0.25">
      <c r="B921" t="s">
        <v>22</v>
      </c>
      <c r="C921" t="s">
        <v>25</v>
      </c>
      <c r="D921" t="s">
        <v>29</v>
      </c>
      <c r="E921" s="1">
        <v>39495</v>
      </c>
      <c r="F921">
        <f t="shared" si="14"/>
        <v>2</v>
      </c>
    </row>
    <row r="922" spans="2:6" x14ac:dyDescent="0.25">
      <c r="B922" t="s">
        <v>22</v>
      </c>
      <c r="C922" t="s">
        <v>27</v>
      </c>
      <c r="D922" t="s">
        <v>31</v>
      </c>
      <c r="E922" s="1">
        <v>30286</v>
      </c>
      <c r="F922">
        <f t="shared" si="14"/>
        <v>12</v>
      </c>
    </row>
    <row r="923" spans="2:6" x14ac:dyDescent="0.25">
      <c r="B923" t="s">
        <v>22</v>
      </c>
      <c r="C923" t="s">
        <v>28</v>
      </c>
      <c r="D923" t="s">
        <v>29</v>
      </c>
      <c r="E923" s="1">
        <v>14493</v>
      </c>
      <c r="F923">
        <f t="shared" si="14"/>
        <v>9</v>
      </c>
    </row>
    <row r="924" spans="2:6" x14ac:dyDescent="0.25">
      <c r="B924" t="s">
        <v>22</v>
      </c>
      <c r="C924" t="s">
        <v>28</v>
      </c>
      <c r="D924" t="s">
        <v>32</v>
      </c>
      <c r="E924" s="1">
        <v>11940</v>
      </c>
      <c r="F924">
        <f t="shared" si="14"/>
        <v>9</v>
      </c>
    </row>
    <row r="925" spans="2:6" x14ac:dyDescent="0.25">
      <c r="B925" t="s">
        <v>23</v>
      </c>
      <c r="C925" t="s">
        <v>26</v>
      </c>
      <c r="D925" t="s">
        <v>29</v>
      </c>
      <c r="E925" s="1">
        <v>19270</v>
      </c>
      <c r="F925">
        <f t="shared" si="14"/>
        <v>10</v>
      </c>
    </row>
    <row r="926" spans="2:6" x14ac:dyDescent="0.25">
      <c r="B926" t="s">
        <v>23</v>
      </c>
      <c r="C926" t="s">
        <v>25</v>
      </c>
      <c r="D926" t="s">
        <v>30</v>
      </c>
      <c r="E926" s="1">
        <v>6376</v>
      </c>
      <c r="F926">
        <f t="shared" si="14"/>
        <v>6</v>
      </c>
    </row>
    <row r="927" spans="2:6" x14ac:dyDescent="0.25">
      <c r="B927" t="s">
        <v>22</v>
      </c>
      <c r="C927" t="s">
        <v>28</v>
      </c>
      <c r="D927" t="s">
        <v>32</v>
      </c>
      <c r="E927" s="1">
        <v>24723</v>
      </c>
      <c r="F927">
        <f t="shared" si="14"/>
        <v>9</v>
      </c>
    </row>
    <row r="928" spans="2:6" x14ac:dyDescent="0.25">
      <c r="B928" t="s">
        <v>23</v>
      </c>
      <c r="C928" t="s">
        <v>26</v>
      </c>
      <c r="D928" t="s">
        <v>32</v>
      </c>
      <c r="E928" s="1">
        <v>6786</v>
      </c>
      <c r="F928">
        <f t="shared" si="14"/>
        <v>7</v>
      </c>
    </row>
    <row r="929" spans="2:6" x14ac:dyDescent="0.25">
      <c r="B929" t="s">
        <v>23</v>
      </c>
      <c r="C929" t="s">
        <v>24</v>
      </c>
      <c r="D929" t="s">
        <v>32</v>
      </c>
      <c r="E929" s="1">
        <v>10467</v>
      </c>
      <c r="F929">
        <f t="shared" si="14"/>
        <v>8</v>
      </c>
    </row>
    <row r="930" spans="2:6" x14ac:dyDescent="0.25">
      <c r="B930" t="s">
        <v>22</v>
      </c>
      <c r="C930" t="s">
        <v>27</v>
      </c>
      <c r="D930" t="s">
        <v>29</v>
      </c>
      <c r="E930" s="1">
        <v>18777</v>
      </c>
      <c r="F930">
        <f t="shared" si="14"/>
        <v>5</v>
      </c>
    </row>
    <row r="931" spans="2:6" x14ac:dyDescent="0.25">
      <c r="B931" t="s">
        <v>23</v>
      </c>
      <c r="C931" t="s">
        <v>26</v>
      </c>
      <c r="D931" t="s">
        <v>32</v>
      </c>
      <c r="E931" s="1">
        <v>31614</v>
      </c>
      <c r="F931">
        <f t="shared" si="14"/>
        <v>7</v>
      </c>
    </row>
    <row r="932" spans="2:6" x14ac:dyDescent="0.25">
      <c r="B932" t="s">
        <v>22</v>
      </c>
      <c r="C932" t="s">
        <v>26</v>
      </c>
      <c r="D932" t="s">
        <v>32</v>
      </c>
      <c r="E932" s="1">
        <v>11826</v>
      </c>
      <c r="F932">
        <f t="shared" si="14"/>
        <v>5</v>
      </c>
    </row>
    <row r="933" spans="2:6" x14ac:dyDescent="0.25">
      <c r="B933" t="s">
        <v>22</v>
      </c>
      <c r="C933" t="s">
        <v>26</v>
      </c>
      <c r="D933" t="s">
        <v>31</v>
      </c>
      <c r="E933" s="1">
        <v>40669</v>
      </c>
      <c r="F933">
        <f t="shared" si="14"/>
        <v>5</v>
      </c>
    </row>
    <row r="934" spans="2:6" x14ac:dyDescent="0.25">
      <c r="B934" t="s">
        <v>22</v>
      </c>
      <c r="C934" t="s">
        <v>27</v>
      </c>
      <c r="D934" t="s">
        <v>29</v>
      </c>
      <c r="E934" s="1">
        <v>38600</v>
      </c>
      <c r="F934">
        <f t="shared" si="14"/>
        <v>9</v>
      </c>
    </row>
    <row r="935" spans="2:6" x14ac:dyDescent="0.25">
      <c r="B935" t="s">
        <v>23</v>
      </c>
      <c r="C935" t="s">
        <v>28</v>
      </c>
      <c r="D935" t="s">
        <v>29</v>
      </c>
      <c r="E935" s="1">
        <v>11181</v>
      </c>
      <c r="F935">
        <f t="shared" si="14"/>
        <v>8</v>
      </c>
    </row>
    <row r="936" spans="2:6" x14ac:dyDescent="0.25">
      <c r="B936" t="s">
        <v>23</v>
      </c>
      <c r="C936" t="s">
        <v>26</v>
      </c>
      <c r="D936" t="s">
        <v>30</v>
      </c>
      <c r="E936" s="1">
        <v>25094</v>
      </c>
      <c r="F936">
        <f t="shared" si="14"/>
        <v>9</v>
      </c>
    </row>
    <row r="937" spans="2:6" x14ac:dyDescent="0.25">
      <c r="B937" t="s">
        <v>23</v>
      </c>
      <c r="C937" t="s">
        <v>24</v>
      </c>
      <c r="D937" t="s">
        <v>31</v>
      </c>
      <c r="E937" s="1">
        <v>38728</v>
      </c>
      <c r="F937">
        <f t="shared" si="14"/>
        <v>1</v>
      </c>
    </row>
    <row r="938" spans="2:6" x14ac:dyDescent="0.25">
      <c r="B938" t="s">
        <v>23</v>
      </c>
      <c r="C938" t="s">
        <v>26</v>
      </c>
      <c r="D938" t="s">
        <v>30</v>
      </c>
      <c r="E938" s="1">
        <v>6768</v>
      </c>
      <c r="F938">
        <f t="shared" si="14"/>
        <v>7</v>
      </c>
    </row>
    <row r="939" spans="2:6" x14ac:dyDescent="0.25">
      <c r="B939" t="s">
        <v>22</v>
      </c>
      <c r="C939" t="s">
        <v>26</v>
      </c>
      <c r="D939" t="s">
        <v>29</v>
      </c>
      <c r="E939" s="1">
        <v>15730</v>
      </c>
      <c r="F939">
        <f t="shared" si="14"/>
        <v>1</v>
      </c>
    </row>
    <row r="940" spans="2:6" x14ac:dyDescent="0.25">
      <c r="B940" t="s">
        <v>23</v>
      </c>
      <c r="C940" t="s">
        <v>26</v>
      </c>
      <c r="D940" t="s">
        <v>31</v>
      </c>
      <c r="E940" s="1">
        <v>28727</v>
      </c>
      <c r="F940">
        <f t="shared" si="14"/>
        <v>8</v>
      </c>
    </row>
    <row r="941" spans="2:6" x14ac:dyDescent="0.25">
      <c r="B941" t="s">
        <v>22</v>
      </c>
      <c r="C941" t="s">
        <v>28</v>
      </c>
      <c r="D941" t="s">
        <v>32</v>
      </c>
      <c r="E941" s="1">
        <v>32067</v>
      </c>
      <c r="F941">
        <f t="shared" si="14"/>
        <v>10</v>
      </c>
    </row>
    <row r="942" spans="2:6" x14ac:dyDescent="0.25">
      <c r="B942" t="s">
        <v>22</v>
      </c>
      <c r="C942" t="s">
        <v>28</v>
      </c>
      <c r="D942" t="s">
        <v>30</v>
      </c>
      <c r="E942" s="1">
        <v>21982</v>
      </c>
      <c r="F942">
        <f t="shared" si="14"/>
        <v>3</v>
      </c>
    </row>
    <row r="943" spans="2:6" x14ac:dyDescent="0.25">
      <c r="B943" t="s">
        <v>22</v>
      </c>
      <c r="C943" t="s">
        <v>24</v>
      </c>
      <c r="D943" t="s">
        <v>29</v>
      </c>
      <c r="E943" s="1">
        <v>20023</v>
      </c>
      <c r="F943">
        <f t="shared" si="14"/>
        <v>10</v>
      </c>
    </row>
    <row r="944" spans="2:6" x14ac:dyDescent="0.25">
      <c r="B944" t="s">
        <v>22</v>
      </c>
      <c r="C944" t="s">
        <v>26</v>
      </c>
      <c r="D944" t="s">
        <v>30</v>
      </c>
      <c r="E944" s="1">
        <v>7502</v>
      </c>
      <c r="F944">
        <f t="shared" si="14"/>
        <v>7</v>
      </c>
    </row>
    <row r="945" spans="2:6" x14ac:dyDescent="0.25">
      <c r="B945" t="s">
        <v>22</v>
      </c>
      <c r="C945" t="s">
        <v>24</v>
      </c>
      <c r="D945" t="s">
        <v>30</v>
      </c>
      <c r="E945" s="1">
        <v>14371</v>
      </c>
      <c r="F945">
        <f t="shared" si="14"/>
        <v>5</v>
      </c>
    </row>
    <row r="946" spans="2:6" x14ac:dyDescent="0.25">
      <c r="B946" t="s">
        <v>22</v>
      </c>
      <c r="C946" t="s">
        <v>24</v>
      </c>
      <c r="D946" t="s">
        <v>32</v>
      </c>
      <c r="E946" s="1">
        <v>23497</v>
      </c>
      <c r="F946">
        <f t="shared" si="14"/>
        <v>4</v>
      </c>
    </row>
    <row r="947" spans="2:6" x14ac:dyDescent="0.25">
      <c r="B947" t="s">
        <v>22</v>
      </c>
      <c r="C947" t="s">
        <v>24</v>
      </c>
      <c r="D947" t="s">
        <v>32</v>
      </c>
      <c r="E947" s="1">
        <v>11281</v>
      </c>
      <c r="F947">
        <f t="shared" si="14"/>
        <v>11</v>
      </c>
    </row>
    <row r="948" spans="2:6" x14ac:dyDescent="0.25">
      <c r="B948" t="s">
        <v>22</v>
      </c>
      <c r="C948" t="s">
        <v>24</v>
      </c>
      <c r="D948" t="s">
        <v>30</v>
      </c>
      <c r="E948" s="1">
        <v>33348</v>
      </c>
      <c r="F948">
        <f t="shared" si="14"/>
        <v>4</v>
      </c>
    </row>
    <row r="949" spans="2:6" x14ac:dyDescent="0.25">
      <c r="B949" t="s">
        <v>23</v>
      </c>
      <c r="C949" t="s">
        <v>24</v>
      </c>
      <c r="D949" t="s">
        <v>29</v>
      </c>
      <c r="E949" s="1">
        <v>8657</v>
      </c>
      <c r="F949">
        <f t="shared" si="14"/>
        <v>9</v>
      </c>
    </row>
    <row r="950" spans="2:6" x14ac:dyDescent="0.25">
      <c r="B950" t="s">
        <v>22</v>
      </c>
      <c r="C950" t="s">
        <v>27</v>
      </c>
      <c r="D950" t="s">
        <v>31</v>
      </c>
      <c r="E950" s="1">
        <v>24603</v>
      </c>
      <c r="F950">
        <f t="shared" si="14"/>
        <v>5</v>
      </c>
    </row>
    <row r="951" spans="2:6" x14ac:dyDescent="0.25">
      <c r="B951" t="s">
        <v>22</v>
      </c>
      <c r="C951" t="s">
        <v>28</v>
      </c>
      <c r="D951" t="s">
        <v>31</v>
      </c>
      <c r="E951" s="1">
        <v>30229</v>
      </c>
      <c r="F951">
        <f t="shared" si="14"/>
        <v>10</v>
      </c>
    </row>
    <row r="952" spans="2:6" x14ac:dyDescent="0.25">
      <c r="B952" t="s">
        <v>22</v>
      </c>
      <c r="C952" t="s">
        <v>27</v>
      </c>
      <c r="D952" t="s">
        <v>32</v>
      </c>
      <c r="E952" s="1">
        <v>36871</v>
      </c>
      <c r="F952">
        <f t="shared" si="14"/>
        <v>12</v>
      </c>
    </row>
    <row r="953" spans="2:6" x14ac:dyDescent="0.25">
      <c r="B953" t="s">
        <v>23</v>
      </c>
      <c r="C953" t="s">
        <v>27</v>
      </c>
      <c r="D953" t="s">
        <v>30</v>
      </c>
      <c r="E953" s="1">
        <v>12851</v>
      </c>
      <c r="F953">
        <f t="shared" si="14"/>
        <v>3</v>
      </c>
    </row>
    <row r="954" spans="2:6" x14ac:dyDescent="0.25">
      <c r="B954" t="s">
        <v>22</v>
      </c>
      <c r="C954" t="s">
        <v>24</v>
      </c>
      <c r="D954" t="s">
        <v>32</v>
      </c>
      <c r="E954" s="1">
        <v>37326</v>
      </c>
      <c r="F954">
        <f t="shared" si="14"/>
        <v>3</v>
      </c>
    </row>
    <row r="955" spans="2:6" x14ac:dyDescent="0.25">
      <c r="B955" t="s">
        <v>23</v>
      </c>
      <c r="C955" t="s">
        <v>27</v>
      </c>
      <c r="D955" t="s">
        <v>29</v>
      </c>
      <c r="E955" s="1">
        <v>39810</v>
      </c>
      <c r="F955">
        <f t="shared" si="14"/>
        <v>12</v>
      </c>
    </row>
    <row r="956" spans="2:6" x14ac:dyDescent="0.25">
      <c r="B956" t="s">
        <v>23</v>
      </c>
      <c r="C956" t="s">
        <v>26</v>
      </c>
      <c r="D956" t="s">
        <v>31</v>
      </c>
      <c r="E956" s="1">
        <v>22385</v>
      </c>
      <c r="F956">
        <f t="shared" si="14"/>
        <v>4</v>
      </c>
    </row>
    <row r="957" spans="2:6" x14ac:dyDescent="0.25">
      <c r="B957" t="s">
        <v>23</v>
      </c>
      <c r="C957" t="s">
        <v>24</v>
      </c>
      <c r="D957" t="s">
        <v>31</v>
      </c>
      <c r="E957" s="1">
        <v>12251</v>
      </c>
      <c r="F957">
        <f t="shared" si="14"/>
        <v>7</v>
      </c>
    </row>
    <row r="958" spans="2:6" x14ac:dyDescent="0.25">
      <c r="B958" t="s">
        <v>23</v>
      </c>
      <c r="C958" t="s">
        <v>26</v>
      </c>
      <c r="D958" t="s">
        <v>32</v>
      </c>
      <c r="E958" s="1">
        <v>19094</v>
      </c>
      <c r="F958">
        <f t="shared" si="14"/>
        <v>4</v>
      </c>
    </row>
    <row r="959" spans="2:6" x14ac:dyDescent="0.25">
      <c r="B959" t="s">
        <v>23</v>
      </c>
      <c r="C959" t="s">
        <v>24</v>
      </c>
      <c r="D959" t="s">
        <v>31</v>
      </c>
      <c r="E959" s="1">
        <v>5786</v>
      </c>
      <c r="F959">
        <f t="shared" si="14"/>
        <v>11</v>
      </c>
    </row>
    <row r="960" spans="2:6" x14ac:dyDescent="0.25">
      <c r="B960" t="s">
        <v>22</v>
      </c>
      <c r="C960" t="s">
        <v>25</v>
      </c>
      <c r="D960" t="s">
        <v>30</v>
      </c>
      <c r="E960" s="1">
        <v>33535</v>
      </c>
      <c r="F960">
        <f t="shared" si="14"/>
        <v>10</v>
      </c>
    </row>
    <row r="961" spans="2:6" x14ac:dyDescent="0.25">
      <c r="B961" t="s">
        <v>23</v>
      </c>
      <c r="C961" t="s">
        <v>28</v>
      </c>
      <c r="D961" t="s">
        <v>32</v>
      </c>
      <c r="E961" s="1">
        <v>22872</v>
      </c>
      <c r="F961">
        <f t="shared" si="14"/>
        <v>8</v>
      </c>
    </row>
    <row r="962" spans="2:6" x14ac:dyDescent="0.25">
      <c r="B962" t="s">
        <v>22</v>
      </c>
      <c r="C962" t="s">
        <v>25</v>
      </c>
      <c r="D962" t="s">
        <v>30</v>
      </c>
      <c r="E962" s="1">
        <v>39797</v>
      </c>
      <c r="F962">
        <f t="shared" si="14"/>
        <v>12</v>
      </c>
    </row>
    <row r="963" spans="2:6" x14ac:dyDescent="0.25">
      <c r="B963" t="s">
        <v>22</v>
      </c>
      <c r="C963" t="s">
        <v>24</v>
      </c>
      <c r="D963" t="s">
        <v>31</v>
      </c>
      <c r="E963" s="1">
        <v>22112</v>
      </c>
      <c r="F963">
        <f t="shared" si="14"/>
        <v>7</v>
      </c>
    </row>
    <row r="964" spans="2:6" x14ac:dyDescent="0.25">
      <c r="B964" t="s">
        <v>23</v>
      </c>
      <c r="C964" t="s">
        <v>28</v>
      </c>
      <c r="D964" t="s">
        <v>29</v>
      </c>
      <c r="E964" s="1">
        <v>34585</v>
      </c>
      <c r="F964">
        <f t="shared" si="14"/>
        <v>9</v>
      </c>
    </row>
    <row r="965" spans="2:6" x14ac:dyDescent="0.25">
      <c r="B965" t="s">
        <v>22</v>
      </c>
      <c r="C965" t="s">
        <v>27</v>
      </c>
      <c r="D965" t="s">
        <v>32</v>
      </c>
      <c r="E965" s="1">
        <v>29639</v>
      </c>
      <c r="F965">
        <f t="shared" si="14"/>
        <v>2</v>
      </c>
    </row>
    <row r="966" spans="2:6" x14ac:dyDescent="0.25">
      <c r="B966" t="s">
        <v>22</v>
      </c>
      <c r="C966" t="s">
        <v>27</v>
      </c>
      <c r="D966" t="s">
        <v>31</v>
      </c>
      <c r="E966" s="1">
        <v>12242</v>
      </c>
      <c r="F966">
        <f t="shared" si="14"/>
        <v>7</v>
      </c>
    </row>
    <row r="967" spans="2:6" x14ac:dyDescent="0.25">
      <c r="B967" t="s">
        <v>23</v>
      </c>
      <c r="C967" t="s">
        <v>24</v>
      </c>
      <c r="D967" t="s">
        <v>29</v>
      </c>
      <c r="E967" s="1">
        <v>32929</v>
      </c>
      <c r="F967">
        <f t="shared" si="14"/>
        <v>2</v>
      </c>
    </row>
    <row r="968" spans="2:6" x14ac:dyDescent="0.25">
      <c r="B968" t="s">
        <v>23</v>
      </c>
      <c r="C968" t="s">
        <v>26</v>
      </c>
      <c r="D968" t="s">
        <v>29</v>
      </c>
      <c r="E968" s="1">
        <v>23325</v>
      </c>
      <c r="F968">
        <f t="shared" si="14"/>
        <v>11</v>
      </c>
    </row>
    <row r="969" spans="2:6" x14ac:dyDescent="0.25">
      <c r="B969" t="s">
        <v>23</v>
      </c>
      <c r="C969" t="s">
        <v>24</v>
      </c>
      <c r="D969" t="s">
        <v>29</v>
      </c>
      <c r="E969" s="1">
        <v>21816</v>
      </c>
      <c r="F969">
        <f t="shared" si="14"/>
        <v>9</v>
      </c>
    </row>
    <row r="970" spans="2:6" x14ac:dyDescent="0.25">
      <c r="B970" t="s">
        <v>22</v>
      </c>
      <c r="C970" t="s">
        <v>25</v>
      </c>
      <c r="D970" t="s">
        <v>29</v>
      </c>
      <c r="E970" s="1">
        <v>27751</v>
      </c>
      <c r="F970">
        <f t="shared" si="14"/>
        <v>12</v>
      </c>
    </row>
    <row r="971" spans="2:6" x14ac:dyDescent="0.25">
      <c r="B971" t="s">
        <v>23</v>
      </c>
      <c r="C971" t="s">
        <v>24</v>
      </c>
      <c r="D971" t="s">
        <v>32</v>
      </c>
      <c r="E971" s="1">
        <v>10615</v>
      </c>
      <c r="F971">
        <f t="shared" si="14"/>
        <v>1</v>
      </c>
    </row>
    <row r="972" spans="2:6" x14ac:dyDescent="0.25">
      <c r="B972" t="s">
        <v>22</v>
      </c>
      <c r="C972" t="s">
        <v>27</v>
      </c>
      <c r="D972" t="s">
        <v>30</v>
      </c>
      <c r="E972" s="1">
        <v>34445</v>
      </c>
      <c r="F972">
        <f t="shared" ref="F972:F1035" si="15">MONTH(E972)</f>
        <v>4</v>
      </c>
    </row>
    <row r="973" spans="2:6" x14ac:dyDescent="0.25">
      <c r="B973" t="s">
        <v>22</v>
      </c>
      <c r="C973" t="s">
        <v>27</v>
      </c>
      <c r="D973" t="s">
        <v>29</v>
      </c>
      <c r="E973" s="1">
        <v>16551</v>
      </c>
      <c r="F973">
        <f t="shared" si="15"/>
        <v>4</v>
      </c>
    </row>
    <row r="974" spans="2:6" x14ac:dyDescent="0.25">
      <c r="B974" t="s">
        <v>23</v>
      </c>
      <c r="C974" t="s">
        <v>25</v>
      </c>
      <c r="D974" t="s">
        <v>29</v>
      </c>
      <c r="E974" s="1">
        <v>7684</v>
      </c>
      <c r="F974">
        <f t="shared" si="15"/>
        <v>1</v>
      </c>
    </row>
    <row r="975" spans="2:6" x14ac:dyDescent="0.25">
      <c r="B975" t="s">
        <v>22</v>
      </c>
      <c r="C975" t="s">
        <v>26</v>
      </c>
      <c r="D975" t="s">
        <v>29</v>
      </c>
      <c r="E975" s="1">
        <v>40037</v>
      </c>
      <c r="F975">
        <f t="shared" si="15"/>
        <v>8</v>
      </c>
    </row>
    <row r="976" spans="2:6" x14ac:dyDescent="0.25">
      <c r="B976" t="s">
        <v>22</v>
      </c>
      <c r="C976" t="s">
        <v>25</v>
      </c>
      <c r="D976" t="s">
        <v>31</v>
      </c>
      <c r="E976" s="1">
        <v>18564</v>
      </c>
      <c r="F976">
        <f t="shared" si="15"/>
        <v>10</v>
      </c>
    </row>
    <row r="977" spans="2:6" x14ac:dyDescent="0.25">
      <c r="B977" t="s">
        <v>22</v>
      </c>
      <c r="C977" t="s">
        <v>24</v>
      </c>
      <c r="D977" t="s">
        <v>32</v>
      </c>
      <c r="E977" s="1">
        <v>23172</v>
      </c>
      <c r="F977">
        <f t="shared" si="15"/>
        <v>6</v>
      </c>
    </row>
    <row r="978" spans="2:6" x14ac:dyDescent="0.25">
      <c r="B978" t="s">
        <v>23</v>
      </c>
      <c r="C978" t="s">
        <v>27</v>
      </c>
      <c r="D978" t="s">
        <v>32</v>
      </c>
      <c r="E978" s="1">
        <v>16925</v>
      </c>
      <c r="F978">
        <f t="shared" si="15"/>
        <v>5</v>
      </c>
    </row>
    <row r="979" spans="2:6" x14ac:dyDescent="0.25">
      <c r="B979" t="s">
        <v>23</v>
      </c>
      <c r="C979" t="s">
        <v>28</v>
      </c>
      <c r="D979" t="s">
        <v>32</v>
      </c>
      <c r="E979" s="1">
        <v>15357</v>
      </c>
      <c r="F979">
        <f t="shared" si="15"/>
        <v>1</v>
      </c>
    </row>
    <row r="980" spans="2:6" x14ac:dyDescent="0.25">
      <c r="B980" t="s">
        <v>22</v>
      </c>
      <c r="C980" t="s">
        <v>25</v>
      </c>
      <c r="D980" t="s">
        <v>30</v>
      </c>
      <c r="E980" s="1">
        <v>24871</v>
      </c>
      <c r="F980">
        <f t="shared" si="15"/>
        <v>2</v>
      </c>
    </row>
    <row r="981" spans="2:6" x14ac:dyDescent="0.25">
      <c r="B981" t="s">
        <v>23</v>
      </c>
      <c r="C981" t="s">
        <v>27</v>
      </c>
      <c r="D981" t="s">
        <v>29</v>
      </c>
      <c r="E981" s="1">
        <v>36839</v>
      </c>
      <c r="F981">
        <f t="shared" si="15"/>
        <v>11</v>
      </c>
    </row>
    <row r="982" spans="2:6" x14ac:dyDescent="0.25">
      <c r="B982" t="s">
        <v>22</v>
      </c>
      <c r="C982" t="s">
        <v>26</v>
      </c>
      <c r="D982" t="s">
        <v>30</v>
      </c>
      <c r="E982" s="1">
        <v>41521</v>
      </c>
      <c r="F982">
        <f t="shared" si="15"/>
        <v>9</v>
      </c>
    </row>
    <row r="983" spans="2:6" x14ac:dyDescent="0.25">
      <c r="B983" t="s">
        <v>23</v>
      </c>
      <c r="C983" t="s">
        <v>28</v>
      </c>
      <c r="D983" t="s">
        <v>31</v>
      </c>
      <c r="E983" s="1">
        <v>32934</v>
      </c>
      <c r="F983">
        <f t="shared" si="15"/>
        <v>3</v>
      </c>
    </row>
    <row r="984" spans="2:6" x14ac:dyDescent="0.25">
      <c r="B984" t="s">
        <v>22</v>
      </c>
      <c r="C984" t="s">
        <v>27</v>
      </c>
      <c r="D984" t="s">
        <v>30</v>
      </c>
      <c r="E984" s="1">
        <v>32229</v>
      </c>
      <c r="F984">
        <f t="shared" si="15"/>
        <v>3</v>
      </c>
    </row>
    <row r="985" spans="2:6" x14ac:dyDescent="0.25">
      <c r="B985" t="s">
        <v>22</v>
      </c>
      <c r="C985" t="s">
        <v>25</v>
      </c>
      <c r="D985" t="s">
        <v>30</v>
      </c>
      <c r="E985" s="1">
        <v>22139</v>
      </c>
      <c r="F985">
        <f t="shared" si="15"/>
        <v>8</v>
      </c>
    </row>
    <row r="986" spans="2:6" x14ac:dyDescent="0.25">
      <c r="B986" t="s">
        <v>23</v>
      </c>
      <c r="C986" t="s">
        <v>25</v>
      </c>
      <c r="D986" t="s">
        <v>29</v>
      </c>
      <c r="E986" s="1">
        <v>39845</v>
      </c>
      <c r="F986">
        <f t="shared" si="15"/>
        <v>2</v>
      </c>
    </row>
    <row r="987" spans="2:6" x14ac:dyDescent="0.25">
      <c r="B987" t="s">
        <v>23</v>
      </c>
      <c r="C987" t="s">
        <v>26</v>
      </c>
      <c r="D987" t="s">
        <v>32</v>
      </c>
      <c r="E987" s="1">
        <v>29978</v>
      </c>
      <c r="F987">
        <f t="shared" si="15"/>
        <v>1</v>
      </c>
    </row>
    <row r="988" spans="2:6" x14ac:dyDescent="0.25">
      <c r="B988" t="s">
        <v>22</v>
      </c>
      <c r="C988" t="s">
        <v>26</v>
      </c>
      <c r="D988" t="s">
        <v>31</v>
      </c>
      <c r="E988" s="1">
        <v>15663</v>
      </c>
      <c r="F988">
        <f t="shared" si="15"/>
        <v>11</v>
      </c>
    </row>
    <row r="989" spans="2:6" x14ac:dyDescent="0.25">
      <c r="B989" t="s">
        <v>22</v>
      </c>
      <c r="C989" t="s">
        <v>28</v>
      </c>
      <c r="D989" t="s">
        <v>32</v>
      </c>
      <c r="E989" s="1">
        <v>6077</v>
      </c>
      <c r="F989">
        <f t="shared" si="15"/>
        <v>8</v>
      </c>
    </row>
    <row r="990" spans="2:6" x14ac:dyDescent="0.25">
      <c r="B990" t="s">
        <v>22</v>
      </c>
      <c r="C990" t="s">
        <v>26</v>
      </c>
      <c r="D990" t="s">
        <v>30</v>
      </c>
      <c r="E990" s="1">
        <v>29835</v>
      </c>
      <c r="F990">
        <f t="shared" si="15"/>
        <v>9</v>
      </c>
    </row>
    <row r="991" spans="2:6" x14ac:dyDescent="0.25">
      <c r="B991" t="s">
        <v>22</v>
      </c>
      <c r="C991" t="s">
        <v>24</v>
      </c>
      <c r="D991" t="s">
        <v>31</v>
      </c>
      <c r="E991" s="1">
        <v>30600</v>
      </c>
      <c r="F991">
        <f t="shared" si="15"/>
        <v>10</v>
      </c>
    </row>
    <row r="992" spans="2:6" x14ac:dyDescent="0.25">
      <c r="B992" t="s">
        <v>22</v>
      </c>
      <c r="C992" t="s">
        <v>25</v>
      </c>
      <c r="D992" t="s">
        <v>32</v>
      </c>
      <c r="E992" s="1">
        <v>5525</v>
      </c>
      <c r="F992">
        <f t="shared" si="15"/>
        <v>2</v>
      </c>
    </row>
    <row r="993" spans="2:6" x14ac:dyDescent="0.25">
      <c r="B993" t="s">
        <v>22</v>
      </c>
      <c r="C993" t="s">
        <v>25</v>
      </c>
      <c r="D993" t="s">
        <v>31</v>
      </c>
      <c r="E993" s="1">
        <v>39473</v>
      </c>
      <c r="F993">
        <f t="shared" si="15"/>
        <v>1</v>
      </c>
    </row>
    <row r="994" spans="2:6" x14ac:dyDescent="0.25">
      <c r="B994" t="s">
        <v>22</v>
      </c>
      <c r="C994" t="s">
        <v>28</v>
      </c>
      <c r="D994" t="s">
        <v>32</v>
      </c>
      <c r="E994" s="1">
        <v>39506</v>
      </c>
      <c r="F994">
        <f t="shared" si="15"/>
        <v>2</v>
      </c>
    </row>
    <row r="995" spans="2:6" x14ac:dyDescent="0.25">
      <c r="B995" t="s">
        <v>23</v>
      </c>
      <c r="C995" t="s">
        <v>24</v>
      </c>
      <c r="D995" t="s">
        <v>31</v>
      </c>
      <c r="E995" s="1">
        <v>30365</v>
      </c>
      <c r="F995">
        <f t="shared" si="15"/>
        <v>2</v>
      </c>
    </row>
    <row r="996" spans="2:6" x14ac:dyDescent="0.25">
      <c r="B996" t="s">
        <v>22</v>
      </c>
      <c r="C996" t="s">
        <v>24</v>
      </c>
      <c r="D996" t="s">
        <v>30</v>
      </c>
      <c r="E996" s="1">
        <v>30985</v>
      </c>
      <c r="F996">
        <f t="shared" si="15"/>
        <v>10</v>
      </c>
    </row>
    <row r="997" spans="2:6" x14ac:dyDescent="0.25">
      <c r="B997" t="s">
        <v>23</v>
      </c>
      <c r="C997" t="s">
        <v>26</v>
      </c>
      <c r="D997" t="s">
        <v>29</v>
      </c>
      <c r="E997" s="1">
        <v>40851</v>
      </c>
      <c r="F997">
        <f t="shared" si="15"/>
        <v>11</v>
      </c>
    </row>
    <row r="998" spans="2:6" x14ac:dyDescent="0.25">
      <c r="B998" t="s">
        <v>23</v>
      </c>
      <c r="C998" t="s">
        <v>27</v>
      </c>
      <c r="D998" t="s">
        <v>30</v>
      </c>
      <c r="E998" s="1">
        <v>6739</v>
      </c>
      <c r="F998">
        <f t="shared" si="15"/>
        <v>6</v>
      </c>
    </row>
    <row r="999" spans="2:6" x14ac:dyDescent="0.25">
      <c r="B999" t="s">
        <v>23</v>
      </c>
      <c r="C999" t="s">
        <v>27</v>
      </c>
      <c r="D999" t="s">
        <v>30</v>
      </c>
      <c r="E999" s="1">
        <v>8518</v>
      </c>
      <c r="F999">
        <f t="shared" si="15"/>
        <v>4</v>
      </c>
    </row>
    <row r="1000" spans="2:6" x14ac:dyDescent="0.25">
      <c r="B1000" t="s">
        <v>22</v>
      </c>
      <c r="C1000" t="s">
        <v>24</v>
      </c>
      <c r="D1000" t="s">
        <v>32</v>
      </c>
      <c r="E1000" s="1">
        <v>20473</v>
      </c>
      <c r="F1000">
        <f t="shared" si="15"/>
        <v>1</v>
      </c>
    </row>
    <row r="1001" spans="2:6" x14ac:dyDescent="0.25">
      <c r="B1001" t="s">
        <v>23</v>
      </c>
      <c r="C1001" t="s">
        <v>27</v>
      </c>
      <c r="D1001" t="s">
        <v>29</v>
      </c>
      <c r="E1001" s="1">
        <v>23816</v>
      </c>
      <c r="F1001">
        <f t="shared" si="15"/>
        <v>3</v>
      </c>
    </row>
    <row r="1002" spans="2:6" x14ac:dyDescent="0.25">
      <c r="B1002" t="s">
        <v>23</v>
      </c>
      <c r="C1002" t="s">
        <v>25</v>
      </c>
      <c r="D1002" t="s">
        <v>29</v>
      </c>
      <c r="E1002" s="1">
        <v>5859</v>
      </c>
      <c r="F1002">
        <f t="shared" si="15"/>
        <v>1</v>
      </c>
    </row>
    <row r="1003" spans="2:6" x14ac:dyDescent="0.25">
      <c r="B1003" t="s">
        <v>22</v>
      </c>
      <c r="C1003" t="s">
        <v>25</v>
      </c>
      <c r="D1003" t="s">
        <v>29</v>
      </c>
      <c r="E1003" s="1">
        <v>40052</v>
      </c>
      <c r="F1003">
        <f t="shared" si="15"/>
        <v>8</v>
      </c>
    </row>
    <row r="1004" spans="2:6" x14ac:dyDescent="0.25">
      <c r="B1004" t="s">
        <v>22</v>
      </c>
      <c r="C1004" t="s">
        <v>24</v>
      </c>
      <c r="D1004" t="s">
        <v>32</v>
      </c>
      <c r="E1004" s="1">
        <v>12932</v>
      </c>
      <c r="F1004">
        <f t="shared" si="15"/>
        <v>5</v>
      </c>
    </row>
    <row r="1005" spans="2:6" x14ac:dyDescent="0.25">
      <c r="B1005" t="s">
        <v>23</v>
      </c>
      <c r="C1005" t="s">
        <v>25</v>
      </c>
      <c r="D1005" t="s">
        <v>31</v>
      </c>
      <c r="E1005" s="1">
        <v>22531</v>
      </c>
      <c r="F1005">
        <f t="shared" si="15"/>
        <v>9</v>
      </c>
    </row>
    <row r="1006" spans="2:6" x14ac:dyDescent="0.25">
      <c r="B1006" t="s">
        <v>23</v>
      </c>
      <c r="C1006" t="s">
        <v>24</v>
      </c>
      <c r="D1006" t="s">
        <v>31</v>
      </c>
      <c r="E1006" s="1">
        <v>17255</v>
      </c>
      <c r="F1006">
        <f t="shared" si="15"/>
        <v>3</v>
      </c>
    </row>
    <row r="1007" spans="2:6" x14ac:dyDescent="0.25">
      <c r="B1007" t="s">
        <v>23</v>
      </c>
      <c r="C1007" t="s">
        <v>26</v>
      </c>
      <c r="D1007" t="s">
        <v>32</v>
      </c>
      <c r="E1007" s="1">
        <v>9548</v>
      </c>
      <c r="F1007">
        <f t="shared" si="15"/>
        <v>2</v>
      </c>
    </row>
    <row r="1008" spans="2:6" x14ac:dyDescent="0.25">
      <c r="B1008" t="s">
        <v>23</v>
      </c>
      <c r="C1008" t="s">
        <v>24</v>
      </c>
      <c r="D1008" t="s">
        <v>32</v>
      </c>
      <c r="E1008" s="1">
        <v>12279</v>
      </c>
      <c r="F1008">
        <f t="shared" si="15"/>
        <v>8</v>
      </c>
    </row>
    <row r="1009" spans="2:6" x14ac:dyDescent="0.25">
      <c r="B1009" t="s">
        <v>22</v>
      </c>
      <c r="C1009" t="s">
        <v>26</v>
      </c>
      <c r="D1009" t="s">
        <v>31</v>
      </c>
      <c r="E1009" s="1">
        <v>20130</v>
      </c>
      <c r="F1009">
        <f t="shared" si="15"/>
        <v>2</v>
      </c>
    </row>
    <row r="1010" spans="2:6" x14ac:dyDescent="0.25">
      <c r="B1010" t="s">
        <v>22</v>
      </c>
      <c r="C1010" t="s">
        <v>26</v>
      </c>
      <c r="D1010" t="s">
        <v>32</v>
      </c>
      <c r="E1010" s="1">
        <v>8853</v>
      </c>
      <c r="F1010">
        <f t="shared" si="15"/>
        <v>3</v>
      </c>
    </row>
    <row r="1011" spans="2:6" x14ac:dyDescent="0.25">
      <c r="B1011" t="s">
        <v>23</v>
      </c>
      <c r="C1011" t="s">
        <v>25</v>
      </c>
      <c r="D1011" t="s">
        <v>31</v>
      </c>
      <c r="E1011" s="1">
        <v>9638</v>
      </c>
      <c r="F1011">
        <f t="shared" si="15"/>
        <v>5</v>
      </c>
    </row>
    <row r="1012" spans="2:6" x14ac:dyDescent="0.25">
      <c r="B1012" t="s">
        <v>23</v>
      </c>
      <c r="C1012" t="s">
        <v>25</v>
      </c>
      <c r="D1012" t="s">
        <v>32</v>
      </c>
      <c r="E1012" s="1">
        <v>9368</v>
      </c>
      <c r="F1012">
        <f t="shared" si="15"/>
        <v>8</v>
      </c>
    </row>
    <row r="1013" spans="2:6" x14ac:dyDescent="0.25">
      <c r="B1013" t="s">
        <v>23</v>
      </c>
      <c r="C1013" t="s">
        <v>25</v>
      </c>
      <c r="D1013" t="s">
        <v>31</v>
      </c>
      <c r="E1013" s="1">
        <v>5909</v>
      </c>
      <c r="F1013">
        <f t="shared" si="15"/>
        <v>3</v>
      </c>
    </row>
    <row r="1014" spans="2:6" x14ac:dyDescent="0.25">
      <c r="B1014" t="s">
        <v>22</v>
      </c>
      <c r="C1014" t="s">
        <v>27</v>
      </c>
      <c r="D1014" t="s">
        <v>31</v>
      </c>
      <c r="E1014" s="1">
        <v>24974</v>
      </c>
      <c r="F1014">
        <f t="shared" si="15"/>
        <v>5</v>
      </c>
    </row>
    <row r="1015" spans="2:6" x14ac:dyDescent="0.25">
      <c r="B1015" t="s">
        <v>22</v>
      </c>
      <c r="C1015" t="s">
        <v>26</v>
      </c>
      <c r="D1015" t="s">
        <v>31</v>
      </c>
      <c r="E1015" s="1">
        <v>29573</v>
      </c>
      <c r="F1015">
        <f t="shared" si="15"/>
        <v>12</v>
      </c>
    </row>
    <row r="1016" spans="2:6" x14ac:dyDescent="0.25">
      <c r="B1016" t="s">
        <v>22</v>
      </c>
      <c r="C1016" t="s">
        <v>25</v>
      </c>
      <c r="D1016" t="s">
        <v>32</v>
      </c>
      <c r="E1016" s="1">
        <v>8341</v>
      </c>
      <c r="F1016">
        <f t="shared" si="15"/>
        <v>11</v>
      </c>
    </row>
    <row r="1017" spans="2:6" x14ac:dyDescent="0.25">
      <c r="B1017" t="s">
        <v>22</v>
      </c>
      <c r="C1017" t="s">
        <v>26</v>
      </c>
      <c r="D1017" t="s">
        <v>31</v>
      </c>
      <c r="E1017" s="1">
        <v>28791</v>
      </c>
      <c r="F1017">
        <f t="shared" si="15"/>
        <v>10</v>
      </c>
    </row>
    <row r="1018" spans="2:6" x14ac:dyDescent="0.25">
      <c r="B1018" t="s">
        <v>22</v>
      </c>
      <c r="C1018" t="s">
        <v>27</v>
      </c>
      <c r="D1018" t="s">
        <v>32</v>
      </c>
      <c r="E1018" s="1">
        <v>21687</v>
      </c>
      <c r="F1018">
        <f t="shared" si="15"/>
        <v>5</v>
      </c>
    </row>
    <row r="1019" spans="2:6" x14ac:dyDescent="0.25">
      <c r="B1019" t="s">
        <v>23</v>
      </c>
      <c r="C1019" t="s">
        <v>27</v>
      </c>
      <c r="D1019" t="s">
        <v>30</v>
      </c>
      <c r="E1019" s="1">
        <v>24186</v>
      </c>
      <c r="F1019">
        <f t="shared" si="15"/>
        <v>3</v>
      </c>
    </row>
    <row r="1020" spans="2:6" x14ac:dyDescent="0.25">
      <c r="B1020" t="s">
        <v>22</v>
      </c>
      <c r="C1020" t="s">
        <v>25</v>
      </c>
      <c r="D1020" t="s">
        <v>31</v>
      </c>
      <c r="E1020" s="1">
        <v>28520</v>
      </c>
      <c r="F1020">
        <f t="shared" si="15"/>
        <v>1</v>
      </c>
    </row>
    <row r="1021" spans="2:6" x14ac:dyDescent="0.25">
      <c r="B1021" t="s">
        <v>23</v>
      </c>
      <c r="C1021" t="s">
        <v>25</v>
      </c>
      <c r="D1021" t="s">
        <v>32</v>
      </c>
      <c r="E1021" s="1">
        <v>25868</v>
      </c>
      <c r="F1021">
        <f t="shared" si="15"/>
        <v>10</v>
      </c>
    </row>
    <row r="1022" spans="2:6" x14ac:dyDescent="0.25">
      <c r="B1022" t="s">
        <v>23</v>
      </c>
      <c r="C1022" t="s">
        <v>24</v>
      </c>
      <c r="D1022" t="s">
        <v>30</v>
      </c>
      <c r="E1022" s="1">
        <v>7260</v>
      </c>
      <c r="F1022">
        <f t="shared" si="15"/>
        <v>11</v>
      </c>
    </row>
    <row r="1023" spans="2:6" x14ac:dyDescent="0.25">
      <c r="B1023" t="s">
        <v>23</v>
      </c>
      <c r="C1023" t="s">
        <v>28</v>
      </c>
      <c r="D1023" t="s">
        <v>32</v>
      </c>
      <c r="E1023" s="1">
        <v>37879</v>
      </c>
      <c r="F1023">
        <f t="shared" si="15"/>
        <v>9</v>
      </c>
    </row>
    <row r="1024" spans="2:6" x14ac:dyDescent="0.25">
      <c r="B1024" t="s">
        <v>23</v>
      </c>
      <c r="C1024" t="s">
        <v>28</v>
      </c>
      <c r="D1024" t="s">
        <v>31</v>
      </c>
      <c r="E1024" s="1">
        <v>25686</v>
      </c>
      <c r="F1024">
        <f t="shared" si="15"/>
        <v>4</v>
      </c>
    </row>
    <row r="1025" spans="2:6" x14ac:dyDescent="0.25">
      <c r="B1025" t="s">
        <v>22</v>
      </c>
      <c r="C1025" t="s">
        <v>24</v>
      </c>
      <c r="D1025" t="s">
        <v>32</v>
      </c>
      <c r="E1025" s="1">
        <v>31757</v>
      </c>
      <c r="F1025">
        <f t="shared" si="15"/>
        <v>12</v>
      </c>
    </row>
    <row r="1026" spans="2:6" x14ac:dyDescent="0.25">
      <c r="B1026" t="s">
        <v>22</v>
      </c>
      <c r="C1026" t="s">
        <v>28</v>
      </c>
      <c r="D1026" t="s">
        <v>31</v>
      </c>
      <c r="E1026" s="1">
        <v>20831</v>
      </c>
      <c r="F1026">
        <f t="shared" si="15"/>
        <v>1</v>
      </c>
    </row>
    <row r="1027" spans="2:6" x14ac:dyDescent="0.25">
      <c r="B1027" t="s">
        <v>22</v>
      </c>
      <c r="C1027" t="s">
        <v>24</v>
      </c>
      <c r="D1027" t="s">
        <v>31</v>
      </c>
      <c r="E1027" s="1">
        <v>9438</v>
      </c>
      <c r="F1027">
        <f t="shared" si="15"/>
        <v>11</v>
      </c>
    </row>
    <row r="1028" spans="2:6" x14ac:dyDescent="0.25">
      <c r="B1028" t="s">
        <v>22</v>
      </c>
      <c r="C1028" t="s">
        <v>26</v>
      </c>
      <c r="D1028" t="s">
        <v>32</v>
      </c>
      <c r="E1028" s="1">
        <v>18340</v>
      </c>
      <c r="F1028">
        <f t="shared" si="15"/>
        <v>3</v>
      </c>
    </row>
    <row r="1029" spans="2:6" x14ac:dyDescent="0.25">
      <c r="B1029" t="s">
        <v>23</v>
      </c>
      <c r="C1029" t="s">
        <v>27</v>
      </c>
      <c r="D1029" t="s">
        <v>32</v>
      </c>
      <c r="E1029" s="1">
        <v>28022</v>
      </c>
      <c r="F1029">
        <f t="shared" si="15"/>
        <v>9</v>
      </c>
    </row>
    <row r="1030" spans="2:6" x14ac:dyDescent="0.25">
      <c r="B1030" t="s">
        <v>22</v>
      </c>
      <c r="C1030" t="s">
        <v>25</v>
      </c>
      <c r="D1030" t="s">
        <v>31</v>
      </c>
      <c r="E1030" s="1">
        <v>12508</v>
      </c>
      <c r="F1030">
        <f t="shared" si="15"/>
        <v>3</v>
      </c>
    </row>
    <row r="1031" spans="2:6" x14ac:dyDescent="0.25">
      <c r="B1031" t="s">
        <v>23</v>
      </c>
      <c r="C1031" t="s">
        <v>28</v>
      </c>
      <c r="D1031" t="s">
        <v>32</v>
      </c>
      <c r="E1031" s="1">
        <v>15237</v>
      </c>
      <c r="F1031">
        <f t="shared" si="15"/>
        <v>9</v>
      </c>
    </row>
    <row r="1032" spans="2:6" x14ac:dyDescent="0.25">
      <c r="B1032" t="s">
        <v>22</v>
      </c>
      <c r="C1032" t="s">
        <v>25</v>
      </c>
      <c r="D1032" t="s">
        <v>29</v>
      </c>
      <c r="E1032" s="1">
        <v>20582</v>
      </c>
      <c r="F1032">
        <f t="shared" si="15"/>
        <v>5</v>
      </c>
    </row>
    <row r="1033" spans="2:6" x14ac:dyDescent="0.25">
      <c r="B1033" t="s">
        <v>22</v>
      </c>
      <c r="C1033" t="s">
        <v>24</v>
      </c>
      <c r="D1033" t="s">
        <v>32</v>
      </c>
      <c r="E1033" s="1">
        <v>41068</v>
      </c>
      <c r="F1033">
        <f t="shared" si="15"/>
        <v>6</v>
      </c>
    </row>
    <row r="1034" spans="2:6" x14ac:dyDescent="0.25">
      <c r="B1034" t="s">
        <v>23</v>
      </c>
      <c r="C1034" t="s">
        <v>27</v>
      </c>
      <c r="D1034" t="s">
        <v>31</v>
      </c>
      <c r="E1034" s="1">
        <v>15161</v>
      </c>
      <c r="F1034">
        <f t="shared" si="15"/>
        <v>7</v>
      </c>
    </row>
    <row r="1035" spans="2:6" x14ac:dyDescent="0.25">
      <c r="B1035" t="s">
        <v>22</v>
      </c>
      <c r="C1035" t="s">
        <v>27</v>
      </c>
      <c r="D1035" t="s">
        <v>29</v>
      </c>
      <c r="E1035" s="1">
        <v>30251</v>
      </c>
      <c r="F1035">
        <f t="shared" si="15"/>
        <v>10</v>
      </c>
    </row>
    <row r="1036" spans="2:6" x14ac:dyDescent="0.25">
      <c r="B1036" t="s">
        <v>22</v>
      </c>
      <c r="C1036" t="s">
        <v>28</v>
      </c>
      <c r="D1036" t="s">
        <v>31</v>
      </c>
      <c r="E1036" s="1">
        <v>24613</v>
      </c>
      <c r="F1036">
        <f t="shared" ref="F1036:F1099" si="16">MONTH(E1036)</f>
        <v>5</v>
      </c>
    </row>
    <row r="1037" spans="2:6" x14ac:dyDescent="0.25">
      <c r="B1037" t="s">
        <v>22</v>
      </c>
      <c r="C1037" t="s">
        <v>28</v>
      </c>
      <c r="D1037" t="s">
        <v>29</v>
      </c>
      <c r="E1037" s="1">
        <v>16871</v>
      </c>
      <c r="F1037">
        <f t="shared" si="16"/>
        <v>3</v>
      </c>
    </row>
    <row r="1038" spans="2:6" x14ac:dyDescent="0.25">
      <c r="B1038" t="s">
        <v>22</v>
      </c>
      <c r="C1038" t="s">
        <v>26</v>
      </c>
      <c r="D1038" t="s">
        <v>32</v>
      </c>
      <c r="E1038" s="1">
        <v>33356</v>
      </c>
      <c r="F1038">
        <f t="shared" si="16"/>
        <v>4</v>
      </c>
    </row>
    <row r="1039" spans="2:6" x14ac:dyDescent="0.25">
      <c r="B1039" t="s">
        <v>23</v>
      </c>
      <c r="C1039" t="s">
        <v>25</v>
      </c>
      <c r="D1039" t="s">
        <v>29</v>
      </c>
      <c r="E1039" s="1">
        <v>11894</v>
      </c>
      <c r="F1039">
        <f t="shared" si="16"/>
        <v>7</v>
      </c>
    </row>
    <row r="1040" spans="2:6" x14ac:dyDescent="0.25">
      <c r="B1040" t="s">
        <v>22</v>
      </c>
      <c r="C1040" t="s">
        <v>26</v>
      </c>
      <c r="D1040" t="s">
        <v>31</v>
      </c>
      <c r="E1040" s="1">
        <v>7534</v>
      </c>
      <c r="F1040">
        <f t="shared" si="16"/>
        <v>8</v>
      </c>
    </row>
    <row r="1041" spans="2:6" x14ac:dyDescent="0.25">
      <c r="B1041" t="s">
        <v>22</v>
      </c>
      <c r="C1041" t="s">
        <v>26</v>
      </c>
      <c r="D1041" t="s">
        <v>32</v>
      </c>
      <c r="E1041" s="1">
        <v>14673</v>
      </c>
      <c r="F1041">
        <f t="shared" si="16"/>
        <v>3</v>
      </c>
    </row>
    <row r="1042" spans="2:6" x14ac:dyDescent="0.25">
      <c r="B1042" t="s">
        <v>22</v>
      </c>
      <c r="C1042" t="s">
        <v>25</v>
      </c>
      <c r="D1042" t="s">
        <v>32</v>
      </c>
      <c r="E1042" s="1">
        <v>11520</v>
      </c>
      <c r="F1042">
        <f t="shared" si="16"/>
        <v>7</v>
      </c>
    </row>
    <row r="1043" spans="2:6" x14ac:dyDescent="0.25">
      <c r="B1043" t="s">
        <v>23</v>
      </c>
      <c r="C1043" t="s">
        <v>24</v>
      </c>
      <c r="D1043" t="s">
        <v>30</v>
      </c>
      <c r="E1043" s="1">
        <v>31630</v>
      </c>
      <c r="F1043">
        <f t="shared" si="16"/>
        <v>8</v>
      </c>
    </row>
    <row r="1044" spans="2:6" x14ac:dyDescent="0.25">
      <c r="B1044" t="s">
        <v>23</v>
      </c>
      <c r="C1044" t="s">
        <v>26</v>
      </c>
      <c r="D1044" t="s">
        <v>32</v>
      </c>
      <c r="E1044" s="1">
        <v>31963</v>
      </c>
      <c r="F1044">
        <f t="shared" si="16"/>
        <v>7</v>
      </c>
    </row>
    <row r="1045" spans="2:6" x14ac:dyDescent="0.25">
      <c r="B1045" t="s">
        <v>23</v>
      </c>
      <c r="C1045" t="s">
        <v>26</v>
      </c>
      <c r="D1045" t="s">
        <v>32</v>
      </c>
      <c r="E1045" s="1">
        <v>9991</v>
      </c>
      <c r="F1045">
        <f t="shared" si="16"/>
        <v>5</v>
      </c>
    </row>
    <row r="1046" spans="2:6" x14ac:dyDescent="0.25">
      <c r="B1046" t="s">
        <v>22</v>
      </c>
      <c r="C1046" t="s">
        <v>27</v>
      </c>
      <c r="D1046" t="s">
        <v>32</v>
      </c>
      <c r="E1046" s="1">
        <v>36034</v>
      </c>
      <c r="F1046">
        <f t="shared" si="16"/>
        <v>8</v>
      </c>
    </row>
    <row r="1047" spans="2:6" x14ac:dyDescent="0.25">
      <c r="B1047" t="s">
        <v>22</v>
      </c>
      <c r="C1047" t="s">
        <v>27</v>
      </c>
      <c r="D1047" t="s">
        <v>31</v>
      </c>
      <c r="E1047" s="1">
        <v>29940</v>
      </c>
      <c r="F1047">
        <f t="shared" si="16"/>
        <v>12</v>
      </c>
    </row>
    <row r="1048" spans="2:6" x14ac:dyDescent="0.25">
      <c r="B1048" t="s">
        <v>22</v>
      </c>
      <c r="C1048" t="s">
        <v>24</v>
      </c>
      <c r="D1048" t="s">
        <v>30</v>
      </c>
      <c r="E1048" s="1">
        <v>15361</v>
      </c>
      <c r="F1048">
        <f t="shared" si="16"/>
        <v>1</v>
      </c>
    </row>
    <row r="1049" spans="2:6" x14ac:dyDescent="0.25">
      <c r="B1049" t="s">
        <v>23</v>
      </c>
      <c r="C1049" t="s">
        <v>25</v>
      </c>
      <c r="D1049" t="s">
        <v>29</v>
      </c>
      <c r="E1049" s="1">
        <v>41164</v>
      </c>
      <c r="F1049">
        <f t="shared" si="16"/>
        <v>9</v>
      </c>
    </row>
    <row r="1050" spans="2:6" x14ac:dyDescent="0.25">
      <c r="B1050" t="s">
        <v>22</v>
      </c>
      <c r="C1050" t="s">
        <v>26</v>
      </c>
      <c r="D1050" t="s">
        <v>29</v>
      </c>
      <c r="E1050" s="1">
        <v>26411</v>
      </c>
      <c r="F1050">
        <f t="shared" si="16"/>
        <v>4</v>
      </c>
    </row>
    <row r="1051" spans="2:6" x14ac:dyDescent="0.25">
      <c r="B1051" t="s">
        <v>22</v>
      </c>
      <c r="C1051" t="s">
        <v>24</v>
      </c>
      <c r="D1051" t="s">
        <v>30</v>
      </c>
      <c r="E1051" s="1">
        <v>25711</v>
      </c>
      <c r="F1051">
        <f t="shared" si="16"/>
        <v>5</v>
      </c>
    </row>
    <row r="1052" spans="2:6" x14ac:dyDescent="0.25">
      <c r="B1052" t="s">
        <v>22</v>
      </c>
      <c r="C1052" t="s">
        <v>26</v>
      </c>
      <c r="D1052" t="s">
        <v>31</v>
      </c>
      <c r="E1052" s="1">
        <v>32426</v>
      </c>
      <c r="F1052">
        <f t="shared" si="16"/>
        <v>10</v>
      </c>
    </row>
    <row r="1053" spans="2:6" x14ac:dyDescent="0.25">
      <c r="B1053" t="s">
        <v>22</v>
      </c>
      <c r="C1053" t="s">
        <v>26</v>
      </c>
      <c r="D1053" t="s">
        <v>30</v>
      </c>
      <c r="E1053" s="1">
        <v>10666</v>
      </c>
      <c r="F1053">
        <f t="shared" si="16"/>
        <v>3</v>
      </c>
    </row>
    <row r="1054" spans="2:6" x14ac:dyDescent="0.25">
      <c r="B1054" t="s">
        <v>22</v>
      </c>
      <c r="C1054" t="s">
        <v>24</v>
      </c>
      <c r="D1054" t="s">
        <v>31</v>
      </c>
      <c r="E1054" s="1">
        <v>34862</v>
      </c>
      <c r="F1054">
        <f t="shared" si="16"/>
        <v>6</v>
      </c>
    </row>
    <row r="1055" spans="2:6" x14ac:dyDescent="0.25">
      <c r="B1055" t="s">
        <v>23</v>
      </c>
      <c r="C1055" t="s">
        <v>24</v>
      </c>
      <c r="D1055" t="s">
        <v>30</v>
      </c>
      <c r="E1055" s="1">
        <v>17735</v>
      </c>
      <c r="F1055">
        <f t="shared" si="16"/>
        <v>7</v>
      </c>
    </row>
    <row r="1056" spans="2:6" x14ac:dyDescent="0.25">
      <c r="B1056" t="s">
        <v>22</v>
      </c>
      <c r="C1056" t="s">
        <v>28</v>
      </c>
      <c r="D1056" t="s">
        <v>29</v>
      </c>
      <c r="E1056" s="1">
        <v>34759</v>
      </c>
      <c r="F1056">
        <f t="shared" si="16"/>
        <v>3</v>
      </c>
    </row>
    <row r="1057" spans="2:6" x14ac:dyDescent="0.25">
      <c r="B1057" t="s">
        <v>22</v>
      </c>
      <c r="C1057" t="s">
        <v>26</v>
      </c>
      <c r="D1057" t="s">
        <v>31</v>
      </c>
      <c r="E1057" s="1">
        <v>23118</v>
      </c>
      <c r="F1057">
        <f t="shared" si="16"/>
        <v>4</v>
      </c>
    </row>
    <row r="1058" spans="2:6" x14ac:dyDescent="0.25">
      <c r="B1058" t="s">
        <v>23</v>
      </c>
      <c r="C1058" t="s">
        <v>28</v>
      </c>
      <c r="D1058" t="s">
        <v>32</v>
      </c>
      <c r="E1058" s="1">
        <v>19344</v>
      </c>
      <c r="F1058">
        <f t="shared" si="16"/>
        <v>12</v>
      </c>
    </row>
    <row r="1059" spans="2:6" x14ac:dyDescent="0.25">
      <c r="B1059" t="s">
        <v>23</v>
      </c>
      <c r="C1059" t="s">
        <v>26</v>
      </c>
      <c r="D1059" t="s">
        <v>32</v>
      </c>
      <c r="E1059" s="1">
        <v>25189</v>
      </c>
      <c r="F1059">
        <f t="shared" si="16"/>
        <v>12</v>
      </c>
    </row>
    <row r="1060" spans="2:6" x14ac:dyDescent="0.25">
      <c r="B1060" t="s">
        <v>23</v>
      </c>
      <c r="C1060" t="s">
        <v>26</v>
      </c>
      <c r="D1060" t="s">
        <v>30</v>
      </c>
      <c r="E1060" s="1">
        <v>31009</v>
      </c>
      <c r="F1060">
        <f t="shared" si="16"/>
        <v>11</v>
      </c>
    </row>
    <row r="1061" spans="2:6" x14ac:dyDescent="0.25">
      <c r="B1061" t="s">
        <v>22</v>
      </c>
      <c r="C1061" t="s">
        <v>28</v>
      </c>
      <c r="D1061" t="s">
        <v>32</v>
      </c>
      <c r="E1061" s="1">
        <v>33036</v>
      </c>
      <c r="F1061">
        <f t="shared" si="16"/>
        <v>6</v>
      </c>
    </row>
    <row r="1062" spans="2:6" x14ac:dyDescent="0.25">
      <c r="B1062" t="s">
        <v>23</v>
      </c>
      <c r="C1062" t="s">
        <v>26</v>
      </c>
      <c r="D1062" t="s">
        <v>30</v>
      </c>
      <c r="E1062" s="1">
        <v>17767</v>
      </c>
      <c r="F1062">
        <f t="shared" si="16"/>
        <v>8</v>
      </c>
    </row>
    <row r="1063" spans="2:6" x14ac:dyDescent="0.25">
      <c r="B1063" t="s">
        <v>23</v>
      </c>
      <c r="C1063" t="s">
        <v>28</v>
      </c>
      <c r="D1063" t="s">
        <v>30</v>
      </c>
      <c r="E1063" s="1">
        <v>7666</v>
      </c>
      <c r="F1063">
        <f t="shared" si="16"/>
        <v>12</v>
      </c>
    </row>
    <row r="1064" spans="2:6" x14ac:dyDescent="0.25">
      <c r="B1064" t="s">
        <v>23</v>
      </c>
      <c r="C1064" t="s">
        <v>25</v>
      </c>
      <c r="D1064" t="s">
        <v>30</v>
      </c>
      <c r="E1064" s="1">
        <v>34205</v>
      </c>
      <c r="F1064">
        <f t="shared" si="16"/>
        <v>8</v>
      </c>
    </row>
    <row r="1065" spans="2:6" x14ac:dyDescent="0.25">
      <c r="B1065" t="s">
        <v>23</v>
      </c>
      <c r="C1065" t="s">
        <v>27</v>
      </c>
      <c r="D1065" t="s">
        <v>30</v>
      </c>
      <c r="E1065" s="1">
        <v>25397</v>
      </c>
      <c r="F1065">
        <f t="shared" si="16"/>
        <v>7</v>
      </c>
    </row>
    <row r="1066" spans="2:6" x14ac:dyDescent="0.25">
      <c r="B1066" t="s">
        <v>22</v>
      </c>
      <c r="C1066" t="s">
        <v>27</v>
      </c>
      <c r="D1066" t="s">
        <v>30</v>
      </c>
      <c r="E1066" s="1">
        <v>40874</v>
      </c>
      <c r="F1066">
        <f t="shared" si="16"/>
        <v>11</v>
      </c>
    </row>
    <row r="1067" spans="2:6" x14ac:dyDescent="0.25">
      <c r="B1067" t="s">
        <v>23</v>
      </c>
      <c r="C1067" t="s">
        <v>24</v>
      </c>
      <c r="D1067" t="s">
        <v>30</v>
      </c>
      <c r="E1067" s="1">
        <v>21628</v>
      </c>
      <c r="F1067">
        <f t="shared" si="16"/>
        <v>3</v>
      </c>
    </row>
    <row r="1068" spans="2:6" x14ac:dyDescent="0.25">
      <c r="B1068" t="s">
        <v>22</v>
      </c>
      <c r="C1068" t="s">
        <v>24</v>
      </c>
      <c r="D1068" t="s">
        <v>29</v>
      </c>
      <c r="E1068" s="1">
        <v>15305</v>
      </c>
      <c r="F1068">
        <f t="shared" si="16"/>
        <v>11</v>
      </c>
    </row>
    <row r="1069" spans="2:6" x14ac:dyDescent="0.25">
      <c r="B1069" t="s">
        <v>23</v>
      </c>
      <c r="C1069" t="s">
        <v>27</v>
      </c>
      <c r="D1069" t="s">
        <v>29</v>
      </c>
      <c r="E1069" s="1">
        <v>34007</v>
      </c>
      <c r="F1069">
        <f t="shared" si="16"/>
        <v>2</v>
      </c>
    </row>
    <row r="1070" spans="2:6" x14ac:dyDescent="0.25">
      <c r="B1070" t="s">
        <v>22</v>
      </c>
      <c r="C1070" t="s">
        <v>25</v>
      </c>
      <c r="D1070" t="s">
        <v>32</v>
      </c>
      <c r="E1070" s="1">
        <v>12418</v>
      </c>
      <c r="F1070">
        <f t="shared" si="16"/>
        <v>12</v>
      </c>
    </row>
    <row r="1071" spans="2:6" x14ac:dyDescent="0.25">
      <c r="B1071" t="s">
        <v>22</v>
      </c>
      <c r="C1071" t="s">
        <v>26</v>
      </c>
      <c r="D1071" t="s">
        <v>32</v>
      </c>
      <c r="E1071" s="1">
        <v>32504</v>
      </c>
      <c r="F1071">
        <f t="shared" si="16"/>
        <v>12</v>
      </c>
    </row>
    <row r="1072" spans="2:6" x14ac:dyDescent="0.25">
      <c r="B1072" t="s">
        <v>22</v>
      </c>
      <c r="C1072" t="s">
        <v>27</v>
      </c>
      <c r="D1072" t="s">
        <v>31</v>
      </c>
      <c r="E1072" s="1">
        <v>28283</v>
      </c>
      <c r="F1072">
        <f t="shared" si="16"/>
        <v>6</v>
      </c>
    </row>
    <row r="1073" spans="2:6" x14ac:dyDescent="0.25">
      <c r="B1073" t="s">
        <v>22</v>
      </c>
      <c r="C1073" t="s">
        <v>26</v>
      </c>
      <c r="D1073" t="s">
        <v>30</v>
      </c>
      <c r="E1073" s="1">
        <v>34226</v>
      </c>
      <c r="F1073">
        <f t="shared" si="16"/>
        <v>9</v>
      </c>
    </row>
    <row r="1074" spans="2:6" x14ac:dyDescent="0.25">
      <c r="B1074" t="s">
        <v>23</v>
      </c>
      <c r="C1074" t="s">
        <v>24</v>
      </c>
      <c r="D1074" t="s">
        <v>30</v>
      </c>
      <c r="E1074" s="1">
        <v>5612</v>
      </c>
      <c r="F1074">
        <f t="shared" si="16"/>
        <v>5</v>
      </c>
    </row>
    <row r="1075" spans="2:6" x14ac:dyDescent="0.25">
      <c r="B1075" t="s">
        <v>23</v>
      </c>
      <c r="C1075" t="s">
        <v>25</v>
      </c>
      <c r="D1075" t="s">
        <v>31</v>
      </c>
      <c r="E1075" s="1">
        <v>7809</v>
      </c>
      <c r="F1075">
        <f t="shared" si="16"/>
        <v>5</v>
      </c>
    </row>
    <row r="1076" spans="2:6" x14ac:dyDescent="0.25">
      <c r="B1076" t="s">
        <v>22</v>
      </c>
      <c r="C1076" t="s">
        <v>27</v>
      </c>
      <c r="D1076" t="s">
        <v>31</v>
      </c>
      <c r="E1076" s="1">
        <v>23373</v>
      </c>
      <c r="F1076">
        <f t="shared" si="16"/>
        <v>12</v>
      </c>
    </row>
    <row r="1077" spans="2:6" x14ac:dyDescent="0.25">
      <c r="B1077" t="s">
        <v>23</v>
      </c>
      <c r="C1077" t="s">
        <v>27</v>
      </c>
      <c r="D1077" t="s">
        <v>32</v>
      </c>
      <c r="E1077" s="1">
        <v>15032</v>
      </c>
      <c r="F1077">
        <f t="shared" si="16"/>
        <v>2</v>
      </c>
    </row>
    <row r="1078" spans="2:6" x14ac:dyDescent="0.25">
      <c r="B1078" t="s">
        <v>23</v>
      </c>
      <c r="C1078" t="s">
        <v>24</v>
      </c>
      <c r="D1078" t="s">
        <v>29</v>
      </c>
      <c r="E1078" s="1">
        <v>25257</v>
      </c>
      <c r="F1078">
        <f t="shared" si="16"/>
        <v>2</v>
      </c>
    </row>
    <row r="1079" spans="2:6" x14ac:dyDescent="0.25">
      <c r="B1079" t="s">
        <v>22</v>
      </c>
      <c r="C1079" t="s">
        <v>28</v>
      </c>
      <c r="D1079" t="s">
        <v>32</v>
      </c>
      <c r="E1079" s="1">
        <v>31003</v>
      </c>
      <c r="F1079">
        <f t="shared" si="16"/>
        <v>11</v>
      </c>
    </row>
    <row r="1080" spans="2:6" x14ac:dyDescent="0.25">
      <c r="B1080" t="s">
        <v>23</v>
      </c>
      <c r="C1080" t="s">
        <v>26</v>
      </c>
      <c r="D1080" t="s">
        <v>32</v>
      </c>
      <c r="E1080" s="1">
        <v>17724</v>
      </c>
      <c r="F1080">
        <f t="shared" si="16"/>
        <v>7</v>
      </c>
    </row>
    <row r="1081" spans="2:6" x14ac:dyDescent="0.25">
      <c r="B1081" t="s">
        <v>23</v>
      </c>
      <c r="C1081" t="s">
        <v>26</v>
      </c>
      <c r="D1081" t="s">
        <v>29</v>
      </c>
      <c r="E1081" s="1">
        <v>26707</v>
      </c>
      <c r="F1081">
        <f t="shared" si="16"/>
        <v>2</v>
      </c>
    </row>
    <row r="1082" spans="2:6" x14ac:dyDescent="0.25">
      <c r="B1082" t="s">
        <v>23</v>
      </c>
      <c r="C1082" t="s">
        <v>25</v>
      </c>
      <c r="D1082" t="s">
        <v>29</v>
      </c>
      <c r="E1082" s="1">
        <v>36224</v>
      </c>
      <c r="F1082">
        <f t="shared" si="16"/>
        <v>3</v>
      </c>
    </row>
    <row r="1083" spans="2:6" x14ac:dyDescent="0.25">
      <c r="B1083" t="s">
        <v>23</v>
      </c>
      <c r="C1083" t="s">
        <v>26</v>
      </c>
      <c r="D1083" t="s">
        <v>31</v>
      </c>
      <c r="E1083" s="1">
        <v>37618</v>
      </c>
      <c r="F1083">
        <f t="shared" si="16"/>
        <v>12</v>
      </c>
    </row>
    <row r="1084" spans="2:6" x14ac:dyDescent="0.25">
      <c r="B1084" t="s">
        <v>22</v>
      </c>
      <c r="C1084" t="s">
        <v>26</v>
      </c>
      <c r="D1084" t="s">
        <v>30</v>
      </c>
      <c r="E1084" s="1">
        <v>37338</v>
      </c>
      <c r="F1084">
        <f t="shared" si="16"/>
        <v>3</v>
      </c>
    </row>
    <row r="1085" spans="2:6" x14ac:dyDescent="0.25">
      <c r="B1085" t="s">
        <v>22</v>
      </c>
      <c r="C1085" t="s">
        <v>25</v>
      </c>
      <c r="D1085" t="s">
        <v>29</v>
      </c>
      <c r="E1085" s="1">
        <v>21532</v>
      </c>
      <c r="F1085">
        <f t="shared" si="16"/>
        <v>12</v>
      </c>
    </row>
    <row r="1086" spans="2:6" x14ac:dyDescent="0.25">
      <c r="B1086" t="s">
        <v>23</v>
      </c>
      <c r="C1086" t="s">
        <v>25</v>
      </c>
      <c r="D1086" t="s">
        <v>30</v>
      </c>
      <c r="E1086" s="1">
        <v>8229</v>
      </c>
      <c r="F1086">
        <f t="shared" si="16"/>
        <v>7</v>
      </c>
    </row>
    <row r="1087" spans="2:6" x14ac:dyDescent="0.25">
      <c r="B1087" t="s">
        <v>23</v>
      </c>
      <c r="C1087" t="s">
        <v>25</v>
      </c>
      <c r="D1087" t="s">
        <v>32</v>
      </c>
      <c r="E1087" s="1">
        <v>40473</v>
      </c>
      <c r="F1087">
        <f t="shared" si="16"/>
        <v>10</v>
      </c>
    </row>
    <row r="1088" spans="2:6" x14ac:dyDescent="0.25">
      <c r="B1088" t="s">
        <v>22</v>
      </c>
      <c r="C1088" t="s">
        <v>24</v>
      </c>
      <c r="D1088" t="s">
        <v>31</v>
      </c>
      <c r="E1088" s="1">
        <v>25993</v>
      </c>
      <c r="F1088">
        <f t="shared" si="16"/>
        <v>3</v>
      </c>
    </row>
    <row r="1089" spans="2:6" x14ac:dyDescent="0.25">
      <c r="B1089" t="s">
        <v>22</v>
      </c>
      <c r="C1089" t="s">
        <v>25</v>
      </c>
      <c r="D1089" t="s">
        <v>32</v>
      </c>
      <c r="E1089" s="1">
        <v>6502</v>
      </c>
      <c r="F1089">
        <f t="shared" si="16"/>
        <v>10</v>
      </c>
    </row>
    <row r="1090" spans="2:6" x14ac:dyDescent="0.25">
      <c r="B1090" t="s">
        <v>23</v>
      </c>
      <c r="C1090" t="s">
        <v>26</v>
      </c>
      <c r="D1090" t="s">
        <v>29</v>
      </c>
      <c r="E1090" s="1">
        <v>32260</v>
      </c>
      <c r="F1090">
        <f t="shared" si="16"/>
        <v>4</v>
      </c>
    </row>
    <row r="1091" spans="2:6" x14ac:dyDescent="0.25">
      <c r="B1091" t="s">
        <v>22</v>
      </c>
      <c r="C1091" t="s">
        <v>24</v>
      </c>
      <c r="D1091" t="s">
        <v>31</v>
      </c>
      <c r="E1091" s="1">
        <v>12870</v>
      </c>
      <c r="F1091">
        <f t="shared" si="16"/>
        <v>3</v>
      </c>
    </row>
    <row r="1092" spans="2:6" x14ac:dyDescent="0.25">
      <c r="B1092" t="s">
        <v>22</v>
      </c>
      <c r="C1092" t="s">
        <v>28</v>
      </c>
      <c r="D1092" t="s">
        <v>30</v>
      </c>
      <c r="E1092" s="1">
        <v>36355</v>
      </c>
      <c r="F1092">
        <f t="shared" si="16"/>
        <v>7</v>
      </c>
    </row>
    <row r="1093" spans="2:6" x14ac:dyDescent="0.25">
      <c r="B1093" t="s">
        <v>23</v>
      </c>
      <c r="C1093" t="s">
        <v>26</v>
      </c>
      <c r="D1093" t="s">
        <v>32</v>
      </c>
      <c r="E1093" s="1">
        <v>13244</v>
      </c>
      <c r="F1093">
        <f t="shared" si="16"/>
        <v>4</v>
      </c>
    </row>
    <row r="1094" spans="2:6" x14ac:dyDescent="0.25">
      <c r="B1094" t="s">
        <v>23</v>
      </c>
      <c r="C1094" t="s">
        <v>26</v>
      </c>
      <c r="D1094" t="s">
        <v>32</v>
      </c>
      <c r="E1094" s="1">
        <v>16853</v>
      </c>
      <c r="F1094">
        <f t="shared" si="16"/>
        <v>2</v>
      </c>
    </row>
    <row r="1095" spans="2:6" x14ac:dyDescent="0.25">
      <c r="B1095" t="s">
        <v>23</v>
      </c>
      <c r="C1095" t="s">
        <v>27</v>
      </c>
      <c r="D1095" t="s">
        <v>31</v>
      </c>
      <c r="E1095" s="1">
        <v>24308</v>
      </c>
      <c r="F1095">
        <f t="shared" si="16"/>
        <v>7</v>
      </c>
    </row>
    <row r="1096" spans="2:6" x14ac:dyDescent="0.25">
      <c r="B1096" t="s">
        <v>22</v>
      </c>
      <c r="C1096" t="s">
        <v>28</v>
      </c>
      <c r="D1096" t="s">
        <v>29</v>
      </c>
      <c r="E1096" s="1">
        <v>22864</v>
      </c>
      <c r="F1096">
        <f t="shared" si="16"/>
        <v>8</v>
      </c>
    </row>
    <row r="1097" spans="2:6" x14ac:dyDescent="0.25">
      <c r="B1097" t="s">
        <v>23</v>
      </c>
      <c r="C1097" t="s">
        <v>25</v>
      </c>
      <c r="D1097" t="s">
        <v>31</v>
      </c>
      <c r="E1097" s="1">
        <v>5812</v>
      </c>
      <c r="F1097">
        <f t="shared" si="16"/>
        <v>11</v>
      </c>
    </row>
    <row r="1098" spans="2:6" x14ac:dyDescent="0.25">
      <c r="B1098" t="s">
        <v>22</v>
      </c>
      <c r="C1098" t="s">
        <v>28</v>
      </c>
      <c r="D1098" t="s">
        <v>31</v>
      </c>
      <c r="E1098" s="1">
        <v>6189</v>
      </c>
      <c r="F1098">
        <f t="shared" si="16"/>
        <v>12</v>
      </c>
    </row>
    <row r="1099" spans="2:6" x14ac:dyDescent="0.25">
      <c r="B1099" t="s">
        <v>23</v>
      </c>
      <c r="C1099" t="s">
        <v>24</v>
      </c>
      <c r="D1099" t="s">
        <v>32</v>
      </c>
      <c r="E1099" s="1">
        <v>37445</v>
      </c>
      <c r="F1099">
        <f t="shared" si="16"/>
        <v>7</v>
      </c>
    </row>
    <row r="1100" spans="2:6" x14ac:dyDescent="0.25">
      <c r="B1100" t="s">
        <v>23</v>
      </c>
      <c r="C1100" t="s">
        <v>28</v>
      </c>
      <c r="D1100" t="s">
        <v>32</v>
      </c>
      <c r="E1100" s="1">
        <v>10940</v>
      </c>
      <c r="F1100">
        <f t="shared" ref="F1100:F1163" si="17">MONTH(E1100)</f>
        <v>12</v>
      </c>
    </row>
    <row r="1101" spans="2:6" x14ac:dyDescent="0.25">
      <c r="B1101" t="s">
        <v>22</v>
      </c>
      <c r="C1101" t="s">
        <v>24</v>
      </c>
      <c r="D1101" t="s">
        <v>30</v>
      </c>
      <c r="E1101" s="1">
        <v>24301</v>
      </c>
      <c r="F1101">
        <f t="shared" si="17"/>
        <v>7</v>
      </c>
    </row>
    <row r="1102" spans="2:6" x14ac:dyDescent="0.25">
      <c r="B1102" t="s">
        <v>23</v>
      </c>
      <c r="C1102" t="s">
        <v>25</v>
      </c>
      <c r="D1102" t="s">
        <v>30</v>
      </c>
      <c r="E1102" s="1">
        <v>33299</v>
      </c>
      <c r="F1102">
        <f t="shared" si="17"/>
        <v>3</v>
      </c>
    </row>
    <row r="1103" spans="2:6" x14ac:dyDescent="0.25">
      <c r="B1103" t="s">
        <v>22</v>
      </c>
      <c r="C1103" t="s">
        <v>25</v>
      </c>
      <c r="D1103" t="s">
        <v>30</v>
      </c>
      <c r="E1103" s="1">
        <v>16622</v>
      </c>
      <c r="F1103">
        <f t="shared" si="17"/>
        <v>7</v>
      </c>
    </row>
    <row r="1104" spans="2:6" x14ac:dyDescent="0.25">
      <c r="B1104" t="s">
        <v>23</v>
      </c>
      <c r="C1104" t="s">
        <v>26</v>
      </c>
      <c r="D1104" t="s">
        <v>32</v>
      </c>
      <c r="E1104" s="1">
        <v>31940</v>
      </c>
      <c r="F1104">
        <f t="shared" si="17"/>
        <v>6</v>
      </c>
    </row>
    <row r="1105" spans="2:6" x14ac:dyDescent="0.25">
      <c r="B1105" t="s">
        <v>23</v>
      </c>
      <c r="C1105" t="s">
        <v>28</v>
      </c>
      <c r="D1105" t="s">
        <v>30</v>
      </c>
      <c r="E1105" s="1">
        <v>11173</v>
      </c>
      <c r="F1105">
        <f t="shared" si="17"/>
        <v>8</v>
      </c>
    </row>
    <row r="1106" spans="2:6" x14ac:dyDescent="0.25">
      <c r="B1106" t="s">
        <v>23</v>
      </c>
      <c r="C1106" t="s">
        <v>28</v>
      </c>
      <c r="D1106" t="s">
        <v>32</v>
      </c>
      <c r="E1106" s="1">
        <v>26675</v>
      </c>
      <c r="F1106">
        <f t="shared" si="17"/>
        <v>1</v>
      </c>
    </row>
    <row r="1107" spans="2:6" x14ac:dyDescent="0.25">
      <c r="B1107" t="s">
        <v>22</v>
      </c>
      <c r="C1107" t="s">
        <v>25</v>
      </c>
      <c r="D1107" t="s">
        <v>30</v>
      </c>
      <c r="E1107" s="1">
        <v>28113</v>
      </c>
      <c r="F1107">
        <f t="shared" si="17"/>
        <v>12</v>
      </c>
    </row>
    <row r="1108" spans="2:6" x14ac:dyDescent="0.25">
      <c r="B1108" t="s">
        <v>23</v>
      </c>
      <c r="C1108" t="s">
        <v>27</v>
      </c>
      <c r="D1108" t="s">
        <v>30</v>
      </c>
      <c r="E1108" s="1">
        <v>8444</v>
      </c>
      <c r="F1108">
        <f t="shared" si="17"/>
        <v>2</v>
      </c>
    </row>
    <row r="1109" spans="2:6" x14ac:dyDescent="0.25">
      <c r="B1109" t="s">
        <v>22</v>
      </c>
      <c r="C1109" t="s">
        <v>25</v>
      </c>
      <c r="D1109" t="s">
        <v>32</v>
      </c>
      <c r="E1109" s="1">
        <v>16849</v>
      </c>
      <c r="F1109">
        <f t="shared" si="17"/>
        <v>2</v>
      </c>
    </row>
    <row r="1110" spans="2:6" x14ac:dyDescent="0.25">
      <c r="B1110" t="s">
        <v>22</v>
      </c>
      <c r="C1110" t="s">
        <v>25</v>
      </c>
      <c r="D1110" t="s">
        <v>30</v>
      </c>
      <c r="E1110" s="1">
        <v>26741</v>
      </c>
      <c r="F1110">
        <f t="shared" si="17"/>
        <v>3</v>
      </c>
    </row>
    <row r="1111" spans="2:6" x14ac:dyDescent="0.25">
      <c r="B1111" t="s">
        <v>22</v>
      </c>
      <c r="C1111" t="s">
        <v>26</v>
      </c>
      <c r="D1111" t="s">
        <v>31</v>
      </c>
      <c r="E1111" s="1">
        <v>32071</v>
      </c>
      <c r="F1111">
        <f t="shared" si="17"/>
        <v>10</v>
      </c>
    </row>
    <row r="1112" spans="2:6" x14ac:dyDescent="0.25">
      <c r="B1112" t="s">
        <v>22</v>
      </c>
      <c r="C1112" t="s">
        <v>26</v>
      </c>
      <c r="D1112" t="s">
        <v>30</v>
      </c>
      <c r="E1112" s="1">
        <v>26171</v>
      </c>
      <c r="F1112">
        <f t="shared" si="17"/>
        <v>8</v>
      </c>
    </row>
    <row r="1113" spans="2:6" x14ac:dyDescent="0.25">
      <c r="B1113" t="s">
        <v>23</v>
      </c>
      <c r="C1113" t="s">
        <v>25</v>
      </c>
      <c r="D1113" t="s">
        <v>29</v>
      </c>
      <c r="E1113" s="1">
        <v>36044</v>
      </c>
      <c r="F1113">
        <f t="shared" si="17"/>
        <v>9</v>
      </c>
    </row>
    <row r="1114" spans="2:6" x14ac:dyDescent="0.25">
      <c r="B1114" t="s">
        <v>23</v>
      </c>
      <c r="C1114" t="s">
        <v>27</v>
      </c>
      <c r="D1114" t="s">
        <v>30</v>
      </c>
      <c r="E1114" s="1">
        <v>13929</v>
      </c>
      <c r="F1114">
        <f t="shared" si="17"/>
        <v>2</v>
      </c>
    </row>
    <row r="1115" spans="2:6" x14ac:dyDescent="0.25">
      <c r="B1115" t="s">
        <v>22</v>
      </c>
      <c r="C1115" t="s">
        <v>26</v>
      </c>
      <c r="D1115" t="s">
        <v>31</v>
      </c>
      <c r="E1115" s="1">
        <v>20554</v>
      </c>
      <c r="F1115">
        <f t="shared" si="17"/>
        <v>4</v>
      </c>
    </row>
    <row r="1116" spans="2:6" x14ac:dyDescent="0.25">
      <c r="B1116" t="s">
        <v>22</v>
      </c>
      <c r="C1116" t="s">
        <v>24</v>
      </c>
      <c r="D1116" t="s">
        <v>30</v>
      </c>
      <c r="E1116" s="1">
        <v>19429</v>
      </c>
      <c r="F1116">
        <f t="shared" si="17"/>
        <v>3</v>
      </c>
    </row>
    <row r="1117" spans="2:6" x14ac:dyDescent="0.25">
      <c r="B1117" t="s">
        <v>23</v>
      </c>
      <c r="C1117" t="s">
        <v>27</v>
      </c>
      <c r="D1117" t="s">
        <v>30</v>
      </c>
      <c r="E1117" s="1">
        <v>6547</v>
      </c>
      <c r="F1117">
        <f t="shared" si="17"/>
        <v>12</v>
      </c>
    </row>
    <row r="1118" spans="2:6" x14ac:dyDescent="0.25">
      <c r="B1118" t="s">
        <v>22</v>
      </c>
      <c r="C1118" t="s">
        <v>28</v>
      </c>
      <c r="D1118" t="s">
        <v>29</v>
      </c>
      <c r="E1118" s="1">
        <v>5856</v>
      </c>
      <c r="F1118">
        <f t="shared" si="17"/>
        <v>1</v>
      </c>
    </row>
    <row r="1119" spans="2:6" x14ac:dyDescent="0.25">
      <c r="B1119" t="s">
        <v>23</v>
      </c>
      <c r="C1119" t="s">
        <v>25</v>
      </c>
      <c r="D1119" t="s">
        <v>29</v>
      </c>
      <c r="E1119" s="1">
        <v>5550</v>
      </c>
      <c r="F1119">
        <f t="shared" si="17"/>
        <v>3</v>
      </c>
    </row>
    <row r="1120" spans="2:6" x14ac:dyDescent="0.25">
      <c r="B1120" t="s">
        <v>23</v>
      </c>
      <c r="C1120" t="s">
        <v>27</v>
      </c>
      <c r="D1120" t="s">
        <v>29</v>
      </c>
      <c r="E1120" s="1">
        <v>18801</v>
      </c>
      <c r="F1120">
        <f t="shared" si="17"/>
        <v>6</v>
      </c>
    </row>
    <row r="1121" spans="2:6" x14ac:dyDescent="0.25">
      <c r="B1121" t="s">
        <v>22</v>
      </c>
      <c r="C1121" t="s">
        <v>26</v>
      </c>
      <c r="D1121" t="s">
        <v>31</v>
      </c>
      <c r="E1121" s="1">
        <v>31550</v>
      </c>
      <c r="F1121">
        <f t="shared" si="17"/>
        <v>5</v>
      </c>
    </row>
    <row r="1122" spans="2:6" x14ac:dyDescent="0.25">
      <c r="B1122" t="s">
        <v>23</v>
      </c>
      <c r="C1122" t="s">
        <v>25</v>
      </c>
      <c r="D1122" t="s">
        <v>32</v>
      </c>
      <c r="E1122" s="1">
        <v>18504</v>
      </c>
      <c r="F1122">
        <f t="shared" si="17"/>
        <v>8</v>
      </c>
    </row>
    <row r="1123" spans="2:6" x14ac:dyDescent="0.25">
      <c r="B1123" t="s">
        <v>23</v>
      </c>
      <c r="C1123" t="s">
        <v>27</v>
      </c>
      <c r="D1123" t="s">
        <v>29</v>
      </c>
      <c r="E1123" s="1">
        <v>10207</v>
      </c>
      <c r="F1123">
        <f t="shared" si="17"/>
        <v>12</v>
      </c>
    </row>
    <row r="1124" spans="2:6" x14ac:dyDescent="0.25">
      <c r="B1124" t="s">
        <v>22</v>
      </c>
      <c r="C1124" t="s">
        <v>25</v>
      </c>
      <c r="D1124" t="s">
        <v>31</v>
      </c>
      <c r="E1124" s="1">
        <v>14994</v>
      </c>
      <c r="F1124">
        <f t="shared" si="17"/>
        <v>1</v>
      </c>
    </row>
    <row r="1125" spans="2:6" x14ac:dyDescent="0.25">
      <c r="B1125" t="s">
        <v>22</v>
      </c>
      <c r="C1125" t="s">
        <v>26</v>
      </c>
      <c r="D1125" t="s">
        <v>29</v>
      </c>
      <c r="E1125" s="1">
        <v>34800</v>
      </c>
      <c r="F1125">
        <f t="shared" si="17"/>
        <v>4</v>
      </c>
    </row>
    <row r="1126" spans="2:6" x14ac:dyDescent="0.25">
      <c r="B1126" t="s">
        <v>22</v>
      </c>
      <c r="C1126" t="s">
        <v>26</v>
      </c>
      <c r="D1126" t="s">
        <v>32</v>
      </c>
      <c r="E1126" s="1">
        <v>32088</v>
      </c>
      <c r="F1126">
        <f t="shared" si="17"/>
        <v>11</v>
      </c>
    </row>
    <row r="1127" spans="2:6" x14ac:dyDescent="0.25">
      <c r="B1127" t="s">
        <v>23</v>
      </c>
      <c r="C1127" t="s">
        <v>27</v>
      </c>
      <c r="D1127" t="s">
        <v>30</v>
      </c>
      <c r="E1127" s="1">
        <v>28751</v>
      </c>
      <c r="F1127">
        <f t="shared" si="17"/>
        <v>9</v>
      </c>
    </row>
    <row r="1128" spans="2:6" x14ac:dyDescent="0.25">
      <c r="B1128" t="s">
        <v>22</v>
      </c>
      <c r="C1128" t="s">
        <v>26</v>
      </c>
      <c r="D1128" t="s">
        <v>31</v>
      </c>
      <c r="E1128" s="1">
        <v>30843</v>
      </c>
      <c r="F1128">
        <f t="shared" si="17"/>
        <v>6</v>
      </c>
    </row>
    <row r="1129" spans="2:6" x14ac:dyDescent="0.25">
      <c r="B1129" t="s">
        <v>22</v>
      </c>
      <c r="C1129" t="s">
        <v>26</v>
      </c>
      <c r="D1129" t="s">
        <v>31</v>
      </c>
      <c r="E1129" s="1">
        <v>35997</v>
      </c>
      <c r="F1129">
        <f t="shared" si="17"/>
        <v>7</v>
      </c>
    </row>
    <row r="1130" spans="2:6" x14ac:dyDescent="0.25">
      <c r="B1130" t="s">
        <v>22</v>
      </c>
      <c r="C1130" t="s">
        <v>24</v>
      </c>
      <c r="D1130" t="s">
        <v>32</v>
      </c>
      <c r="E1130" s="1">
        <v>26248</v>
      </c>
      <c r="F1130">
        <f t="shared" si="17"/>
        <v>11</v>
      </c>
    </row>
    <row r="1131" spans="2:6" x14ac:dyDescent="0.25">
      <c r="B1131" t="s">
        <v>22</v>
      </c>
      <c r="C1131" t="s">
        <v>25</v>
      </c>
      <c r="D1131" t="s">
        <v>31</v>
      </c>
      <c r="E1131" s="1">
        <v>17877</v>
      </c>
      <c r="F1131">
        <f t="shared" si="17"/>
        <v>12</v>
      </c>
    </row>
    <row r="1132" spans="2:6" x14ac:dyDescent="0.25">
      <c r="B1132" t="s">
        <v>23</v>
      </c>
      <c r="C1132" t="s">
        <v>27</v>
      </c>
      <c r="D1132" t="s">
        <v>31</v>
      </c>
      <c r="E1132" s="1">
        <v>9319</v>
      </c>
      <c r="F1132">
        <f t="shared" si="17"/>
        <v>7</v>
      </c>
    </row>
    <row r="1133" spans="2:6" x14ac:dyDescent="0.25">
      <c r="B1133" t="s">
        <v>22</v>
      </c>
      <c r="C1133" t="s">
        <v>28</v>
      </c>
      <c r="D1133" t="s">
        <v>30</v>
      </c>
      <c r="E1133" s="1">
        <v>19939</v>
      </c>
      <c r="F1133">
        <f t="shared" si="17"/>
        <v>8</v>
      </c>
    </row>
    <row r="1134" spans="2:6" x14ac:dyDescent="0.25">
      <c r="B1134" t="s">
        <v>23</v>
      </c>
      <c r="C1134" t="s">
        <v>28</v>
      </c>
      <c r="D1134" t="s">
        <v>32</v>
      </c>
      <c r="E1134" s="1">
        <v>26065</v>
      </c>
      <c r="F1134">
        <f t="shared" si="17"/>
        <v>5</v>
      </c>
    </row>
    <row r="1135" spans="2:6" x14ac:dyDescent="0.25">
      <c r="B1135" t="s">
        <v>23</v>
      </c>
      <c r="C1135" t="s">
        <v>26</v>
      </c>
      <c r="D1135" t="s">
        <v>32</v>
      </c>
      <c r="E1135" s="1">
        <v>11377</v>
      </c>
      <c r="F1135">
        <f t="shared" si="17"/>
        <v>2</v>
      </c>
    </row>
    <row r="1136" spans="2:6" x14ac:dyDescent="0.25">
      <c r="B1136" t="s">
        <v>23</v>
      </c>
      <c r="C1136" t="s">
        <v>25</v>
      </c>
      <c r="D1136" t="s">
        <v>32</v>
      </c>
      <c r="E1136" s="1">
        <v>37015</v>
      </c>
      <c r="F1136">
        <f t="shared" si="17"/>
        <v>5</v>
      </c>
    </row>
    <row r="1137" spans="2:6" x14ac:dyDescent="0.25">
      <c r="B1137" t="s">
        <v>23</v>
      </c>
      <c r="C1137" t="s">
        <v>27</v>
      </c>
      <c r="D1137" t="s">
        <v>31</v>
      </c>
      <c r="E1137" s="1">
        <v>36319</v>
      </c>
      <c r="F1137">
        <f t="shared" si="17"/>
        <v>6</v>
      </c>
    </row>
    <row r="1138" spans="2:6" x14ac:dyDescent="0.25">
      <c r="B1138" t="s">
        <v>22</v>
      </c>
      <c r="C1138" t="s">
        <v>28</v>
      </c>
      <c r="D1138" t="s">
        <v>30</v>
      </c>
      <c r="E1138" s="1">
        <v>24858</v>
      </c>
      <c r="F1138">
        <f t="shared" si="17"/>
        <v>1</v>
      </c>
    </row>
    <row r="1139" spans="2:6" x14ac:dyDescent="0.25">
      <c r="B1139" t="s">
        <v>22</v>
      </c>
      <c r="C1139" t="s">
        <v>28</v>
      </c>
      <c r="D1139" t="s">
        <v>31</v>
      </c>
      <c r="E1139" s="1">
        <v>11385</v>
      </c>
      <c r="F1139">
        <f t="shared" si="17"/>
        <v>3</v>
      </c>
    </row>
    <row r="1140" spans="2:6" x14ac:dyDescent="0.25">
      <c r="B1140" t="s">
        <v>22</v>
      </c>
      <c r="C1140" t="s">
        <v>28</v>
      </c>
      <c r="D1140" t="s">
        <v>30</v>
      </c>
      <c r="E1140" s="1">
        <v>33279</v>
      </c>
      <c r="F1140">
        <f t="shared" si="17"/>
        <v>2</v>
      </c>
    </row>
    <row r="1141" spans="2:6" x14ac:dyDescent="0.25">
      <c r="B1141" t="s">
        <v>22</v>
      </c>
      <c r="C1141" t="s">
        <v>28</v>
      </c>
      <c r="D1141" t="s">
        <v>32</v>
      </c>
      <c r="E1141" s="1">
        <v>23495</v>
      </c>
      <c r="F1141">
        <f t="shared" si="17"/>
        <v>4</v>
      </c>
    </row>
    <row r="1142" spans="2:6" x14ac:dyDescent="0.25">
      <c r="B1142" t="s">
        <v>22</v>
      </c>
      <c r="C1142" t="s">
        <v>26</v>
      </c>
      <c r="D1142" t="s">
        <v>32</v>
      </c>
      <c r="E1142" s="1">
        <v>20817</v>
      </c>
      <c r="F1142">
        <f t="shared" si="17"/>
        <v>12</v>
      </c>
    </row>
    <row r="1143" spans="2:6" x14ac:dyDescent="0.25">
      <c r="B1143" t="s">
        <v>22</v>
      </c>
      <c r="C1143" t="s">
        <v>24</v>
      </c>
      <c r="D1143" t="s">
        <v>31</v>
      </c>
      <c r="E1143" s="1">
        <v>6226</v>
      </c>
      <c r="F1143">
        <f t="shared" si="17"/>
        <v>1</v>
      </c>
    </row>
    <row r="1144" spans="2:6" x14ac:dyDescent="0.25">
      <c r="B1144" t="s">
        <v>23</v>
      </c>
      <c r="C1144" t="s">
        <v>28</v>
      </c>
      <c r="D1144" t="s">
        <v>32</v>
      </c>
      <c r="E1144" s="1">
        <v>35518</v>
      </c>
      <c r="F1144">
        <f t="shared" si="17"/>
        <v>3</v>
      </c>
    </row>
    <row r="1145" spans="2:6" x14ac:dyDescent="0.25">
      <c r="B1145" t="s">
        <v>22</v>
      </c>
      <c r="C1145" t="s">
        <v>24</v>
      </c>
      <c r="D1145" t="s">
        <v>29</v>
      </c>
      <c r="E1145" s="1">
        <v>16015</v>
      </c>
      <c r="F1145">
        <f t="shared" si="17"/>
        <v>11</v>
      </c>
    </row>
    <row r="1146" spans="2:6" x14ac:dyDescent="0.25">
      <c r="B1146" t="s">
        <v>22</v>
      </c>
      <c r="C1146" t="s">
        <v>27</v>
      </c>
      <c r="D1146" t="s">
        <v>29</v>
      </c>
      <c r="E1146" s="1">
        <v>26694</v>
      </c>
      <c r="F1146">
        <f t="shared" si="17"/>
        <v>1</v>
      </c>
    </row>
    <row r="1147" spans="2:6" x14ac:dyDescent="0.25">
      <c r="B1147" t="s">
        <v>23</v>
      </c>
      <c r="C1147" t="s">
        <v>27</v>
      </c>
      <c r="D1147" t="s">
        <v>29</v>
      </c>
      <c r="E1147" s="1">
        <v>10520</v>
      </c>
      <c r="F1147">
        <f t="shared" si="17"/>
        <v>10</v>
      </c>
    </row>
    <row r="1148" spans="2:6" x14ac:dyDescent="0.25">
      <c r="B1148" t="s">
        <v>23</v>
      </c>
      <c r="C1148" t="s">
        <v>27</v>
      </c>
      <c r="D1148" t="s">
        <v>30</v>
      </c>
      <c r="E1148" s="1">
        <v>22555</v>
      </c>
      <c r="F1148">
        <f t="shared" si="17"/>
        <v>10</v>
      </c>
    </row>
    <row r="1149" spans="2:6" x14ac:dyDescent="0.25">
      <c r="B1149" t="s">
        <v>23</v>
      </c>
      <c r="C1149" t="s">
        <v>28</v>
      </c>
      <c r="D1149" t="s">
        <v>30</v>
      </c>
      <c r="E1149" s="1">
        <v>16572</v>
      </c>
      <c r="F1149">
        <f t="shared" si="17"/>
        <v>5</v>
      </c>
    </row>
    <row r="1150" spans="2:6" x14ac:dyDescent="0.25">
      <c r="B1150" t="s">
        <v>22</v>
      </c>
      <c r="C1150" t="s">
        <v>25</v>
      </c>
      <c r="D1150" t="s">
        <v>30</v>
      </c>
      <c r="E1150" s="1">
        <v>29437</v>
      </c>
      <c r="F1150">
        <f t="shared" si="17"/>
        <v>8</v>
      </c>
    </row>
    <row r="1151" spans="2:6" x14ac:dyDescent="0.25">
      <c r="B1151" t="s">
        <v>22</v>
      </c>
      <c r="C1151" t="s">
        <v>25</v>
      </c>
      <c r="D1151" t="s">
        <v>29</v>
      </c>
      <c r="E1151" s="1">
        <v>27578</v>
      </c>
      <c r="F1151">
        <f t="shared" si="17"/>
        <v>7</v>
      </c>
    </row>
    <row r="1152" spans="2:6" x14ac:dyDescent="0.25">
      <c r="B1152" t="s">
        <v>22</v>
      </c>
      <c r="C1152" t="s">
        <v>24</v>
      </c>
      <c r="D1152" t="s">
        <v>31</v>
      </c>
      <c r="E1152" s="1">
        <v>22515</v>
      </c>
      <c r="F1152">
        <f t="shared" si="17"/>
        <v>8</v>
      </c>
    </row>
    <row r="1153" spans="2:6" x14ac:dyDescent="0.25">
      <c r="B1153" t="s">
        <v>22</v>
      </c>
      <c r="C1153" t="s">
        <v>26</v>
      </c>
      <c r="D1153" t="s">
        <v>31</v>
      </c>
      <c r="E1153" s="1">
        <v>23994</v>
      </c>
      <c r="F1153">
        <f t="shared" si="17"/>
        <v>9</v>
      </c>
    </row>
    <row r="1154" spans="2:6" x14ac:dyDescent="0.25">
      <c r="B1154" t="s">
        <v>22</v>
      </c>
      <c r="C1154" t="s">
        <v>25</v>
      </c>
      <c r="D1154" t="s">
        <v>29</v>
      </c>
      <c r="E1154" s="1">
        <v>35416</v>
      </c>
      <c r="F1154">
        <f t="shared" si="17"/>
        <v>12</v>
      </c>
    </row>
    <row r="1155" spans="2:6" x14ac:dyDescent="0.25">
      <c r="B1155" t="s">
        <v>23</v>
      </c>
      <c r="C1155" t="s">
        <v>24</v>
      </c>
      <c r="D1155" t="s">
        <v>31</v>
      </c>
      <c r="E1155" s="1">
        <v>33687</v>
      </c>
      <c r="F1155">
        <f t="shared" si="17"/>
        <v>3</v>
      </c>
    </row>
    <row r="1156" spans="2:6" x14ac:dyDescent="0.25">
      <c r="B1156" t="s">
        <v>22</v>
      </c>
      <c r="C1156" t="s">
        <v>24</v>
      </c>
      <c r="D1156" t="s">
        <v>29</v>
      </c>
      <c r="E1156" s="1">
        <v>6649</v>
      </c>
      <c r="F1156">
        <f t="shared" si="17"/>
        <v>3</v>
      </c>
    </row>
    <row r="1157" spans="2:6" x14ac:dyDescent="0.25">
      <c r="B1157" t="s">
        <v>22</v>
      </c>
      <c r="C1157" t="s">
        <v>28</v>
      </c>
      <c r="D1157" t="s">
        <v>30</v>
      </c>
      <c r="E1157" s="1">
        <v>14664</v>
      </c>
      <c r="F1157">
        <f t="shared" si="17"/>
        <v>2</v>
      </c>
    </row>
    <row r="1158" spans="2:6" x14ac:dyDescent="0.25">
      <c r="B1158" t="s">
        <v>22</v>
      </c>
      <c r="C1158" t="s">
        <v>26</v>
      </c>
      <c r="D1158" t="s">
        <v>30</v>
      </c>
      <c r="E1158" s="1">
        <v>39391</v>
      </c>
      <c r="F1158">
        <f t="shared" si="17"/>
        <v>11</v>
      </c>
    </row>
    <row r="1159" spans="2:6" x14ac:dyDescent="0.25">
      <c r="B1159" t="s">
        <v>22</v>
      </c>
      <c r="C1159" t="s">
        <v>28</v>
      </c>
      <c r="D1159" t="s">
        <v>31</v>
      </c>
      <c r="E1159" s="1">
        <v>28904</v>
      </c>
      <c r="F1159">
        <f t="shared" si="17"/>
        <v>2</v>
      </c>
    </row>
    <row r="1160" spans="2:6" x14ac:dyDescent="0.25">
      <c r="B1160" t="s">
        <v>22</v>
      </c>
      <c r="C1160" t="s">
        <v>27</v>
      </c>
      <c r="D1160" t="s">
        <v>32</v>
      </c>
      <c r="E1160" s="1">
        <v>33309</v>
      </c>
      <c r="F1160">
        <f t="shared" si="17"/>
        <v>3</v>
      </c>
    </row>
    <row r="1161" spans="2:6" x14ac:dyDescent="0.25">
      <c r="B1161" t="s">
        <v>23</v>
      </c>
      <c r="C1161" t="s">
        <v>26</v>
      </c>
      <c r="D1161" t="s">
        <v>29</v>
      </c>
      <c r="E1161" s="1">
        <v>21455</v>
      </c>
      <c r="F1161">
        <f t="shared" si="17"/>
        <v>9</v>
      </c>
    </row>
    <row r="1162" spans="2:6" x14ac:dyDescent="0.25">
      <c r="B1162" t="s">
        <v>22</v>
      </c>
      <c r="C1162" t="s">
        <v>24</v>
      </c>
      <c r="D1162" t="s">
        <v>31</v>
      </c>
      <c r="E1162" s="1">
        <v>26988</v>
      </c>
      <c r="F1162">
        <f t="shared" si="17"/>
        <v>11</v>
      </c>
    </row>
    <row r="1163" spans="2:6" x14ac:dyDescent="0.25">
      <c r="B1163" t="s">
        <v>22</v>
      </c>
      <c r="C1163" t="s">
        <v>28</v>
      </c>
      <c r="D1163" t="s">
        <v>30</v>
      </c>
      <c r="E1163" s="1">
        <v>37282</v>
      </c>
      <c r="F1163">
        <f t="shared" si="17"/>
        <v>1</v>
      </c>
    </row>
    <row r="1164" spans="2:6" x14ac:dyDescent="0.25">
      <c r="B1164" t="s">
        <v>22</v>
      </c>
      <c r="C1164" t="s">
        <v>27</v>
      </c>
      <c r="D1164" t="s">
        <v>32</v>
      </c>
      <c r="E1164" s="1">
        <v>12916</v>
      </c>
      <c r="F1164">
        <f t="shared" ref="F1164:F1227" si="18">MONTH(E1164)</f>
        <v>5</v>
      </c>
    </row>
    <row r="1165" spans="2:6" x14ac:dyDescent="0.25">
      <c r="B1165" t="s">
        <v>22</v>
      </c>
      <c r="C1165" t="s">
        <v>28</v>
      </c>
      <c r="D1165" t="s">
        <v>29</v>
      </c>
      <c r="E1165" s="1">
        <v>6440</v>
      </c>
      <c r="F1165">
        <f t="shared" si="18"/>
        <v>8</v>
      </c>
    </row>
    <row r="1166" spans="2:6" x14ac:dyDescent="0.25">
      <c r="B1166" t="s">
        <v>23</v>
      </c>
      <c r="C1166" t="s">
        <v>25</v>
      </c>
      <c r="D1166" t="s">
        <v>31</v>
      </c>
      <c r="E1166" s="1">
        <v>32141</v>
      </c>
      <c r="F1166">
        <f t="shared" si="18"/>
        <v>12</v>
      </c>
    </row>
    <row r="1167" spans="2:6" x14ac:dyDescent="0.25">
      <c r="B1167" t="s">
        <v>23</v>
      </c>
      <c r="C1167" t="s">
        <v>25</v>
      </c>
      <c r="D1167" t="s">
        <v>32</v>
      </c>
      <c r="E1167" s="1">
        <v>22821</v>
      </c>
      <c r="F1167">
        <f t="shared" si="18"/>
        <v>6</v>
      </c>
    </row>
    <row r="1168" spans="2:6" x14ac:dyDescent="0.25">
      <c r="B1168" t="s">
        <v>23</v>
      </c>
      <c r="C1168" t="s">
        <v>28</v>
      </c>
      <c r="D1168" t="s">
        <v>30</v>
      </c>
      <c r="E1168" s="1">
        <v>34143</v>
      </c>
      <c r="F1168">
        <f t="shared" si="18"/>
        <v>6</v>
      </c>
    </row>
    <row r="1169" spans="2:6" x14ac:dyDescent="0.25">
      <c r="B1169" t="s">
        <v>22</v>
      </c>
      <c r="C1169" t="s">
        <v>28</v>
      </c>
      <c r="D1169" t="s">
        <v>32</v>
      </c>
      <c r="E1169" s="1">
        <v>38711</v>
      </c>
      <c r="F1169">
        <f t="shared" si="18"/>
        <v>12</v>
      </c>
    </row>
    <row r="1170" spans="2:6" x14ac:dyDescent="0.25">
      <c r="B1170" t="s">
        <v>22</v>
      </c>
      <c r="C1170" t="s">
        <v>25</v>
      </c>
      <c r="D1170" t="s">
        <v>30</v>
      </c>
      <c r="E1170" s="1">
        <v>34009</v>
      </c>
      <c r="F1170">
        <f t="shared" si="18"/>
        <v>2</v>
      </c>
    </row>
    <row r="1171" spans="2:6" x14ac:dyDescent="0.25">
      <c r="B1171" t="s">
        <v>22</v>
      </c>
      <c r="C1171" t="s">
        <v>28</v>
      </c>
      <c r="D1171" t="s">
        <v>29</v>
      </c>
      <c r="E1171" s="1">
        <v>29158</v>
      </c>
      <c r="F1171">
        <f t="shared" si="18"/>
        <v>10</v>
      </c>
    </row>
    <row r="1172" spans="2:6" x14ac:dyDescent="0.25">
      <c r="B1172" t="s">
        <v>22</v>
      </c>
      <c r="C1172" t="s">
        <v>28</v>
      </c>
      <c r="D1172" t="s">
        <v>32</v>
      </c>
      <c r="E1172" s="1">
        <v>5922</v>
      </c>
      <c r="F1172">
        <f t="shared" si="18"/>
        <v>3</v>
      </c>
    </row>
    <row r="1173" spans="2:6" x14ac:dyDescent="0.25">
      <c r="B1173" t="s">
        <v>23</v>
      </c>
      <c r="C1173" t="s">
        <v>27</v>
      </c>
      <c r="D1173" t="s">
        <v>29</v>
      </c>
      <c r="E1173" s="1">
        <v>30672</v>
      </c>
      <c r="F1173">
        <f t="shared" si="18"/>
        <v>12</v>
      </c>
    </row>
    <row r="1174" spans="2:6" x14ac:dyDescent="0.25">
      <c r="B1174" t="s">
        <v>23</v>
      </c>
      <c r="C1174" t="s">
        <v>26</v>
      </c>
      <c r="D1174" t="s">
        <v>32</v>
      </c>
      <c r="E1174" s="1">
        <v>18260</v>
      </c>
      <c r="F1174">
        <f t="shared" si="18"/>
        <v>12</v>
      </c>
    </row>
    <row r="1175" spans="2:6" x14ac:dyDescent="0.25">
      <c r="B1175" t="s">
        <v>23</v>
      </c>
      <c r="C1175" t="s">
        <v>27</v>
      </c>
      <c r="D1175" t="s">
        <v>30</v>
      </c>
      <c r="E1175" s="1">
        <v>13536</v>
      </c>
      <c r="F1175">
        <f t="shared" si="18"/>
        <v>1</v>
      </c>
    </row>
    <row r="1176" spans="2:6" x14ac:dyDescent="0.25">
      <c r="B1176" t="s">
        <v>22</v>
      </c>
      <c r="C1176" t="s">
        <v>25</v>
      </c>
      <c r="D1176" t="s">
        <v>30</v>
      </c>
      <c r="E1176" s="1">
        <v>34679</v>
      </c>
      <c r="F1176">
        <f t="shared" si="18"/>
        <v>12</v>
      </c>
    </row>
    <row r="1177" spans="2:6" x14ac:dyDescent="0.25">
      <c r="B1177" t="s">
        <v>23</v>
      </c>
      <c r="C1177" t="s">
        <v>25</v>
      </c>
      <c r="D1177" t="s">
        <v>30</v>
      </c>
      <c r="E1177" s="1">
        <v>37318</v>
      </c>
      <c r="F1177">
        <f t="shared" si="18"/>
        <v>3</v>
      </c>
    </row>
    <row r="1178" spans="2:6" x14ac:dyDescent="0.25">
      <c r="B1178" t="s">
        <v>23</v>
      </c>
      <c r="C1178" t="s">
        <v>25</v>
      </c>
      <c r="D1178" t="s">
        <v>31</v>
      </c>
      <c r="E1178" s="1">
        <v>20613</v>
      </c>
      <c r="F1178">
        <f t="shared" si="18"/>
        <v>6</v>
      </c>
    </row>
    <row r="1179" spans="2:6" x14ac:dyDescent="0.25">
      <c r="B1179" t="s">
        <v>23</v>
      </c>
      <c r="C1179" t="s">
        <v>25</v>
      </c>
      <c r="D1179" t="s">
        <v>30</v>
      </c>
      <c r="E1179" s="1">
        <v>33852</v>
      </c>
      <c r="F1179">
        <f t="shared" si="18"/>
        <v>9</v>
      </c>
    </row>
    <row r="1180" spans="2:6" x14ac:dyDescent="0.25">
      <c r="B1180" t="s">
        <v>23</v>
      </c>
      <c r="C1180" t="s">
        <v>28</v>
      </c>
      <c r="D1180" t="s">
        <v>30</v>
      </c>
      <c r="E1180" s="1">
        <v>28093</v>
      </c>
      <c r="F1180">
        <f t="shared" si="18"/>
        <v>11</v>
      </c>
    </row>
    <row r="1181" spans="2:6" x14ac:dyDescent="0.25">
      <c r="B1181" t="s">
        <v>23</v>
      </c>
      <c r="C1181" t="s">
        <v>28</v>
      </c>
      <c r="D1181" t="s">
        <v>30</v>
      </c>
      <c r="E1181" s="1">
        <v>12792</v>
      </c>
      <c r="F1181">
        <f t="shared" si="18"/>
        <v>1</v>
      </c>
    </row>
    <row r="1182" spans="2:6" x14ac:dyDescent="0.25">
      <c r="B1182" t="s">
        <v>22</v>
      </c>
      <c r="C1182" t="s">
        <v>26</v>
      </c>
      <c r="D1182" t="s">
        <v>30</v>
      </c>
      <c r="E1182" s="1">
        <v>14603</v>
      </c>
      <c r="F1182">
        <f t="shared" si="18"/>
        <v>12</v>
      </c>
    </row>
    <row r="1183" spans="2:6" x14ac:dyDescent="0.25">
      <c r="B1183" t="s">
        <v>23</v>
      </c>
      <c r="C1183" t="s">
        <v>28</v>
      </c>
      <c r="D1183" t="s">
        <v>32</v>
      </c>
      <c r="E1183" s="1">
        <v>25875</v>
      </c>
      <c r="F1183">
        <f t="shared" si="18"/>
        <v>11</v>
      </c>
    </row>
    <row r="1184" spans="2:6" x14ac:dyDescent="0.25">
      <c r="B1184" t="s">
        <v>22</v>
      </c>
      <c r="C1184" t="s">
        <v>27</v>
      </c>
      <c r="D1184" t="s">
        <v>30</v>
      </c>
      <c r="E1184" s="1">
        <v>22880</v>
      </c>
      <c r="F1184">
        <f t="shared" si="18"/>
        <v>8</v>
      </c>
    </row>
    <row r="1185" spans="2:6" x14ac:dyDescent="0.25">
      <c r="B1185" t="s">
        <v>23</v>
      </c>
      <c r="C1185" t="s">
        <v>27</v>
      </c>
      <c r="D1185" t="s">
        <v>30</v>
      </c>
      <c r="E1185" s="1">
        <v>36252</v>
      </c>
      <c r="F1185">
        <f t="shared" si="18"/>
        <v>4</v>
      </c>
    </row>
    <row r="1186" spans="2:6" x14ac:dyDescent="0.25">
      <c r="B1186" t="s">
        <v>22</v>
      </c>
      <c r="C1186" t="s">
        <v>24</v>
      </c>
      <c r="D1186" t="s">
        <v>29</v>
      </c>
      <c r="E1186" s="1">
        <v>11342</v>
      </c>
      <c r="F1186">
        <f t="shared" si="18"/>
        <v>1</v>
      </c>
    </row>
    <row r="1187" spans="2:6" x14ac:dyDescent="0.25">
      <c r="B1187" t="s">
        <v>22</v>
      </c>
      <c r="C1187" t="s">
        <v>27</v>
      </c>
      <c r="D1187" t="s">
        <v>30</v>
      </c>
      <c r="E1187" s="1">
        <v>39891</v>
      </c>
      <c r="F1187">
        <f t="shared" si="18"/>
        <v>3</v>
      </c>
    </row>
    <row r="1188" spans="2:6" x14ac:dyDescent="0.25">
      <c r="B1188" t="s">
        <v>23</v>
      </c>
      <c r="C1188" t="s">
        <v>26</v>
      </c>
      <c r="D1188" t="s">
        <v>29</v>
      </c>
      <c r="E1188" s="1">
        <v>9348</v>
      </c>
      <c r="F1188">
        <f t="shared" si="18"/>
        <v>8</v>
      </c>
    </row>
    <row r="1189" spans="2:6" x14ac:dyDescent="0.25">
      <c r="B1189" t="s">
        <v>22</v>
      </c>
      <c r="C1189" t="s">
        <v>27</v>
      </c>
      <c r="D1189" t="s">
        <v>29</v>
      </c>
      <c r="E1189" s="1">
        <v>8656</v>
      </c>
      <c r="F1189">
        <f t="shared" si="18"/>
        <v>9</v>
      </c>
    </row>
    <row r="1190" spans="2:6" x14ac:dyDescent="0.25">
      <c r="B1190" t="s">
        <v>23</v>
      </c>
      <c r="C1190" t="s">
        <v>25</v>
      </c>
      <c r="D1190" t="s">
        <v>32</v>
      </c>
      <c r="E1190" s="1">
        <v>21920</v>
      </c>
      <c r="F1190">
        <f t="shared" si="18"/>
        <v>1</v>
      </c>
    </row>
    <row r="1191" spans="2:6" x14ac:dyDescent="0.25">
      <c r="B1191" t="s">
        <v>22</v>
      </c>
      <c r="C1191" t="s">
        <v>26</v>
      </c>
      <c r="D1191" t="s">
        <v>29</v>
      </c>
      <c r="E1191" s="1">
        <v>28502</v>
      </c>
      <c r="F1191">
        <f t="shared" si="18"/>
        <v>1</v>
      </c>
    </row>
    <row r="1192" spans="2:6" x14ac:dyDescent="0.25">
      <c r="B1192" t="s">
        <v>22</v>
      </c>
      <c r="C1192" t="s">
        <v>27</v>
      </c>
      <c r="D1192" t="s">
        <v>30</v>
      </c>
      <c r="E1192" s="1">
        <v>39567</v>
      </c>
      <c r="F1192">
        <f t="shared" si="18"/>
        <v>4</v>
      </c>
    </row>
    <row r="1193" spans="2:6" x14ac:dyDescent="0.25">
      <c r="B1193" t="s">
        <v>22</v>
      </c>
      <c r="C1193" t="s">
        <v>27</v>
      </c>
      <c r="D1193" t="s">
        <v>29</v>
      </c>
      <c r="E1193" s="1">
        <v>24130</v>
      </c>
      <c r="F1193">
        <f t="shared" si="18"/>
        <v>1</v>
      </c>
    </row>
    <row r="1194" spans="2:6" x14ac:dyDescent="0.25">
      <c r="B1194" t="s">
        <v>23</v>
      </c>
      <c r="C1194" t="s">
        <v>24</v>
      </c>
      <c r="D1194" t="s">
        <v>31</v>
      </c>
      <c r="E1194" s="1">
        <v>29941</v>
      </c>
      <c r="F1194">
        <f t="shared" si="18"/>
        <v>12</v>
      </c>
    </row>
    <row r="1195" spans="2:6" x14ac:dyDescent="0.25">
      <c r="B1195" t="s">
        <v>23</v>
      </c>
      <c r="C1195" t="s">
        <v>25</v>
      </c>
      <c r="D1195" t="s">
        <v>31</v>
      </c>
      <c r="E1195" s="1">
        <v>32404</v>
      </c>
      <c r="F1195">
        <f t="shared" si="18"/>
        <v>9</v>
      </c>
    </row>
    <row r="1196" spans="2:6" x14ac:dyDescent="0.25">
      <c r="B1196" t="s">
        <v>22</v>
      </c>
      <c r="C1196" t="s">
        <v>24</v>
      </c>
      <c r="D1196" t="s">
        <v>29</v>
      </c>
      <c r="E1196" s="1">
        <v>7688</v>
      </c>
      <c r="F1196">
        <f t="shared" si="18"/>
        <v>1</v>
      </c>
    </row>
    <row r="1197" spans="2:6" x14ac:dyDescent="0.25">
      <c r="B1197" t="s">
        <v>22</v>
      </c>
      <c r="C1197" t="s">
        <v>28</v>
      </c>
      <c r="D1197" t="s">
        <v>30</v>
      </c>
      <c r="E1197" s="1">
        <v>13026</v>
      </c>
      <c r="F1197">
        <f t="shared" si="18"/>
        <v>8</v>
      </c>
    </row>
    <row r="1198" spans="2:6" x14ac:dyDescent="0.25">
      <c r="B1198" t="s">
        <v>22</v>
      </c>
      <c r="C1198" t="s">
        <v>25</v>
      </c>
      <c r="D1198" t="s">
        <v>32</v>
      </c>
      <c r="E1198" s="1">
        <v>33614</v>
      </c>
      <c r="F1198">
        <f t="shared" si="18"/>
        <v>1</v>
      </c>
    </row>
    <row r="1199" spans="2:6" x14ac:dyDescent="0.25">
      <c r="B1199" t="s">
        <v>22</v>
      </c>
      <c r="C1199" t="s">
        <v>24</v>
      </c>
      <c r="D1199" t="s">
        <v>32</v>
      </c>
      <c r="E1199" s="1">
        <v>12072</v>
      </c>
      <c r="F1199">
        <f t="shared" si="18"/>
        <v>1</v>
      </c>
    </row>
    <row r="1200" spans="2:6" x14ac:dyDescent="0.25">
      <c r="B1200" t="s">
        <v>22</v>
      </c>
      <c r="C1200" t="s">
        <v>28</v>
      </c>
      <c r="D1200" t="s">
        <v>29</v>
      </c>
      <c r="E1200" s="1">
        <v>11895</v>
      </c>
      <c r="F1200">
        <f t="shared" si="18"/>
        <v>7</v>
      </c>
    </row>
    <row r="1201" spans="2:6" x14ac:dyDescent="0.25">
      <c r="B1201" t="s">
        <v>22</v>
      </c>
      <c r="C1201" t="s">
        <v>24</v>
      </c>
      <c r="D1201" t="s">
        <v>30</v>
      </c>
      <c r="E1201" s="1">
        <v>11437</v>
      </c>
      <c r="F1201">
        <f t="shared" si="18"/>
        <v>4</v>
      </c>
    </row>
    <row r="1202" spans="2:6" x14ac:dyDescent="0.25">
      <c r="B1202" t="s">
        <v>22</v>
      </c>
      <c r="C1202" t="s">
        <v>27</v>
      </c>
      <c r="D1202" t="s">
        <v>29</v>
      </c>
      <c r="E1202" s="1">
        <v>15163</v>
      </c>
      <c r="F1202">
        <f t="shared" si="18"/>
        <v>7</v>
      </c>
    </row>
    <row r="1203" spans="2:6" x14ac:dyDescent="0.25">
      <c r="B1203" t="s">
        <v>23</v>
      </c>
      <c r="C1203" t="s">
        <v>25</v>
      </c>
      <c r="D1203" t="s">
        <v>31</v>
      </c>
      <c r="E1203" s="1">
        <v>39779</v>
      </c>
      <c r="F1203">
        <f t="shared" si="18"/>
        <v>11</v>
      </c>
    </row>
    <row r="1204" spans="2:6" x14ac:dyDescent="0.25">
      <c r="B1204" t="s">
        <v>22</v>
      </c>
      <c r="C1204" t="s">
        <v>25</v>
      </c>
      <c r="D1204" t="s">
        <v>29</v>
      </c>
      <c r="E1204" s="1">
        <v>35139</v>
      </c>
      <c r="F1204">
        <f t="shared" si="18"/>
        <v>3</v>
      </c>
    </row>
    <row r="1205" spans="2:6" x14ac:dyDescent="0.25">
      <c r="B1205" t="s">
        <v>22</v>
      </c>
      <c r="C1205" t="s">
        <v>26</v>
      </c>
      <c r="D1205" t="s">
        <v>29</v>
      </c>
      <c r="E1205" s="1">
        <v>11038</v>
      </c>
      <c r="F1205">
        <f t="shared" si="18"/>
        <v>3</v>
      </c>
    </row>
    <row r="1206" spans="2:6" x14ac:dyDescent="0.25">
      <c r="B1206" t="s">
        <v>23</v>
      </c>
      <c r="C1206" t="s">
        <v>26</v>
      </c>
      <c r="D1206" t="s">
        <v>29</v>
      </c>
      <c r="E1206" s="1">
        <v>11070</v>
      </c>
      <c r="F1206">
        <f t="shared" si="18"/>
        <v>4</v>
      </c>
    </row>
    <row r="1207" spans="2:6" x14ac:dyDescent="0.25">
      <c r="B1207" t="s">
        <v>23</v>
      </c>
      <c r="C1207" t="s">
        <v>24</v>
      </c>
      <c r="D1207" t="s">
        <v>32</v>
      </c>
      <c r="E1207" s="1">
        <v>30619</v>
      </c>
      <c r="F1207">
        <f t="shared" si="18"/>
        <v>10</v>
      </c>
    </row>
    <row r="1208" spans="2:6" x14ac:dyDescent="0.25">
      <c r="B1208" t="s">
        <v>23</v>
      </c>
      <c r="C1208" t="s">
        <v>24</v>
      </c>
      <c r="D1208" t="s">
        <v>31</v>
      </c>
      <c r="E1208" s="1">
        <v>30945</v>
      </c>
      <c r="F1208">
        <f t="shared" si="18"/>
        <v>9</v>
      </c>
    </row>
    <row r="1209" spans="2:6" x14ac:dyDescent="0.25">
      <c r="B1209" t="s">
        <v>22</v>
      </c>
      <c r="C1209" t="s">
        <v>27</v>
      </c>
      <c r="D1209" t="s">
        <v>32</v>
      </c>
      <c r="E1209" s="1">
        <v>38860</v>
      </c>
      <c r="F1209">
        <f t="shared" si="18"/>
        <v>5</v>
      </c>
    </row>
    <row r="1210" spans="2:6" x14ac:dyDescent="0.25">
      <c r="B1210" t="s">
        <v>22</v>
      </c>
      <c r="C1210" t="s">
        <v>28</v>
      </c>
      <c r="D1210" t="s">
        <v>30</v>
      </c>
      <c r="E1210" s="1">
        <v>38279</v>
      </c>
      <c r="F1210">
        <f t="shared" si="18"/>
        <v>10</v>
      </c>
    </row>
    <row r="1211" spans="2:6" x14ac:dyDescent="0.25">
      <c r="B1211" t="s">
        <v>23</v>
      </c>
      <c r="C1211" t="s">
        <v>28</v>
      </c>
      <c r="D1211" t="s">
        <v>30</v>
      </c>
      <c r="E1211" s="1">
        <v>18391</v>
      </c>
      <c r="F1211">
        <f t="shared" si="18"/>
        <v>5</v>
      </c>
    </row>
    <row r="1212" spans="2:6" x14ac:dyDescent="0.25">
      <c r="B1212" t="s">
        <v>23</v>
      </c>
      <c r="C1212" t="s">
        <v>24</v>
      </c>
      <c r="D1212" t="s">
        <v>29</v>
      </c>
      <c r="E1212" s="1">
        <v>29669</v>
      </c>
      <c r="F1212">
        <f t="shared" si="18"/>
        <v>3</v>
      </c>
    </row>
    <row r="1213" spans="2:6" x14ac:dyDescent="0.25">
      <c r="B1213" t="s">
        <v>22</v>
      </c>
      <c r="C1213" t="s">
        <v>28</v>
      </c>
      <c r="D1213" t="s">
        <v>31</v>
      </c>
      <c r="E1213" s="1">
        <v>11972</v>
      </c>
      <c r="F1213">
        <f t="shared" si="18"/>
        <v>10</v>
      </c>
    </row>
    <row r="1214" spans="2:6" x14ac:dyDescent="0.25">
      <c r="B1214" t="s">
        <v>22</v>
      </c>
      <c r="C1214" t="s">
        <v>25</v>
      </c>
      <c r="D1214" t="s">
        <v>30</v>
      </c>
      <c r="E1214" s="1">
        <v>16090</v>
      </c>
      <c r="F1214">
        <f t="shared" si="18"/>
        <v>1</v>
      </c>
    </row>
    <row r="1215" spans="2:6" x14ac:dyDescent="0.25">
      <c r="B1215" t="s">
        <v>23</v>
      </c>
      <c r="C1215" t="s">
        <v>27</v>
      </c>
      <c r="D1215" t="s">
        <v>32</v>
      </c>
      <c r="E1215" s="1">
        <v>34496</v>
      </c>
      <c r="F1215">
        <f t="shared" si="18"/>
        <v>6</v>
      </c>
    </row>
    <row r="1216" spans="2:6" x14ac:dyDescent="0.25">
      <c r="B1216" t="s">
        <v>22</v>
      </c>
      <c r="C1216" t="s">
        <v>26</v>
      </c>
      <c r="D1216" t="s">
        <v>31</v>
      </c>
      <c r="E1216" s="1">
        <v>8107</v>
      </c>
      <c r="F1216">
        <f t="shared" si="18"/>
        <v>3</v>
      </c>
    </row>
    <row r="1217" spans="2:6" x14ac:dyDescent="0.25">
      <c r="B1217" t="s">
        <v>22</v>
      </c>
      <c r="C1217" t="s">
        <v>28</v>
      </c>
      <c r="D1217" t="s">
        <v>32</v>
      </c>
      <c r="E1217" s="1">
        <v>39847</v>
      </c>
      <c r="F1217">
        <f t="shared" si="18"/>
        <v>2</v>
      </c>
    </row>
    <row r="1218" spans="2:6" x14ac:dyDescent="0.25">
      <c r="B1218" t="s">
        <v>23</v>
      </c>
      <c r="C1218" t="s">
        <v>27</v>
      </c>
      <c r="D1218" t="s">
        <v>29</v>
      </c>
      <c r="E1218" s="1">
        <v>28248</v>
      </c>
      <c r="F1218">
        <f t="shared" si="18"/>
        <v>5</v>
      </c>
    </row>
    <row r="1219" spans="2:6" x14ac:dyDescent="0.25">
      <c r="B1219" t="s">
        <v>23</v>
      </c>
      <c r="C1219" t="s">
        <v>27</v>
      </c>
      <c r="D1219" t="s">
        <v>30</v>
      </c>
      <c r="E1219" s="1">
        <v>37063</v>
      </c>
      <c r="F1219">
        <f t="shared" si="18"/>
        <v>6</v>
      </c>
    </row>
    <row r="1220" spans="2:6" x14ac:dyDescent="0.25">
      <c r="B1220" t="s">
        <v>23</v>
      </c>
      <c r="C1220" t="s">
        <v>25</v>
      </c>
      <c r="D1220" t="s">
        <v>31</v>
      </c>
      <c r="E1220" s="1">
        <v>23398</v>
      </c>
      <c r="F1220">
        <f t="shared" si="18"/>
        <v>1</v>
      </c>
    </row>
    <row r="1221" spans="2:6" x14ac:dyDescent="0.25">
      <c r="B1221" t="s">
        <v>23</v>
      </c>
      <c r="C1221" t="s">
        <v>24</v>
      </c>
      <c r="D1221" t="s">
        <v>30</v>
      </c>
      <c r="E1221" s="1">
        <v>38802</v>
      </c>
      <c r="F1221">
        <f t="shared" si="18"/>
        <v>3</v>
      </c>
    </row>
    <row r="1222" spans="2:6" x14ac:dyDescent="0.25">
      <c r="B1222" t="s">
        <v>22</v>
      </c>
      <c r="C1222" t="s">
        <v>24</v>
      </c>
      <c r="D1222" t="s">
        <v>31</v>
      </c>
      <c r="E1222" s="1">
        <v>33993</v>
      </c>
      <c r="F1222">
        <f t="shared" si="18"/>
        <v>1</v>
      </c>
    </row>
    <row r="1223" spans="2:6" x14ac:dyDescent="0.25">
      <c r="B1223" t="s">
        <v>22</v>
      </c>
      <c r="C1223" t="s">
        <v>27</v>
      </c>
      <c r="D1223" t="s">
        <v>32</v>
      </c>
      <c r="E1223" s="1">
        <v>38262</v>
      </c>
      <c r="F1223">
        <f t="shared" si="18"/>
        <v>10</v>
      </c>
    </row>
    <row r="1224" spans="2:6" x14ac:dyDescent="0.25">
      <c r="B1224" t="s">
        <v>22</v>
      </c>
      <c r="C1224" t="s">
        <v>26</v>
      </c>
      <c r="D1224" t="s">
        <v>31</v>
      </c>
      <c r="E1224" s="1">
        <v>41078</v>
      </c>
      <c r="F1224">
        <f t="shared" si="18"/>
        <v>6</v>
      </c>
    </row>
    <row r="1225" spans="2:6" x14ac:dyDescent="0.25">
      <c r="B1225" t="s">
        <v>23</v>
      </c>
      <c r="C1225" t="s">
        <v>27</v>
      </c>
      <c r="D1225" t="s">
        <v>31</v>
      </c>
      <c r="E1225" s="1">
        <v>16013</v>
      </c>
      <c r="F1225">
        <f t="shared" si="18"/>
        <v>11</v>
      </c>
    </row>
    <row r="1226" spans="2:6" x14ac:dyDescent="0.25">
      <c r="B1226" t="s">
        <v>22</v>
      </c>
      <c r="C1226" t="s">
        <v>27</v>
      </c>
      <c r="D1226" t="s">
        <v>29</v>
      </c>
      <c r="E1226" s="1">
        <v>16356</v>
      </c>
      <c r="F1226">
        <f t="shared" si="18"/>
        <v>10</v>
      </c>
    </row>
    <row r="1227" spans="2:6" x14ac:dyDescent="0.25">
      <c r="B1227" t="s">
        <v>23</v>
      </c>
      <c r="C1227" t="s">
        <v>28</v>
      </c>
      <c r="D1227" t="s">
        <v>30</v>
      </c>
      <c r="E1227" s="1">
        <v>28356</v>
      </c>
      <c r="F1227">
        <f t="shared" si="18"/>
        <v>8</v>
      </c>
    </row>
    <row r="1228" spans="2:6" x14ac:dyDescent="0.25">
      <c r="B1228" t="s">
        <v>22</v>
      </c>
      <c r="C1228" t="s">
        <v>24</v>
      </c>
      <c r="D1228" t="s">
        <v>32</v>
      </c>
      <c r="E1228" s="1">
        <v>32928</v>
      </c>
      <c r="F1228">
        <f t="shared" ref="F1228:F1291" si="19">MONTH(E1228)</f>
        <v>2</v>
      </c>
    </row>
    <row r="1229" spans="2:6" x14ac:dyDescent="0.25">
      <c r="B1229" t="s">
        <v>23</v>
      </c>
      <c r="C1229" t="s">
        <v>27</v>
      </c>
      <c r="D1229" t="s">
        <v>30</v>
      </c>
      <c r="E1229" s="1">
        <v>30562</v>
      </c>
      <c r="F1229">
        <f t="shared" si="19"/>
        <v>9</v>
      </c>
    </row>
    <row r="1230" spans="2:6" x14ac:dyDescent="0.25">
      <c r="B1230" t="s">
        <v>22</v>
      </c>
      <c r="C1230" t="s">
        <v>27</v>
      </c>
      <c r="D1230" t="s">
        <v>29</v>
      </c>
      <c r="E1230" s="1">
        <v>28360</v>
      </c>
      <c r="F1230">
        <f t="shared" si="19"/>
        <v>8</v>
      </c>
    </row>
    <row r="1231" spans="2:6" x14ac:dyDescent="0.25">
      <c r="B1231" t="s">
        <v>23</v>
      </c>
      <c r="C1231" t="s">
        <v>24</v>
      </c>
      <c r="D1231" t="s">
        <v>31</v>
      </c>
      <c r="E1231" s="1">
        <v>25404</v>
      </c>
      <c r="F1231">
        <f t="shared" si="19"/>
        <v>7</v>
      </c>
    </row>
    <row r="1232" spans="2:6" x14ac:dyDescent="0.25">
      <c r="B1232" t="s">
        <v>23</v>
      </c>
      <c r="C1232" t="s">
        <v>26</v>
      </c>
      <c r="D1232" t="s">
        <v>32</v>
      </c>
      <c r="E1232" s="1">
        <v>5964</v>
      </c>
      <c r="F1232">
        <f t="shared" si="19"/>
        <v>4</v>
      </c>
    </row>
    <row r="1233" spans="2:6" x14ac:dyDescent="0.25">
      <c r="B1233" t="s">
        <v>23</v>
      </c>
      <c r="C1233" t="s">
        <v>28</v>
      </c>
      <c r="D1233" t="s">
        <v>31</v>
      </c>
      <c r="E1233" s="1">
        <v>19410</v>
      </c>
      <c r="F1233">
        <f t="shared" si="19"/>
        <v>2</v>
      </c>
    </row>
    <row r="1234" spans="2:6" x14ac:dyDescent="0.25">
      <c r="B1234" t="s">
        <v>23</v>
      </c>
      <c r="C1234" t="s">
        <v>27</v>
      </c>
      <c r="D1234" t="s">
        <v>31</v>
      </c>
      <c r="E1234" s="1">
        <v>41019</v>
      </c>
      <c r="F1234">
        <f t="shared" si="19"/>
        <v>4</v>
      </c>
    </row>
    <row r="1235" spans="2:6" x14ac:dyDescent="0.25">
      <c r="B1235" t="s">
        <v>23</v>
      </c>
      <c r="C1235" t="s">
        <v>27</v>
      </c>
      <c r="D1235" t="s">
        <v>30</v>
      </c>
      <c r="E1235" s="1">
        <v>29645</v>
      </c>
      <c r="F1235">
        <f t="shared" si="19"/>
        <v>2</v>
      </c>
    </row>
    <row r="1236" spans="2:6" x14ac:dyDescent="0.25">
      <c r="B1236" t="s">
        <v>23</v>
      </c>
      <c r="C1236" t="s">
        <v>27</v>
      </c>
      <c r="D1236" t="s">
        <v>31</v>
      </c>
      <c r="E1236" s="1">
        <v>31338</v>
      </c>
      <c r="F1236">
        <f t="shared" si="19"/>
        <v>10</v>
      </c>
    </row>
    <row r="1237" spans="2:6" x14ac:dyDescent="0.25">
      <c r="B1237" t="s">
        <v>22</v>
      </c>
      <c r="C1237" t="s">
        <v>27</v>
      </c>
      <c r="D1237" t="s">
        <v>30</v>
      </c>
      <c r="E1237" s="1">
        <v>19372</v>
      </c>
      <c r="F1237">
        <f t="shared" si="19"/>
        <v>1</v>
      </c>
    </row>
    <row r="1238" spans="2:6" x14ac:dyDescent="0.25">
      <c r="B1238" t="s">
        <v>23</v>
      </c>
      <c r="C1238" t="s">
        <v>28</v>
      </c>
      <c r="D1238" t="s">
        <v>30</v>
      </c>
      <c r="E1238" s="1">
        <v>32915</v>
      </c>
      <c r="F1238">
        <f t="shared" si="19"/>
        <v>2</v>
      </c>
    </row>
    <row r="1239" spans="2:6" x14ac:dyDescent="0.25">
      <c r="B1239" t="s">
        <v>23</v>
      </c>
      <c r="C1239" t="s">
        <v>24</v>
      </c>
      <c r="D1239" t="s">
        <v>31</v>
      </c>
      <c r="E1239" s="1">
        <v>41084</v>
      </c>
      <c r="F1239">
        <f t="shared" si="19"/>
        <v>6</v>
      </c>
    </row>
    <row r="1240" spans="2:6" x14ac:dyDescent="0.25">
      <c r="B1240" t="s">
        <v>22</v>
      </c>
      <c r="C1240" t="s">
        <v>28</v>
      </c>
      <c r="D1240" t="s">
        <v>30</v>
      </c>
      <c r="E1240" s="1">
        <v>9511</v>
      </c>
      <c r="F1240">
        <f t="shared" si="19"/>
        <v>1</v>
      </c>
    </row>
    <row r="1241" spans="2:6" x14ac:dyDescent="0.25">
      <c r="B1241" t="s">
        <v>22</v>
      </c>
      <c r="C1241" t="s">
        <v>24</v>
      </c>
      <c r="D1241" t="s">
        <v>30</v>
      </c>
      <c r="E1241" s="1">
        <v>18865</v>
      </c>
      <c r="F1241">
        <f t="shared" si="19"/>
        <v>8</v>
      </c>
    </row>
    <row r="1242" spans="2:6" x14ac:dyDescent="0.25">
      <c r="B1242" t="s">
        <v>23</v>
      </c>
      <c r="C1242" t="s">
        <v>25</v>
      </c>
      <c r="D1242" t="s">
        <v>31</v>
      </c>
      <c r="E1242" s="1">
        <v>22588</v>
      </c>
      <c r="F1242">
        <f t="shared" si="19"/>
        <v>11</v>
      </c>
    </row>
    <row r="1243" spans="2:6" x14ac:dyDescent="0.25">
      <c r="B1243" t="s">
        <v>23</v>
      </c>
      <c r="C1243" t="s">
        <v>28</v>
      </c>
      <c r="D1243" t="s">
        <v>29</v>
      </c>
      <c r="E1243" s="1">
        <v>36118</v>
      </c>
      <c r="F1243">
        <f t="shared" si="19"/>
        <v>11</v>
      </c>
    </row>
    <row r="1244" spans="2:6" x14ac:dyDescent="0.25">
      <c r="B1244" t="s">
        <v>23</v>
      </c>
      <c r="C1244" t="s">
        <v>25</v>
      </c>
      <c r="D1244" t="s">
        <v>30</v>
      </c>
      <c r="E1244" s="1">
        <v>13522</v>
      </c>
      <c r="F1244">
        <f t="shared" si="19"/>
        <v>1</v>
      </c>
    </row>
    <row r="1245" spans="2:6" x14ac:dyDescent="0.25">
      <c r="B1245" t="s">
        <v>23</v>
      </c>
      <c r="C1245" t="s">
        <v>27</v>
      </c>
      <c r="D1245" t="s">
        <v>31</v>
      </c>
      <c r="E1245" s="1">
        <v>22739</v>
      </c>
      <c r="F1245">
        <f t="shared" si="19"/>
        <v>4</v>
      </c>
    </row>
    <row r="1246" spans="2:6" x14ac:dyDescent="0.25">
      <c r="B1246" t="s">
        <v>22</v>
      </c>
      <c r="C1246" t="s">
        <v>28</v>
      </c>
      <c r="D1246" t="s">
        <v>31</v>
      </c>
      <c r="E1246" s="1">
        <v>32704</v>
      </c>
      <c r="F1246">
        <f t="shared" si="19"/>
        <v>7</v>
      </c>
    </row>
    <row r="1247" spans="2:6" x14ac:dyDescent="0.25">
      <c r="B1247" t="s">
        <v>22</v>
      </c>
      <c r="C1247" t="s">
        <v>28</v>
      </c>
      <c r="D1247" t="s">
        <v>30</v>
      </c>
      <c r="E1247" s="1">
        <v>19173</v>
      </c>
      <c r="F1247">
        <f t="shared" si="19"/>
        <v>6</v>
      </c>
    </row>
    <row r="1248" spans="2:6" x14ac:dyDescent="0.25">
      <c r="B1248" t="s">
        <v>22</v>
      </c>
      <c r="C1248" t="s">
        <v>25</v>
      </c>
      <c r="D1248" t="s">
        <v>29</v>
      </c>
      <c r="E1248" s="1">
        <v>13714</v>
      </c>
      <c r="F1248">
        <f t="shared" si="19"/>
        <v>7</v>
      </c>
    </row>
    <row r="1249" spans="2:6" x14ac:dyDescent="0.25">
      <c r="B1249" t="s">
        <v>22</v>
      </c>
      <c r="C1249" t="s">
        <v>25</v>
      </c>
      <c r="D1249" t="s">
        <v>32</v>
      </c>
      <c r="E1249" s="1">
        <v>18876</v>
      </c>
      <c r="F1249">
        <f t="shared" si="19"/>
        <v>9</v>
      </c>
    </row>
    <row r="1250" spans="2:6" x14ac:dyDescent="0.25">
      <c r="B1250" t="s">
        <v>22</v>
      </c>
      <c r="C1250" t="s">
        <v>26</v>
      </c>
      <c r="D1250" t="s">
        <v>32</v>
      </c>
      <c r="E1250" s="1">
        <v>23060</v>
      </c>
      <c r="F1250">
        <f t="shared" si="19"/>
        <v>2</v>
      </c>
    </row>
    <row r="1251" spans="2:6" x14ac:dyDescent="0.25">
      <c r="B1251" t="s">
        <v>22</v>
      </c>
      <c r="C1251" t="s">
        <v>25</v>
      </c>
      <c r="D1251" t="s">
        <v>32</v>
      </c>
      <c r="E1251" s="1">
        <v>28691</v>
      </c>
      <c r="F1251">
        <f t="shared" si="19"/>
        <v>7</v>
      </c>
    </row>
    <row r="1252" spans="2:6" x14ac:dyDescent="0.25">
      <c r="B1252" t="s">
        <v>22</v>
      </c>
      <c r="C1252" t="s">
        <v>24</v>
      </c>
      <c r="D1252" t="s">
        <v>32</v>
      </c>
      <c r="E1252" s="1">
        <v>21302</v>
      </c>
      <c r="F1252">
        <f t="shared" si="19"/>
        <v>4</v>
      </c>
    </row>
    <row r="1253" spans="2:6" x14ac:dyDescent="0.25">
      <c r="B1253" t="s">
        <v>22</v>
      </c>
      <c r="C1253" t="s">
        <v>28</v>
      </c>
      <c r="D1253" t="s">
        <v>30</v>
      </c>
      <c r="E1253" s="1">
        <v>29932</v>
      </c>
      <c r="F1253">
        <f t="shared" si="19"/>
        <v>12</v>
      </c>
    </row>
    <row r="1254" spans="2:6" x14ac:dyDescent="0.25">
      <c r="B1254" t="s">
        <v>23</v>
      </c>
      <c r="C1254" t="s">
        <v>26</v>
      </c>
      <c r="D1254" t="s">
        <v>31</v>
      </c>
      <c r="E1254" s="1">
        <v>10425</v>
      </c>
      <c r="F1254">
        <f t="shared" si="19"/>
        <v>7</v>
      </c>
    </row>
    <row r="1255" spans="2:6" x14ac:dyDescent="0.25">
      <c r="B1255" t="s">
        <v>22</v>
      </c>
      <c r="C1255" t="s">
        <v>25</v>
      </c>
      <c r="D1255" t="s">
        <v>29</v>
      </c>
      <c r="E1255" s="1">
        <v>26567</v>
      </c>
      <c r="F1255">
        <f t="shared" si="19"/>
        <v>9</v>
      </c>
    </row>
    <row r="1256" spans="2:6" x14ac:dyDescent="0.25">
      <c r="B1256" t="s">
        <v>22</v>
      </c>
      <c r="C1256" t="s">
        <v>26</v>
      </c>
      <c r="D1256" t="s">
        <v>32</v>
      </c>
      <c r="E1256" s="1">
        <v>21933</v>
      </c>
      <c r="F1256">
        <f t="shared" si="19"/>
        <v>1</v>
      </c>
    </row>
    <row r="1257" spans="2:6" x14ac:dyDescent="0.25">
      <c r="B1257" t="s">
        <v>22</v>
      </c>
      <c r="C1257" t="s">
        <v>24</v>
      </c>
      <c r="D1257" t="s">
        <v>29</v>
      </c>
      <c r="E1257" s="1">
        <v>9669</v>
      </c>
      <c r="F1257">
        <f t="shared" si="19"/>
        <v>6</v>
      </c>
    </row>
    <row r="1258" spans="2:6" x14ac:dyDescent="0.25">
      <c r="B1258" t="s">
        <v>22</v>
      </c>
      <c r="C1258" t="s">
        <v>28</v>
      </c>
      <c r="D1258" t="s">
        <v>30</v>
      </c>
      <c r="E1258" s="1">
        <v>32503</v>
      </c>
      <c r="F1258">
        <f t="shared" si="19"/>
        <v>12</v>
      </c>
    </row>
    <row r="1259" spans="2:6" x14ac:dyDescent="0.25">
      <c r="B1259" t="s">
        <v>23</v>
      </c>
      <c r="C1259" t="s">
        <v>27</v>
      </c>
      <c r="D1259" t="s">
        <v>29</v>
      </c>
      <c r="E1259" s="1">
        <v>21178</v>
      </c>
      <c r="F1259">
        <f t="shared" si="19"/>
        <v>12</v>
      </c>
    </row>
    <row r="1260" spans="2:6" x14ac:dyDescent="0.25">
      <c r="B1260" t="s">
        <v>22</v>
      </c>
      <c r="C1260" t="s">
        <v>25</v>
      </c>
      <c r="D1260" t="s">
        <v>30</v>
      </c>
      <c r="E1260" s="1">
        <v>6667</v>
      </c>
      <c r="F1260">
        <f t="shared" si="19"/>
        <v>4</v>
      </c>
    </row>
    <row r="1261" spans="2:6" x14ac:dyDescent="0.25">
      <c r="B1261" t="s">
        <v>22</v>
      </c>
      <c r="C1261" t="s">
        <v>25</v>
      </c>
      <c r="D1261" t="s">
        <v>32</v>
      </c>
      <c r="E1261" s="1">
        <v>33689</v>
      </c>
      <c r="F1261">
        <f t="shared" si="19"/>
        <v>3</v>
      </c>
    </row>
    <row r="1262" spans="2:6" x14ac:dyDescent="0.25">
      <c r="B1262" t="s">
        <v>23</v>
      </c>
      <c r="C1262" t="s">
        <v>26</v>
      </c>
      <c r="D1262" t="s">
        <v>31</v>
      </c>
      <c r="E1262" s="1">
        <v>21752</v>
      </c>
      <c r="F1262">
        <f t="shared" si="19"/>
        <v>7</v>
      </c>
    </row>
    <row r="1263" spans="2:6" x14ac:dyDescent="0.25">
      <c r="B1263" t="s">
        <v>23</v>
      </c>
      <c r="C1263" t="s">
        <v>24</v>
      </c>
      <c r="D1263" t="s">
        <v>32</v>
      </c>
      <c r="E1263" s="1">
        <v>23094</v>
      </c>
      <c r="F1263">
        <f t="shared" si="19"/>
        <v>3</v>
      </c>
    </row>
    <row r="1264" spans="2:6" x14ac:dyDescent="0.25">
      <c r="B1264" t="s">
        <v>23</v>
      </c>
      <c r="C1264" t="s">
        <v>25</v>
      </c>
      <c r="D1264" t="s">
        <v>31</v>
      </c>
      <c r="E1264" s="1">
        <v>8601</v>
      </c>
      <c r="F1264">
        <f t="shared" si="19"/>
        <v>7</v>
      </c>
    </row>
    <row r="1265" spans="2:6" x14ac:dyDescent="0.25">
      <c r="B1265" t="s">
        <v>23</v>
      </c>
      <c r="C1265" t="s">
        <v>25</v>
      </c>
      <c r="D1265" t="s">
        <v>29</v>
      </c>
      <c r="E1265" s="1">
        <v>22786</v>
      </c>
      <c r="F1265">
        <f t="shared" si="19"/>
        <v>5</v>
      </c>
    </row>
    <row r="1266" spans="2:6" x14ac:dyDescent="0.25">
      <c r="B1266" t="s">
        <v>22</v>
      </c>
      <c r="C1266" t="s">
        <v>24</v>
      </c>
      <c r="D1266" t="s">
        <v>29</v>
      </c>
      <c r="E1266" s="1">
        <v>14560</v>
      </c>
      <c r="F1266">
        <f t="shared" si="19"/>
        <v>11</v>
      </c>
    </row>
    <row r="1267" spans="2:6" x14ac:dyDescent="0.25">
      <c r="B1267" t="s">
        <v>22</v>
      </c>
      <c r="C1267" t="s">
        <v>28</v>
      </c>
      <c r="D1267" t="s">
        <v>32</v>
      </c>
      <c r="E1267" s="1">
        <v>11092</v>
      </c>
      <c r="F1267">
        <f t="shared" si="19"/>
        <v>5</v>
      </c>
    </row>
    <row r="1268" spans="2:6" x14ac:dyDescent="0.25">
      <c r="B1268" t="s">
        <v>23</v>
      </c>
      <c r="C1268" t="s">
        <v>27</v>
      </c>
      <c r="D1268" t="s">
        <v>29</v>
      </c>
      <c r="E1268" s="1">
        <v>14505</v>
      </c>
      <c r="F1268">
        <f t="shared" si="19"/>
        <v>9</v>
      </c>
    </row>
    <row r="1269" spans="2:6" x14ac:dyDescent="0.25">
      <c r="B1269" t="s">
        <v>23</v>
      </c>
      <c r="C1269" t="s">
        <v>25</v>
      </c>
      <c r="D1269" t="s">
        <v>32</v>
      </c>
      <c r="E1269" s="1">
        <v>10293</v>
      </c>
      <c r="F1269">
        <f t="shared" si="19"/>
        <v>3</v>
      </c>
    </row>
    <row r="1270" spans="2:6" x14ac:dyDescent="0.25">
      <c r="B1270" t="s">
        <v>22</v>
      </c>
      <c r="C1270" t="s">
        <v>27</v>
      </c>
      <c r="D1270" t="s">
        <v>30</v>
      </c>
      <c r="E1270" s="1">
        <v>20285</v>
      </c>
      <c r="F1270">
        <f t="shared" si="19"/>
        <v>7</v>
      </c>
    </row>
    <row r="1271" spans="2:6" x14ac:dyDescent="0.25">
      <c r="B1271" t="s">
        <v>23</v>
      </c>
      <c r="C1271" t="s">
        <v>24</v>
      </c>
      <c r="D1271" t="s">
        <v>30</v>
      </c>
      <c r="E1271" s="1">
        <v>10165</v>
      </c>
      <c r="F1271">
        <f t="shared" si="19"/>
        <v>10</v>
      </c>
    </row>
    <row r="1272" spans="2:6" x14ac:dyDescent="0.25">
      <c r="B1272" t="s">
        <v>23</v>
      </c>
      <c r="C1272" t="s">
        <v>28</v>
      </c>
      <c r="D1272" t="s">
        <v>30</v>
      </c>
      <c r="E1272" s="1">
        <v>11797</v>
      </c>
      <c r="F1272">
        <f t="shared" si="19"/>
        <v>4</v>
      </c>
    </row>
    <row r="1273" spans="2:6" x14ac:dyDescent="0.25">
      <c r="B1273" t="s">
        <v>23</v>
      </c>
      <c r="C1273" t="s">
        <v>26</v>
      </c>
      <c r="D1273" t="s">
        <v>29</v>
      </c>
      <c r="E1273" s="1">
        <v>21678</v>
      </c>
      <c r="F1273">
        <f t="shared" si="19"/>
        <v>5</v>
      </c>
    </row>
    <row r="1274" spans="2:6" x14ac:dyDescent="0.25">
      <c r="B1274" t="s">
        <v>23</v>
      </c>
      <c r="C1274" t="s">
        <v>26</v>
      </c>
      <c r="D1274" t="s">
        <v>32</v>
      </c>
      <c r="E1274" s="1">
        <v>13949</v>
      </c>
      <c r="F1274">
        <f t="shared" si="19"/>
        <v>3</v>
      </c>
    </row>
    <row r="1275" spans="2:6" x14ac:dyDescent="0.25">
      <c r="B1275" t="s">
        <v>22</v>
      </c>
      <c r="C1275" t="s">
        <v>28</v>
      </c>
      <c r="D1275" t="s">
        <v>32</v>
      </c>
      <c r="E1275" s="1">
        <v>38211</v>
      </c>
      <c r="F1275">
        <f t="shared" si="19"/>
        <v>8</v>
      </c>
    </row>
    <row r="1276" spans="2:6" x14ac:dyDescent="0.25">
      <c r="B1276" t="s">
        <v>23</v>
      </c>
      <c r="C1276" t="s">
        <v>25</v>
      </c>
      <c r="D1276" t="s">
        <v>30</v>
      </c>
      <c r="E1276" s="1">
        <v>33910</v>
      </c>
      <c r="F1276">
        <f t="shared" si="19"/>
        <v>11</v>
      </c>
    </row>
    <row r="1277" spans="2:6" x14ac:dyDescent="0.25">
      <c r="B1277" t="s">
        <v>23</v>
      </c>
      <c r="C1277" t="s">
        <v>26</v>
      </c>
      <c r="D1277" t="s">
        <v>29</v>
      </c>
      <c r="E1277" s="1">
        <v>20030</v>
      </c>
      <c r="F1277">
        <f t="shared" si="19"/>
        <v>11</v>
      </c>
    </row>
    <row r="1278" spans="2:6" x14ac:dyDescent="0.25">
      <c r="B1278" t="s">
        <v>23</v>
      </c>
      <c r="C1278" t="s">
        <v>28</v>
      </c>
      <c r="D1278" t="s">
        <v>32</v>
      </c>
      <c r="E1278" s="1">
        <v>27323</v>
      </c>
      <c r="F1278">
        <f t="shared" si="19"/>
        <v>10</v>
      </c>
    </row>
    <row r="1279" spans="2:6" x14ac:dyDescent="0.25">
      <c r="B1279" t="s">
        <v>22</v>
      </c>
      <c r="C1279" t="s">
        <v>28</v>
      </c>
      <c r="D1279" t="s">
        <v>32</v>
      </c>
      <c r="E1279" s="1">
        <v>33038</v>
      </c>
      <c r="F1279">
        <f t="shared" si="19"/>
        <v>6</v>
      </c>
    </row>
    <row r="1280" spans="2:6" x14ac:dyDescent="0.25">
      <c r="B1280" t="s">
        <v>22</v>
      </c>
      <c r="C1280" t="s">
        <v>27</v>
      </c>
      <c r="D1280" t="s">
        <v>29</v>
      </c>
      <c r="E1280" s="1">
        <v>31744</v>
      </c>
      <c r="F1280">
        <f t="shared" si="19"/>
        <v>11</v>
      </c>
    </row>
    <row r="1281" spans="2:6" x14ac:dyDescent="0.25">
      <c r="B1281" t="s">
        <v>22</v>
      </c>
      <c r="C1281" t="s">
        <v>28</v>
      </c>
      <c r="D1281" t="s">
        <v>29</v>
      </c>
      <c r="E1281" s="1">
        <v>11866</v>
      </c>
      <c r="F1281">
        <f t="shared" si="19"/>
        <v>6</v>
      </c>
    </row>
    <row r="1282" spans="2:6" x14ac:dyDescent="0.25">
      <c r="B1282" t="s">
        <v>23</v>
      </c>
      <c r="C1282" t="s">
        <v>25</v>
      </c>
      <c r="D1282" t="s">
        <v>30</v>
      </c>
      <c r="E1282" s="1">
        <v>38254</v>
      </c>
      <c r="F1282">
        <f t="shared" si="19"/>
        <v>9</v>
      </c>
    </row>
    <row r="1283" spans="2:6" x14ac:dyDescent="0.25">
      <c r="B1283" t="s">
        <v>22</v>
      </c>
      <c r="C1283" t="s">
        <v>28</v>
      </c>
      <c r="D1283" t="s">
        <v>29</v>
      </c>
      <c r="E1283" s="1">
        <v>23644</v>
      </c>
      <c r="F1283">
        <f t="shared" si="19"/>
        <v>9</v>
      </c>
    </row>
    <row r="1284" spans="2:6" x14ac:dyDescent="0.25">
      <c r="B1284" t="s">
        <v>23</v>
      </c>
      <c r="C1284" t="s">
        <v>26</v>
      </c>
      <c r="D1284" t="s">
        <v>29</v>
      </c>
      <c r="E1284" s="1">
        <v>23522</v>
      </c>
      <c r="F1284">
        <f t="shared" si="19"/>
        <v>5</v>
      </c>
    </row>
    <row r="1285" spans="2:6" x14ac:dyDescent="0.25">
      <c r="B1285" t="s">
        <v>23</v>
      </c>
      <c r="C1285" t="s">
        <v>25</v>
      </c>
      <c r="D1285" t="s">
        <v>31</v>
      </c>
      <c r="E1285" s="1">
        <v>24299</v>
      </c>
      <c r="F1285">
        <f t="shared" si="19"/>
        <v>7</v>
      </c>
    </row>
    <row r="1286" spans="2:6" x14ac:dyDescent="0.25">
      <c r="B1286" t="s">
        <v>22</v>
      </c>
      <c r="C1286" t="s">
        <v>27</v>
      </c>
      <c r="D1286" t="s">
        <v>31</v>
      </c>
      <c r="E1286" s="1">
        <v>28370</v>
      </c>
      <c r="F1286">
        <f t="shared" si="19"/>
        <v>9</v>
      </c>
    </row>
    <row r="1287" spans="2:6" x14ac:dyDescent="0.25">
      <c r="B1287" t="s">
        <v>22</v>
      </c>
      <c r="C1287" t="s">
        <v>26</v>
      </c>
      <c r="D1287" t="s">
        <v>32</v>
      </c>
      <c r="E1287" s="1">
        <v>16615</v>
      </c>
      <c r="F1287">
        <f t="shared" si="19"/>
        <v>6</v>
      </c>
    </row>
    <row r="1288" spans="2:6" x14ac:dyDescent="0.25">
      <c r="B1288" t="s">
        <v>22</v>
      </c>
      <c r="C1288" t="s">
        <v>28</v>
      </c>
      <c r="D1288" t="s">
        <v>32</v>
      </c>
      <c r="E1288" s="1">
        <v>24473</v>
      </c>
      <c r="F1288">
        <f t="shared" si="19"/>
        <v>1</v>
      </c>
    </row>
    <row r="1289" spans="2:6" x14ac:dyDescent="0.25">
      <c r="B1289" t="s">
        <v>23</v>
      </c>
      <c r="C1289" t="s">
        <v>27</v>
      </c>
      <c r="D1289" t="s">
        <v>32</v>
      </c>
      <c r="E1289" s="1">
        <v>18159</v>
      </c>
      <c r="F1289">
        <f t="shared" si="19"/>
        <v>9</v>
      </c>
    </row>
    <row r="1290" spans="2:6" x14ac:dyDescent="0.25">
      <c r="B1290" t="s">
        <v>23</v>
      </c>
      <c r="C1290" t="s">
        <v>27</v>
      </c>
      <c r="D1290" t="s">
        <v>32</v>
      </c>
      <c r="E1290" s="1">
        <v>9652</v>
      </c>
      <c r="F1290">
        <f t="shared" si="19"/>
        <v>6</v>
      </c>
    </row>
    <row r="1291" spans="2:6" x14ac:dyDescent="0.25">
      <c r="B1291" t="s">
        <v>22</v>
      </c>
      <c r="C1291" t="s">
        <v>26</v>
      </c>
      <c r="D1291" t="s">
        <v>32</v>
      </c>
      <c r="E1291" s="1">
        <v>33855</v>
      </c>
      <c r="F1291">
        <f t="shared" si="19"/>
        <v>9</v>
      </c>
    </row>
    <row r="1292" spans="2:6" x14ac:dyDescent="0.25">
      <c r="B1292" t="s">
        <v>23</v>
      </c>
      <c r="C1292" t="s">
        <v>25</v>
      </c>
      <c r="D1292" t="s">
        <v>30</v>
      </c>
      <c r="E1292" s="1">
        <v>24885</v>
      </c>
      <c r="F1292">
        <f t="shared" ref="F1292:F1355" si="20">MONTH(E1292)</f>
        <v>2</v>
      </c>
    </row>
    <row r="1293" spans="2:6" x14ac:dyDescent="0.25">
      <c r="B1293" t="s">
        <v>22</v>
      </c>
      <c r="C1293" t="s">
        <v>24</v>
      </c>
      <c r="D1293" t="s">
        <v>32</v>
      </c>
      <c r="E1293" s="1">
        <v>39695</v>
      </c>
      <c r="F1293">
        <f t="shared" si="20"/>
        <v>9</v>
      </c>
    </row>
    <row r="1294" spans="2:6" x14ac:dyDescent="0.25">
      <c r="B1294" t="s">
        <v>22</v>
      </c>
      <c r="C1294" t="s">
        <v>26</v>
      </c>
      <c r="D1294" t="s">
        <v>32</v>
      </c>
      <c r="E1294" s="1">
        <v>18179</v>
      </c>
      <c r="F1294">
        <f t="shared" si="20"/>
        <v>10</v>
      </c>
    </row>
    <row r="1295" spans="2:6" x14ac:dyDescent="0.25">
      <c r="B1295" t="s">
        <v>22</v>
      </c>
      <c r="C1295" t="s">
        <v>24</v>
      </c>
      <c r="D1295" t="s">
        <v>30</v>
      </c>
      <c r="E1295" s="1">
        <v>13006</v>
      </c>
      <c r="F1295">
        <f t="shared" si="20"/>
        <v>8</v>
      </c>
    </row>
    <row r="1296" spans="2:6" x14ac:dyDescent="0.25">
      <c r="B1296" t="s">
        <v>22</v>
      </c>
      <c r="C1296" t="s">
        <v>25</v>
      </c>
      <c r="D1296" t="s">
        <v>30</v>
      </c>
      <c r="E1296" s="1">
        <v>25168</v>
      </c>
      <c r="F1296">
        <f t="shared" si="20"/>
        <v>11</v>
      </c>
    </row>
    <row r="1297" spans="2:6" x14ac:dyDescent="0.25">
      <c r="B1297" t="s">
        <v>23</v>
      </c>
      <c r="C1297" t="s">
        <v>27</v>
      </c>
      <c r="D1297" t="s">
        <v>32</v>
      </c>
      <c r="E1297" s="1">
        <v>7136</v>
      </c>
      <c r="F1297">
        <f t="shared" si="20"/>
        <v>7</v>
      </c>
    </row>
    <row r="1298" spans="2:6" x14ac:dyDescent="0.25">
      <c r="B1298" t="s">
        <v>22</v>
      </c>
      <c r="C1298" t="s">
        <v>28</v>
      </c>
      <c r="D1298" t="s">
        <v>31</v>
      </c>
      <c r="E1298" s="1">
        <v>15369</v>
      </c>
      <c r="F1298">
        <f t="shared" si="20"/>
        <v>1</v>
      </c>
    </row>
    <row r="1299" spans="2:6" x14ac:dyDescent="0.25">
      <c r="B1299" t="s">
        <v>22</v>
      </c>
      <c r="C1299" t="s">
        <v>28</v>
      </c>
      <c r="D1299" t="s">
        <v>32</v>
      </c>
      <c r="E1299" s="1">
        <v>28772</v>
      </c>
      <c r="F1299">
        <f t="shared" si="20"/>
        <v>10</v>
      </c>
    </row>
    <row r="1300" spans="2:6" x14ac:dyDescent="0.25">
      <c r="B1300" t="s">
        <v>22</v>
      </c>
      <c r="C1300" t="s">
        <v>25</v>
      </c>
      <c r="D1300" t="s">
        <v>29</v>
      </c>
      <c r="E1300" s="1">
        <v>37392</v>
      </c>
      <c r="F1300">
        <f t="shared" si="20"/>
        <v>5</v>
      </c>
    </row>
    <row r="1301" spans="2:6" x14ac:dyDescent="0.25">
      <c r="B1301" t="s">
        <v>22</v>
      </c>
      <c r="C1301" t="s">
        <v>26</v>
      </c>
      <c r="D1301" t="s">
        <v>31</v>
      </c>
      <c r="E1301" s="1">
        <v>21671</v>
      </c>
      <c r="F1301">
        <f t="shared" si="20"/>
        <v>5</v>
      </c>
    </row>
    <row r="1302" spans="2:6" x14ac:dyDescent="0.25">
      <c r="B1302" t="s">
        <v>23</v>
      </c>
      <c r="C1302" t="s">
        <v>24</v>
      </c>
      <c r="D1302" t="s">
        <v>30</v>
      </c>
      <c r="E1302" s="1">
        <v>34500</v>
      </c>
      <c r="F1302">
        <f t="shared" si="20"/>
        <v>6</v>
      </c>
    </row>
    <row r="1303" spans="2:6" x14ac:dyDescent="0.25">
      <c r="B1303" t="s">
        <v>23</v>
      </c>
      <c r="C1303" t="s">
        <v>24</v>
      </c>
      <c r="D1303" t="s">
        <v>30</v>
      </c>
      <c r="E1303" s="1">
        <v>9961</v>
      </c>
      <c r="F1303">
        <f t="shared" si="20"/>
        <v>4</v>
      </c>
    </row>
    <row r="1304" spans="2:6" x14ac:dyDescent="0.25">
      <c r="B1304" t="s">
        <v>23</v>
      </c>
      <c r="C1304" t="s">
        <v>28</v>
      </c>
      <c r="D1304" t="s">
        <v>29</v>
      </c>
      <c r="E1304" s="1">
        <v>35131</v>
      </c>
      <c r="F1304">
        <f t="shared" si="20"/>
        <v>3</v>
      </c>
    </row>
    <row r="1305" spans="2:6" x14ac:dyDescent="0.25">
      <c r="B1305" t="s">
        <v>23</v>
      </c>
      <c r="C1305" t="s">
        <v>25</v>
      </c>
      <c r="D1305" t="s">
        <v>29</v>
      </c>
      <c r="E1305" s="1">
        <v>37246</v>
      </c>
      <c r="F1305">
        <f t="shared" si="20"/>
        <v>12</v>
      </c>
    </row>
    <row r="1306" spans="2:6" x14ac:dyDescent="0.25">
      <c r="B1306" t="s">
        <v>23</v>
      </c>
      <c r="C1306" t="s">
        <v>28</v>
      </c>
      <c r="D1306" t="s">
        <v>29</v>
      </c>
      <c r="E1306" s="1">
        <v>31812</v>
      </c>
      <c r="F1306">
        <f t="shared" si="20"/>
        <v>2</v>
      </c>
    </row>
    <row r="1307" spans="2:6" x14ac:dyDescent="0.25">
      <c r="B1307" t="s">
        <v>23</v>
      </c>
      <c r="C1307" t="s">
        <v>28</v>
      </c>
      <c r="D1307" t="s">
        <v>30</v>
      </c>
      <c r="E1307" s="1">
        <v>8923</v>
      </c>
      <c r="F1307">
        <f t="shared" si="20"/>
        <v>6</v>
      </c>
    </row>
    <row r="1308" spans="2:6" x14ac:dyDescent="0.25">
      <c r="B1308" t="s">
        <v>22</v>
      </c>
      <c r="C1308" t="s">
        <v>25</v>
      </c>
      <c r="D1308" t="s">
        <v>30</v>
      </c>
      <c r="E1308" s="1">
        <v>17284</v>
      </c>
      <c r="F1308">
        <f t="shared" si="20"/>
        <v>4</v>
      </c>
    </row>
    <row r="1309" spans="2:6" x14ac:dyDescent="0.25">
      <c r="B1309" t="s">
        <v>22</v>
      </c>
      <c r="C1309" t="s">
        <v>25</v>
      </c>
      <c r="D1309" t="s">
        <v>32</v>
      </c>
      <c r="E1309" s="1">
        <v>38760</v>
      </c>
      <c r="F1309">
        <f t="shared" si="20"/>
        <v>2</v>
      </c>
    </row>
    <row r="1310" spans="2:6" x14ac:dyDescent="0.25">
      <c r="B1310" t="s">
        <v>22</v>
      </c>
      <c r="C1310" t="s">
        <v>28</v>
      </c>
      <c r="D1310" t="s">
        <v>29</v>
      </c>
      <c r="E1310" s="1">
        <v>23610</v>
      </c>
      <c r="F1310">
        <f t="shared" si="20"/>
        <v>8</v>
      </c>
    </row>
    <row r="1311" spans="2:6" x14ac:dyDescent="0.25">
      <c r="B1311" t="s">
        <v>22</v>
      </c>
      <c r="C1311" t="s">
        <v>28</v>
      </c>
      <c r="D1311" t="s">
        <v>29</v>
      </c>
      <c r="E1311" s="1">
        <v>9973</v>
      </c>
      <c r="F1311">
        <f t="shared" si="20"/>
        <v>4</v>
      </c>
    </row>
    <row r="1312" spans="2:6" x14ac:dyDescent="0.25">
      <c r="B1312" t="s">
        <v>22</v>
      </c>
      <c r="C1312" t="s">
        <v>28</v>
      </c>
      <c r="D1312" t="s">
        <v>31</v>
      </c>
      <c r="E1312" s="1">
        <v>14051</v>
      </c>
      <c r="F1312">
        <f t="shared" si="20"/>
        <v>6</v>
      </c>
    </row>
    <row r="1313" spans="2:6" x14ac:dyDescent="0.25">
      <c r="B1313" t="s">
        <v>22</v>
      </c>
      <c r="C1313" t="s">
        <v>24</v>
      </c>
      <c r="D1313" t="s">
        <v>29</v>
      </c>
      <c r="E1313" s="1">
        <v>19405</v>
      </c>
      <c r="F1313">
        <f t="shared" si="20"/>
        <v>2</v>
      </c>
    </row>
    <row r="1314" spans="2:6" x14ac:dyDescent="0.25">
      <c r="B1314" t="s">
        <v>22</v>
      </c>
      <c r="C1314" t="s">
        <v>24</v>
      </c>
      <c r="D1314" t="s">
        <v>32</v>
      </c>
      <c r="E1314" s="1">
        <v>18321</v>
      </c>
      <c r="F1314">
        <f t="shared" si="20"/>
        <v>2</v>
      </c>
    </row>
    <row r="1315" spans="2:6" x14ac:dyDescent="0.25">
      <c r="B1315" t="s">
        <v>23</v>
      </c>
      <c r="C1315" t="s">
        <v>26</v>
      </c>
      <c r="D1315" t="s">
        <v>31</v>
      </c>
      <c r="E1315" s="1">
        <v>25257</v>
      </c>
      <c r="F1315">
        <f t="shared" si="20"/>
        <v>2</v>
      </c>
    </row>
    <row r="1316" spans="2:6" x14ac:dyDescent="0.25">
      <c r="B1316" t="s">
        <v>22</v>
      </c>
      <c r="C1316" t="s">
        <v>25</v>
      </c>
      <c r="D1316" t="s">
        <v>29</v>
      </c>
      <c r="E1316" s="1">
        <v>5846</v>
      </c>
      <c r="F1316">
        <f t="shared" si="20"/>
        <v>1</v>
      </c>
    </row>
    <row r="1317" spans="2:6" x14ac:dyDescent="0.25">
      <c r="B1317" t="s">
        <v>23</v>
      </c>
      <c r="C1317" t="s">
        <v>26</v>
      </c>
      <c r="D1317" t="s">
        <v>32</v>
      </c>
      <c r="E1317" s="1">
        <v>22706</v>
      </c>
      <c r="F1317">
        <f t="shared" si="20"/>
        <v>3</v>
      </c>
    </row>
    <row r="1318" spans="2:6" x14ac:dyDescent="0.25">
      <c r="B1318" t="s">
        <v>23</v>
      </c>
      <c r="C1318" t="s">
        <v>28</v>
      </c>
      <c r="D1318" t="s">
        <v>31</v>
      </c>
      <c r="E1318" s="1">
        <v>24149</v>
      </c>
      <c r="F1318">
        <f t="shared" si="20"/>
        <v>2</v>
      </c>
    </row>
    <row r="1319" spans="2:6" x14ac:dyDescent="0.25">
      <c r="B1319" t="s">
        <v>22</v>
      </c>
      <c r="C1319" t="s">
        <v>25</v>
      </c>
      <c r="D1319" t="s">
        <v>32</v>
      </c>
      <c r="E1319" s="1">
        <v>35076</v>
      </c>
      <c r="F1319">
        <f t="shared" si="20"/>
        <v>1</v>
      </c>
    </row>
    <row r="1320" spans="2:6" x14ac:dyDescent="0.25">
      <c r="B1320" t="s">
        <v>23</v>
      </c>
      <c r="C1320" t="s">
        <v>27</v>
      </c>
      <c r="D1320" t="s">
        <v>32</v>
      </c>
      <c r="E1320" s="1">
        <v>28301</v>
      </c>
      <c r="F1320">
        <f t="shared" si="20"/>
        <v>6</v>
      </c>
    </row>
    <row r="1321" spans="2:6" x14ac:dyDescent="0.25">
      <c r="B1321" t="s">
        <v>23</v>
      </c>
      <c r="C1321" t="s">
        <v>26</v>
      </c>
      <c r="D1321" t="s">
        <v>29</v>
      </c>
      <c r="E1321" s="1">
        <v>23655</v>
      </c>
      <c r="F1321">
        <f t="shared" si="20"/>
        <v>10</v>
      </c>
    </row>
    <row r="1322" spans="2:6" x14ac:dyDescent="0.25">
      <c r="B1322" t="s">
        <v>22</v>
      </c>
      <c r="C1322" t="s">
        <v>26</v>
      </c>
      <c r="D1322" t="s">
        <v>32</v>
      </c>
      <c r="E1322" s="1">
        <v>12626</v>
      </c>
      <c r="F1322">
        <f t="shared" si="20"/>
        <v>7</v>
      </c>
    </row>
    <row r="1323" spans="2:6" x14ac:dyDescent="0.25">
      <c r="B1323" t="s">
        <v>23</v>
      </c>
      <c r="C1323" t="s">
        <v>26</v>
      </c>
      <c r="D1323" t="s">
        <v>30</v>
      </c>
      <c r="E1323" s="1">
        <v>32780</v>
      </c>
      <c r="F1323">
        <f t="shared" si="20"/>
        <v>9</v>
      </c>
    </row>
    <row r="1324" spans="2:6" x14ac:dyDescent="0.25">
      <c r="B1324" t="s">
        <v>22</v>
      </c>
      <c r="C1324" t="s">
        <v>26</v>
      </c>
      <c r="D1324" t="s">
        <v>32</v>
      </c>
      <c r="E1324" s="1">
        <v>30413</v>
      </c>
      <c r="F1324">
        <f t="shared" si="20"/>
        <v>4</v>
      </c>
    </row>
    <row r="1325" spans="2:6" x14ac:dyDescent="0.25">
      <c r="B1325" t="s">
        <v>23</v>
      </c>
      <c r="C1325" t="s">
        <v>25</v>
      </c>
      <c r="D1325" t="s">
        <v>30</v>
      </c>
      <c r="E1325" s="1">
        <v>39396</v>
      </c>
      <c r="F1325">
        <f t="shared" si="20"/>
        <v>11</v>
      </c>
    </row>
    <row r="1326" spans="2:6" x14ac:dyDescent="0.25">
      <c r="B1326" t="s">
        <v>22</v>
      </c>
      <c r="C1326" t="s">
        <v>26</v>
      </c>
      <c r="D1326" t="s">
        <v>31</v>
      </c>
      <c r="E1326" s="1">
        <v>29839</v>
      </c>
      <c r="F1326">
        <f t="shared" si="20"/>
        <v>9</v>
      </c>
    </row>
    <row r="1327" spans="2:6" x14ac:dyDescent="0.25">
      <c r="B1327" t="s">
        <v>22</v>
      </c>
      <c r="C1327" t="s">
        <v>27</v>
      </c>
      <c r="D1327" t="s">
        <v>30</v>
      </c>
      <c r="E1327" s="1">
        <v>8390</v>
      </c>
      <c r="F1327">
        <f t="shared" si="20"/>
        <v>12</v>
      </c>
    </row>
    <row r="1328" spans="2:6" x14ac:dyDescent="0.25">
      <c r="B1328" t="s">
        <v>22</v>
      </c>
      <c r="C1328" t="s">
        <v>26</v>
      </c>
      <c r="D1328" t="s">
        <v>29</v>
      </c>
      <c r="E1328" s="1">
        <v>19022</v>
      </c>
      <c r="F1328">
        <f t="shared" si="20"/>
        <v>1</v>
      </c>
    </row>
    <row r="1329" spans="2:6" x14ac:dyDescent="0.25">
      <c r="B1329" t="s">
        <v>23</v>
      </c>
      <c r="C1329" t="s">
        <v>25</v>
      </c>
      <c r="D1329" t="s">
        <v>32</v>
      </c>
      <c r="E1329" s="1">
        <v>32775</v>
      </c>
      <c r="F1329">
        <f t="shared" si="20"/>
        <v>9</v>
      </c>
    </row>
    <row r="1330" spans="2:6" x14ac:dyDescent="0.25">
      <c r="B1330" t="s">
        <v>23</v>
      </c>
      <c r="C1330" t="s">
        <v>25</v>
      </c>
      <c r="D1330" t="s">
        <v>32</v>
      </c>
      <c r="E1330" s="1">
        <v>26297</v>
      </c>
      <c r="F1330">
        <f t="shared" si="20"/>
        <v>12</v>
      </c>
    </row>
    <row r="1331" spans="2:6" x14ac:dyDescent="0.25">
      <c r="B1331" t="s">
        <v>23</v>
      </c>
      <c r="C1331" t="s">
        <v>26</v>
      </c>
      <c r="D1331" t="s">
        <v>29</v>
      </c>
      <c r="E1331" s="1">
        <v>38264</v>
      </c>
      <c r="F1331">
        <f t="shared" si="20"/>
        <v>10</v>
      </c>
    </row>
    <row r="1332" spans="2:6" x14ac:dyDescent="0.25">
      <c r="B1332" t="s">
        <v>22</v>
      </c>
      <c r="C1332" t="s">
        <v>26</v>
      </c>
      <c r="D1332" t="s">
        <v>30</v>
      </c>
      <c r="E1332" s="1">
        <v>26116</v>
      </c>
      <c r="F1332">
        <f t="shared" si="20"/>
        <v>7</v>
      </c>
    </row>
    <row r="1333" spans="2:6" x14ac:dyDescent="0.25">
      <c r="B1333" t="s">
        <v>23</v>
      </c>
      <c r="C1333" t="s">
        <v>26</v>
      </c>
      <c r="D1333" t="s">
        <v>30</v>
      </c>
      <c r="E1333" s="1">
        <v>39318</v>
      </c>
      <c r="F1333">
        <f t="shared" si="20"/>
        <v>8</v>
      </c>
    </row>
    <row r="1334" spans="2:6" x14ac:dyDescent="0.25">
      <c r="B1334" t="s">
        <v>22</v>
      </c>
      <c r="C1334" t="s">
        <v>27</v>
      </c>
      <c r="D1334" t="s">
        <v>29</v>
      </c>
      <c r="E1334" s="1">
        <v>32418</v>
      </c>
      <c r="F1334">
        <f t="shared" si="20"/>
        <v>10</v>
      </c>
    </row>
    <row r="1335" spans="2:6" x14ac:dyDescent="0.25">
      <c r="B1335" t="s">
        <v>22</v>
      </c>
      <c r="C1335" t="s">
        <v>28</v>
      </c>
      <c r="D1335" t="s">
        <v>32</v>
      </c>
      <c r="E1335" s="1">
        <v>28977</v>
      </c>
      <c r="F1335">
        <f t="shared" si="20"/>
        <v>5</v>
      </c>
    </row>
    <row r="1336" spans="2:6" x14ac:dyDescent="0.25">
      <c r="B1336" t="s">
        <v>22</v>
      </c>
      <c r="C1336" t="s">
        <v>26</v>
      </c>
      <c r="D1336" t="s">
        <v>32</v>
      </c>
      <c r="E1336" s="1">
        <v>15387</v>
      </c>
      <c r="F1336">
        <f t="shared" si="20"/>
        <v>2</v>
      </c>
    </row>
    <row r="1337" spans="2:6" x14ac:dyDescent="0.25">
      <c r="B1337" t="s">
        <v>23</v>
      </c>
      <c r="C1337" t="s">
        <v>26</v>
      </c>
      <c r="D1337" t="s">
        <v>29</v>
      </c>
      <c r="E1337" s="1">
        <v>36520</v>
      </c>
      <c r="F1337">
        <f t="shared" si="20"/>
        <v>12</v>
      </c>
    </row>
    <row r="1338" spans="2:6" x14ac:dyDescent="0.25">
      <c r="B1338" t="s">
        <v>22</v>
      </c>
      <c r="C1338" t="s">
        <v>28</v>
      </c>
      <c r="D1338" t="s">
        <v>30</v>
      </c>
      <c r="E1338" s="1">
        <v>40086</v>
      </c>
      <c r="F1338">
        <f t="shared" si="20"/>
        <v>9</v>
      </c>
    </row>
    <row r="1339" spans="2:6" x14ac:dyDescent="0.25">
      <c r="B1339" t="s">
        <v>22</v>
      </c>
      <c r="C1339" t="s">
        <v>26</v>
      </c>
      <c r="D1339" t="s">
        <v>32</v>
      </c>
      <c r="E1339" s="1">
        <v>27233</v>
      </c>
      <c r="F1339">
        <f t="shared" si="20"/>
        <v>7</v>
      </c>
    </row>
    <row r="1340" spans="2:6" x14ac:dyDescent="0.25">
      <c r="B1340" t="s">
        <v>22</v>
      </c>
      <c r="C1340" t="s">
        <v>24</v>
      </c>
      <c r="D1340" t="s">
        <v>29</v>
      </c>
      <c r="E1340" s="1">
        <v>26561</v>
      </c>
      <c r="F1340">
        <f t="shared" si="20"/>
        <v>9</v>
      </c>
    </row>
    <row r="1341" spans="2:6" x14ac:dyDescent="0.25">
      <c r="B1341" t="s">
        <v>23</v>
      </c>
      <c r="C1341" t="s">
        <v>28</v>
      </c>
      <c r="D1341" t="s">
        <v>29</v>
      </c>
      <c r="E1341" s="1">
        <v>18523</v>
      </c>
      <c r="F1341">
        <f t="shared" si="20"/>
        <v>9</v>
      </c>
    </row>
    <row r="1342" spans="2:6" x14ac:dyDescent="0.25">
      <c r="B1342" t="s">
        <v>22</v>
      </c>
      <c r="C1342" t="s">
        <v>27</v>
      </c>
      <c r="D1342" t="s">
        <v>31</v>
      </c>
      <c r="E1342" s="1">
        <v>22449</v>
      </c>
      <c r="F1342">
        <f t="shared" si="20"/>
        <v>6</v>
      </c>
    </row>
    <row r="1343" spans="2:6" x14ac:dyDescent="0.25">
      <c r="B1343" t="s">
        <v>22</v>
      </c>
      <c r="C1343" t="s">
        <v>26</v>
      </c>
      <c r="D1343" t="s">
        <v>31</v>
      </c>
      <c r="E1343" s="1">
        <v>17914</v>
      </c>
      <c r="F1343">
        <f t="shared" si="20"/>
        <v>1</v>
      </c>
    </row>
    <row r="1344" spans="2:6" x14ac:dyDescent="0.25">
      <c r="B1344" t="s">
        <v>23</v>
      </c>
      <c r="C1344" t="s">
        <v>25</v>
      </c>
      <c r="D1344" t="s">
        <v>29</v>
      </c>
      <c r="E1344" s="1">
        <v>29972</v>
      </c>
      <c r="F1344">
        <f t="shared" si="20"/>
        <v>1</v>
      </c>
    </row>
    <row r="1345" spans="2:6" x14ac:dyDescent="0.25">
      <c r="B1345" t="s">
        <v>23</v>
      </c>
      <c r="C1345" t="s">
        <v>28</v>
      </c>
      <c r="D1345" t="s">
        <v>31</v>
      </c>
      <c r="E1345" s="1">
        <v>14348</v>
      </c>
      <c r="F1345">
        <f t="shared" si="20"/>
        <v>4</v>
      </c>
    </row>
    <row r="1346" spans="2:6" x14ac:dyDescent="0.25">
      <c r="B1346" t="s">
        <v>23</v>
      </c>
      <c r="C1346" t="s">
        <v>24</v>
      </c>
      <c r="D1346" t="s">
        <v>32</v>
      </c>
      <c r="E1346" s="1">
        <v>16004</v>
      </c>
      <c r="F1346">
        <f t="shared" si="20"/>
        <v>10</v>
      </c>
    </row>
    <row r="1347" spans="2:6" x14ac:dyDescent="0.25">
      <c r="B1347" t="s">
        <v>23</v>
      </c>
      <c r="C1347" t="s">
        <v>24</v>
      </c>
      <c r="D1347" t="s">
        <v>32</v>
      </c>
      <c r="E1347" s="1">
        <v>17704</v>
      </c>
      <c r="F1347">
        <f t="shared" si="20"/>
        <v>6</v>
      </c>
    </row>
    <row r="1348" spans="2:6" x14ac:dyDescent="0.25">
      <c r="B1348" t="s">
        <v>23</v>
      </c>
      <c r="C1348" t="s">
        <v>27</v>
      </c>
      <c r="D1348" t="s">
        <v>32</v>
      </c>
      <c r="E1348" s="1">
        <v>36073</v>
      </c>
      <c r="F1348">
        <f t="shared" si="20"/>
        <v>10</v>
      </c>
    </row>
    <row r="1349" spans="2:6" x14ac:dyDescent="0.25">
      <c r="B1349" t="s">
        <v>23</v>
      </c>
      <c r="C1349" t="s">
        <v>28</v>
      </c>
      <c r="D1349" t="s">
        <v>30</v>
      </c>
      <c r="E1349" s="1">
        <v>39887</v>
      </c>
      <c r="F1349">
        <f t="shared" si="20"/>
        <v>3</v>
      </c>
    </row>
    <row r="1350" spans="2:6" x14ac:dyDescent="0.25">
      <c r="B1350" t="s">
        <v>23</v>
      </c>
      <c r="C1350" t="s">
        <v>28</v>
      </c>
      <c r="D1350" t="s">
        <v>31</v>
      </c>
      <c r="E1350" s="1">
        <v>16132</v>
      </c>
      <c r="F1350">
        <f t="shared" si="20"/>
        <v>3</v>
      </c>
    </row>
    <row r="1351" spans="2:6" x14ac:dyDescent="0.25">
      <c r="B1351" t="s">
        <v>23</v>
      </c>
      <c r="C1351" t="s">
        <v>27</v>
      </c>
      <c r="D1351" t="s">
        <v>32</v>
      </c>
      <c r="E1351" s="1">
        <v>40091</v>
      </c>
      <c r="F1351">
        <f t="shared" si="20"/>
        <v>10</v>
      </c>
    </row>
    <row r="1352" spans="2:6" x14ac:dyDescent="0.25">
      <c r="B1352" t="s">
        <v>23</v>
      </c>
      <c r="C1352" t="s">
        <v>24</v>
      </c>
      <c r="D1352" t="s">
        <v>29</v>
      </c>
      <c r="E1352" s="1">
        <v>6102</v>
      </c>
      <c r="F1352">
        <f t="shared" si="20"/>
        <v>9</v>
      </c>
    </row>
    <row r="1353" spans="2:6" x14ac:dyDescent="0.25">
      <c r="B1353" t="s">
        <v>23</v>
      </c>
      <c r="C1353" t="s">
        <v>25</v>
      </c>
      <c r="D1353" t="s">
        <v>31</v>
      </c>
      <c r="E1353" s="1">
        <v>28341</v>
      </c>
      <c r="F1353">
        <f t="shared" si="20"/>
        <v>8</v>
      </c>
    </row>
    <row r="1354" spans="2:6" x14ac:dyDescent="0.25">
      <c r="B1354" t="s">
        <v>22</v>
      </c>
      <c r="C1354" t="s">
        <v>27</v>
      </c>
      <c r="D1354" t="s">
        <v>29</v>
      </c>
      <c r="E1354" s="1">
        <v>8998</v>
      </c>
      <c r="F1354">
        <f t="shared" si="20"/>
        <v>8</v>
      </c>
    </row>
    <row r="1355" spans="2:6" x14ac:dyDescent="0.25">
      <c r="B1355" t="s">
        <v>23</v>
      </c>
      <c r="C1355" t="s">
        <v>25</v>
      </c>
      <c r="D1355" t="s">
        <v>30</v>
      </c>
      <c r="E1355" s="1">
        <v>28451</v>
      </c>
      <c r="F1355">
        <f t="shared" si="20"/>
        <v>11</v>
      </c>
    </row>
    <row r="1356" spans="2:6" x14ac:dyDescent="0.25">
      <c r="B1356" t="s">
        <v>22</v>
      </c>
      <c r="C1356" t="s">
        <v>24</v>
      </c>
      <c r="D1356" t="s">
        <v>29</v>
      </c>
      <c r="E1356" s="1">
        <v>38391</v>
      </c>
      <c r="F1356">
        <f t="shared" ref="F1356:F1419" si="21">MONTH(E1356)</f>
        <v>2</v>
      </c>
    </row>
    <row r="1357" spans="2:6" x14ac:dyDescent="0.25">
      <c r="B1357" t="s">
        <v>22</v>
      </c>
      <c r="C1357" t="s">
        <v>28</v>
      </c>
      <c r="D1357" t="s">
        <v>29</v>
      </c>
      <c r="E1357" s="1">
        <v>6394</v>
      </c>
      <c r="F1357">
        <f t="shared" si="21"/>
        <v>7</v>
      </c>
    </row>
    <row r="1358" spans="2:6" x14ac:dyDescent="0.25">
      <c r="B1358" t="s">
        <v>23</v>
      </c>
      <c r="C1358" t="s">
        <v>28</v>
      </c>
      <c r="D1358" t="s">
        <v>32</v>
      </c>
      <c r="E1358" s="1">
        <v>11483</v>
      </c>
      <c r="F1358">
        <f t="shared" si="21"/>
        <v>6</v>
      </c>
    </row>
    <row r="1359" spans="2:6" x14ac:dyDescent="0.25">
      <c r="B1359" t="s">
        <v>23</v>
      </c>
      <c r="C1359" t="s">
        <v>26</v>
      </c>
      <c r="D1359" t="s">
        <v>30</v>
      </c>
      <c r="E1359" s="1">
        <v>31088</v>
      </c>
      <c r="F1359">
        <f t="shared" si="21"/>
        <v>2</v>
      </c>
    </row>
    <row r="1360" spans="2:6" x14ac:dyDescent="0.25">
      <c r="B1360" t="s">
        <v>22</v>
      </c>
      <c r="C1360" t="s">
        <v>28</v>
      </c>
      <c r="D1360" t="s">
        <v>29</v>
      </c>
      <c r="E1360" s="1">
        <v>36739</v>
      </c>
      <c r="F1360">
        <f t="shared" si="21"/>
        <v>8</v>
      </c>
    </row>
    <row r="1361" spans="2:6" x14ac:dyDescent="0.25">
      <c r="B1361" t="s">
        <v>23</v>
      </c>
      <c r="C1361" t="s">
        <v>26</v>
      </c>
      <c r="D1361" t="s">
        <v>32</v>
      </c>
      <c r="E1361" s="1">
        <v>36095</v>
      </c>
      <c r="F1361">
        <f t="shared" si="21"/>
        <v>10</v>
      </c>
    </row>
    <row r="1362" spans="2:6" x14ac:dyDescent="0.25">
      <c r="B1362" t="s">
        <v>22</v>
      </c>
      <c r="C1362" t="s">
        <v>28</v>
      </c>
      <c r="D1362" t="s">
        <v>31</v>
      </c>
      <c r="E1362" s="1">
        <v>33846</v>
      </c>
      <c r="F1362">
        <f t="shared" si="21"/>
        <v>8</v>
      </c>
    </row>
    <row r="1363" spans="2:6" x14ac:dyDescent="0.25">
      <c r="B1363" t="s">
        <v>22</v>
      </c>
      <c r="C1363" t="s">
        <v>27</v>
      </c>
      <c r="D1363" t="s">
        <v>29</v>
      </c>
      <c r="E1363" s="1">
        <v>32091</v>
      </c>
      <c r="F1363">
        <f t="shared" si="21"/>
        <v>11</v>
      </c>
    </row>
    <row r="1364" spans="2:6" x14ac:dyDescent="0.25">
      <c r="B1364" t="s">
        <v>22</v>
      </c>
      <c r="C1364" t="s">
        <v>25</v>
      </c>
      <c r="D1364" t="s">
        <v>32</v>
      </c>
      <c r="E1364" s="1">
        <v>24925</v>
      </c>
      <c r="F1364">
        <f t="shared" si="21"/>
        <v>3</v>
      </c>
    </row>
    <row r="1365" spans="2:6" x14ac:dyDescent="0.25">
      <c r="B1365" t="s">
        <v>22</v>
      </c>
      <c r="C1365" t="s">
        <v>24</v>
      </c>
      <c r="D1365" t="s">
        <v>32</v>
      </c>
      <c r="E1365" s="1">
        <v>19508</v>
      </c>
      <c r="F1365">
        <f t="shared" si="21"/>
        <v>5</v>
      </c>
    </row>
    <row r="1366" spans="2:6" x14ac:dyDescent="0.25">
      <c r="B1366" t="s">
        <v>23</v>
      </c>
      <c r="C1366" t="s">
        <v>28</v>
      </c>
      <c r="D1366" t="s">
        <v>31</v>
      </c>
      <c r="E1366" s="1">
        <v>37183</v>
      </c>
      <c r="F1366">
        <f t="shared" si="21"/>
        <v>10</v>
      </c>
    </row>
    <row r="1367" spans="2:6" x14ac:dyDescent="0.25">
      <c r="B1367" t="s">
        <v>23</v>
      </c>
      <c r="C1367" t="s">
        <v>27</v>
      </c>
      <c r="D1367" t="s">
        <v>30</v>
      </c>
      <c r="E1367" s="1">
        <v>25749</v>
      </c>
      <c r="F1367">
        <f t="shared" si="21"/>
        <v>6</v>
      </c>
    </row>
    <row r="1368" spans="2:6" x14ac:dyDescent="0.25">
      <c r="B1368" t="s">
        <v>22</v>
      </c>
      <c r="C1368" t="s">
        <v>24</v>
      </c>
      <c r="D1368" t="s">
        <v>30</v>
      </c>
      <c r="E1368" s="1">
        <v>17575</v>
      </c>
      <c r="F1368">
        <f t="shared" si="21"/>
        <v>2</v>
      </c>
    </row>
    <row r="1369" spans="2:6" x14ac:dyDescent="0.25">
      <c r="B1369" t="s">
        <v>23</v>
      </c>
      <c r="C1369" t="s">
        <v>26</v>
      </c>
      <c r="D1369" t="s">
        <v>31</v>
      </c>
      <c r="E1369" s="1">
        <v>6507</v>
      </c>
      <c r="F1369">
        <f t="shared" si="21"/>
        <v>10</v>
      </c>
    </row>
    <row r="1370" spans="2:6" x14ac:dyDescent="0.25">
      <c r="B1370" t="s">
        <v>23</v>
      </c>
      <c r="C1370" t="s">
        <v>27</v>
      </c>
      <c r="D1370" t="s">
        <v>31</v>
      </c>
      <c r="E1370" s="1">
        <v>26724</v>
      </c>
      <c r="F1370">
        <f t="shared" si="21"/>
        <v>3</v>
      </c>
    </row>
    <row r="1371" spans="2:6" x14ac:dyDescent="0.25">
      <c r="B1371" t="s">
        <v>23</v>
      </c>
      <c r="C1371" t="s">
        <v>27</v>
      </c>
      <c r="D1371" t="s">
        <v>32</v>
      </c>
      <c r="E1371" s="1">
        <v>24533</v>
      </c>
      <c r="F1371">
        <f t="shared" si="21"/>
        <v>3</v>
      </c>
    </row>
    <row r="1372" spans="2:6" x14ac:dyDescent="0.25">
      <c r="B1372" t="s">
        <v>22</v>
      </c>
      <c r="C1372" t="s">
        <v>26</v>
      </c>
      <c r="D1372" t="s">
        <v>30</v>
      </c>
      <c r="E1372" s="1">
        <v>29484</v>
      </c>
      <c r="F1372">
        <f t="shared" si="21"/>
        <v>9</v>
      </c>
    </row>
    <row r="1373" spans="2:6" x14ac:dyDescent="0.25">
      <c r="B1373" t="s">
        <v>23</v>
      </c>
      <c r="C1373" t="s">
        <v>26</v>
      </c>
      <c r="D1373" t="s">
        <v>30</v>
      </c>
      <c r="E1373" s="1">
        <v>38630</v>
      </c>
      <c r="F1373">
        <f t="shared" si="21"/>
        <v>10</v>
      </c>
    </row>
    <row r="1374" spans="2:6" x14ac:dyDescent="0.25">
      <c r="B1374" t="s">
        <v>23</v>
      </c>
      <c r="C1374" t="s">
        <v>28</v>
      </c>
      <c r="D1374" t="s">
        <v>29</v>
      </c>
      <c r="E1374" s="1">
        <v>11742</v>
      </c>
      <c r="F1374">
        <f t="shared" si="21"/>
        <v>2</v>
      </c>
    </row>
    <row r="1375" spans="2:6" x14ac:dyDescent="0.25">
      <c r="B1375" t="s">
        <v>23</v>
      </c>
      <c r="C1375" t="s">
        <v>25</v>
      </c>
      <c r="D1375" t="s">
        <v>31</v>
      </c>
      <c r="E1375" s="1">
        <v>6307</v>
      </c>
      <c r="F1375">
        <f t="shared" si="21"/>
        <v>4</v>
      </c>
    </row>
    <row r="1376" spans="2:6" x14ac:dyDescent="0.25">
      <c r="B1376" t="s">
        <v>22</v>
      </c>
      <c r="C1376" t="s">
        <v>25</v>
      </c>
      <c r="D1376" t="s">
        <v>31</v>
      </c>
      <c r="E1376" s="1">
        <v>16430</v>
      </c>
      <c r="F1376">
        <f t="shared" si="21"/>
        <v>12</v>
      </c>
    </row>
    <row r="1377" spans="2:6" x14ac:dyDescent="0.25">
      <c r="B1377" t="s">
        <v>23</v>
      </c>
      <c r="C1377" t="s">
        <v>27</v>
      </c>
      <c r="D1377" t="s">
        <v>32</v>
      </c>
      <c r="E1377" s="1">
        <v>31581</v>
      </c>
      <c r="F1377">
        <f t="shared" si="21"/>
        <v>6</v>
      </c>
    </row>
    <row r="1378" spans="2:6" x14ac:dyDescent="0.25">
      <c r="B1378" t="s">
        <v>22</v>
      </c>
      <c r="C1378" t="s">
        <v>26</v>
      </c>
      <c r="D1378" t="s">
        <v>30</v>
      </c>
      <c r="E1378" s="1">
        <v>13890</v>
      </c>
      <c r="F1378">
        <f t="shared" si="21"/>
        <v>1</v>
      </c>
    </row>
    <row r="1379" spans="2:6" x14ac:dyDescent="0.25">
      <c r="B1379" t="s">
        <v>23</v>
      </c>
      <c r="C1379" t="s">
        <v>28</v>
      </c>
      <c r="D1379" t="s">
        <v>30</v>
      </c>
      <c r="E1379" s="1">
        <v>40112</v>
      </c>
      <c r="F1379">
        <f t="shared" si="21"/>
        <v>10</v>
      </c>
    </row>
    <row r="1380" spans="2:6" x14ac:dyDescent="0.25">
      <c r="B1380" t="s">
        <v>22</v>
      </c>
      <c r="C1380" t="s">
        <v>27</v>
      </c>
      <c r="D1380" t="s">
        <v>30</v>
      </c>
      <c r="E1380" s="1">
        <v>12052</v>
      </c>
      <c r="F1380">
        <f t="shared" si="21"/>
        <v>12</v>
      </c>
    </row>
    <row r="1381" spans="2:6" x14ac:dyDescent="0.25">
      <c r="B1381" t="s">
        <v>22</v>
      </c>
      <c r="C1381" t="s">
        <v>25</v>
      </c>
      <c r="D1381" t="s">
        <v>29</v>
      </c>
      <c r="E1381" s="1">
        <v>30294</v>
      </c>
      <c r="F1381">
        <f t="shared" si="21"/>
        <v>12</v>
      </c>
    </row>
    <row r="1382" spans="2:6" x14ac:dyDescent="0.25">
      <c r="B1382" t="s">
        <v>22</v>
      </c>
      <c r="C1382" t="s">
        <v>24</v>
      </c>
      <c r="D1382" t="s">
        <v>30</v>
      </c>
      <c r="E1382" s="1">
        <v>34751</v>
      </c>
      <c r="F1382">
        <f t="shared" si="21"/>
        <v>2</v>
      </c>
    </row>
    <row r="1383" spans="2:6" x14ac:dyDescent="0.25">
      <c r="B1383" t="s">
        <v>22</v>
      </c>
      <c r="C1383" t="s">
        <v>28</v>
      </c>
      <c r="D1383" t="s">
        <v>29</v>
      </c>
      <c r="E1383" s="1">
        <v>9055</v>
      </c>
      <c r="F1383">
        <f t="shared" si="21"/>
        <v>10</v>
      </c>
    </row>
    <row r="1384" spans="2:6" x14ac:dyDescent="0.25">
      <c r="B1384" t="s">
        <v>23</v>
      </c>
      <c r="C1384" t="s">
        <v>24</v>
      </c>
      <c r="D1384" t="s">
        <v>30</v>
      </c>
      <c r="E1384" s="1">
        <v>22934</v>
      </c>
      <c r="F1384">
        <f t="shared" si="21"/>
        <v>10</v>
      </c>
    </row>
    <row r="1385" spans="2:6" x14ac:dyDescent="0.25">
      <c r="B1385" t="s">
        <v>22</v>
      </c>
      <c r="C1385" t="s">
        <v>28</v>
      </c>
      <c r="D1385" t="s">
        <v>29</v>
      </c>
      <c r="E1385" s="1">
        <v>11081</v>
      </c>
      <c r="F1385">
        <f t="shared" si="21"/>
        <v>5</v>
      </c>
    </row>
    <row r="1386" spans="2:6" x14ac:dyDescent="0.25">
      <c r="B1386" t="s">
        <v>23</v>
      </c>
      <c r="C1386" t="s">
        <v>28</v>
      </c>
      <c r="D1386" t="s">
        <v>29</v>
      </c>
      <c r="E1386" s="1">
        <v>13511</v>
      </c>
      <c r="F1386">
        <f t="shared" si="21"/>
        <v>12</v>
      </c>
    </row>
    <row r="1387" spans="2:6" x14ac:dyDescent="0.25">
      <c r="B1387" t="s">
        <v>22</v>
      </c>
      <c r="C1387" t="s">
        <v>27</v>
      </c>
      <c r="D1387" t="s">
        <v>32</v>
      </c>
      <c r="E1387" s="1">
        <v>9097</v>
      </c>
      <c r="F1387">
        <f t="shared" si="21"/>
        <v>11</v>
      </c>
    </row>
    <row r="1388" spans="2:6" x14ac:dyDescent="0.25">
      <c r="B1388" t="s">
        <v>22</v>
      </c>
      <c r="C1388" t="s">
        <v>25</v>
      </c>
      <c r="D1388" t="s">
        <v>30</v>
      </c>
      <c r="E1388" s="1">
        <v>6297</v>
      </c>
      <c r="F1388">
        <f t="shared" si="21"/>
        <v>3</v>
      </c>
    </row>
    <row r="1389" spans="2:6" x14ac:dyDescent="0.25">
      <c r="B1389" t="s">
        <v>22</v>
      </c>
      <c r="C1389" t="s">
        <v>26</v>
      </c>
      <c r="D1389" t="s">
        <v>32</v>
      </c>
      <c r="E1389" s="1">
        <v>8784</v>
      </c>
      <c r="F1389">
        <f t="shared" si="21"/>
        <v>1</v>
      </c>
    </row>
    <row r="1390" spans="2:6" x14ac:dyDescent="0.25">
      <c r="B1390" t="s">
        <v>22</v>
      </c>
      <c r="C1390" t="s">
        <v>25</v>
      </c>
      <c r="D1390" t="s">
        <v>29</v>
      </c>
      <c r="E1390" s="1">
        <v>36183</v>
      </c>
      <c r="F1390">
        <f t="shared" si="21"/>
        <v>1</v>
      </c>
    </row>
    <row r="1391" spans="2:6" x14ac:dyDescent="0.25">
      <c r="B1391" t="s">
        <v>23</v>
      </c>
      <c r="C1391" t="s">
        <v>24</v>
      </c>
      <c r="D1391" t="s">
        <v>32</v>
      </c>
      <c r="E1391" s="1">
        <v>9871</v>
      </c>
      <c r="F1391">
        <f t="shared" si="21"/>
        <v>1</v>
      </c>
    </row>
    <row r="1392" spans="2:6" x14ac:dyDescent="0.25">
      <c r="B1392" t="s">
        <v>22</v>
      </c>
      <c r="C1392" t="s">
        <v>26</v>
      </c>
      <c r="D1392" t="s">
        <v>32</v>
      </c>
      <c r="E1392" s="1">
        <v>11563</v>
      </c>
      <c r="F1392">
        <f t="shared" si="21"/>
        <v>8</v>
      </c>
    </row>
    <row r="1393" spans="2:6" x14ac:dyDescent="0.25">
      <c r="B1393" t="s">
        <v>23</v>
      </c>
      <c r="C1393" t="s">
        <v>26</v>
      </c>
      <c r="D1393" t="s">
        <v>29</v>
      </c>
      <c r="E1393" s="1">
        <v>5536</v>
      </c>
      <c r="F1393">
        <f t="shared" si="21"/>
        <v>2</v>
      </c>
    </row>
    <row r="1394" spans="2:6" x14ac:dyDescent="0.25">
      <c r="B1394" t="s">
        <v>23</v>
      </c>
      <c r="C1394" t="s">
        <v>28</v>
      </c>
      <c r="D1394" t="s">
        <v>29</v>
      </c>
      <c r="E1394" s="1">
        <v>13877</v>
      </c>
      <c r="F1394">
        <f t="shared" si="21"/>
        <v>12</v>
      </c>
    </row>
    <row r="1395" spans="2:6" x14ac:dyDescent="0.25">
      <c r="B1395" t="s">
        <v>23</v>
      </c>
      <c r="C1395" t="s">
        <v>27</v>
      </c>
      <c r="D1395" t="s">
        <v>30</v>
      </c>
      <c r="E1395" s="1">
        <v>8852</v>
      </c>
      <c r="F1395">
        <f t="shared" si="21"/>
        <v>3</v>
      </c>
    </row>
    <row r="1396" spans="2:6" x14ac:dyDescent="0.25">
      <c r="B1396" t="s">
        <v>23</v>
      </c>
      <c r="C1396" t="s">
        <v>28</v>
      </c>
      <c r="D1396" t="s">
        <v>29</v>
      </c>
      <c r="E1396" s="1">
        <v>37888</v>
      </c>
      <c r="F1396">
        <f t="shared" si="21"/>
        <v>9</v>
      </c>
    </row>
    <row r="1397" spans="2:6" x14ac:dyDescent="0.25">
      <c r="B1397" t="s">
        <v>22</v>
      </c>
      <c r="C1397" t="s">
        <v>27</v>
      </c>
      <c r="D1397" t="s">
        <v>29</v>
      </c>
      <c r="E1397" s="1">
        <v>13134</v>
      </c>
      <c r="F1397">
        <f t="shared" si="21"/>
        <v>12</v>
      </c>
    </row>
    <row r="1398" spans="2:6" x14ac:dyDescent="0.25">
      <c r="B1398" t="s">
        <v>23</v>
      </c>
      <c r="C1398" t="s">
        <v>24</v>
      </c>
      <c r="D1398" t="s">
        <v>29</v>
      </c>
      <c r="E1398" s="1">
        <v>12872</v>
      </c>
      <c r="F1398">
        <f t="shared" si="21"/>
        <v>3</v>
      </c>
    </row>
    <row r="1399" spans="2:6" x14ac:dyDescent="0.25">
      <c r="B1399" t="s">
        <v>22</v>
      </c>
      <c r="C1399" t="s">
        <v>25</v>
      </c>
      <c r="D1399" t="s">
        <v>32</v>
      </c>
      <c r="E1399" s="1">
        <v>7335</v>
      </c>
      <c r="F1399">
        <f t="shared" si="21"/>
        <v>1</v>
      </c>
    </row>
    <row r="1400" spans="2:6" x14ac:dyDescent="0.25">
      <c r="B1400" t="s">
        <v>23</v>
      </c>
      <c r="C1400" t="s">
        <v>24</v>
      </c>
      <c r="D1400" t="s">
        <v>32</v>
      </c>
      <c r="E1400" s="1">
        <v>31335</v>
      </c>
      <c r="F1400">
        <f t="shared" si="21"/>
        <v>10</v>
      </c>
    </row>
    <row r="1401" spans="2:6" x14ac:dyDescent="0.25">
      <c r="B1401" t="s">
        <v>22</v>
      </c>
      <c r="C1401" t="s">
        <v>26</v>
      </c>
      <c r="D1401" t="s">
        <v>29</v>
      </c>
      <c r="E1401" s="1">
        <v>38344</v>
      </c>
      <c r="F1401">
        <f t="shared" si="21"/>
        <v>12</v>
      </c>
    </row>
    <row r="1402" spans="2:6" x14ac:dyDescent="0.25">
      <c r="B1402" t="s">
        <v>23</v>
      </c>
      <c r="C1402" t="s">
        <v>25</v>
      </c>
      <c r="D1402" t="s">
        <v>29</v>
      </c>
      <c r="E1402" s="1">
        <v>24222</v>
      </c>
      <c r="F1402">
        <f t="shared" si="21"/>
        <v>4</v>
      </c>
    </row>
    <row r="1403" spans="2:6" x14ac:dyDescent="0.25">
      <c r="B1403" t="s">
        <v>23</v>
      </c>
      <c r="C1403" t="s">
        <v>26</v>
      </c>
      <c r="D1403" t="s">
        <v>29</v>
      </c>
      <c r="E1403" s="1">
        <v>11291</v>
      </c>
      <c r="F1403">
        <f t="shared" si="21"/>
        <v>11</v>
      </c>
    </row>
    <row r="1404" spans="2:6" x14ac:dyDescent="0.25">
      <c r="B1404" t="s">
        <v>23</v>
      </c>
      <c r="C1404" t="s">
        <v>27</v>
      </c>
      <c r="D1404" t="s">
        <v>31</v>
      </c>
      <c r="E1404" s="1">
        <v>37035</v>
      </c>
      <c r="F1404">
        <f t="shared" si="21"/>
        <v>5</v>
      </c>
    </row>
    <row r="1405" spans="2:6" x14ac:dyDescent="0.25">
      <c r="B1405" t="s">
        <v>22</v>
      </c>
      <c r="C1405" t="s">
        <v>24</v>
      </c>
      <c r="D1405" t="s">
        <v>31</v>
      </c>
      <c r="E1405" s="1">
        <v>20434</v>
      </c>
      <c r="F1405">
        <f t="shared" si="21"/>
        <v>12</v>
      </c>
    </row>
    <row r="1406" spans="2:6" x14ac:dyDescent="0.25">
      <c r="B1406" t="s">
        <v>22</v>
      </c>
      <c r="C1406" t="s">
        <v>27</v>
      </c>
      <c r="D1406" t="s">
        <v>32</v>
      </c>
      <c r="E1406" s="1">
        <v>27860</v>
      </c>
      <c r="F1406">
        <f t="shared" si="21"/>
        <v>4</v>
      </c>
    </row>
    <row r="1407" spans="2:6" x14ac:dyDescent="0.25">
      <c r="B1407" t="s">
        <v>23</v>
      </c>
      <c r="C1407" t="s">
        <v>26</v>
      </c>
      <c r="D1407" t="s">
        <v>31</v>
      </c>
      <c r="E1407" s="1">
        <v>41260</v>
      </c>
      <c r="F1407">
        <f t="shared" si="21"/>
        <v>12</v>
      </c>
    </row>
    <row r="1408" spans="2:6" x14ac:dyDescent="0.25">
      <c r="B1408" t="s">
        <v>22</v>
      </c>
      <c r="C1408" t="s">
        <v>24</v>
      </c>
      <c r="D1408" t="s">
        <v>31</v>
      </c>
      <c r="E1408" s="1">
        <v>7402</v>
      </c>
      <c r="F1408">
        <f t="shared" si="21"/>
        <v>4</v>
      </c>
    </row>
    <row r="1409" spans="2:6" x14ac:dyDescent="0.25">
      <c r="B1409" t="s">
        <v>22</v>
      </c>
      <c r="C1409" t="s">
        <v>24</v>
      </c>
      <c r="D1409" t="s">
        <v>32</v>
      </c>
      <c r="E1409" s="1">
        <v>10051</v>
      </c>
      <c r="F1409">
        <f t="shared" si="21"/>
        <v>7</v>
      </c>
    </row>
    <row r="1410" spans="2:6" x14ac:dyDescent="0.25">
      <c r="B1410" t="s">
        <v>22</v>
      </c>
      <c r="C1410" t="s">
        <v>25</v>
      </c>
      <c r="D1410" t="s">
        <v>32</v>
      </c>
      <c r="E1410" s="1">
        <v>31472</v>
      </c>
      <c r="F1410">
        <f t="shared" si="21"/>
        <v>3</v>
      </c>
    </row>
    <row r="1411" spans="2:6" x14ac:dyDescent="0.25">
      <c r="B1411" t="s">
        <v>23</v>
      </c>
      <c r="C1411" t="s">
        <v>25</v>
      </c>
      <c r="D1411" t="s">
        <v>30</v>
      </c>
      <c r="E1411" s="1">
        <v>38586</v>
      </c>
      <c r="F1411">
        <f t="shared" si="21"/>
        <v>8</v>
      </c>
    </row>
    <row r="1412" spans="2:6" x14ac:dyDescent="0.25">
      <c r="B1412" t="s">
        <v>22</v>
      </c>
      <c r="C1412" t="s">
        <v>25</v>
      </c>
      <c r="D1412" t="s">
        <v>29</v>
      </c>
      <c r="E1412" s="1">
        <v>41420</v>
      </c>
      <c r="F1412">
        <f t="shared" si="21"/>
        <v>5</v>
      </c>
    </row>
    <row r="1413" spans="2:6" x14ac:dyDescent="0.25">
      <c r="B1413" t="s">
        <v>22</v>
      </c>
      <c r="C1413" t="s">
        <v>28</v>
      </c>
      <c r="D1413" t="s">
        <v>30</v>
      </c>
      <c r="E1413" s="1">
        <v>35171</v>
      </c>
      <c r="F1413">
        <f t="shared" si="21"/>
        <v>4</v>
      </c>
    </row>
    <row r="1414" spans="2:6" x14ac:dyDescent="0.25">
      <c r="B1414" t="s">
        <v>22</v>
      </c>
      <c r="C1414" t="s">
        <v>27</v>
      </c>
      <c r="D1414" t="s">
        <v>30</v>
      </c>
      <c r="E1414" s="1">
        <v>20230</v>
      </c>
      <c r="F1414">
        <f t="shared" si="21"/>
        <v>5</v>
      </c>
    </row>
    <row r="1415" spans="2:6" x14ac:dyDescent="0.25">
      <c r="B1415" t="s">
        <v>22</v>
      </c>
      <c r="C1415" t="s">
        <v>28</v>
      </c>
      <c r="D1415" t="s">
        <v>31</v>
      </c>
      <c r="E1415" s="1">
        <v>27582</v>
      </c>
      <c r="F1415">
        <f t="shared" si="21"/>
        <v>7</v>
      </c>
    </row>
    <row r="1416" spans="2:6" x14ac:dyDescent="0.25">
      <c r="B1416" t="s">
        <v>23</v>
      </c>
      <c r="C1416" t="s">
        <v>26</v>
      </c>
      <c r="D1416" t="s">
        <v>29</v>
      </c>
      <c r="E1416" s="1">
        <v>41452</v>
      </c>
      <c r="F1416">
        <f t="shared" si="21"/>
        <v>6</v>
      </c>
    </row>
    <row r="1417" spans="2:6" x14ac:dyDescent="0.25">
      <c r="B1417" t="s">
        <v>23</v>
      </c>
      <c r="C1417" t="s">
        <v>25</v>
      </c>
      <c r="D1417" t="s">
        <v>32</v>
      </c>
      <c r="E1417" s="1">
        <v>30353</v>
      </c>
      <c r="F1417">
        <f t="shared" si="21"/>
        <v>2</v>
      </c>
    </row>
    <row r="1418" spans="2:6" x14ac:dyDescent="0.25">
      <c r="B1418" t="s">
        <v>23</v>
      </c>
      <c r="C1418" t="s">
        <v>27</v>
      </c>
      <c r="D1418" t="s">
        <v>29</v>
      </c>
      <c r="E1418" s="1">
        <v>15342</v>
      </c>
      <c r="F1418">
        <f t="shared" si="21"/>
        <v>1</v>
      </c>
    </row>
    <row r="1419" spans="2:6" x14ac:dyDescent="0.25">
      <c r="B1419" t="s">
        <v>22</v>
      </c>
      <c r="C1419" t="s">
        <v>24</v>
      </c>
      <c r="D1419" t="s">
        <v>32</v>
      </c>
      <c r="E1419" s="1">
        <v>36281</v>
      </c>
      <c r="F1419">
        <f t="shared" si="21"/>
        <v>5</v>
      </c>
    </row>
    <row r="1420" spans="2:6" x14ac:dyDescent="0.25">
      <c r="B1420" t="s">
        <v>22</v>
      </c>
      <c r="C1420" t="s">
        <v>27</v>
      </c>
      <c r="D1420" t="s">
        <v>31</v>
      </c>
      <c r="E1420" s="1">
        <v>23899</v>
      </c>
      <c r="F1420">
        <f t="shared" ref="F1420:F1483" si="22">MONTH(E1420)</f>
        <v>6</v>
      </c>
    </row>
    <row r="1421" spans="2:6" x14ac:dyDescent="0.25">
      <c r="B1421" t="s">
        <v>22</v>
      </c>
      <c r="C1421" t="s">
        <v>27</v>
      </c>
      <c r="D1421" t="s">
        <v>31</v>
      </c>
      <c r="E1421" s="1">
        <v>9565</v>
      </c>
      <c r="F1421">
        <f t="shared" si="22"/>
        <v>3</v>
      </c>
    </row>
    <row r="1422" spans="2:6" x14ac:dyDescent="0.25">
      <c r="B1422" t="s">
        <v>23</v>
      </c>
      <c r="C1422" t="s">
        <v>27</v>
      </c>
      <c r="D1422" t="s">
        <v>31</v>
      </c>
      <c r="E1422" s="1">
        <v>18912</v>
      </c>
      <c r="F1422">
        <f t="shared" si="22"/>
        <v>10</v>
      </c>
    </row>
    <row r="1423" spans="2:6" x14ac:dyDescent="0.25">
      <c r="B1423" t="s">
        <v>23</v>
      </c>
      <c r="C1423" t="s">
        <v>25</v>
      </c>
      <c r="D1423" t="s">
        <v>31</v>
      </c>
      <c r="E1423" s="1">
        <v>31830</v>
      </c>
      <c r="F1423">
        <f t="shared" si="22"/>
        <v>2</v>
      </c>
    </row>
    <row r="1424" spans="2:6" x14ac:dyDescent="0.25">
      <c r="B1424" t="s">
        <v>23</v>
      </c>
      <c r="C1424" t="s">
        <v>26</v>
      </c>
      <c r="D1424" t="s">
        <v>32</v>
      </c>
      <c r="E1424" s="1">
        <v>31576</v>
      </c>
      <c r="F1424">
        <f t="shared" si="22"/>
        <v>6</v>
      </c>
    </row>
    <row r="1425" spans="2:6" x14ac:dyDescent="0.25">
      <c r="B1425" t="s">
        <v>22</v>
      </c>
      <c r="C1425" t="s">
        <v>25</v>
      </c>
      <c r="D1425" t="s">
        <v>32</v>
      </c>
      <c r="E1425" s="1">
        <v>12120</v>
      </c>
      <c r="F1425">
        <f t="shared" si="22"/>
        <v>3</v>
      </c>
    </row>
    <row r="1426" spans="2:6" x14ac:dyDescent="0.25">
      <c r="B1426" t="s">
        <v>22</v>
      </c>
      <c r="C1426" t="s">
        <v>24</v>
      </c>
      <c r="D1426" t="s">
        <v>29</v>
      </c>
      <c r="E1426" s="1">
        <v>26099</v>
      </c>
      <c r="F1426">
        <f t="shared" si="22"/>
        <v>6</v>
      </c>
    </row>
    <row r="1427" spans="2:6" x14ac:dyDescent="0.25">
      <c r="B1427" t="s">
        <v>22</v>
      </c>
      <c r="C1427" t="s">
        <v>24</v>
      </c>
      <c r="D1427" t="s">
        <v>29</v>
      </c>
      <c r="E1427" s="1">
        <v>13731</v>
      </c>
      <c r="F1427">
        <f t="shared" si="22"/>
        <v>8</v>
      </c>
    </row>
    <row r="1428" spans="2:6" x14ac:dyDescent="0.25">
      <c r="B1428" t="s">
        <v>23</v>
      </c>
      <c r="C1428" t="s">
        <v>28</v>
      </c>
      <c r="D1428" t="s">
        <v>32</v>
      </c>
      <c r="E1428" s="1">
        <v>26870</v>
      </c>
      <c r="F1428">
        <f t="shared" si="22"/>
        <v>7</v>
      </c>
    </row>
    <row r="1429" spans="2:6" x14ac:dyDescent="0.25">
      <c r="B1429" t="s">
        <v>22</v>
      </c>
      <c r="C1429" t="s">
        <v>25</v>
      </c>
      <c r="D1429" t="s">
        <v>30</v>
      </c>
      <c r="E1429" s="1">
        <v>34467</v>
      </c>
      <c r="F1429">
        <f t="shared" si="22"/>
        <v>5</v>
      </c>
    </row>
    <row r="1430" spans="2:6" x14ac:dyDescent="0.25">
      <c r="B1430" t="s">
        <v>22</v>
      </c>
      <c r="C1430" t="s">
        <v>27</v>
      </c>
      <c r="D1430" t="s">
        <v>29</v>
      </c>
      <c r="E1430" s="1">
        <v>14935</v>
      </c>
      <c r="F1430">
        <f t="shared" si="22"/>
        <v>11</v>
      </c>
    </row>
    <row r="1431" spans="2:6" x14ac:dyDescent="0.25">
      <c r="B1431" t="s">
        <v>22</v>
      </c>
      <c r="C1431" t="s">
        <v>25</v>
      </c>
      <c r="D1431" t="s">
        <v>31</v>
      </c>
      <c r="E1431" s="1">
        <v>25678</v>
      </c>
      <c r="F1431">
        <f t="shared" si="22"/>
        <v>4</v>
      </c>
    </row>
    <row r="1432" spans="2:6" x14ac:dyDescent="0.25">
      <c r="B1432" t="s">
        <v>23</v>
      </c>
      <c r="C1432" t="s">
        <v>26</v>
      </c>
      <c r="D1432" t="s">
        <v>31</v>
      </c>
      <c r="E1432" s="1">
        <v>10715</v>
      </c>
      <c r="F1432">
        <f t="shared" si="22"/>
        <v>5</v>
      </c>
    </row>
    <row r="1433" spans="2:6" x14ac:dyDescent="0.25">
      <c r="B1433" t="s">
        <v>22</v>
      </c>
      <c r="C1433" t="s">
        <v>26</v>
      </c>
      <c r="D1433" t="s">
        <v>32</v>
      </c>
      <c r="E1433" s="1">
        <v>10270</v>
      </c>
      <c r="F1433">
        <f t="shared" si="22"/>
        <v>2</v>
      </c>
    </row>
    <row r="1434" spans="2:6" x14ac:dyDescent="0.25">
      <c r="B1434" t="s">
        <v>22</v>
      </c>
      <c r="C1434" t="s">
        <v>27</v>
      </c>
      <c r="D1434" t="s">
        <v>32</v>
      </c>
      <c r="E1434" s="1">
        <v>33842</v>
      </c>
      <c r="F1434">
        <f t="shared" si="22"/>
        <v>8</v>
      </c>
    </row>
    <row r="1435" spans="2:6" x14ac:dyDescent="0.25">
      <c r="B1435" t="s">
        <v>23</v>
      </c>
      <c r="C1435" t="s">
        <v>26</v>
      </c>
      <c r="D1435" t="s">
        <v>30</v>
      </c>
      <c r="E1435" s="1">
        <v>17171</v>
      </c>
      <c r="F1435">
        <f t="shared" si="22"/>
        <v>1</v>
      </c>
    </row>
    <row r="1436" spans="2:6" x14ac:dyDescent="0.25">
      <c r="B1436" t="s">
        <v>23</v>
      </c>
      <c r="C1436" t="s">
        <v>28</v>
      </c>
      <c r="D1436" t="s">
        <v>30</v>
      </c>
      <c r="E1436" s="1">
        <v>23622</v>
      </c>
      <c r="F1436">
        <f t="shared" si="22"/>
        <v>9</v>
      </c>
    </row>
    <row r="1437" spans="2:6" x14ac:dyDescent="0.25">
      <c r="B1437" t="s">
        <v>22</v>
      </c>
      <c r="C1437" t="s">
        <v>25</v>
      </c>
      <c r="D1437" t="s">
        <v>30</v>
      </c>
      <c r="E1437" s="1">
        <v>32920</v>
      </c>
      <c r="F1437">
        <f t="shared" si="22"/>
        <v>2</v>
      </c>
    </row>
    <row r="1438" spans="2:6" x14ac:dyDescent="0.25">
      <c r="B1438" t="s">
        <v>23</v>
      </c>
      <c r="C1438" t="s">
        <v>24</v>
      </c>
      <c r="D1438" t="s">
        <v>31</v>
      </c>
      <c r="E1438" s="1">
        <v>7512</v>
      </c>
      <c r="F1438">
        <f t="shared" si="22"/>
        <v>7</v>
      </c>
    </row>
    <row r="1439" spans="2:6" x14ac:dyDescent="0.25">
      <c r="B1439" t="s">
        <v>23</v>
      </c>
      <c r="C1439" t="s">
        <v>25</v>
      </c>
      <c r="D1439" t="s">
        <v>30</v>
      </c>
      <c r="E1439" s="1">
        <v>18808</v>
      </c>
      <c r="F1439">
        <f t="shared" si="22"/>
        <v>6</v>
      </c>
    </row>
    <row r="1440" spans="2:6" x14ac:dyDescent="0.25">
      <c r="B1440" t="s">
        <v>23</v>
      </c>
      <c r="C1440" t="s">
        <v>26</v>
      </c>
      <c r="D1440" t="s">
        <v>29</v>
      </c>
      <c r="E1440" s="1">
        <v>27512</v>
      </c>
      <c r="F1440">
        <f t="shared" si="22"/>
        <v>4</v>
      </c>
    </row>
    <row r="1441" spans="2:6" x14ac:dyDescent="0.25">
      <c r="B1441" t="s">
        <v>22</v>
      </c>
      <c r="C1441" t="s">
        <v>25</v>
      </c>
      <c r="D1441" t="s">
        <v>30</v>
      </c>
      <c r="E1441" s="1">
        <v>32019</v>
      </c>
      <c r="F1441">
        <f t="shared" si="22"/>
        <v>8</v>
      </c>
    </row>
    <row r="1442" spans="2:6" x14ac:dyDescent="0.25">
      <c r="B1442" t="s">
        <v>23</v>
      </c>
      <c r="C1442" t="s">
        <v>24</v>
      </c>
      <c r="D1442" t="s">
        <v>29</v>
      </c>
      <c r="E1442" s="1">
        <v>34114</v>
      </c>
      <c r="F1442">
        <f t="shared" si="22"/>
        <v>5</v>
      </c>
    </row>
    <row r="1443" spans="2:6" x14ac:dyDescent="0.25">
      <c r="B1443" t="s">
        <v>22</v>
      </c>
      <c r="C1443" t="s">
        <v>28</v>
      </c>
      <c r="D1443" t="s">
        <v>29</v>
      </c>
      <c r="E1443" s="1">
        <v>35328</v>
      </c>
      <c r="F1443">
        <f t="shared" si="22"/>
        <v>9</v>
      </c>
    </row>
    <row r="1444" spans="2:6" x14ac:dyDescent="0.25">
      <c r="B1444" t="s">
        <v>23</v>
      </c>
      <c r="C1444" t="s">
        <v>24</v>
      </c>
      <c r="D1444" t="s">
        <v>30</v>
      </c>
      <c r="E1444" s="1">
        <v>29467</v>
      </c>
      <c r="F1444">
        <f t="shared" si="22"/>
        <v>9</v>
      </c>
    </row>
    <row r="1445" spans="2:6" x14ac:dyDescent="0.25">
      <c r="B1445" t="s">
        <v>22</v>
      </c>
      <c r="C1445" t="s">
        <v>24</v>
      </c>
      <c r="D1445" t="s">
        <v>30</v>
      </c>
      <c r="E1445" s="1">
        <v>25588</v>
      </c>
      <c r="F1445">
        <f t="shared" si="22"/>
        <v>1</v>
      </c>
    </row>
    <row r="1446" spans="2:6" x14ac:dyDescent="0.25">
      <c r="B1446" t="s">
        <v>23</v>
      </c>
      <c r="C1446" t="s">
        <v>25</v>
      </c>
      <c r="D1446" t="s">
        <v>31</v>
      </c>
      <c r="E1446" s="1">
        <v>18385</v>
      </c>
      <c r="F1446">
        <f t="shared" si="22"/>
        <v>5</v>
      </c>
    </row>
    <row r="1447" spans="2:6" x14ac:dyDescent="0.25">
      <c r="B1447" t="s">
        <v>23</v>
      </c>
      <c r="C1447" t="s">
        <v>26</v>
      </c>
      <c r="D1447" t="s">
        <v>29</v>
      </c>
      <c r="E1447" s="1">
        <v>23126</v>
      </c>
      <c r="F1447">
        <f t="shared" si="22"/>
        <v>4</v>
      </c>
    </row>
    <row r="1448" spans="2:6" x14ac:dyDescent="0.25">
      <c r="B1448" t="s">
        <v>23</v>
      </c>
      <c r="C1448" t="s">
        <v>24</v>
      </c>
      <c r="D1448" t="s">
        <v>31</v>
      </c>
      <c r="E1448" s="1">
        <v>28679</v>
      </c>
      <c r="F1448">
        <f t="shared" si="22"/>
        <v>7</v>
      </c>
    </row>
    <row r="1449" spans="2:6" x14ac:dyDescent="0.25">
      <c r="B1449" t="s">
        <v>22</v>
      </c>
      <c r="C1449" t="s">
        <v>26</v>
      </c>
      <c r="D1449" t="s">
        <v>29</v>
      </c>
      <c r="E1449" s="1">
        <v>32572</v>
      </c>
      <c r="F1449">
        <f t="shared" si="22"/>
        <v>3</v>
      </c>
    </row>
    <row r="1450" spans="2:6" x14ac:dyDescent="0.25">
      <c r="B1450" t="s">
        <v>22</v>
      </c>
      <c r="C1450" t="s">
        <v>24</v>
      </c>
      <c r="D1450" t="s">
        <v>29</v>
      </c>
      <c r="E1450" s="1">
        <v>16192</v>
      </c>
      <c r="F1450">
        <f t="shared" si="22"/>
        <v>4</v>
      </c>
    </row>
    <row r="1451" spans="2:6" x14ac:dyDescent="0.25">
      <c r="B1451" t="s">
        <v>23</v>
      </c>
      <c r="C1451" t="s">
        <v>24</v>
      </c>
      <c r="D1451" t="s">
        <v>30</v>
      </c>
      <c r="E1451" s="1">
        <v>37548</v>
      </c>
      <c r="F1451">
        <f t="shared" si="22"/>
        <v>10</v>
      </c>
    </row>
    <row r="1452" spans="2:6" x14ac:dyDescent="0.25">
      <c r="B1452" t="s">
        <v>22</v>
      </c>
      <c r="C1452" t="s">
        <v>27</v>
      </c>
      <c r="D1452" t="s">
        <v>30</v>
      </c>
      <c r="E1452" s="1">
        <v>12924</v>
      </c>
      <c r="F1452">
        <f t="shared" si="22"/>
        <v>5</v>
      </c>
    </row>
    <row r="1453" spans="2:6" x14ac:dyDescent="0.25">
      <c r="B1453" t="s">
        <v>22</v>
      </c>
      <c r="C1453" t="s">
        <v>24</v>
      </c>
      <c r="D1453" t="s">
        <v>32</v>
      </c>
      <c r="E1453" s="1">
        <v>41285</v>
      </c>
      <c r="F1453">
        <f t="shared" si="22"/>
        <v>1</v>
      </c>
    </row>
    <row r="1454" spans="2:6" x14ac:dyDescent="0.25">
      <c r="B1454" t="s">
        <v>23</v>
      </c>
      <c r="C1454" t="s">
        <v>26</v>
      </c>
      <c r="D1454" t="s">
        <v>31</v>
      </c>
      <c r="E1454" s="1">
        <v>13848</v>
      </c>
      <c r="F1454">
        <f t="shared" si="22"/>
        <v>11</v>
      </c>
    </row>
    <row r="1455" spans="2:6" x14ac:dyDescent="0.25">
      <c r="B1455" t="s">
        <v>22</v>
      </c>
      <c r="C1455" t="s">
        <v>26</v>
      </c>
      <c r="D1455" t="s">
        <v>32</v>
      </c>
      <c r="E1455" s="1">
        <v>24249</v>
      </c>
      <c r="F1455">
        <f t="shared" si="22"/>
        <v>5</v>
      </c>
    </row>
    <row r="1456" spans="2:6" x14ac:dyDescent="0.25">
      <c r="B1456" t="s">
        <v>22</v>
      </c>
      <c r="C1456" t="s">
        <v>25</v>
      </c>
      <c r="D1456" t="s">
        <v>32</v>
      </c>
      <c r="E1456" s="1">
        <v>8446</v>
      </c>
      <c r="F1456">
        <f t="shared" si="22"/>
        <v>2</v>
      </c>
    </row>
    <row r="1457" spans="2:6" x14ac:dyDescent="0.25">
      <c r="B1457" t="s">
        <v>23</v>
      </c>
      <c r="C1457" t="s">
        <v>27</v>
      </c>
      <c r="D1457" t="s">
        <v>31</v>
      </c>
      <c r="E1457" s="1">
        <v>32134</v>
      </c>
      <c r="F1457">
        <f t="shared" si="22"/>
        <v>12</v>
      </c>
    </row>
    <row r="1458" spans="2:6" x14ac:dyDescent="0.25">
      <c r="B1458" t="s">
        <v>23</v>
      </c>
      <c r="C1458" t="s">
        <v>28</v>
      </c>
      <c r="D1458" t="s">
        <v>30</v>
      </c>
      <c r="E1458" s="1">
        <v>29934</v>
      </c>
      <c r="F1458">
        <f t="shared" si="22"/>
        <v>12</v>
      </c>
    </row>
    <row r="1459" spans="2:6" x14ac:dyDescent="0.25">
      <c r="B1459" t="s">
        <v>22</v>
      </c>
      <c r="C1459" t="s">
        <v>28</v>
      </c>
      <c r="D1459" t="s">
        <v>32</v>
      </c>
      <c r="E1459" s="1">
        <v>37555</v>
      </c>
      <c r="F1459">
        <f t="shared" si="22"/>
        <v>10</v>
      </c>
    </row>
    <row r="1460" spans="2:6" x14ac:dyDescent="0.25">
      <c r="B1460" t="s">
        <v>22</v>
      </c>
      <c r="C1460" t="s">
        <v>27</v>
      </c>
      <c r="D1460" t="s">
        <v>31</v>
      </c>
      <c r="E1460" s="1">
        <v>36182</v>
      </c>
      <c r="F1460">
        <f t="shared" si="22"/>
        <v>1</v>
      </c>
    </row>
    <row r="1461" spans="2:6" x14ac:dyDescent="0.25">
      <c r="B1461" t="s">
        <v>22</v>
      </c>
      <c r="C1461" t="s">
        <v>28</v>
      </c>
      <c r="D1461" t="s">
        <v>31</v>
      </c>
      <c r="E1461" s="1">
        <v>18031</v>
      </c>
      <c r="F1461">
        <f t="shared" si="22"/>
        <v>5</v>
      </c>
    </row>
    <row r="1462" spans="2:6" x14ac:dyDescent="0.25">
      <c r="B1462" t="s">
        <v>23</v>
      </c>
      <c r="C1462" t="s">
        <v>25</v>
      </c>
      <c r="D1462" t="s">
        <v>32</v>
      </c>
      <c r="E1462" s="1">
        <v>38847</v>
      </c>
      <c r="F1462">
        <f t="shared" si="22"/>
        <v>5</v>
      </c>
    </row>
    <row r="1463" spans="2:6" x14ac:dyDescent="0.25">
      <c r="B1463" t="s">
        <v>23</v>
      </c>
      <c r="C1463" t="s">
        <v>28</v>
      </c>
      <c r="D1463" t="s">
        <v>30</v>
      </c>
      <c r="E1463" s="1">
        <v>22532</v>
      </c>
      <c r="F1463">
        <f t="shared" si="22"/>
        <v>9</v>
      </c>
    </row>
    <row r="1464" spans="2:6" x14ac:dyDescent="0.25">
      <c r="B1464" t="s">
        <v>22</v>
      </c>
      <c r="C1464" t="s">
        <v>27</v>
      </c>
      <c r="D1464" t="s">
        <v>31</v>
      </c>
      <c r="E1464" s="1">
        <v>37710</v>
      </c>
      <c r="F1464">
        <f t="shared" si="22"/>
        <v>3</v>
      </c>
    </row>
    <row r="1465" spans="2:6" x14ac:dyDescent="0.25">
      <c r="B1465" t="s">
        <v>23</v>
      </c>
      <c r="C1465" t="s">
        <v>25</v>
      </c>
      <c r="D1465" t="s">
        <v>32</v>
      </c>
      <c r="E1465" s="1">
        <v>7517</v>
      </c>
      <c r="F1465">
        <f t="shared" si="22"/>
        <v>7</v>
      </c>
    </row>
    <row r="1466" spans="2:6" x14ac:dyDescent="0.25">
      <c r="B1466" t="s">
        <v>22</v>
      </c>
      <c r="C1466" t="s">
        <v>27</v>
      </c>
      <c r="D1466" t="s">
        <v>32</v>
      </c>
      <c r="E1466" s="1">
        <v>8793</v>
      </c>
      <c r="F1466">
        <f t="shared" si="22"/>
        <v>1</v>
      </c>
    </row>
    <row r="1467" spans="2:6" x14ac:dyDescent="0.25">
      <c r="B1467" t="s">
        <v>22</v>
      </c>
      <c r="C1467" t="s">
        <v>25</v>
      </c>
      <c r="D1467" t="s">
        <v>31</v>
      </c>
      <c r="E1467" s="1">
        <v>29003</v>
      </c>
      <c r="F1467">
        <f t="shared" si="22"/>
        <v>5</v>
      </c>
    </row>
    <row r="1468" spans="2:6" x14ac:dyDescent="0.25">
      <c r="B1468" t="s">
        <v>23</v>
      </c>
      <c r="C1468" t="s">
        <v>26</v>
      </c>
      <c r="D1468" t="s">
        <v>32</v>
      </c>
      <c r="E1468" s="1">
        <v>14283</v>
      </c>
      <c r="F1468">
        <f t="shared" si="22"/>
        <v>2</v>
      </c>
    </row>
    <row r="1469" spans="2:6" x14ac:dyDescent="0.25">
      <c r="B1469" t="s">
        <v>23</v>
      </c>
      <c r="C1469" t="s">
        <v>28</v>
      </c>
      <c r="D1469" t="s">
        <v>31</v>
      </c>
      <c r="E1469" s="1">
        <v>16137</v>
      </c>
      <c r="F1469">
        <f t="shared" si="22"/>
        <v>3</v>
      </c>
    </row>
    <row r="1470" spans="2:6" x14ac:dyDescent="0.25">
      <c r="B1470" t="s">
        <v>22</v>
      </c>
      <c r="C1470" t="s">
        <v>27</v>
      </c>
      <c r="D1470" t="s">
        <v>31</v>
      </c>
      <c r="E1470" s="1">
        <v>29730</v>
      </c>
      <c r="F1470">
        <f t="shared" si="22"/>
        <v>5</v>
      </c>
    </row>
    <row r="1471" spans="2:6" x14ac:dyDescent="0.25">
      <c r="B1471" t="s">
        <v>22</v>
      </c>
      <c r="C1471" t="s">
        <v>28</v>
      </c>
      <c r="D1471" t="s">
        <v>30</v>
      </c>
      <c r="E1471" s="1">
        <v>23141</v>
      </c>
      <c r="F1471">
        <f t="shared" si="22"/>
        <v>5</v>
      </c>
    </row>
    <row r="1472" spans="2:6" x14ac:dyDescent="0.25">
      <c r="B1472" t="s">
        <v>23</v>
      </c>
      <c r="C1472" t="s">
        <v>25</v>
      </c>
      <c r="D1472" t="s">
        <v>31</v>
      </c>
      <c r="E1472" s="1">
        <v>29335</v>
      </c>
      <c r="F1472">
        <f t="shared" si="22"/>
        <v>4</v>
      </c>
    </row>
    <row r="1473" spans="2:6" x14ac:dyDescent="0.25">
      <c r="B1473" t="s">
        <v>23</v>
      </c>
      <c r="C1473" t="s">
        <v>26</v>
      </c>
      <c r="D1473" t="s">
        <v>29</v>
      </c>
      <c r="E1473" s="1">
        <v>13592</v>
      </c>
      <c r="F1473">
        <f t="shared" si="22"/>
        <v>3</v>
      </c>
    </row>
    <row r="1474" spans="2:6" x14ac:dyDescent="0.25">
      <c r="B1474" t="s">
        <v>22</v>
      </c>
      <c r="C1474" t="s">
        <v>27</v>
      </c>
      <c r="D1474" t="s">
        <v>30</v>
      </c>
      <c r="E1474" s="1">
        <v>11553</v>
      </c>
      <c r="F1474">
        <f t="shared" si="22"/>
        <v>8</v>
      </c>
    </row>
    <row r="1475" spans="2:6" x14ac:dyDescent="0.25">
      <c r="B1475" t="s">
        <v>22</v>
      </c>
      <c r="C1475" t="s">
        <v>24</v>
      </c>
      <c r="D1475" t="s">
        <v>31</v>
      </c>
      <c r="E1475" s="1">
        <v>28904</v>
      </c>
      <c r="F1475">
        <f t="shared" si="22"/>
        <v>2</v>
      </c>
    </row>
    <row r="1476" spans="2:6" x14ac:dyDescent="0.25">
      <c r="B1476" t="s">
        <v>22</v>
      </c>
      <c r="C1476" t="s">
        <v>28</v>
      </c>
      <c r="D1476" t="s">
        <v>29</v>
      </c>
      <c r="E1476" s="1">
        <v>36670</v>
      </c>
      <c r="F1476">
        <f t="shared" si="22"/>
        <v>5</v>
      </c>
    </row>
    <row r="1477" spans="2:6" x14ac:dyDescent="0.25">
      <c r="B1477" t="s">
        <v>22</v>
      </c>
      <c r="C1477" t="s">
        <v>27</v>
      </c>
      <c r="D1477" t="s">
        <v>31</v>
      </c>
      <c r="E1477" s="1">
        <v>26185</v>
      </c>
      <c r="F1477">
        <f t="shared" si="22"/>
        <v>9</v>
      </c>
    </row>
    <row r="1478" spans="2:6" x14ac:dyDescent="0.25">
      <c r="B1478" t="s">
        <v>23</v>
      </c>
      <c r="C1478" t="s">
        <v>24</v>
      </c>
      <c r="D1478" t="s">
        <v>30</v>
      </c>
      <c r="E1478" s="1">
        <v>25127</v>
      </c>
      <c r="F1478">
        <f t="shared" si="22"/>
        <v>10</v>
      </c>
    </row>
    <row r="1479" spans="2:6" x14ac:dyDescent="0.25">
      <c r="B1479" t="s">
        <v>23</v>
      </c>
      <c r="C1479" t="s">
        <v>28</v>
      </c>
      <c r="D1479" t="s">
        <v>32</v>
      </c>
      <c r="E1479" s="1">
        <v>6730</v>
      </c>
      <c r="F1479">
        <f t="shared" si="22"/>
        <v>6</v>
      </c>
    </row>
    <row r="1480" spans="2:6" x14ac:dyDescent="0.25">
      <c r="B1480" t="s">
        <v>22</v>
      </c>
      <c r="C1480" t="s">
        <v>28</v>
      </c>
      <c r="D1480" t="s">
        <v>30</v>
      </c>
      <c r="E1480" s="1">
        <v>18039</v>
      </c>
      <c r="F1480">
        <f t="shared" si="22"/>
        <v>5</v>
      </c>
    </row>
    <row r="1481" spans="2:6" x14ac:dyDescent="0.25">
      <c r="B1481" t="s">
        <v>22</v>
      </c>
      <c r="C1481" t="s">
        <v>25</v>
      </c>
      <c r="D1481" t="s">
        <v>30</v>
      </c>
      <c r="E1481" s="1">
        <v>21039</v>
      </c>
      <c r="F1481">
        <f t="shared" si="22"/>
        <v>8</v>
      </c>
    </row>
    <row r="1482" spans="2:6" x14ac:dyDescent="0.25">
      <c r="B1482" t="s">
        <v>22</v>
      </c>
      <c r="C1482" t="s">
        <v>26</v>
      </c>
      <c r="D1482" t="s">
        <v>31</v>
      </c>
      <c r="E1482" s="1">
        <v>21149</v>
      </c>
      <c r="F1482">
        <f t="shared" si="22"/>
        <v>11</v>
      </c>
    </row>
    <row r="1483" spans="2:6" x14ac:dyDescent="0.25">
      <c r="B1483" t="s">
        <v>23</v>
      </c>
      <c r="C1483" t="s">
        <v>28</v>
      </c>
      <c r="D1483" t="s">
        <v>31</v>
      </c>
      <c r="E1483" s="1">
        <v>6111</v>
      </c>
      <c r="F1483">
        <f t="shared" si="22"/>
        <v>9</v>
      </c>
    </row>
    <row r="1484" spans="2:6" x14ac:dyDescent="0.25">
      <c r="B1484" t="s">
        <v>22</v>
      </c>
      <c r="C1484" t="s">
        <v>24</v>
      </c>
      <c r="D1484" t="s">
        <v>29</v>
      </c>
      <c r="E1484" s="1">
        <v>16213</v>
      </c>
      <c r="F1484">
        <f t="shared" ref="F1484:F1547" si="23">MONTH(E1484)</f>
        <v>5</v>
      </c>
    </row>
    <row r="1485" spans="2:6" x14ac:dyDescent="0.25">
      <c r="B1485" t="s">
        <v>23</v>
      </c>
      <c r="C1485" t="s">
        <v>27</v>
      </c>
      <c r="D1485" t="s">
        <v>32</v>
      </c>
      <c r="E1485" s="1">
        <v>12762</v>
      </c>
      <c r="F1485">
        <f t="shared" si="23"/>
        <v>12</v>
      </c>
    </row>
    <row r="1486" spans="2:6" x14ac:dyDescent="0.25">
      <c r="B1486" t="s">
        <v>22</v>
      </c>
      <c r="C1486" t="s">
        <v>24</v>
      </c>
      <c r="D1486" t="s">
        <v>32</v>
      </c>
      <c r="E1486" s="1">
        <v>34667</v>
      </c>
      <c r="F1486">
        <f t="shared" si="23"/>
        <v>11</v>
      </c>
    </row>
    <row r="1487" spans="2:6" x14ac:dyDescent="0.25">
      <c r="B1487" t="s">
        <v>23</v>
      </c>
      <c r="C1487" t="s">
        <v>26</v>
      </c>
      <c r="D1487" t="s">
        <v>29</v>
      </c>
      <c r="E1487" s="1">
        <v>14576</v>
      </c>
      <c r="F1487">
        <f t="shared" si="23"/>
        <v>11</v>
      </c>
    </row>
    <row r="1488" spans="2:6" x14ac:dyDescent="0.25">
      <c r="B1488" t="s">
        <v>23</v>
      </c>
      <c r="C1488" t="s">
        <v>27</v>
      </c>
      <c r="D1488" t="s">
        <v>32</v>
      </c>
      <c r="E1488" s="1">
        <v>17008</v>
      </c>
      <c r="F1488">
        <f t="shared" si="23"/>
        <v>7</v>
      </c>
    </row>
    <row r="1489" spans="2:6" x14ac:dyDescent="0.25">
      <c r="B1489" t="s">
        <v>23</v>
      </c>
      <c r="C1489" t="s">
        <v>28</v>
      </c>
      <c r="D1489" t="s">
        <v>32</v>
      </c>
      <c r="E1489" s="1">
        <v>14670</v>
      </c>
      <c r="F1489">
        <f t="shared" si="23"/>
        <v>2</v>
      </c>
    </row>
    <row r="1490" spans="2:6" x14ac:dyDescent="0.25">
      <c r="B1490" t="s">
        <v>23</v>
      </c>
      <c r="C1490" t="s">
        <v>26</v>
      </c>
      <c r="D1490" t="s">
        <v>31</v>
      </c>
      <c r="E1490" s="1">
        <v>33610</v>
      </c>
      <c r="F1490">
        <f t="shared" si="23"/>
        <v>1</v>
      </c>
    </row>
    <row r="1491" spans="2:6" x14ac:dyDescent="0.25">
      <c r="B1491" t="s">
        <v>22</v>
      </c>
      <c r="C1491" t="s">
        <v>26</v>
      </c>
      <c r="D1491" t="s">
        <v>30</v>
      </c>
      <c r="E1491" s="1">
        <v>36652</v>
      </c>
      <c r="F1491">
        <f t="shared" si="23"/>
        <v>5</v>
      </c>
    </row>
    <row r="1492" spans="2:6" x14ac:dyDescent="0.25">
      <c r="B1492" t="s">
        <v>23</v>
      </c>
      <c r="C1492" t="s">
        <v>26</v>
      </c>
      <c r="D1492" t="s">
        <v>30</v>
      </c>
      <c r="E1492" s="1">
        <v>10223</v>
      </c>
      <c r="F1492">
        <f t="shared" si="23"/>
        <v>12</v>
      </c>
    </row>
    <row r="1493" spans="2:6" x14ac:dyDescent="0.25">
      <c r="B1493" t="s">
        <v>23</v>
      </c>
      <c r="C1493" t="s">
        <v>28</v>
      </c>
      <c r="D1493" t="s">
        <v>31</v>
      </c>
      <c r="E1493" s="1">
        <v>23192</v>
      </c>
      <c r="F1493">
        <f t="shared" si="23"/>
        <v>6</v>
      </c>
    </row>
    <row r="1494" spans="2:6" x14ac:dyDescent="0.25">
      <c r="B1494" t="s">
        <v>23</v>
      </c>
      <c r="C1494" t="s">
        <v>28</v>
      </c>
      <c r="D1494" t="s">
        <v>31</v>
      </c>
      <c r="E1494" s="1">
        <v>41489</v>
      </c>
      <c r="F1494">
        <f t="shared" si="23"/>
        <v>8</v>
      </c>
    </row>
    <row r="1495" spans="2:6" x14ac:dyDescent="0.25">
      <c r="B1495" t="s">
        <v>22</v>
      </c>
      <c r="C1495" t="s">
        <v>25</v>
      </c>
      <c r="D1495" t="s">
        <v>31</v>
      </c>
      <c r="E1495" s="1">
        <v>12248</v>
      </c>
      <c r="F1495">
        <f t="shared" si="23"/>
        <v>7</v>
      </c>
    </row>
    <row r="1496" spans="2:6" x14ac:dyDescent="0.25">
      <c r="B1496" t="s">
        <v>22</v>
      </c>
      <c r="C1496" t="s">
        <v>24</v>
      </c>
      <c r="D1496" t="s">
        <v>32</v>
      </c>
      <c r="E1496" s="1">
        <v>38805</v>
      </c>
      <c r="F1496">
        <f t="shared" si="23"/>
        <v>3</v>
      </c>
    </row>
    <row r="1497" spans="2:6" x14ac:dyDescent="0.25">
      <c r="B1497" t="s">
        <v>23</v>
      </c>
      <c r="C1497" t="s">
        <v>27</v>
      </c>
      <c r="D1497" t="s">
        <v>32</v>
      </c>
      <c r="E1497" s="1">
        <v>37209</v>
      </c>
      <c r="F1497">
        <f t="shared" si="23"/>
        <v>11</v>
      </c>
    </row>
    <row r="1498" spans="2:6" x14ac:dyDescent="0.25">
      <c r="B1498" t="s">
        <v>22</v>
      </c>
      <c r="C1498" t="s">
        <v>25</v>
      </c>
      <c r="D1498" t="s">
        <v>30</v>
      </c>
      <c r="E1498" s="1">
        <v>39920</v>
      </c>
      <c r="F1498">
        <f t="shared" si="23"/>
        <v>4</v>
      </c>
    </row>
    <row r="1499" spans="2:6" x14ac:dyDescent="0.25">
      <c r="B1499" t="s">
        <v>22</v>
      </c>
      <c r="C1499" t="s">
        <v>28</v>
      </c>
      <c r="D1499" t="s">
        <v>30</v>
      </c>
      <c r="E1499" s="1">
        <v>14001</v>
      </c>
      <c r="F1499">
        <f t="shared" si="23"/>
        <v>5</v>
      </c>
    </row>
    <row r="1500" spans="2:6" x14ac:dyDescent="0.25">
      <c r="B1500" t="s">
        <v>22</v>
      </c>
      <c r="C1500" t="s">
        <v>26</v>
      </c>
      <c r="D1500" t="s">
        <v>29</v>
      </c>
      <c r="E1500" s="1">
        <v>27324</v>
      </c>
      <c r="F1500">
        <f t="shared" si="23"/>
        <v>10</v>
      </c>
    </row>
    <row r="1501" spans="2:6" x14ac:dyDescent="0.25">
      <c r="B1501" t="s">
        <v>22</v>
      </c>
      <c r="C1501" t="s">
        <v>24</v>
      </c>
      <c r="D1501" t="s">
        <v>29</v>
      </c>
      <c r="E1501" s="1">
        <v>15293</v>
      </c>
      <c r="F1501">
        <f t="shared" si="23"/>
        <v>11</v>
      </c>
    </row>
    <row r="1502" spans="2:6" x14ac:dyDescent="0.25">
      <c r="B1502" t="s">
        <v>22</v>
      </c>
      <c r="C1502" t="s">
        <v>25</v>
      </c>
      <c r="D1502" t="s">
        <v>31</v>
      </c>
      <c r="E1502" s="1">
        <v>26209</v>
      </c>
      <c r="F1502">
        <f t="shared" si="23"/>
        <v>10</v>
      </c>
    </row>
    <row r="1503" spans="2:6" x14ac:dyDescent="0.25">
      <c r="B1503" t="s">
        <v>23</v>
      </c>
      <c r="C1503" t="s">
        <v>27</v>
      </c>
      <c r="D1503" t="s">
        <v>30</v>
      </c>
      <c r="E1503" s="1">
        <v>6295</v>
      </c>
      <c r="F1503">
        <f t="shared" si="23"/>
        <v>3</v>
      </c>
    </row>
    <row r="1504" spans="2:6" x14ac:dyDescent="0.25">
      <c r="B1504" t="s">
        <v>22</v>
      </c>
      <c r="C1504" t="s">
        <v>28</v>
      </c>
      <c r="D1504" t="s">
        <v>29</v>
      </c>
      <c r="E1504" s="1">
        <v>22066</v>
      </c>
      <c r="F1504">
        <f t="shared" si="23"/>
        <v>5</v>
      </c>
    </row>
    <row r="1505" spans="2:6" x14ac:dyDescent="0.25">
      <c r="B1505" t="s">
        <v>22</v>
      </c>
      <c r="C1505" t="s">
        <v>25</v>
      </c>
      <c r="D1505" t="s">
        <v>29</v>
      </c>
      <c r="E1505" s="1">
        <v>8470</v>
      </c>
      <c r="F1505">
        <f t="shared" si="23"/>
        <v>3</v>
      </c>
    </row>
    <row r="1506" spans="2:6" x14ac:dyDescent="0.25">
      <c r="B1506" t="s">
        <v>22</v>
      </c>
      <c r="C1506" t="s">
        <v>24</v>
      </c>
      <c r="D1506" t="s">
        <v>32</v>
      </c>
      <c r="E1506" s="1">
        <v>17314</v>
      </c>
      <c r="F1506">
        <f t="shared" si="23"/>
        <v>5</v>
      </c>
    </row>
    <row r="1507" spans="2:6" x14ac:dyDescent="0.25">
      <c r="B1507" t="s">
        <v>23</v>
      </c>
      <c r="C1507" t="s">
        <v>26</v>
      </c>
      <c r="D1507" t="s">
        <v>31</v>
      </c>
      <c r="E1507" s="1">
        <v>21292</v>
      </c>
      <c r="F1507">
        <f t="shared" si="23"/>
        <v>4</v>
      </c>
    </row>
    <row r="1508" spans="2:6" x14ac:dyDescent="0.25">
      <c r="B1508" t="s">
        <v>22</v>
      </c>
      <c r="C1508" t="s">
        <v>24</v>
      </c>
      <c r="D1508" t="s">
        <v>32</v>
      </c>
      <c r="E1508" s="1">
        <v>36945</v>
      </c>
      <c r="F1508">
        <f t="shared" si="23"/>
        <v>2</v>
      </c>
    </row>
    <row r="1509" spans="2:6" x14ac:dyDescent="0.25">
      <c r="B1509" t="s">
        <v>22</v>
      </c>
      <c r="C1509" t="s">
        <v>25</v>
      </c>
      <c r="D1509" t="s">
        <v>30</v>
      </c>
      <c r="E1509" s="1">
        <v>7075</v>
      </c>
      <c r="F1509">
        <f t="shared" si="23"/>
        <v>5</v>
      </c>
    </row>
    <row r="1510" spans="2:6" x14ac:dyDescent="0.25">
      <c r="B1510" t="s">
        <v>23</v>
      </c>
      <c r="C1510" t="s">
        <v>24</v>
      </c>
      <c r="D1510" t="s">
        <v>32</v>
      </c>
      <c r="E1510" s="1">
        <v>26544</v>
      </c>
      <c r="F1510">
        <f t="shared" si="23"/>
        <v>9</v>
      </c>
    </row>
    <row r="1511" spans="2:6" x14ac:dyDescent="0.25">
      <c r="B1511" t="s">
        <v>23</v>
      </c>
      <c r="C1511" t="s">
        <v>25</v>
      </c>
      <c r="D1511" t="s">
        <v>29</v>
      </c>
      <c r="E1511" s="1">
        <v>33225</v>
      </c>
      <c r="F1511">
        <f t="shared" si="23"/>
        <v>12</v>
      </c>
    </row>
    <row r="1512" spans="2:6" x14ac:dyDescent="0.25">
      <c r="B1512" t="s">
        <v>23</v>
      </c>
      <c r="C1512" t="s">
        <v>27</v>
      </c>
      <c r="D1512" t="s">
        <v>29</v>
      </c>
      <c r="E1512" s="1">
        <v>5644</v>
      </c>
      <c r="F1512">
        <f t="shared" si="23"/>
        <v>6</v>
      </c>
    </row>
    <row r="1513" spans="2:6" x14ac:dyDescent="0.25">
      <c r="B1513" t="s">
        <v>23</v>
      </c>
      <c r="C1513" t="s">
        <v>26</v>
      </c>
      <c r="D1513" t="s">
        <v>29</v>
      </c>
      <c r="E1513" s="1">
        <v>37252</v>
      </c>
      <c r="F1513">
        <f t="shared" si="23"/>
        <v>12</v>
      </c>
    </row>
    <row r="1514" spans="2:6" x14ac:dyDescent="0.25">
      <c r="B1514" t="s">
        <v>22</v>
      </c>
      <c r="C1514" t="s">
        <v>25</v>
      </c>
      <c r="D1514" t="s">
        <v>30</v>
      </c>
      <c r="E1514" s="1">
        <v>30054</v>
      </c>
      <c r="F1514">
        <f t="shared" si="23"/>
        <v>4</v>
      </c>
    </row>
    <row r="1515" spans="2:6" x14ac:dyDescent="0.25">
      <c r="B1515" t="s">
        <v>22</v>
      </c>
      <c r="C1515" t="s">
        <v>26</v>
      </c>
      <c r="D1515" t="s">
        <v>32</v>
      </c>
      <c r="E1515" s="1">
        <v>37913</v>
      </c>
      <c r="F1515">
        <f t="shared" si="23"/>
        <v>10</v>
      </c>
    </row>
    <row r="1516" spans="2:6" x14ac:dyDescent="0.25">
      <c r="B1516" t="s">
        <v>23</v>
      </c>
      <c r="C1516" t="s">
        <v>24</v>
      </c>
      <c r="D1516" t="s">
        <v>29</v>
      </c>
      <c r="E1516" s="1">
        <v>37769</v>
      </c>
      <c r="F1516">
        <f t="shared" si="23"/>
        <v>5</v>
      </c>
    </row>
    <row r="1517" spans="2:6" x14ac:dyDescent="0.25">
      <c r="B1517" t="s">
        <v>22</v>
      </c>
      <c r="C1517" t="s">
        <v>24</v>
      </c>
      <c r="D1517" t="s">
        <v>32</v>
      </c>
      <c r="E1517" s="1">
        <v>34242</v>
      </c>
      <c r="F1517">
        <f t="shared" si="23"/>
        <v>9</v>
      </c>
    </row>
    <row r="1518" spans="2:6" x14ac:dyDescent="0.25">
      <c r="B1518" t="s">
        <v>22</v>
      </c>
      <c r="C1518" t="s">
        <v>25</v>
      </c>
      <c r="D1518" t="s">
        <v>31</v>
      </c>
      <c r="E1518" s="1">
        <v>34389</v>
      </c>
      <c r="F1518">
        <f t="shared" si="23"/>
        <v>2</v>
      </c>
    </row>
    <row r="1519" spans="2:6" x14ac:dyDescent="0.25">
      <c r="B1519" t="s">
        <v>22</v>
      </c>
      <c r="C1519" t="s">
        <v>25</v>
      </c>
      <c r="D1519" t="s">
        <v>32</v>
      </c>
      <c r="E1519" s="1">
        <v>16582</v>
      </c>
      <c r="F1519">
        <f t="shared" si="23"/>
        <v>5</v>
      </c>
    </row>
    <row r="1520" spans="2:6" x14ac:dyDescent="0.25">
      <c r="B1520" t="s">
        <v>22</v>
      </c>
      <c r="C1520" t="s">
        <v>26</v>
      </c>
      <c r="D1520" t="s">
        <v>32</v>
      </c>
      <c r="E1520" s="1">
        <v>19877</v>
      </c>
      <c r="F1520">
        <f t="shared" si="23"/>
        <v>6</v>
      </c>
    </row>
    <row r="1521" spans="2:6" x14ac:dyDescent="0.25">
      <c r="B1521" t="s">
        <v>22</v>
      </c>
      <c r="C1521" t="s">
        <v>25</v>
      </c>
      <c r="D1521" t="s">
        <v>29</v>
      </c>
      <c r="E1521" s="1">
        <v>26314</v>
      </c>
      <c r="F1521">
        <f t="shared" si="23"/>
        <v>1</v>
      </c>
    </row>
    <row r="1522" spans="2:6" x14ac:dyDescent="0.25">
      <c r="B1522" t="s">
        <v>22</v>
      </c>
      <c r="C1522" t="s">
        <v>27</v>
      </c>
      <c r="D1522" t="s">
        <v>32</v>
      </c>
      <c r="E1522" s="1">
        <v>33664</v>
      </c>
      <c r="F1522">
        <f t="shared" si="23"/>
        <v>3</v>
      </c>
    </row>
    <row r="1523" spans="2:6" x14ac:dyDescent="0.25">
      <c r="B1523" t="s">
        <v>22</v>
      </c>
      <c r="C1523" t="s">
        <v>26</v>
      </c>
      <c r="D1523" t="s">
        <v>31</v>
      </c>
      <c r="E1523" s="1">
        <v>17760</v>
      </c>
      <c r="F1523">
        <f t="shared" si="23"/>
        <v>8</v>
      </c>
    </row>
    <row r="1524" spans="2:6" x14ac:dyDescent="0.25">
      <c r="B1524" t="s">
        <v>22</v>
      </c>
      <c r="C1524" t="s">
        <v>28</v>
      </c>
      <c r="D1524" t="s">
        <v>31</v>
      </c>
      <c r="E1524" s="1">
        <v>13172</v>
      </c>
      <c r="F1524">
        <f t="shared" si="23"/>
        <v>1</v>
      </c>
    </row>
    <row r="1525" spans="2:6" x14ac:dyDescent="0.25">
      <c r="B1525" t="s">
        <v>23</v>
      </c>
      <c r="C1525" t="s">
        <v>26</v>
      </c>
      <c r="D1525" t="s">
        <v>29</v>
      </c>
      <c r="E1525" s="1">
        <v>31188</v>
      </c>
      <c r="F1525">
        <f t="shared" si="23"/>
        <v>5</v>
      </c>
    </row>
    <row r="1526" spans="2:6" x14ac:dyDescent="0.25">
      <c r="B1526" t="s">
        <v>22</v>
      </c>
      <c r="C1526" t="s">
        <v>24</v>
      </c>
      <c r="D1526" t="s">
        <v>31</v>
      </c>
      <c r="E1526" s="1">
        <v>20217</v>
      </c>
      <c r="F1526">
        <f t="shared" si="23"/>
        <v>5</v>
      </c>
    </row>
    <row r="1527" spans="2:6" x14ac:dyDescent="0.25">
      <c r="B1527" t="s">
        <v>23</v>
      </c>
      <c r="C1527" t="s">
        <v>25</v>
      </c>
      <c r="D1527" t="s">
        <v>29</v>
      </c>
      <c r="E1527" s="1">
        <v>32637</v>
      </c>
      <c r="F1527">
        <f t="shared" si="23"/>
        <v>5</v>
      </c>
    </row>
    <row r="1528" spans="2:6" x14ac:dyDescent="0.25">
      <c r="B1528" t="s">
        <v>23</v>
      </c>
      <c r="C1528" t="s">
        <v>24</v>
      </c>
      <c r="D1528" t="s">
        <v>30</v>
      </c>
      <c r="E1528" s="1">
        <v>29410</v>
      </c>
      <c r="F1528">
        <f t="shared" si="23"/>
        <v>7</v>
      </c>
    </row>
    <row r="1529" spans="2:6" x14ac:dyDescent="0.25">
      <c r="B1529" t="s">
        <v>22</v>
      </c>
      <c r="C1529" t="s">
        <v>25</v>
      </c>
      <c r="D1529" t="s">
        <v>32</v>
      </c>
      <c r="E1529" s="1">
        <v>19805</v>
      </c>
      <c r="F1529">
        <f t="shared" si="23"/>
        <v>3</v>
      </c>
    </row>
    <row r="1530" spans="2:6" x14ac:dyDescent="0.25">
      <c r="B1530" t="s">
        <v>23</v>
      </c>
      <c r="C1530" t="s">
        <v>28</v>
      </c>
      <c r="D1530" t="s">
        <v>30</v>
      </c>
      <c r="E1530" s="1">
        <v>12878</v>
      </c>
      <c r="F1530">
        <f t="shared" si="23"/>
        <v>4</v>
      </c>
    </row>
    <row r="1531" spans="2:6" x14ac:dyDescent="0.25">
      <c r="B1531" t="s">
        <v>22</v>
      </c>
      <c r="C1531" t="s">
        <v>26</v>
      </c>
      <c r="D1531" t="s">
        <v>32</v>
      </c>
      <c r="E1531" s="1">
        <v>21163</v>
      </c>
      <c r="F1531">
        <f t="shared" si="23"/>
        <v>12</v>
      </c>
    </row>
    <row r="1532" spans="2:6" x14ac:dyDescent="0.25">
      <c r="B1532" t="s">
        <v>23</v>
      </c>
      <c r="C1532" t="s">
        <v>24</v>
      </c>
      <c r="D1532" t="s">
        <v>29</v>
      </c>
      <c r="E1532" s="1">
        <v>6905</v>
      </c>
      <c r="F1532">
        <f t="shared" si="23"/>
        <v>11</v>
      </c>
    </row>
    <row r="1533" spans="2:6" x14ac:dyDescent="0.25">
      <c r="B1533" t="s">
        <v>22</v>
      </c>
      <c r="C1533" t="s">
        <v>27</v>
      </c>
      <c r="D1533" t="s">
        <v>32</v>
      </c>
      <c r="E1533" s="1">
        <v>39838</v>
      </c>
      <c r="F1533">
        <f t="shared" si="23"/>
        <v>1</v>
      </c>
    </row>
    <row r="1534" spans="2:6" x14ac:dyDescent="0.25">
      <c r="B1534" t="s">
        <v>23</v>
      </c>
      <c r="C1534" t="s">
        <v>28</v>
      </c>
      <c r="D1534" t="s">
        <v>31</v>
      </c>
      <c r="E1534" s="1">
        <v>26931</v>
      </c>
      <c r="F1534">
        <f t="shared" si="23"/>
        <v>9</v>
      </c>
    </row>
    <row r="1535" spans="2:6" x14ac:dyDescent="0.25">
      <c r="B1535" t="s">
        <v>22</v>
      </c>
      <c r="C1535" t="s">
        <v>24</v>
      </c>
      <c r="D1535" t="s">
        <v>32</v>
      </c>
      <c r="E1535" s="1">
        <v>33838</v>
      </c>
      <c r="F1535">
        <f t="shared" si="23"/>
        <v>8</v>
      </c>
    </row>
    <row r="1536" spans="2:6" x14ac:dyDescent="0.25">
      <c r="B1536" t="s">
        <v>22</v>
      </c>
      <c r="C1536" t="s">
        <v>27</v>
      </c>
      <c r="D1536" t="s">
        <v>29</v>
      </c>
      <c r="E1536" s="1">
        <v>34797</v>
      </c>
      <c r="F1536">
        <f t="shared" si="23"/>
        <v>4</v>
      </c>
    </row>
    <row r="1537" spans="2:6" x14ac:dyDescent="0.25">
      <c r="B1537" t="s">
        <v>23</v>
      </c>
      <c r="C1537" t="s">
        <v>24</v>
      </c>
      <c r="D1537" t="s">
        <v>31</v>
      </c>
      <c r="E1537" s="1">
        <v>30021</v>
      </c>
      <c r="F1537">
        <f t="shared" si="23"/>
        <v>3</v>
      </c>
    </row>
    <row r="1538" spans="2:6" x14ac:dyDescent="0.25">
      <c r="B1538" t="s">
        <v>22</v>
      </c>
      <c r="C1538" t="s">
        <v>26</v>
      </c>
      <c r="D1538" t="s">
        <v>32</v>
      </c>
      <c r="E1538" s="1">
        <v>16366</v>
      </c>
      <c r="F1538">
        <f t="shared" si="23"/>
        <v>10</v>
      </c>
    </row>
    <row r="1539" spans="2:6" x14ac:dyDescent="0.25">
      <c r="B1539" t="s">
        <v>22</v>
      </c>
      <c r="C1539" t="s">
        <v>27</v>
      </c>
      <c r="D1539" t="s">
        <v>29</v>
      </c>
      <c r="E1539" s="1">
        <v>32367</v>
      </c>
      <c r="F1539">
        <f t="shared" si="23"/>
        <v>8</v>
      </c>
    </row>
    <row r="1540" spans="2:6" x14ac:dyDescent="0.25">
      <c r="B1540" t="s">
        <v>23</v>
      </c>
      <c r="C1540" t="s">
        <v>25</v>
      </c>
      <c r="D1540" t="s">
        <v>31</v>
      </c>
      <c r="E1540" s="1">
        <v>11403</v>
      </c>
      <c r="F1540">
        <f t="shared" si="23"/>
        <v>3</v>
      </c>
    </row>
    <row r="1541" spans="2:6" x14ac:dyDescent="0.25">
      <c r="B1541" t="s">
        <v>22</v>
      </c>
      <c r="C1541" t="s">
        <v>24</v>
      </c>
      <c r="D1541" t="s">
        <v>30</v>
      </c>
      <c r="E1541" s="1">
        <v>29867</v>
      </c>
      <c r="F1541">
        <f t="shared" si="23"/>
        <v>10</v>
      </c>
    </row>
    <row r="1542" spans="2:6" x14ac:dyDescent="0.25">
      <c r="B1542" t="s">
        <v>22</v>
      </c>
      <c r="C1542" t="s">
        <v>27</v>
      </c>
      <c r="D1542" t="s">
        <v>30</v>
      </c>
      <c r="E1542" s="1">
        <v>30730</v>
      </c>
      <c r="F1542">
        <f t="shared" si="23"/>
        <v>2</v>
      </c>
    </row>
    <row r="1543" spans="2:6" x14ac:dyDescent="0.25">
      <c r="B1543" t="s">
        <v>23</v>
      </c>
      <c r="C1543" t="s">
        <v>28</v>
      </c>
      <c r="D1543" t="s">
        <v>31</v>
      </c>
      <c r="E1543" s="1">
        <v>32390</v>
      </c>
      <c r="F1543">
        <f t="shared" si="23"/>
        <v>9</v>
      </c>
    </row>
    <row r="1544" spans="2:6" x14ac:dyDescent="0.25">
      <c r="B1544" t="s">
        <v>22</v>
      </c>
      <c r="C1544" t="s">
        <v>26</v>
      </c>
      <c r="D1544" t="s">
        <v>29</v>
      </c>
      <c r="E1544" s="1">
        <v>27570</v>
      </c>
      <c r="F1544">
        <f t="shared" si="23"/>
        <v>6</v>
      </c>
    </row>
    <row r="1545" spans="2:6" x14ac:dyDescent="0.25">
      <c r="B1545" t="s">
        <v>22</v>
      </c>
      <c r="C1545" t="s">
        <v>27</v>
      </c>
      <c r="D1545" t="s">
        <v>31</v>
      </c>
      <c r="E1545" s="1">
        <v>5736</v>
      </c>
      <c r="F1545">
        <f t="shared" si="23"/>
        <v>9</v>
      </c>
    </row>
    <row r="1546" spans="2:6" x14ac:dyDescent="0.25">
      <c r="B1546" t="s">
        <v>22</v>
      </c>
      <c r="C1546" t="s">
        <v>26</v>
      </c>
      <c r="D1546" t="s">
        <v>32</v>
      </c>
      <c r="E1546" s="1">
        <v>13862</v>
      </c>
      <c r="F1546">
        <f t="shared" si="23"/>
        <v>12</v>
      </c>
    </row>
    <row r="1547" spans="2:6" x14ac:dyDescent="0.25">
      <c r="B1547" t="s">
        <v>22</v>
      </c>
      <c r="C1547" t="s">
        <v>26</v>
      </c>
      <c r="D1547" t="s">
        <v>32</v>
      </c>
      <c r="E1547" s="1">
        <v>33435</v>
      </c>
      <c r="F1547">
        <f t="shared" si="23"/>
        <v>7</v>
      </c>
    </row>
    <row r="1548" spans="2:6" x14ac:dyDescent="0.25">
      <c r="B1548" t="s">
        <v>23</v>
      </c>
      <c r="C1548" t="s">
        <v>25</v>
      </c>
      <c r="D1548" t="s">
        <v>31</v>
      </c>
      <c r="E1548" s="1">
        <v>19368</v>
      </c>
      <c r="F1548">
        <f t="shared" ref="F1548:F1611" si="24">MONTH(E1548)</f>
        <v>1</v>
      </c>
    </row>
    <row r="1549" spans="2:6" x14ac:dyDescent="0.25">
      <c r="B1549" t="s">
        <v>23</v>
      </c>
      <c r="C1549" t="s">
        <v>24</v>
      </c>
      <c r="D1549" t="s">
        <v>30</v>
      </c>
      <c r="E1549" s="1">
        <v>32977</v>
      </c>
      <c r="F1549">
        <f t="shared" si="24"/>
        <v>4</v>
      </c>
    </row>
    <row r="1550" spans="2:6" x14ac:dyDescent="0.25">
      <c r="B1550" t="s">
        <v>23</v>
      </c>
      <c r="C1550" t="s">
        <v>26</v>
      </c>
      <c r="D1550" t="s">
        <v>30</v>
      </c>
      <c r="E1550" s="1">
        <v>30264</v>
      </c>
      <c r="F1550">
        <f t="shared" si="24"/>
        <v>11</v>
      </c>
    </row>
    <row r="1551" spans="2:6" x14ac:dyDescent="0.25">
      <c r="B1551" t="s">
        <v>22</v>
      </c>
      <c r="C1551" t="s">
        <v>26</v>
      </c>
      <c r="D1551" t="s">
        <v>32</v>
      </c>
      <c r="E1551" s="1">
        <v>22225</v>
      </c>
      <c r="F1551">
        <f t="shared" si="24"/>
        <v>11</v>
      </c>
    </row>
    <row r="1552" spans="2:6" x14ac:dyDescent="0.25">
      <c r="B1552" t="s">
        <v>22</v>
      </c>
      <c r="C1552" t="s">
        <v>27</v>
      </c>
      <c r="D1552" t="s">
        <v>29</v>
      </c>
      <c r="E1552" s="1">
        <v>38577</v>
      </c>
      <c r="F1552">
        <f t="shared" si="24"/>
        <v>8</v>
      </c>
    </row>
    <row r="1553" spans="2:6" x14ac:dyDescent="0.25">
      <c r="B1553" t="s">
        <v>23</v>
      </c>
      <c r="C1553" t="s">
        <v>28</v>
      </c>
      <c r="D1553" t="s">
        <v>30</v>
      </c>
      <c r="E1553" s="1">
        <v>36925</v>
      </c>
      <c r="F1553">
        <f t="shared" si="24"/>
        <v>2</v>
      </c>
    </row>
    <row r="1554" spans="2:6" x14ac:dyDescent="0.25">
      <c r="B1554" t="s">
        <v>22</v>
      </c>
      <c r="C1554" t="s">
        <v>24</v>
      </c>
      <c r="D1554" t="s">
        <v>32</v>
      </c>
      <c r="E1554" s="1">
        <v>15767</v>
      </c>
      <c r="F1554">
        <f t="shared" si="24"/>
        <v>3</v>
      </c>
    </row>
    <row r="1555" spans="2:6" x14ac:dyDescent="0.25">
      <c r="B1555" t="s">
        <v>22</v>
      </c>
      <c r="C1555" t="s">
        <v>27</v>
      </c>
      <c r="D1555" t="s">
        <v>31</v>
      </c>
      <c r="E1555" s="1">
        <v>29327</v>
      </c>
      <c r="F1555">
        <f t="shared" si="24"/>
        <v>4</v>
      </c>
    </row>
    <row r="1556" spans="2:6" x14ac:dyDescent="0.25">
      <c r="B1556" t="s">
        <v>22</v>
      </c>
      <c r="C1556" t="s">
        <v>28</v>
      </c>
      <c r="D1556" t="s">
        <v>29</v>
      </c>
      <c r="E1556" s="1">
        <v>20813</v>
      </c>
      <c r="F1556">
        <f t="shared" si="24"/>
        <v>12</v>
      </c>
    </row>
    <row r="1557" spans="2:6" x14ac:dyDescent="0.25">
      <c r="B1557" t="s">
        <v>23</v>
      </c>
      <c r="C1557" t="s">
        <v>26</v>
      </c>
      <c r="D1557" t="s">
        <v>32</v>
      </c>
      <c r="E1557" s="1">
        <v>9611</v>
      </c>
      <c r="F1557">
        <f t="shared" si="24"/>
        <v>4</v>
      </c>
    </row>
    <row r="1558" spans="2:6" x14ac:dyDescent="0.25">
      <c r="B1558" t="s">
        <v>23</v>
      </c>
      <c r="C1558" t="s">
        <v>28</v>
      </c>
      <c r="D1558" t="s">
        <v>29</v>
      </c>
      <c r="E1558" s="1">
        <v>29751</v>
      </c>
      <c r="F1558">
        <f t="shared" si="24"/>
        <v>6</v>
      </c>
    </row>
    <row r="1559" spans="2:6" x14ac:dyDescent="0.25">
      <c r="B1559" t="s">
        <v>23</v>
      </c>
      <c r="C1559" t="s">
        <v>24</v>
      </c>
      <c r="D1559" t="s">
        <v>31</v>
      </c>
      <c r="E1559" s="1">
        <v>40292</v>
      </c>
      <c r="F1559">
        <f t="shared" si="24"/>
        <v>4</v>
      </c>
    </row>
    <row r="1560" spans="2:6" x14ac:dyDescent="0.25">
      <c r="B1560" t="s">
        <v>22</v>
      </c>
      <c r="C1560" t="s">
        <v>28</v>
      </c>
      <c r="D1560" t="s">
        <v>31</v>
      </c>
      <c r="E1560" s="1">
        <v>12366</v>
      </c>
      <c r="F1560">
        <f t="shared" si="24"/>
        <v>11</v>
      </c>
    </row>
    <row r="1561" spans="2:6" x14ac:dyDescent="0.25">
      <c r="B1561" t="s">
        <v>23</v>
      </c>
      <c r="C1561" t="s">
        <v>28</v>
      </c>
      <c r="D1561" t="s">
        <v>31</v>
      </c>
      <c r="E1561" s="1">
        <v>20709</v>
      </c>
      <c r="F1561">
        <f t="shared" si="24"/>
        <v>9</v>
      </c>
    </row>
    <row r="1562" spans="2:6" x14ac:dyDescent="0.25">
      <c r="B1562" t="s">
        <v>23</v>
      </c>
      <c r="C1562" t="s">
        <v>24</v>
      </c>
      <c r="D1562" t="s">
        <v>31</v>
      </c>
      <c r="E1562" s="1">
        <v>25412</v>
      </c>
      <c r="F1562">
        <f t="shared" si="24"/>
        <v>7</v>
      </c>
    </row>
    <row r="1563" spans="2:6" x14ac:dyDescent="0.25">
      <c r="B1563" t="s">
        <v>23</v>
      </c>
      <c r="C1563" t="s">
        <v>24</v>
      </c>
      <c r="D1563" t="s">
        <v>32</v>
      </c>
      <c r="E1563" s="1">
        <v>24248</v>
      </c>
      <c r="F1563">
        <f t="shared" si="24"/>
        <v>5</v>
      </c>
    </row>
    <row r="1564" spans="2:6" x14ac:dyDescent="0.25">
      <c r="B1564" t="s">
        <v>23</v>
      </c>
      <c r="C1564" t="s">
        <v>27</v>
      </c>
      <c r="D1564" t="s">
        <v>31</v>
      </c>
      <c r="E1564" s="1">
        <v>12893</v>
      </c>
      <c r="F1564">
        <f t="shared" si="24"/>
        <v>4</v>
      </c>
    </row>
    <row r="1565" spans="2:6" x14ac:dyDescent="0.25">
      <c r="B1565" t="s">
        <v>22</v>
      </c>
      <c r="C1565" t="s">
        <v>28</v>
      </c>
      <c r="D1565" t="s">
        <v>30</v>
      </c>
      <c r="E1565" s="1">
        <v>35533</v>
      </c>
      <c r="F1565">
        <f t="shared" si="24"/>
        <v>4</v>
      </c>
    </row>
    <row r="1566" spans="2:6" x14ac:dyDescent="0.25">
      <c r="B1566" t="s">
        <v>22</v>
      </c>
      <c r="C1566" t="s">
        <v>28</v>
      </c>
      <c r="D1566" t="s">
        <v>29</v>
      </c>
      <c r="E1566" s="1">
        <v>11506</v>
      </c>
      <c r="F1566">
        <f t="shared" si="24"/>
        <v>7</v>
      </c>
    </row>
    <row r="1567" spans="2:6" x14ac:dyDescent="0.25">
      <c r="B1567" t="s">
        <v>22</v>
      </c>
      <c r="C1567" t="s">
        <v>28</v>
      </c>
      <c r="D1567" t="s">
        <v>30</v>
      </c>
      <c r="E1567" s="1">
        <v>35345</v>
      </c>
      <c r="F1567">
        <f t="shared" si="24"/>
        <v>10</v>
      </c>
    </row>
    <row r="1568" spans="2:6" x14ac:dyDescent="0.25">
      <c r="B1568" t="s">
        <v>23</v>
      </c>
      <c r="C1568" t="s">
        <v>26</v>
      </c>
      <c r="D1568" t="s">
        <v>31</v>
      </c>
      <c r="E1568" s="1">
        <v>10807</v>
      </c>
      <c r="F1568">
        <f t="shared" si="24"/>
        <v>8</v>
      </c>
    </row>
    <row r="1569" spans="2:6" x14ac:dyDescent="0.25">
      <c r="B1569" t="s">
        <v>22</v>
      </c>
      <c r="C1569" t="s">
        <v>24</v>
      </c>
      <c r="D1569" t="s">
        <v>31</v>
      </c>
      <c r="E1569" s="1">
        <v>38415</v>
      </c>
      <c r="F1569">
        <f t="shared" si="24"/>
        <v>3</v>
      </c>
    </row>
    <row r="1570" spans="2:6" x14ac:dyDescent="0.25">
      <c r="B1570" t="s">
        <v>23</v>
      </c>
      <c r="C1570" t="s">
        <v>27</v>
      </c>
      <c r="D1570" t="s">
        <v>30</v>
      </c>
      <c r="E1570" s="1">
        <v>35427</v>
      </c>
      <c r="F1570">
        <f t="shared" si="24"/>
        <v>12</v>
      </c>
    </row>
    <row r="1571" spans="2:6" x14ac:dyDescent="0.25">
      <c r="B1571" t="s">
        <v>22</v>
      </c>
      <c r="C1571" t="s">
        <v>27</v>
      </c>
      <c r="D1571" t="s">
        <v>29</v>
      </c>
      <c r="E1571" s="1">
        <v>29236</v>
      </c>
      <c r="F1571">
        <f t="shared" si="24"/>
        <v>1</v>
      </c>
    </row>
    <row r="1572" spans="2:6" x14ac:dyDescent="0.25">
      <c r="B1572" t="s">
        <v>23</v>
      </c>
      <c r="C1572" t="s">
        <v>25</v>
      </c>
      <c r="D1572" t="s">
        <v>29</v>
      </c>
      <c r="E1572" s="1">
        <v>14140</v>
      </c>
      <c r="F1572">
        <f t="shared" si="24"/>
        <v>9</v>
      </c>
    </row>
    <row r="1573" spans="2:6" x14ac:dyDescent="0.25">
      <c r="B1573" t="s">
        <v>23</v>
      </c>
      <c r="C1573" t="s">
        <v>27</v>
      </c>
      <c r="D1573" t="s">
        <v>29</v>
      </c>
      <c r="E1573" s="1">
        <v>8063</v>
      </c>
      <c r="F1573">
        <f t="shared" si="24"/>
        <v>1</v>
      </c>
    </row>
    <row r="1574" spans="2:6" x14ac:dyDescent="0.25">
      <c r="B1574" t="s">
        <v>23</v>
      </c>
      <c r="C1574" t="s">
        <v>25</v>
      </c>
      <c r="D1574" t="s">
        <v>32</v>
      </c>
      <c r="E1574" s="1">
        <v>25664</v>
      </c>
      <c r="F1574">
        <f t="shared" si="24"/>
        <v>4</v>
      </c>
    </row>
    <row r="1575" spans="2:6" x14ac:dyDescent="0.25">
      <c r="B1575" t="s">
        <v>22</v>
      </c>
      <c r="C1575" t="s">
        <v>24</v>
      </c>
      <c r="D1575" t="s">
        <v>29</v>
      </c>
      <c r="E1575" s="1">
        <v>33411</v>
      </c>
      <c r="F1575">
        <f t="shared" si="24"/>
        <v>6</v>
      </c>
    </row>
    <row r="1576" spans="2:6" x14ac:dyDescent="0.25">
      <c r="B1576" t="s">
        <v>23</v>
      </c>
      <c r="C1576" t="s">
        <v>25</v>
      </c>
      <c r="D1576" t="s">
        <v>32</v>
      </c>
      <c r="E1576" s="1">
        <v>27151</v>
      </c>
      <c r="F1576">
        <f t="shared" si="24"/>
        <v>5</v>
      </c>
    </row>
    <row r="1577" spans="2:6" x14ac:dyDescent="0.25">
      <c r="B1577" t="s">
        <v>22</v>
      </c>
      <c r="C1577" t="s">
        <v>26</v>
      </c>
      <c r="D1577" t="s">
        <v>31</v>
      </c>
      <c r="E1577" s="1">
        <v>37126</v>
      </c>
      <c r="F1577">
        <f t="shared" si="24"/>
        <v>8</v>
      </c>
    </row>
    <row r="1578" spans="2:6" x14ac:dyDescent="0.25">
      <c r="B1578" t="s">
        <v>23</v>
      </c>
      <c r="C1578" t="s">
        <v>24</v>
      </c>
      <c r="D1578" t="s">
        <v>29</v>
      </c>
      <c r="E1578" s="1">
        <v>9885</v>
      </c>
      <c r="F1578">
        <f t="shared" si="24"/>
        <v>1</v>
      </c>
    </row>
    <row r="1579" spans="2:6" x14ac:dyDescent="0.25">
      <c r="B1579" t="s">
        <v>22</v>
      </c>
      <c r="C1579" t="s">
        <v>24</v>
      </c>
      <c r="D1579" t="s">
        <v>32</v>
      </c>
      <c r="E1579" s="1">
        <v>28529</v>
      </c>
      <c r="F1579">
        <f t="shared" si="24"/>
        <v>2</v>
      </c>
    </row>
    <row r="1580" spans="2:6" x14ac:dyDescent="0.25">
      <c r="B1580" t="s">
        <v>23</v>
      </c>
      <c r="C1580" t="s">
        <v>26</v>
      </c>
      <c r="D1580" t="s">
        <v>30</v>
      </c>
      <c r="E1580" s="1">
        <v>16422</v>
      </c>
      <c r="F1580">
        <f t="shared" si="24"/>
        <v>12</v>
      </c>
    </row>
    <row r="1581" spans="2:6" x14ac:dyDescent="0.25">
      <c r="B1581" t="s">
        <v>22</v>
      </c>
      <c r="C1581" t="s">
        <v>25</v>
      </c>
      <c r="D1581" t="s">
        <v>30</v>
      </c>
      <c r="E1581" s="1">
        <v>15364</v>
      </c>
      <c r="F1581">
        <f t="shared" si="24"/>
        <v>1</v>
      </c>
    </row>
    <row r="1582" spans="2:6" x14ac:dyDescent="0.25">
      <c r="B1582" t="s">
        <v>22</v>
      </c>
      <c r="C1582" t="s">
        <v>25</v>
      </c>
      <c r="D1582" t="s">
        <v>30</v>
      </c>
      <c r="E1582" s="1">
        <v>23900</v>
      </c>
      <c r="F1582">
        <f t="shared" si="24"/>
        <v>6</v>
      </c>
    </row>
    <row r="1583" spans="2:6" x14ac:dyDescent="0.25">
      <c r="B1583" t="s">
        <v>23</v>
      </c>
      <c r="C1583" t="s">
        <v>27</v>
      </c>
      <c r="D1583" t="s">
        <v>32</v>
      </c>
      <c r="E1583" s="1">
        <v>23531</v>
      </c>
      <c r="F1583">
        <f t="shared" si="24"/>
        <v>6</v>
      </c>
    </row>
    <row r="1584" spans="2:6" x14ac:dyDescent="0.25">
      <c r="B1584" t="s">
        <v>22</v>
      </c>
      <c r="C1584" t="s">
        <v>24</v>
      </c>
      <c r="D1584" t="s">
        <v>32</v>
      </c>
      <c r="E1584" s="1">
        <v>23281</v>
      </c>
      <c r="F1584">
        <f t="shared" si="24"/>
        <v>9</v>
      </c>
    </row>
    <row r="1585" spans="2:6" x14ac:dyDescent="0.25">
      <c r="B1585" t="s">
        <v>22</v>
      </c>
      <c r="C1585" t="s">
        <v>24</v>
      </c>
      <c r="D1585" t="s">
        <v>32</v>
      </c>
      <c r="E1585" s="1">
        <v>26861</v>
      </c>
      <c r="F1585">
        <f t="shared" si="24"/>
        <v>7</v>
      </c>
    </row>
    <row r="1586" spans="2:6" x14ac:dyDescent="0.25">
      <c r="B1586" t="s">
        <v>22</v>
      </c>
      <c r="C1586" t="s">
        <v>25</v>
      </c>
      <c r="D1586" t="s">
        <v>30</v>
      </c>
      <c r="E1586" s="1">
        <v>38484</v>
      </c>
      <c r="F1586">
        <f t="shared" si="24"/>
        <v>5</v>
      </c>
    </row>
    <row r="1587" spans="2:6" x14ac:dyDescent="0.25">
      <c r="B1587" t="s">
        <v>22</v>
      </c>
      <c r="C1587" t="s">
        <v>28</v>
      </c>
      <c r="D1587" t="s">
        <v>30</v>
      </c>
      <c r="E1587" s="1">
        <v>8016</v>
      </c>
      <c r="F1587">
        <f t="shared" si="24"/>
        <v>12</v>
      </c>
    </row>
    <row r="1588" spans="2:6" x14ac:dyDescent="0.25">
      <c r="B1588" t="s">
        <v>22</v>
      </c>
      <c r="C1588" t="s">
        <v>28</v>
      </c>
      <c r="D1588" t="s">
        <v>32</v>
      </c>
      <c r="E1588" s="1">
        <v>34131</v>
      </c>
      <c r="F1588">
        <f t="shared" si="24"/>
        <v>6</v>
      </c>
    </row>
    <row r="1589" spans="2:6" x14ac:dyDescent="0.25">
      <c r="B1589" t="s">
        <v>22</v>
      </c>
      <c r="C1589" t="s">
        <v>25</v>
      </c>
      <c r="D1589" t="s">
        <v>32</v>
      </c>
      <c r="E1589" s="1">
        <v>33420</v>
      </c>
      <c r="F1589">
        <f t="shared" si="24"/>
        <v>7</v>
      </c>
    </row>
    <row r="1590" spans="2:6" x14ac:dyDescent="0.25">
      <c r="B1590" t="s">
        <v>22</v>
      </c>
      <c r="C1590" t="s">
        <v>24</v>
      </c>
      <c r="D1590" t="s">
        <v>31</v>
      </c>
      <c r="E1590" s="1">
        <v>36929</v>
      </c>
      <c r="F1590">
        <f t="shared" si="24"/>
        <v>2</v>
      </c>
    </row>
    <row r="1591" spans="2:6" x14ac:dyDescent="0.25">
      <c r="B1591" t="s">
        <v>22</v>
      </c>
      <c r="C1591" t="s">
        <v>28</v>
      </c>
      <c r="D1591" t="s">
        <v>32</v>
      </c>
      <c r="E1591" s="1">
        <v>7357</v>
      </c>
      <c r="F1591">
        <f t="shared" si="24"/>
        <v>2</v>
      </c>
    </row>
    <row r="1592" spans="2:6" x14ac:dyDescent="0.25">
      <c r="B1592" t="s">
        <v>22</v>
      </c>
      <c r="C1592" t="s">
        <v>28</v>
      </c>
      <c r="D1592" t="s">
        <v>29</v>
      </c>
      <c r="E1592" s="1">
        <v>39229</v>
      </c>
      <c r="F1592">
        <f t="shared" si="24"/>
        <v>5</v>
      </c>
    </row>
    <row r="1593" spans="2:6" x14ac:dyDescent="0.25">
      <c r="B1593" t="s">
        <v>22</v>
      </c>
      <c r="C1593" t="s">
        <v>28</v>
      </c>
      <c r="D1593" t="s">
        <v>29</v>
      </c>
      <c r="E1593" s="1">
        <v>39206</v>
      </c>
      <c r="F1593">
        <f t="shared" si="24"/>
        <v>5</v>
      </c>
    </row>
    <row r="1594" spans="2:6" x14ac:dyDescent="0.25">
      <c r="B1594" t="s">
        <v>22</v>
      </c>
      <c r="C1594" t="s">
        <v>27</v>
      </c>
      <c r="D1594" t="s">
        <v>31</v>
      </c>
      <c r="E1594" s="1">
        <v>25479</v>
      </c>
      <c r="F1594">
        <f t="shared" si="24"/>
        <v>10</v>
      </c>
    </row>
    <row r="1595" spans="2:6" x14ac:dyDescent="0.25">
      <c r="B1595" t="s">
        <v>22</v>
      </c>
      <c r="C1595" t="s">
        <v>27</v>
      </c>
      <c r="D1595" t="s">
        <v>31</v>
      </c>
      <c r="E1595" s="1">
        <v>6714</v>
      </c>
      <c r="F1595">
        <f t="shared" si="24"/>
        <v>5</v>
      </c>
    </row>
    <row r="1596" spans="2:6" x14ac:dyDescent="0.25">
      <c r="B1596" t="s">
        <v>22</v>
      </c>
      <c r="C1596" t="s">
        <v>28</v>
      </c>
      <c r="D1596" t="s">
        <v>30</v>
      </c>
      <c r="E1596" s="1">
        <v>7527</v>
      </c>
      <c r="F1596">
        <f t="shared" si="24"/>
        <v>8</v>
      </c>
    </row>
    <row r="1597" spans="2:6" x14ac:dyDescent="0.25">
      <c r="B1597" t="s">
        <v>23</v>
      </c>
      <c r="C1597" t="s">
        <v>25</v>
      </c>
      <c r="D1597" t="s">
        <v>32</v>
      </c>
      <c r="E1597" s="1">
        <v>34602</v>
      </c>
      <c r="F1597">
        <f t="shared" si="24"/>
        <v>9</v>
      </c>
    </row>
    <row r="1598" spans="2:6" x14ac:dyDescent="0.25">
      <c r="B1598" t="s">
        <v>22</v>
      </c>
      <c r="C1598" t="s">
        <v>27</v>
      </c>
      <c r="D1598" t="s">
        <v>30</v>
      </c>
      <c r="E1598" s="1">
        <v>36346</v>
      </c>
      <c r="F1598">
        <f t="shared" si="24"/>
        <v>7</v>
      </c>
    </row>
    <row r="1599" spans="2:6" x14ac:dyDescent="0.25">
      <c r="B1599" t="s">
        <v>22</v>
      </c>
      <c r="C1599" t="s">
        <v>28</v>
      </c>
      <c r="D1599" t="s">
        <v>29</v>
      </c>
      <c r="E1599" s="1">
        <v>40545</v>
      </c>
      <c r="F1599">
        <f t="shared" si="24"/>
        <v>1</v>
      </c>
    </row>
    <row r="1600" spans="2:6" x14ac:dyDescent="0.25">
      <c r="B1600" t="s">
        <v>23</v>
      </c>
      <c r="C1600" t="s">
        <v>25</v>
      </c>
      <c r="D1600" t="s">
        <v>31</v>
      </c>
      <c r="E1600" s="1">
        <v>15107</v>
      </c>
      <c r="F1600">
        <f t="shared" si="24"/>
        <v>5</v>
      </c>
    </row>
    <row r="1601" spans="2:6" x14ac:dyDescent="0.25">
      <c r="B1601" t="s">
        <v>23</v>
      </c>
      <c r="C1601" t="s">
        <v>24</v>
      </c>
      <c r="D1601" t="s">
        <v>29</v>
      </c>
      <c r="E1601" s="1">
        <v>27022</v>
      </c>
      <c r="F1601">
        <f t="shared" si="24"/>
        <v>12</v>
      </c>
    </row>
    <row r="1602" spans="2:6" x14ac:dyDescent="0.25">
      <c r="B1602" t="s">
        <v>23</v>
      </c>
      <c r="C1602" t="s">
        <v>24</v>
      </c>
      <c r="D1602" t="s">
        <v>31</v>
      </c>
      <c r="E1602" s="1">
        <v>15579</v>
      </c>
      <c r="F1602">
        <f t="shared" si="24"/>
        <v>8</v>
      </c>
    </row>
    <row r="1603" spans="2:6" x14ac:dyDescent="0.25">
      <c r="B1603" t="s">
        <v>23</v>
      </c>
      <c r="C1603" t="s">
        <v>27</v>
      </c>
      <c r="D1603" t="s">
        <v>32</v>
      </c>
      <c r="E1603" s="1">
        <v>30216</v>
      </c>
      <c r="F1603">
        <f t="shared" si="24"/>
        <v>9</v>
      </c>
    </row>
    <row r="1604" spans="2:6" x14ac:dyDescent="0.25">
      <c r="B1604" t="s">
        <v>23</v>
      </c>
      <c r="C1604" t="s">
        <v>25</v>
      </c>
      <c r="D1604" t="s">
        <v>31</v>
      </c>
      <c r="E1604" s="1">
        <v>38597</v>
      </c>
      <c r="F1604">
        <f t="shared" si="24"/>
        <v>9</v>
      </c>
    </row>
    <row r="1605" spans="2:6" x14ac:dyDescent="0.25">
      <c r="B1605" t="s">
        <v>22</v>
      </c>
      <c r="C1605" t="s">
        <v>28</v>
      </c>
      <c r="D1605" t="s">
        <v>31</v>
      </c>
      <c r="E1605" s="1">
        <v>30251</v>
      </c>
      <c r="F1605">
        <f t="shared" si="24"/>
        <v>10</v>
      </c>
    </row>
    <row r="1606" spans="2:6" x14ac:dyDescent="0.25">
      <c r="B1606" t="s">
        <v>22</v>
      </c>
      <c r="C1606" t="s">
        <v>25</v>
      </c>
      <c r="D1606" t="s">
        <v>31</v>
      </c>
      <c r="E1606" s="1">
        <v>9750</v>
      </c>
      <c r="F1606">
        <f t="shared" si="24"/>
        <v>9</v>
      </c>
    </row>
    <row r="1607" spans="2:6" x14ac:dyDescent="0.25">
      <c r="B1607" t="s">
        <v>23</v>
      </c>
      <c r="C1607" t="s">
        <v>28</v>
      </c>
      <c r="D1607" t="s">
        <v>30</v>
      </c>
      <c r="E1607" s="1">
        <v>15110</v>
      </c>
      <c r="F1607">
        <f t="shared" si="24"/>
        <v>5</v>
      </c>
    </row>
    <row r="1608" spans="2:6" x14ac:dyDescent="0.25">
      <c r="B1608" t="s">
        <v>23</v>
      </c>
      <c r="C1608" t="s">
        <v>28</v>
      </c>
      <c r="D1608" t="s">
        <v>31</v>
      </c>
      <c r="E1608" s="1">
        <v>7387</v>
      </c>
      <c r="F1608">
        <f t="shared" si="24"/>
        <v>3</v>
      </c>
    </row>
    <row r="1609" spans="2:6" x14ac:dyDescent="0.25">
      <c r="B1609" t="s">
        <v>23</v>
      </c>
      <c r="C1609" t="s">
        <v>26</v>
      </c>
      <c r="D1609" t="s">
        <v>31</v>
      </c>
      <c r="E1609" s="1">
        <v>29722</v>
      </c>
      <c r="F1609">
        <f t="shared" si="24"/>
        <v>5</v>
      </c>
    </row>
    <row r="1610" spans="2:6" x14ac:dyDescent="0.25">
      <c r="B1610" t="s">
        <v>23</v>
      </c>
      <c r="C1610" t="s">
        <v>26</v>
      </c>
      <c r="D1610" t="s">
        <v>29</v>
      </c>
      <c r="E1610" s="1">
        <v>41613</v>
      </c>
      <c r="F1610">
        <f t="shared" si="24"/>
        <v>12</v>
      </c>
    </row>
    <row r="1611" spans="2:6" x14ac:dyDescent="0.25">
      <c r="B1611" t="s">
        <v>22</v>
      </c>
      <c r="C1611" t="s">
        <v>24</v>
      </c>
      <c r="D1611" t="s">
        <v>29</v>
      </c>
      <c r="E1611" s="1">
        <v>20858</v>
      </c>
      <c r="F1611">
        <f t="shared" si="24"/>
        <v>2</v>
      </c>
    </row>
    <row r="1612" spans="2:6" x14ac:dyDescent="0.25">
      <c r="B1612" t="s">
        <v>22</v>
      </c>
      <c r="C1612" t="s">
        <v>27</v>
      </c>
      <c r="D1612" t="s">
        <v>30</v>
      </c>
      <c r="E1612" s="1">
        <v>31713</v>
      </c>
      <c r="F1612">
        <f t="shared" ref="F1612:F1675" si="25">MONTH(E1612)</f>
        <v>10</v>
      </c>
    </row>
    <row r="1613" spans="2:6" x14ac:dyDescent="0.25">
      <c r="B1613" t="s">
        <v>23</v>
      </c>
      <c r="C1613" t="s">
        <v>25</v>
      </c>
      <c r="D1613" t="s">
        <v>32</v>
      </c>
      <c r="E1613" s="1">
        <v>21565</v>
      </c>
      <c r="F1613">
        <f t="shared" si="25"/>
        <v>1</v>
      </c>
    </row>
    <row r="1614" spans="2:6" x14ac:dyDescent="0.25">
      <c r="B1614" t="s">
        <v>23</v>
      </c>
      <c r="C1614" t="s">
        <v>25</v>
      </c>
      <c r="D1614" t="s">
        <v>31</v>
      </c>
      <c r="E1614" s="1">
        <v>6674</v>
      </c>
      <c r="F1614">
        <f t="shared" si="25"/>
        <v>4</v>
      </c>
    </row>
    <row r="1615" spans="2:6" x14ac:dyDescent="0.25">
      <c r="B1615" t="s">
        <v>23</v>
      </c>
      <c r="C1615" t="s">
        <v>27</v>
      </c>
      <c r="D1615" t="s">
        <v>29</v>
      </c>
      <c r="E1615" s="1">
        <v>9508</v>
      </c>
      <c r="F1615">
        <f t="shared" si="25"/>
        <v>1</v>
      </c>
    </row>
    <row r="1616" spans="2:6" x14ac:dyDescent="0.25">
      <c r="B1616" t="s">
        <v>23</v>
      </c>
      <c r="C1616" t="s">
        <v>28</v>
      </c>
      <c r="D1616" t="s">
        <v>32</v>
      </c>
      <c r="E1616" s="1">
        <v>17549</v>
      </c>
      <c r="F1616">
        <f t="shared" si="25"/>
        <v>1</v>
      </c>
    </row>
    <row r="1617" spans="2:6" x14ac:dyDescent="0.25">
      <c r="B1617" t="s">
        <v>22</v>
      </c>
      <c r="C1617" t="s">
        <v>25</v>
      </c>
      <c r="D1617" t="s">
        <v>29</v>
      </c>
      <c r="E1617" s="1">
        <v>5883</v>
      </c>
      <c r="F1617">
        <f t="shared" si="25"/>
        <v>2</v>
      </c>
    </row>
    <row r="1618" spans="2:6" x14ac:dyDescent="0.25">
      <c r="B1618" t="s">
        <v>23</v>
      </c>
      <c r="C1618" t="s">
        <v>28</v>
      </c>
      <c r="D1618" t="s">
        <v>30</v>
      </c>
      <c r="E1618" s="1">
        <v>12704</v>
      </c>
      <c r="F1618">
        <f t="shared" si="25"/>
        <v>10</v>
      </c>
    </row>
    <row r="1619" spans="2:6" x14ac:dyDescent="0.25">
      <c r="B1619" t="s">
        <v>22</v>
      </c>
      <c r="C1619" t="s">
        <v>26</v>
      </c>
      <c r="D1619" t="s">
        <v>30</v>
      </c>
      <c r="E1619" s="1">
        <v>25629</v>
      </c>
      <c r="F1619">
        <f t="shared" si="25"/>
        <v>3</v>
      </c>
    </row>
    <row r="1620" spans="2:6" x14ac:dyDescent="0.25">
      <c r="B1620" t="s">
        <v>23</v>
      </c>
      <c r="C1620" t="s">
        <v>25</v>
      </c>
      <c r="D1620" t="s">
        <v>32</v>
      </c>
      <c r="E1620" s="1">
        <v>34408</v>
      </c>
      <c r="F1620">
        <f t="shared" si="25"/>
        <v>3</v>
      </c>
    </row>
    <row r="1621" spans="2:6" x14ac:dyDescent="0.25">
      <c r="B1621" t="s">
        <v>22</v>
      </c>
      <c r="C1621" t="s">
        <v>25</v>
      </c>
      <c r="D1621" t="s">
        <v>32</v>
      </c>
      <c r="E1621" s="1">
        <v>8460</v>
      </c>
      <c r="F1621">
        <f t="shared" si="25"/>
        <v>2</v>
      </c>
    </row>
    <row r="1622" spans="2:6" x14ac:dyDescent="0.25">
      <c r="B1622" t="s">
        <v>22</v>
      </c>
      <c r="C1622" t="s">
        <v>24</v>
      </c>
      <c r="D1622" t="s">
        <v>32</v>
      </c>
      <c r="E1622" s="1">
        <v>32140</v>
      </c>
      <c r="F1622">
        <f t="shared" si="25"/>
        <v>12</v>
      </c>
    </row>
    <row r="1623" spans="2:6" x14ac:dyDescent="0.25">
      <c r="B1623" t="s">
        <v>22</v>
      </c>
      <c r="C1623" t="s">
        <v>27</v>
      </c>
      <c r="D1623" t="s">
        <v>30</v>
      </c>
      <c r="E1623" s="1">
        <v>7414</v>
      </c>
      <c r="F1623">
        <f t="shared" si="25"/>
        <v>4</v>
      </c>
    </row>
    <row r="1624" spans="2:6" x14ac:dyDescent="0.25">
      <c r="B1624" t="s">
        <v>22</v>
      </c>
      <c r="C1624" t="s">
        <v>24</v>
      </c>
      <c r="D1624" t="s">
        <v>32</v>
      </c>
      <c r="E1624" s="1">
        <v>38933</v>
      </c>
      <c r="F1624">
        <f t="shared" si="25"/>
        <v>8</v>
      </c>
    </row>
    <row r="1625" spans="2:6" x14ac:dyDescent="0.25">
      <c r="B1625" t="s">
        <v>23</v>
      </c>
      <c r="C1625" t="s">
        <v>27</v>
      </c>
      <c r="D1625" t="s">
        <v>29</v>
      </c>
      <c r="E1625" s="1">
        <v>7814</v>
      </c>
      <c r="F1625">
        <f t="shared" si="25"/>
        <v>5</v>
      </c>
    </row>
    <row r="1626" spans="2:6" x14ac:dyDescent="0.25">
      <c r="B1626" t="s">
        <v>22</v>
      </c>
      <c r="C1626" t="s">
        <v>28</v>
      </c>
      <c r="D1626" t="s">
        <v>31</v>
      </c>
      <c r="E1626" s="1">
        <v>25959</v>
      </c>
      <c r="F1626">
        <f t="shared" si="25"/>
        <v>1</v>
      </c>
    </row>
    <row r="1627" spans="2:6" x14ac:dyDescent="0.25">
      <c r="B1627" t="s">
        <v>23</v>
      </c>
      <c r="C1627" t="s">
        <v>27</v>
      </c>
      <c r="D1627" t="s">
        <v>31</v>
      </c>
      <c r="E1627" s="1">
        <v>22057</v>
      </c>
      <c r="F1627">
        <f t="shared" si="25"/>
        <v>5</v>
      </c>
    </row>
    <row r="1628" spans="2:6" x14ac:dyDescent="0.25">
      <c r="B1628" t="s">
        <v>22</v>
      </c>
      <c r="C1628" t="s">
        <v>25</v>
      </c>
      <c r="D1628" t="s">
        <v>32</v>
      </c>
      <c r="E1628" s="1">
        <v>21471</v>
      </c>
      <c r="F1628">
        <f t="shared" si="25"/>
        <v>10</v>
      </c>
    </row>
    <row r="1629" spans="2:6" x14ac:dyDescent="0.25">
      <c r="B1629" t="s">
        <v>23</v>
      </c>
      <c r="C1629" t="s">
        <v>25</v>
      </c>
      <c r="D1629" t="s">
        <v>31</v>
      </c>
      <c r="E1629" s="1">
        <v>37298</v>
      </c>
      <c r="F1629">
        <f t="shared" si="25"/>
        <v>2</v>
      </c>
    </row>
    <row r="1630" spans="2:6" x14ac:dyDescent="0.25">
      <c r="B1630" t="s">
        <v>23</v>
      </c>
      <c r="C1630" t="s">
        <v>24</v>
      </c>
      <c r="D1630" t="s">
        <v>29</v>
      </c>
      <c r="E1630" s="1">
        <v>33702</v>
      </c>
      <c r="F1630">
        <f t="shared" si="25"/>
        <v>4</v>
      </c>
    </row>
    <row r="1631" spans="2:6" x14ac:dyDescent="0.25">
      <c r="B1631" t="s">
        <v>22</v>
      </c>
      <c r="C1631" t="s">
        <v>26</v>
      </c>
      <c r="D1631" t="s">
        <v>29</v>
      </c>
      <c r="E1631" s="1">
        <v>35576</v>
      </c>
      <c r="F1631">
        <f t="shared" si="25"/>
        <v>5</v>
      </c>
    </row>
    <row r="1632" spans="2:6" x14ac:dyDescent="0.25">
      <c r="B1632" t="s">
        <v>23</v>
      </c>
      <c r="C1632" t="s">
        <v>24</v>
      </c>
      <c r="D1632" t="s">
        <v>30</v>
      </c>
      <c r="E1632" s="1">
        <v>13849</v>
      </c>
      <c r="F1632">
        <f t="shared" si="25"/>
        <v>11</v>
      </c>
    </row>
    <row r="1633" spans="2:6" x14ac:dyDescent="0.25">
      <c r="B1633" t="s">
        <v>23</v>
      </c>
      <c r="C1633" t="s">
        <v>25</v>
      </c>
      <c r="D1633" t="s">
        <v>30</v>
      </c>
      <c r="E1633" s="1">
        <v>38735</v>
      </c>
      <c r="F1633">
        <f t="shared" si="25"/>
        <v>1</v>
      </c>
    </row>
    <row r="1634" spans="2:6" x14ac:dyDescent="0.25">
      <c r="B1634" t="s">
        <v>23</v>
      </c>
      <c r="C1634" t="s">
        <v>25</v>
      </c>
      <c r="D1634" t="s">
        <v>30</v>
      </c>
      <c r="E1634" s="1">
        <v>23722</v>
      </c>
      <c r="F1634">
        <f t="shared" si="25"/>
        <v>12</v>
      </c>
    </row>
    <row r="1635" spans="2:6" x14ac:dyDescent="0.25">
      <c r="B1635" t="s">
        <v>23</v>
      </c>
      <c r="C1635" t="s">
        <v>24</v>
      </c>
      <c r="D1635" t="s">
        <v>32</v>
      </c>
      <c r="E1635" s="1">
        <v>31260</v>
      </c>
      <c r="F1635">
        <f t="shared" si="25"/>
        <v>8</v>
      </c>
    </row>
    <row r="1636" spans="2:6" x14ac:dyDescent="0.25">
      <c r="B1636" t="s">
        <v>22</v>
      </c>
      <c r="C1636" t="s">
        <v>25</v>
      </c>
      <c r="D1636" t="s">
        <v>30</v>
      </c>
      <c r="E1636" s="1">
        <v>37705</v>
      </c>
      <c r="F1636">
        <f t="shared" si="25"/>
        <v>3</v>
      </c>
    </row>
    <row r="1637" spans="2:6" x14ac:dyDescent="0.25">
      <c r="B1637" t="s">
        <v>23</v>
      </c>
      <c r="C1637" t="s">
        <v>26</v>
      </c>
      <c r="D1637" t="s">
        <v>30</v>
      </c>
      <c r="E1637" s="1">
        <v>40087</v>
      </c>
      <c r="F1637">
        <f t="shared" si="25"/>
        <v>10</v>
      </c>
    </row>
    <row r="1638" spans="2:6" x14ac:dyDescent="0.25">
      <c r="B1638" t="s">
        <v>22</v>
      </c>
      <c r="C1638" t="s">
        <v>25</v>
      </c>
      <c r="D1638" t="s">
        <v>29</v>
      </c>
      <c r="E1638" s="1">
        <v>13232</v>
      </c>
      <c r="F1638">
        <f t="shared" si="25"/>
        <v>3</v>
      </c>
    </row>
    <row r="1639" spans="2:6" x14ac:dyDescent="0.25">
      <c r="B1639" t="s">
        <v>23</v>
      </c>
      <c r="C1639" t="s">
        <v>26</v>
      </c>
      <c r="D1639" t="s">
        <v>30</v>
      </c>
      <c r="E1639" s="1">
        <v>10202</v>
      </c>
      <c r="F1639">
        <f t="shared" si="25"/>
        <v>12</v>
      </c>
    </row>
    <row r="1640" spans="2:6" x14ac:dyDescent="0.25">
      <c r="B1640" t="s">
        <v>22</v>
      </c>
      <c r="C1640" t="s">
        <v>26</v>
      </c>
      <c r="D1640" t="s">
        <v>31</v>
      </c>
      <c r="E1640" s="1">
        <v>17963</v>
      </c>
      <c r="F1640">
        <f t="shared" si="25"/>
        <v>3</v>
      </c>
    </row>
    <row r="1641" spans="2:6" x14ac:dyDescent="0.25">
      <c r="B1641" t="s">
        <v>23</v>
      </c>
      <c r="C1641" t="s">
        <v>25</v>
      </c>
      <c r="D1641" t="s">
        <v>32</v>
      </c>
      <c r="E1641" s="1">
        <v>11108</v>
      </c>
      <c r="F1641">
        <f t="shared" si="25"/>
        <v>5</v>
      </c>
    </row>
    <row r="1642" spans="2:6" x14ac:dyDescent="0.25">
      <c r="B1642" t="s">
        <v>23</v>
      </c>
      <c r="C1642" t="s">
        <v>27</v>
      </c>
      <c r="D1642" t="s">
        <v>29</v>
      </c>
      <c r="E1642" s="1">
        <v>36986</v>
      </c>
      <c r="F1642">
        <f t="shared" si="25"/>
        <v>4</v>
      </c>
    </row>
    <row r="1643" spans="2:6" x14ac:dyDescent="0.25">
      <c r="B1643" t="s">
        <v>22</v>
      </c>
      <c r="C1643" t="s">
        <v>26</v>
      </c>
      <c r="D1643" t="s">
        <v>31</v>
      </c>
      <c r="E1643" s="1">
        <v>28822</v>
      </c>
      <c r="F1643">
        <f t="shared" si="25"/>
        <v>11</v>
      </c>
    </row>
    <row r="1644" spans="2:6" x14ac:dyDescent="0.25">
      <c r="B1644" t="s">
        <v>22</v>
      </c>
      <c r="C1644" t="s">
        <v>27</v>
      </c>
      <c r="D1644" t="s">
        <v>30</v>
      </c>
      <c r="E1644" s="1">
        <v>13047</v>
      </c>
      <c r="F1644">
        <f t="shared" si="25"/>
        <v>9</v>
      </c>
    </row>
    <row r="1645" spans="2:6" x14ac:dyDescent="0.25">
      <c r="B1645" t="s">
        <v>22</v>
      </c>
      <c r="C1645" t="s">
        <v>27</v>
      </c>
      <c r="D1645" t="s">
        <v>32</v>
      </c>
      <c r="E1645" s="1">
        <v>40594</v>
      </c>
      <c r="F1645">
        <f t="shared" si="25"/>
        <v>2</v>
      </c>
    </row>
    <row r="1646" spans="2:6" x14ac:dyDescent="0.25">
      <c r="B1646" t="s">
        <v>22</v>
      </c>
      <c r="C1646" t="s">
        <v>24</v>
      </c>
      <c r="D1646" t="s">
        <v>32</v>
      </c>
      <c r="E1646" s="1">
        <v>24838</v>
      </c>
      <c r="F1646">
        <f t="shared" si="25"/>
        <v>1</v>
      </c>
    </row>
    <row r="1647" spans="2:6" x14ac:dyDescent="0.25">
      <c r="B1647" t="s">
        <v>23</v>
      </c>
      <c r="C1647" t="s">
        <v>27</v>
      </c>
      <c r="D1647" t="s">
        <v>30</v>
      </c>
      <c r="E1647" s="1">
        <v>20207</v>
      </c>
      <c r="F1647">
        <f t="shared" si="25"/>
        <v>4</v>
      </c>
    </row>
    <row r="1648" spans="2:6" x14ac:dyDescent="0.25">
      <c r="B1648" t="s">
        <v>23</v>
      </c>
      <c r="C1648" t="s">
        <v>27</v>
      </c>
      <c r="D1648" t="s">
        <v>29</v>
      </c>
      <c r="E1648" s="1">
        <v>26559</v>
      </c>
      <c r="F1648">
        <f t="shared" si="25"/>
        <v>9</v>
      </c>
    </row>
    <row r="1649" spans="2:6" x14ac:dyDescent="0.25">
      <c r="B1649" t="s">
        <v>22</v>
      </c>
      <c r="C1649" t="s">
        <v>24</v>
      </c>
      <c r="D1649" t="s">
        <v>31</v>
      </c>
      <c r="E1649" s="1">
        <v>32026</v>
      </c>
      <c r="F1649">
        <f t="shared" si="25"/>
        <v>9</v>
      </c>
    </row>
    <row r="1650" spans="2:6" x14ac:dyDescent="0.25">
      <c r="B1650" t="s">
        <v>22</v>
      </c>
      <c r="C1650" t="s">
        <v>26</v>
      </c>
      <c r="D1650" t="s">
        <v>29</v>
      </c>
      <c r="E1650" s="1">
        <v>16308</v>
      </c>
      <c r="F1650">
        <f t="shared" si="25"/>
        <v>8</v>
      </c>
    </row>
    <row r="1651" spans="2:6" x14ac:dyDescent="0.25">
      <c r="B1651" t="s">
        <v>23</v>
      </c>
      <c r="C1651" t="s">
        <v>27</v>
      </c>
      <c r="D1651" t="s">
        <v>32</v>
      </c>
      <c r="E1651" s="1">
        <v>15368</v>
      </c>
      <c r="F1651">
        <f t="shared" si="25"/>
        <v>1</v>
      </c>
    </row>
    <row r="1652" spans="2:6" x14ac:dyDescent="0.25">
      <c r="B1652" t="s">
        <v>23</v>
      </c>
      <c r="C1652" t="s">
        <v>26</v>
      </c>
      <c r="D1652" t="s">
        <v>30</v>
      </c>
      <c r="E1652" s="1">
        <v>6328</v>
      </c>
      <c r="F1652">
        <f t="shared" si="25"/>
        <v>4</v>
      </c>
    </row>
    <row r="1653" spans="2:6" x14ac:dyDescent="0.25">
      <c r="B1653" t="s">
        <v>22</v>
      </c>
      <c r="C1653" t="s">
        <v>27</v>
      </c>
      <c r="D1653" t="s">
        <v>32</v>
      </c>
      <c r="E1653" s="1">
        <v>29501</v>
      </c>
      <c r="F1653">
        <f t="shared" si="25"/>
        <v>10</v>
      </c>
    </row>
    <row r="1654" spans="2:6" x14ac:dyDescent="0.25">
      <c r="B1654" t="s">
        <v>22</v>
      </c>
      <c r="C1654" t="s">
        <v>26</v>
      </c>
      <c r="D1654" t="s">
        <v>29</v>
      </c>
      <c r="E1654" s="1">
        <v>14746</v>
      </c>
      <c r="F1654">
        <f t="shared" si="25"/>
        <v>5</v>
      </c>
    </row>
    <row r="1655" spans="2:6" x14ac:dyDescent="0.25">
      <c r="B1655" t="s">
        <v>23</v>
      </c>
      <c r="C1655" t="s">
        <v>27</v>
      </c>
      <c r="D1655" t="s">
        <v>30</v>
      </c>
      <c r="E1655" s="1">
        <v>17650</v>
      </c>
      <c r="F1655">
        <f t="shared" si="25"/>
        <v>4</v>
      </c>
    </row>
    <row r="1656" spans="2:6" x14ac:dyDescent="0.25">
      <c r="B1656" t="s">
        <v>22</v>
      </c>
      <c r="C1656" t="s">
        <v>25</v>
      </c>
      <c r="D1656" t="s">
        <v>29</v>
      </c>
      <c r="E1656" s="1">
        <v>14650</v>
      </c>
      <c r="F1656">
        <f t="shared" si="25"/>
        <v>2</v>
      </c>
    </row>
    <row r="1657" spans="2:6" x14ac:dyDescent="0.25">
      <c r="B1657" t="s">
        <v>23</v>
      </c>
      <c r="C1657" t="s">
        <v>24</v>
      </c>
      <c r="D1657" t="s">
        <v>29</v>
      </c>
      <c r="E1657" s="1">
        <v>19773</v>
      </c>
      <c r="F1657">
        <f t="shared" si="25"/>
        <v>2</v>
      </c>
    </row>
    <row r="1658" spans="2:6" x14ac:dyDescent="0.25">
      <c r="B1658" t="s">
        <v>23</v>
      </c>
      <c r="C1658" t="s">
        <v>28</v>
      </c>
      <c r="D1658" t="s">
        <v>32</v>
      </c>
      <c r="E1658" s="1">
        <v>11722</v>
      </c>
      <c r="F1658">
        <f t="shared" si="25"/>
        <v>2</v>
      </c>
    </row>
    <row r="1659" spans="2:6" x14ac:dyDescent="0.25">
      <c r="B1659" t="s">
        <v>23</v>
      </c>
      <c r="C1659" t="s">
        <v>25</v>
      </c>
      <c r="D1659" t="s">
        <v>31</v>
      </c>
      <c r="E1659" s="1">
        <v>8094</v>
      </c>
      <c r="F1659">
        <f t="shared" si="25"/>
        <v>2</v>
      </c>
    </row>
    <row r="1660" spans="2:6" x14ac:dyDescent="0.25">
      <c r="B1660" t="s">
        <v>23</v>
      </c>
      <c r="C1660" t="s">
        <v>27</v>
      </c>
      <c r="D1660" t="s">
        <v>29</v>
      </c>
      <c r="E1660" s="1">
        <v>36300</v>
      </c>
      <c r="F1660">
        <f t="shared" si="25"/>
        <v>5</v>
      </c>
    </row>
    <row r="1661" spans="2:6" x14ac:dyDescent="0.25">
      <c r="B1661" t="s">
        <v>23</v>
      </c>
      <c r="C1661" t="s">
        <v>24</v>
      </c>
      <c r="D1661" t="s">
        <v>31</v>
      </c>
      <c r="E1661" s="1">
        <v>28810</v>
      </c>
      <c r="F1661">
        <f t="shared" si="25"/>
        <v>11</v>
      </c>
    </row>
    <row r="1662" spans="2:6" x14ac:dyDescent="0.25">
      <c r="B1662" t="s">
        <v>22</v>
      </c>
      <c r="C1662" t="s">
        <v>27</v>
      </c>
      <c r="D1662" t="s">
        <v>31</v>
      </c>
      <c r="E1662" s="1">
        <v>33007</v>
      </c>
      <c r="F1662">
        <f t="shared" si="25"/>
        <v>5</v>
      </c>
    </row>
    <row r="1663" spans="2:6" x14ac:dyDescent="0.25">
      <c r="B1663" t="s">
        <v>23</v>
      </c>
      <c r="C1663" t="s">
        <v>26</v>
      </c>
      <c r="D1663" t="s">
        <v>31</v>
      </c>
      <c r="E1663" s="1">
        <v>40201</v>
      </c>
      <c r="F1663">
        <f t="shared" si="25"/>
        <v>1</v>
      </c>
    </row>
    <row r="1664" spans="2:6" x14ac:dyDescent="0.25">
      <c r="B1664" t="s">
        <v>22</v>
      </c>
      <c r="C1664" t="s">
        <v>24</v>
      </c>
      <c r="D1664" t="s">
        <v>32</v>
      </c>
      <c r="E1664" s="1">
        <v>21596</v>
      </c>
      <c r="F1664">
        <f t="shared" si="25"/>
        <v>2</v>
      </c>
    </row>
    <row r="1665" spans="2:6" x14ac:dyDescent="0.25">
      <c r="B1665" t="s">
        <v>23</v>
      </c>
      <c r="C1665" t="s">
        <v>24</v>
      </c>
      <c r="D1665" t="s">
        <v>32</v>
      </c>
      <c r="E1665" s="1">
        <v>14042</v>
      </c>
      <c r="F1665">
        <f t="shared" si="25"/>
        <v>6</v>
      </c>
    </row>
    <row r="1666" spans="2:6" x14ac:dyDescent="0.25">
      <c r="B1666" t="s">
        <v>22</v>
      </c>
      <c r="C1666" t="s">
        <v>28</v>
      </c>
      <c r="D1666" t="s">
        <v>30</v>
      </c>
      <c r="E1666" s="1">
        <v>39942</v>
      </c>
      <c r="F1666">
        <f t="shared" si="25"/>
        <v>5</v>
      </c>
    </row>
    <row r="1667" spans="2:6" x14ac:dyDescent="0.25">
      <c r="B1667" t="s">
        <v>22</v>
      </c>
      <c r="C1667" t="s">
        <v>26</v>
      </c>
      <c r="D1667" t="s">
        <v>32</v>
      </c>
      <c r="E1667" s="1">
        <v>40686</v>
      </c>
      <c r="F1667">
        <f t="shared" si="25"/>
        <v>5</v>
      </c>
    </row>
    <row r="1668" spans="2:6" x14ac:dyDescent="0.25">
      <c r="B1668" t="s">
        <v>22</v>
      </c>
      <c r="C1668" t="s">
        <v>28</v>
      </c>
      <c r="D1668" t="s">
        <v>29</v>
      </c>
      <c r="E1668" s="1">
        <v>36285</v>
      </c>
      <c r="F1668">
        <f t="shared" si="25"/>
        <v>5</v>
      </c>
    </row>
    <row r="1669" spans="2:6" x14ac:dyDescent="0.25">
      <c r="B1669" t="s">
        <v>22</v>
      </c>
      <c r="C1669" t="s">
        <v>28</v>
      </c>
      <c r="D1669" t="s">
        <v>31</v>
      </c>
      <c r="E1669" s="1">
        <v>34763</v>
      </c>
      <c r="F1669">
        <f t="shared" si="25"/>
        <v>3</v>
      </c>
    </row>
    <row r="1670" spans="2:6" x14ac:dyDescent="0.25">
      <c r="B1670" t="s">
        <v>23</v>
      </c>
      <c r="C1670" t="s">
        <v>28</v>
      </c>
      <c r="D1670" t="s">
        <v>31</v>
      </c>
      <c r="E1670" s="1">
        <v>5690</v>
      </c>
      <c r="F1670">
        <f t="shared" si="25"/>
        <v>7</v>
      </c>
    </row>
    <row r="1671" spans="2:6" x14ac:dyDescent="0.25">
      <c r="B1671" t="s">
        <v>22</v>
      </c>
      <c r="C1671" t="s">
        <v>24</v>
      </c>
      <c r="D1671" t="s">
        <v>29</v>
      </c>
      <c r="E1671" s="1">
        <v>15789</v>
      </c>
      <c r="F1671">
        <f t="shared" si="25"/>
        <v>3</v>
      </c>
    </row>
    <row r="1672" spans="2:6" x14ac:dyDescent="0.25">
      <c r="B1672" t="s">
        <v>23</v>
      </c>
      <c r="C1672" t="s">
        <v>28</v>
      </c>
      <c r="D1672" t="s">
        <v>29</v>
      </c>
      <c r="E1672" s="1">
        <v>24918</v>
      </c>
      <c r="F1672">
        <f t="shared" si="25"/>
        <v>3</v>
      </c>
    </row>
    <row r="1673" spans="2:6" x14ac:dyDescent="0.25">
      <c r="B1673" t="s">
        <v>22</v>
      </c>
      <c r="C1673" t="s">
        <v>25</v>
      </c>
      <c r="D1673" t="s">
        <v>29</v>
      </c>
      <c r="E1673" s="1">
        <v>5634</v>
      </c>
      <c r="F1673">
        <f t="shared" si="25"/>
        <v>6</v>
      </c>
    </row>
    <row r="1674" spans="2:6" x14ac:dyDescent="0.25">
      <c r="B1674" t="s">
        <v>22</v>
      </c>
      <c r="C1674" t="s">
        <v>24</v>
      </c>
      <c r="D1674" t="s">
        <v>30</v>
      </c>
      <c r="E1674" s="1">
        <v>19881</v>
      </c>
      <c r="F1674">
        <f t="shared" si="25"/>
        <v>6</v>
      </c>
    </row>
    <row r="1675" spans="2:6" x14ac:dyDescent="0.25">
      <c r="B1675" t="s">
        <v>23</v>
      </c>
      <c r="C1675" t="s">
        <v>27</v>
      </c>
      <c r="D1675" t="s">
        <v>32</v>
      </c>
      <c r="E1675" s="1">
        <v>19143</v>
      </c>
      <c r="F1675">
        <f t="shared" si="25"/>
        <v>5</v>
      </c>
    </row>
    <row r="1676" spans="2:6" x14ac:dyDescent="0.25">
      <c r="B1676" t="s">
        <v>22</v>
      </c>
      <c r="C1676" t="s">
        <v>28</v>
      </c>
      <c r="D1676" t="s">
        <v>30</v>
      </c>
      <c r="E1676" s="1">
        <v>34313</v>
      </c>
      <c r="F1676">
        <f t="shared" ref="F1676:F1739" si="26">MONTH(E1676)</f>
        <v>12</v>
      </c>
    </row>
    <row r="1677" spans="2:6" x14ac:dyDescent="0.25">
      <c r="B1677" t="s">
        <v>23</v>
      </c>
      <c r="C1677" t="s">
        <v>27</v>
      </c>
      <c r="D1677" t="s">
        <v>32</v>
      </c>
      <c r="E1677" s="1">
        <v>11061</v>
      </c>
      <c r="F1677">
        <f t="shared" si="26"/>
        <v>4</v>
      </c>
    </row>
    <row r="1678" spans="2:6" x14ac:dyDescent="0.25">
      <c r="B1678" t="s">
        <v>23</v>
      </c>
      <c r="C1678" t="s">
        <v>27</v>
      </c>
      <c r="D1678" t="s">
        <v>30</v>
      </c>
      <c r="E1678" s="1">
        <v>6382</v>
      </c>
      <c r="F1678">
        <f t="shared" si="26"/>
        <v>6</v>
      </c>
    </row>
    <row r="1679" spans="2:6" x14ac:dyDescent="0.25">
      <c r="B1679" t="s">
        <v>23</v>
      </c>
      <c r="C1679" t="s">
        <v>28</v>
      </c>
      <c r="D1679" t="s">
        <v>31</v>
      </c>
      <c r="E1679" s="1">
        <v>8470</v>
      </c>
      <c r="F1679">
        <f t="shared" si="26"/>
        <v>3</v>
      </c>
    </row>
    <row r="1680" spans="2:6" x14ac:dyDescent="0.25">
      <c r="B1680" t="s">
        <v>22</v>
      </c>
      <c r="C1680" t="s">
        <v>28</v>
      </c>
      <c r="D1680" t="s">
        <v>32</v>
      </c>
      <c r="E1680" s="1">
        <v>22680</v>
      </c>
      <c r="F1680">
        <f t="shared" si="26"/>
        <v>2</v>
      </c>
    </row>
    <row r="1681" spans="2:6" x14ac:dyDescent="0.25">
      <c r="B1681" t="s">
        <v>23</v>
      </c>
      <c r="C1681" t="s">
        <v>24</v>
      </c>
      <c r="D1681" t="s">
        <v>32</v>
      </c>
      <c r="E1681" s="1">
        <v>21134</v>
      </c>
      <c r="F1681">
        <f t="shared" si="26"/>
        <v>11</v>
      </c>
    </row>
    <row r="1682" spans="2:6" x14ac:dyDescent="0.25">
      <c r="B1682" t="s">
        <v>22</v>
      </c>
      <c r="C1682" t="s">
        <v>27</v>
      </c>
      <c r="D1682" t="s">
        <v>31</v>
      </c>
      <c r="E1682" s="1">
        <v>23843</v>
      </c>
      <c r="F1682">
        <f t="shared" si="26"/>
        <v>4</v>
      </c>
    </row>
    <row r="1683" spans="2:6" x14ac:dyDescent="0.25">
      <c r="B1683" t="s">
        <v>22</v>
      </c>
      <c r="C1683" t="s">
        <v>24</v>
      </c>
      <c r="D1683" t="s">
        <v>30</v>
      </c>
      <c r="E1683" s="1">
        <v>34030</v>
      </c>
      <c r="F1683">
        <f t="shared" si="26"/>
        <v>3</v>
      </c>
    </row>
    <row r="1684" spans="2:6" x14ac:dyDescent="0.25">
      <c r="B1684" t="s">
        <v>23</v>
      </c>
      <c r="C1684" t="s">
        <v>24</v>
      </c>
      <c r="D1684" t="s">
        <v>30</v>
      </c>
      <c r="E1684" s="1">
        <v>21753</v>
      </c>
      <c r="F1684">
        <f t="shared" si="26"/>
        <v>7</v>
      </c>
    </row>
    <row r="1685" spans="2:6" x14ac:dyDescent="0.25">
      <c r="B1685" t="s">
        <v>22</v>
      </c>
      <c r="C1685" t="s">
        <v>28</v>
      </c>
      <c r="D1685" t="s">
        <v>29</v>
      </c>
      <c r="E1685" s="1">
        <v>22787</v>
      </c>
      <c r="F1685">
        <f t="shared" si="26"/>
        <v>5</v>
      </c>
    </row>
    <row r="1686" spans="2:6" x14ac:dyDescent="0.25">
      <c r="B1686" t="s">
        <v>22</v>
      </c>
      <c r="C1686" t="s">
        <v>24</v>
      </c>
      <c r="D1686" t="s">
        <v>30</v>
      </c>
      <c r="E1686" s="1">
        <v>35206</v>
      </c>
      <c r="F1686">
        <f t="shared" si="26"/>
        <v>5</v>
      </c>
    </row>
    <row r="1687" spans="2:6" x14ac:dyDescent="0.25">
      <c r="B1687" t="s">
        <v>22</v>
      </c>
      <c r="C1687" t="s">
        <v>28</v>
      </c>
      <c r="D1687" t="s">
        <v>30</v>
      </c>
      <c r="E1687" s="1">
        <v>38481</v>
      </c>
      <c r="F1687">
        <f t="shared" si="26"/>
        <v>5</v>
      </c>
    </row>
    <row r="1688" spans="2:6" x14ac:dyDescent="0.25">
      <c r="B1688" t="s">
        <v>22</v>
      </c>
      <c r="C1688" t="s">
        <v>28</v>
      </c>
      <c r="D1688" t="s">
        <v>32</v>
      </c>
      <c r="E1688" s="1">
        <v>34542</v>
      </c>
      <c r="F1688">
        <f t="shared" si="26"/>
        <v>7</v>
      </c>
    </row>
    <row r="1689" spans="2:6" x14ac:dyDescent="0.25">
      <c r="B1689" t="s">
        <v>23</v>
      </c>
      <c r="C1689" t="s">
        <v>24</v>
      </c>
      <c r="D1689" t="s">
        <v>31</v>
      </c>
      <c r="E1689" s="1">
        <v>14790</v>
      </c>
      <c r="F1689">
        <f t="shared" si="26"/>
        <v>6</v>
      </c>
    </row>
    <row r="1690" spans="2:6" x14ac:dyDescent="0.25">
      <c r="B1690" t="s">
        <v>22</v>
      </c>
      <c r="C1690" t="s">
        <v>27</v>
      </c>
      <c r="D1690" t="s">
        <v>30</v>
      </c>
      <c r="E1690" s="1">
        <v>29443</v>
      </c>
      <c r="F1690">
        <f t="shared" si="26"/>
        <v>8</v>
      </c>
    </row>
    <row r="1691" spans="2:6" x14ac:dyDescent="0.25">
      <c r="B1691" t="s">
        <v>22</v>
      </c>
      <c r="C1691" t="s">
        <v>25</v>
      </c>
      <c r="D1691" t="s">
        <v>30</v>
      </c>
      <c r="E1691" s="1">
        <v>18298</v>
      </c>
      <c r="F1691">
        <f t="shared" si="26"/>
        <v>2</v>
      </c>
    </row>
    <row r="1692" spans="2:6" x14ac:dyDescent="0.25">
      <c r="B1692" t="s">
        <v>23</v>
      </c>
      <c r="C1692" t="s">
        <v>28</v>
      </c>
      <c r="D1692" t="s">
        <v>31</v>
      </c>
      <c r="E1692" s="1">
        <v>31836</v>
      </c>
      <c r="F1692">
        <f t="shared" si="26"/>
        <v>2</v>
      </c>
    </row>
    <row r="1693" spans="2:6" x14ac:dyDescent="0.25">
      <c r="B1693" t="s">
        <v>23</v>
      </c>
      <c r="C1693" t="s">
        <v>24</v>
      </c>
      <c r="D1693" t="s">
        <v>29</v>
      </c>
      <c r="E1693" s="1">
        <v>6769</v>
      </c>
      <c r="F1693">
        <f t="shared" si="26"/>
        <v>7</v>
      </c>
    </row>
    <row r="1694" spans="2:6" x14ac:dyDescent="0.25">
      <c r="B1694" t="s">
        <v>23</v>
      </c>
      <c r="C1694" t="s">
        <v>26</v>
      </c>
      <c r="D1694" t="s">
        <v>29</v>
      </c>
      <c r="E1694" s="1">
        <v>10713</v>
      </c>
      <c r="F1694">
        <f t="shared" si="26"/>
        <v>4</v>
      </c>
    </row>
    <row r="1695" spans="2:6" x14ac:dyDescent="0.25">
      <c r="B1695" t="s">
        <v>22</v>
      </c>
      <c r="C1695" t="s">
        <v>26</v>
      </c>
      <c r="D1695" t="s">
        <v>29</v>
      </c>
      <c r="E1695" s="1">
        <v>14526</v>
      </c>
      <c r="F1695">
        <f t="shared" si="26"/>
        <v>10</v>
      </c>
    </row>
    <row r="1696" spans="2:6" x14ac:dyDescent="0.25">
      <c r="B1696" t="s">
        <v>23</v>
      </c>
      <c r="C1696" t="s">
        <v>25</v>
      </c>
      <c r="D1696" t="s">
        <v>30</v>
      </c>
      <c r="E1696" s="1">
        <v>31679</v>
      </c>
      <c r="F1696">
        <f t="shared" si="26"/>
        <v>9</v>
      </c>
    </row>
    <row r="1697" spans="2:6" x14ac:dyDescent="0.25">
      <c r="B1697" t="s">
        <v>22</v>
      </c>
      <c r="C1697" t="s">
        <v>25</v>
      </c>
      <c r="D1697" t="s">
        <v>32</v>
      </c>
      <c r="E1697" s="1">
        <v>30289</v>
      </c>
      <c r="F1697">
        <f t="shared" si="26"/>
        <v>12</v>
      </c>
    </row>
    <row r="1698" spans="2:6" x14ac:dyDescent="0.25">
      <c r="B1698" t="s">
        <v>23</v>
      </c>
      <c r="C1698" t="s">
        <v>25</v>
      </c>
      <c r="D1698" t="s">
        <v>31</v>
      </c>
      <c r="E1698" s="1">
        <v>26989</v>
      </c>
      <c r="F1698">
        <f t="shared" si="26"/>
        <v>11</v>
      </c>
    </row>
    <row r="1699" spans="2:6" x14ac:dyDescent="0.25">
      <c r="B1699" t="s">
        <v>23</v>
      </c>
      <c r="C1699" t="s">
        <v>24</v>
      </c>
      <c r="D1699" t="s">
        <v>29</v>
      </c>
      <c r="E1699" s="1">
        <v>23720</v>
      </c>
      <c r="F1699">
        <f t="shared" si="26"/>
        <v>12</v>
      </c>
    </row>
    <row r="1700" spans="2:6" x14ac:dyDescent="0.25">
      <c r="B1700" t="s">
        <v>22</v>
      </c>
      <c r="C1700" t="s">
        <v>25</v>
      </c>
      <c r="D1700" t="s">
        <v>32</v>
      </c>
      <c r="E1700" s="1">
        <v>15833</v>
      </c>
      <c r="F1700">
        <f t="shared" si="26"/>
        <v>5</v>
      </c>
    </row>
    <row r="1701" spans="2:6" x14ac:dyDescent="0.25">
      <c r="B1701" t="s">
        <v>22</v>
      </c>
      <c r="C1701" t="s">
        <v>25</v>
      </c>
      <c r="D1701" t="s">
        <v>30</v>
      </c>
      <c r="E1701" s="1">
        <v>22329</v>
      </c>
      <c r="F1701">
        <f t="shared" si="26"/>
        <v>2</v>
      </c>
    </row>
    <row r="1702" spans="2:6" x14ac:dyDescent="0.25">
      <c r="B1702" t="s">
        <v>23</v>
      </c>
      <c r="C1702" t="s">
        <v>26</v>
      </c>
      <c r="D1702" t="s">
        <v>31</v>
      </c>
      <c r="E1702" s="1">
        <v>41088</v>
      </c>
      <c r="F1702">
        <f t="shared" si="26"/>
        <v>6</v>
      </c>
    </row>
    <row r="1703" spans="2:6" x14ac:dyDescent="0.25">
      <c r="B1703" t="s">
        <v>22</v>
      </c>
      <c r="C1703" t="s">
        <v>24</v>
      </c>
      <c r="D1703" t="s">
        <v>30</v>
      </c>
      <c r="E1703" s="1">
        <v>34978</v>
      </c>
      <c r="F1703">
        <f t="shared" si="26"/>
        <v>10</v>
      </c>
    </row>
    <row r="1704" spans="2:6" x14ac:dyDescent="0.25">
      <c r="B1704" t="s">
        <v>23</v>
      </c>
      <c r="C1704" t="s">
        <v>24</v>
      </c>
      <c r="D1704" t="s">
        <v>31</v>
      </c>
      <c r="E1704" s="1">
        <v>19543</v>
      </c>
      <c r="F1704">
        <f t="shared" si="26"/>
        <v>7</v>
      </c>
    </row>
    <row r="1705" spans="2:6" x14ac:dyDescent="0.25">
      <c r="B1705" t="s">
        <v>22</v>
      </c>
      <c r="C1705" t="s">
        <v>26</v>
      </c>
      <c r="D1705" t="s">
        <v>30</v>
      </c>
      <c r="E1705" s="1">
        <v>27310</v>
      </c>
      <c r="F1705">
        <f t="shared" si="26"/>
        <v>10</v>
      </c>
    </row>
    <row r="1706" spans="2:6" x14ac:dyDescent="0.25">
      <c r="B1706" t="s">
        <v>23</v>
      </c>
      <c r="C1706" t="s">
        <v>28</v>
      </c>
      <c r="D1706" t="s">
        <v>31</v>
      </c>
      <c r="E1706" s="1">
        <v>20683</v>
      </c>
      <c r="F1706">
        <f t="shared" si="26"/>
        <v>8</v>
      </c>
    </row>
    <row r="1707" spans="2:6" x14ac:dyDescent="0.25">
      <c r="B1707" t="s">
        <v>22</v>
      </c>
      <c r="C1707" t="s">
        <v>27</v>
      </c>
      <c r="D1707" t="s">
        <v>29</v>
      </c>
      <c r="E1707" s="1">
        <v>27441</v>
      </c>
      <c r="F1707">
        <f t="shared" si="26"/>
        <v>2</v>
      </c>
    </row>
    <row r="1708" spans="2:6" x14ac:dyDescent="0.25">
      <c r="B1708" t="s">
        <v>23</v>
      </c>
      <c r="C1708" t="s">
        <v>28</v>
      </c>
      <c r="D1708" t="s">
        <v>31</v>
      </c>
      <c r="E1708" s="1">
        <v>8958</v>
      </c>
      <c r="F1708">
        <f t="shared" si="26"/>
        <v>7</v>
      </c>
    </row>
    <row r="1709" spans="2:6" x14ac:dyDescent="0.25">
      <c r="B1709" t="s">
        <v>22</v>
      </c>
      <c r="C1709" t="s">
        <v>27</v>
      </c>
      <c r="D1709" t="s">
        <v>32</v>
      </c>
      <c r="E1709" s="1">
        <v>14802</v>
      </c>
      <c r="F1709">
        <f t="shared" si="26"/>
        <v>7</v>
      </c>
    </row>
    <row r="1710" spans="2:6" x14ac:dyDescent="0.25">
      <c r="B1710" t="s">
        <v>22</v>
      </c>
      <c r="C1710" t="s">
        <v>28</v>
      </c>
      <c r="D1710" t="s">
        <v>31</v>
      </c>
      <c r="E1710" s="1">
        <v>29971</v>
      </c>
      <c r="F1710">
        <f t="shared" si="26"/>
        <v>1</v>
      </c>
    </row>
    <row r="1711" spans="2:6" x14ac:dyDescent="0.25">
      <c r="B1711" t="s">
        <v>23</v>
      </c>
      <c r="C1711" t="s">
        <v>24</v>
      </c>
      <c r="D1711" t="s">
        <v>32</v>
      </c>
      <c r="E1711" s="1">
        <v>28066</v>
      </c>
      <c r="F1711">
        <f t="shared" si="26"/>
        <v>11</v>
      </c>
    </row>
    <row r="1712" spans="2:6" x14ac:dyDescent="0.25">
      <c r="B1712" t="s">
        <v>22</v>
      </c>
      <c r="C1712" t="s">
        <v>26</v>
      </c>
      <c r="D1712" t="s">
        <v>30</v>
      </c>
      <c r="E1712" s="1">
        <v>18351</v>
      </c>
      <c r="F1712">
        <f t="shared" si="26"/>
        <v>3</v>
      </c>
    </row>
    <row r="1713" spans="2:6" x14ac:dyDescent="0.25">
      <c r="B1713" t="s">
        <v>22</v>
      </c>
      <c r="C1713" t="s">
        <v>27</v>
      </c>
      <c r="D1713" t="s">
        <v>32</v>
      </c>
      <c r="E1713" s="1">
        <v>22048</v>
      </c>
      <c r="F1713">
        <f t="shared" si="26"/>
        <v>5</v>
      </c>
    </row>
    <row r="1714" spans="2:6" x14ac:dyDescent="0.25">
      <c r="B1714" t="s">
        <v>23</v>
      </c>
      <c r="C1714" t="s">
        <v>26</v>
      </c>
      <c r="D1714" t="s">
        <v>31</v>
      </c>
      <c r="E1714" s="1">
        <v>16339</v>
      </c>
      <c r="F1714">
        <f t="shared" si="26"/>
        <v>9</v>
      </c>
    </row>
    <row r="1715" spans="2:6" x14ac:dyDescent="0.25">
      <c r="B1715" t="s">
        <v>23</v>
      </c>
      <c r="C1715" t="s">
        <v>28</v>
      </c>
      <c r="D1715" t="s">
        <v>29</v>
      </c>
      <c r="E1715" s="1">
        <v>10037</v>
      </c>
      <c r="F1715">
        <f t="shared" si="26"/>
        <v>6</v>
      </c>
    </row>
    <row r="1716" spans="2:6" x14ac:dyDescent="0.25">
      <c r="B1716" t="s">
        <v>22</v>
      </c>
      <c r="C1716" t="s">
        <v>24</v>
      </c>
      <c r="D1716" t="s">
        <v>30</v>
      </c>
      <c r="E1716" s="1">
        <v>33132</v>
      </c>
      <c r="F1716">
        <f t="shared" si="26"/>
        <v>9</v>
      </c>
    </row>
    <row r="1717" spans="2:6" x14ac:dyDescent="0.25">
      <c r="B1717" t="s">
        <v>23</v>
      </c>
      <c r="C1717" t="s">
        <v>25</v>
      </c>
      <c r="D1717" t="s">
        <v>32</v>
      </c>
      <c r="E1717" s="1">
        <v>40276</v>
      </c>
      <c r="F1717">
        <f t="shared" si="26"/>
        <v>4</v>
      </c>
    </row>
    <row r="1718" spans="2:6" x14ac:dyDescent="0.25">
      <c r="B1718" t="s">
        <v>23</v>
      </c>
      <c r="C1718" t="s">
        <v>26</v>
      </c>
      <c r="D1718" t="s">
        <v>29</v>
      </c>
      <c r="E1718" s="1">
        <v>22425</v>
      </c>
      <c r="F1718">
        <f t="shared" si="26"/>
        <v>5</v>
      </c>
    </row>
    <row r="1719" spans="2:6" x14ac:dyDescent="0.25">
      <c r="B1719" t="s">
        <v>22</v>
      </c>
      <c r="C1719" t="s">
        <v>27</v>
      </c>
      <c r="D1719" t="s">
        <v>32</v>
      </c>
      <c r="E1719" s="1">
        <v>30752</v>
      </c>
      <c r="F1719">
        <f t="shared" si="26"/>
        <v>3</v>
      </c>
    </row>
    <row r="1720" spans="2:6" x14ac:dyDescent="0.25">
      <c r="B1720" t="s">
        <v>22</v>
      </c>
      <c r="C1720" t="s">
        <v>24</v>
      </c>
      <c r="D1720" t="s">
        <v>31</v>
      </c>
      <c r="E1720" s="1">
        <v>27185</v>
      </c>
      <c r="F1720">
        <f t="shared" si="26"/>
        <v>6</v>
      </c>
    </row>
    <row r="1721" spans="2:6" x14ac:dyDescent="0.25">
      <c r="B1721" t="s">
        <v>22</v>
      </c>
      <c r="C1721" t="s">
        <v>27</v>
      </c>
      <c r="D1721" t="s">
        <v>30</v>
      </c>
      <c r="E1721" s="1">
        <v>37028</v>
      </c>
      <c r="F1721">
        <f t="shared" si="26"/>
        <v>5</v>
      </c>
    </row>
    <row r="1722" spans="2:6" x14ac:dyDescent="0.25">
      <c r="B1722" t="s">
        <v>23</v>
      </c>
      <c r="C1722" t="s">
        <v>28</v>
      </c>
      <c r="D1722" t="s">
        <v>32</v>
      </c>
      <c r="E1722" s="1">
        <v>30445</v>
      </c>
      <c r="F1722">
        <f t="shared" si="26"/>
        <v>5</v>
      </c>
    </row>
    <row r="1723" spans="2:6" x14ac:dyDescent="0.25">
      <c r="B1723" t="s">
        <v>23</v>
      </c>
      <c r="C1723" t="s">
        <v>24</v>
      </c>
      <c r="D1723" t="s">
        <v>31</v>
      </c>
      <c r="E1723" s="1">
        <v>16494</v>
      </c>
      <c r="F1723">
        <f t="shared" si="26"/>
        <v>2</v>
      </c>
    </row>
    <row r="1724" spans="2:6" x14ac:dyDescent="0.25">
      <c r="B1724" t="s">
        <v>23</v>
      </c>
      <c r="C1724" t="s">
        <v>25</v>
      </c>
      <c r="D1724" t="s">
        <v>31</v>
      </c>
      <c r="E1724" s="1">
        <v>29813</v>
      </c>
      <c r="F1724">
        <f t="shared" si="26"/>
        <v>8</v>
      </c>
    </row>
    <row r="1725" spans="2:6" x14ac:dyDescent="0.25">
      <c r="B1725" t="s">
        <v>23</v>
      </c>
      <c r="C1725" t="s">
        <v>25</v>
      </c>
      <c r="D1725" t="s">
        <v>32</v>
      </c>
      <c r="E1725" s="1">
        <v>18310</v>
      </c>
      <c r="F1725">
        <f t="shared" si="26"/>
        <v>2</v>
      </c>
    </row>
    <row r="1726" spans="2:6" x14ac:dyDescent="0.25">
      <c r="B1726" t="s">
        <v>22</v>
      </c>
      <c r="C1726" t="s">
        <v>27</v>
      </c>
      <c r="D1726" t="s">
        <v>31</v>
      </c>
      <c r="E1726" s="1">
        <v>30008</v>
      </c>
      <c r="F1726">
        <f t="shared" si="26"/>
        <v>2</v>
      </c>
    </row>
    <row r="1727" spans="2:6" x14ac:dyDescent="0.25">
      <c r="B1727" t="s">
        <v>23</v>
      </c>
      <c r="C1727" t="s">
        <v>26</v>
      </c>
      <c r="D1727" t="s">
        <v>29</v>
      </c>
      <c r="E1727" s="1">
        <v>34281</v>
      </c>
      <c r="F1727">
        <f t="shared" si="26"/>
        <v>11</v>
      </c>
    </row>
    <row r="1728" spans="2:6" x14ac:dyDescent="0.25">
      <c r="B1728" t="s">
        <v>23</v>
      </c>
      <c r="C1728" t="s">
        <v>28</v>
      </c>
      <c r="D1728" t="s">
        <v>30</v>
      </c>
      <c r="E1728" s="1">
        <v>9885</v>
      </c>
      <c r="F1728">
        <f t="shared" si="26"/>
        <v>1</v>
      </c>
    </row>
    <row r="1729" spans="2:6" x14ac:dyDescent="0.25">
      <c r="B1729" t="s">
        <v>23</v>
      </c>
      <c r="C1729" t="s">
        <v>27</v>
      </c>
      <c r="D1729" t="s">
        <v>30</v>
      </c>
      <c r="E1729" s="1">
        <v>35851</v>
      </c>
      <c r="F1729">
        <f t="shared" si="26"/>
        <v>2</v>
      </c>
    </row>
    <row r="1730" spans="2:6" x14ac:dyDescent="0.25">
      <c r="B1730" t="s">
        <v>22</v>
      </c>
      <c r="C1730" t="s">
        <v>24</v>
      </c>
      <c r="D1730" t="s">
        <v>30</v>
      </c>
      <c r="E1730" s="1">
        <v>13652</v>
      </c>
      <c r="F1730">
        <f t="shared" si="26"/>
        <v>5</v>
      </c>
    </row>
    <row r="1731" spans="2:6" x14ac:dyDescent="0.25">
      <c r="B1731" t="s">
        <v>23</v>
      </c>
      <c r="C1731" t="s">
        <v>25</v>
      </c>
      <c r="D1731" t="s">
        <v>30</v>
      </c>
      <c r="E1731" s="1">
        <v>38665</v>
      </c>
      <c r="F1731">
        <f t="shared" si="26"/>
        <v>11</v>
      </c>
    </row>
    <row r="1732" spans="2:6" x14ac:dyDescent="0.25">
      <c r="B1732" t="s">
        <v>22</v>
      </c>
      <c r="C1732" t="s">
        <v>27</v>
      </c>
      <c r="D1732" t="s">
        <v>32</v>
      </c>
      <c r="E1732" s="1">
        <v>34611</v>
      </c>
      <c r="F1732">
        <f t="shared" si="26"/>
        <v>10</v>
      </c>
    </row>
    <row r="1733" spans="2:6" x14ac:dyDescent="0.25">
      <c r="B1733" t="s">
        <v>22</v>
      </c>
      <c r="C1733" t="s">
        <v>26</v>
      </c>
      <c r="D1733" t="s">
        <v>32</v>
      </c>
      <c r="E1733" s="1">
        <v>27067</v>
      </c>
      <c r="F1733">
        <f t="shared" si="26"/>
        <v>2</v>
      </c>
    </row>
    <row r="1734" spans="2:6" x14ac:dyDescent="0.25">
      <c r="B1734" t="s">
        <v>23</v>
      </c>
      <c r="C1734" t="s">
        <v>27</v>
      </c>
      <c r="D1734" t="s">
        <v>29</v>
      </c>
      <c r="E1734" s="1">
        <v>39110</v>
      </c>
      <c r="F1734">
        <f t="shared" si="26"/>
        <v>1</v>
      </c>
    </row>
    <row r="1735" spans="2:6" x14ac:dyDescent="0.25">
      <c r="B1735" t="s">
        <v>22</v>
      </c>
      <c r="C1735" t="s">
        <v>27</v>
      </c>
      <c r="D1735" t="s">
        <v>32</v>
      </c>
      <c r="E1735" s="1">
        <v>31181</v>
      </c>
      <c r="F1735">
        <f t="shared" si="26"/>
        <v>5</v>
      </c>
    </row>
    <row r="1736" spans="2:6" x14ac:dyDescent="0.25">
      <c r="B1736" t="s">
        <v>23</v>
      </c>
      <c r="C1736" t="s">
        <v>26</v>
      </c>
      <c r="D1736" t="s">
        <v>31</v>
      </c>
      <c r="E1736" s="1">
        <v>8138</v>
      </c>
      <c r="F1736">
        <f t="shared" si="26"/>
        <v>4</v>
      </c>
    </row>
    <row r="1737" spans="2:6" x14ac:dyDescent="0.25">
      <c r="B1737" t="s">
        <v>23</v>
      </c>
      <c r="C1737" t="s">
        <v>27</v>
      </c>
      <c r="D1737" t="s">
        <v>31</v>
      </c>
      <c r="E1737" s="1">
        <v>12682</v>
      </c>
      <c r="F1737">
        <f t="shared" si="26"/>
        <v>9</v>
      </c>
    </row>
    <row r="1738" spans="2:6" x14ac:dyDescent="0.25">
      <c r="B1738" t="s">
        <v>22</v>
      </c>
      <c r="C1738" t="s">
        <v>27</v>
      </c>
      <c r="D1738" t="s">
        <v>32</v>
      </c>
      <c r="E1738" s="1">
        <v>30579</v>
      </c>
      <c r="F1738">
        <f t="shared" si="26"/>
        <v>9</v>
      </c>
    </row>
    <row r="1739" spans="2:6" x14ac:dyDescent="0.25">
      <c r="B1739" t="s">
        <v>22</v>
      </c>
      <c r="C1739" t="s">
        <v>26</v>
      </c>
      <c r="D1739" t="s">
        <v>30</v>
      </c>
      <c r="E1739" s="1">
        <v>34493</v>
      </c>
      <c r="F1739">
        <f t="shared" si="26"/>
        <v>6</v>
      </c>
    </row>
    <row r="1740" spans="2:6" x14ac:dyDescent="0.25">
      <c r="B1740" t="s">
        <v>23</v>
      </c>
      <c r="C1740" t="s">
        <v>24</v>
      </c>
      <c r="D1740" t="s">
        <v>30</v>
      </c>
      <c r="E1740" s="1">
        <v>22735</v>
      </c>
      <c r="F1740">
        <f t="shared" ref="F1740:F1803" si="27">MONTH(E1740)</f>
        <v>3</v>
      </c>
    </row>
    <row r="1741" spans="2:6" x14ac:dyDescent="0.25">
      <c r="B1741" t="s">
        <v>23</v>
      </c>
      <c r="C1741" t="s">
        <v>26</v>
      </c>
      <c r="D1741" t="s">
        <v>32</v>
      </c>
      <c r="E1741" s="1">
        <v>38639</v>
      </c>
      <c r="F1741">
        <f t="shared" si="27"/>
        <v>10</v>
      </c>
    </row>
    <row r="1742" spans="2:6" x14ac:dyDescent="0.25">
      <c r="B1742" t="s">
        <v>23</v>
      </c>
      <c r="C1742" t="s">
        <v>27</v>
      </c>
      <c r="D1742" t="s">
        <v>29</v>
      </c>
      <c r="E1742" s="1">
        <v>32589</v>
      </c>
      <c r="F1742">
        <f t="shared" si="27"/>
        <v>3</v>
      </c>
    </row>
    <row r="1743" spans="2:6" x14ac:dyDescent="0.25">
      <c r="B1743" t="s">
        <v>22</v>
      </c>
      <c r="C1743" t="s">
        <v>25</v>
      </c>
      <c r="D1743" t="s">
        <v>31</v>
      </c>
      <c r="E1743" s="1">
        <v>24274</v>
      </c>
      <c r="F1743">
        <f t="shared" si="27"/>
        <v>6</v>
      </c>
    </row>
    <row r="1744" spans="2:6" x14ac:dyDescent="0.25">
      <c r="B1744" t="s">
        <v>22</v>
      </c>
      <c r="C1744" t="s">
        <v>25</v>
      </c>
      <c r="D1744" t="s">
        <v>32</v>
      </c>
      <c r="E1744" s="1">
        <v>23666</v>
      </c>
      <c r="F1744">
        <f t="shared" si="27"/>
        <v>10</v>
      </c>
    </row>
    <row r="1745" spans="2:6" x14ac:dyDescent="0.25">
      <c r="B1745" t="s">
        <v>23</v>
      </c>
      <c r="C1745" t="s">
        <v>26</v>
      </c>
      <c r="D1745" t="s">
        <v>32</v>
      </c>
      <c r="E1745" s="1">
        <v>28596</v>
      </c>
      <c r="F1745">
        <f t="shared" si="27"/>
        <v>4</v>
      </c>
    </row>
    <row r="1746" spans="2:6" x14ac:dyDescent="0.25">
      <c r="B1746" t="s">
        <v>22</v>
      </c>
      <c r="C1746" t="s">
        <v>24</v>
      </c>
      <c r="D1746" t="s">
        <v>29</v>
      </c>
      <c r="E1746" s="1">
        <v>10736</v>
      </c>
      <c r="F1746">
        <f t="shared" si="27"/>
        <v>5</v>
      </c>
    </row>
    <row r="1747" spans="2:6" x14ac:dyDescent="0.25">
      <c r="B1747" t="s">
        <v>23</v>
      </c>
      <c r="C1747" t="s">
        <v>27</v>
      </c>
      <c r="D1747" t="s">
        <v>31</v>
      </c>
      <c r="E1747" s="1">
        <v>28161</v>
      </c>
      <c r="F1747">
        <f t="shared" si="27"/>
        <v>2</v>
      </c>
    </row>
    <row r="1748" spans="2:6" x14ac:dyDescent="0.25">
      <c r="B1748" t="s">
        <v>23</v>
      </c>
      <c r="C1748" t="s">
        <v>28</v>
      </c>
      <c r="D1748" t="s">
        <v>31</v>
      </c>
      <c r="E1748" s="1">
        <v>30515</v>
      </c>
      <c r="F1748">
        <f t="shared" si="27"/>
        <v>7</v>
      </c>
    </row>
    <row r="1749" spans="2:6" x14ac:dyDescent="0.25">
      <c r="B1749" t="s">
        <v>22</v>
      </c>
      <c r="C1749" t="s">
        <v>27</v>
      </c>
      <c r="D1749" t="s">
        <v>31</v>
      </c>
      <c r="E1749" s="1">
        <v>18056</v>
      </c>
      <c r="F1749">
        <f t="shared" si="27"/>
        <v>6</v>
      </c>
    </row>
    <row r="1750" spans="2:6" x14ac:dyDescent="0.25">
      <c r="B1750" t="s">
        <v>23</v>
      </c>
      <c r="C1750" t="s">
        <v>26</v>
      </c>
      <c r="D1750" t="s">
        <v>30</v>
      </c>
      <c r="E1750" s="1">
        <v>34081</v>
      </c>
      <c r="F1750">
        <f t="shared" si="27"/>
        <v>4</v>
      </c>
    </row>
    <row r="1751" spans="2:6" x14ac:dyDescent="0.25">
      <c r="B1751" t="s">
        <v>23</v>
      </c>
      <c r="C1751" t="s">
        <v>25</v>
      </c>
      <c r="D1751" t="s">
        <v>31</v>
      </c>
      <c r="E1751" s="1">
        <v>21926</v>
      </c>
      <c r="F1751">
        <f t="shared" si="27"/>
        <v>1</v>
      </c>
    </row>
    <row r="1752" spans="2:6" x14ac:dyDescent="0.25">
      <c r="B1752" t="s">
        <v>23</v>
      </c>
      <c r="C1752" t="s">
        <v>24</v>
      </c>
      <c r="D1752" t="s">
        <v>31</v>
      </c>
      <c r="E1752" s="1">
        <v>21671</v>
      </c>
      <c r="F1752">
        <f t="shared" si="27"/>
        <v>5</v>
      </c>
    </row>
    <row r="1753" spans="2:6" x14ac:dyDescent="0.25">
      <c r="B1753" t="s">
        <v>23</v>
      </c>
      <c r="C1753" t="s">
        <v>27</v>
      </c>
      <c r="D1753" t="s">
        <v>31</v>
      </c>
      <c r="E1753" s="1">
        <v>32420</v>
      </c>
      <c r="F1753">
        <f t="shared" si="27"/>
        <v>10</v>
      </c>
    </row>
    <row r="1754" spans="2:6" x14ac:dyDescent="0.25">
      <c r="B1754" t="s">
        <v>23</v>
      </c>
      <c r="C1754" t="s">
        <v>25</v>
      </c>
      <c r="D1754" t="s">
        <v>32</v>
      </c>
      <c r="E1754" s="1">
        <v>15000</v>
      </c>
      <c r="F1754">
        <f t="shared" si="27"/>
        <v>1</v>
      </c>
    </row>
    <row r="1755" spans="2:6" x14ac:dyDescent="0.25">
      <c r="B1755" t="s">
        <v>22</v>
      </c>
      <c r="C1755" t="s">
        <v>25</v>
      </c>
      <c r="D1755" t="s">
        <v>32</v>
      </c>
      <c r="E1755" s="1">
        <v>39995</v>
      </c>
      <c r="F1755">
        <f t="shared" si="27"/>
        <v>7</v>
      </c>
    </row>
    <row r="1756" spans="2:6" x14ac:dyDescent="0.25">
      <c r="B1756" t="s">
        <v>23</v>
      </c>
      <c r="C1756" t="s">
        <v>25</v>
      </c>
      <c r="D1756" t="s">
        <v>30</v>
      </c>
      <c r="E1756" s="1">
        <v>12284</v>
      </c>
      <c r="F1756">
        <f t="shared" si="27"/>
        <v>8</v>
      </c>
    </row>
    <row r="1757" spans="2:6" x14ac:dyDescent="0.25">
      <c r="B1757" t="s">
        <v>22</v>
      </c>
      <c r="C1757" t="s">
        <v>24</v>
      </c>
      <c r="D1757" t="s">
        <v>30</v>
      </c>
      <c r="E1757" s="1">
        <v>23412</v>
      </c>
      <c r="F1757">
        <f t="shared" si="27"/>
        <v>2</v>
      </c>
    </row>
    <row r="1758" spans="2:6" x14ac:dyDescent="0.25">
      <c r="B1758" t="s">
        <v>22</v>
      </c>
      <c r="C1758" t="s">
        <v>28</v>
      </c>
      <c r="D1758" t="s">
        <v>30</v>
      </c>
      <c r="E1758" s="1">
        <v>17700</v>
      </c>
      <c r="F1758">
        <f t="shared" si="27"/>
        <v>6</v>
      </c>
    </row>
    <row r="1759" spans="2:6" x14ac:dyDescent="0.25">
      <c r="B1759" t="s">
        <v>23</v>
      </c>
      <c r="C1759" t="s">
        <v>26</v>
      </c>
      <c r="D1759" t="s">
        <v>29</v>
      </c>
      <c r="E1759" s="1">
        <v>15724</v>
      </c>
      <c r="F1759">
        <f t="shared" si="27"/>
        <v>1</v>
      </c>
    </row>
    <row r="1760" spans="2:6" x14ac:dyDescent="0.25">
      <c r="B1760" t="s">
        <v>23</v>
      </c>
      <c r="C1760" t="s">
        <v>28</v>
      </c>
      <c r="D1760" t="s">
        <v>30</v>
      </c>
      <c r="E1760" s="1">
        <v>21456</v>
      </c>
      <c r="F1760">
        <f t="shared" si="27"/>
        <v>9</v>
      </c>
    </row>
    <row r="1761" spans="2:6" x14ac:dyDescent="0.25">
      <c r="B1761" t="s">
        <v>22</v>
      </c>
      <c r="C1761" t="s">
        <v>28</v>
      </c>
      <c r="D1761" t="s">
        <v>31</v>
      </c>
      <c r="E1761" s="1">
        <v>12619</v>
      </c>
      <c r="F1761">
        <f t="shared" si="27"/>
        <v>7</v>
      </c>
    </row>
    <row r="1762" spans="2:6" x14ac:dyDescent="0.25">
      <c r="B1762" t="s">
        <v>22</v>
      </c>
      <c r="C1762" t="s">
        <v>25</v>
      </c>
      <c r="D1762" t="s">
        <v>30</v>
      </c>
      <c r="E1762" s="1">
        <v>33898</v>
      </c>
      <c r="F1762">
        <f t="shared" si="27"/>
        <v>10</v>
      </c>
    </row>
    <row r="1763" spans="2:6" x14ac:dyDescent="0.25">
      <c r="B1763" t="s">
        <v>22</v>
      </c>
      <c r="C1763" t="s">
        <v>28</v>
      </c>
      <c r="D1763" t="s">
        <v>29</v>
      </c>
      <c r="E1763" s="1">
        <v>16583</v>
      </c>
      <c r="F1763">
        <f t="shared" si="27"/>
        <v>5</v>
      </c>
    </row>
    <row r="1764" spans="2:6" x14ac:dyDescent="0.25">
      <c r="B1764" t="s">
        <v>23</v>
      </c>
      <c r="C1764" t="s">
        <v>24</v>
      </c>
      <c r="D1764" t="s">
        <v>30</v>
      </c>
      <c r="E1764" s="1">
        <v>25887</v>
      </c>
      <c r="F1764">
        <f t="shared" si="27"/>
        <v>11</v>
      </c>
    </row>
    <row r="1765" spans="2:6" x14ac:dyDescent="0.25">
      <c r="B1765" t="s">
        <v>23</v>
      </c>
      <c r="C1765" t="s">
        <v>27</v>
      </c>
      <c r="D1765" t="s">
        <v>31</v>
      </c>
      <c r="E1765" s="1">
        <v>9753</v>
      </c>
      <c r="F1765">
        <f t="shared" si="27"/>
        <v>9</v>
      </c>
    </row>
    <row r="1766" spans="2:6" x14ac:dyDescent="0.25">
      <c r="B1766" t="s">
        <v>22</v>
      </c>
      <c r="C1766" t="s">
        <v>25</v>
      </c>
      <c r="D1766" t="s">
        <v>30</v>
      </c>
      <c r="E1766" s="1">
        <v>6943</v>
      </c>
      <c r="F1766">
        <f t="shared" si="27"/>
        <v>1</v>
      </c>
    </row>
    <row r="1767" spans="2:6" x14ac:dyDescent="0.25">
      <c r="B1767" t="s">
        <v>23</v>
      </c>
      <c r="C1767" t="s">
        <v>27</v>
      </c>
      <c r="D1767" t="s">
        <v>29</v>
      </c>
      <c r="E1767" s="1">
        <v>21456</v>
      </c>
      <c r="F1767">
        <f t="shared" si="27"/>
        <v>9</v>
      </c>
    </row>
    <row r="1768" spans="2:6" x14ac:dyDescent="0.25">
      <c r="B1768" t="s">
        <v>22</v>
      </c>
      <c r="C1768" t="s">
        <v>24</v>
      </c>
      <c r="D1768" t="s">
        <v>30</v>
      </c>
      <c r="E1768" s="1">
        <v>40454</v>
      </c>
      <c r="F1768">
        <f t="shared" si="27"/>
        <v>10</v>
      </c>
    </row>
    <row r="1769" spans="2:6" x14ac:dyDescent="0.25">
      <c r="B1769" t="s">
        <v>22</v>
      </c>
      <c r="C1769" t="s">
        <v>28</v>
      </c>
      <c r="D1769" t="s">
        <v>31</v>
      </c>
      <c r="E1769" s="1">
        <v>15338</v>
      </c>
      <c r="F1769">
        <f t="shared" si="27"/>
        <v>12</v>
      </c>
    </row>
    <row r="1770" spans="2:6" x14ac:dyDescent="0.25">
      <c r="B1770" t="s">
        <v>23</v>
      </c>
      <c r="C1770" t="s">
        <v>26</v>
      </c>
      <c r="D1770" t="s">
        <v>30</v>
      </c>
      <c r="E1770" s="1">
        <v>5726</v>
      </c>
      <c r="F1770">
        <f t="shared" si="27"/>
        <v>9</v>
      </c>
    </row>
    <row r="1771" spans="2:6" x14ac:dyDescent="0.25">
      <c r="B1771" t="s">
        <v>23</v>
      </c>
      <c r="C1771" t="s">
        <v>28</v>
      </c>
      <c r="D1771" t="s">
        <v>30</v>
      </c>
      <c r="E1771" s="1">
        <v>11357</v>
      </c>
      <c r="F1771">
        <f t="shared" si="27"/>
        <v>2</v>
      </c>
    </row>
    <row r="1772" spans="2:6" x14ac:dyDescent="0.25">
      <c r="B1772" t="s">
        <v>22</v>
      </c>
      <c r="C1772" t="s">
        <v>24</v>
      </c>
      <c r="D1772" t="s">
        <v>30</v>
      </c>
      <c r="E1772" s="1">
        <v>34106</v>
      </c>
      <c r="F1772">
        <f t="shared" si="27"/>
        <v>5</v>
      </c>
    </row>
    <row r="1773" spans="2:6" x14ac:dyDescent="0.25">
      <c r="B1773" t="s">
        <v>23</v>
      </c>
      <c r="C1773" t="s">
        <v>24</v>
      </c>
      <c r="D1773" t="s">
        <v>32</v>
      </c>
      <c r="E1773" s="1">
        <v>22631</v>
      </c>
      <c r="F1773">
        <f t="shared" si="27"/>
        <v>12</v>
      </c>
    </row>
    <row r="1774" spans="2:6" x14ac:dyDescent="0.25">
      <c r="B1774" t="s">
        <v>23</v>
      </c>
      <c r="C1774" t="s">
        <v>24</v>
      </c>
      <c r="D1774" t="s">
        <v>29</v>
      </c>
      <c r="E1774" s="1">
        <v>17762</v>
      </c>
      <c r="F1774">
        <f t="shared" si="27"/>
        <v>8</v>
      </c>
    </row>
    <row r="1775" spans="2:6" x14ac:dyDescent="0.25">
      <c r="B1775" t="s">
        <v>22</v>
      </c>
      <c r="C1775" t="s">
        <v>28</v>
      </c>
      <c r="D1775" t="s">
        <v>29</v>
      </c>
      <c r="E1775" s="1">
        <v>12760</v>
      </c>
      <c r="F1775">
        <f t="shared" si="27"/>
        <v>12</v>
      </c>
    </row>
    <row r="1776" spans="2:6" x14ac:dyDescent="0.25">
      <c r="B1776" t="s">
        <v>22</v>
      </c>
      <c r="C1776" t="s">
        <v>28</v>
      </c>
      <c r="D1776" t="s">
        <v>30</v>
      </c>
      <c r="E1776" s="1">
        <v>27308</v>
      </c>
      <c r="F1776">
        <f t="shared" si="27"/>
        <v>10</v>
      </c>
    </row>
    <row r="1777" spans="2:6" x14ac:dyDescent="0.25">
      <c r="B1777" t="s">
        <v>22</v>
      </c>
      <c r="C1777" t="s">
        <v>24</v>
      </c>
      <c r="D1777" t="s">
        <v>29</v>
      </c>
      <c r="E1777" s="1">
        <v>19299</v>
      </c>
      <c r="F1777">
        <f t="shared" si="27"/>
        <v>11</v>
      </c>
    </row>
    <row r="1778" spans="2:6" x14ac:dyDescent="0.25">
      <c r="B1778" t="s">
        <v>23</v>
      </c>
      <c r="C1778" t="s">
        <v>25</v>
      </c>
      <c r="D1778" t="s">
        <v>30</v>
      </c>
      <c r="E1778" s="1">
        <v>15703</v>
      </c>
      <c r="F1778">
        <f t="shared" si="27"/>
        <v>12</v>
      </c>
    </row>
    <row r="1779" spans="2:6" x14ac:dyDescent="0.25">
      <c r="B1779" t="s">
        <v>23</v>
      </c>
      <c r="C1779" t="s">
        <v>26</v>
      </c>
      <c r="D1779" t="s">
        <v>31</v>
      </c>
      <c r="E1779" s="1">
        <v>34151</v>
      </c>
      <c r="F1779">
        <f t="shared" si="27"/>
        <v>7</v>
      </c>
    </row>
    <row r="1780" spans="2:6" x14ac:dyDescent="0.25">
      <c r="B1780" t="s">
        <v>22</v>
      </c>
      <c r="C1780" t="s">
        <v>28</v>
      </c>
      <c r="D1780" t="s">
        <v>29</v>
      </c>
      <c r="E1780" s="1">
        <v>27416</v>
      </c>
      <c r="F1780">
        <f t="shared" si="27"/>
        <v>1</v>
      </c>
    </row>
    <row r="1781" spans="2:6" x14ac:dyDescent="0.25">
      <c r="B1781" t="s">
        <v>23</v>
      </c>
      <c r="C1781" t="s">
        <v>25</v>
      </c>
      <c r="D1781" t="s">
        <v>29</v>
      </c>
      <c r="E1781" s="1">
        <v>25878</v>
      </c>
      <c r="F1781">
        <f t="shared" si="27"/>
        <v>11</v>
      </c>
    </row>
    <row r="1782" spans="2:6" x14ac:dyDescent="0.25">
      <c r="B1782" t="s">
        <v>22</v>
      </c>
      <c r="C1782" t="s">
        <v>27</v>
      </c>
      <c r="D1782" t="s">
        <v>29</v>
      </c>
      <c r="E1782" s="1">
        <v>25644</v>
      </c>
      <c r="F1782">
        <f t="shared" si="27"/>
        <v>3</v>
      </c>
    </row>
    <row r="1783" spans="2:6" x14ac:dyDescent="0.25">
      <c r="B1783" t="s">
        <v>22</v>
      </c>
      <c r="C1783" t="s">
        <v>25</v>
      </c>
      <c r="D1783" t="s">
        <v>31</v>
      </c>
      <c r="E1783" s="1">
        <v>17963</v>
      </c>
      <c r="F1783">
        <f t="shared" si="27"/>
        <v>3</v>
      </c>
    </row>
    <row r="1784" spans="2:6" x14ac:dyDescent="0.25">
      <c r="B1784" t="s">
        <v>22</v>
      </c>
      <c r="C1784" t="s">
        <v>28</v>
      </c>
      <c r="D1784" t="s">
        <v>31</v>
      </c>
      <c r="E1784" s="1">
        <v>26963</v>
      </c>
      <c r="F1784">
        <f t="shared" si="27"/>
        <v>10</v>
      </c>
    </row>
    <row r="1785" spans="2:6" x14ac:dyDescent="0.25">
      <c r="B1785" t="s">
        <v>23</v>
      </c>
      <c r="C1785" t="s">
        <v>24</v>
      </c>
      <c r="D1785" t="s">
        <v>31</v>
      </c>
      <c r="E1785" s="1">
        <v>9685</v>
      </c>
      <c r="F1785">
        <f t="shared" si="27"/>
        <v>7</v>
      </c>
    </row>
    <row r="1786" spans="2:6" x14ac:dyDescent="0.25">
      <c r="B1786" t="s">
        <v>22</v>
      </c>
      <c r="C1786" t="s">
        <v>24</v>
      </c>
      <c r="D1786" t="s">
        <v>30</v>
      </c>
      <c r="E1786" s="1">
        <v>27401</v>
      </c>
      <c r="F1786">
        <f t="shared" si="27"/>
        <v>1</v>
      </c>
    </row>
    <row r="1787" spans="2:6" x14ac:dyDescent="0.25">
      <c r="B1787" t="s">
        <v>23</v>
      </c>
      <c r="C1787" t="s">
        <v>27</v>
      </c>
      <c r="D1787" t="s">
        <v>31</v>
      </c>
      <c r="E1787" s="1">
        <v>13649</v>
      </c>
      <c r="F1787">
        <f t="shared" si="27"/>
        <v>5</v>
      </c>
    </row>
    <row r="1788" spans="2:6" x14ac:dyDescent="0.25">
      <c r="B1788" t="s">
        <v>22</v>
      </c>
      <c r="C1788" t="s">
        <v>24</v>
      </c>
      <c r="D1788" t="s">
        <v>32</v>
      </c>
      <c r="E1788" s="1">
        <v>11102</v>
      </c>
      <c r="F1788">
        <f t="shared" si="27"/>
        <v>5</v>
      </c>
    </row>
    <row r="1789" spans="2:6" x14ac:dyDescent="0.25">
      <c r="B1789" t="s">
        <v>22</v>
      </c>
      <c r="C1789" t="s">
        <v>25</v>
      </c>
      <c r="D1789" t="s">
        <v>32</v>
      </c>
      <c r="E1789" s="1">
        <v>32644</v>
      </c>
      <c r="F1789">
        <f t="shared" si="27"/>
        <v>5</v>
      </c>
    </row>
    <row r="1790" spans="2:6" x14ac:dyDescent="0.25">
      <c r="B1790" t="s">
        <v>22</v>
      </c>
      <c r="C1790" t="s">
        <v>24</v>
      </c>
      <c r="D1790" t="s">
        <v>30</v>
      </c>
      <c r="E1790" s="1">
        <v>18984</v>
      </c>
      <c r="F1790">
        <f t="shared" si="27"/>
        <v>12</v>
      </c>
    </row>
    <row r="1791" spans="2:6" x14ac:dyDescent="0.25">
      <c r="B1791" t="s">
        <v>23</v>
      </c>
      <c r="C1791" t="s">
        <v>25</v>
      </c>
      <c r="D1791" t="s">
        <v>31</v>
      </c>
      <c r="E1791" s="1">
        <v>40563</v>
      </c>
      <c r="F1791">
        <f t="shared" si="27"/>
        <v>1</v>
      </c>
    </row>
    <row r="1792" spans="2:6" x14ac:dyDescent="0.25">
      <c r="B1792" t="s">
        <v>22</v>
      </c>
      <c r="C1792" t="s">
        <v>26</v>
      </c>
      <c r="D1792" t="s">
        <v>32</v>
      </c>
      <c r="E1792" s="1">
        <v>22115</v>
      </c>
      <c r="F1792">
        <f t="shared" si="27"/>
        <v>7</v>
      </c>
    </row>
    <row r="1793" spans="2:6" x14ac:dyDescent="0.25">
      <c r="B1793" t="s">
        <v>23</v>
      </c>
      <c r="C1793" t="s">
        <v>26</v>
      </c>
      <c r="D1793" t="s">
        <v>32</v>
      </c>
      <c r="E1793" s="1">
        <v>6359</v>
      </c>
      <c r="F1793">
        <f t="shared" si="27"/>
        <v>5</v>
      </c>
    </row>
    <row r="1794" spans="2:6" x14ac:dyDescent="0.25">
      <c r="B1794" t="s">
        <v>22</v>
      </c>
      <c r="C1794" t="s">
        <v>28</v>
      </c>
      <c r="D1794" t="s">
        <v>29</v>
      </c>
      <c r="E1794" s="1">
        <v>32067</v>
      </c>
      <c r="F1794">
        <f t="shared" si="27"/>
        <v>10</v>
      </c>
    </row>
    <row r="1795" spans="2:6" x14ac:dyDescent="0.25">
      <c r="B1795" t="s">
        <v>22</v>
      </c>
      <c r="C1795" t="s">
        <v>27</v>
      </c>
      <c r="D1795" t="s">
        <v>29</v>
      </c>
      <c r="E1795" s="1">
        <v>32004</v>
      </c>
      <c r="F1795">
        <f t="shared" si="27"/>
        <v>8</v>
      </c>
    </row>
    <row r="1796" spans="2:6" x14ac:dyDescent="0.25">
      <c r="B1796" t="s">
        <v>22</v>
      </c>
      <c r="C1796" t="s">
        <v>27</v>
      </c>
      <c r="D1796" t="s">
        <v>30</v>
      </c>
      <c r="E1796" s="1">
        <v>34071</v>
      </c>
      <c r="F1796">
        <f t="shared" si="27"/>
        <v>4</v>
      </c>
    </row>
    <row r="1797" spans="2:6" x14ac:dyDescent="0.25">
      <c r="B1797" t="s">
        <v>22</v>
      </c>
      <c r="C1797" t="s">
        <v>26</v>
      </c>
      <c r="D1797" t="s">
        <v>29</v>
      </c>
      <c r="E1797" s="1">
        <v>15439</v>
      </c>
      <c r="F1797">
        <f t="shared" si="27"/>
        <v>4</v>
      </c>
    </row>
    <row r="1798" spans="2:6" x14ac:dyDescent="0.25">
      <c r="B1798" t="s">
        <v>23</v>
      </c>
      <c r="C1798" t="s">
        <v>27</v>
      </c>
      <c r="D1798" t="s">
        <v>31</v>
      </c>
      <c r="E1798" s="1">
        <v>9578</v>
      </c>
      <c r="F1798">
        <f t="shared" si="27"/>
        <v>3</v>
      </c>
    </row>
    <row r="1799" spans="2:6" x14ac:dyDescent="0.25">
      <c r="B1799" t="s">
        <v>22</v>
      </c>
      <c r="C1799" t="s">
        <v>27</v>
      </c>
      <c r="D1799" t="s">
        <v>32</v>
      </c>
      <c r="E1799" s="1">
        <v>8739</v>
      </c>
      <c r="F1799">
        <f t="shared" si="27"/>
        <v>12</v>
      </c>
    </row>
    <row r="1800" spans="2:6" x14ac:dyDescent="0.25">
      <c r="B1800" t="s">
        <v>22</v>
      </c>
      <c r="C1800" t="s">
        <v>28</v>
      </c>
      <c r="D1800" t="s">
        <v>30</v>
      </c>
      <c r="E1800" s="1">
        <v>38478</v>
      </c>
      <c r="F1800">
        <f t="shared" si="27"/>
        <v>5</v>
      </c>
    </row>
    <row r="1801" spans="2:6" x14ac:dyDescent="0.25">
      <c r="B1801" t="s">
        <v>23</v>
      </c>
      <c r="C1801" t="s">
        <v>24</v>
      </c>
      <c r="D1801" t="s">
        <v>32</v>
      </c>
      <c r="E1801" s="1">
        <v>16404</v>
      </c>
      <c r="F1801">
        <f t="shared" si="27"/>
        <v>11</v>
      </c>
    </row>
    <row r="1802" spans="2:6" x14ac:dyDescent="0.25">
      <c r="B1802" t="s">
        <v>23</v>
      </c>
      <c r="C1802" t="s">
        <v>24</v>
      </c>
      <c r="D1802" t="s">
        <v>31</v>
      </c>
      <c r="E1802" s="1">
        <v>19189</v>
      </c>
      <c r="F1802">
        <f t="shared" si="27"/>
        <v>7</v>
      </c>
    </row>
    <row r="1803" spans="2:6" x14ac:dyDescent="0.25">
      <c r="B1803" t="s">
        <v>23</v>
      </c>
      <c r="C1803" t="s">
        <v>26</v>
      </c>
      <c r="D1803" t="s">
        <v>32</v>
      </c>
      <c r="E1803" s="1">
        <v>39717</v>
      </c>
      <c r="F1803">
        <f t="shared" si="27"/>
        <v>9</v>
      </c>
    </row>
    <row r="1804" spans="2:6" x14ac:dyDescent="0.25">
      <c r="B1804" t="s">
        <v>23</v>
      </c>
      <c r="C1804" t="s">
        <v>27</v>
      </c>
      <c r="D1804" t="s">
        <v>30</v>
      </c>
      <c r="E1804" s="1">
        <v>22060</v>
      </c>
      <c r="F1804">
        <f t="shared" ref="F1804:F1867" si="28">MONTH(E1804)</f>
        <v>5</v>
      </c>
    </row>
    <row r="1805" spans="2:6" x14ac:dyDescent="0.25">
      <c r="B1805" t="s">
        <v>23</v>
      </c>
      <c r="C1805" t="s">
        <v>28</v>
      </c>
      <c r="D1805" t="s">
        <v>31</v>
      </c>
      <c r="E1805" s="1">
        <v>36834</v>
      </c>
      <c r="F1805">
        <f t="shared" si="28"/>
        <v>11</v>
      </c>
    </row>
    <row r="1806" spans="2:6" x14ac:dyDescent="0.25">
      <c r="B1806" t="s">
        <v>23</v>
      </c>
      <c r="C1806" t="s">
        <v>28</v>
      </c>
      <c r="D1806" t="s">
        <v>29</v>
      </c>
      <c r="E1806" s="1">
        <v>34494</v>
      </c>
      <c r="F1806">
        <f t="shared" si="28"/>
        <v>6</v>
      </c>
    </row>
    <row r="1807" spans="2:6" x14ac:dyDescent="0.25">
      <c r="B1807" t="s">
        <v>22</v>
      </c>
      <c r="C1807" t="s">
        <v>24</v>
      </c>
      <c r="D1807" t="s">
        <v>32</v>
      </c>
      <c r="E1807" s="1">
        <v>24600</v>
      </c>
      <c r="F1807">
        <f t="shared" si="28"/>
        <v>5</v>
      </c>
    </row>
    <row r="1808" spans="2:6" x14ac:dyDescent="0.25">
      <c r="B1808" t="s">
        <v>23</v>
      </c>
      <c r="C1808" t="s">
        <v>26</v>
      </c>
      <c r="D1808" t="s">
        <v>30</v>
      </c>
      <c r="E1808" s="1">
        <v>41161</v>
      </c>
      <c r="F1808">
        <f t="shared" si="28"/>
        <v>9</v>
      </c>
    </row>
    <row r="1809" spans="2:6" x14ac:dyDescent="0.25">
      <c r="B1809" t="s">
        <v>23</v>
      </c>
      <c r="C1809" t="s">
        <v>26</v>
      </c>
      <c r="D1809" t="s">
        <v>31</v>
      </c>
      <c r="E1809" s="1">
        <v>24664</v>
      </c>
      <c r="F1809">
        <f t="shared" si="28"/>
        <v>7</v>
      </c>
    </row>
    <row r="1810" spans="2:6" x14ac:dyDescent="0.25">
      <c r="B1810" t="s">
        <v>22</v>
      </c>
      <c r="C1810" t="s">
        <v>27</v>
      </c>
      <c r="D1810" t="s">
        <v>31</v>
      </c>
      <c r="E1810" s="1">
        <v>38908</v>
      </c>
      <c r="F1810">
        <f t="shared" si="28"/>
        <v>7</v>
      </c>
    </row>
    <row r="1811" spans="2:6" x14ac:dyDescent="0.25">
      <c r="B1811" t="s">
        <v>23</v>
      </c>
      <c r="C1811" t="s">
        <v>26</v>
      </c>
      <c r="D1811" t="s">
        <v>29</v>
      </c>
      <c r="E1811" s="1">
        <v>23836</v>
      </c>
      <c r="F1811">
        <f t="shared" si="28"/>
        <v>4</v>
      </c>
    </row>
    <row r="1812" spans="2:6" x14ac:dyDescent="0.25">
      <c r="B1812" t="s">
        <v>23</v>
      </c>
      <c r="C1812" t="s">
        <v>28</v>
      </c>
      <c r="D1812" t="s">
        <v>31</v>
      </c>
      <c r="E1812" s="1">
        <v>40778</v>
      </c>
      <c r="F1812">
        <f t="shared" si="28"/>
        <v>8</v>
      </c>
    </row>
    <row r="1813" spans="2:6" x14ac:dyDescent="0.25">
      <c r="B1813" t="s">
        <v>22</v>
      </c>
      <c r="C1813" t="s">
        <v>24</v>
      </c>
      <c r="D1813" t="s">
        <v>29</v>
      </c>
      <c r="E1813" s="1">
        <v>7024</v>
      </c>
      <c r="F1813">
        <f t="shared" si="28"/>
        <v>3</v>
      </c>
    </row>
    <row r="1814" spans="2:6" x14ac:dyDescent="0.25">
      <c r="B1814" t="s">
        <v>22</v>
      </c>
      <c r="C1814" t="s">
        <v>26</v>
      </c>
      <c r="D1814" t="s">
        <v>32</v>
      </c>
      <c r="E1814" s="1">
        <v>37712</v>
      </c>
      <c r="F1814">
        <f t="shared" si="28"/>
        <v>4</v>
      </c>
    </row>
    <row r="1815" spans="2:6" x14ac:dyDescent="0.25">
      <c r="B1815" t="s">
        <v>22</v>
      </c>
      <c r="C1815" t="s">
        <v>27</v>
      </c>
      <c r="D1815" t="s">
        <v>31</v>
      </c>
      <c r="E1815" s="1">
        <v>13652</v>
      </c>
      <c r="F1815">
        <f t="shared" si="28"/>
        <v>5</v>
      </c>
    </row>
    <row r="1816" spans="2:6" x14ac:dyDescent="0.25">
      <c r="B1816" t="s">
        <v>22</v>
      </c>
      <c r="C1816" t="s">
        <v>27</v>
      </c>
      <c r="D1816" t="s">
        <v>31</v>
      </c>
      <c r="E1816" s="1">
        <v>25318</v>
      </c>
      <c r="F1816">
        <f t="shared" si="28"/>
        <v>4</v>
      </c>
    </row>
    <row r="1817" spans="2:6" x14ac:dyDescent="0.25">
      <c r="B1817" t="s">
        <v>22</v>
      </c>
      <c r="C1817" t="s">
        <v>26</v>
      </c>
      <c r="D1817" t="s">
        <v>30</v>
      </c>
      <c r="E1817" s="1">
        <v>8440</v>
      </c>
      <c r="F1817">
        <f t="shared" si="28"/>
        <v>2</v>
      </c>
    </row>
    <row r="1818" spans="2:6" x14ac:dyDescent="0.25">
      <c r="B1818" t="s">
        <v>23</v>
      </c>
      <c r="C1818" t="s">
        <v>25</v>
      </c>
      <c r="D1818" t="s">
        <v>30</v>
      </c>
      <c r="E1818" s="1">
        <v>5768</v>
      </c>
      <c r="F1818">
        <f t="shared" si="28"/>
        <v>10</v>
      </c>
    </row>
    <row r="1819" spans="2:6" x14ac:dyDescent="0.25">
      <c r="B1819" t="s">
        <v>23</v>
      </c>
      <c r="C1819" t="s">
        <v>27</v>
      </c>
      <c r="D1819" t="s">
        <v>32</v>
      </c>
      <c r="E1819" s="1">
        <v>14731</v>
      </c>
      <c r="F1819">
        <f t="shared" si="28"/>
        <v>4</v>
      </c>
    </row>
    <row r="1820" spans="2:6" x14ac:dyDescent="0.25">
      <c r="B1820" t="s">
        <v>22</v>
      </c>
      <c r="C1820" t="s">
        <v>25</v>
      </c>
      <c r="D1820" t="s">
        <v>29</v>
      </c>
      <c r="E1820" s="1">
        <v>17946</v>
      </c>
      <c r="F1820">
        <f t="shared" si="28"/>
        <v>2</v>
      </c>
    </row>
    <row r="1821" spans="2:6" x14ac:dyDescent="0.25">
      <c r="B1821" t="s">
        <v>22</v>
      </c>
      <c r="C1821" t="s">
        <v>28</v>
      </c>
      <c r="D1821" t="s">
        <v>31</v>
      </c>
      <c r="E1821" s="1">
        <v>25370</v>
      </c>
      <c r="F1821">
        <f t="shared" si="28"/>
        <v>6</v>
      </c>
    </row>
    <row r="1822" spans="2:6" x14ac:dyDescent="0.25">
      <c r="B1822" t="s">
        <v>23</v>
      </c>
      <c r="C1822" t="s">
        <v>28</v>
      </c>
      <c r="D1822" t="s">
        <v>30</v>
      </c>
      <c r="E1822" s="1">
        <v>7255</v>
      </c>
      <c r="F1822">
        <f t="shared" si="28"/>
        <v>11</v>
      </c>
    </row>
    <row r="1823" spans="2:6" x14ac:dyDescent="0.25">
      <c r="B1823" t="s">
        <v>22</v>
      </c>
      <c r="C1823" t="s">
        <v>24</v>
      </c>
      <c r="D1823" t="s">
        <v>29</v>
      </c>
      <c r="E1823" s="1">
        <v>13877</v>
      </c>
      <c r="F1823">
        <f t="shared" si="28"/>
        <v>12</v>
      </c>
    </row>
    <row r="1824" spans="2:6" x14ac:dyDescent="0.25">
      <c r="B1824" t="s">
        <v>23</v>
      </c>
      <c r="C1824" t="s">
        <v>26</v>
      </c>
      <c r="D1824" t="s">
        <v>32</v>
      </c>
      <c r="E1824" s="1">
        <v>16512</v>
      </c>
      <c r="F1824">
        <f t="shared" si="28"/>
        <v>3</v>
      </c>
    </row>
    <row r="1825" spans="2:6" x14ac:dyDescent="0.25">
      <c r="B1825" t="s">
        <v>23</v>
      </c>
      <c r="C1825" t="s">
        <v>24</v>
      </c>
      <c r="D1825" t="s">
        <v>30</v>
      </c>
      <c r="E1825" s="1">
        <v>9481</v>
      </c>
      <c r="F1825">
        <f t="shared" si="28"/>
        <v>12</v>
      </c>
    </row>
    <row r="1826" spans="2:6" x14ac:dyDescent="0.25">
      <c r="B1826" t="s">
        <v>22</v>
      </c>
      <c r="C1826" t="s">
        <v>27</v>
      </c>
      <c r="D1826" t="s">
        <v>32</v>
      </c>
      <c r="E1826" s="1">
        <v>30069</v>
      </c>
      <c r="F1826">
        <f t="shared" si="28"/>
        <v>4</v>
      </c>
    </row>
    <row r="1827" spans="2:6" x14ac:dyDescent="0.25">
      <c r="B1827" t="s">
        <v>22</v>
      </c>
      <c r="C1827" t="s">
        <v>25</v>
      </c>
      <c r="D1827" t="s">
        <v>31</v>
      </c>
      <c r="E1827" s="1">
        <v>41366</v>
      </c>
      <c r="F1827">
        <f t="shared" si="28"/>
        <v>4</v>
      </c>
    </row>
    <row r="1828" spans="2:6" x14ac:dyDescent="0.25">
      <c r="B1828" t="s">
        <v>23</v>
      </c>
      <c r="C1828" t="s">
        <v>28</v>
      </c>
      <c r="D1828" t="s">
        <v>30</v>
      </c>
      <c r="E1828" s="1">
        <v>37066</v>
      </c>
      <c r="F1828">
        <f t="shared" si="28"/>
        <v>6</v>
      </c>
    </row>
    <row r="1829" spans="2:6" x14ac:dyDescent="0.25">
      <c r="B1829" t="s">
        <v>23</v>
      </c>
      <c r="C1829" t="s">
        <v>28</v>
      </c>
      <c r="D1829" t="s">
        <v>31</v>
      </c>
      <c r="E1829" s="1">
        <v>18063</v>
      </c>
      <c r="F1829">
        <f t="shared" si="28"/>
        <v>6</v>
      </c>
    </row>
    <row r="1830" spans="2:6" x14ac:dyDescent="0.25">
      <c r="B1830" t="s">
        <v>23</v>
      </c>
      <c r="C1830" t="s">
        <v>28</v>
      </c>
      <c r="D1830" t="s">
        <v>29</v>
      </c>
      <c r="E1830" s="1">
        <v>8936</v>
      </c>
      <c r="F1830">
        <f t="shared" si="28"/>
        <v>6</v>
      </c>
    </row>
    <row r="1831" spans="2:6" x14ac:dyDescent="0.25">
      <c r="B1831" t="s">
        <v>23</v>
      </c>
      <c r="C1831" t="s">
        <v>28</v>
      </c>
      <c r="D1831" t="s">
        <v>31</v>
      </c>
      <c r="E1831" s="1">
        <v>32801</v>
      </c>
      <c r="F1831">
        <f t="shared" si="28"/>
        <v>10</v>
      </c>
    </row>
    <row r="1832" spans="2:6" x14ac:dyDescent="0.25">
      <c r="B1832" t="s">
        <v>23</v>
      </c>
      <c r="C1832" t="s">
        <v>28</v>
      </c>
      <c r="D1832" t="s">
        <v>31</v>
      </c>
      <c r="E1832" s="1">
        <v>19997</v>
      </c>
      <c r="F1832">
        <f t="shared" si="28"/>
        <v>9</v>
      </c>
    </row>
    <row r="1833" spans="2:6" x14ac:dyDescent="0.25">
      <c r="B1833" t="s">
        <v>22</v>
      </c>
      <c r="C1833" t="s">
        <v>27</v>
      </c>
      <c r="D1833" t="s">
        <v>29</v>
      </c>
      <c r="E1833" s="1">
        <v>13107</v>
      </c>
      <c r="F1833">
        <f t="shared" si="28"/>
        <v>11</v>
      </c>
    </row>
    <row r="1834" spans="2:6" x14ac:dyDescent="0.25">
      <c r="B1834" t="s">
        <v>23</v>
      </c>
      <c r="C1834" t="s">
        <v>24</v>
      </c>
      <c r="D1834" t="s">
        <v>32</v>
      </c>
      <c r="E1834" s="1">
        <v>33690</v>
      </c>
      <c r="F1834">
        <f t="shared" si="28"/>
        <v>3</v>
      </c>
    </row>
    <row r="1835" spans="2:6" x14ac:dyDescent="0.25">
      <c r="B1835" t="s">
        <v>23</v>
      </c>
      <c r="C1835" t="s">
        <v>26</v>
      </c>
      <c r="D1835" t="s">
        <v>31</v>
      </c>
      <c r="E1835" s="1">
        <v>21122</v>
      </c>
      <c r="F1835">
        <f t="shared" si="28"/>
        <v>10</v>
      </c>
    </row>
    <row r="1836" spans="2:6" x14ac:dyDescent="0.25">
      <c r="B1836" t="s">
        <v>23</v>
      </c>
      <c r="C1836" t="s">
        <v>25</v>
      </c>
      <c r="D1836" t="s">
        <v>32</v>
      </c>
      <c r="E1836" s="1">
        <v>14372</v>
      </c>
      <c r="F1836">
        <f t="shared" si="28"/>
        <v>5</v>
      </c>
    </row>
    <row r="1837" spans="2:6" x14ac:dyDescent="0.25">
      <c r="B1837" t="s">
        <v>22</v>
      </c>
      <c r="C1837" t="s">
        <v>27</v>
      </c>
      <c r="D1837" t="s">
        <v>31</v>
      </c>
      <c r="E1837" s="1">
        <v>36543</v>
      </c>
      <c r="F1837">
        <f t="shared" si="28"/>
        <v>1</v>
      </c>
    </row>
    <row r="1838" spans="2:6" x14ac:dyDescent="0.25">
      <c r="B1838" t="s">
        <v>23</v>
      </c>
      <c r="C1838" t="s">
        <v>25</v>
      </c>
      <c r="D1838" t="s">
        <v>31</v>
      </c>
      <c r="E1838" s="1">
        <v>23412</v>
      </c>
      <c r="F1838">
        <f t="shared" si="28"/>
        <v>2</v>
      </c>
    </row>
    <row r="1839" spans="2:6" x14ac:dyDescent="0.25">
      <c r="B1839" t="s">
        <v>22</v>
      </c>
      <c r="C1839" t="s">
        <v>26</v>
      </c>
      <c r="D1839" t="s">
        <v>31</v>
      </c>
      <c r="E1839" s="1">
        <v>6085</v>
      </c>
      <c r="F1839">
        <f t="shared" si="28"/>
        <v>8</v>
      </c>
    </row>
    <row r="1840" spans="2:6" x14ac:dyDescent="0.25">
      <c r="B1840" t="s">
        <v>23</v>
      </c>
      <c r="C1840" t="s">
        <v>24</v>
      </c>
      <c r="D1840" t="s">
        <v>30</v>
      </c>
      <c r="E1840" s="1">
        <v>31990</v>
      </c>
      <c r="F1840">
        <f t="shared" si="28"/>
        <v>8</v>
      </c>
    </row>
    <row r="1841" spans="2:6" x14ac:dyDescent="0.25">
      <c r="B1841" t="s">
        <v>23</v>
      </c>
      <c r="C1841" t="s">
        <v>26</v>
      </c>
      <c r="D1841" t="s">
        <v>29</v>
      </c>
      <c r="E1841" s="1">
        <v>41048</v>
      </c>
      <c r="F1841">
        <f t="shared" si="28"/>
        <v>5</v>
      </c>
    </row>
    <row r="1842" spans="2:6" x14ac:dyDescent="0.25">
      <c r="B1842" t="s">
        <v>23</v>
      </c>
      <c r="C1842" t="s">
        <v>25</v>
      </c>
      <c r="D1842" t="s">
        <v>31</v>
      </c>
      <c r="E1842" s="1">
        <v>16940</v>
      </c>
      <c r="F1842">
        <f t="shared" si="28"/>
        <v>5</v>
      </c>
    </row>
    <row r="1843" spans="2:6" x14ac:dyDescent="0.25">
      <c r="B1843" t="s">
        <v>22</v>
      </c>
      <c r="C1843" t="s">
        <v>25</v>
      </c>
      <c r="D1843" t="s">
        <v>30</v>
      </c>
      <c r="E1843" s="1">
        <v>32844</v>
      </c>
      <c r="F1843">
        <f t="shared" si="28"/>
        <v>12</v>
      </c>
    </row>
    <row r="1844" spans="2:6" x14ac:dyDescent="0.25">
      <c r="B1844" t="s">
        <v>22</v>
      </c>
      <c r="C1844" t="s">
        <v>24</v>
      </c>
      <c r="D1844" t="s">
        <v>32</v>
      </c>
      <c r="E1844" s="1">
        <v>25418</v>
      </c>
      <c r="F1844">
        <f t="shared" si="28"/>
        <v>8</v>
      </c>
    </row>
    <row r="1845" spans="2:6" x14ac:dyDescent="0.25">
      <c r="B1845" t="s">
        <v>22</v>
      </c>
      <c r="C1845" t="s">
        <v>24</v>
      </c>
      <c r="D1845" t="s">
        <v>30</v>
      </c>
      <c r="E1845" s="1">
        <v>23963</v>
      </c>
      <c r="F1845">
        <f t="shared" si="28"/>
        <v>8</v>
      </c>
    </row>
    <row r="1846" spans="2:6" x14ac:dyDescent="0.25">
      <c r="B1846" t="s">
        <v>23</v>
      </c>
      <c r="C1846" t="s">
        <v>24</v>
      </c>
      <c r="D1846" t="s">
        <v>32</v>
      </c>
      <c r="E1846" s="1">
        <v>27974</v>
      </c>
      <c r="F1846">
        <f t="shared" si="28"/>
        <v>8</v>
      </c>
    </row>
    <row r="1847" spans="2:6" x14ac:dyDescent="0.25">
      <c r="B1847" t="s">
        <v>23</v>
      </c>
      <c r="C1847" t="s">
        <v>24</v>
      </c>
      <c r="D1847" t="s">
        <v>29</v>
      </c>
      <c r="E1847" s="1">
        <v>9889</v>
      </c>
      <c r="F1847">
        <f t="shared" si="28"/>
        <v>1</v>
      </c>
    </row>
    <row r="1848" spans="2:6" x14ac:dyDescent="0.25">
      <c r="B1848" t="s">
        <v>23</v>
      </c>
      <c r="C1848" t="s">
        <v>28</v>
      </c>
      <c r="D1848" t="s">
        <v>30</v>
      </c>
      <c r="E1848" s="1">
        <v>27102</v>
      </c>
      <c r="F1848">
        <f t="shared" si="28"/>
        <v>3</v>
      </c>
    </row>
    <row r="1849" spans="2:6" x14ac:dyDescent="0.25">
      <c r="B1849" t="s">
        <v>22</v>
      </c>
      <c r="C1849" t="s">
        <v>24</v>
      </c>
      <c r="D1849" t="s">
        <v>29</v>
      </c>
      <c r="E1849" s="1">
        <v>21417</v>
      </c>
      <c r="F1849">
        <f t="shared" si="28"/>
        <v>8</v>
      </c>
    </row>
    <row r="1850" spans="2:6" x14ac:dyDescent="0.25">
      <c r="B1850" t="s">
        <v>23</v>
      </c>
      <c r="C1850" t="s">
        <v>28</v>
      </c>
      <c r="D1850" t="s">
        <v>29</v>
      </c>
      <c r="E1850" s="1">
        <v>11583</v>
      </c>
      <c r="F1850">
        <f t="shared" si="28"/>
        <v>9</v>
      </c>
    </row>
    <row r="1851" spans="2:6" x14ac:dyDescent="0.25">
      <c r="B1851" t="s">
        <v>23</v>
      </c>
      <c r="C1851" t="s">
        <v>26</v>
      </c>
      <c r="D1851" t="s">
        <v>30</v>
      </c>
      <c r="E1851" s="1">
        <v>6781</v>
      </c>
      <c r="F1851">
        <f t="shared" si="28"/>
        <v>7</v>
      </c>
    </row>
    <row r="1852" spans="2:6" x14ac:dyDescent="0.25">
      <c r="B1852" t="s">
        <v>22</v>
      </c>
      <c r="C1852" t="s">
        <v>27</v>
      </c>
      <c r="D1852" t="s">
        <v>30</v>
      </c>
      <c r="E1852" s="1">
        <v>12495</v>
      </c>
      <c r="F1852">
        <f t="shared" si="28"/>
        <v>3</v>
      </c>
    </row>
    <row r="1853" spans="2:6" x14ac:dyDescent="0.25">
      <c r="B1853" t="s">
        <v>23</v>
      </c>
      <c r="C1853" t="s">
        <v>27</v>
      </c>
      <c r="D1853" t="s">
        <v>32</v>
      </c>
      <c r="E1853" s="1">
        <v>31393</v>
      </c>
      <c r="F1853">
        <f t="shared" si="28"/>
        <v>12</v>
      </c>
    </row>
    <row r="1854" spans="2:6" x14ac:dyDescent="0.25">
      <c r="B1854" t="s">
        <v>23</v>
      </c>
      <c r="C1854" t="s">
        <v>26</v>
      </c>
      <c r="D1854" t="s">
        <v>31</v>
      </c>
      <c r="E1854" s="1">
        <v>14629</v>
      </c>
      <c r="F1854">
        <f t="shared" si="28"/>
        <v>1</v>
      </c>
    </row>
    <row r="1855" spans="2:6" x14ac:dyDescent="0.25">
      <c r="B1855" t="s">
        <v>23</v>
      </c>
      <c r="C1855" t="s">
        <v>25</v>
      </c>
      <c r="D1855" t="s">
        <v>30</v>
      </c>
      <c r="E1855" s="1">
        <v>15616</v>
      </c>
      <c r="F1855">
        <f t="shared" si="28"/>
        <v>10</v>
      </c>
    </row>
    <row r="1856" spans="2:6" x14ac:dyDescent="0.25">
      <c r="B1856" t="s">
        <v>23</v>
      </c>
      <c r="C1856" t="s">
        <v>25</v>
      </c>
      <c r="D1856" t="s">
        <v>30</v>
      </c>
      <c r="E1856" s="1">
        <v>12372</v>
      </c>
      <c r="F1856">
        <f t="shared" si="28"/>
        <v>11</v>
      </c>
    </row>
    <row r="1857" spans="2:6" x14ac:dyDescent="0.25">
      <c r="B1857" t="s">
        <v>22</v>
      </c>
      <c r="C1857" t="s">
        <v>28</v>
      </c>
      <c r="D1857" t="s">
        <v>30</v>
      </c>
      <c r="E1857" s="1">
        <v>31095</v>
      </c>
      <c r="F1857">
        <f t="shared" si="28"/>
        <v>2</v>
      </c>
    </row>
    <row r="1858" spans="2:6" x14ac:dyDescent="0.25">
      <c r="B1858" t="s">
        <v>22</v>
      </c>
      <c r="C1858" t="s">
        <v>28</v>
      </c>
      <c r="D1858" t="s">
        <v>32</v>
      </c>
      <c r="E1858" s="1">
        <v>27765</v>
      </c>
      <c r="F1858">
        <f t="shared" si="28"/>
        <v>1</v>
      </c>
    </row>
    <row r="1859" spans="2:6" x14ac:dyDescent="0.25">
      <c r="B1859" t="s">
        <v>22</v>
      </c>
      <c r="C1859" t="s">
        <v>24</v>
      </c>
      <c r="D1859" t="s">
        <v>31</v>
      </c>
      <c r="E1859" s="1">
        <v>21074</v>
      </c>
      <c r="F1859">
        <f t="shared" si="28"/>
        <v>9</v>
      </c>
    </row>
    <row r="1860" spans="2:6" x14ac:dyDescent="0.25">
      <c r="B1860" t="s">
        <v>22</v>
      </c>
      <c r="C1860" t="s">
        <v>24</v>
      </c>
      <c r="D1860" t="s">
        <v>31</v>
      </c>
      <c r="E1860" s="1">
        <v>23763</v>
      </c>
      <c r="F1860">
        <f t="shared" si="28"/>
        <v>1</v>
      </c>
    </row>
    <row r="1861" spans="2:6" x14ac:dyDescent="0.25">
      <c r="B1861" t="s">
        <v>23</v>
      </c>
      <c r="C1861" t="s">
        <v>24</v>
      </c>
      <c r="D1861" t="s">
        <v>31</v>
      </c>
      <c r="E1861" s="1">
        <v>21023</v>
      </c>
      <c r="F1861">
        <f t="shared" si="28"/>
        <v>7</v>
      </c>
    </row>
    <row r="1862" spans="2:6" x14ac:dyDescent="0.25">
      <c r="B1862" t="s">
        <v>23</v>
      </c>
      <c r="C1862" t="s">
        <v>28</v>
      </c>
      <c r="D1862" t="s">
        <v>32</v>
      </c>
      <c r="E1862" s="1">
        <v>24802</v>
      </c>
      <c r="F1862">
        <f t="shared" si="28"/>
        <v>11</v>
      </c>
    </row>
    <row r="1863" spans="2:6" x14ac:dyDescent="0.25">
      <c r="B1863" t="s">
        <v>23</v>
      </c>
      <c r="C1863" t="s">
        <v>25</v>
      </c>
      <c r="D1863" t="s">
        <v>30</v>
      </c>
      <c r="E1863" s="1">
        <v>37983</v>
      </c>
      <c r="F1863">
        <f t="shared" si="28"/>
        <v>12</v>
      </c>
    </row>
    <row r="1864" spans="2:6" x14ac:dyDescent="0.25">
      <c r="B1864" t="s">
        <v>23</v>
      </c>
      <c r="C1864" t="s">
        <v>27</v>
      </c>
      <c r="D1864" t="s">
        <v>29</v>
      </c>
      <c r="E1864" s="1">
        <v>24626</v>
      </c>
      <c r="F1864">
        <f t="shared" si="28"/>
        <v>6</v>
      </c>
    </row>
    <row r="1865" spans="2:6" x14ac:dyDescent="0.25">
      <c r="B1865" t="s">
        <v>22</v>
      </c>
      <c r="C1865" t="s">
        <v>27</v>
      </c>
      <c r="D1865" t="s">
        <v>30</v>
      </c>
      <c r="E1865" s="1">
        <v>17172</v>
      </c>
      <c r="F1865">
        <f t="shared" si="28"/>
        <v>1</v>
      </c>
    </row>
    <row r="1866" spans="2:6" x14ac:dyDescent="0.25">
      <c r="B1866" t="s">
        <v>22</v>
      </c>
      <c r="C1866" t="s">
        <v>27</v>
      </c>
      <c r="D1866" t="s">
        <v>29</v>
      </c>
      <c r="E1866" s="1">
        <v>9682</v>
      </c>
      <c r="F1866">
        <f t="shared" si="28"/>
        <v>7</v>
      </c>
    </row>
    <row r="1867" spans="2:6" x14ac:dyDescent="0.25">
      <c r="B1867" t="s">
        <v>23</v>
      </c>
      <c r="C1867" t="s">
        <v>28</v>
      </c>
      <c r="D1867" t="s">
        <v>29</v>
      </c>
      <c r="E1867" s="1">
        <v>22087</v>
      </c>
      <c r="F1867">
        <f t="shared" si="28"/>
        <v>6</v>
      </c>
    </row>
    <row r="1868" spans="2:6" x14ac:dyDescent="0.25">
      <c r="B1868" t="s">
        <v>23</v>
      </c>
      <c r="C1868" t="s">
        <v>26</v>
      </c>
      <c r="D1868" t="s">
        <v>32</v>
      </c>
      <c r="E1868" s="1">
        <v>38412</v>
      </c>
      <c r="F1868">
        <f t="shared" ref="F1868:F1931" si="29">MONTH(E1868)</f>
        <v>3</v>
      </c>
    </row>
    <row r="1869" spans="2:6" x14ac:dyDescent="0.25">
      <c r="B1869" t="s">
        <v>22</v>
      </c>
      <c r="C1869" t="s">
        <v>26</v>
      </c>
      <c r="D1869" t="s">
        <v>29</v>
      </c>
      <c r="E1869" s="1">
        <v>14190</v>
      </c>
      <c r="F1869">
        <f t="shared" si="29"/>
        <v>11</v>
      </c>
    </row>
    <row r="1870" spans="2:6" x14ac:dyDescent="0.25">
      <c r="B1870" t="s">
        <v>23</v>
      </c>
      <c r="C1870" t="s">
        <v>27</v>
      </c>
      <c r="D1870" t="s">
        <v>31</v>
      </c>
      <c r="E1870" s="1">
        <v>17037</v>
      </c>
      <c r="F1870">
        <f t="shared" si="29"/>
        <v>8</v>
      </c>
    </row>
    <row r="1871" spans="2:6" x14ac:dyDescent="0.25">
      <c r="B1871" t="s">
        <v>23</v>
      </c>
      <c r="C1871" t="s">
        <v>24</v>
      </c>
      <c r="D1871" t="s">
        <v>30</v>
      </c>
      <c r="E1871" s="1">
        <v>24694</v>
      </c>
      <c r="F1871">
        <f t="shared" si="29"/>
        <v>8</v>
      </c>
    </row>
    <row r="1872" spans="2:6" x14ac:dyDescent="0.25">
      <c r="B1872" t="s">
        <v>22</v>
      </c>
      <c r="C1872" t="s">
        <v>27</v>
      </c>
      <c r="D1872" t="s">
        <v>32</v>
      </c>
      <c r="E1872" s="1">
        <v>16408</v>
      </c>
      <c r="F1872">
        <f t="shared" si="29"/>
        <v>12</v>
      </c>
    </row>
    <row r="1873" spans="2:6" x14ac:dyDescent="0.25">
      <c r="B1873" t="s">
        <v>23</v>
      </c>
      <c r="C1873" t="s">
        <v>26</v>
      </c>
      <c r="D1873" t="s">
        <v>32</v>
      </c>
      <c r="E1873" s="1">
        <v>20957</v>
      </c>
      <c r="F1873">
        <f t="shared" si="29"/>
        <v>5</v>
      </c>
    </row>
    <row r="1874" spans="2:6" x14ac:dyDescent="0.25">
      <c r="B1874" t="s">
        <v>23</v>
      </c>
      <c r="C1874" t="s">
        <v>24</v>
      </c>
      <c r="D1874" t="s">
        <v>29</v>
      </c>
      <c r="E1874" s="1">
        <v>14222</v>
      </c>
      <c r="F1874">
        <f t="shared" si="29"/>
        <v>12</v>
      </c>
    </row>
    <row r="1875" spans="2:6" x14ac:dyDescent="0.25">
      <c r="B1875" t="s">
        <v>22</v>
      </c>
      <c r="C1875" t="s">
        <v>24</v>
      </c>
      <c r="D1875" t="s">
        <v>31</v>
      </c>
      <c r="E1875" s="1">
        <v>33208</v>
      </c>
      <c r="F1875">
        <f t="shared" si="29"/>
        <v>12</v>
      </c>
    </row>
    <row r="1876" spans="2:6" x14ac:dyDescent="0.25">
      <c r="B1876" t="s">
        <v>23</v>
      </c>
      <c r="C1876" t="s">
        <v>28</v>
      </c>
      <c r="D1876" t="s">
        <v>32</v>
      </c>
      <c r="E1876" s="1">
        <v>32249</v>
      </c>
      <c r="F1876">
        <f t="shared" si="29"/>
        <v>4</v>
      </c>
    </row>
    <row r="1877" spans="2:6" x14ac:dyDescent="0.25">
      <c r="B1877" t="s">
        <v>22</v>
      </c>
      <c r="C1877" t="s">
        <v>25</v>
      </c>
      <c r="D1877" t="s">
        <v>30</v>
      </c>
      <c r="E1877" s="1">
        <v>8438</v>
      </c>
      <c r="F1877">
        <f t="shared" si="29"/>
        <v>2</v>
      </c>
    </row>
    <row r="1878" spans="2:6" x14ac:dyDescent="0.25">
      <c r="B1878" t="s">
        <v>22</v>
      </c>
      <c r="C1878" t="s">
        <v>27</v>
      </c>
      <c r="D1878" t="s">
        <v>32</v>
      </c>
      <c r="E1878" s="1">
        <v>18745</v>
      </c>
      <c r="F1878">
        <f t="shared" si="29"/>
        <v>4</v>
      </c>
    </row>
    <row r="1879" spans="2:6" x14ac:dyDescent="0.25">
      <c r="B1879" t="s">
        <v>23</v>
      </c>
      <c r="C1879" t="s">
        <v>27</v>
      </c>
      <c r="D1879" t="s">
        <v>31</v>
      </c>
      <c r="E1879" s="1">
        <v>35991</v>
      </c>
      <c r="F1879">
        <f t="shared" si="29"/>
        <v>7</v>
      </c>
    </row>
    <row r="1880" spans="2:6" x14ac:dyDescent="0.25">
      <c r="B1880" t="s">
        <v>23</v>
      </c>
      <c r="C1880" t="s">
        <v>26</v>
      </c>
      <c r="D1880" t="s">
        <v>29</v>
      </c>
      <c r="E1880" s="1">
        <v>5992</v>
      </c>
      <c r="F1880">
        <f t="shared" si="29"/>
        <v>5</v>
      </c>
    </row>
    <row r="1881" spans="2:6" x14ac:dyDescent="0.25">
      <c r="B1881" t="s">
        <v>22</v>
      </c>
      <c r="C1881" t="s">
        <v>26</v>
      </c>
      <c r="D1881" t="s">
        <v>31</v>
      </c>
      <c r="E1881" s="1">
        <v>13634</v>
      </c>
      <c r="F1881">
        <f t="shared" si="29"/>
        <v>4</v>
      </c>
    </row>
    <row r="1882" spans="2:6" x14ac:dyDescent="0.25">
      <c r="B1882" t="s">
        <v>23</v>
      </c>
      <c r="C1882" t="s">
        <v>25</v>
      </c>
      <c r="D1882" t="s">
        <v>30</v>
      </c>
      <c r="E1882" s="1">
        <v>13892</v>
      </c>
      <c r="F1882">
        <f t="shared" si="29"/>
        <v>1</v>
      </c>
    </row>
    <row r="1883" spans="2:6" x14ac:dyDescent="0.25">
      <c r="B1883" t="s">
        <v>22</v>
      </c>
      <c r="C1883" t="s">
        <v>24</v>
      </c>
      <c r="D1883" t="s">
        <v>31</v>
      </c>
      <c r="E1883" s="1">
        <v>22002</v>
      </c>
      <c r="F1883">
        <f t="shared" si="29"/>
        <v>3</v>
      </c>
    </row>
    <row r="1884" spans="2:6" x14ac:dyDescent="0.25">
      <c r="B1884" t="s">
        <v>22</v>
      </c>
      <c r="C1884" t="s">
        <v>26</v>
      </c>
      <c r="D1884" t="s">
        <v>32</v>
      </c>
      <c r="E1884" s="1">
        <v>27875</v>
      </c>
      <c r="F1884">
        <f t="shared" si="29"/>
        <v>4</v>
      </c>
    </row>
    <row r="1885" spans="2:6" x14ac:dyDescent="0.25">
      <c r="B1885" t="s">
        <v>23</v>
      </c>
      <c r="C1885" t="s">
        <v>25</v>
      </c>
      <c r="D1885" t="s">
        <v>32</v>
      </c>
      <c r="E1885" s="1">
        <v>13933</v>
      </c>
      <c r="F1885">
        <f t="shared" si="29"/>
        <v>2</v>
      </c>
    </row>
    <row r="1886" spans="2:6" x14ac:dyDescent="0.25">
      <c r="B1886" t="s">
        <v>22</v>
      </c>
      <c r="C1886" t="s">
        <v>25</v>
      </c>
      <c r="D1886" t="s">
        <v>32</v>
      </c>
      <c r="E1886" s="1">
        <v>20658</v>
      </c>
      <c r="F1886">
        <f t="shared" si="29"/>
        <v>7</v>
      </c>
    </row>
    <row r="1887" spans="2:6" x14ac:dyDescent="0.25">
      <c r="B1887" t="s">
        <v>23</v>
      </c>
      <c r="C1887" t="s">
        <v>24</v>
      </c>
      <c r="D1887" t="s">
        <v>30</v>
      </c>
      <c r="E1887" s="1">
        <v>17305</v>
      </c>
      <c r="F1887">
        <f t="shared" si="29"/>
        <v>5</v>
      </c>
    </row>
    <row r="1888" spans="2:6" x14ac:dyDescent="0.25">
      <c r="B1888" t="s">
        <v>22</v>
      </c>
      <c r="C1888" t="s">
        <v>28</v>
      </c>
      <c r="D1888" t="s">
        <v>30</v>
      </c>
      <c r="E1888" s="1">
        <v>16106</v>
      </c>
      <c r="F1888">
        <f t="shared" si="29"/>
        <v>2</v>
      </c>
    </row>
    <row r="1889" spans="2:6" x14ac:dyDescent="0.25">
      <c r="B1889" t="s">
        <v>22</v>
      </c>
      <c r="C1889" t="s">
        <v>24</v>
      </c>
      <c r="D1889" t="s">
        <v>32</v>
      </c>
      <c r="E1889" s="1">
        <v>19392</v>
      </c>
      <c r="F1889">
        <f t="shared" si="29"/>
        <v>2</v>
      </c>
    </row>
    <row r="1890" spans="2:6" x14ac:dyDescent="0.25">
      <c r="B1890" t="s">
        <v>23</v>
      </c>
      <c r="C1890" t="s">
        <v>26</v>
      </c>
      <c r="D1890" t="s">
        <v>30</v>
      </c>
      <c r="E1890" s="1">
        <v>28741</v>
      </c>
      <c r="F1890">
        <f t="shared" si="29"/>
        <v>9</v>
      </c>
    </row>
    <row r="1891" spans="2:6" x14ac:dyDescent="0.25">
      <c r="B1891" t="s">
        <v>22</v>
      </c>
      <c r="C1891" t="s">
        <v>26</v>
      </c>
      <c r="D1891" t="s">
        <v>32</v>
      </c>
      <c r="E1891" s="1">
        <v>8551</v>
      </c>
      <c r="F1891">
        <f t="shared" si="29"/>
        <v>5</v>
      </c>
    </row>
    <row r="1892" spans="2:6" x14ac:dyDescent="0.25">
      <c r="B1892" t="s">
        <v>23</v>
      </c>
      <c r="C1892" t="s">
        <v>24</v>
      </c>
      <c r="D1892" t="s">
        <v>31</v>
      </c>
      <c r="E1892" s="1">
        <v>9630</v>
      </c>
      <c r="F1892">
        <f t="shared" si="29"/>
        <v>5</v>
      </c>
    </row>
    <row r="1893" spans="2:6" x14ac:dyDescent="0.25">
      <c r="B1893" t="s">
        <v>23</v>
      </c>
      <c r="C1893" t="s">
        <v>24</v>
      </c>
      <c r="D1893" t="s">
        <v>30</v>
      </c>
      <c r="E1893" s="1">
        <v>6511</v>
      </c>
      <c r="F1893">
        <f t="shared" si="29"/>
        <v>10</v>
      </c>
    </row>
    <row r="1894" spans="2:6" x14ac:dyDescent="0.25">
      <c r="B1894" t="s">
        <v>23</v>
      </c>
      <c r="C1894" t="s">
        <v>27</v>
      </c>
      <c r="D1894" t="s">
        <v>32</v>
      </c>
      <c r="E1894" s="1">
        <v>38813</v>
      </c>
      <c r="F1894">
        <f t="shared" si="29"/>
        <v>4</v>
      </c>
    </row>
    <row r="1895" spans="2:6" x14ac:dyDescent="0.25">
      <c r="B1895" t="s">
        <v>22</v>
      </c>
      <c r="C1895" t="s">
        <v>27</v>
      </c>
      <c r="D1895" t="s">
        <v>32</v>
      </c>
      <c r="E1895" s="1">
        <v>20880</v>
      </c>
      <c r="F1895">
        <f t="shared" si="29"/>
        <v>3</v>
      </c>
    </row>
    <row r="1896" spans="2:6" x14ac:dyDescent="0.25">
      <c r="B1896" t="s">
        <v>23</v>
      </c>
      <c r="C1896" t="s">
        <v>24</v>
      </c>
      <c r="D1896" t="s">
        <v>30</v>
      </c>
      <c r="E1896" s="1">
        <v>14356</v>
      </c>
      <c r="F1896">
        <f t="shared" si="29"/>
        <v>4</v>
      </c>
    </row>
    <row r="1897" spans="2:6" x14ac:dyDescent="0.25">
      <c r="B1897" t="s">
        <v>22</v>
      </c>
      <c r="C1897" t="s">
        <v>28</v>
      </c>
      <c r="D1897" t="s">
        <v>32</v>
      </c>
      <c r="E1897" s="1">
        <v>33184</v>
      </c>
      <c r="F1897">
        <f t="shared" si="29"/>
        <v>11</v>
      </c>
    </row>
    <row r="1898" spans="2:6" x14ac:dyDescent="0.25">
      <c r="B1898" t="s">
        <v>23</v>
      </c>
      <c r="C1898" t="s">
        <v>24</v>
      </c>
      <c r="D1898" t="s">
        <v>31</v>
      </c>
      <c r="E1898" s="1">
        <v>27102</v>
      </c>
      <c r="F1898">
        <f t="shared" si="29"/>
        <v>3</v>
      </c>
    </row>
    <row r="1899" spans="2:6" x14ac:dyDescent="0.25">
      <c r="B1899" t="s">
        <v>22</v>
      </c>
      <c r="C1899" t="s">
        <v>24</v>
      </c>
      <c r="D1899" t="s">
        <v>32</v>
      </c>
      <c r="E1899" s="1">
        <v>40220</v>
      </c>
      <c r="F1899">
        <f t="shared" si="29"/>
        <v>2</v>
      </c>
    </row>
    <row r="1900" spans="2:6" x14ac:dyDescent="0.25">
      <c r="B1900" t="s">
        <v>22</v>
      </c>
      <c r="C1900" t="s">
        <v>28</v>
      </c>
      <c r="D1900" t="s">
        <v>30</v>
      </c>
      <c r="E1900" s="1">
        <v>23210</v>
      </c>
      <c r="F1900">
        <f t="shared" si="29"/>
        <v>7</v>
      </c>
    </row>
    <row r="1901" spans="2:6" x14ac:dyDescent="0.25">
      <c r="B1901" t="s">
        <v>22</v>
      </c>
      <c r="C1901" t="s">
        <v>26</v>
      </c>
      <c r="D1901" t="s">
        <v>30</v>
      </c>
      <c r="E1901" s="1">
        <v>15896</v>
      </c>
      <c r="F1901">
        <f t="shared" si="29"/>
        <v>7</v>
      </c>
    </row>
    <row r="1902" spans="2:6" x14ac:dyDescent="0.25">
      <c r="B1902" t="s">
        <v>22</v>
      </c>
      <c r="C1902" t="s">
        <v>28</v>
      </c>
      <c r="D1902" t="s">
        <v>31</v>
      </c>
      <c r="E1902" s="1">
        <v>28957</v>
      </c>
      <c r="F1902">
        <f t="shared" si="29"/>
        <v>4</v>
      </c>
    </row>
    <row r="1903" spans="2:6" x14ac:dyDescent="0.25">
      <c r="B1903" t="s">
        <v>23</v>
      </c>
      <c r="C1903" t="s">
        <v>28</v>
      </c>
      <c r="D1903" t="s">
        <v>29</v>
      </c>
      <c r="E1903" s="1">
        <v>28187</v>
      </c>
      <c r="F1903">
        <f t="shared" si="29"/>
        <v>3</v>
      </c>
    </row>
    <row r="1904" spans="2:6" x14ac:dyDescent="0.25">
      <c r="B1904" t="s">
        <v>22</v>
      </c>
      <c r="C1904" t="s">
        <v>28</v>
      </c>
      <c r="D1904" t="s">
        <v>31</v>
      </c>
      <c r="E1904" s="1">
        <v>32163</v>
      </c>
      <c r="F1904">
        <f t="shared" si="29"/>
        <v>1</v>
      </c>
    </row>
    <row r="1905" spans="2:6" x14ac:dyDescent="0.25">
      <c r="B1905" t="s">
        <v>22</v>
      </c>
      <c r="C1905" t="s">
        <v>25</v>
      </c>
      <c r="D1905" t="s">
        <v>29</v>
      </c>
      <c r="E1905" s="1">
        <v>9878</v>
      </c>
      <c r="F1905">
        <f t="shared" si="29"/>
        <v>1</v>
      </c>
    </row>
    <row r="1906" spans="2:6" x14ac:dyDescent="0.25">
      <c r="B1906" t="s">
        <v>22</v>
      </c>
      <c r="C1906" t="s">
        <v>28</v>
      </c>
      <c r="D1906" t="s">
        <v>32</v>
      </c>
      <c r="E1906" s="1">
        <v>31964</v>
      </c>
      <c r="F1906">
        <f t="shared" si="29"/>
        <v>7</v>
      </c>
    </row>
    <row r="1907" spans="2:6" x14ac:dyDescent="0.25">
      <c r="B1907" t="s">
        <v>23</v>
      </c>
      <c r="C1907" t="s">
        <v>24</v>
      </c>
      <c r="D1907" t="s">
        <v>32</v>
      </c>
      <c r="E1907" s="1">
        <v>13777</v>
      </c>
      <c r="F1907">
        <f t="shared" si="29"/>
        <v>9</v>
      </c>
    </row>
    <row r="1908" spans="2:6" x14ac:dyDescent="0.25">
      <c r="B1908" t="s">
        <v>22</v>
      </c>
      <c r="C1908" t="s">
        <v>26</v>
      </c>
      <c r="D1908" t="s">
        <v>30</v>
      </c>
      <c r="E1908" s="1">
        <v>41243</v>
      </c>
      <c r="F1908">
        <f t="shared" si="29"/>
        <v>11</v>
      </c>
    </row>
    <row r="1909" spans="2:6" x14ac:dyDescent="0.25">
      <c r="B1909" t="s">
        <v>23</v>
      </c>
      <c r="C1909" t="s">
        <v>26</v>
      </c>
      <c r="D1909" t="s">
        <v>31</v>
      </c>
      <c r="E1909" s="1">
        <v>12643</v>
      </c>
      <c r="F1909">
        <f t="shared" si="29"/>
        <v>8</v>
      </c>
    </row>
    <row r="1910" spans="2:6" x14ac:dyDescent="0.25">
      <c r="B1910" t="s">
        <v>22</v>
      </c>
      <c r="C1910" t="s">
        <v>25</v>
      </c>
      <c r="D1910" t="s">
        <v>31</v>
      </c>
      <c r="E1910" s="1">
        <v>17137</v>
      </c>
      <c r="F1910">
        <f t="shared" si="29"/>
        <v>12</v>
      </c>
    </row>
    <row r="1911" spans="2:6" x14ac:dyDescent="0.25">
      <c r="B1911" t="s">
        <v>23</v>
      </c>
      <c r="C1911" t="s">
        <v>28</v>
      </c>
      <c r="D1911" t="s">
        <v>30</v>
      </c>
      <c r="E1911" s="1">
        <v>19242</v>
      </c>
      <c r="F1911">
        <f t="shared" si="29"/>
        <v>9</v>
      </c>
    </row>
    <row r="1912" spans="2:6" x14ac:dyDescent="0.25">
      <c r="B1912" t="s">
        <v>22</v>
      </c>
      <c r="C1912" t="s">
        <v>28</v>
      </c>
      <c r="D1912" t="s">
        <v>31</v>
      </c>
      <c r="E1912" s="1">
        <v>29729</v>
      </c>
      <c r="F1912">
        <f t="shared" si="29"/>
        <v>5</v>
      </c>
    </row>
    <row r="1913" spans="2:6" x14ac:dyDescent="0.25">
      <c r="B1913" t="s">
        <v>23</v>
      </c>
      <c r="C1913" t="s">
        <v>28</v>
      </c>
      <c r="D1913" t="s">
        <v>29</v>
      </c>
      <c r="E1913" s="1">
        <v>24381</v>
      </c>
      <c r="F1913">
        <f t="shared" si="29"/>
        <v>10</v>
      </c>
    </row>
    <row r="1914" spans="2:6" x14ac:dyDescent="0.25">
      <c r="B1914" t="s">
        <v>23</v>
      </c>
      <c r="C1914" t="s">
        <v>27</v>
      </c>
      <c r="D1914" t="s">
        <v>29</v>
      </c>
      <c r="E1914" s="1">
        <v>9579</v>
      </c>
      <c r="F1914">
        <f t="shared" si="29"/>
        <v>3</v>
      </c>
    </row>
    <row r="1915" spans="2:6" x14ac:dyDescent="0.25">
      <c r="B1915" t="s">
        <v>23</v>
      </c>
      <c r="C1915" t="s">
        <v>26</v>
      </c>
      <c r="D1915" t="s">
        <v>29</v>
      </c>
      <c r="E1915" s="1">
        <v>27007</v>
      </c>
      <c r="F1915">
        <f t="shared" si="29"/>
        <v>12</v>
      </c>
    </row>
    <row r="1916" spans="2:6" x14ac:dyDescent="0.25">
      <c r="B1916" t="s">
        <v>23</v>
      </c>
      <c r="C1916" t="s">
        <v>27</v>
      </c>
      <c r="D1916" t="s">
        <v>31</v>
      </c>
      <c r="E1916" s="1">
        <v>33829</v>
      </c>
      <c r="F1916">
        <f t="shared" si="29"/>
        <v>8</v>
      </c>
    </row>
    <row r="1917" spans="2:6" x14ac:dyDescent="0.25">
      <c r="B1917" t="s">
        <v>23</v>
      </c>
      <c r="C1917" t="s">
        <v>25</v>
      </c>
      <c r="D1917" t="s">
        <v>30</v>
      </c>
      <c r="E1917" s="1">
        <v>6708</v>
      </c>
      <c r="F1917">
        <f t="shared" si="29"/>
        <v>5</v>
      </c>
    </row>
    <row r="1918" spans="2:6" x14ac:dyDescent="0.25">
      <c r="B1918" t="s">
        <v>22</v>
      </c>
      <c r="C1918" t="s">
        <v>25</v>
      </c>
      <c r="D1918" t="s">
        <v>31</v>
      </c>
      <c r="E1918" s="1">
        <v>7114</v>
      </c>
      <c r="F1918">
        <f t="shared" si="29"/>
        <v>6</v>
      </c>
    </row>
    <row r="1919" spans="2:6" x14ac:dyDescent="0.25">
      <c r="B1919" t="s">
        <v>23</v>
      </c>
      <c r="C1919" t="s">
        <v>28</v>
      </c>
      <c r="D1919" t="s">
        <v>31</v>
      </c>
      <c r="E1919" s="1">
        <v>41463</v>
      </c>
      <c r="F1919">
        <f t="shared" si="29"/>
        <v>7</v>
      </c>
    </row>
    <row r="1920" spans="2:6" x14ac:dyDescent="0.25">
      <c r="B1920" t="s">
        <v>23</v>
      </c>
      <c r="C1920" t="s">
        <v>28</v>
      </c>
      <c r="D1920" t="s">
        <v>30</v>
      </c>
      <c r="E1920" s="1">
        <v>18193</v>
      </c>
      <c r="F1920">
        <f t="shared" si="29"/>
        <v>10</v>
      </c>
    </row>
    <row r="1921" spans="2:6" x14ac:dyDescent="0.25">
      <c r="B1921" t="s">
        <v>22</v>
      </c>
      <c r="C1921" t="s">
        <v>26</v>
      </c>
      <c r="D1921" t="s">
        <v>30</v>
      </c>
      <c r="E1921" s="1">
        <v>35071</v>
      </c>
      <c r="F1921">
        <f t="shared" si="29"/>
        <v>1</v>
      </c>
    </row>
    <row r="1922" spans="2:6" x14ac:dyDescent="0.25">
      <c r="B1922" t="s">
        <v>22</v>
      </c>
      <c r="C1922" t="s">
        <v>24</v>
      </c>
      <c r="D1922" t="s">
        <v>29</v>
      </c>
      <c r="E1922" s="1">
        <v>23008</v>
      </c>
      <c r="F1922">
        <f t="shared" si="29"/>
        <v>12</v>
      </c>
    </row>
    <row r="1923" spans="2:6" x14ac:dyDescent="0.25">
      <c r="B1923" t="s">
        <v>22</v>
      </c>
      <c r="C1923" t="s">
        <v>28</v>
      </c>
      <c r="D1923" t="s">
        <v>30</v>
      </c>
      <c r="E1923" s="1">
        <v>33550</v>
      </c>
      <c r="F1923">
        <f t="shared" si="29"/>
        <v>11</v>
      </c>
    </row>
    <row r="1924" spans="2:6" x14ac:dyDescent="0.25">
      <c r="B1924" t="s">
        <v>22</v>
      </c>
      <c r="C1924" t="s">
        <v>24</v>
      </c>
      <c r="D1924" t="s">
        <v>30</v>
      </c>
      <c r="E1924" s="1">
        <v>17034</v>
      </c>
      <c r="F1924">
        <f t="shared" si="29"/>
        <v>8</v>
      </c>
    </row>
    <row r="1925" spans="2:6" x14ac:dyDescent="0.25">
      <c r="B1925" t="s">
        <v>22</v>
      </c>
      <c r="C1925" t="s">
        <v>25</v>
      </c>
      <c r="D1925" t="s">
        <v>31</v>
      </c>
      <c r="E1925" s="1">
        <v>28333</v>
      </c>
      <c r="F1925">
        <f t="shared" si="29"/>
        <v>7</v>
      </c>
    </row>
    <row r="1926" spans="2:6" x14ac:dyDescent="0.25">
      <c r="B1926" t="s">
        <v>22</v>
      </c>
      <c r="C1926" t="s">
        <v>28</v>
      </c>
      <c r="D1926" t="s">
        <v>32</v>
      </c>
      <c r="E1926" s="1">
        <v>32824</v>
      </c>
      <c r="F1926">
        <f t="shared" si="29"/>
        <v>11</v>
      </c>
    </row>
    <row r="1927" spans="2:6" x14ac:dyDescent="0.25">
      <c r="B1927" t="s">
        <v>23</v>
      </c>
      <c r="C1927" t="s">
        <v>27</v>
      </c>
      <c r="D1927" t="s">
        <v>30</v>
      </c>
      <c r="E1927" s="1">
        <v>14552</v>
      </c>
      <c r="F1927">
        <f t="shared" si="29"/>
        <v>11</v>
      </c>
    </row>
    <row r="1928" spans="2:6" x14ac:dyDescent="0.25">
      <c r="B1928" t="s">
        <v>22</v>
      </c>
      <c r="C1928" t="s">
        <v>28</v>
      </c>
      <c r="D1928" t="s">
        <v>31</v>
      </c>
      <c r="E1928" s="1">
        <v>39132</v>
      </c>
      <c r="F1928">
        <f t="shared" si="29"/>
        <v>2</v>
      </c>
    </row>
    <row r="1929" spans="2:6" x14ac:dyDescent="0.25">
      <c r="B1929" t="s">
        <v>23</v>
      </c>
      <c r="C1929" t="s">
        <v>28</v>
      </c>
      <c r="D1929" t="s">
        <v>30</v>
      </c>
      <c r="E1929" s="1">
        <v>25724</v>
      </c>
      <c r="F1929">
        <f t="shared" si="29"/>
        <v>6</v>
      </c>
    </row>
    <row r="1930" spans="2:6" x14ac:dyDescent="0.25">
      <c r="B1930" t="s">
        <v>23</v>
      </c>
      <c r="C1930" t="s">
        <v>25</v>
      </c>
      <c r="D1930" t="s">
        <v>30</v>
      </c>
      <c r="E1930" s="1">
        <v>36635</v>
      </c>
      <c r="F1930">
        <f t="shared" si="29"/>
        <v>4</v>
      </c>
    </row>
    <row r="1931" spans="2:6" x14ac:dyDescent="0.25">
      <c r="B1931" t="s">
        <v>22</v>
      </c>
      <c r="C1931" t="s">
        <v>25</v>
      </c>
      <c r="D1931" t="s">
        <v>31</v>
      </c>
      <c r="E1931" s="1">
        <v>7872</v>
      </c>
      <c r="F1931">
        <f t="shared" si="29"/>
        <v>7</v>
      </c>
    </row>
    <row r="1932" spans="2:6" x14ac:dyDescent="0.25">
      <c r="B1932" t="s">
        <v>23</v>
      </c>
      <c r="C1932" t="s">
        <v>28</v>
      </c>
      <c r="D1932" t="s">
        <v>31</v>
      </c>
      <c r="E1932" s="1">
        <v>24202</v>
      </c>
      <c r="F1932">
        <f t="shared" ref="F1932:F1995" si="30">MONTH(E1932)</f>
        <v>4</v>
      </c>
    </row>
    <row r="1933" spans="2:6" x14ac:dyDescent="0.25">
      <c r="B1933" t="s">
        <v>22</v>
      </c>
      <c r="C1933" t="s">
        <v>24</v>
      </c>
      <c r="D1933" t="s">
        <v>30</v>
      </c>
      <c r="E1933" s="1">
        <v>19854</v>
      </c>
      <c r="F1933">
        <f t="shared" si="30"/>
        <v>5</v>
      </c>
    </row>
    <row r="1934" spans="2:6" x14ac:dyDescent="0.25">
      <c r="B1934" t="s">
        <v>23</v>
      </c>
      <c r="C1934" t="s">
        <v>26</v>
      </c>
      <c r="D1934" t="s">
        <v>31</v>
      </c>
      <c r="E1934" s="1">
        <v>34404</v>
      </c>
      <c r="F1934">
        <f t="shared" si="30"/>
        <v>3</v>
      </c>
    </row>
    <row r="1935" spans="2:6" x14ac:dyDescent="0.25">
      <c r="B1935" t="s">
        <v>22</v>
      </c>
      <c r="C1935" t="s">
        <v>25</v>
      </c>
      <c r="D1935" t="s">
        <v>32</v>
      </c>
      <c r="E1935" s="1">
        <v>33279</v>
      </c>
      <c r="F1935">
        <f t="shared" si="30"/>
        <v>2</v>
      </c>
    </row>
    <row r="1936" spans="2:6" x14ac:dyDescent="0.25">
      <c r="B1936" t="s">
        <v>22</v>
      </c>
      <c r="C1936" t="s">
        <v>26</v>
      </c>
      <c r="D1936" t="s">
        <v>32</v>
      </c>
      <c r="E1936" s="1">
        <v>23151</v>
      </c>
      <c r="F1936">
        <f t="shared" si="30"/>
        <v>5</v>
      </c>
    </row>
    <row r="1937" spans="2:6" x14ac:dyDescent="0.25">
      <c r="B1937" t="s">
        <v>22</v>
      </c>
      <c r="C1937" t="s">
        <v>26</v>
      </c>
      <c r="D1937" t="s">
        <v>29</v>
      </c>
      <c r="E1937" s="1">
        <v>39423</v>
      </c>
      <c r="F1937">
        <f t="shared" si="30"/>
        <v>12</v>
      </c>
    </row>
    <row r="1938" spans="2:6" x14ac:dyDescent="0.25">
      <c r="B1938" t="s">
        <v>22</v>
      </c>
      <c r="C1938" t="s">
        <v>24</v>
      </c>
      <c r="D1938" t="s">
        <v>29</v>
      </c>
      <c r="E1938" s="1">
        <v>10748</v>
      </c>
      <c r="F1938">
        <f t="shared" si="30"/>
        <v>6</v>
      </c>
    </row>
    <row r="1939" spans="2:6" x14ac:dyDescent="0.25">
      <c r="B1939" t="s">
        <v>22</v>
      </c>
      <c r="C1939" t="s">
        <v>25</v>
      </c>
      <c r="D1939" t="s">
        <v>29</v>
      </c>
      <c r="E1939" s="1">
        <v>12432</v>
      </c>
      <c r="F1939">
        <f t="shared" si="30"/>
        <v>1</v>
      </c>
    </row>
    <row r="1940" spans="2:6" x14ac:dyDescent="0.25">
      <c r="B1940" t="s">
        <v>22</v>
      </c>
      <c r="C1940" t="s">
        <v>28</v>
      </c>
      <c r="D1940" t="s">
        <v>32</v>
      </c>
      <c r="E1940" s="1">
        <v>28974</v>
      </c>
      <c r="F1940">
        <f t="shared" si="30"/>
        <v>4</v>
      </c>
    </row>
    <row r="1941" spans="2:6" x14ac:dyDescent="0.25">
      <c r="B1941" t="s">
        <v>23</v>
      </c>
      <c r="C1941" t="s">
        <v>24</v>
      </c>
      <c r="D1941" t="s">
        <v>29</v>
      </c>
      <c r="E1941" s="1">
        <v>20962</v>
      </c>
      <c r="F1941">
        <f t="shared" si="30"/>
        <v>5</v>
      </c>
    </row>
    <row r="1942" spans="2:6" x14ac:dyDescent="0.25">
      <c r="B1942" t="s">
        <v>23</v>
      </c>
      <c r="C1942" t="s">
        <v>24</v>
      </c>
      <c r="D1942" t="s">
        <v>29</v>
      </c>
      <c r="E1942" s="1">
        <v>11368</v>
      </c>
      <c r="F1942">
        <f t="shared" si="30"/>
        <v>2</v>
      </c>
    </row>
    <row r="1943" spans="2:6" x14ac:dyDescent="0.25">
      <c r="B1943" t="s">
        <v>22</v>
      </c>
      <c r="C1943" t="s">
        <v>25</v>
      </c>
      <c r="D1943" t="s">
        <v>31</v>
      </c>
      <c r="E1943" s="1">
        <v>34641</v>
      </c>
      <c r="F1943">
        <f t="shared" si="30"/>
        <v>11</v>
      </c>
    </row>
    <row r="1944" spans="2:6" x14ac:dyDescent="0.25">
      <c r="B1944" t="s">
        <v>22</v>
      </c>
      <c r="C1944" t="s">
        <v>26</v>
      </c>
      <c r="D1944" t="s">
        <v>31</v>
      </c>
      <c r="E1944" s="1">
        <v>37385</v>
      </c>
      <c r="F1944">
        <f t="shared" si="30"/>
        <v>5</v>
      </c>
    </row>
    <row r="1945" spans="2:6" x14ac:dyDescent="0.25">
      <c r="B1945" t="s">
        <v>23</v>
      </c>
      <c r="C1945" t="s">
        <v>27</v>
      </c>
      <c r="D1945" t="s">
        <v>30</v>
      </c>
      <c r="E1945" s="1">
        <v>36243</v>
      </c>
      <c r="F1945">
        <f t="shared" si="30"/>
        <v>3</v>
      </c>
    </row>
    <row r="1946" spans="2:6" x14ac:dyDescent="0.25">
      <c r="B1946" t="s">
        <v>23</v>
      </c>
      <c r="C1946" t="s">
        <v>25</v>
      </c>
      <c r="D1946" t="s">
        <v>32</v>
      </c>
      <c r="E1946" s="1">
        <v>32018</v>
      </c>
      <c r="F1946">
        <f t="shared" si="30"/>
        <v>8</v>
      </c>
    </row>
    <row r="1947" spans="2:6" x14ac:dyDescent="0.25">
      <c r="B1947" t="s">
        <v>23</v>
      </c>
      <c r="C1947" t="s">
        <v>27</v>
      </c>
      <c r="D1947" t="s">
        <v>29</v>
      </c>
      <c r="E1947" s="1">
        <v>37620</v>
      </c>
      <c r="F1947">
        <f t="shared" si="30"/>
        <v>12</v>
      </c>
    </row>
    <row r="1948" spans="2:6" x14ac:dyDescent="0.25">
      <c r="B1948" t="s">
        <v>22</v>
      </c>
      <c r="C1948" t="s">
        <v>25</v>
      </c>
      <c r="D1948" t="s">
        <v>31</v>
      </c>
      <c r="E1948" s="1">
        <v>38627</v>
      </c>
      <c r="F1948">
        <f t="shared" si="30"/>
        <v>10</v>
      </c>
    </row>
    <row r="1949" spans="2:6" x14ac:dyDescent="0.25">
      <c r="B1949" t="s">
        <v>22</v>
      </c>
      <c r="C1949" t="s">
        <v>27</v>
      </c>
      <c r="D1949" t="s">
        <v>31</v>
      </c>
      <c r="E1949" s="1">
        <v>36890</v>
      </c>
      <c r="F1949">
        <f t="shared" si="30"/>
        <v>12</v>
      </c>
    </row>
    <row r="1950" spans="2:6" x14ac:dyDescent="0.25">
      <c r="B1950" t="s">
        <v>23</v>
      </c>
      <c r="C1950" t="s">
        <v>26</v>
      </c>
      <c r="D1950" t="s">
        <v>29</v>
      </c>
      <c r="E1950" s="1">
        <v>12553</v>
      </c>
      <c r="F1950">
        <f t="shared" si="30"/>
        <v>5</v>
      </c>
    </row>
    <row r="1951" spans="2:6" x14ac:dyDescent="0.25">
      <c r="B1951" t="s">
        <v>22</v>
      </c>
      <c r="C1951" t="s">
        <v>27</v>
      </c>
      <c r="D1951" t="s">
        <v>30</v>
      </c>
      <c r="E1951" s="1">
        <v>19474</v>
      </c>
      <c r="F1951">
        <f t="shared" si="30"/>
        <v>4</v>
      </c>
    </row>
    <row r="1952" spans="2:6" x14ac:dyDescent="0.25">
      <c r="B1952" t="s">
        <v>22</v>
      </c>
      <c r="C1952" t="s">
        <v>25</v>
      </c>
      <c r="D1952" t="s">
        <v>31</v>
      </c>
      <c r="E1952" s="1">
        <v>27456</v>
      </c>
      <c r="F1952">
        <f t="shared" si="30"/>
        <v>3</v>
      </c>
    </row>
    <row r="1953" spans="2:6" x14ac:dyDescent="0.25">
      <c r="B1953" t="s">
        <v>23</v>
      </c>
      <c r="C1953" t="s">
        <v>24</v>
      </c>
      <c r="D1953" t="s">
        <v>29</v>
      </c>
      <c r="E1953" s="1">
        <v>28054</v>
      </c>
      <c r="F1953">
        <f t="shared" si="30"/>
        <v>10</v>
      </c>
    </row>
    <row r="1954" spans="2:6" x14ac:dyDescent="0.25">
      <c r="B1954" t="s">
        <v>22</v>
      </c>
      <c r="C1954" t="s">
        <v>26</v>
      </c>
      <c r="D1954" t="s">
        <v>31</v>
      </c>
      <c r="E1954" s="1">
        <v>33065</v>
      </c>
      <c r="F1954">
        <f t="shared" si="30"/>
        <v>7</v>
      </c>
    </row>
    <row r="1955" spans="2:6" x14ac:dyDescent="0.25">
      <c r="B1955" t="s">
        <v>23</v>
      </c>
      <c r="C1955" t="s">
        <v>25</v>
      </c>
      <c r="D1955" t="s">
        <v>29</v>
      </c>
      <c r="E1955" s="1">
        <v>14826</v>
      </c>
      <c r="F1955">
        <f t="shared" si="30"/>
        <v>8</v>
      </c>
    </row>
    <row r="1956" spans="2:6" x14ac:dyDescent="0.25">
      <c r="B1956" t="s">
        <v>22</v>
      </c>
      <c r="C1956" t="s">
        <v>24</v>
      </c>
      <c r="D1956" t="s">
        <v>31</v>
      </c>
      <c r="E1956" s="1">
        <v>25124</v>
      </c>
      <c r="F1956">
        <f t="shared" si="30"/>
        <v>10</v>
      </c>
    </row>
    <row r="1957" spans="2:6" x14ac:dyDescent="0.25">
      <c r="B1957" t="s">
        <v>22</v>
      </c>
      <c r="C1957" t="s">
        <v>28</v>
      </c>
      <c r="D1957" t="s">
        <v>31</v>
      </c>
      <c r="E1957" s="1">
        <v>20279</v>
      </c>
      <c r="F1957">
        <f t="shared" si="30"/>
        <v>7</v>
      </c>
    </row>
    <row r="1958" spans="2:6" x14ac:dyDescent="0.25">
      <c r="B1958" t="s">
        <v>23</v>
      </c>
      <c r="C1958" t="s">
        <v>26</v>
      </c>
      <c r="D1958" t="s">
        <v>31</v>
      </c>
      <c r="E1958" s="1">
        <v>13710</v>
      </c>
      <c r="F1958">
        <f t="shared" si="30"/>
        <v>7</v>
      </c>
    </row>
    <row r="1959" spans="2:6" x14ac:dyDescent="0.25">
      <c r="B1959" t="s">
        <v>23</v>
      </c>
      <c r="C1959" t="s">
        <v>27</v>
      </c>
      <c r="D1959" t="s">
        <v>31</v>
      </c>
      <c r="E1959" s="1">
        <v>18772</v>
      </c>
      <c r="F1959">
        <f t="shared" si="30"/>
        <v>5</v>
      </c>
    </row>
    <row r="1960" spans="2:6" x14ac:dyDescent="0.25">
      <c r="B1960" t="s">
        <v>22</v>
      </c>
      <c r="C1960" t="s">
        <v>26</v>
      </c>
      <c r="D1960" t="s">
        <v>29</v>
      </c>
      <c r="E1960" s="1">
        <v>15206</v>
      </c>
      <c r="F1960">
        <f t="shared" si="30"/>
        <v>8</v>
      </c>
    </row>
    <row r="1961" spans="2:6" x14ac:dyDescent="0.25">
      <c r="B1961" t="s">
        <v>22</v>
      </c>
      <c r="C1961" t="s">
        <v>27</v>
      </c>
      <c r="D1961" t="s">
        <v>30</v>
      </c>
      <c r="E1961" s="1">
        <v>14017</v>
      </c>
      <c r="F1961">
        <f t="shared" si="30"/>
        <v>5</v>
      </c>
    </row>
    <row r="1962" spans="2:6" x14ac:dyDescent="0.25">
      <c r="B1962" t="s">
        <v>23</v>
      </c>
      <c r="C1962" t="s">
        <v>26</v>
      </c>
      <c r="D1962" t="s">
        <v>32</v>
      </c>
      <c r="E1962" s="1">
        <v>24539</v>
      </c>
      <c r="F1962">
        <f t="shared" si="30"/>
        <v>3</v>
      </c>
    </row>
    <row r="1963" spans="2:6" x14ac:dyDescent="0.25">
      <c r="B1963" t="s">
        <v>22</v>
      </c>
      <c r="C1963" t="s">
        <v>27</v>
      </c>
      <c r="D1963" t="s">
        <v>29</v>
      </c>
      <c r="E1963" s="1">
        <v>20580</v>
      </c>
      <c r="F1963">
        <f t="shared" si="30"/>
        <v>5</v>
      </c>
    </row>
    <row r="1964" spans="2:6" x14ac:dyDescent="0.25">
      <c r="B1964" t="s">
        <v>23</v>
      </c>
      <c r="C1964" t="s">
        <v>28</v>
      </c>
      <c r="D1964" t="s">
        <v>31</v>
      </c>
      <c r="E1964" s="1">
        <v>14119</v>
      </c>
      <c r="F1964">
        <f t="shared" si="30"/>
        <v>8</v>
      </c>
    </row>
    <row r="1965" spans="2:6" x14ac:dyDescent="0.25">
      <c r="B1965" t="s">
        <v>22</v>
      </c>
      <c r="C1965" t="s">
        <v>25</v>
      </c>
      <c r="D1965" t="s">
        <v>30</v>
      </c>
      <c r="E1965" s="1">
        <v>13644</v>
      </c>
      <c r="F1965">
        <f t="shared" si="30"/>
        <v>5</v>
      </c>
    </row>
    <row r="1966" spans="2:6" x14ac:dyDescent="0.25">
      <c r="B1966" t="s">
        <v>22</v>
      </c>
      <c r="C1966" t="s">
        <v>28</v>
      </c>
      <c r="D1966" t="s">
        <v>31</v>
      </c>
      <c r="E1966" s="1">
        <v>14780</v>
      </c>
      <c r="F1966">
        <f t="shared" si="30"/>
        <v>6</v>
      </c>
    </row>
    <row r="1967" spans="2:6" x14ac:dyDescent="0.25">
      <c r="B1967" t="s">
        <v>22</v>
      </c>
      <c r="C1967" t="s">
        <v>24</v>
      </c>
      <c r="D1967" t="s">
        <v>32</v>
      </c>
      <c r="E1967" s="1">
        <v>24257</v>
      </c>
      <c r="F1967">
        <f t="shared" si="30"/>
        <v>5</v>
      </c>
    </row>
    <row r="1968" spans="2:6" x14ac:dyDescent="0.25">
      <c r="B1968" t="s">
        <v>23</v>
      </c>
      <c r="C1968" t="s">
        <v>28</v>
      </c>
      <c r="D1968" t="s">
        <v>32</v>
      </c>
      <c r="E1968" s="1">
        <v>40730</v>
      </c>
      <c r="F1968">
        <f t="shared" si="30"/>
        <v>7</v>
      </c>
    </row>
    <row r="1969" spans="2:6" x14ac:dyDescent="0.25">
      <c r="B1969" t="s">
        <v>23</v>
      </c>
      <c r="C1969" t="s">
        <v>26</v>
      </c>
      <c r="D1969" t="s">
        <v>32</v>
      </c>
      <c r="E1969" s="1">
        <v>26341</v>
      </c>
      <c r="F1969">
        <f t="shared" si="30"/>
        <v>2</v>
      </c>
    </row>
    <row r="1970" spans="2:6" x14ac:dyDescent="0.25">
      <c r="B1970" t="s">
        <v>22</v>
      </c>
      <c r="C1970" t="s">
        <v>28</v>
      </c>
      <c r="D1970" t="s">
        <v>30</v>
      </c>
      <c r="E1970" s="1">
        <v>38013</v>
      </c>
      <c r="F1970">
        <f t="shared" si="30"/>
        <v>1</v>
      </c>
    </row>
    <row r="1971" spans="2:6" x14ac:dyDescent="0.25">
      <c r="B1971" t="s">
        <v>22</v>
      </c>
      <c r="C1971" t="s">
        <v>27</v>
      </c>
      <c r="D1971" t="s">
        <v>31</v>
      </c>
      <c r="E1971" s="1">
        <v>30457</v>
      </c>
      <c r="F1971">
        <f t="shared" si="30"/>
        <v>5</v>
      </c>
    </row>
    <row r="1972" spans="2:6" x14ac:dyDescent="0.25">
      <c r="B1972" t="s">
        <v>23</v>
      </c>
      <c r="C1972" t="s">
        <v>26</v>
      </c>
      <c r="D1972" t="s">
        <v>32</v>
      </c>
      <c r="E1972" s="1">
        <v>40067</v>
      </c>
      <c r="F1972">
        <f t="shared" si="30"/>
        <v>9</v>
      </c>
    </row>
    <row r="1973" spans="2:6" x14ac:dyDescent="0.25">
      <c r="B1973" t="s">
        <v>22</v>
      </c>
      <c r="C1973" t="s">
        <v>24</v>
      </c>
      <c r="D1973" t="s">
        <v>31</v>
      </c>
      <c r="E1973" s="1">
        <v>33672</v>
      </c>
      <c r="F1973">
        <f t="shared" si="30"/>
        <v>3</v>
      </c>
    </row>
    <row r="1974" spans="2:6" x14ac:dyDescent="0.25">
      <c r="B1974" t="s">
        <v>23</v>
      </c>
      <c r="C1974" t="s">
        <v>24</v>
      </c>
      <c r="D1974" t="s">
        <v>29</v>
      </c>
      <c r="E1974" s="1">
        <v>31253</v>
      </c>
      <c r="F1974">
        <f t="shared" si="30"/>
        <v>7</v>
      </c>
    </row>
    <row r="1975" spans="2:6" x14ac:dyDescent="0.25">
      <c r="B1975" t="s">
        <v>23</v>
      </c>
      <c r="C1975" t="s">
        <v>25</v>
      </c>
      <c r="D1975" t="s">
        <v>29</v>
      </c>
      <c r="E1975" s="1">
        <v>28634</v>
      </c>
      <c r="F1975">
        <f t="shared" si="30"/>
        <v>5</v>
      </c>
    </row>
    <row r="1976" spans="2:6" x14ac:dyDescent="0.25">
      <c r="B1976" t="s">
        <v>22</v>
      </c>
      <c r="C1976" t="s">
        <v>24</v>
      </c>
      <c r="D1976" t="s">
        <v>32</v>
      </c>
      <c r="E1976" s="1">
        <v>27560</v>
      </c>
      <c r="F1976">
        <f t="shared" si="30"/>
        <v>6</v>
      </c>
    </row>
    <row r="1977" spans="2:6" x14ac:dyDescent="0.25">
      <c r="B1977" t="s">
        <v>23</v>
      </c>
      <c r="C1977" t="s">
        <v>28</v>
      </c>
      <c r="D1977" t="s">
        <v>29</v>
      </c>
      <c r="E1977" s="1">
        <v>9515</v>
      </c>
      <c r="F1977">
        <f t="shared" si="30"/>
        <v>1</v>
      </c>
    </row>
    <row r="1978" spans="2:6" x14ac:dyDescent="0.25">
      <c r="B1978" t="s">
        <v>22</v>
      </c>
      <c r="C1978" t="s">
        <v>26</v>
      </c>
      <c r="D1978" t="s">
        <v>29</v>
      </c>
      <c r="E1978" s="1">
        <v>13160</v>
      </c>
      <c r="F1978">
        <f t="shared" si="30"/>
        <v>1</v>
      </c>
    </row>
    <row r="1979" spans="2:6" x14ac:dyDescent="0.25">
      <c r="B1979" t="s">
        <v>23</v>
      </c>
      <c r="C1979" t="s">
        <v>24</v>
      </c>
      <c r="D1979" t="s">
        <v>30</v>
      </c>
      <c r="E1979" s="1">
        <v>12317</v>
      </c>
      <c r="F1979">
        <f t="shared" si="30"/>
        <v>9</v>
      </c>
    </row>
    <row r="1980" spans="2:6" x14ac:dyDescent="0.25">
      <c r="B1980" t="s">
        <v>22</v>
      </c>
      <c r="C1980" t="s">
        <v>28</v>
      </c>
      <c r="D1980" t="s">
        <v>29</v>
      </c>
      <c r="E1980" s="1">
        <v>29856</v>
      </c>
      <c r="F1980">
        <f t="shared" si="30"/>
        <v>9</v>
      </c>
    </row>
    <row r="1981" spans="2:6" x14ac:dyDescent="0.25">
      <c r="B1981" t="s">
        <v>23</v>
      </c>
      <c r="C1981" t="s">
        <v>27</v>
      </c>
      <c r="D1981" t="s">
        <v>32</v>
      </c>
      <c r="E1981" s="1">
        <v>36941</v>
      </c>
      <c r="F1981">
        <f t="shared" si="30"/>
        <v>2</v>
      </c>
    </row>
    <row r="1982" spans="2:6" x14ac:dyDescent="0.25">
      <c r="B1982" t="s">
        <v>23</v>
      </c>
      <c r="C1982" t="s">
        <v>25</v>
      </c>
      <c r="D1982" t="s">
        <v>32</v>
      </c>
      <c r="E1982" s="1">
        <v>18144</v>
      </c>
      <c r="F1982">
        <f t="shared" si="30"/>
        <v>9</v>
      </c>
    </row>
    <row r="1983" spans="2:6" x14ac:dyDescent="0.25">
      <c r="B1983" t="s">
        <v>22</v>
      </c>
      <c r="C1983" t="s">
        <v>25</v>
      </c>
      <c r="D1983" t="s">
        <v>32</v>
      </c>
      <c r="E1983" s="1">
        <v>17013</v>
      </c>
      <c r="F1983">
        <f t="shared" si="30"/>
        <v>7</v>
      </c>
    </row>
    <row r="1984" spans="2:6" x14ac:dyDescent="0.25">
      <c r="B1984" t="s">
        <v>22</v>
      </c>
      <c r="C1984" t="s">
        <v>28</v>
      </c>
      <c r="D1984" t="s">
        <v>32</v>
      </c>
      <c r="E1984" s="1">
        <v>36653</v>
      </c>
      <c r="F1984">
        <f t="shared" si="30"/>
        <v>5</v>
      </c>
    </row>
    <row r="1985" spans="2:6" x14ac:dyDescent="0.25">
      <c r="B1985" t="s">
        <v>23</v>
      </c>
      <c r="C1985" t="s">
        <v>25</v>
      </c>
      <c r="D1985" t="s">
        <v>31</v>
      </c>
      <c r="E1985" s="1">
        <v>37581</v>
      </c>
      <c r="F1985">
        <f t="shared" si="30"/>
        <v>11</v>
      </c>
    </row>
    <row r="1986" spans="2:6" x14ac:dyDescent="0.25">
      <c r="B1986" t="s">
        <v>23</v>
      </c>
      <c r="C1986" t="s">
        <v>27</v>
      </c>
      <c r="D1986" t="s">
        <v>29</v>
      </c>
      <c r="E1986" s="1">
        <v>10073</v>
      </c>
      <c r="F1986">
        <f t="shared" si="30"/>
        <v>7</v>
      </c>
    </row>
    <row r="1987" spans="2:6" x14ac:dyDescent="0.25">
      <c r="B1987" t="s">
        <v>22</v>
      </c>
      <c r="C1987" t="s">
        <v>28</v>
      </c>
      <c r="D1987" t="s">
        <v>30</v>
      </c>
      <c r="E1987" s="1">
        <v>13918</v>
      </c>
      <c r="F1987">
        <f t="shared" si="30"/>
        <v>2</v>
      </c>
    </row>
    <row r="1988" spans="2:6" x14ac:dyDescent="0.25">
      <c r="B1988" t="s">
        <v>23</v>
      </c>
      <c r="C1988" t="s">
        <v>26</v>
      </c>
      <c r="D1988" t="s">
        <v>31</v>
      </c>
      <c r="E1988" s="1">
        <v>35077</v>
      </c>
      <c r="F1988">
        <f t="shared" si="30"/>
        <v>1</v>
      </c>
    </row>
    <row r="1989" spans="2:6" x14ac:dyDescent="0.25">
      <c r="B1989" t="s">
        <v>23</v>
      </c>
      <c r="C1989" t="s">
        <v>24</v>
      </c>
      <c r="D1989" t="s">
        <v>29</v>
      </c>
      <c r="E1989" s="1">
        <v>10642</v>
      </c>
      <c r="F1989">
        <f t="shared" si="30"/>
        <v>2</v>
      </c>
    </row>
    <row r="1990" spans="2:6" x14ac:dyDescent="0.25">
      <c r="B1990" t="s">
        <v>22</v>
      </c>
      <c r="C1990" t="s">
        <v>24</v>
      </c>
      <c r="D1990" t="s">
        <v>31</v>
      </c>
      <c r="E1990" s="1">
        <v>15993</v>
      </c>
      <c r="F1990">
        <f t="shared" si="30"/>
        <v>10</v>
      </c>
    </row>
    <row r="1991" spans="2:6" x14ac:dyDescent="0.25">
      <c r="B1991" t="s">
        <v>22</v>
      </c>
      <c r="C1991" t="s">
        <v>28</v>
      </c>
      <c r="D1991" t="s">
        <v>31</v>
      </c>
      <c r="E1991" s="1">
        <v>33472</v>
      </c>
      <c r="F1991">
        <f t="shared" si="30"/>
        <v>8</v>
      </c>
    </row>
    <row r="1992" spans="2:6" x14ac:dyDescent="0.25">
      <c r="B1992" t="s">
        <v>22</v>
      </c>
      <c r="C1992" t="s">
        <v>24</v>
      </c>
      <c r="D1992" t="s">
        <v>31</v>
      </c>
      <c r="E1992" s="1">
        <v>8357</v>
      </c>
      <c r="F1992">
        <f t="shared" si="30"/>
        <v>11</v>
      </c>
    </row>
    <row r="1993" spans="2:6" x14ac:dyDescent="0.25">
      <c r="B1993" t="s">
        <v>22</v>
      </c>
      <c r="C1993" t="s">
        <v>28</v>
      </c>
      <c r="D1993" t="s">
        <v>29</v>
      </c>
      <c r="E1993" s="1">
        <v>11287</v>
      </c>
      <c r="F1993">
        <f t="shared" si="30"/>
        <v>11</v>
      </c>
    </row>
    <row r="1994" spans="2:6" x14ac:dyDescent="0.25">
      <c r="B1994" t="s">
        <v>22</v>
      </c>
      <c r="C1994" t="s">
        <v>27</v>
      </c>
      <c r="D1994" t="s">
        <v>30</v>
      </c>
      <c r="E1994" s="1">
        <v>31025</v>
      </c>
      <c r="F1994">
        <f t="shared" si="30"/>
        <v>12</v>
      </c>
    </row>
    <row r="1995" spans="2:6" x14ac:dyDescent="0.25">
      <c r="B1995" t="s">
        <v>22</v>
      </c>
      <c r="C1995" t="s">
        <v>27</v>
      </c>
      <c r="D1995" t="s">
        <v>31</v>
      </c>
      <c r="E1995" s="1">
        <v>18701</v>
      </c>
      <c r="F1995">
        <f t="shared" si="30"/>
        <v>3</v>
      </c>
    </row>
    <row r="1996" spans="2:6" x14ac:dyDescent="0.25">
      <c r="B1996" t="s">
        <v>22</v>
      </c>
      <c r="C1996" t="s">
        <v>28</v>
      </c>
      <c r="D1996" t="s">
        <v>29</v>
      </c>
      <c r="E1996" s="1">
        <v>31957</v>
      </c>
      <c r="F1996">
        <f t="shared" ref="F1996:F2059" si="31">MONTH(E1996)</f>
        <v>6</v>
      </c>
    </row>
    <row r="1997" spans="2:6" x14ac:dyDescent="0.25">
      <c r="B1997" t="s">
        <v>23</v>
      </c>
      <c r="C1997" t="s">
        <v>25</v>
      </c>
      <c r="D1997" t="s">
        <v>30</v>
      </c>
      <c r="E1997" s="1">
        <v>27522</v>
      </c>
      <c r="F1997">
        <f t="shared" si="31"/>
        <v>5</v>
      </c>
    </row>
    <row r="1998" spans="2:6" x14ac:dyDescent="0.25">
      <c r="B1998" t="s">
        <v>23</v>
      </c>
      <c r="C1998" t="s">
        <v>25</v>
      </c>
      <c r="D1998" t="s">
        <v>31</v>
      </c>
      <c r="E1998" s="1">
        <v>36966</v>
      </c>
      <c r="F1998">
        <f t="shared" si="31"/>
        <v>3</v>
      </c>
    </row>
    <row r="1999" spans="2:6" x14ac:dyDescent="0.25">
      <c r="B1999" t="s">
        <v>22</v>
      </c>
      <c r="C1999" t="s">
        <v>24</v>
      </c>
      <c r="D1999" t="s">
        <v>31</v>
      </c>
      <c r="E1999" s="1">
        <v>11028</v>
      </c>
      <c r="F1999">
        <f t="shared" si="31"/>
        <v>3</v>
      </c>
    </row>
    <row r="2000" spans="2:6" x14ac:dyDescent="0.25">
      <c r="B2000" t="s">
        <v>23</v>
      </c>
      <c r="C2000" t="s">
        <v>27</v>
      </c>
      <c r="D2000" t="s">
        <v>29</v>
      </c>
      <c r="E2000" s="1">
        <v>11135</v>
      </c>
      <c r="F2000">
        <f t="shared" si="31"/>
        <v>6</v>
      </c>
    </row>
    <row r="2001" spans="2:6" x14ac:dyDescent="0.25">
      <c r="B2001" t="s">
        <v>23</v>
      </c>
      <c r="C2001" t="s">
        <v>24</v>
      </c>
      <c r="D2001" t="s">
        <v>32</v>
      </c>
      <c r="E2001" s="1">
        <v>15331</v>
      </c>
      <c r="F2001">
        <f t="shared" si="31"/>
        <v>12</v>
      </c>
    </row>
    <row r="2002" spans="2:6" x14ac:dyDescent="0.25">
      <c r="B2002" t="s">
        <v>22</v>
      </c>
      <c r="C2002" t="s">
        <v>26</v>
      </c>
      <c r="D2002" t="s">
        <v>30</v>
      </c>
      <c r="E2002" s="1">
        <v>26762</v>
      </c>
      <c r="F2002">
        <f t="shared" si="31"/>
        <v>4</v>
      </c>
    </row>
    <row r="2003" spans="2:6" x14ac:dyDescent="0.25">
      <c r="B2003" t="s">
        <v>22</v>
      </c>
      <c r="C2003" t="s">
        <v>25</v>
      </c>
      <c r="D2003" t="s">
        <v>30</v>
      </c>
      <c r="E2003" s="1">
        <v>27818</v>
      </c>
      <c r="F2003">
        <f t="shared" si="31"/>
        <v>2</v>
      </c>
    </row>
    <row r="2004" spans="2:6" x14ac:dyDescent="0.25">
      <c r="B2004" t="s">
        <v>22</v>
      </c>
      <c r="C2004" t="s">
        <v>24</v>
      </c>
      <c r="D2004" t="s">
        <v>30</v>
      </c>
      <c r="E2004" s="1">
        <v>32839</v>
      </c>
      <c r="F2004">
        <f t="shared" si="31"/>
        <v>11</v>
      </c>
    </row>
    <row r="2005" spans="2:6" x14ac:dyDescent="0.25">
      <c r="B2005" t="s">
        <v>22</v>
      </c>
      <c r="C2005" t="s">
        <v>27</v>
      </c>
      <c r="D2005" t="s">
        <v>31</v>
      </c>
      <c r="E2005" s="1">
        <v>17490</v>
      </c>
      <c r="F2005">
        <f t="shared" si="31"/>
        <v>11</v>
      </c>
    </row>
    <row r="2006" spans="2:6" x14ac:dyDescent="0.25">
      <c r="B2006" t="s">
        <v>23</v>
      </c>
      <c r="C2006" t="s">
        <v>26</v>
      </c>
      <c r="D2006" t="s">
        <v>31</v>
      </c>
      <c r="E2006" s="1">
        <v>26146</v>
      </c>
      <c r="F2006">
        <f t="shared" si="31"/>
        <v>8</v>
      </c>
    </row>
    <row r="2007" spans="2:6" x14ac:dyDescent="0.25">
      <c r="B2007" t="s">
        <v>23</v>
      </c>
      <c r="C2007" t="s">
        <v>24</v>
      </c>
      <c r="D2007" t="s">
        <v>30</v>
      </c>
      <c r="E2007" s="1">
        <v>14370</v>
      </c>
      <c r="F2007">
        <f t="shared" si="31"/>
        <v>5</v>
      </c>
    </row>
    <row r="2008" spans="2:6" x14ac:dyDescent="0.25">
      <c r="B2008" t="s">
        <v>22</v>
      </c>
      <c r="C2008" t="s">
        <v>27</v>
      </c>
      <c r="D2008" t="s">
        <v>29</v>
      </c>
      <c r="E2008" s="1">
        <v>41199</v>
      </c>
      <c r="F2008">
        <f t="shared" si="31"/>
        <v>10</v>
      </c>
    </row>
    <row r="2009" spans="2:6" x14ac:dyDescent="0.25">
      <c r="B2009" t="s">
        <v>23</v>
      </c>
      <c r="C2009" t="s">
        <v>26</v>
      </c>
      <c r="D2009" t="s">
        <v>30</v>
      </c>
      <c r="E2009" s="1">
        <v>30260</v>
      </c>
      <c r="F2009">
        <f t="shared" si="31"/>
        <v>11</v>
      </c>
    </row>
    <row r="2010" spans="2:6" x14ac:dyDescent="0.25">
      <c r="B2010" t="s">
        <v>23</v>
      </c>
      <c r="C2010" t="s">
        <v>28</v>
      </c>
      <c r="D2010" t="s">
        <v>31</v>
      </c>
      <c r="E2010" s="1">
        <v>26025</v>
      </c>
      <c r="F2010">
        <f t="shared" si="31"/>
        <v>4</v>
      </c>
    </row>
    <row r="2011" spans="2:6" x14ac:dyDescent="0.25">
      <c r="B2011" t="s">
        <v>23</v>
      </c>
      <c r="C2011" t="s">
        <v>27</v>
      </c>
      <c r="D2011" t="s">
        <v>32</v>
      </c>
      <c r="E2011" s="1">
        <v>35538</v>
      </c>
      <c r="F2011">
        <f t="shared" si="31"/>
        <v>4</v>
      </c>
    </row>
    <row r="2012" spans="2:6" x14ac:dyDescent="0.25">
      <c r="B2012" t="s">
        <v>23</v>
      </c>
      <c r="C2012" t="s">
        <v>25</v>
      </c>
      <c r="D2012" t="s">
        <v>29</v>
      </c>
      <c r="E2012" s="1">
        <v>8649</v>
      </c>
      <c r="F2012">
        <f t="shared" si="31"/>
        <v>9</v>
      </c>
    </row>
    <row r="2013" spans="2:6" x14ac:dyDescent="0.25">
      <c r="B2013" t="s">
        <v>23</v>
      </c>
      <c r="C2013" t="s">
        <v>27</v>
      </c>
      <c r="D2013" t="s">
        <v>29</v>
      </c>
      <c r="E2013" s="1">
        <v>27794</v>
      </c>
      <c r="F2013">
        <f t="shared" si="31"/>
        <v>2</v>
      </c>
    </row>
    <row r="2014" spans="2:6" x14ac:dyDescent="0.25">
      <c r="B2014" t="s">
        <v>23</v>
      </c>
      <c r="C2014" t="s">
        <v>27</v>
      </c>
      <c r="D2014" t="s">
        <v>31</v>
      </c>
      <c r="E2014" s="1">
        <v>27561</v>
      </c>
      <c r="F2014">
        <f t="shared" si="31"/>
        <v>6</v>
      </c>
    </row>
    <row r="2015" spans="2:6" x14ac:dyDescent="0.25">
      <c r="B2015" t="s">
        <v>23</v>
      </c>
      <c r="C2015" t="s">
        <v>24</v>
      </c>
      <c r="D2015" t="s">
        <v>30</v>
      </c>
      <c r="E2015" s="1">
        <v>16723</v>
      </c>
      <c r="F2015">
        <f t="shared" si="31"/>
        <v>10</v>
      </c>
    </row>
    <row r="2016" spans="2:6" x14ac:dyDescent="0.25">
      <c r="B2016" t="s">
        <v>22</v>
      </c>
      <c r="C2016" t="s">
        <v>27</v>
      </c>
      <c r="D2016" t="s">
        <v>32</v>
      </c>
      <c r="E2016" s="1">
        <v>28129</v>
      </c>
      <c r="F2016">
        <f t="shared" si="31"/>
        <v>1</v>
      </c>
    </row>
    <row r="2017" spans="2:6" x14ac:dyDescent="0.25">
      <c r="B2017" t="s">
        <v>23</v>
      </c>
      <c r="C2017" t="s">
        <v>26</v>
      </c>
      <c r="D2017" t="s">
        <v>29</v>
      </c>
      <c r="E2017" s="1">
        <v>21740</v>
      </c>
      <c r="F2017">
        <f t="shared" si="31"/>
        <v>7</v>
      </c>
    </row>
    <row r="2018" spans="2:6" x14ac:dyDescent="0.25">
      <c r="B2018" t="s">
        <v>23</v>
      </c>
      <c r="C2018" t="s">
        <v>26</v>
      </c>
      <c r="D2018" t="s">
        <v>32</v>
      </c>
      <c r="E2018" s="1">
        <v>25870</v>
      </c>
      <c r="F2018">
        <f t="shared" si="31"/>
        <v>10</v>
      </c>
    </row>
    <row r="2019" spans="2:6" x14ac:dyDescent="0.25">
      <c r="B2019" t="s">
        <v>23</v>
      </c>
      <c r="C2019" t="s">
        <v>28</v>
      </c>
      <c r="D2019" t="s">
        <v>32</v>
      </c>
      <c r="E2019" s="1">
        <v>8297</v>
      </c>
      <c r="F2019">
        <f t="shared" si="31"/>
        <v>9</v>
      </c>
    </row>
    <row r="2020" spans="2:6" x14ac:dyDescent="0.25">
      <c r="B2020" t="s">
        <v>23</v>
      </c>
      <c r="C2020" t="s">
        <v>24</v>
      </c>
      <c r="D2020" t="s">
        <v>29</v>
      </c>
      <c r="E2020" s="1">
        <v>37428</v>
      </c>
      <c r="F2020">
        <f t="shared" si="31"/>
        <v>6</v>
      </c>
    </row>
    <row r="2021" spans="2:6" x14ac:dyDescent="0.25">
      <c r="B2021" t="s">
        <v>23</v>
      </c>
      <c r="C2021" t="s">
        <v>27</v>
      </c>
      <c r="D2021" t="s">
        <v>31</v>
      </c>
      <c r="E2021" s="1">
        <v>23114</v>
      </c>
      <c r="F2021">
        <f t="shared" si="31"/>
        <v>4</v>
      </c>
    </row>
    <row r="2022" spans="2:6" x14ac:dyDescent="0.25">
      <c r="B2022" t="s">
        <v>22</v>
      </c>
      <c r="C2022" t="s">
        <v>28</v>
      </c>
      <c r="D2022" t="s">
        <v>30</v>
      </c>
      <c r="E2022" s="1">
        <v>20479</v>
      </c>
      <c r="F2022">
        <f t="shared" si="31"/>
        <v>1</v>
      </c>
    </row>
    <row r="2023" spans="2:6" x14ac:dyDescent="0.25">
      <c r="B2023" t="s">
        <v>23</v>
      </c>
      <c r="C2023" t="s">
        <v>25</v>
      </c>
      <c r="D2023" t="s">
        <v>31</v>
      </c>
      <c r="E2023" s="1">
        <v>18620</v>
      </c>
      <c r="F2023">
        <f t="shared" si="31"/>
        <v>12</v>
      </c>
    </row>
    <row r="2024" spans="2:6" x14ac:dyDescent="0.25">
      <c r="B2024" t="s">
        <v>22</v>
      </c>
      <c r="C2024" t="s">
        <v>26</v>
      </c>
      <c r="D2024" t="s">
        <v>32</v>
      </c>
      <c r="E2024" s="1">
        <v>9398</v>
      </c>
      <c r="F2024">
        <f t="shared" si="31"/>
        <v>9</v>
      </c>
    </row>
    <row r="2025" spans="2:6" x14ac:dyDescent="0.25">
      <c r="B2025" t="s">
        <v>22</v>
      </c>
      <c r="C2025" t="s">
        <v>27</v>
      </c>
      <c r="D2025" t="s">
        <v>29</v>
      </c>
      <c r="E2025" s="1">
        <v>39384</v>
      </c>
      <c r="F2025">
        <f t="shared" si="31"/>
        <v>10</v>
      </c>
    </row>
    <row r="2026" spans="2:6" x14ac:dyDescent="0.25">
      <c r="B2026" t="s">
        <v>22</v>
      </c>
      <c r="C2026" t="s">
        <v>26</v>
      </c>
      <c r="D2026" t="s">
        <v>30</v>
      </c>
      <c r="E2026" s="1">
        <v>40660</v>
      </c>
      <c r="F2026">
        <f t="shared" si="31"/>
        <v>4</v>
      </c>
    </row>
    <row r="2027" spans="2:6" x14ac:dyDescent="0.25">
      <c r="B2027" t="s">
        <v>23</v>
      </c>
      <c r="C2027" t="s">
        <v>27</v>
      </c>
      <c r="D2027" t="s">
        <v>31</v>
      </c>
      <c r="E2027" s="1">
        <v>9721</v>
      </c>
      <c r="F2027">
        <f t="shared" si="31"/>
        <v>8</v>
      </c>
    </row>
    <row r="2028" spans="2:6" x14ac:dyDescent="0.25">
      <c r="B2028" t="s">
        <v>23</v>
      </c>
      <c r="C2028" t="s">
        <v>28</v>
      </c>
      <c r="D2028" t="s">
        <v>32</v>
      </c>
      <c r="E2028" s="1">
        <v>13850</v>
      </c>
      <c r="F2028">
        <f t="shared" si="31"/>
        <v>12</v>
      </c>
    </row>
    <row r="2029" spans="2:6" x14ac:dyDescent="0.25">
      <c r="B2029" t="s">
        <v>23</v>
      </c>
      <c r="C2029" t="s">
        <v>24</v>
      </c>
      <c r="D2029" t="s">
        <v>29</v>
      </c>
      <c r="E2029" s="1">
        <v>20132</v>
      </c>
      <c r="F2029">
        <f t="shared" si="31"/>
        <v>2</v>
      </c>
    </row>
    <row r="2030" spans="2:6" x14ac:dyDescent="0.25">
      <c r="B2030" t="s">
        <v>22</v>
      </c>
      <c r="C2030" t="s">
        <v>28</v>
      </c>
      <c r="D2030" t="s">
        <v>32</v>
      </c>
      <c r="E2030" s="1">
        <v>27291</v>
      </c>
      <c r="F2030">
        <f t="shared" si="31"/>
        <v>9</v>
      </c>
    </row>
    <row r="2031" spans="2:6" x14ac:dyDescent="0.25">
      <c r="B2031" t="s">
        <v>23</v>
      </c>
      <c r="C2031" t="s">
        <v>27</v>
      </c>
      <c r="D2031" t="s">
        <v>32</v>
      </c>
      <c r="E2031" s="1">
        <v>21449</v>
      </c>
      <c r="F2031">
        <f t="shared" si="31"/>
        <v>9</v>
      </c>
    </row>
    <row r="2032" spans="2:6" x14ac:dyDescent="0.25">
      <c r="B2032" t="s">
        <v>23</v>
      </c>
      <c r="C2032" t="s">
        <v>28</v>
      </c>
      <c r="D2032" t="s">
        <v>31</v>
      </c>
      <c r="E2032" s="1">
        <v>5573</v>
      </c>
      <c r="F2032">
        <f t="shared" si="31"/>
        <v>4</v>
      </c>
    </row>
    <row r="2033" spans="2:6" x14ac:dyDescent="0.25">
      <c r="B2033" t="s">
        <v>23</v>
      </c>
      <c r="C2033" t="s">
        <v>24</v>
      </c>
      <c r="D2033" t="s">
        <v>32</v>
      </c>
      <c r="E2033" s="1">
        <v>29147</v>
      </c>
      <c r="F2033">
        <f t="shared" si="31"/>
        <v>10</v>
      </c>
    </row>
    <row r="2034" spans="2:6" x14ac:dyDescent="0.25">
      <c r="B2034" t="s">
        <v>23</v>
      </c>
      <c r="C2034" t="s">
        <v>27</v>
      </c>
      <c r="D2034" t="s">
        <v>30</v>
      </c>
      <c r="E2034" s="1">
        <v>31985</v>
      </c>
      <c r="F2034">
        <f t="shared" si="31"/>
        <v>7</v>
      </c>
    </row>
    <row r="2035" spans="2:6" x14ac:dyDescent="0.25">
      <c r="B2035" t="s">
        <v>22</v>
      </c>
      <c r="C2035" t="s">
        <v>26</v>
      </c>
      <c r="D2035" t="s">
        <v>31</v>
      </c>
      <c r="E2035" s="1">
        <v>35544</v>
      </c>
      <c r="F2035">
        <f t="shared" si="31"/>
        <v>4</v>
      </c>
    </row>
    <row r="2036" spans="2:6" x14ac:dyDescent="0.25">
      <c r="B2036" t="s">
        <v>22</v>
      </c>
      <c r="C2036" t="s">
        <v>25</v>
      </c>
      <c r="D2036" t="s">
        <v>29</v>
      </c>
      <c r="E2036" s="1">
        <v>11900</v>
      </c>
      <c r="F2036">
        <f t="shared" si="31"/>
        <v>7</v>
      </c>
    </row>
    <row r="2037" spans="2:6" x14ac:dyDescent="0.25">
      <c r="B2037" t="s">
        <v>22</v>
      </c>
      <c r="C2037" t="s">
        <v>24</v>
      </c>
      <c r="D2037" t="s">
        <v>30</v>
      </c>
      <c r="E2037" s="1">
        <v>11256</v>
      </c>
      <c r="F2037">
        <f t="shared" si="31"/>
        <v>10</v>
      </c>
    </row>
    <row r="2038" spans="2:6" x14ac:dyDescent="0.25">
      <c r="B2038" t="s">
        <v>23</v>
      </c>
      <c r="C2038" t="s">
        <v>28</v>
      </c>
      <c r="D2038" t="s">
        <v>30</v>
      </c>
      <c r="E2038" s="1">
        <v>39493</v>
      </c>
      <c r="F2038">
        <f t="shared" si="31"/>
        <v>2</v>
      </c>
    </row>
    <row r="2039" spans="2:6" x14ac:dyDescent="0.25">
      <c r="B2039" t="s">
        <v>23</v>
      </c>
      <c r="C2039" t="s">
        <v>24</v>
      </c>
      <c r="D2039" t="s">
        <v>31</v>
      </c>
      <c r="E2039" s="1">
        <v>8516</v>
      </c>
      <c r="F2039">
        <f t="shared" si="31"/>
        <v>4</v>
      </c>
    </row>
    <row r="2040" spans="2:6" x14ac:dyDescent="0.25">
      <c r="B2040" t="s">
        <v>23</v>
      </c>
      <c r="C2040" t="s">
        <v>28</v>
      </c>
      <c r="D2040" t="s">
        <v>29</v>
      </c>
      <c r="E2040" s="1">
        <v>20056</v>
      </c>
      <c r="F2040">
        <f t="shared" si="31"/>
        <v>11</v>
      </c>
    </row>
    <row r="2041" spans="2:6" x14ac:dyDescent="0.25">
      <c r="B2041" t="s">
        <v>22</v>
      </c>
      <c r="C2041" t="s">
        <v>25</v>
      </c>
      <c r="D2041" t="s">
        <v>30</v>
      </c>
      <c r="E2041" s="1">
        <v>39059</v>
      </c>
      <c r="F2041">
        <f t="shared" si="31"/>
        <v>12</v>
      </c>
    </row>
    <row r="2042" spans="2:6" x14ac:dyDescent="0.25">
      <c r="B2042" t="s">
        <v>23</v>
      </c>
      <c r="C2042" t="s">
        <v>27</v>
      </c>
      <c r="D2042" t="s">
        <v>31</v>
      </c>
      <c r="E2042" s="1">
        <v>32359</v>
      </c>
      <c r="F2042">
        <f t="shared" si="31"/>
        <v>8</v>
      </c>
    </row>
    <row r="2043" spans="2:6" x14ac:dyDescent="0.25">
      <c r="B2043" t="s">
        <v>22</v>
      </c>
      <c r="C2043" t="s">
        <v>26</v>
      </c>
      <c r="D2043" t="s">
        <v>29</v>
      </c>
      <c r="E2043" s="1">
        <v>39664</v>
      </c>
      <c r="F2043">
        <f t="shared" si="31"/>
        <v>8</v>
      </c>
    </row>
    <row r="2044" spans="2:6" x14ac:dyDescent="0.25">
      <c r="B2044" t="s">
        <v>22</v>
      </c>
      <c r="C2044" t="s">
        <v>28</v>
      </c>
      <c r="D2044" t="s">
        <v>29</v>
      </c>
      <c r="E2044" s="1">
        <v>9137</v>
      </c>
      <c r="F2044">
        <f t="shared" si="31"/>
        <v>1</v>
      </c>
    </row>
    <row r="2045" spans="2:6" x14ac:dyDescent="0.25">
      <c r="B2045" t="s">
        <v>23</v>
      </c>
      <c r="C2045" t="s">
        <v>28</v>
      </c>
      <c r="D2045" t="s">
        <v>31</v>
      </c>
      <c r="E2045" s="1">
        <v>39267</v>
      </c>
      <c r="F2045">
        <f t="shared" si="31"/>
        <v>7</v>
      </c>
    </row>
    <row r="2046" spans="2:6" x14ac:dyDescent="0.25">
      <c r="B2046" t="s">
        <v>22</v>
      </c>
      <c r="C2046" t="s">
        <v>25</v>
      </c>
      <c r="D2046" t="s">
        <v>32</v>
      </c>
      <c r="E2046" s="1">
        <v>18491</v>
      </c>
      <c r="F2046">
        <f t="shared" si="31"/>
        <v>8</v>
      </c>
    </row>
    <row r="2047" spans="2:6" x14ac:dyDescent="0.25">
      <c r="B2047" t="s">
        <v>23</v>
      </c>
      <c r="C2047" t="s">
        <v>25</v>
      </c>
      <c r="D2047" t="s">
        <v>32</v>
      </c>
      <c r="E2047" s="1">
        <v>22129</v>
      </c>
      <c r="F2047">
        <f t="shared" si="31"/>
        <v>8</v>
      </c>
    </row>
    <row r="2048" spans="2:6" x14ac:dyDescent="0.25">
      <c r="B2048" t="s">
        <v>22</v>
      </c>
      <c r="C2048" t="s">
        <v>25</v>
      </c>
      <c r="D2048" t="s">
        <v>29</v>
      </c>
      <c r="E2048" s="1">
        <v>33379</v>
      </c>
      <c r="F2048">
        <f t="shared" si="31"/>
        <v>5</v>
      </c>
    </row>
    <row r="2049" spans="2:6" x14ac:dyDescent="0.25">
      <c r="B2049" t="s">
        <v>22</v>
      </c>
      <c r="C2049" t="s">
        <v>27</v>
      </c>
      <c r="D2049" t="s">
        <v>29</v>
      </c>
      <c r="E2049" s="1">
        <v>26733</v>
      </c>
      <c r="F2049">
        <f t="shared" si="31"/>
        <v>3</v>
      </c>
    </row>
    <row r="2050" spans="2:6" x14ac:dyDescent="0.25">
      <c r="B2050" t="s">
        <v>23</v>
      </c>
      <c r="C2050" t="s">
        <v>24</v>
      </c>
      <c r="D2050" t="s">
        <v>32</v>
      </c>
      <c r="E2050" s="1">
        <v>35397</v>
      </c>
      <c r="F2050">
        <f t="shared" si="31"/>
        <v>11</v>
      </c>
    </row>
    <row r="2051" spans="2:6" x14ac:dyDescent="0.25">
      <c r="B2051" t="s">
        <v>22</v>
      </c>
      <c r="C2051" t="s">
        <v>26</v>
      </c>
      <c r="D2051" t="s">
        <v>30</v>
      </c>
      <c r="E2051" s="1">
        <v>27688</v>
      </c>
      <c r="F2051">
        <f t="shared" si="31"/>
        <v>10</v>
      </c>
    </row>
    <row r="2052" spans="2:6" x14ac:dyDescent="0.25">
      <c r="B2052" t="s">
        <v>23</v>
      </c>
      <c r="C2052" t="s">
        <v>24</v>
      </c>
      <c r="D2052" t="s">
        <v>29</v>
      </c>
      <c r="E2052" s="1">
        <v>41120</v>
      </c>
      <c r="F2052">
        <f t="shared" si="31"/>
        <v>7</v>
      </c>
    </row>
    <row r="2053" spans="2:6" x14ac:dyDescent="0.25">
      <c r="B2053" t="s">
        <v>22</v>
      </c>
      <c r="C2053" t="s">
        <v>25</v>
      </c>
      <c r="D2053" t="s">
        <v>31</v>
      </c>
      <c r="E2053" s="1">
        <v>38072</v>
      </c>
      <c r="F2053">
        <f t="shared" si="31"/>
        <v>3</v>
      </c>
    </row>
    <row r="2054" spans="2:6" x14ac:dyDescent="0.25">
      <c r="B2054" t="s">
        <v>23</v>
      </c>
      <c r="C2054" t="s">
        <v>25</v>
      </c>
      <c r="D2054" t="s">
        <v>32</v>
      </c>
      <c r="E2054" s="1">
        <v>23222</v>
      </c>
      <c r="F2054">
        <f t="shared" si="31"/>
        <v>7</v>
      </c>
    </row>
    <row r="2055" spans="2:6" x14ac:dyDescent="0.25">
      <c r="B2055" t="s">
        <v>22</v>
      </c>
      <c r="C2055" t="s">
        <v>26</v>
      </c>
      <c r="D2055" t="s">
        <v>31</v>
      </c>
      <c r="E2055" s="1">
        <v>22531</v>
      </c>
      <c r="F2055">
        <f t="shared" si="31"/>
        <v>9</v>
      </c>
    </row>
    <row r="2056" spans="2:6" x14ac:dyDescent="0.25">
      <c r="B2056" t="s">
        <v>22</v>
      </c>
      <c r="C2056" t="s">
        <v>27</v>
      </c>
      <c r="D2056" t="s">
        <v>31</v>
      </c>
      <c r="E2056" s="1">
        <v>31458</v>
      </c>
      <c r="F2056">
        <f t="shared" si="31"/>
        <v>2</v>
      </c>
    </row>
    <row r="2057" spans="2:6" x14ac:dyDescent="0.25">
      <c r="B2057" t="s">
        <v>22</v>
      </c>
      <c r="C2057" t="s">
        <v>28</v>
      </c>
      <c r="D2057" t="s">
        <v>30</v>
      </c>
      <c r="E2057" s="1">
        <v>13624</v>
      </c>
      <c r="F2057">
        <f t="shared" si="31"/>
        <v>4</v>
      </c>
    </row>
    <row r="2058" spans="2:6" x14ac:dyDescent="0.25">
      <c r="B2058" t="s">
        <v>22</v>
      </c>
      <c r="C2058" t="s">
        <v>28</v>
      </c>
      <c r="D2058" t="s">
        <v>32</v>
      </c>
      <c r="E2058" s="1">
        <v>5874</v>
      </c>
      <c r="F2058">
        <f t="shared" si="31"/>
        <v>1</v>
      </c>
    </row>
    <row r="2059" spans="2:6" x14ac:dyDescent="0.25">
      <c r="B2059" t="s">
        <v>23</v>
      </c>
      <c r="C2059" t="s">
        <v>27</v>
      </c>
      <c r="D2059" t="s">
        <v>30</v>
      </c>
      <c r="E2059" s="1">
        <v>13913</v>
      </c>
      <c r="F2059">
        <f t="shared" si="31"/>
        <v>2</v>
      </c>
    </row>
    <row r="2060" spans="2:6" x14ac:dyDescent="0.25">
      <c r="B2060" t="s">
        <v>22</v>
      </c>
      <c r="C2060" t="s">
        <v>24</v>
      </c>
      <c r="D2060" t="s">
        <v>31</v>
      </c>
      <c r="E2060" s="1">
        <v>26584</v>
      </c>
      <c r="F2060">
        <f t="shared" ref="F2060:F2123" si="32">MONTH(E2060)</f>
        <v>10</v>
      </c>
    </row>
    <row r="2061" spans="2:6" x14ac:dyDescent="0.25">
      <c r="B2061" t="s">
        <v>22</v>
      </c>
      <c r="C2061" t="s">
        <v>26</v>
      </c>
      <c r="D2061" t="s">
        <v>30</v>
      </c>
      <c r="E2061" s="1">
        <v>19978</v>
      </c>
      <c r="F2061">
        <f t="shared" si="32"/>
        <v>9</v>
      </c>
    </row>
    <row r="2062" spans="2:6" x14ac:dyDescent="0.25">
      <c r="B2062" t="s">
        <v>23</v>
      </c>
      <c r="C2062" t="s">
        <v>27</v>
      </c>
      <c r="D2062" t="s">
        <v>31</v>
      </c>
      <c r="E2062" s="1">
        <v>29317</v>
      </c>
      <c r="F2062">
        <f t="shared" si="32"/>
        <v>4</v>
      </c>
    </row>
    <row r="2063" spans="2:6" x14ac:dyDescent="0.25">
      <c r="B2063" t="s">
        <v>22</v>
      </c>
      <c r="C2063" t="s">
        <v>27</v>
      </c>
      <c r="D2063" t="s">
        <v>29</v>
      </c>
      <c r="E2063" s="1">
        <v>41190</v>
      </c>
      <c r="F2063">
        <f t="shared" si="32"/>
        <v>10</v>
      </c>
    </row>
    <row r="2064" spans="2:6" x14ac:dyDescent="0.25">
      <c r="B2064" t="s">
        <v>23</v>
      </c>
      <c r="C2064" t="s">
        <v>25</v>
      </c>
      <c r="D2064" t="s">
        <v>32</v>
      </c>
      <c r="E2064" s="1">
        <v>20625</v>
      </c>
      <c r="F2064">
        <f t="shared" si="32"/>
        <v>6</v>
      </c>
    </row>
    <row r="2065" spans="2:6" x14ac:dyDescent="0.25">
      <c r="B2065" t="s">
        <v>22</v>
      </c>
      <c r="C2065" t="s">
        <v>27</v>
      </c>
      <c r="D2065" t="s">
        <v>31</v>
      </c>
      <c r="E2065" s="1">
        <v>31484</v>
      </c>
      <c r="F2065">
        <f t="shared" si="32"/>
        <v>3</v>
      </c>
    </row>
    <row r="2066" spans="2:6" x14ac:dyDescent="0.25">
      <c r="B2066" t="s">
        <v>22</v>
      </c>
      <c r="C2066" t="s">
        <v>28</v>
      </c>
      <c r="D2066" t="s">
        <v>30</v>
      </c>
      <c r="E2066" s="1">
        <v>21323</v>
      </c>
      <c r="F2066">
        <f t="shared" si="32"/>
        <v>5</v>
      </c>
    </row>
    <row r="2067" spans="2:6" x14ac:dyDescent="0.25">
      <c r="B2067" t="s">
        <v>22</v>
      </c>
      <c r="C2067" t="s">
        <v>28</v>
      </c>
      <c r="D2067" t="s">
        <v>32</v>
      </c>
      <c r="E2067" s="1">
        <v>21250</v>
      </c>
      <c r="F2067">
        <f t="shared" si="32"/>
        <v>3</v>
      </c>
    </row>
    <row r="2068" spans="2:6" x14ac:dyDescent="0.25">
      <c r="B2068" t="s">
        <v>23</v>
      </c>
      <c r="C2068" t="s">
        <v>26</v>
      </c>
      <c r="D2068" t="s">
        <v>31</v>
      </c>
      <c r="E2068" s="1">
        <v>20891</v>
      </c>
      <c r="F2068">
        <f t="shared" si="32"/>
        <v>3</v>
      </c>
    </row>
    <row r="2069" spans="2:6" x14ac:dyDescent="0.25">
      <c r="B2069" t="s">
        <v>22</v>
      </c>
      <c r="C2069" t="s">
        <v>28</v>
      </c>
      <c r="D2069" t="s">
        <v>31</v>
      </c>
      <c r="E2069" s="1">
        <v>11598</v>
      </c>
      <c r="F2069">
        <f t="shared" si="32"/>
        <v>10</v>
      </c>
    </row>
    <row r="2070" spans="2:6" x14ac:dyDescent="0.25">
      <c r="B2070" t="s">
        <v>23</v>
      </c>
      <c r="C2070" t="s">
        <v>26</v>
      </c>
      <c r="D2070" t="s">
        <v>29</v>
      </c>
      <c r="E2070" s="1">
        <v>37389</v>
      </c>
      <c r="F2070">
        <f t="shared" si="32"/>
        <v>5</v>
      </c>
    </row>
    <row r="2071" spans="2:6" x14ac:dyDescent="0.25">
      <c r="B2071" t="s">
        <v>23</v>
      </c>
      <c r="C2071" t="s">
        <v>24</v>
      </c>
      <c r="D2071" t="s">
        <v>32</v>
      </c>
      <c r="E2071" s="1">
        <v>24060</v>
      </c>
      <c r="F2071">
        <f t="shared" si="32"/>
        <v>11</v>
      </c>
    </row>
    <row r="2072" spans="2:6" x14ac:dyDescent="0.25">
      <c r="B2072" t="s">
        <v>22</v>
      </c>
      <c r="C2072" t="s">
        <v>28</v>
      </c>
      <c r="D2072" t="s">
        <v>29</v>
      </c>
      <c r="E2072" s="1">
        <v>36265</v>
      </c>
      <c r="F2072">
        <f t="shared" si="32"/>
        <v>4</v>
      </c>
    </row>
    <row r="2073" spans="2:6" x14ac:dyDescent="0.25">
      <c r="B2073" t="s">
        <v>23</v>
      </c>
      <c r="C2073" t="s">
        <v>25</v>
      </c>
      <c r="D2073" t="s">
        <v>29</v>
      </c>
      <c r="E2073" s="1">
        <v>7397</v>
      </c>
      <c r="F2073">
        <f t="shared" si="32"/>
        <v>4</v>
      </c>
    </row>
    <row r="2074" spans="2:6" x14ac:dyDescent="0.25">
      <c r="B2074" t="s">
        <v>22</v>
      </c>
      <c r="C2074" t="s">
        <v>27</v>
      </c>
      <c r="D2074" t="s">
        <v>32</v>
      </c>
      <c r="E2074" s="1">
        <v>14879</v>
      </c>
      <c r="F2074">
        <f t="shared" si="32"/>
        <v>9</v>
      </c>
    </row>
    <row r="2075" spans="2:6" x14ac:dyDescent="0.25">
      <c r="B2075" t="s">
        <v>22</v>
      </c>
      <c r="C2075" t="s">
        <v>25</v>
      </c>
      <c r="D2075" t="s">
        <v>30</v>
      </c>
      <c r="E2075" s="1">
        <v>18807</v>
      </c>
      <c r="F2075">
        <f t="shared" si="32"/>
        <v>6</v>
      </c>
    </row>
    <row r="2076" spans="2:6" x14ac:dyDescent="0.25">
      <c r="B2076" t="s">
        <v>22</v>
      </c>
      <c r="C2076" t="s">
        <v>24</v>
      </c>
      <c r="D2076" t="s">
        <v>30</v>
      </c>
      <c r="E2076" s="1">
        <v>37334</v>
      </c>
      <c r="F2076">
        <f t="shared" si="32"/>
        <v>3</v>
      </c>
    </row>
    <row r="2077" spans="2:6" x14ac:dyDescent="0.25">
      <c r="B2077" t="s">
        <v>23</v>
      </c>
      <c r="C2077" t="s">
        <v>28</v>
      </c>
      <c r="D2077" t="s">
        <v>32</v>
      </c>
      <c r="E2077" s="1">
        <v>28604</v>
      </c>
      <c r="F2077">
        <f t="shared" si="32"/>
        <v>4</v>
      </c>
    </row>
    <row r="2078" spans="2:6" x14ac:dyDescent="0.25">
      <c r="B2078" t="s">
        <v>22</v>
      </c>
      <c r="C2078" t="s">
        <v>26</v>
      </c>
      <c r="D2078" t="s">
        <v>30</v>
      </c>
      <c r="E2078" s="1">
        <v>11590</v>
      </c>
      <c r="F2078">
        <f t="shared" si="32"/>
        <v>9</v>
      </c>
    </row>
    <row r="2079" spans="2:6" x14ac:dyDescent="0.25">
      <c r="B2079" t="s">
        <v>22</v>
      </c>
      <c r="C2079" t="s">
        <v>24</v>
      </c>
      <c r="D2079" t="s">
        <v>29</v>
      </c>
      <c r="E2079" s="1">
        <v>39301</v>
      </c>
      <c r="F2079">
        <f t="shared" si="32"/>
        <v>8</v>
      </c>
    </row>
    <row r="2080" spans="2:6" x14ac:dyDescent="0.25">
      <c r="B2080" t="s">
        <v>22</v>
      </c>
      <c r="C2080" t="s">
        <v>26</v>
      </c>
      <c r="D2080" t="s">
        <v>31</v>
      </c>
      <c r="E2080" s="1">
        <v>41420</v>
      </c>
      <c r="F2080">
        <f t="shared" si="32"/>
        <v>5</v>
      </c>
    </row>
    <row r="2081" spans="2:6" x14ac:dyDescent="0.25">
      <c r="B2081" t="s">
        <v>22</v>
      </c>
      <c r="C2081" t="s">
        <v>27</v>
      </c>
      <c r="D2081" t="s">
        <v>32</v>
      </c>
      <c r="E2081" s="1">
        <v>26063</v>
      </c>
      <c r="F2081">
        <f t="shared" si="32"/>
        <v>5</v>
      </c>
    </row>
    <row r="2082" spans="2:6" x14ac:dyDescent="0.25">
      <c r="B2082" t="s">
        <v>23</v>
      </c>
      <c r="C2082" t="s">
        <v>26</v>
      </c>
      <c r="D2082" t="s">
        <v>30</v>
      </c>
      <c r="E2082" s="1">
        <v>27368</v>
      </c>
      <c r="F2082">
        <f t="shared" si="32"/>
        <v>12</v>
      </c>
    </row>
    <row r="2083" spans="2:6" x14ac:dyDescent="0.25">
      <c r="B2083" t="s">
        <v>23</v>
      </c>
      <c r="C2083" t="s">
        <v>27</v>
      </c>
      <c r="D2083" t="s">
        <v>32</v>
      </c>
      <c r="E2083" s="1">
        <v>20335</v>
      </c>
      <c r="F2083">
        <f t="shared" si="32"/>
        <v>9</v>
      </c>
    </row>
    <row r="2084" spans="2:6" x14ac:dyDescent="0.25">
      <c r="B2084" t="s">
        <v>22</v>
      </c>
      <c r="C2084" t="s">
        <v>27</v>
      </c>
      <c r="D2084" t="s">
        <v>29</v>
      </c>
      <c r="E2084" s="1">
        <v>35524</v>
      </c>
      <c r="F2084">
        <f t="shared" si="32"/>
        <v>4</v>
      </c>
    </row>
    <row r="2085" spans="2:6" x14ac:dyDescent="0.25">
      <c r="B2085" t="s">
        <v>22</v>
      </c>
      <c r="C2085" t="s">
        <v>25</v>
      </c>
      <c r="D2085" t="s">
        <v>32</v>
      </c>
      <c r="E2085" s="1">
        <v>15482</v>
      </c>
      <c r="F2085">
        <f t="shared" si="32"/>
        <v>5</v>
      </c>
    </row>
    <row r="2086" spans="2:6" x14ac:dyDescent="0.25">
      <c r="B2086" t="s">
        <v>23</v>
      </c>
      <c r="C2086" t="s">
        <v>26</v>
      </c>
      <c r="D2086" t="s">
        <v>29</v>
      </c>
      <c r="E2086" s="1">
        <v>24302</v>
      </c>
      <c r="F2086">
        <f t="shared" si="32"/>
        <v>7</v>
      </c>
    </row>
    <row r="2087" spans="2:6" x14ac:dyDescent="0.25">
      <c r="B2087" t="s">
        <v>22</v>
      </c>
      <c r="C2087" t="s">
        <v>26</v>
      </c>
      <c r="D2087" t="s">
        <v>30</v>
      </c>
      <c r="E2087" s="1">
        <v>8391</v>
      </c>
      <c r="F2087">
        <f t="shared" si="32"/>
        <v>12</v>
      </c>
    </row>
    <row r="2088" spans="2:6" x14ac:dyDescent="0.25">
      <c r="B2088" t="s">
        <v>23</v>
      </c>
      <c r="C2088" t="s">
        <v>24</v>
      </c>
      <c r="D2088" t="s">
        <v>32</v>
      </c>
      <c r="E2088" s="1">
        <v>19407</v>
      </c>
      <c r="F2088">
        <f t="shared" si="32"/>
        <v>2</v>
      </c>
    </row>
    <row r="2089" spans="2:6" x14ac:dyDescent="0.25">
      <c r="B2089" t="s">
        <v>22</v>
      </c>
      <c r="C2089" t="s">
        <v>24</v>
      </c>
      <c r="D2089" t="s">
        <v>31</v>
      </c>
      <c r="E2089" s="1">
        <v>29680</v>
      </c>
      <c r="F2089">
        <f t="shared" si="32"/>
        <v>4</v>
      </c>
    </row>
    <row r="2090" spans="2:6" x14ac:dyDescent="0.25">
      <c r="B2090" t="s">
        <v>22</v>
      </c>
      <c r="C2090" t="s">
        <v>26</v>
      </c>
      <c r="D2090" t="s">
        <v>29</v>
      </c>
      <c r="E2090" s="1">
        <v>32545</v>
      </c>
      <c r="F2090">
        <f t="shared" si="32"/>
        <v>2</v>
      </c>
    </row>
    <row r="2091" spans="2:6" x14ac:dyDescent="0.25">
      <c r="B2091" t="s">
        <v>22</v>
      </c>
      <c r="C2091" t="s">
        <v>24</v>
      </c>
      <c r="D2091" t="s">
        <v>29</v>
      </c>
      <c r="E2091" s="1">
        <v>29859</v>
      </c>
      <c r="F2091">
        <f t="shared" si="32"/>
        <v>9</v>
      </c>
    </row>
    <row r="2092" spans="2:6" x14ac:dyDescent="0.25">
      <c r="B2092" t="s">
        <v>22</v>
      </c>
      <c r="C2092" t="s">
        <v>24</v>
      </c>
      <c r="D2092" t="s">
        <v>30</v>
      </c>
      <c r="E2092" s="1">
        <v>6193</v>
      </c>
      <c r="F2092">
        <f t="shared" si="32"/>
        <v>12</v>
      </c>
    </row>
    <row r="2093" spans="2:6" x14ac:dyDescent="0.25">
      <c r="B2093" t="s">
        <v>22</v>
      </c>
      <c r="C2093" t="s">
        <v>24</v>
      </c>
      <c r="D2093" t="s">
        <v>32</v>
      </c>
      <c r="E2093" s="1">
        <v>36936</v>
      </c>
      <c r="F2093">
        <f t="shared" si="32"/>
        <v>2</v>
      </c>
    </row>
    <row r="2094" spans="2:6" x14ac:dyDescent="0.25">
      <c r="B2094" t="s">
        <v>22</v>
      </c>
      <c r="C2094" t="s">
        <v>26</v>
      </c>
      <c r="D2094" t="s">
        <v>30</v>
      </c>
      <c r="E2094" s="1">
        <v>12885</v>
      </c>
      <c r="F2094">
        <f t="shared" si="32"/>
        <v>4</v>
      </c>
    </row>
    <row r="2095" spans="2:6" x14ac:dyDescent="0.25">
      <c r="B2095" t="s">
        <v>23</v>
      </c>
      <c r="C2095" t="s">
        <v>26</v>
      </c>
      <c r="D2095" t="s">
        <v>29</v>
      </c>
      <c r="E2095" s="1">
        <v>34438</v>
      </c>
      <c r="F2095">
        <f t="shared" si="32"/>
        <v>4</v>
      </c>
    </row>
    <row r="2096" spans="2:6" x14ac:dyDescent="0.25">
      <c r="B2096" t="s">
        <v>22</v>
      </c>
      <c r="C2096" t="s">
        <v>26</v>
      </c>
      <c r="D2096" t="s">
        <v>30</v>
      </c>
      <c r="E2096" s="1">
        <v>18596</v>
      </c>
      <c r="F2096">
        <f t="shared" si="32"/>
        <v>11</v>
      </c>
    </row>
    <row r="2097" spans="2:6" x14ac:dyDescent="0.25">
      <c r="B2097" t="s">
        <v>23</v>
      </c>
      <c r="C2097" t="s">
        <v>26</v>
      </c>
      <c r="D2097" t="s">
        <v>32</v>
      </c>
      <c r="E2097" s="1">
        <v>37033</v>
      </c>
      <c r="F2097">
        <f t="shared" si="32"/>
        <v>5</v>
      </c>
    </row>
    <row r="2098" spans="2:6" x14ac:dyDescent="0.25">
      <c r="B2098" t="s">
        <v>23</v>
      </c>
      <c r="C2098" t="s">
        <v>24</v>
      </c>
      <c r="D2098" t="s">
        <v>32</v>
      </c>
      <c r="E2098" s="1">
        <v>31064</v>
      </c>
      <c r="F2098">
        <f t="shared" si="32"/>
        <v>1</v>
      </c>
    </row>
    <row r="2099" spans="2:6" x14ac:dyDescent="0.25">
      <c r="B2099" t="s">
        <v>22</v>
      </c>
      <c r="C2099" t="s">
        <v>25</v>
      </c>
      <c r="D2099" t="s">
        <v>32</v>
      </c>
      <c r="E2099" s="1">
        <v>14770</v>
      </c>
      <c r="F2099">
        <f t="shared" si="32"/>
        <v>6</v>
      </c>
    </row>
    <row r="2100" spans="2:6" x14ac:dyDescent="0.25">
      <c r="B2100" t="s">
        <v>22</v>
      </c>
      <c r="C2100" t="s">
        <v>26</v>
      </c>
      <c r="D2100" t="s">
        <v>30</v>
      </c>
      <c r="E2100" s="1">
        <v>40730</v>
      </c>
      <c r="F2100">
        <f t="shared" si="32"/>
        <v>7</v>
      </c>
    </row>
    <row r="2101" spans="2:6" x14ac:dyDescent="0.25">
      <c r="B2101" t="s">
        <v>22</v>
      </c>
      <c r="C2101" t="s">
        <v>24</v>
      </c>
      <c r="D2101" t="s">
        <v>30</v>
      </c>
      <c r="E2101" s="1">
        <v>7564</v>
      </c>
      <c r="F2101">
        <f t="shared" si="32"/>
        <v>9</v>
      </c>
    </row>
    <row r="2102" spans="2:6" x14ac:dyDescent="0.25">
      <c r="B2102" t="s">
        <v>23</v>
      </c>
      <c r="C2102" t="s">
        <v>27</v>
      </c>
      <c r="D2102" t="s">
        <v>30</v>
      </c>
      <c r="E2102" s="1">
        <v>19420</v>
      </c>
      <c r="F2102">
        <f t="shared" si="32"/>
        <v>3</v>
      </c>
    </row>
    <row r="2103" spans="2:6" x14ac:dyDescent="0.25">
      <c r="B2103" t="s">
        <v>23</v>
      </c>
      <c r="C2103" t="s">
        <v>25</v>
      </c>
      <c r="D2103" t="s">
        <v>29</v>
      </c>
      <c r="E2103" s="1">
        <v>19082</v>
      </c>
      <c r="F2103">
        <f t="shared" si="32"/>
        <v>3</v>
      </c>
    </row>
    <row r="2104" spans="2:6" x14ac:dyDescent="0.25">
      <c r="B2104" t="s">
        <v>23</v>
      </c>
      <c r="C2104" t="s">
        <v>24</v>
      </c>
      <c r="D2104" t="s">
        <v>30</v>
      </c>
      <c r="E2104" s="1">
        <v>12505</v>
      </c>
      <c r="F2104">
        <f t="shared" si="32"/>
        <v>3</v>
      </c>
    </row>
    <row r="2105" spans="2:6" x14ac:dyDescent="0.25">
      <c r="B2105" t="s">
        <v>22</v>
      </c>
      <c r="C2105" t="s">
        <v>27</v>
      </c>
      <c r="D2105" t="s">
        <v>30</v>
      </c>
      <c r="E2105" s="1">
        <v>13575</v>
      </c>
      <c r="F2105">
        <f t="shared" si="32"/>
        <v>3</v>
      </c>
    </row>
    <row r="2106" spans="2:6" x14ac:dyDescent="0.25">
      <c r="B2106" t="s">
        <v>22</v>
      </c>
      <c r="C2106" t="s">
        <v>26</v>
      </c>
      <c r="D2106" t="s">
        <v>32</v>
      </c>
      <c r="E2106" s="1">
        <v>32532</v>
      </c>
      <c r="F2106">
        <f t="shared" si="32"/>
        <v>1</v>
      </c>
    </row>
    <row r="2107" spans="2:6" x14ac:dyDescent="0.25">
      <c r="B2107" t="s">
        <v>22</v>
      </c>
      <c r="C2107" t="s">
        <v>27</v>
      </c>
      <c r="D2107" t="s">
        <v>30</v>
      </c>
      <c r="E2107" s="1">
        <v>35254</v>
      </c>
      <c r="F2107">
        <f t="shared" si="32"/>
        <v>7</v>
      </c>
    </row>
    <row r="2108" spans="2:6" x14ac:dyDescent="0.25">
      <c r="B2108" t="s">
        <v>22</v>
      </c>
      <c r="C2108" t="s">
        <v>25</v>
      </c>
      <c r="D2108" t="s">
        <v>31</v>
      </c>
      <c r="E2108" s="1">
        <v>10260</v>
      </c>
      <c r="F2108">
        <f t="shared" si="32"/>
        <v>2</v>
      </c>
    </row>
    <row r="2109" spans="2:6" x14ac:dyDescent="0.25">
      <c r="B2109" t="s">
        <v>23</v>
      </c>
      <c r="C2109" t="s">
        <v>27</v>
      </c>
      <c r="D2109" t="s">
        <v>31</v>
      </c>
      <c r="E2109" s="1">
        <v>11961</v>
      </c>
      <c r="F2109">
        <f t="shared" si="32"/>
        <v>9</v>
      </c>
    </row>
    <row r="2110" spans="2:6" x14ac:dyDescent="0.25">
      <c r="B2110" t="s">
        <v>22</v>
      </c>
      <c r="C2110" t="s">
        <v>28</v>
      </c>
      <c r="D2110" t="s">
        <v>32</v>
      </c>
      <c r="E2110" s="1">
        <v>36799</v>
      </c>
      <c r="F2110">
        <f t="shared" si="32"/>
        <v>9</v>
      </c>
    </row>
    <row r="2111" spans="2:6" x14ac:dyDescent="0.25">
      <c r="B2111" t="s">
        <v>23</v>
      </c>
      <c r="C2111" t="s">
        <v>24</v>
      </c>
      <c r="D2111" t="s">
        <v>30</v>
      </c>
      <c r="E2111" s="1">
        <v>21717</v>
      </c>
      <c r="F2111">
        <f t="shared" si="32"/>
        <v>6</v>
      </c>
    </row>
    <row r="2112" spans="2:6" x14ac:dyDescent="0.25">
      <c r="B2112" t="s">
        <v>22</v>
      </c>
      <c r="C2112" t="s">
        <v>24</v>
      </c>
      <c r="D2112" t="s">
        <v>31</v>
      </c>
      <c r="E2112" s="1">
        <v>31591</v>
      </c>
      <c r="F2112">
        <f t="shared" si="32"/>
        <v>6</v>
      </c>
    </row>
    <row r="2113" spans="2:6" x14ac:dyDescent="0.25">
      <c r="B2113" t="s">
        <v>23</v>
      </c>
      <c r="C2113" t="s">
        <v>24</v>
      </c>
      <c r="D2113" t="s">
        <v>29</v>
      </c>
      <c r="E2113" s="1">
        <v>17439</v>
      </c>
      <c r="F2113">
        <f t="shared" si="32"/>
        <v>9</v>
      </c>
    </row>
    <row r="2114" spans="2:6" x14ac:dyDescent="0.25">
      <c r="B2114" t="s">
        <v>23</v>
      </c>
      <c r="C2114" t="s">
        <v>25</v>
      </c>
      <c r="D2114" t="s">
        <v>31</v>
      </c>
      <c r="E2114" s="1">
        <v>12680</v>
      </c>
      <c r="F2114">
        <f t="shared" si="32"/>
        <v>9</v>
      </c>
    </row>
    <row r="2115" spans="2:6" x14ac:dyDescent="0.25">
      <c r="B2115" t="s">
        <v>23</v>
      </c>
      <c r="C2115" t="s">
        <v>25</v>
      </c>
      <c r="D2115" t="s">
        <v>31</v>
      </c>
      <c r="E2115" s="1">
        <v>7000</v>
      </c>
      <c r="F2115">
        <f t="shared" si="32"/>
        <v>3</v>
      </c>
    </row>
    <row r="2116" spans="2:6" x14ac:dyDescent="0.25">
      <c r="B2116" t="s">
        <v>22</v>
      </c>
      <c r="C2116" t="s">
        <v>28</v>
      </c>
      <c r="D2116" t="s">
        <v>29</v>
      </c>
      <c r="E2116" s="1">
        <v>26479</v>
      </c>
      <c r="F2116">
        <f t="shared" si="32"/>
        <v>6</v>
      </c>
    </row>
    <row r="2117" spans="2:6" x14ac:dyDescent="0.25">
      <c r="B2117" t="s">
        <v>23</v>
      </c>
      <c r="C2117" t="s">
        <v>26</v>
      </c>
      <c r="D2117" t="s">
        <v>30</v>
      </c>
      <c r="E2117" s="1">
        <v>28607</v>
      </c>
      <c r="F2117">
        <f t="shared" si="32"/>
        <v>4</v>
      </c>
    </row>
    <row r="2118" spans="2:6" x14ac:dyDescent="0.25">
      <c r="B2118" t="s">
        <v>23</v>
      </c>
      <c r="C2118" t="s">
        <v>25</v>
      </c>
      <c r="D2118" t="s">
        <v>32</v>
      </c>
      <c r="E2118" s="1">
        <v>7312</v>
      </c>
      <c r="F2118">
        <f t="shared" si="32"/>
        <v>1</v>
      </c>
    </row>
    <row r="2119" spans="2:6" x14ac:dyDescent="0.25">
      <c r="B2119" t="s">
        <v>22</v>
      </c>
      <c r="C2119" t="s">
        <v>27</v>
      </c>
      <c r="D2119" t="s">
        <v>29</v>
      </c>
      <c r="E2119" s="1">
        <v>32624</v>
      </c>
      <c r="F2119">
        <f t="shared" si="32"/>
        <v>4</v>
      </c>
    </row>
    <row r="2120" spans="2:6" x14ac:dyDescent="0.25">
      <c r="B2120" t="s">
        <v>23</v>
      </c>
      <c r="C2120" t="s">
        <v>24</v>
      </c>
      <c r="D2120" t="s">
        <v>30</v>
      </c>
      <c r="E2120" s="1">
        <v>36123</v>
      </c>
      <c r="F2120">
        <f t="shared" si="32"/>
        <v>11</v>
      </c>
    </row>
    <row r="2121" spans="2:6" x14ac:dyDescent="0.25">
      <c r="B2121" t="s">
        <v>23</v>
      </c>
      <c r="C2121" t="s">
        <v>25</v>
      </c>
      <c r="D2121" t="s">
        <v>32</v>
      </c>
      <c r="E2121" s="1">
        <v>18765</v>
      </c>
      <c r="F2121">
        <f t="shared" si="32"/>
        <v>5</v>
      </c>
    </row>
    <row r="2122" spans="2:6" x14ac:dyDescent="0.25">
      <c r="B2122" t="s">
        <v>23</v>
      </c>
      <c r="C2122" t="s">
        <v>24</v>
      </c>
      <c r="D2122" t="s">
        <v>30</v>
      </c>
      <c r="E2122" s="1">
        <v>16175</v>
      </c>
      <c r="F2122">
        <f t="shared" si="32"/>
        <v>4</v>
      </c>
    </row>
    <row r="2123" spans="2:6" x14ac:dyDescent="0.25">
      <c r="B2123" t="s">
        <v>23</v>
      </c>
      <c r="C2123" t="s">
        <v>27</v>
      </c>
      <c r="D2123" t="s">
        <v>29</v>
      </c>
      <c r="E2123" s="1">
        <v>17203</v>
      </c>
      <c r="F2123">
        <f t="shared" si="32"/>
        <v>2</v>
      </c>
    </row>
    <row r="2124" spans="2:6" x14ac:dyDescent="0.25">
      <c r="B2124" t="s">
        <v>22</v>
      </c>
      <c r="C2124" t="s">
        <v>28</v>
      </c>
      <c r="D2124" t="s">
        <v>30</v>
      </c>
      <c r="E2124" s="1">
        <v>27943</v>
      </c>
      <c r="F2124">
        <f t="shared" ref="F2124:F2187" si="33">MONTH(E2124)</f>
        <v>7</v>
      </c>
    </row>
    <row r="2125" spans="2:6" x14ac:dyDescent="0.25">
      <c r="B2125" t="s">
        <v>23</v>
      </c>
      <c r="C2125" t="s">
        <v>27</v>
      </c>
      <c r="D2125" t="s">
        <v>30</v>
      </c>
      <c r="E2125" s="1">
        <v>10467</v>
      </c>
      <c r="F2125">
        <f t="shared" si="33"/>
        <v>8</v>
      </c>
    </row>
    <row r="2126" spans="2:6" x14ac:dyDescent="0.25">
      <c r="B2126" t="s">
        <v>23</v>
      </c>
      <c r="C2126" t="s">
        <v>25</v>
      </c>
      <c r="D2126" t="s">
        <v>31</v>
      </c>
      <c r="E2126" s="1">
        <v>10316</v>
      </c>
      <c r="F2126">
        <f t="shared" si="33"/>
        <v>3</v>
      </c>
    </row>
    <row r="2127" spans="2:6" x14ac:dyDescent="0.25">
      <c r="B2127" t="s">
        <v>22</v>
      </c>
      <c r="C2127" t="s">
        <v>27</v>
      </c>
      <c r="D2127" t="s">
        <v>29</v>
      </c>
      <c r="E2127" s="1">
        <v>13119</v>
      </c>
      <c r="F2127">
        <f t="shared" si="33"/>
        <v>12</v>
      </c>
    </row>
    <row r="2128" spans="2:6" x14ac:dyDescent="0.25">
      <c r="B2128" t="s">
        <v>23</v>
      </c>
      <c r="C2128" t="s">
        <v>25</v>
      </c>
      <c r="D2128" t="s">
        <v>31</v>
      </c>
      <c r="E2128" s="1">
        <v>13340</v>
      </c>
      <c r="F2128">
        <f t="shared" si="33"/>
        <v>7</v>
      </c>
    </row>
    <row r="2129" spans="2:6" x14ac:dyDescent="0.25">
      <c r="B2129" t="s">
        <v>23</v>
      </c>
      <c r="C2129" t="s">
        <v>27</v>
      </c>
      <c r="D2129" t="s">
        <v>29</v>
      </c>
      <c r="E2129" s="1">
        <v>10075</v>
      </c>
      <c r="F2129">
        <f t="shared" si="33"/>
        <v>8</v>
      </c>
    </row>
    <row r="2130" spans="2:6" x14ac:dyDescent="0.25">
      <c r="B2130" t="s">
        <v>22</v>
      </c>
      <c r="C2130" t="s">
        <v>26</v>
      </c>
      <c r="D2130" t="s">
        <v>31</v>
      </c>
      <c r="E2130" s="1">
        <v>24632</v>
      </c>
      <c r="F2130">
        <f t="shared" si="33"/>
        <v>6</v>
      </c>
    </row>
    <row r="2131" spans="2:6" x14ac:dyDescent="0.25">
      <c r="B2131" t="s">
        <v>22</v>
      </c>
      <c r="C2131" t="s">
        <v>28</v>
      </c>
      <c r="D2131" t="s">
        <v>30</v>
      </c>
      <c r="E2131" s="1">
        <v>31695</v>
      </c>
      <c r="F2131">
        <f t="shared" si="33"/>
        <v>10</v>
      </c>
    </row>
    <row r="2132" spans="2:6" x14ac:dyDescent="0.25">
      <c r="B2132" t="s">
        <v>22</v>
      </c>
      <c r="C2132" t="s">
        <v>25</v>
      </c>
      <c r="D2132" t="s">
        <v>29</v>
      </c>
      <c r="E2132" s="1">
        <v>11799</v>
      </c>
      <c r="F2132">
        <f t="shared" si="33"/>
        <v>4</v>
      </c>
    </row>
    <row r="2133" spans="2:6" x14ac:dyDescent="0.25">
      <c r="B2133" t="s">
        <v>22</v>
      </c>
      <c r="C2133" t="s">
        <v>27</v>
      </c>
      <c r="D2133" t="s">
        <v>32</v>
      </c>
      <c r="E2133" s="1">
        <v>25045</v>
      </c>
      <c r="F2133">
        <f t="shared" si="33"/>
        <v>7</v>
      </c>
    </row>
    <row r="2134" spans="2:6" x14ac:dyDescent="0.25">
      <c r="B2134" t="s">
        <v>23</v>
      </c>
      <c r="C2134" t="s">
        <v>25</v>
      </c>
      <c r="D2134" t="s">
        <v>30</v>
      </c>
      <c r="E2134" s="1">
        <v>37682</v>
      </c>
      <c r="F2134">
        <f t="shared" si="33"/>
        <v>3</v>
      </c>
    </row>
    <row r="2135" spans="2:6" x14ac:dyDescent="0.25">
      <c r="B2135" t="s">
        <v>22</v>
      </c>
      <c r="C2135" t="s">
        <v>27</v>
      </c>
      <c r="D2135" t="s">
        <v>30</v>
      </c>
      <c r="E2135" s="1">
        <v>26331</v>
      </c>
      <c r="F2135">
        <f t="shared" si="33"/>
        <v>2</v>
      </c>
    </row>
    <row r="2136" spans="2:6" x14ac:dyDescent="0.25">
      <c r="B2136" t="s">
        <v>23</v>
      </c>
      <c r="C2136" t="s">
        <v>24</v>
      </c>
      <c r="D2136" t="s">
        <v>30</v>
      </c>
      <c r="E2136" s="1">
        <v>39412</v>
      </c>
      <c r="F2136">
        <f t="shared" si="33"/>
        <v>11</v>
      </c>
    </row>
    <row r="2137" spans="2:6" x14ac:dyDescent="0.25">
      <c r="B2137" t="s">
        <v>23</v>
      </c>
      <c r="C2137" t="s">
        <v>24</v>
      </c>
      <c r="D2137" t="s">
        <v>30</v>
      </c>
      <c r="E2137" s="1">
        <v>7170</v>
      </c>
      <c r="F2137">
        <f t="shared" si="33"/>
        <v>8</v>
      </c>
    </row>
    <row r="2138" spans="2:6" x14ac:dyDescent="0.25">
      <c r="B2138" t="s">
        <v>22</v>
      </c>
      <c r="C2138" t="s">
        <v>26</v>
      </c>
      <c r="D2138" t="s">
        <v>30</v>
      </c>
      <c r="E2138" s="1">
        <v>26167</v>
      </c>
      <c r="F2138">
        <f t="shared" si="33"/>
        <v>8</v>
      </c>
    </row>
    <row r="2139" spans="2:6" x14ac:dyDescent="0.25">
      <c r="B2139" t="s">
        <v>23</v>
      </c>
      <c r="C2139" t="s">
        <v>27</v>
      </c>
      <c r="D2139" t="s">
        <v>30</v>
      </c>
      <c r="E2139" s="1">
        <v>13395</v>
      </c>
      <c r="F2139">
        <f t="shared" si="33"/>
        <v>9</v>
      </c>
    </row>
    <row r="2140" spans="2:6" x14ac:dyDescent="0.25">
      <c r="B2140" t="s">
        <v>22</v>
      </c>
      <c r="C2140" t="s">
        <v>28</v>
      </c>
      <c r="D2140" t="s">
        <v>30</v>
      </c>
      <c r="E2140" s="1">
        <v>25792</v>
      </c>
      <c r="F2140">
        <f t="shared" si="33"/>
        <v>8</v>
      </c>
    </row>
    <row r="2141" spans="2:6" x14ac:dyDescent="0.25">
      <c r="B2141" t="s">
        <v>23</v>
      </c>
      <c r="C2141" t="s">
        <v>24</v>
      </c>
      <c r="D2141" t="s">
        <v>30</v>
      </c>
      <c r="E2141" s="1">
        <v>29808</v>
      </c>
      <c r="F2141">
        <f t="shared" si="33"/>
        <v>8</v>
      </c>
    </row>
    <row r="2142" spans="2:6" x14ac:dyDescent="0.25">
      <c r="B2142" t="s">
        <v>22</v>
      </c>
      <c r="C2142" t="s">
        <v>26</v>
      </c>
      <c r="D2142" t="s">
        <v>30</v>
      </c>
      <c r="E2142" s="1">
        <v>29185</v>
      </c>
      <c r="F2142">
        <f t="shared" si="33"/>
        <v>11</v>
      </c>
    </row>
    <row r="2143" spans="2:6" x14ac:dyDescent="0.25">
      <c r="B2143" t="s">
        <v>23</v>
      </c>
      <c r="C2143" t="s">
        <v>26</v>
      </c>
      <c r="D2143" t="s">
        <v>29</v>
      </c>
      <c r="E2143" s="1">
        <v>32049</v>
      </c>
      <c r="F2143">
        <f t="shared" si="33"/>
        <v>9</v>
      </c>
    </row>
    <row r="2144" spans="2:6" x14ac:dyDescent="0.25">
      <c r="B2144" t="s">
        <v>22</v>
      </c>
      <c r="C2144" t="s">
        <v>27</v>
      </c>
      <c r="D2144" t="s">
        <v>31</v>
      </c>
      <c r="E2144" s="1">
        <v>35054</v>
      </c>
      <c r="F2144">
        <f t="shared" si="33"/>
        <v>12</v>
      </c>
    </row>
    <row r="2145" spans="2:6" x14ac:dyDescent="0.25">
      <c r="B2145" t="s">
        <v>23</v>
      </c>
      <c r="C2145" t="s">
        <v>27</v>
      </c>
      <c r="D2145" t="s">
        <v>30</v>
      </c>
      <c r="E2145" s="1">
        <v>18694</v>
      </c>
      <c r="F2145">
        <f t="shared" si="33"/>
        <v>3</v>
      </c>
    </row>
    <row r="2146" spans="2:6" x14ac:dyDescent="0.25">
      <c r="B2146" t="s">
        <v>22</v>
      </c>
      <c r="C2146" t="s">
        <v>26</v>
      </c>
      <c r="D2146" t="s">
        <v>32</v>
      </c>
      <c r="E2146" s="1">
        <v>30704</v>
      </c>
      <c r="F2146">
        <f t="shared" si="33"/>
        <v>1</v>
      </c>
    </row>
    <row r="2147" spans="2:6" x14ac:dyDescent="0.25">
      <c r="B2147" t="s">
        <v>22</v>
      </c>
      <c r="C2147" t="s">
        <v>28</v>
      </c>
      <c r="D2147" t="s">
        <v>31</v>
      </c>
      <c r="E2147" s="1">
        <v>40598</v>
      </c>
      <c r="F2147">
        <f t="shared" si="33"/>
        <v>2</v>
      </c>
    </row>
    <row r="2148" spans="2:6" x14ac:dyDescent="0.25">
      <c r="B2148" t="s">
        <v>23</v>
      </c>
      <c r="C2148" t="s">
        <v>24</v>
      </c>
      <c r="D2148" t="s">
        <v>32</v>
      </c>
      <c r="E2148" s="1">
        <v>15457</v>
      </c>
      <c r="F2148">
        <f t="shared" si="33"/>
        <v>4</v>
      </c>
    </row>
    <row r="2149" spans="2:6" x14ac:dyDescent="0.25">
      <c r="B2149" t="s">
        <v>23</v>
      </c>
      <c r="C2149" t="s">
        <v>25</v>
      </c>
      <c r="D2149" t="s">
        <v>29</v>
      </c>
      <c r="E2149" s="1">
        <v>17104</v>
      </c>
      <c r="F2149">
        <f t="shared" si="33"/>
        <v>10</v>
      </c>
    </row>
    <row r="2150" spans="2:6" x14ac:dyDescent="0.25">
      <c r="B2150" t="s">
        <v>22</v>
      </c>
      <c r="C2150" t="s">
        <v>25</v>
      </c>
      <c r="D2150" t="s">
        <v>32</v>
      </c>
      <c r="E2150" s="1">
        <v>8861</v>
      </c>
      <c r="F2150">
        <f t="shared" si="33"/>
        <v>4</v>
      </c>
    </row>
    <row r="2151" spans="2:6" x14ac:dyDescent="0.25">
      <c r="B2151" t="s">
        <v>23</v>
      </c>
      <c r="C2151" t="s">
        <v>27</v>
      </c>
      <c r="D2151" t="s">
        <v>30</v>
      </c>
      <c r="E2151" s="1">
        <v>29084</v>
      </c>
      <c r="F2151">
        <f t="shared" si="33"/>
        <v>8</v>
      </c>
    </row>
    <row r="2152" spans="2:6" x14ac:dyDescent="0.25">
      <c r="B2152" t="s">
        <v>22</v>
      </c>
      <c r="C2152" t="s">
        <v>28</v>
      </c>
      <c r="D2152" t="s">
        <v>32</v>
      </c>
      <c r="E2152" s="1">
        <v>28378</v>
      </c>
      <c r="F2152">
        <f t="shared" si="33"/>
        <v>9</v>
      </c>
    </row>
    <row r="2153" spans="2:6" x14ac:dyDescent="0.25">
      <c r="B2153" t="s">
        <v>22</v>
      </c>
      <c r="C2153" t="s">
        <v>27</v>
      </c>
      <c r="D2153" t="s">
        <v>29</v>
      </c>
      <c r="E2153" s="1">
        <v>33780</v>
      </c>
      <c r="F2153">
        <f t="shared" si="33"/>
        <v>6</v>
      </c>
    </row>
    <row r="2154" spans="2:6" x14ac:dyDescent="0.25">
      <c r="B2154" t="s">
        <v>22</v>
      </c>
      <c r="C2154" t="s">
        <v>24</v>
      </c>
      <c r="D2154" t="s">
        <v>31</v>
      </c>
      <c r="E2154" s="1">
        <v>26057</v>
      </c>
      <c r="F2154">
        <f t="shared" si="33"/>
        <v>5</v>
      </c>
    </row>
    <row r="2155" spans="2:6" x14ac:dyDescent="0.25">
      <c r="B2155" t="s">
        <v>23</v>
      </c>
      <c r="C2155" t="s">
        <v>28</v>
      </c>
      <c r="D2155" t="s">
        <v>31</v>
      </c>
      <c r="E2155" s="1">
        <v>17279</v>
      </c>
      <c r="F2155">
        <f t="shared" si="33"/>
        <v>4</v>
      </c>
    </row>
    <row r="2156" spans="2:6" x14ac:dyDescent="0.25">
      <c r="B2156" t="s">
        <v>23</v>
      </c>
      <c r="C2156" t="s">
        <v>28</v>
      </c>
      <c r="D2156" t="s">
        <v>30</v>
      </c>
      <c r="E2156" s="1">
        <v>7193</v>
      </c>
      <c r="F2156">
        <f t="shared" si="33"/>
        <v>9</v>
      </c>
    </row>
    <row r="2157" spans="2:6" x14ac:dyDescent="0.25">
      <c r="B2157" t="s">
        <v>22</v>
      </c>
      <c r="C2157" t="s">
        <v>25</v>
      </c>
      <c r="D2157" t="s">
        <v>29</v>
      </c>
      <c r="E2157" s="1">
        <v>34676</v>
      </c>
      <c r="F2157">
        <f t="shared" si="33"/>
        <v>12</v>
      </c>
    </row>
    <row r="2158" spans="2:6" x14ac:dyDescent="0.25">
      <c r="B2158" t="s">
        <v>23</v>
      </c>
      <c r="C2158" t="s">
        <v>26</v>
      </c>
      <c r="D2158" t="s">
        <v>32</v>
      </c>
      <c r="E2158" s="1">
        <v>14188</v>
      </c>
      <c r="F2158">
        <f t="shared" si="33"/>
        <v>11</v>
      </c>
    </row>
    <row r="2159" spans="2:6" x14ac:dyDescent="0.25">
      <c r="B2159" t="s">
        <v>22</v>
      </c>
      <c r="C2159" t="s">
        <v>24</v>
      </c>
      <c r="D2159" t="s">
        <v>31</v>
      </c>
      <c r="E2159" s="1">
        <v>41044</v>
      </c>
      <c r="F2159">
        <f t="shared" si="33"/>
        <v>5</v>
      </c>
    </row>
    <row r="2160" spans="2:6" x14ac:dyDescent="0.25">
      <c r="B2160" t="s">
        <v>23</v>
      </c>
      <c r="C2160" t="s">
        <v>25</v>
      </c>
      <c r="D2160" t="s">
        <v>31</v>
      </c>
      <c r="E2160" s="1">
        <v>15626</v>
      </c>
      <c r="F2160">
        <f t="shared" si="33"/>
        <v>10</v>
      </c>
    </row>
    <row r="2161" spans="2:6" x14ac:dyDescent="0.25">
      <c r="B2161" t="s">
        <v>22</v>
      </c>
      <c r="C2161" t="s">
        <v>26</v>
      </c>
      <c r="D2161" t="s">
        <v>32</v>
      </c>
      <c r="E2161" s="1">
        <v>22819</v>
      </c>
      <c r="F2161">
        <f t="shared" si="33"/>
        <v>6</v>
      </c>
    </row>
    <row r="2162" spans="2:6" x14ac:dyDescent="0.25">
      <c r="B2162" t="s">
        <v>22</v>
      </c>
      <c r="C2162" t="s">
        <v>26</v>
      </c>
      <c r="D2162" t="s">
        <v>29</v>
      </c>
      <c r="E2162" s="1">
        <v>38768</v>
      </c>
      <c r="F2162">
        <f t="shared" si="33"/>
        <v>2</v>
      </c>
    </row>
    <row r="2163" spans="2:6" x14ac:dyDescent="0.25">
      <c r="B2163" t="s">
        <v>22</v>
      </c>
      <c r="C2163" t="s">
        <v>28</v>
      </c>
      <c r="D2163" t="s">
        <v>29</v>
      </c>
      <c r="E2163" s="1">
        <v>25326</v>
      </c>
      <c r="F2163">
        <f t="shared" si="33"/>
        <v>5</v>
      </c>
    </row>
    <row r="2164" spans="2:6" x14ac:dyDescent="0.25">
      <c r="B2164" t="s">
        <v>23</v>
      </c>
      <c r="C2164" t="s">
        <v>25</v>
      </c>
      <c r="D2164" t="s">
        <v>31</v>
      </c>
      <c r="E2164" s="1">
        <v>38202</v>
      </c>
      <c r="F2164">
        <f t="shared" si="33"/>
        <v>8</v>
      </c>
    </row>
    <row r="2165" spans="2:6" x14ac:dyDescent="0.25">
      <c r="B2165" t="s">
        <v>22</v>
      </c>
      <c r="C2165" t="s">
        <v>27</v>
      </c>
      <c r="D2165" t="s">
        <v>31</v>
      </c>
      <c r="E2165" s="1">
        <v>16235</v>
      </c>
      <c r="F2165">
        <f t="shared" si="33"/>
        <v>6</v>
      </c>
    </row>
    <row r="2166" spans="2:6" x14ac:dyDescent="0.25">
      <c r="B2166" t="s">
        <v>23</v>
      </c>
      <c r="C2166" t="s">
        <v>28</v>
      </c>
      <c r="D2166" t="s">
        <v>29</v>
      </c>
      <c r="E2166" s="1">
        <v>15481</v>
      </c>
      <c r="F2166">
        <f t="shared" si="33"/>
        <v>5</v>
      </c>
    </row>
    <row r="2167" spans="2:6" x14ac:dyDescent="0.25">
      <c r="B2167" t="s">
        <v>22</v>
      </c>
      <c r="C2167" t="s">
        <v>24</v>
      </c>
      <c r="D2167" t="s">
        <v>32</v>
      </c>
      <c r="E2167" s="1">
        <v>20061</v>
      </c>
      <c r="F2167">
        <f t="shared" si="33"/>
        <v>12</v>
      </c>
    </row>
    <row r="2168" spans="2:6" x14ac:dyDescent="0.25">
      <c r="B2168" t="s">
        <v>22</v>
      </c>
      <c r="C2168" t="s">
        <v>24</v>
      </c>
      <c r="D2168" t="s">
        <v>29</v>
      </c>
      <c r="E2168" s="1">
        <v>30788</v>
      </c>
      <c r="F2168">
        <f t="shared" si="33"/>
        <v>4</v>
      </c>
    </row>
    <row r="2169" spans="2:6" x14ac:dyDescent="0.25">
      <c r="B2169" t="s">
        <v>23</v>
      </c>
      <c r="C2169" t="s">
        <v>24</v>
      </c>
      <c r="D2169" t="s">
        <v>32</v>
      </c>
      <c r="E2169" s="1">
        <v>20132</v>
      </c>
      <c r="F2169">
        <f t="shared" si="33"/>
        <v>2</v>
      </c>
    </row>
    <row r="2170" spans="2:6" x14ac:dyDescent="0.25">
      <c r="B2170" t="s">
        <v>23</v>
      </c>
      <c r="C2170" t="s">
        <v>26</v>
      </c>
      <c r="D2170" t="s">
        <v>29</v>
      </c>
      <c r="E2170" s="1">
        <v>12873</v>
      </c>
      <c r="F2170">
        <f t="shared" si="33"/>
        <v>3</v>
      </c>
    </row>
    <row r="2171" spans="2:6" x14ac:dyDescent="0.25">
      <c r="B2171" t="s">
        <v>23</v>
      </c>
      <c r="C2171" t="s">
        <v>24</v>
      </c>
      <c r="D2171" t="s">
        <v>29</v>
      </c>
      <c r="E2171" s="1">
        <v>22487</v>
      </c>
      <c r="F2171">
        <f t="shared" si="33"/>
        <v>7</v>
      </c>
    </row>
    <row r="2172" spans="2:6" x14ac:dyDescent="0.25">
      <c r="B2172" t="s">
        <v>23</v>
      </c>
      <c r="C2172" t="s">
        <v>26</v>
      </c>
      <c r="D2172" t="s">
        <v>32</v>
      </c>
      <c r="E2172" s="1">
        <v>11488</v>
      </c>
      <c r="F2172">
        <f t="shared" si="33"/>
        <v>6</v>
      </c>
    </row>
    <row r="2173" spans="2:6" x14ac:dyDescent="0.25">
      <c r="B2173" t="s">
        <v>22</v>
      </c>
      <c r="C2173" t="s">
        <v>28</v>
      </c>
      <c r="D2173" t="s">
        <v>32</v>
      </c>
      <c r="E2173" s="1">
        <v>26834</v>
      </c>
      <c r="F2173">
        <f t="shared" si="33"/>
        <v>6</v>
      </c>
    </row>
    <row r="2174" spans="2:6" x14ac:dyDescent="0.25">
      <c r="B2174" t="s">
        <v>22</v>
      </c>
      <c r="C2174" t="s">
        <v>28</v>
      </c>
      <c r="D2174" t="s">
        <v>30</v>
      </c>
      <c r="E2174" s="1">
        <v>29633</v>
      </c>
      <c r="F2174">
        <f t="shared" si="33"/>
        <v>2</v>
      </c>
    </row>
    <row r="2175" spans="2:6" x14ac:dyDescent="0.25">
      <c r="B2175" t="s">
        <v>22</v>
      </c>
      <c r="C2175" t="s">
        <v>27</v>
      </c>
      <c r="D2175" t="s">
        <v>31</v>
      </c>
      <c r="E2175" s="1">
        <v>37311</v>
      </c>
      <c r="F2175">
        <f t="shared" si="33"/>
        <v>2</v>
      </c>
    </row>
    <row r="2176" spans="2:6" x14ac:dyDescent="0.25">
      <c r="B2176" t="s">
        <v>23</v>
      </c>
      <c r="C2176" t="s">
        <v>28</v>
      </c>
      <c r="D2176" t="s">
        <v>29</v>
      </c>
      <c r="E2176" s="1">
        <v>38468</v>
      </c>
      <c r="F2176">
        <f t="shared" si="33"/>
        <v>4</v>
      </c>
    </row>
    <row r="2177" spans="2:6" x14ac:dyDescent="0.25">
      <c r="B2177" t="s">
        <v>23</v>
      </c>
      <c r="C2177" t="s">
        <v>28</v>
      </c>
      <c r="D2177" t="s">
        <v>30</v>
      </c>
      <c r="E2177" s="1">
        <v>11537</v>
      </c>
      <c r="F2177">
        <f t="shared" si="33"/>
        <v>8</v>
      </c>
    </row>
    <row r="2178" spans="2:6" x14ac:dyDescent="0.25">
      <c r="B2178" t="s">
        <v>22</v>
      </c>
      <c r="C2178" t="s">
        <v>26</v>
      </c>
      <c r="D2178" t="s">
        <v>30</v>
      </c>
      <c r="E2178" s="1">
        <v>9665</v>
      </c>
      <c r="F2178">
        <f t="shared" si="33"/>
        <v>6</v>
      </c>
    </row>
    <row r="2179" spans="2:6" x14ac:dyDescent="0.25">
      <c r="B2179" t="s">
        <v>22</v>
      </c>
      <c r="C2179" t="s">
        <v>26</v>
      </c>
      <c r="D2179" t="s">
        <v>29</v>
      </c>
      <c r="E2179" s="1">
        <v>25461</v>
      </c>
      <c r="F2179">
        <f t="shared" si="33"/>
        <v>9</v>
      </c>
    </row>
    <row r="2180" spans="2:6" x14ac:dyDescent="0.25">
      <c r="B2180" t="s">
        <v>23</v>
      </c>
      <c r="C2180" t="s">
        <v>28</v>
      </c>
      <c r="D2180" t="s">
        <v>30</v>
      </c>
      <c r="E2180" s="1">
        <v>40576</v>
      </c>
      <c r="F2180">
        <f t="shared" si="33"/>
        <v>2</v>
      </c>
    </row>
    <row r="2181" spans="2:6" x14ac:dyDescent="0.25">
      <c r="B2181" t="s">
        <v>23</v>
      </c>
      <c r="C2181" t="s">
        <v>28</v>
      </c>
      <c r="D2181" t="s">
        <v>31</v>
      </c>
      <c r="E2181" s="1">
        <v>6837</v>
      </c>
      <c r="F2181">
        <f t="shared" si="33"/>
        <v>9</v>
      </c>
    </row>
    <row r="2182" spans="2:6" x14ac:dyDescent="0.25">
      <c r="B2182" t="s">
        <v>22</v>
      </c>
      <c r="C2182" t="s">
        <v>28</v>
      </c>
      <c r="D2182" t="s">
        <v>30</v>
      </c>
      <c r="E2182" s="1">
        <v>39190</v>
      </c>
      <c r="F2182">
        <f t="shared" si="33"/>
        <v>4</v>
      </c>
    </row>
    <row r="2183" spans="2:6" x14ac:dyDescent="0.25">
      <c r="B2183" t="s">
        <v>22</v>
      </c>
      <c r="C2183" t="s">
        <v>24</v>
      </c>
      <c r="D2183" t="s">
        <v>32</v>
      </c>
      <c r="E2183" s="1">
        <v>23041</v>
      </c>
      <c r="F2183">
        <f t="shared" si="33"/>
        <v>1</v>
      </c>
    </row>
    <row r="2184" spans="2:6" x14ac:dyDescent="0.25">
      <c r="B2184" t="s">
        <v>22</v>
      </c>
      <c r="C2184" t="s">
        <v>27</v>
      </c>
      <c r="D2184" t="s">
        <v>32</v>
      </c>
      <c r="E2184" s="1">
        <v>9178</v>
      </c>
      <c r="F2184">
        <f t="shared" si="33"/>
        <v>2</v>
      </c>
    </row>
    <row r="2185" spans="2:6" x14ac:dyDescent="0.25">
      <c r="B2185" t="s">
        <v>22</v>
      </c>
      <c r="C2185" t="s">
        <v>25</v>
      </c>
      <c r="D2185" t="s">
        <v>32</v>
      </c>
      <c r="E2185" s="1">
        <v>12503</v>
      </c>
      <c r="F2185">
        <f t="shared" si="33"/>
        <v>3</v>
      </c>
    </row>
    <row r="2186" spans="2:6" x14ac:dyDescent="0.25">
      <c r="B2186" t="s">
        <v>23</v>
      </c>
      <c r="C2186" t="s">
        <v>25</v>
      </c>
      <c r="D2186" t="s">
        <v>31</v>
      </c>
      <c r="E2186" s="1">
        <v>21759</v>
      </c>
      <c r="F2186">
        <f t="shared" si="33"/>
        <v>7</v>
      </c>
    </row>
    <row r="2187" spans="2:6" x14ac:dyDescent="0.25">
      <c r="B2187" t="s">
        <v>23</v>
      </c>
      <c r="C2187" t="s">
        <v>28</v>
      </c>
      <c r="D2187" t="s">
        <v>31</v>
      </c>
      <c r="E2187" s="1">
        <v>25487</v>
      </c>
      <c r="F2187">
        <f t="shared" si="33"/>
        <v>10</v>
      </c>
    </row>
    <row r="2188" spans="2:6" x14ac:dyDescent="0.25">
      <c r="B2188" t="s">
        <v>23</v>
      </c>
      <c r="C2188" t="s">
        <v>27</v>
      </c>
      <c r="D2188" t="s">
        <v>31</v>
      </c>
      <c r="E2188" s="1">
        <v>18882</v>
      </c>
      <c r="F2188">
        <f t="shared" ref="F2188:F2251" si="34">MONTH(E2188)</f>
        <v>9</v>
      </c>
    </row>
    <row r="2189" spans="2:6" x14ac:dyDescent="0.25">
      <c r="B2189" t="s">
        <v>23</v>
      </c>
      <c r="C2189" t="s">
        <v>25</v>
      </c>
      <c r="D2189" t="s">
        <v>31</v>
      </c>
      <c r="E2189" s="1">
        <v>34329</v>
      </c>
      <c r="F2189">
        <f t="shared" si="34"/>
        <v>12</v>
      </c>
    </row>
    <row r="2190" spans="2:6" x14ac:dyDescent="0.25">
      <c r="B2190" t="s">
        <v>22</v>
      </c>
      <c r="C2190" t="s">
        <v>28</v>
      </c>
      <c r="D2190" t="s">
        <v>31</v>
      </c>
      <c r="E2190" s="1">
        <v>23709</v>
      </c>
      <c r="F2190">
        <f t="shared" si="34"/>
        <v>11</v>
      </c>
    </row>
    <row r="2191" spans="2:6" x14ac:dyDescent="0.25">
      <c r="B2191" t="s">
        <v>23</v>
      </c>
      <c r="C2191" t="s">
        <v>24</v>
      </c>
      <c r="D2191" t="s">
        <v>30</v>
      </c>
      <c r="E2191" s="1">
        <v>30511</v>
      </c>
      <c r="F2191">
        <f t="shared" si="34"/>
        <v>7</v>
      </c>
    </row>
    <row r="2192" spans="2:6" x14ac:dyDescent="0.25">
      <c r="B2192" t="s">
        <v>22</v>
      </c>
      <c r="C2192" t="s">
        <v>27</v>
      </c>
      <c r="D2192" t="s">
        <v>29</v>
      </c>
      <c r="E2192" s="1">
        <v>34703</v>
      </c>
      <c r="F2192">
        <f t="shared" si="34"/>
        <v>1</v>
      </c>
    </row>
    <row r="2193" spans="2:6" x14ac:dyDescent="0.25">
      <c r="B2193" t="s">
        <v>23</v>
      </c>
      <c r="C2193" t="s">
        <v>24</v>
      </c>
      <c r="D2193" t="s">
        <v>31</v>
      </c>
      <c r="E2193" s="1">
        <v>8050</v>
      </c>
      <c r="F2193">
        <f t="shared" si="34"/>
        <v>1</v>
      </c>
    </row>
    <row r="2194" spans="2:6" x14ac:dyDescent="0.25">
      <c r="B2194" t="s">
        <v>22</v>
      </c>
      <c r="C2194" t="s">
        <v>28</v>
      </c>
      <c r="D2194" t="s">
        <v>31</v>
      </c>
      <c r="E2194" s="1">
        <v>30461</v>
      </c>
      <c r="F2194">
        <f t="shared" si="34"/>
        <v>5</v>
      </c>
    </row>
    <row r="2195" spans="2:6" x14ac:dyDescent="0.25">
      <c r="B2195" t="s">
        <v>23</v>
      </c>
      <c r="C2195" t="s">
        <v>26</v>
      </c>
      <c r="D2195" t="s">
        <v>30</v>
      </c>
      <c r="E2195" s="1">
        <v>26893</v>
      </c>
      <c r="F2195">
        <f t="shared" si="34"/>
        <v>8</v>
      </c>
    </row>
    <row r="2196" spans="2:6" x14ac:dyDescent="0.25">
      <c r="B2196" t="s">
        <v>23</v>
      </c>
      <c r="C2196" t="s">
        <v>28</v>
      </c>
      <c r="D2196" t="s">
        <v>29</v>
      </c>
      <c r="E2196" s="1">
        <v>24042</v>
      </c>
      <c r="F2196">
        <f t="shared" si="34"/>
        <v>10</v>
      </c>
    </row>
    <row r="2197" spans="2:6" x14ac:dyDescent="0.25">
      <c r="B2197" t="s">
        <v>22</v>
      </c>
      <c r="C2197" t="s">
        <v>26</v>
      </c>
      <c r="D2197" t="s">
        <v>30</v>
      </c>
      <c r="E2197" s="1">
        <v>12402</v>
      </c>
      <c r="F2197">
        <f t="shared" si="34"/>
        <v>12</v>
      </c>
    </row>
    <row r="2198" spans="2:6" x14ac:dyDescent="0.25">
      <c r="B2198" t="s">
        <v>23</v>
      </c>
      <c r="C2198" t="s">
        <v>27</v>
      </c>
      <c r="D2198" t="s">
        <v>29</v>
      </c>
      <c r="E2198" s="1">
        <v>36659</v>
      </c>
      <c r="F2198">
        <f t="shared" si="34"/>
        <v>5</v>
      </c>
    </row>
    <row r="2199" spans="2:6" x14ac:dyDescent="0.25">
      <c r="B2199" t="s">
        <v>22</v>
      </c>
      <c r="C2199" t="s">
        <v>28</v>
      </c>
      <c r="D2199" t="s">
        <v>31</v>
      </c>
      <c r="E2199" s="1">
        <v>30180</v>
      </c>
      <c r="F2199">
        <f t="shared" si="34"/>
        <v>8</v>
      </c>
    </row>
    <row r="2200" spans="2:6" x14ac:dyDescent="0.25">
      <c r="B2200" t="s">
        <v>23</v>
      </c>
      <c r="C2200" t="s">
        <v>26</v>
      </c>
      <c r="D2200" t="s">
        <v>31</v>
      </c>
      <c r="E2200" s="1">
        <v>5542</v>
      </c>
      <c r="F2200">
        <f t="shared" si="34"/>
        <v>3</v>
      </c>
    </row>
    <row r="2201" spans="2:6" x14ac:dyDescent="0.25">
      <c r="B2201" t="s">
        <v>23</v>
      </c>
      <c r="C2201" t="s">
        <v>24</v>
      </c>
      <c r="D2201" t="s">
        <v>32</v>
      </c>
      <c r="E2201" s="1">
        <v>19605</v>
      </c>
      <c r="F2201">
        <f t="shared" si="34"/>
        <v>9</v>
      </c>
    </row>
    <row r="2202" spans="2:6" x14ac:dyDescent="0.25">
      <c r="B2202" t="s">
        <v>23</v>
      </c>
      <c r="C2202" t="s">
        <v>25</v>
      </c>
      <c r="D2202" t="s">
        <v>29</v>
      </c>
      <c r="E2202" s="1">
        <v>24410</v>
      </c>
      <c r="F2202">
        <f t="shared" si="34"/>
        <v>10</v>
      </c>
    </row>
    <row r="2203" spans="2:6" x14ac:dyDescent="0.25">
      <c r="B2203" t="s">
        <v>22</v>
      </c>
      <c r="C2203" t="s">
        <v>28</v>
      </c>
      <c r="D2203" t="s">
        <v>32</v>
      </c>
      <c r="E2203" s="1">
        <v>16333</v>
      </c>
      <c r="F2203">
        <f t="shared" si="34"/>
        <v>9</v>
      </c>
    </row>
    <row r="2204" spans="2:6" x14ac:dyDescent="0.25">
      <c r="B2204" t="s">
        <v>23</v>
      </c>
      <c r="C2204" t="s">
        <v>26</v>
      </c>
      <c r="D2204" t="s">
        <v>29</v>
      </c>
      <c r="E2204" s="1">
        <v>25754</v>
      </c>
      <c r="F2204">
        <f t="shared" si="34"/>
        <v>7</v>
      </c>
    </row>
    <row r="2205" spans="2:6" x14ac:dyDescent="0.25">
      <c r="B2205" t="s">
        <v>23</v>
      </c>
      <c r="C2205" t="s">
        <v>25</v>
      </c>
      <c r="D2205" t="s">
        <v>30</v>
      </c>
      <c r="E2205" s="1">
        <v>19144</v>
      </c>
      <c r="F2205">
        <f t="shared" si="34"/>
        <v>5</v>
      </c>
    </row>
    <row r="2206" spans="2:6" x14ac:dyDescent="0.25">
      <c r="B2206" t="s">
        <v>23</v>
      </c>
      <c r="C2206" t="s">
        <v>27</v>
      </c>
      <c r="D2206" t="s">
        <v>29</v>
      </c>
      <c r="E2206" s="1">
        <v>35205</v>
      </c>
      <c r="F2206">
        <f t="shared" si="34"/>
        <v>5</v>
      </c>
    </row>
    <row r="2207" spans="2:6" x14ac:dyDescent="0.25">
      <c r="B2207" t="s">
        <v>22</v>
      </c>
      <c r="C2207" t="s">
        <v>28</v>
      </c>
      <c r="D2207" t="s">
        <v>30</v>
      </c>
      <c r="E2207" s="1">
        <v>16403</v>
      </c>
      <c r="F2207">
        <f t="shared" si="34"/>
        <v>11</v>
      </c>
    </row>
    <row r="2208" spans="2:6" x14ac:dyDescent="0.25">
      <c r="B2208" t="s">
        <v>23</v>
      </c>
      <c r="C2208" t="s">
        <v>24</v>
      </c>
      <c r="D2208" t="s">
        <v>31</v>
      </c>
      <c r="E2208" s="1">
        <v>29064</v>
      </c>
      <c r="F2208">
        <f t="shared" si="34"/>
        <v>7</v>
      </c>
    </row>
    <row r="2209" spans="2:6" x14ac:dyDescent="0.25">
      <c r="B2209" t="s">
        <v>23</v>
      </c>
      <c r="C2209" t="s">
        <v>24</v>
      </c>
      <c r="D2209" t="s">
        <v>29</v>
      </c>
      <c r="E2209" s="1">
        <v>33677</v>
      </c>
      <c r="F2209">
        <f t="shared" si="34"/>
        <v>3</v>
      </c>
    </row>
    <row r="2210" spans="2:6" x14ac:dyDescent="0.25">
      <c r="B2210" t="s">
        <v>23</v>
      </c>
      <c r="C2210" t="s">
        <v>27</v>
      </c>
      <c r="D2210" t="s">
        <v>32</v>
      </c>
      <c r="E2210" s="1">
        <v>11204</v>
      </c>
      <c r="F2210">
        <f t="shared" si="34"/>
        <v>9</v>
      </c>
    </row>
    <row r="2211" spans="2:6" x14ac:dyDescent="0.25">
      <c r="B2211" t="s">
        <v>22</v>
      </c>
      <c r="C2211" t="s">
        <v>26</v>
      </c>
      <c r="D2211" t="s">
        <v>30</v>
      </c>
      <c r="E2211" s="1">
        <v>30456</v>
      </c>
      <c r="F2211">
        <f t="shared" si="34"/>
        <v>5</v>
      </c>
    </row>
    <row r="2212" spans="2:6" x14ac:dyDescent="0.25">
      <c r="B2212" t="s">
        <v>22</v>
      </c>
      <c r="C2212" t="s">
        <v>25</v>
      </c>
      <c r="D2212" t="s">
        <v>32</v>
      </c>
      <c r="E2212" s="1">
        <v>35386</v>
      </c>
      <c r="F2212">
        <f t="shared" si="34"/>
        <v>11</v>
      </c>
    </row>
    <row r="2213" spans="2:6" x14ac:dyDescent="0.25">
      <c r="B2213" t="s">
        <v>23</v>
      </c>
      <c r="C2213" t="s">
        <v>25</v>
      </c>
      <c r="D2213" t="s">
        <v>30</v>
      </c>
      <c r="E2213" s="1">
        <v>20614</v>
      </c>
      <c r="F2213">
        <f t="shared" si="34"/>
        <v>6</v>
      </c>
    </row>
    <row r="2214" spans="2:6" x14ac:dyDescent="0.25">
      <c r="B2214" t="s">
        <v>22</v>
      </c>
      <c r="C2214" t="s">
        <v>25</v>
      </c>
      <c r="D2214" t="s">
        <v>30</v>
      </c>
      <c r="E2214" s="1">
        <v>36045</v>
      </c>
      <c r="F2214">
        <f t="shared" si="34"/>
        <v>9</v>
      </c>
    </row>
    <row r="2215" spans="2:6" x14ac:dyDescent="0.25">
      <c r="B2215" t="s">
        <v>22</v>
      </c>
      <c r="C2215" t="s">
        <v>26</v>
      </c>
      <c r="D2215" t="s">
        <v>30</v>
      </c>
      <c r="E2215" s="1">
        <v>16937</v>
      </c>
      <c r="F2215">
        <f t="shared" si="34"/>
        <v>5</v>
      </c>
    </row>
    <row r="2216" spans="2:6" x14ac:dyDescent="0.25">
      <c r="B2216" t="s">
        <v>22</v>
      </c>
      <c r="C2216" t="s">
        <v>28</v>
      </c>
      <c r="D2216" t="s">
        <v>32</v>
      </c>
      <c r="E2216" s="1">
        <v>29871</v>
      </c>
      <c r="F2216">
        <f t="shared" si="34"/>
        <v>10</v>
      </c>
    </row>
    <row r="2217" spans="2:6" x14ac:dyDescent="0.25">
      <c r="B2217" t="s">
        <v>23</v>
      </c>
      <c r="C2217" t="s">
        <v>26</v>
      </c>
      <c r="D2217" t="s">
        <v>31</v>
      </c>
      <c r="E2217" s="1">
        <v>22668</v>
      </c>
      <c r="F2217">
        <f t="shared" si="34"/>
        <v>1</v>
      </c>
    </row>
    <row r="2218" spans="2:6" x14ac:dyDescent="0.25">
      <c r="B2218" t="s">
        <v>23</v>
      </c>
      <c r="C2218" t="s">
        <v>24</v>
      </c>
      <c r="D2218" t="s">
        <v>29</v>
      </c>
      <c r="E2218" s="1">
        <v>25653</v>
      </c>
      <c r="F2218">
        <f t="shared" si="34"/>
        <v>3</v>
      </c>
    </row>
    <row r="2219" spans="2:6" x14ac:dyDescent="0.25">
      <c r="B2219" t="s">
        <v>22</v>
      </c>
      <c r="C2219" t="s">
        <v>28</v>
      </c>
      <c r="D2219" t="s">
        <v>31</v>
      </c>
      <c r="E2219" s="1">
        <v>27416</v>
      </c>
      <c r="F2219">
        <f t="shared" si="34"/>
        <v>1</v>
      </c>
    </row>
    <row r="2220" spans="2:6" x14ac:dyDescent="0.25">
      <c r="B2220" t="s">
        <v>22</v>
      </c>
      <c r="C2220" t="s">
        <v>28</v>
      </c>
      <c r="D2220" t="s">
        <v>32</v>
      </c>
      <c r="E2220" s="1">
        <v>25679</v>
      </c>
      <c r="F2220">
        <f t="shared" si="34"/>
        <v>4</v>
      </c>
    </row>
    <row r="2221" spans="2:6" x14ac:dyDescent="0.25">
      <c r="B2221" t="s">
        <v>22</v>
      </c>
      <c r="C2221" t="s">
        <v>25</v>
      </c>
      <c r="D2221" t="s">
        <v>31</v>
      </c>
      <c r="E2221" s="1">
        <v>24226</v>
      </c>
      <c r="F2221">
        <f t="shared" si="34"/>
        <v>4</v>
      </c>
    </row>
    <row r="2222" spans="2:6" x14ac:dyDescent="0.25">
      <c r="B2222" t="s">
        <v>23</v>
      </c>
      <c r="C2222" t="s">
        <v>27</v>
      </c>
      <c r="D2222" t="s">
        <v>29</v>
      </c>
      <c r="E2222" s="1">
        <v>16824</v>
      </c>
      <c r="F2222">
        <f t="shared" si="34"/>
        <v>1</v>
      </c>
    </row>
    <row r="2223" spans="2:6" x14ac:dyDescent="0.25">
      <c r="B2223" t="s">
        <v>22</v>
      </c>
      <c r="C2223" t="s">
        <v>28</v>
      </c>
      <c r="D2223" t="s">
        <v>32</v>
      </c>
      <c r="E2223" s="1">
        <v>21552</v>
      </c>
      <c r="F2223">
        <f t="shared" si="34"/>
        <v>1</v>
      </c>
    </row>
    <row r="2224" spans="2:6" x14ac:dyDescent="0.25">
      <c r="B2224" t="s">
        <v>22</v>
      </c>
      <c r="C2224" t="s">
        <v>24</v>
      </c>
      <c r="D2224" t="s">
        <v>31</v>
      </c>
      <c r="E2224" s="1">
        <v>11259</v>
      </c>
      <c r="F2224">
        <f t="shared" si="34"/>
        <v>10</v>
      </c>
    </row>
    <row r="2225" spans="2:6" x14ac:dyDescent="0.25">
      <c r="B2225" t="s">
        <v>22</v>
      </c>
      <c r="C2225" t="s">
        <v>27</v>
      </c>
      <c r="D2225" t="s">
        <v>32</v>
      </c>
      <c r="E2225" s="1">
        <v>21856</v>
      </c>
      <c r="F2225">
        <f t="shared" si="34"/>
        <v>11</v>
      </c>
    </row>
    <row r="2226" spans="2:6" x14ac:dyDescent="0.25">
      <c r="B2226" t="s">
        <v>22</v>
      </c>
      <c r="C2226" t="s">
        <v>27</v>
      </c>
      <c r="D2226" t="s">
        <v>32</v>
      </c>
      <c r="E2226" s="1">
        <v>12128</v>
      </c>
      <c r="F2226">
        <f t="shared" si="34"/>
        <v>3</v>
      </c>
    </row>
    <row r="2227" spans="2:6" x14ac:dyDescent="0.25">
      <c r="B2227" t="s">
        <v>23</v>
      </c>
      <c r="C2227" t="s">
        <v>28</v>
      </c>
      <c r="D2227" t="s">
        <v>31</v>
      </c>
      <c r="E2227" s="1">
        <v>25364</v>
      </c>
      <c r="F2227">
        <f t="shared" si="34"/>
        <v>6</v>
      </c>
    </row>
    <row r="2228" spans="2:6" x14ac:dyDescent="0.25">
      <c r="B2228" t="s">
        <v>22</v>
      </c>
      <c r="C2228" t="s">
        <v>25</v>
      </c>
      <c r="D2228" t="s">
        <v>30</v>
      </c>
      <c r="E2228" s="1">
        <v>7966</v>
      </c>
      <c r="F2228">
        <f t="shared" si="34"/>
        <v>10</v>
      </c>
    </row>
    <row r="2229" spans="2:6" x14ac:dyDescent="0.25">
      <c r="B2229" t="s">
        <v>23</v>
      </c>
      <c r="C2229" t="s">
        <v>24</v>
      </c>
      <c r="D2229" t="s">
        <v>32</v>
      </c>
      <c r="E2229" s="1">
        <v>9141</v>
      </c>
      <c r="F2229">
        <f t="shared" si="34"/>
        <v>1</v>
      </c>
    </row>
    <row r="2230" spans="2:6" x14ac:dyDescent="0.25">
      <c r="B2230" t="s">
        <v>22</v>
      </c>
      <c r="C2230" t="s">
        <v>24</v>
      </c>
      <c r="D2230" t="s">
        <v>32</v>
      </c>
      <c r="E2230" s="1">
        <v>6567</v>
      </c>
      <c r="F2230">
        <f t="shared" si="34"/>
        <v>12</v>
      </c>
    </row>
    <row r="2231" spans="2:6" x14ac:dyDescent="0.25">
      <c r="B2231" t="s">
        <v>23</v>
      </c>
      <c r="C2231" t="s">
        <v>27</v>
      </c>
      <c r="D2231" t="s">
        <v>29</v>
      </c>
      <c r="E2231" s="1">
        <v>18748</v>
      </c>
      <c r="F2231">
        <f t="shared" si="34"/>
        <v>4</v>
      </c>
    </row>
    <row r="2232" spans="2:6" x14ac:dyDescent="0.25">
      <c r="B2232" t="s">
        <v>23</v>
      </c>
      <c r="C2232" t="s">
        <v>26</v>
      </c>
      <c r="D2232" t="s">
        <v>32</v>
      </c>
      <c r="E2232" s="1">
        <v>40680</v>
      </c>
      <c r="F2232">
        <f t="shared" si="34"/>
        <v>5</v>
      </c>
    </row>
    <row r="2233" spans="2:6" x14ac:dyDescent="0.25">
      <c r="B2233" t="s">
        <v>22</v>
      </c>
      <c r="C2233" t="s">
        <v>27</v>
      </c>
      <c r="D2233" t="s">
        <v>31</v>
      </c>
      <c r="E2233" s="1">
        <v>11067</v>
      </c>
      <c r="F2233">
        <f t="shared" si="34"/>
        <v>4</v>
      </c>
    </row>
    <row r="2234" spans="2:6" x14ac:dyDescent="0.25">
      <c r="B2234" t="s">
        <v>22</v>
      </c>
      <c r="C2234" t="s">
        <v>25</v>
      </c>
      <c r="D2234" t="s">
        <v>31</v>
      </c>
      <c r="E2234" s="1">
        <v>8527</v>
      </c>
      <c r="F2234">
        <f t="shared" si="34"/>
        <v>5</v>
      </c>
    </row>
    <row r="2235" spans="2:6" x14ac:dyDescent="0.25">
      <c r="B2235" t="s">
        <v>23</v>
      </c>
      <c r="C2235" t="s">
        <v>24</v>
      </c>
      <c r="D2235" t="s">
        <v>32</v>
      </c>
      <c r="E2235" s="1">
        <v>14679</v>
      </c>
      <c r="F2235">
        <f t="shared" si="34"/>
        <v>3</v>
      </c>
    </row>
    <row r="2236" spans="2:6" x14ac:dyDescent="0.25">
      <c r="B2236" t="s">
        <v>22</v>
      </c>
      <c r="C2236" t="s">
        <v>26</v>
      </c>
      <c r="D2236" t="s">
        <v>30</v>
      </c>
      <c r="E2236" s="1">
        <v>20245</v>
      </c>
      <c r="F2236">
        <f t="shared" si="34"/>
        <v>6</v>
      </c>
    </row>
    <row r="2237" spans="2:6" x14ac:dyDescent="0.25">
      <c r="B2237" t="s">
        <v>23</v>
      </c>
      <c r="C2237" t="s">
        <v>27</v>
      </c>
      <c r="D2237" t="s">
        <v>30</v>
      </c>
      <c r="E2237" s="1">
        <v>27357</v>
      </c>
      <c r="F2237">
        <f t="shared" si="34"/>
        <v>11</v>
      </c>
    </row>
    <row r="2238" spans="2:6" x14ac:dyDescent="0.25">
      <c r="B2238" t="s">
        <v>22</v>
      </c>
      <c r="C2238" t="s">
        <v>24</v>
      </c>
      <c r="D2238" t="s">
        <v>30</v>
      </c>
      <c r="E2238" s="1">
        <v>31891</v>
      </c>
      <c r="F2238">
        <f t="shared" si="34"/>
        <v>4</v>
      </c>
    </row>
    <row r="2239" spans="2:6" x14ac:dyDescent="0.25">
      <c r="B2239" t="s">
        <v>23</v>
      </c>
      <c r="C2239" t="s">
        <v>24</v>
      </c>
      <c r="D2239" t="s">
        <v>32</v>
      </c>
      <c r="E2239" s="1">
        <v>29016</v>
      </c>
      <c r="F2239">
        <f t="shared" si="34"/>
        <v>6</v>
      </c>
    </row>
    <row r="2240" spans="2:6" x14ac:dyDescent="0.25">
      <c r="B2240" t="s">
        <v>22</v>
      </c>
      <c r="C2240" t="s">
        <v>24</v>
      </c>
      <c r="D2240" t="s">
        <v>30</v>
      </c>
      <c r="E2240" s="1">
        <v>16533</v>
      </c>
      <c r="F2240">
        <f t="shared" si="34"/>
        <v>4</v>
      </c>
    </row>
    <row r="2241" spans="2:6" x14ac:dyDescent="0.25">
      <c r="B2241" t="s">
        <v>22</v>
      </c>
      <c r="C2241" t="s">
        <v>25</v>
      </c>
      <c r="D2241" t="s">
        <v>29</v>
      </c>
      <c r="E2241" s="1">
        <v>8358</v>
      </c>
      <c r="F2241">
        <f t="shared" si="34"/>
        <v>11</v>
      </c>
    </row>
    <row r="2242" spans="2:6" x14ac:dyDescent="0.25">
      <c r="B2242" t="s">
        <v>22</v>
      </c>
      <c r="C2242" t="s">
        <v>24</v>
      </c>
      <c r="D2242" t="s">
        <v>30</v>
      </c>
      <c r="E2242" s="1">
        <v>32549</v>
      </c>
      <c r="F2242">
        <f t="shared" si="34"/>
        <v>2</v>
      </c>
    </row>
    <row r="2243" spans="2:6" x14ac:dyDescent="0.25">
      <c r="B2243" t="s">
        <v>22</v>
      </c>
      <c r="C2243" t="s">
        <v>28</v>
      </c>
      <c r="D2243" t="s">
        <v>31</v>
      </c>
      <c r="E2243" s="1">
        <v>37516</v>
      </c>
      <c r="F2243">
        <f t="shared" si="34"/>
        <v>9</v>
      </c>
    </row>
    <row r="2244" spans="2:6" x14ac:dyDescent="0.25">
      <c r="B2244" t="s">
        <v>22</v>
      </c>
      <c r="C2244" t="s">
        <v>24</v>
      </c>
      <c r="D2244" t="s">
        <v>29</v>
      </c>
      <c r="E2244" s="1">
        <v>31593</v>
      </c>
      <c r="F2244">
        <f t="shared" si="34"/>
        <v>6</v>
      </c>
    </row>
    <row r="2245" spans="2:6" x14ac:dyDescent="0.25">
      <c r="B2245" t="s">
        <v>22</v>
      </c>
      <c r="C2245" t="s">
        <v>25</v>
      </c>
      <c r="D2245" t="s">
        <v>29</v>
      </c>
      <c r="E2245" s="1">
        <v>11517</v>
      </c>
      <c r="F2245">
        <f t="shared" si="34"/>
        <v>7</v>
      </c>
    </row>
    <row r="2246" spans="2:6" x14ac:dyDescent="0.25">
      <c r="B2246" t="s">
        <v>22</v>
      </c>
      <c r="C2246" t="s">
        <v>28</v>
      </c>
      <c r="D2246" t="s">
        <v>30</v>
      </c>
      <c r="E2246" s="1">
        <v>13467</v>
      </c>
      <c r="F2246">
        <f t="shared" si="34"/>
        <v>11</v>
      </c>
    </row>
    <row r="2247" spans="2:6" x14ac:dyDescent="0.25">
      <c r="B2247" t="s">
        <v>23</v>
      </c>
      <c r="C2247" t="s">
        <v>28</v>
      </c>
      <c r="D2247" t="s">
        <v>32</v>
      </c>
      <c r="E2247" s="1">
        <v>41593</v>
      </c>
      <c r="F2247">
        <f t="shared" si="34"/>
        <v>11</v>
      </c>
    </row>
    <row r="2248" spans="2:6" x14ac:dyDescent="0.25">
      <c r="B2248" t="s">
        <v>22</v>
      </c>
      <c r="C2248" t="s">
        <v>25</v>
      </c>
      <c r="D2248" t="s">
        <v>32</v>
      </c>
      <c r="E2248" s="1">
        <v>21129</v>
      </c>
      <c r="F2248">
        <f t="shared" si="34"/>
        <v>11</v>
      </c>
    </row>
    <row r="2249" spans="2:6" x14ac:dyDescent="0.25">
      <c r="B2249" t="s">
        <v>23</v>
      </c>
      <c r="C2249" t="s">
        <v>24</v>
      </c>
      <c r="D2249" t="s">
        <v>29</v>
      </c>
      <c r="E2249" s="1">
        <v>13599</v>
      </c>
      <c r="F2249">
        <f t="shared" si="34"/>
        <v>3</v>
      </c>
    </row>
    <row r="2250" spans="2:6" x14ac:dyDescent="0.25">
      <c r="B2250" t="s">
        <v>23</v>
      </c>
      <c r="C2250" t="s">
        <v>27</v>
      </c>
      <c r="D2250" t="s">
        <v>31</v>
      </c>
      <c r="E2250" s="1">
        <v>41558</v>
      </c>
      <c r="F2250">
        <f t="shared" si="34"/>
        <v>10</v>
      </c>
    </row>
    <row r="2251" spans="2:6" x14ac:dyDescent="0.25">
      <c r="B2251" t="s">
        <v>22</v>
      </c>
      <c r="C2251" t="s">
        <v>24</v>
      </c>
      <c r="D2251" t="s">
        <v>32</v>
      </c>
      <c r="E2251" s="1">
        <v>23794</v>
      </c>
      <c r="F2251">
        <f t="shared" si="34"/>
        <v>2</v>
      </c>
    </row>
    <row r="2252" spans="2:6" x14ac:dyDescent="0.25">
      <c r="B2252" t="s">
        <v>22</v>
      </c>
      <c r="C2252" t="s">
        <v>24</v>
      </c>
      <c r="D2252" t="s">
        <v>31</v>
      </c>
      <c r="E2252" s="1">
        <v>15865</v>
      </c>
      <c r="F2252">
        <f t="shared" ref="F2252:F2315" si="35">MONTH(E2252)</f>
        <v>6</v>
      </c>
    </row>
    <row r="2253" spans="2:6" x14ac:dyDescent="0.25">
      <c r="B2253" t="s">
        <v>22</v>
      </c>
      <c r="C2253" t="s">
        <v>26</v>
      </c>
      <c r="D2253" t="s">
        <v>30</v>
      </c>
      <c r="E2253" s="1">
        <v>11625</v>
      </c>
      <c r="F2253">
        <f t="shared" si="35"/>
        <v>10</v>
      </c>
    </row>
    <row r="2254" spans="2:6" x14ac:dyDescent="0.25">
      <c r="B2254" t="s">
        <v>23</v>
      </c>
      <c r="C2254" t="s">
        <v>24</v>
      </c>
      <c r="D2254" t="s">
        <v>29</v>
      </c>
      <c r="E2254" s="1">
        <v>9705</v>
      </c>
      <c r="F2254">
        <f t="shared" si="35"/>
        <v>7</v>
      </c>
    </row>
    <row r="2255" spans="2:6" x14ac:dyDescent="0.25">
      <c r="B2255" t="s">
        <v>22</v>
      </c>
      <c r="C2255" t="s">
        <v>28</v>
      </c>
      <c r="D2255" t="s">
        <v>29</v>
      </c>
      <c r="E2255" s="1">
        <v>15133</v>
      </c>
      <c r="F2255">
        <f t="shared" si="35"/>
        <v>6</v>
      </c>
    </row>
    <row r="2256" spans="2:6" x14ac:dyDescent="0.25">
      <c r="B2256" t="s">
        <v>22</v>
      </c>
      <c r="C2256" t="s">
        <v>27</v>
      </c>
      <c r="D2256" t="s">
        <v>31</v>
      </c>
      <c r="E2256" s="1">
        <v>35864</v>
      </c>
      <c r="F2256">
        <f t="shared" si="35"/>
        <v>3</v>
      </c>
    </row>
    <row r="2257" spans="2:6" x14ac:dyDescent="0.25">
      <c r="B2257" t="s">
        <v>23</v>
      </c>
      <c r="C2257" t="s">
        <v>25</v>
      </c>
      <c r="D2257" t="s">
        <v>31</v>
      </c>
      <c r="E2257" s="1">
        <v>6829</v>
      </c>
      <c r="F2257">
        <f t="shared" si="35"/>
        <v>9</v>
      </c>
    </row>
    <row r="2258" spans="2:6" x14ac:dyDescent="0.25">
      <c r="B2258" t="s">
        <v>22</v>
      </c>
      <c r="C2258" t="s">
        <v>24</v>
      </c>
      <c r="D2258" t="s">
        <v>30</v>
      </c>
      <c r="E2258" s="1">
        <v>35545</v>
      </c>
      <c r="F2258">
        <f t="shared" si="35"/>
        <v>4</v>
      </c>
    </row>
    <row r="2259" spans="2:6" x14ac:dyDescent="0.25">
      <c r="B2259" t="s">
        <v>23</v>
      </c>
      <c r="C2259" t="s">
        <v>28</v>
      </c>
      <c r="D2259" t="s">
        <v>29</v>
      </c>
      <c r="E2259" s="1">
        <v>16834</v>
      </c>
      <c r="F2259">
        <f t="shared" si="35"/>
        <v>2</v>
      </c>
    </row>
    <row r="2260" spans="2:6" x14ac:dyDescent="0.25">
      <c r="B2260" t="s">
        <v>22</v>
      </c>
      <c r="C2260" t="s">
        <v>27</v>
      </c>
      <c r="D2260" t="s">
        <v>30</v>
      </c>
      <c r="E2260" s="1">
        <v>38219</v>
      </c>
      <c r="F2260">
        <f t="shared" si="35"/>
        <v>8</v>
      </c>
    </row>
    <row r="2261" spans="2:6" x14ac:dyDescent="0.25">
      <c r="B2261" t="s">
        <v>23</v>
      </c>
      <c r="C2261" t="s">
        <v>24</v>
      </c>
      <c r="D2261" t="s">
        <v>30</v>
      </c>
      <c r="E2261" s="1">
        <v>14781</v>
      </c>
      <c r="F2261">
        <f t="shared" si="35"/>
        <v>6</v>
      </c>
    </row>
    <row r="2262" spans="2:6" x14ac:dyDescent="0.25">
      <c r="B2262" t="s">
        <v>22</v>
      </c>
      <c r="C2262" t="s">
        <v>28</v>
      </c>
      <c r="D2262" t="s">
        <v>32</v>
      </c>
      <c r="E2262" s="1">
        <v>9534</v>
      </c>
      <c r="F2262">
        <f t="shared" si="35"/>
        <v>2</v>
      </c>
    </row>
    <row r="2263" spans="2:6" x14ac:dyDescent="0.25">
      <c r="B2263" t="s">
        <v>22</v>
      </c>
      <c r="C2263" t="s">
        <v>25</v>
      </c>
      <c r="D2263" t="s">
        <v>29</v>
      </c>
      <c r="E2263" s="1">
        <v>38122</v>
      </c>
      <c r="F2263">
        <f t="shared" si="35"/>
        <v>5</v>
      </c>
    </row>
    <row r="2264" spans="2:6" x14ac:dyDescent="0.25">
      <c r="B2264" t="s">
        <v>22</v>
      </c>
      <c r="C2264" t="s">
        <v>26</v>
      </c>
      <c r="D2264" t="s">
        <v>30</v>
      </c>
      <c r="E2264" s="1">
        <v>9755</v>
      </c>
      <c r="F2264">
        <f t="shared" si="35"/>
        <v>9</v>
      </c>
    </row>
    <row r="2265" spans="2:6" x14ac:dyDescent="0.25">
      <c r="B2265" t="s">
        <v>23</v>
      </c>
      <c r="C2265" t="s">
        <v>28</v>
      </c>
      <c r="D2265" t="s">
        <v>32</v>
      </c>
      <c r="E2265" s="1">
        <v>23872</v>
      </c>
      <c r="F2265">
        <f t="shared" si="35"/>
        <v>5</v>
      </c>
    </row>
    <row r="2266" spans="2:6" x14ac:dyDescent="0.25">
      <c r="B2266" t="s">
        <v>22</v>
      </c>
      <c r="C2266" t="s">
        <v>24</v>
      </c>
      <c r="D2266" t="s">
        <v>32</v>
      </c>
      <c r="E2266" s="1">
        <v>27812</v>
      </c>
      <c r="F2266">
        <f t="shared" si="35"/>
        <v>2</v>
      </c>
    </row>
    <row r="2267" spans="2:6" x14ac:dyDescent="0.25">
      <c r="B2267" t="s">
        <v>23</v>
      </c>
      <c r="C2267" t="s">
        <v>27</v>
      </c>
      <c r="D2267" t="s">
        <v>31</v>
      </c>
      <c r="E2267" s="1">
        <v>7636</v>
      </c>
      <c r="F2267">
        <f t="shared" si="35"/>
        <v>11</v>
      </c>
    </row>
    <row r="2268" spans="2:6" x14ac:dyDescent="0.25">
      <c r="B2268" t="s">
        <v>23</v>
      </c>
      <c r="C2268" t="s">
        <v>26</v>
      </c>
      <c r="D2268" t="s">
        <v>31</v>
      </c>
      <c r="E2268" s="1">
        <v>13560</v>
      </c>
      <c r="F2268">
        <f t="shared" si="35"/>
        <v>2</v>
      </c>
    </row>
    <row r="2269" spans="2:6" x14ac:dyDescent="0.25">
      <c r="B2269" t="s">
        <v>23</v>
      </c>
      <c r="C2269" t="s">
        <v>25</v>
      </c>
      <c r="D2269" t="s">
        <v>31</v>
      </c>
      <c r="E2269" s="1">
        <v>41489</v>
      </c>
      <c r="F2269">
        <f t="shared" si="35"/>
        <v>8</v>
      </c>
    </row>
    <row r="2270" spans="2:6" x14ac:dyDescent="0.25">
      <c r="B2270" t="s">
        <v>22</v>
      </c>
      <c r="C2270" t="s">
        <v>28</v>
      </c>
      <c r="D2270" t="s">
        <v>32</v>
      </c>
      <c r="E2270" s="1">
        <v>18128</v>
      </c>
      <c r="F2270">
        <f t="shared" si="35"/>
        <v>8</v>
      </c>
    </row>
    <row r="2271" spans="2:6" x14ac:dyDescent="0.25">
      <c r="B2271" t="s">
        <v>22</v>
      </c>
      <c r="C2271" t="s">
        <v>27</v>
      </c>
      <c r="D2271" t="s">
        <v>30</v>
      </c>
      <c r="E2271" s="1">
        <v>17516</v>
      </c>
      <c r="F2271">
        <f t="shared" si="35"/>
        <v>12</v>
      </c>
    </row>
    <row r="2272" spans="2:6" x14ac:dyDescent="0.25">
      <c r="B2272" t="s">
        <v>23</v>
      </c>
      <c r="C2272" t="s">
        <v>27</v>
      </c>
      <c r="D2272" t="s">
        <v>30</v>
      </c>
      <c r="E2272" s="1">
        <v>22770</v>
      </c>
      <c r="F2272">
        <f t="shared" si="35"/>
        <v>5</v>
      </c>
    </row>
    <row r="2273" spans="2:6" x14ac:dyDescent="0.25">
      <c r="B2273" t="s">
        <v>22</v>
      </c>
      <c r="C2273" t="s">
        <v>27</v>
      </c>
      <c r="D2273" t="s">
        <v>30</v>
      </c>
      <c r="E2273" s="1">
        <v>40444</v>
      </c>
      <c r="F2273">
        <f t="shared" si="35"/>
        <v>9</v>
      </c>
    </row>
    <row r="2274" spans="2:6" x14ac:dyDescent="0.25">
      <c r="B2274" t="s">
        <v>23</v>
      </c>
      <c r="C2274" t="s">
        <v>27</v>
      </c>
      <c r="D2274" t="s">
        <v>31</v>
      </c>
      <c r="E2274" s="1">
        <v>5841</v>
      </c>
      <c r="F2274">
        <f t="shared" si="35"/>
        <v>12</v>
      </c>
    </row>
    <row r="2275" spans="2:6" x14ac:dyDescent="0.25">
      <c r="B2275" t="s">
        <v>23</v>
      </c>
      <c r="C2275" t="s">
        <v>25</v>
      </c>
      <c r="D2275" t="s">
        <v>32</v>
      </c>
      <c r="E2275" s="1">
        <v>36640</v>
      </c>
      <c r="F2275">
        <f t="shared" si="35"/>
        <v>4</v>
      </c>
    </row>
    <row r="2276" spans="2:6" x14ac:dyDescent="0.25">
      <c r="B2276" t="s">
        <v>23</v>
      </c>
      <c r="C2276" t="s">
        <v>27</v>
      </c>
      <c r="D2276" t="s">
        <v>30</v>
      </c>
      <c r="E2276" s="1">
        <v>18442</v>
      </c>
      <c r="F2276">
        <f t="shared" si="35"/>
        <v>6</v>
      </c>
    </row>
    <row r="2277" spans="2:6" x14ac:dyDescent="0.25">
      <c r="B2277" t="s">
        <v>22</v>
      </c>
      <c r="C2277" t="s">
        <v>25</v>
      </c>
      <c r="D2277" t="s">
        <v>30</v>
      </c>
      <c r="E2277" s="1">
        <v>23702</v>
      </c>
      <c r="F2277">
        <f t="shared" si="35"/>
        <v>11</v>
      </c>
    </row>
    <row r="2278" spans="2:6" x14ac:dyDescent="0.25">
      <c r="B2278" t="s">
        <v>22</v>
      </c>
      <c r="C2278" t="s">
        <v>25</v>
      </c>
      <c r="D2278" t="s">
        <v>32</v>
      </c>
      <c r="E2278" s="1">
        <v>38195</v>
      </c>
      <c r="F2278">
        <f t="shared" si="35"/>
        <v>7</v>
      </c>
    </row>
    <row r="2279" spans="2:6" x14ac:dyDescent="0.25">
      <c r="B2279" t="s">
        <v>22</v>
      </c>
      <c r="C2279" t="s">
        <v>28</v>
      </c>
      <c r="D2279" t="s">
        <v>32</v>
      </c>
      <c r="E2279" s="1">
        <v>41459</v>
      </c>
      <c r="F2279">
        <f t="shared" si="35"/>
        <v>7</v>
      </c>
    </row>
    <row r="2280" spans="2:6" x14ac:dyDescent="0.25">
      <c r="B2280" t="s">
        <v>23</v>
      </c>
      <c r="C2280" t="s">
        <v>26</v>
      </c>
      <c r="D2280" t="s">
        <v>29</v>
      </c>
      <c r="E2280" s="1">
        <v>40275</v>
      </c>
      <c r="F2280">
        <f t="shared" si="35"/>
        <v>4</v>
      </c>
    </row>
    <row r="2281" spans="2:6" x14ac:dyDescent="0.25">
      <c r="B2281" t="s">
        <v>22</v>
      </c>
      <c r="C2281" t="s">
        <v>25</v>
      </c>
      <c r="D2281" t="s">
        <v>29</v>
      </c>
      <c r="E2281" s="1">
        <v>28154</v>
      </c>
      <c r="F2281">
        <f t="shared" si="35"/>
        <v>1</v>
      </c>
    </row>
    <row r="2282" spans="2:6" x14ac:dyDescent="0.25">
      <c r="B2282" t="s">
        <v>23</v>
      </c>
      <c r="C2282" t="s">
        <v>26</v>
      </c>
      <c r="D2282" t="s">
        <v>31</v>
      </c>
      <c r="E2282" s="1">
        <v>40856</v>
      </c>
      <c r="F2282">
        <f t="shared" si="35"/>
        <v>11</v>
      </c>
    </row>
    <row r="2283" spans="2:6" x14ac:dyDescent="0.25">
      <c r="B2283" t="s">
        <v>23</v>
      </c>
      <c r="C2283" t="s">
        <v>26</v>
      </c>
      <c r="D2283" t="s">
        <v>31</v>
      </c>
      <c r="E2283" s="1">
        <v>10229</v>
      </c>
      <c r="F2283">
        <f t="shared" si="35"/>
        <v>1</v>
      </c>
    </row>
    <row r="2284" spans="2:6" x14ac:dyDescent="0.25">
      <c r="B2284" t="s">
        <v>23</v>
      </c>
      <c r="C2284" t="s">
        <v>28</v>
      </c>
      <c r="D2284" t="s">
        <v>29</v>
      </c>
      <c r="E2284" s="1">
        <v>23064</v>
      </c>
      <c r="F2284">
        <f t="shared" si="35"/>
        <v>2</v>
      </c>
    </row>
    <row r="2285" spans="2:6" x14ac:dyDescent="0.25">
      <c r="B2285" t="s">
        <v>22</v>
      </c>
      <c r="C2285" t="s">
        <v>25</v>
      </c>
      <c r="D2285" t="s">
        <v>31</v>
      </c>
      <c r="E2285" s="1">
        <v>14181</v>
      </c>
      <c r="F2285">
        <f t="shared" si="35"/>
        <v>10</v>
      </c>
    </row>
    <row r="2286" spans="2:6" x14ac:dyDescent="0.25">
      <c r="B2286" t="s">
        <v>22</v>
      </c>
      <c r="C2286" t="s">
        <v>25</v>
      </c>
      <c r="D2286" t="s">
        <v>32</v>
      </c>
      <c r="E2286" s="1">
        <v>18824</v>
      </c>
      <c r="F2286">
        <f t="shared" si="35"/>
        <v>7</v>
      </c>
    </row>
    <row r="2287" spans="2:6" x14ac:dyDescent="0.25">
      <c r="B2287" t="s">
        <v>22</v>
      </c>
      <c r="C2287" t="s">
        <v>28</v>
      </c>
      <c r="D2287" t="s">
        <v>32</v>
      </c>
      <c r="E2287" s="1">
        <v>24430</v>
      </c>
      <c r="F2287">
        <f t="shared" si="35"/>
        <v>11</v>
      </c>
    </row>
    <row r="2288" spans="2:6" x14ac:dyDescent="0.25">
      <c r="B2288" t="s">
        <v>23</v>
      </c>
      <c r="C2288" t="s">
        <v>25</v>
      </c>
      <c r="D2288" t="s">
        <v>32</v>
      </c>
      <c r="E2288" s="1">
        <v>13085</v>
      </c>
      <c r="F2288">
        <f t="shared" si="35"/>
        <v>10</v>
      </c>
    </row>
    <row r="2289" spans="2:6" x14ac:dyDescent="0.25">
      <c r="B2289" t="s">
        <v>22</v>
      </c>
      <c r="C2289" t="s">
        <v>27</v>
      </c>
      <c r="D2289" t="s">
        <v>32</v>
      </c>
      <c r="E2289" s="1">
        <v>18624</v>
      </c>
      <c r="F2289">
        <f t="shared" si="35"/>
        <v>12</v>
      </c>
    </row>
    <row r="2290" spans="2:6" x14ac:dyDescent="0.25">
      <c r="B2290" t="s">
        <v>23</v>
      </c>
      <c r="C2290" t="s">
        <v>27</v>
      </c>
      <c r="D2290" t="s">
        <v>32</v>
      </c>
      <c r="E2290" s="1">
        <v>25216</v>
      </c>
      <c r="F2290">
        <f t="shared" si="35"/>
        <v>1</v>
      </c>
    </row>
    <row r="2291" spans="2:6" x14ac:dyDescent="0.25">
      <c r="B2291" t="s">
        <v>23</v>
      </c>
      <c r="C2291" t="s">
        <v>24</v>
      </c>
      <c r="D2291" t="s">
        <v>32</v>
      </c>
      <c r="E2291" s="1">
        <v>13783</v>
      </c>
      <c r="F2291">
        <f t="shared" si="35"/>
        <v>9</v>
      </c>
    </row>
    <row r="2292" spans="2:6" x14ac:dyDescent="0.25">
      <c r="B2292" t="s">
        <v>23</v>
      </c>
      <c r="C2292" t="s">
        <v>26</v>
      </c>
      <c r="D2292" t="s">
        <v>31</v>
      </c>
      <c r="E2292" s="1">
        <v>33185</v>
      </c>
      <c r="F2292">
        <f t="shared" si="35"/>
        <v>11</v>
      </c>
    </row>
    <row r="2293" spans="2:6" x14ac:dyDescent="0.25">
      <c r="B2293" t="s">
        <v>23</v>
      </c>
      <c r="C2293" t="s">
        <v>27</v>
      </c>
      <c r="D2293" t="s">
        <v>32</v>
      </c>
      <c r="E2293" s="1">
        <v>24403</v>
      </c>
      <c r="F2293">
        <f t="shared" si="35"/>
        <v>10</v>
      </c>
    </row>
    <row r="2294" spans="2:6" x14ac:dyDescent="0.25">
      <c r="B2294" t="s">
        <v>23</v>
      </c>
      <c r="C2294" t="s">
        <v>26</v>
      </c>
      <c r="D2294" t="s">
        <v>32</v>
      </c>
      <c r="E2294" s="1">
        <v>40362</v>
      </c>
      <c r="F2294">
        <f t="shared" si="35"/>
        <v>7</v>
      </c>
    </row>
    <row r="2295" spans="2:6" x14ac:dyDescent="0.25">
      <c r="B2295" t="s">
        <v>22</v>
      </c>
      <c r="C2295" t="s">
        <v>24</v>
      </c>
      <c r="D2295" t="s">
        <v>31</v>
      </c>
      <c r="E2295" s="1">
        <v>38615</v>
      </c>
      <c r="F2295">
        <f t="shared" si="35"/>
        <v>9</v>
      </c>
    </row>
    <row r="2296" spans="2:6" x14ac:dyDescent="0.25">
      <c r="B2296" t="s">
        <v>23</v>
      </c>
      <c r="C2296" t="s">
        <v>26</v>
      </c>
      <c r="D2296" t="s">
        <v>30</v>
      </c>
      <c r="E2296" s="1">
        <v>27839</v>
      </c>
      <c r="F2296">
        <f t="shared" si="35"/>
        <v>3</v>
      </c>
    </row>
    <row r="2297" spans="2:6" x14ac:dyDescent="0.25">
      <c r="B2297" t="s">
        <v>22</v>
      </c>
      <c r="C2297" t="s">
        <v>26</v>
      </c>
      <c r="D2297" t="s">
        <v>31</v>
      </c>
      <c r="E2297" s="1">
        <v>38386</v>
      </c>
      <c r="F2297">
        <f t="shared" si="35"/>
        <v>2</v>
      </c>
    </row>
    <row r="2298" spans="2:6" x14ac:dyDescent="0.25">
      <c r="B2298" t="s">
        <v>23</v>
      </c>
      <c r="C2298" t="s">
        <v>25</v>
      </c>
      <c r="D2298" t="s">
        <v>30</v>
      </c>
      <c r="E2298" s="1">
        <v>8070</v>
      </c>
      <c r="F2298">
        <f t="shared" si="35"/>
        <v>2</v>
      </c>
    </row>
    <row r="2299" spans="2:6" x14ac:dyDescent="0.25">
      <c r="B2299" t="s">
        <v>23</v>
      </c>
      <c r="C2299" t="s">
        <v>28</v>
      </c>
      <c r="D2299" t="s">
        <v>29</v>
      </c>
      <c r="E2299" s="1">
        <v>26816</v>
      </c>
      <c r="F2299">
        <f t="shared" si="35"/>
        <v>6</v>
      </c>
    </row>
    <row r="2300" spans="2:6" x14ac:dyDescent="0.25">
      <c r="B2300" t="s">
        <v>22</v>
      </c>
      <c r="C2300" t="s">
        <v>25</v>
      </c>
      <c r="D2300" t="s">
        <v>29</v>
      </c>
      <c r="E2300" s="1">
        <v>5837</v>
      </c>
      <c r="F2300">
        <f t="shared" si="35"/>
        <v>12</v>
      </c>
    </row>
    <row r="2301" spans="2:6" x14ac:dyDescent="0.25">
      <c r="B2301" t="s">
        <v>23</v>
      </c>
      <c r="C2301" t="s">
        <v>28</v>
      </c>
      <c r="D2301" t="s">
        <v>30</v>
      </c>
      <c r="E2301" s="1">
        <v>21817</v>
      </c>
      <c r="F2301">
        <f t="shared" si="35"/>
        <v>9</v>
      </c>
    </row>
    <row r="2302" spans="2:6" x14ac:dyDescent="0.25">
      <c r="B2302" t="s">
        <v>22</v>
      </c>
      <c r="C2302" t="s">
        <v>25</v>
      </c>
      <c r="D2302" t="s">
        <v>30</v>
      </c>
      <c r="E2302" s="1">
        <v>32879</v>
      </c>
      <c r="F2302">
        <f t="shared" si="35"/>
        <v>1</v>
      </c>
    </row>
    <row r="2303" spans="2:6" x14ac:dyDescent="0.25">
      <c r="B2303" t="s">
        <v>22</v>
      </c>
      <c r="C2303" t="s">
        <v>26</v>
      </c>
      <c r="D2303" t="s">
        <v>31</v>
      </c>
      <c r="E2303" s="1">
        <v>35473</v>
      </c>
      <c r="F2303">
        <f t="shared" si="35"/>
        <v>2</v>
      </c>
    </row>
    <row r="2304" spans="2:6" x14ac:dyDescent="0.25">
      <c r="B2304" t="s">
        <v>23</v>
      </c>
      <c r="C2304" t="s">
        <v>28</v>
      </c>
      <c r="D2304" t="s">
        <v>29</v>
      </c>
      <c r="E2304" s="1">
        <v>16211</v>
      </c>
      <c r="F2304">
        <f t="shared" si="35"/>
        <v>5</v>
      </c>
    </row>
    <row r="2305" spans="2:6" x14ac:dyDescent="0.25">
      <c r="B2305" t="s">
        <v>22</v>
      </c>
      <c r="C2305" t="s">
        <v>26</v>
      </c>
      <c r="D2305" t="s">
        <v>31</v>
      </c>
      <c r="E2305" s="1">
        <v>16016</v>
      </c>
      <c r="F2305">
        <f t="shared" si="35"/>
        <v>11</v>
      </c>
    </row>
    <row r="2306" spans="2:6" x14ac:dyDescent="0.25">
      <c r="B2306" t="s">
        <v>22</v>
      </c>
      <c r="C2306" t="s">
        <v>28</v>
      </c>
      <c r="D2306" t="s">
        <v>29</v>
      </c>
      <c r="E2306" s="1">
        <v>37111</v>
      </c>
      <c r="F2306">
        <f t="shared" si="35"/>
        <v>8</v>
      </c>
    </row>
    <row r="2307" spans="2:6" x14ac:dyDescent="0.25">
      <c r="B2307" t="s">
        <v>23</v>
      </c>
      <c r="C2307" t="s">
        <v>25</v>
      </c>
      <c r="D2307" t="s">
        <v>32</v>
      </c>
      <c r="E2307" s="1">
        <v>32975</v>
      </c>
      <c r="F2307">
        <f t="shared" si="35"/>
        <v>4</v>
      </c>
    </row>
    <row r="2308" spans="2:6" x14ac:dyDescent="0.25">
      <c r="B2308" t="s">
        <v>23</v>
      </c>
      <c r="C2308" t="s">
        <v>26</v>
      </c>
      <c r="D2308" t="s">
        <v>30</v>
      </c>
      <c r="E2308" s="1">
        <v>11176</v>
      </c>
      <c r="F2308">
        <f t="shared" si="35"/>
        <v>8</v>
      </c>
    </row>
    <row r="2309" spans="2:6" x14ac:dyDescent="0.25">
      <c r="B2309" t="s">
        <v>23</v>
      </c>
      <c r="C2309" t="s">
        <v>24</v>
      </c>
      <c r="D2309" t="s">
        <v>29</v>
      </c>
      <c r="E2309" s="1">
        <v>33387</v>
      </c>
      <c r="F2309">
        <f t="shared" si="35"/>
        <v>5</v>
      </c>
    </row>
    <row r="2310" spans="2:6" x14ac:dyDescent="0.25">
      <c r="B2310" t="s">
        <v>23</v>
      </c>
      <c r="C2310" t="s">
        <v>24</v>
      </c>
      <c r="D2310" t="s">
        <v>31</v>
      </c>
      <c r="E2310" s="1">
        <v>19629</v>
      </c>
      <c r="F2310">
        <f t="shared" si="35"/>
        <v>9</v>
      </c>
    </row>
    <row r="2311" spans="2:6" x14ac:dyDescent="0.25">
      <c r="B2311" t="s">
        <v>22</v>
      </c>
      <c r="C2311" t="s">
        <v>24</v>
      </c>
      <c r="D2311" t="s">
        <v>30</v>
      </c>
      <c r="E2311" s="1">
        <v>33592</v>
      </c>
      <c r="F2311">
        <f t="shared" si="35"/>
        <v>12</v>
      </c>
    </row>
    <row r="2312" spans="2:6" x14ac:dyDescent="0.25">
      <c r="B2312" t="s">
        <v>22</v>
      </c>
      <c r="C2312" t="s">
        <v>27</v>
      </c>
      <c r="D2312" t="s">
        <v>30</v>
      </c>
      <c r="E2312" s="1">
        <v>16409</v>
      </c>
      <c r="F2312">
        <f t="shared" si="35"/>
        <v>12</v>
      </c>
    </row>
    <row r="2313" spans="2:6" x14ac:dyDescent="0.25">
      <c r="B2313" t="s">
        <v>22</v>
      </c>
      <c r="C2313" t="s">
        <v>28</v>
      </c>
      <c r="D2313" t="s">
        <v>30</v>
      </c>
      <c r="E2313" s="1">
        <v>35663</v>
      </c>
      <c r="F2313">
        <f t="shared" si="35"/>
        <v>8</v>
      </c>
    </row>
    <row r="2314" spans="2:6" x14ac:dyDescent="0.25">
      <c r="B2314" t="s">
        <v>22</v>
      </c>
      <c r="C2314" t="s">
        <v>28</v>
      </c>
      <c r="D2314" t="s">
        <v>30</v>
      </c>
      <c r="E2314" s="1">
        <v>40802</v>
      </c>
      <c r="F2314">
        <f t="shared" si="35"/>
        <v>9</v>
      </c>
    </row>
    <row r="2315" spans="2:6" x14ac:dyDescent="0.25">
      <c r="B2315" t="s">
        <v>23</v>
      </c>
      <c r="C2315" t="s">
        <v>24</v>
      </c>
      <c r="D2315" t="s">
        <v>31</v>
      </c>
      <c r="E2315" s="1">
        <v>28046</v>
      </c>
      <c r="F2315">
        <f t="shared" si="35"/>
        <v>10</v>
      </c>
    </row>
    <row r="2316" spans="2:6" x14ac:dyDescent="0.25">
      <c r="B2316" t="s">
        <v>23</v>
      </c>
      <c r="C2316" t="s">
        <v>28</v>
      </c>
      <c r="D2316" t="s">
        <v>31</v>
      </c>
      <c r="E2316" s="1">
        <v>40113</v>
      </c>
      <c r="F2316">
        <f t="shared" ref="F2316:F2379" si="36">MONTH(E2316)</f>
        <v>10</v>
      </c>
    </row>
    <row r="2317" spans="2:6" x14ac:dyDescent="0.25">
      <c r="B2317" t="s">
        <v>23</v>
      </c>
      <c r="C2317" t="s">
        <v>25</v>
      </c>
      <c r="D2317" t="s">
        <v>30</v>
      </c>
      <c r="E2317" s="1">
        <v>36893</v>
      </c>
      <c r="F2317">
        <f t="shared" si="36"/>
        <v>1</v>
      </c>
    </row>
    <row r="2318" spans="2:6" x14ac:dyDescent="0.25">
      <c r="B2318" t="s">
        <v>22</v>
      </c>
      <c r="C2318" t="s">
        <v>25</v>
      </c>
      <c r="D2318" t="s">
        <v>32</v>
      </c>
      <c r="E2318" s="1">
        <v>20212</v>
      </c>
      <c r="F2318">
        <f t="shared" si="36"/>
        <v>5</v>
      </c>
    </row>
    <row r="2319" spans="2:6" x14ac:dyDescent="0.25">
      <c r="B2319" t="s">
        <v>23</v>
      </c>
      <c r="C2319" t="s">
        <v>27</v>
      </c>
      <c r="D2319" t="s">
        <v>29</v>
      </c>
      <c r="E2319" s="1">
        <v>13078</v>
      </c>
      <c r="F2319">
        <f t="shared" si="36"/>
        <v>10</v>
      </c>
    </row>
    <row r="2320" spans="2:6" x14ac:dyDescent="0.25">
      <c r="B2320" t="s">
        <v>22</v>
      </c>
      <c r="C2320" t="s">
        <v>24</v>
      </c>
      <c r="D2320" t="s">
        <v>32</v>
      </c>
      <c r="E2320" s="1">
        <v>7128</v>
      </c>
      <c r="F2320">
        <f t="shared" si="36"/>
        <v>7</v>
      </c>
    </row>
    <row r="2321" spans="2:6" x14ac:dyDescent="0.25">
      <c r="B2321" t="s">
        <v>23</v>
      </c>
      <c r="C2321" t="s">
        <v>28</v>
      </c>
      <c r="D2321" t="s">
        <v>29</v>
      </c>
      <c r="E2321" s="1">
        <v>40835</v>
      </c>
      <c r="F2321">
        <f t="shared" si="36"/>
        <v>10</v>
      </c>
    </row>
    <row r="2322" spans="2:6" x14ac:dyDescent="0.25">
      <c r="B2322" t="s">
        <v>23</v>
      </c>
      <c r="C2322" t="s">
        <v>26</v>
      </c>
      <c r="D2322" t="s">
        <v>29</v>
      </c>
      <c r="E2322" s="1">
        <v>14250</v>
      </c>
      <c r="F2322">
        <f t="shared" si="36"/>
        <v>1</v>
      </c>
    </row>
    <row r="2323" spans="2:6" x14ac:dyDescent="0.25">
      <c r="B2323" t="s">
        <v>22</v>
      </c>
      <c r="C2323" t="s">
        <v>28</v>
      </c>
      <c r="D2323" t="s">
        <v>31</v>
      </c>
      <c r="E2323" s="1">
        <v>22114</v>
      </c>
      <c r="F2323">
        <f t="shared" si="36"/>
        <v>7</v>
      </c>
    </row>
    <row r="2324" spans="2:6" x14ac:dyDescent="0.25">
      <c r="B2324" t="s">
        <v>23</v>
      </c>
      <c r="C2324" t="s">
        <v>28</v>
      </c>
      <c r="D2324" t="s">
        <v>32</v>
      </c>
      <c r="E2324" s="1">
        <v>20578</v>
      </c>
      <c r="F2324">
        <f t="shared" si="36"/>
        <v>5</v>
      </c>
    </row>
    <row r="2325" spans="2:6" x14ac:dyDescent="0.25">
      <c r="B2325" t="s">
        <v>22</v>
      </c>
      <c r="C2325" t="s">
        <v>28</v>
      </c>
      <c r="D2325" t="s">
        <v>32</v>
      </c>
      <c r="E2325" s="1">
        <v>12287</v>
      </c>
      <c r="F2325">
        <f t="shared" si="36"/>
        <v>8</v>
      </c>
    </row>
    <row r="2326" spans="2:6" x14ac:dyDescent="0.25">
      <c r="B2326" t="s">
        <v>22</v>
      </c>
      <c r="C2326" t="s">
        <v>27</v>
      </c>
      <c r="D2326" t="s">
        <v>29</v>
      </c>
      <c r="E2326" s="1">
        <v>34725</v>
      </c>
      <c r="F2326">
        <f t="shared" si="36"/>
        <v>1</v>
      </c>
    </row>
    <row r="2327" spans="2:6" x14ac:dyDescent="0.25">
      <c r="B2327" t="s">
        <v>22</v>
      </c>
      <c r="C2327" t="s">
        <v>24</v>
      </c>
      <c r="D2327" t="s">
        <v>29</v>
      </c>
      <c r="E2327" s="1">
        <v>16971</v>
      </c>
      <c r="F2327">
        <f t="shared" si="36"/>
        <v>6</v>
      </c>
    </row>
    <row r="2328" spans="2:6" x14ac:dyDescent="0.25">
      <c r="B2328" t="s">
        <v>22</v>
      </c>
      <c r="C2328" t="s">
        <v>24</v>
      </c>
      <c r="D2328" t="s">
        <v>31</v>
      </c>
      <c r="E2328" s="1">
        <v>14018</v>
      </c>
      <c r="F2328">
        <f t="shared" si="36"/>
        <v>5</v>
      </c>
    </row>
    <row r="2329" spans="2:6" x14ac:dyDescent="0.25">
      <c r="B2329" t="s">
        <v>22</v>
      </c>
      <c r="C2329" t="s">
        <v>25</v>
      </c>
      <c r="D2329" t="s">
        <v>32</v>
      </c>
      <c r="E2329" s="1">
        <v>15191</v>
      </c>
      <c r="F2329">
        <f t="shared" si="36"/>
        <v>8</v>
      </c>
    </row>
    <row r="2330" spans="2:6" x14ac:dyDescent="0.25">
      <c r="B2330" t="s">
        <v>22</v>
      </c>
      <c r="C2330" t="s">
        <v>24</v>
      </c>
      <c r="D2330" t="s">
        <v>32</v>
      </c>
      <c r="E2330" s="1">
        <v>25996</v>
      </c>
      <c r="F2330">
        <f t="shared" si="36"/>
        <v>3</v>
      </c>
    </row>
    <row r="2331" spans="2:6" x14ac:dyDescent="0.25">
      <c r="B2331" t="s">
        <v>22</v>
      </c>
      <c r="C2331" t="s">
        <v>25</v>
      </c>
      <c r="D2331" t="s">
        <v>31</v>
      </c>
      <c r="E2331" s="1">
        <v>21052</v>
      </c>
      <c r="F2331">
        <f t="shared" si="36"/>
        <v>8</v>
      </c>
    </row>
    <row r="2332" spans="2:6" x14ac:dyDescent="0.25">
      <c r="B2332" t="s">
        <v>22</v>
      </c>
      <c r="C2332" t="s">
        <v>25</v>
      </c>
      <c r="D2332" t="s">
        <v>30</v>
      </c>
      <c r="E2332" s="1">
        <v>36050</v>
      </c>
      <c r="F2332">
        <f t="shared" si="36"/>
        <v>9</v>
      </c>
    </row>
    <row r="2333" spans="2:6" x14ac:dyDescent="0.25">
      <c r="B2333" t="s">
        <v>23</v>
      </c>
      <c r="C2333" t="s">
        <v>27</v>
      </c>
      <c r="D2333" t="s">
        <v>30</v>
      </c>
      <c r="E2333" s="1">
        <v>29623</v>
      </c>
      <c r="F2333">
        <f t="shared" si="36"/>
        <v>2</v>
      </c>
    </row>
    <row r="2334" spans="2:6" x14ac:dyDescent="0.25">
      <c r="B2334" t="s">
        <v>23</v>
      </c>
      <c r="C2334" t="s">
        <v>28</v>
      </c>
      <c r="D2334" t="s">
        <v>32</v>
      </c>
      <c r="E2334" s="1">
        <v>27212</v>
      </c>
      <c r="F2334">
        <f t="shared" si="36"/>
        <v>7</v>
      </c>
    </row>
    <row r="2335" spans="2:6" x14ac:dyDescent="0.25">
      <c r="B2335" t="s">
        <v>22</v>
      </c>
      <c r="C2335" t="s">
        <v>28</v>
      </c>
      <c r="D2335" t="s">
        <v>32</v>
      </c>
      <c r="E2335" s="1">
        <v>19945</v>
      </c>
      <c r="F2335">
        <f t="shared" si="36"/>
        <v>8</v>
      </c>
    </row>
    <row r="2336" spans="2:6" x14ac:dyDescent="0.25">
      <c r="B2336" t="s">
        <v>23</v>
      </c>
      <c r="C2336" t="s">
        <v>26</v>
      </c>
      <c r="D2336" t="s">
        <v>29</v>
      </c>
      <c r="E2336" s="1">
        <v>31917</v>
      </c>
      <c r="F2336">
        <f t="shared" si="36"/>
        <v>5</v>
      </c>
    </row>
    <row r="2337" spans="2:6" x14ac:dyDescent="0.25">
      <c r="B2337" t="s">
        <v>22</v>
      </c>
      <c r="C2337" t="s">
        <v>25</v>
      </c>
      <c r="D2337" t="s">
        <v>32</v>
      </c>
      <c r="E2337" s="1">
        <v>9778</v>
      </c>
      <c r="F2337">
        <f t="shared" si="36"/>
        <v>10</v>
      </c>
    </row>
    <row r="2338" spans="2:6" x14ac:dyDescent="0.25">
      <c r="B2338" t="s">
        <v>23</v>
      </c>
      <c r="C2338" t="s">
        <v>24</v>
      </c>
      <c r="D2338" t="s">
        <v>29</v>
      </c>
      <c r="E2338" s="1">
        <v>38424</v>
      </c>
      <c r="F2338">
        <f t="shared" si="36"/>
        <v>3</v>
      </c>
    </row>
    <row r="2339" spans="2:6" x14ac:dyDescent="0.25">
      <c r="B2339" t="s">
        <v>22</v>
      </c>
      <c r="C2339" t="s">
        <v>25</v>
      </c>
      <c r="D2339" t="s">
        <v>29</v>
      </c>
      <c r="E2339" s="1">
        <v>31133</v>
      </c>
      <c r="F2339">
        <f t="shared" si="36"/>
        <v>3</v>
      </c>
    </row>
    <row r="2340" spans="2:6" x14ac:dyDescent="0.25">
      <c r="B2340" t="s">
        <v>23</v>
      </c>
      <c r="C2340" t="s">
        <v>24</v>
      </c>
      <c r="D2340" t="s">
        <v>30</v>
      </c>
      <c r="E2340" s="1">
        <v>28252</v>
      </c>
      <c r="F2340">
        <f t="shared" si="36"/>
        <v>5</v>
      </c>
    </row>
    <row r="2341" spans="2:6" x14ac:dyDescent="0.25">
      <c r="B2341" t="s">
        <v>23</v>
      </c>
      <c r="C2341" t="s">
        <v>26</v>
      </c>
      <c r="D2341" t="s">
        <v>32</v>
      </c>
      <c r="E2341" s="1">
        <v>6011</v>
      </c>
      <c r="F2341">
        <f t="shared" si="36"/>
        <v>6</v>
      </c>
    </row>
    <row r="2342" spans="2:6" x14ac:dyDescent="0.25">
      <c r="B2342" t="s">
        <v>23</v>
      </c>
      <c r="C2342" t="s">
        <v>24</v>
      </c>
      <c r="D2342" t="s">
        <v>32</v>
      </c>
      <c r="E2342" s="1">
        <v>39854</v>
      </c>
      <c r="F2342">
        <f t="shared" si="36"/>
        <v>2</v>
      </c>
    </row>
    <row r="2343" spans="2:6" x14ac:dyDescent="0.25">
      <c r="B2343" t="s">
        <v>22</v>
      </c>
      <c r="C2343" t="s">
        <v>28</v>
      </c>
      <c r="D2343" t="s">
        <v>31</v>
      </c>
      <c r="E2343" s="1">
        <v>9434</v>
      </c>
      <c r="F2343">
        <f t="shared" si="36"/>
        <v>10</v>
      </c>
    </row>
    <row r="2344" spans="2:6" x14ac:dyDescent="0.25">
      <c r="B2344" t="s">
        <v>22</v>
      </c>
      <c r="C2344" t="s">
        <v>26</v>
      </c>
      <c r="D2344" t="s">
        <v>29</v>
      </c>
      <c r="E2344" s="1">
        <v>18156</v>
      </c>
      <c r="F2344">
        <f t="shared" si="36"/>
        <v>9</v>
      </c>
    </row>
    <row r="2345" spans="2:6" x14ac:dyDescent="0.25">
      <c r="B2345" t="s">
        <v>22</v>
      </c>
      <c r="C2345" t="s">
        <v>28</v>
      </c>
      <c r="D2345" t="s">
        <v>31</v>
      </c>
      <c r="E2345" s="1">
        <v>28373</v>
      </c>
      <c r="F2345">
        <f t="shared" si="36"/>
        <v>9</v>
      </c>
    </row>
    <row r="2346" spans="2:6" x14ac:dyDescent="0.25">
      <c r="B2346" t="s">
        <v>23</v>
      </c>
      <c r="C2346" t="s">
        <v>26</v>
      </c>
      <c r="D2346" t="s">
        <v>32</v>
      </c>
      <c r="E2346" s="1">
        <v>30154</v>
      </c>
      <c r="F2346">
        <f t="shared" si="36"/>
        <v>7</v>
      </c>
    </row>
    <row r="2347" spans="2:6" x14ac:dyDescent="0.25">
      <c r="B2347" t="s">
        <v>22</v>
      </c>
      <c r="C2347" t="s">
        <v>25</v>
      </c>
      <c r="D2347" t="s">
        <v>32</v>
      </c>
      <c r="E2347" s="1">
        <v>13995</v>
      </c>
      <c r="F2347">
        <f t="shared" si="36"/>
        <v>4</v>
      </c>
    </row>
    <row r="2348" spans="2:6" x14ac:dyDescent="0.25">
      <c r="B2348" t="s">
        <v>23</v>
      </c>
      <c r="C2348" t="s">
        <v>28</v>
      </c>
      <c r="D2348" t="s">
        <v>31</v>
      </c>
      <c r="E2348" s="1">
        <v>21192</v>
      </c>
      <c r="F2348">
        <f t="shared" si="36"/>
        <v>1</v>
      </c>
    </row>
    <row r="2349" spans="2:6" x14ac:dyDescent="0.25">
      <c r="B2349" t="s">
        <v>23</v>
      </c>
      <c r="C2349" t="s">
        <v>24</v>
      </c>
      <c r="D2349" t="s">
        <v>29</v>
      </c>
      <c r="E2349" s="1">
        <v>28860</v>
      </c>
      <c r="F2349">
        <f t="shared" si="36"/>
        <v>1</v>
      </c>
    </row>
    <row r="2350" spans="2:6" x14ac:dyDescent="0.25">
      <c r="B2350" t="s">
        <v>22</v>
      </c>
      <c r="C2350" t="s">
        <v>27</v>
      </c>
      <c r="D2350" t="s">
        <v>29</v>
      </c>
      <c r="E2350" s="1">
        <v>6419</v>
      </c>
      <c r="F2350">
        <f t="shared" si="36"/>
        <v>7</v>
      </c>
    </row>
    <row r="2351" spans="2:6" x14ac:dyDescent="0.25">
      <c r="B2351" t="s">
        <v>23</v>
      </c>
      <c r="C2351" t="s">
        <v>26</v>
      </c>
      <c r="D2351" t="s">
        <v>32</v>
      </c>
      <c r="E2351" s="1">
        <v>18208</v>
      </c>
      <c r="F2351">
        <f t="shared" si="36"/>
        <v>11</v>
      </c>
    </row>
    <row r="2352" spans="2:6" x14ac:dyDescent="0.25">
      <c r="B2352" t="s">
        <v>22</v>
      </c>
      <c r="C2352" t="s">
        <v>28</v>
      </c>
      <c r="D2352" t="s">
        <v>30</v>
      </c>
      <c r="E2352" s="1">
        <v>24141</v>
      </c>
      <c r="F2352">
        <f t="shared" si="36"/>
        <v>2</v>
      </c>
    </row>
    <row r="2353" spans="2:6" x14ac:dyDescent="0.25">
      <c r="B2353" t="s">
        <v>22</v>
      </c>
      <c r="C2353" t="s">
        <v>28</v>
      </c>
      <c r="D2353" t="s">
        <v>29</v>
      </c>
      <c r="E2353" s="1">
        <v>18838</v>
      </c>
      <c r="F2353">
        <f t="shared" si="36"/>
        <v>7</v>
      </c>
    </row>
    <row r="2354" spans="2:6" x14ac:dyDescent="0.25">
      <c r="B2354" t="s">
        <v>22</v>
      </c>
      <c r="C2354" t="s">
        <v>27</v>
      </c>
      <c r="D2354" t="s">
        <v>29</v>
      </c>
      <c r="E2354" s="1">
        <v>33840</v>
      </c>
      <c r="F2354">
        <f t="shared" si="36"/>
        <v>8</v>
      </c>
    </row>
    <row r="2355" spans="2:6" x14ac:dyDescent="0.25">
      <c r="B2355" t="s">
        <v>23</v>
      </c>
      <c r="C2355" t="s">
        <v>26</v>
      </c>
      <c r="D2355" t="s">
        <v>29</v>
      </c>
      <c r="E2355" s="1">
        <v>10531</v>
      </c>
      <c r="F2355">
        <f t="shared" si="36"/>
        <v>10</v>
      </c>
    </row>
    <row r="2356" spans="2:6" x14ac:dyDescent="0.25">
      <c r="B2356" t="s">
        <v>23</v>
      </c>
      <c r="C2356" t="s">
        <v>26</v>
      </c>
      <c r="D2356" t="s">
        <v>30</v>
      </c>
      <c r="E2356" s="1">
        <v>17566</v>
      </c>
      <c r="F2356">
        <f t="shared" si="36"/>
        <v>2</v>
      </c>
    </row>
    <row r="2357" spans="2:6" x14ac:dyDescent="0.25">
      <c r="B2357" t="s">
        <v>22</v>
      </c>
      <c r="C2357" t="s">
        <v>26</v>
      </c>
      <c r="D2357" t="s">
        <v>32</v>
      </c>
      <c r="E2357" s="1">
        <v>35282</v>
      </c>
      <c r="F2357">
        <f t="shared" si="36"/>
        <v>8</v>
      </c>
    </row>
    <row r="2358" spans="2:6" x14ac:dyDescent="0.25">
      <c r="B2358" t="s">
        <v>23</v>
      </c>
      <c r="C2358" t="s">
        <v>27</v>
      </c>
      <c r="D2358" t="s">
        <v>30</v>
      </c>
      <c r="E2358" s="1">
        <v>7563</v>
      </c>
      <c r="F2358">
        <f t="shared" si="36"/>
        <v>9</v>
      </c>
    </row>
    <row r="2359" spans="2:6" x14ac:dyDescent="0.25">
      <c r="B2359" t="s">
        <v>23</v>
      </c>
      <c r="C2359" t="s">
        <v>25</v>
      </c>
      <c r="D2359" t="s">
        <v>30</v>
      </c>
      <c r="E2359" s="1">
        <v>28551</v>
      </c>
      <c r="F2359">
        <f t="shared" si="36"/>
        <v>3</v>
      </c>
    </row>
    <row r="2360" spans="2:6" x14ac:dyDescent="0.25">
      <c r="B2360" t="s">
        <v>22</v>
      </c>
      <c r="C2360" t="s">
        <v>26</v>
      </c>
      <c r="D2360" t="s">
        <v>30</v>
      </c>
      <c r="E2360" s="1">
        <v>27201</v>
      </c>
      <c r="F2360">
        <f t="shared" si="36"/>
        <v>6</v>
      </c>
    </row>
    <row r="2361" spans="2:6" x14ac:dyDescent="0.25">
      <c r="B2361" t="s">
        <v>22</v>
      </c>
      <c r="C2361" t="s">
        <v>28</v>
      </c>
      <c r="D2361" t="s">
        <v>30</v>
      </c>
      <c r="E2361" s="1">
        <v>37997</v>
      </c>
      <c r="F2361">
        <f t="shared" si="36"/>
        <v>1</v>
      </c>
    </row>
    <row r="2362" spans="2:6" x14ac:dyDescent="0.25">
      <c r="B2362" t="s">
        <v>22</v>
      </c>
      <c r="C2362" t="s">
        <v>27</v>
      </c>
      <c r="D2362" t="s">
        <v>29</v>
      </c>
      <c r="E2362" s="1">
        <v>7618</v>
      </c>
      <c r="F2362">
        <f t="shared" si="36"/>
        <v>11</v>
      </c>
    </row>
    <row r="2363" spans="2:6" x14ac:dyDescent="0.25">
      <c r="B2363" t="s">
        <v>22</v>
      </c>
      <c r="C2363" t="s">
        <v>24</v>
      </c>
      <c r="D2363" t="s">
        <v>29</v>
      </c>
      <c r="E2363" s="1">
        <v>27819</v>
      </c>
      <c r="F2363">
        <f t="shared" si="36"/>
        <v>2</v>
      </c>
    </row>
    <row r="2364" spans="2:6" x14ac:dyDescent="0.25">
      <c r="B2364" t="s">
        <v>22</v>
      </c>
      <c r="C2364" t="s">
        <v>28</v>
      </c>
      <c r="D2364" t="s">
        <v>30</v>
      </c>
      <c r="E2364" s="1">
        <v>10626</v>
      </c>
      <c r="F2364">
        <f t="shared" si="36"/>
        <v>2</v>
      </c>
    </row>
    <row r="2365" spans="2:6" x14ac:dyDescent="0.25">
      <c r="B2365" t="s">
        <v>23</v>
      </c>
      <c r="C2365" t="s">
        <v>26</v>
      </c>
      <c r="D2365" t="s">
        <v>32</v>
      </c>
      <c r="E2365" s="1">
        <v>17166</v>
      </c>
      <c r="F2365">
        <f t="shared" si="36"/>
        <v>12</v>
      </c>
    </row>
    <row r="2366" spans="2:6" x14ac:dyDescent="0.25">
      <c r="B2366" t="s">
        <v>22</v>
      </c>
      <c r="C2366" t="s">
        <v>25</v>
      </c>
      <c r="D2366" t="s">
        <v>29</v>
      </c>
      <c r="E2366" s="1">
        <v>7270</v>
      </c>
      <c r="F2366">
        <f t="shared" si="36"/>
        <v>11</v>
      </c>
    </row>
    <row r="2367" spans="2:6" x14ac:dyDescent="0.25">
      <c r="B2367" t="s">
        <v>22</v>
      </c>
      <c r="C2367" t="s">
        <v>26</v>
      </c>
      <c r="D2367" t="s">
        <v>32</v>
      </c>
      <c r="E2367" s="1">
        <v>32104</v>
      </c>
      <c r="F2367">
        <f t="shared" si="36"/>
        <v>11</v>
      </c>
    </row>
    <row r="2368" spans="2:6" x14ac:dyDescent="0.25">
      <c r="B2368" t="s">
        <v>22</v>
      </c>
      <c r="C2368" t="s">
        <v>28</v>
      </c>
      <c r="D2368" t="s">
        <v>29</v>
      </c>
      <c r="E2368" s="1">
        <v>12296</v>
      </c>
      <c r="F2368">
        <f t="shared" si="36"/>
        <v>8</v>
      </c>
    </row>
    <row r="2369" spans="2:6" x14ac:dyDescent="0.25">
      <c r="B2369" t="s">
        <v>23</v>
      </c>
      <c r="C2369" t="s">
        <v>25</v>
      </c>
      <c r="D2369" t="s">
        <v>32</v>
      </c>
      <c r="E2369" s="1">
        <v>29474</v>
      </c>
      <c r="F2369">
        <f t="shared" si="36"/>
        <v>9</v>
      </c>
    </row>
    <row r="2370" spans="2:6" x14ac:dyDescent="0.25">
      <c r="B2370" t="s">
        <v>22</v>
      </c>
      <c r="C2370" t="s">
        <v>25</v>
      </c>
      <c r="D2370" t="s">
        <v>29</v>
      </c>
      <c r="E2370" s="1">
        <v>5845</v>
      </c>
      <c r="F2370">
        <f t="shared" si="36"/>
        <v>1</v>
      </c>
    </row>
    <row r="2371" spans="2:6" x14ac:dyDescent="0.25">
      <c r="B2371" t="s">
        <v>23</v>
      </c>
      <c r="C2371" t="s">
        <v>26</v>
      </c>
      <c r="D2371" t="s">
        <v>30</v>
      </c>
      <c r="E2371" s="1">
        <v>7007</v>
      </c>
      <c r="F2371">
        <f t="shared" si="36"/>
        <v>3</v>
      </c>
    </row>
    <row r="2372" spans="2:6" x14ac:dyDescent="0.25">
      <c r="B2372" t="s">
        <v>22</v>
      </c>
      <c r="C2372" t="s">
        <v>25</v>
      </c>
      <c r="D2372" t="s">
        <v>32</v>
      </c>
      <c r="E2372" s="1">
        <v>38233</v>
      </c>
      <c r="F2372">
        <f t="shared" si="36"/>
        <v>9</v>
      </c>
    </row>
    <row r="2373" spans="2:6" x14ac:dyDescent="0.25">
      <c r="B2373" t="s">
        <v>22</v>
      </c>
      <c r="C2373" t="s">
        <v>25</v>
      </c>
      <c r="D2373" t="s">
        <v>30</v>
      </c>
      <c r="E2373" s="1">
        <v>18784</v>
      </c>
      <c r="F2373">
        <f t="shared" si="36"/>
        <v>6</v>
      </c>
    </row>
    <row r="2374" spans="2:6" x14ac:dyDescent="0.25">
      <c r="B2374" t="s">
        <v>22</v>
      </c>
      <c r="C2374" t="s">
        <v>28</v>
      </c>
      <c r="D2374" t="s">
        <v>32</v>
      </c>
      <c r="E2374" s="1">
        <v>19181</v>
      </c>
      <c r="F2374">
        <f t="shared" si="36"/>
        <v>7</v>
      </c>
    </row>
    <row r="2375" spans="2:6" x14ac:dyDescent="0.25">
      <c r="B2375" t="s">
        <v>22</v>
      </c>
      <c r="C2375" t="s">
        <v>26</v>
      </c>
      <c r="D2375" t="s">
        <v>31</v>
      </c>
      <c r="E2375" s="1">
        <v>32989</v>
      </c>
      <c r="F2375">
        <f t="shared" si="36"/>
        <v>4</v>
      </c>
    </row>
    <row r="2376" spans="2:6" x14ac:dyDescent="0.25">
      <c r="B2376" t="s">
        <v>22</v>
      </c>
      <c r="C2376" t="s">
        <v>26</v>
      </c>
      <c r="D2376" t="s">
        <v>29</v>
      </c>
      <c r="E2376" s="1">
        <v>34703</v>
      </c>
      <c r="F2376">
        <f t="shared" si="36"/>
        <v>1</v>
      </c>
    </row>
    <row r="2377" spans="2:6" x14ac:dyDescent="0.25">
      <c r="B2377" t="s">
        <v>23</v>
      </c>
      <c r="C2377" t="s">
        <v>26</v>
      </c>
      <c r="D2377" t="s">
        <v>31</v>
      </c>
      <c r="E2377" s="1">
        <v>7480</v>
      </c>
      <c r="F2377">
        <f t="shared" si="36"/>
        <v>6</v>
      </c>
    </row>
    <row r="2378" spans="2:6" x14ac:dyDescent="0.25">
      <c r="B2378" t="s">
        <v>22</v>
      </c>
      <c r="C2378" t="s">
        <v>28</v>
      </c>
      <c r="D2378" t="s">
        <v>30</v>
      </c>
      <c r="E2378" s="1">
        <v>17279</v>
      </c>
      <c r="F2378">
        <f t="shared" si="36"/>
        <v>4</v>
      </c>
    </row>
    <row r="2379" spans="2:6" x14ac:dyDescent="0.25">
      <c r="B2379" t="s">
        <v>23</v>
      </c>
      <c r="C2379" t="s">
        <v>24</v>
      </c>
      <c r="D2379" t="s">
        <v>32</v>
      </c>
      <c r="E2379" s="1">
        <v>20474</v>
      </c>
      <c r="F2379">
        <f t="shared" si="36"/>
        <v>1</v>
      </c>
    </row>
    <row r="2380" spans="2:6" x14ac:dyDescent="0.25">
      <c r="B2380" t="s">
        <v>23</v>
      </c>
      <c r="C2380" t="s">
        <v>26</v>
      </c>
      <c r="D2380" t="s">
        <v>29</v>
      </c>
      <c r="E2380" s="1">
        <v>22317</v>
      </c>
      <c r="F2380">
        <f t="shared" ref="F2380:F2443" si="37">MONTH(E2380)</f>
        <v>2</v>
      </c>
    </row>
    <row r="2381" spans="2:6" x14ac:dyDescent="0.25">
      <c r="B2381" t="s">
        <v>23</v>
      </c>
      <c r="C2381" t="s">
        <v>24</v>
      </c>
      <c r="D2381" t="s">
        <v>32</v>
      </c>
      <c r="E2381" s="1">
        <v>17973</v>
      </c>
      <c r="F2381">
        <f t="shared" si="37"/>
        <v>3</v>
      </c>
    </row>
    <row r="2382" spans="2:6" x14ac:dyDescent="0.25">
      <c r="B2382" t="s">
        <v>23</v>
      </c>
      <c r="C2382" t="s">
        <v>26</v>
      </c>
      <c r="D2382" t="s">
        <v>30</v>
      </c>
      <c r="E2382" s="1">
        <v>37050</v>
      </c>
      <c r="F2382">
        <f t="shared" si="37"/>
        <v>6</v>
      </c>
    </row>
    <row r="2383" spans="2:6" x14ac:dyDescent="0.25">
      <c r="B2383" t="s">
        <v>23</v>
      </c>
      <c r="C2383" t="s">
        <v>28</v>
      </c>
      <c r="D2383" t="s">
        <v>29</v>
      </c>
      <c r="E2383" s="1">
        <v>39530</v>
      </c>
      <c r="F2383">
        <f t="shared" si="37"/>
        <v>3</v>
      </c>
    </row>
    <row r="2384" spans="2:6" x14ac:dyDescent="0.25">
      <c r="B2384" t="s">
        <v>23</v>
      </c>
      <c r="C2384" t="s">
        <v>24</v>
      </c>
      <c r="D2384" t="s">
        <v>32</v>
      </c>
      <c r="E2384" s="1">
        <v>8074</v>
      </c>
      <c r="F2384">
        <f t="shared" si="37"/>
        <v>2</v>
      </c>
    </row>
    <row r="2385" spans="2:6" x14ac:dyDescent="0.25">
      <c r="B2385" t="s">
        <v>23</v>
      </c>
      <c r="C2385" t="s">
        <v>25</v>
      </c>
      <c r="D2385" t="s">
        <v>32</v>
      </c>
      <c r="E2385" s="1">
        <v>17176</v>
      </c>
      <c r="F2385">
        <f t="shared" si="37"/>
        <v>1</v>
      </c>
    </row>
    <row r="2386" spans="2:6" x14ac:dyDescent="0.25">
      <c r="B2386" t="s">
        <v>22</v>
      </c>
      <c r="C2386" t="s">
        <v>28</v>
      </c>
      <c r="D2386" t="s">
        <v>31</v>
      </c>
      <c r="E2386" s="1">
        <v>39353</v>
      </c>
      <c r="F2386">
        <f t="shared" si="37"/>
        <v>9</v>
      </c>
    </row>
    <row r="2387" spans="2:6" x14ac:dyDescent="0.25">
      <c r="B2387" t="s">
        <v>23</v>
      </c>
      <c r="C2387" t="s">
        <v>27</v>
      </c>
      <c r="D2387" t="s">
        <v>31</v>
      </c>
      <c r="E2387" s="1">
        <v>37237</v>
      </c>
      <c r="F2387">
        <f t="shared" si="37"/>
        <v>12</v>
      </c>
    </row>
    <row r="2388" spans="2:6" x14ac:dyDescent="0.25">
      <c r="B2388" t="s">
        <v>22</v>
      </c>
      <c r="C2388" t="s">
        <v>25</v>
      </c>
      <c r="D2388" t="s">
        <v>29</v>
      </c>
      <c r="E2388" s="1">
        <v>10139</v>
      </c>
      <c r="F2388">
        <f t="shared" si="37"/>
        <v>10</v>
      </c>
    </row>
    <row r="2389" spans="2:6" x14ac:dyDescent="0.25">
      <c r="B2389" t="s">
        <v>23</v>
      </c>
      <c r="C2389" t="s">
        <v>27</v>
      </c>
      <c r="D2389" t="s">
        <v>31</v>
      </c>
      <c r="E2389" s="1">
        <v>26650</v>
      </c>
      <c r="F2389">
        <f t="shared" si="37"/>
        <v>12</v>
      </c>
    </row>
    <row r="2390" spans="2:6" x14ac:dyDescent="0.25">
      <c r="B2390" t="s">
        <v>23</v>
      </c>
      <c r="C2390" t="s">
        <v>26</v>
      </c>
      <c r="D2390" t="s">
        <v>32</v>
      </c>
      <c r="E2390" s="1">
        <v>25321</v>
      </c>
      <c r="F2390">
        <f t="shared" si="37"/>
        <v>4</v>
      </c>
    </row>
    <row r="2391" spans="2:6" x14ac:dyDescent="0.25">
      <c r="B2391" t="s">
        <v>22</v>
      </c>
      <c r="C2391" t="s">
        <v>26</v>
      </c>
      <c r="D2391" t="s">
        <v>30</v>
      </c>
      <c r="E2391" s="1">
        <v>26443</v>
      </c>
      <c r="F2391">
        <f t="shared" si="37"/>
        <v>5</v>
      </c>
    </row>
    <row r="2392" spans="2:6" x14ac:dyDescent="0.25">
      <c r="B2392" t="s">
        <v>23</v>
      </c>
      <c r="C2392" t="s">
        <v>28</v>
      </c>
      <c r="D2392" t="s">
        <v>30</v>
      </c>
      <c r="E2392" s="1">
        <v>25366</v>
      </c>
      <c r="F2392">
        <f t="shared" si="37"/>
        <v>6</v>
      </c>
    </row>
    <row r="2393" spans="2:6" x14ac:dyDescent="0.25">
      <c r="B2393" t="s">
        <v>23</v>
      </c>
      <c r="C2393" t="s">
        <v>24</v>
      </c>
      <c r="D2393" t="s">
        <v>29</v>
      </c>
      <c r="E2393" s="1">
        <v>15799</v>
      </c>
      <c r="F2393">
        <f t="shared" si="37"/>
        <v>4</v>
      </c>
    </row>
    <row r="2394" spans="2:6" x14ac:dyDescent="0.25">
      <c r="B2394" t="s">
        <v>23</v>
      </c>
      <c r="C2394" t="s">
        <v>26</v>
      </c>
      <c r="D2394" t="s">
        <v>31</v>
      </c>
      <c r="E2394" s="1">
        <v>8959</v>
      </c>
      <c r="F2394">
        <f t="shared" si="37"/>
        <v>7</v>
      </c>
    </row>
    <row r="2395" spans="2:6" x14ac:dyDescent="0.25">
      <c r="B2395" t="s">
        <v>22</v>
      </c>
      <c r="C2395" t="s">
        <v>27</v>
      </c>
      <c r="D2395" t="s">
        <v>30</v>
      </c>
      <c r="E2395" s="1">
        <v>19512</v>
      </c>
      <c r="F2395">
        <f t="shared" si="37"/>
        <v>6</v>
      </c>
    </row>
    <row r="2396" spans="2:6" x14ac:dyDescent="0.25">
      <c r="B2396" t="s">
        <v>22</v>
      </c>
      <c r="C2396" t="s">
        <v>25</v>
      </c>
      <c r="D2396" t="s">
        <v>32</v>
      </c>
      <c r="E2396" s="1">
        <v>15603</v>
      </c>
      <c r="F2396">
        <f t="shared" si="37"/>
        <v>9</v>
      </c>
    </row>
    <row r="2397" spans="2:6" x14ac:dyDescent="0.25">
      <c r="B2397" t="s">
        <v>23</v>
      </c>
      <c r="C2397" t="s">
        <v>26</v>
      </c>
      <c r="D2397" t="s">
        <v>32</v>
      </c>
      <c r="E2397" s="1">
        <v>22643</v>
      </c>
      <c r="F2397">
        <f t="shared" si="37"/>
        <v>12</v>
      </c>
    </row>
    <row r="2398" spans="2:6" x14ac:dyDescent="0.25">
      <c r="B2398" t="s">
        <v>23</v>
      </c>
      <c r="C2398" t="s">
        <v>24</v>
      </c>
      <c r="D2398" t="s">
        <v>31</v>
      </c>
      <c r="E2398" s="1">
        <v>11466</v>
      </c>
      <c r="F2398">
        <f t="shared" si="37"/>
        <v>5</v>
      </c>
    </row>
    <row r="2399" spans="2:6" x14ac:dyDescent="0.25">
      <c r="B2399" t="s">
        <v>23</v>
      </c>
      <c r="C2399" t="s">
        <v>28</v>
      </c>
      <c r="D2399" t="s">
        <v>30</v>
      </c>
      <c r="E2399" s="1">
        <v>24839</v>
      </c>
      <c r="F2399">
        <f t="shared" si="37"/>
        <v>1</v>
      </c>
    </row>
    <row r="2400" spans="2:6" x14ac:dyDescent="0.25">
      <c r="B2400" t="s">
        <v>23</v>
      </c>
      <c r="C2400" t="s">
        <v>24</v>
      </c>
      <c r="D2400" t="s">
        <v>30</v>
      </c>
      <c r="E2400" s="1">
        <v>11544</v>
      </c>
      <c r="F2400">
        <f t="shared" si="37"/>
        <v>8</v>
      </c>
    </row>
    <row r="2401" spans="2:6" x14ac:dyDescent="0.25">
      <c r="B2401" t="s">
        <v>22</v>
      </c>
      <c r="C2401" t="s">
        <v>24</v>
      </c>
      <c r="D2401" t="s">
        <v>31</v>
      </c>
      <c r="E2401" s="1">
        <v>7270</v>
      </c>
      <c r="F2401">
        <f t="shared" si="37"/>
        <v>11</v>
      </c>
    </row>
    <row r="2402" spans="2:6" x14ac:dyDescent="0.25">
      <c r="B2402" t="s">
        <v>22</v>
      </c>
      <c r="C2402" t="s">
        <v>24</v>
      </c>
      <c r="D2402" t="s">
        <v>32</v>
      </c>
      <c r="E2402" s="1">
        <v>41191</v>
      </c>
      <c r="F2402">
        <f t="shared" si="37"/>
        <v>10</v>
      </c>
    </row>
    <row r="2403" spans="2:6" x14ac:dyDescent="0.25">
      <c r="B2403" t="s">
        <v>22</v>
      </c>
      <c r="C2403" t="s">
        <v>24</v>
      </c>
      <c r="D2403" t="s">
        <v>31</v>
      </c>
      <c r="E2403" s="1">
        <v>13729</v>
      </c>
      <c r="F2403">
        <f t="shared" si="37"/>
        <v>8</v>
      </c>
    </row>
    <row r="2404" spans="2:6" x14ac:dyDescent="0.25">
      <c r="B2404" t="s">
        <v>22</v>
      </c>
      <c r="C2404" t="s">
        <v>27</v>
      </c>
      <c r="D2404" t="s">
        <v>32</v>
      </c>
      <c r="E2404" s="1">
        <v>18318</v>
      </c>
      <c r="F2404">
        <f t="shared" si="37"/>
        <v>2</v>
      </c>
    </row>
    <row r="2405" spans="2:6" x14ac:dyDescent="0.25">
      <c r="B2405" t="s">
        <v>22</v>
      </c>
      <c r="C2405" t="s">
        <v>24</v>
      </c>
      <c r="D2405" t="s">
        <v>32</v>
      </c>
      <c r="E2405" s="1">
        <v>11790</v>
      </c>
      <c r="F2405">
        <f t="shared" si="37"/>
        <v>4</v>
      </c>
    </row>
    <row r="2406" spans="2:6" x14ac:dyDescent="0.25">
      <c r="B2406" t="s">
        <v>22</v>
      </c>
      <c r="C2406" t="s">
        <v>28</v>
      </c>
      <c r="D2406" t="s">
        <v>31</v>
      </c>
      <c r="E2406" s="1">
        <v>23515</v>
      </c>
      <c r="F2406">
        <f t="shared" si="37"/>
        <v>5</v>
      </c>
    </row>
    <row r="2407" spans="2:6" x14ac:dyDescent="0.25">
      <c r="B2407" t="s">
        <v>23</v>
      </c>
      <c r="C2407" t="s">
        <v>25</v>
      </c>
      <c r="D2407" t="s">
        <v>31</v>
      </c>
      <c r="E2407" s="1">
        <v>27952</v>
      </c>
      <c r="F2407">
        <f t="shared" si="37"/>
        <v>7</v>
      </c>
    </row>
    <row r="2408" spans="2:6" x14ac:dyDescent="0.25">
      <c r="B2408" t="s">
        <v>22</v>
      </c>
      <c r="C2408" t="s">
        <v>25</v>
      </c>
      <c r="D2408" t="s">
        <v>31</v>
      </c>
      <c r="E2408" s="1">
        <v>40019</v>
      </c>
      <c r="F2408">
        <f t="shared" si="37"/>
        <v>7</v>
      </c>
    </row>
    <row r="2409" spans="2:6" x14ac:dyDescent="0.25">
      <c r="B2409" t="s">
        <v>23</v>
      </c>
      <c r="C2409" t="s">
        <v>24</v>
      </c>
      <c r="D2409" t="s">
        <v>32</v>
      </c>
      <c r="E2409" s="1">
        <v>22339</v>
      </c>
      <c r="F2409">
        <f t="shared" si="37"/>
        <v>2</v>
      </c>
    </row>
    <row r="2410" spans="2:6" x14ac:dyDescent="0.25">
      <c r="B2410" t="s">
        <v>23</v>
      </c>
      <c r="C2410" t="s">
        <v>27</v>
      </c>
      <c r="D2410" t="s">
        <v>29</v>
      </c>
      <c r="E2410" s="1">
        <v>17995</v>
      </c>
      <c r="F2410">
        <f t="shared" si="37"/>
        <v>4</v>
      </c>
    </row>
    <row r="2411" spans="2:6" x14ac:dyDescent="0.25">
      <c r="B2411" t="s">
        <v>22</v>
      </c>
      <c r="C2411" t="s">
        <v>25</v>
      </c>
      <c r="D2411" t="s">
        <v>29</v>
      </c>
      <c r="E2411" s="1">
        <v>19631</v>
      </c>
      <c r="F2411">
        <f t="shared" si="37"/>
        <v>9</v>
      </c>
    </row>
    <row r="2412" spans="2:6" x14ac:dyDescent="0.25">
      <c r="B2412" t="s">
        <v>22</v>
      </c>
      <c r="C2412" t="s">
        <v>28</v>
      </c>
      <c r="D2412" t="s">
        <v>32</v>
      </c>
      <c r="E2412" s="1">
        <v>15677</v>
      </c>
      <c r="F2412">
        <f t="shared" si="37"/>
        <v>12</v>
      </c>
    </row>
    <row r="2413" spans="2:6" x14ac:dyDescent="0.25">
      <c r="B2413" t="s">
        <v>22</v>
      </c>
      <c r="C2413" t="s">
        <v>24</v>
      </c>
      <c r="D2413" t="s">
        <v>29</v>
      </c>
      <c r="E2413" s="1">
        <v>32066</v>
      </c>
      <c r="F2413">
        <f t="shared" si="37"/>
        <v>10</v>
      </c>
    </row>
    <row r="2414" spans="2:6" x14ac:dyDescent="0.25">
      <c r="B2414" t="s">
        <v>22</v>
      </c>
      <c r="C2414" t="s">
        <v>28</v>
      </c>
      <c r="D2414" t="s">
        <v>29</v>
      </c>
      <c r="E2414" s="1">
        <v>5905</v>
      </c>
      <c r="F2414">
        <f t="shared" si="37"/>
        <v>3</v>
      </c>
    </row>
    <row r="2415" spans="2:6" x14ac:dyDescent="0.25">
      <c r="B2415" t="s">
        <v>23</v>
      </c>
      <c r="C2415" t="s">
        <v>26</v>
      </c>
      <c r="D2415" t="s">
        <v>31</v>
      </c>
      <c r="E2415" s="1">
        <v>18898</v>
      </c>
      <c r="F2415">
        <f t="shared" si="37"/>
        <v>9</v>
      </c>
    </row>
    <row r="2416" spans="2:6" x14ac:dyDescent="0.25">
      <c r="B2416" t="s">
        <v>22</v>
      </c>
      <c r="C2416" t="s">
        <v>24</v>
      </c>
      <c r="D2416" t="s">
        <v>29</v>
      </c>
      <c r="E2416" s="1">
        <v>18528</v>
      </c>
      <c r="F2416">
        <f t="shared" si="37"/>
        <v>9</v>
      </c>
    </row>
    <row r="2417" spans="2:6" x14ac:dyDescent="0.25">
      <c r="B2417" t="s">
        <v>22</v>
      </c>
      <c r="C2417" t="s">
        <v>26</v>
      </c>
      <c r="D2417" t="s">
        <v>31</v>
      </c>
      <c r="E2417" s="1">
        <v>18867</v>
      </c>
      <c r="F2417">
        <f t="shared" si="37"/>
        <v>8</v>
      </c>
    </row>
    <row r="2418" spans="2:6" x14ac:dyDescent="0.25">
      <c r="B2418" t="s">
        <v>23</v>
      </c>
      <c r="C2418" t="s">
        <v>25</v>
      </c>
      <c r="D2418" t="s">
        <v>30</v>
      </c>
      <c r="E2418" s="1">
        <v>33302</v>
      </c>
      <c r="F2418">
        <f t="shared" si="37"/>
        <v>3</v>
      </c>
    </row>
    <row r="2419" spans="2:6" x14ac:dyDescent="0.25">
      <c r="B2419" t="s">
        <v>23</v>
      </c>
      <c r="C2419" t="s">
        <v>25</v>
      </c>
      <c r="D2419" t="s">
        <v>29</v>
      </c>
      <c r="E2419" s="1">
        <v>17074</v>
      </c>
      <c r="F2419">
        <f t="shared" si="37"/>
        <v>9</v>
      </c>
    </row>
    <row r="2420" spans="2:6" x14ac:dyDescent="0.25">
      <c r="B2420" t="s">
        <v>22</v>
      </c>
      <c r="C2420" t="s">
        <v>28</v>
      </c>
      <c r="D2420" t="s">
        <v>30</v>
      </c>
      <c r="E2420" s="1">
        <v>9035</v>
      </c>
      <c r="F2420">
        <f t="shared" si="37"/>
        <v>9</v>
      </c>
    </row>
    <row r="2421" spans="2:6" x14ac:dyDescent="0.25">
      <c r="B2421" t="s">
        <v>22</v>
      </c>
      <c r="C2421" t="s">
        <v>28</v>
      </c>
      <c r="D2421" t="s">
        <v>29</v>
      </c>
      <c r="E2421" s="1">
        <v>19324</v>
      </c>
      <c r="F2421">
        <f t="shared" si="37"/>
        <v>11</v>
      </c>
    </row>
    <row r="2422" spans="2:6" x14ac:dyDescent="0.25">
      <c r="B2422" t="s">
        <v>22</v>
      </c>
      <c r="C2422" t="s">
        <v>24</v>
      </c>
      <c r="D2422" t="s">
        <v>31</v>
      </c>
      <c r="E2422" s="1">
        <v>21784</v>
      </c>
      <c r="F2422">
        <f t="shared" si="37"/>
        <v>8</v>
      </c>
    </row>
    <row r="2423" spans="2:6" x14ac:dyDescent="0.25">
      <c r="B2423" t="s">
        <v>22</v>
      </c>
      <c r="C2423" t="s">
        <v>24</v>
      </c>
      <c r="D2423" t="s">
        <v>31</v>
      </c>
      <c r="E2423" s="1">
        <v>19726</v>
      </c>
      <c r="F2423">
        <f t="shared" si="37"/>
        <v>1</v>
      </c>
    </row>
    <row r="2424" spans="2:6" x14ac:dyDescent="0.25">
      <c r="B2424" t="s">
        <v>22</v>
      </c>
      <c r="C2424" t="s">
        <v>25</v>
      </c>
      <c r="D2424" t="s">
        <v>30</v>
      </c>
      <c r="E2424" s="1">
        <v>7285</v>
      </c>
      <c r="F2424">
        <f t="shared" si="37"/>
        <v>12</v>
      </c>
    </row>
    <row r="2425" spans="2:6" x14ac:dyDescent="0.25">
      <c r="B2425" t="s">
        <v>23</v>
      </c>
      <c r="C2425" t="s">
        <v>28</v>
      </c>
      <c r="D2425" t="s">
        <v>30</v>
      </c>
      <c r="E2425" s="1">
        <v>9201</v>
      </c>
      <c r="F2425">
        <f t="shared" si="37"/>
        <v>3</v>
      </c>
    </row>
    <row r="2426" spans="2:6" x14ac:dyDescent="0.25">
      <c r="B2426" t="s">
        <v>23</v>
      </c>
      <c r="C2426" t="s">
        <v>24</v>
      </c>
      <c r="D2426" t="s">
        <v>32</v>
      </c>
      <c r="E2426" s="1">
        <v>32823</v>
      </c>
      <c r="F2426">
        <f t="shared" si="37"/>
        <v>11</v>
      </c>
    </row>
    <row r="2427" spans="2:6" x14ac:dyDescent="0.25">
      <c r="B2427" t="s">
        <v>22</v>
      </c>
      <c r="C2427" t="s">
        <v>27</v>
      </c>
      <c r="D2427" t="s">
        <v>32</v>
      </c>
      <c r="E2427" s="1">
        <v>16229</v>
      </c>
      <c r="F2427">
        <f t="shared" si="37"/>
        <v>6</v>
      </c>
    </row>
    <row r="2428" spans="2:6" x14ac:dyDescent="0.25">
      <c r="B2428" t="s">
        <v>22</v>
      </c>
      <c r="C2428" t="s">
        <v>26</v>
      </c>
      <c r="D2428" t="s">
        <v>32</v>
      </c>
      <c r="E2428" s="1">
        <v>13757</v>
      </c>
      <c r="F2428">
        <f t="shared" si="37"/>
        <v>8</v>
      </c>
    </row>
    <row r="2429" spans="2:6" x14ac:dyDescent="0.25">
      <c r="B2429" t="s">
        <v>23</v>
      </c>
      <c r="C2429" t="s">
        <v>27</v>
      </c>
      <c r="D2429" t="s">
        <v>31</v>
      </c>
      <c r="E2429" s="1">
        <v>10144</v>
      </c>
      <c r="F2429">
        <f t="shared" si="37"/>
        <v>10</v>
      </c>
    </row>
    <row r="2430" spans="2:6" x14ac:dyDescent="0.25">
      <c r="B2430" t="s">
        <v>22</v>
      </c>
      <c r="C2430" t="s">
        <v>24</v>
      </c>
      <c r="D2430" t="s">
        <v>30</v>
      </c>
      <c r="E2430" s="1">
        <v>26626</v>
      </c>
      <c r="F2430">
        <f t="shared" si="37"/>
        <v>11</v>
      </c>
    </row>
    <row r="2431" spans="2:6" x14ac:dyDescent="0.25">
      <c r="B2431" t="s">
        <v>23</v>
      </c>
      <c r="C2431" t="s">
        <v>25</v>
      </c>
      <c r="D2431" t="s">
        <v>30</v>
      </c>
      <c r="E2431" s="1">
        <v>29585</v>
      </c>
      <c r="F2431">
        <f t="shared" si="37"/>
        <v>12</v>
      </c>
    </row>
    <row r="2432" spans="2:6" x14ac:dyDescent="0.25">
      <c r="B2432" t="s">
        <v>22</v>
      </c>
      <c r="C2432" t="s">
        <v>24</v>
      </c>
      <c r="D2432" t="s">
        <v>30</v>
      </c>
      <c r="E2432" s="1">
        <v>39731</v>
      </c>
      <c r="F2432">
        <f t="shared" si="37"/>
        <v>10</v>
      </c>
    </row>
    <row r="2433" spans="2:6" x14ac:dyDescent="0.25">
      <c r="B2433" t="s">
        <v>22</v>
      </c>
      <c r="C2433" t="s">
        <v>28</v>
      </c>
      <c r="D2433" t="s">
        <v>31</v>
      </c>
      <c r="E2433" s="1">
        <v>8256</v>
      </c>
      <c r="F2433">
        <f t="shared" si="37"/>
        <v>8</v>
      </c>
    </row>
    <row r="2434" spans="2:6" x14ac:dyDescent="0.25">
      <c r="B2434" t="s">
        <v>23</v>
      </c>
      <c r="C2434" t="s">
        <v>28</v>
      </c>
      <c r="D2434" t="s">
        <v>32</v>
      </c>
      <c r="E2434" s="1">
        <v>17009</v>
      </c>
      <c r="F2434">
        <f t="shared" si="37"/>
        <v>7</v>
      </c>
    </row>
    <row r="2435" spans="2:6" x14ac:dyDescent="0.25">
      <c r="B2435" t="s">
        <v>22</v>
      </c>
      <c r="C2435" t="s">
        <v>25</v>
      </c>
      <c r="D2435" t="s">
        <v>31</v>
      </c>
      <c r="E2435" s="1">
        <v>19893</v>
      </c>
      <c r="F2435">
        <f t="shared" si="37"/>
        <v>6</v>
      </c>
    </row>
    <row r="2436" spans="2:6" x14ac:dyDescent="0.25">
      <c r="B2436" t="s">
        <v>23</v>
      </c>
      <c r="C2436" t="s">
        <v>27</v>
      </c>
      <c r="D2436" t="s">
        <v>29</v>
      </c>
      <c r="E2436" s="1">
        <v>16949</v>
      </c>
      <c r="F2436">
        <f t="shared" si="37"/>
        <v>5</v>
      </c>
    </row>
    <row r="2437" spans="2:6" x14ac:dyDescent="0.25">
      <c r="B2437" t="s">
        <v>23</v>
      </c>
      <c r="C2437" t="s">
        <v>26</v>
      </c>
      <c r="D2437" t="s">
        <v>32</v>
      </c>
      <c r="E2437" s="1">
        <v>21263</v>
      </c>
      <c r="F2437">
        <f t="shared" si="37"/>
        <v>3</v>
      </c>
    </row>
    <row r="2438" spans="2:6" x14ac:dyDescent="0.25">
      <c r="B2438" t="s">
        <v>22</v>
      </c>
      <c r="C2438" t="s">
        <v>25</v>
      </c>
      <c r="D2438" t="s">
        <v>32</v>
      </c>
      <c r="E2438" s="1">
        <v>32150</v>
      </c>
      <c r="F2438">
        <f t="shared" si="37"/>
        <v>1</v>
      </c>
    </row>
    <row r="2439" spans="2:6" x14ac:dyDescent="0.25">
      <c r="B2439" t="s">
        <v>22</v>
      </c>
      <c r="C2439" t="s">
        <v>26</v>
      </c>
      <c r="D2439" t="s">
        <v>32</v>
      </c>
      <c r="E2439" s="1">
        <v>24893</v>
      </c>
      <c r="F2439">
        <f t="shared" si="37"/>
        <v>2</v>
      </c>
    </row>
    <row r="2440" spans="2:6" x14ac:dyDescent="0.25">
      <c r="B2440" t="s">
        <v>23</v>
      </c>
      <c r="C2440" t="s">
        <v>28</v>
      </c>
      <c r="D2440" t="s">
        <v>32</v>
      </c>
      <c r="E2440" s="1">
        <v>8245</v>
      </c>
      <c r="F2440">
        <f t="shared" si="37"/>
        <v>7</v>
      </c>
    </row>
    <row r="2441" spans="2:6" x14ac:dyDescent="0.25">
      <c r="B2441" t="s">
        <v>22</v>
      </c>
      <c r="C2441" t="s">
        <v>28</v>
      </c>
      <c r="D2441" t="s">
        <v>30</v>
      </c>
      <c r="E2441" s="1">
        <v>28107</v>
      </c>
      <c r="F2441">
        <f t="shared" si="37"/>
        <v>12</v>
      </c>
    </row>
    <row r="2442" spans="2:6" x14ac:dyDescent="0.25">
      <c r="B2442" t="s">
        <v>22</v>
      </c>
      <c r="C2442" t="s">
        <v>27</v>
      </c>
      <c r="D2442" t="s">
        <v>29</v>
      </c>
      <c r="E2442" s="1">
        <v>29315</v>
      </c>
      <c r="F2442">
        <f t="shared" si="37"/>
        <v>4</v>
      </c>
    </row>
    <row r="2443" spans="2:6" x14ac:dyDescent="0.25">
      <c r="B2443" t="s">
        <v>22</v>
      </c>
      <c r="C2443" t="s">
        <v>28</v>
      </c>
      <c r="D2443" t="s">
        <v>30</v>
      </c>
      <c r="E2443" s="1">
        <v>24890</v>
      </c>
      <c r="F2443">
        <f t="shared" si="37"/>
        <v>2</v>
      </c>
    </row>
    <row r="2444" spans="2:6" x14ac:dyDescent="0.25">
      <c r="B2444" t="s">
        <v>22</v>
      </c>
      <c r="C2444" t="s">
        <v>24</v>
      </c>
      <c r="D2444" t="s">
        <v>30</v>
      </c>
      <c r="E2444" s="1">
        <v>9065</v>
      </c>
      <c r="F2444">
        <f t="shared" ref="F2444:F2507" si="38">MONTH(E2444)</f>
        <v>10</v>
      </c>
    </row>
    <row r="2445" spans="2:6" x14ac:dyDescent="0.25">
      <c r="B2445" t="s">
        <v>23</v>
      </c>
      <c r="C2445" t="s">
        <v>25</v>
      </c>
      <c r="D2445" t="s">
        <v>29</v>
      </c>
      <c r="E2445" s="1">
        <v>13627</v>
      </c>
      <c r="F2445">
        <f t="shared" si="38"/>
        <v>4</v>
      </c>
    </row>
    <row r="2446" spans="2:6" x14ac:dyDescent="0.25">
      <c r="B2446" t="s">
        <v>22</v>
      </c>
      <c r="C2446" t="s">
        <v>25</v>
      </c>
      <c r="D2446" t="s">
        <v>29</v>
      </c>
      <c r="E2446" s="1">
        <v>17157</v>
      </c>
      <c r="F2446">
        <f t="shared" si="38"/>
        <v>12</v>
      </c>
    </row>
    <row r="2447" spans="2:6" x14ac:dyDescent="0.25">
      <c r="B2447" t="s">
        <v>23</v>
      </c>
      <c r="C2447" t="s">
        <v>26</v>
      </c>
      <c r="D2447" t="s">
        <v>30</v>
      </c>
      <c r="E2447" s="1">
        <v>29214</v>
      </c>
      <c r="F2447">
        <f t="shared" si="38"/>
        <v>12</v>
      </c>
    </row>
    <row r="2448" spans="2:6" x14ac:dyDescent="0.25">
      <c r="B2448" t="s">
        <v>23</v>
      </c>
      <c r="C2448" t="s">
        <v>28</v>
      </c>
      <c r="D2448" t="s">
        <v>29</v>
      </c>
      <c r="E2448" s="1">
        <v>17243</v>
      </c>
      <c r="F2448">
        <f t="shared" si="38"/>
        <v>3</v>
      </c>
    </row>
    <row r="2449" spans="2:6" x14ac:dyDescent="0.25">
      <c r="B2449" t="s">
        <v>23</v>
      </c>
      <c r="C2449" t="s">
        <v>26</v>
      </c>
      <c r="D2449" t="s">
        <v>30</v>
      </c>
      <c r="E2449" s="1">
        <v>41260</v>
      </c>
      <c r="F2449">
        <f t="shared" si="38"/>
        <v>12</v>
      </c>
    </row>
    <row r="2450" spans="2:6" x14ac:dyDescent="0.25">
      <c r="B2450" t="s">
        <v>23</v>
      </c>
      <c r="C2450" t="s">
        <v>24</v>
      </c>
      <c r="D2450" t="s">
        <v>29</v>
      </c>
      <c r="E2450" s="1">
        <v>10934</v>
      </c>
      <c r="F2450">
        <f t="shared" si="38"/>
        <v>12</v>
      </c>
    </row>
    <row r="2451" spans="2:6" x14ac:dyDescent="0.25">
      <c r="B2451" t="s">
        <v>23</v>
      </c>
      <c r="C2451" t="s">
        <v>26</v>
      </c>
      <c r="D2451" t="s">
        <v>30</v>
      </c>
      <c r="E2451" s="1">
        <v>15475</v>
      </c>
      <c r="F2451">
        <f t="shared" si="38"/>
        <v>5</v>
      </c>
    </row>
    <row r="2452" spans="2:6" x14ac:dyDescent="0.25">
      <c r="B2452" t="s">
        <v>22</v>
      </c>
      <c r="C2452" t="s">
        <v>27</v>
      </c>
      <c r="D2452" t="s">
        <v>32</v>
      </c>
      <c r="E2452" s="1">
        <v>14215</v>
      </c>
      <c r="F2452">
        <f t="shared" si="38"/>
        <v>12</v>
      </c>
    </row>
    <row r="2453" spans="2:6" x14ac:dyDescent="0.25">
      <c r="B2453" t="s">
        <v>22</v>
      </c>
      <c r="C2453" t="s">
        <v>26</v>
      </c>
      <c r="D2453" t="s">
        <v>30</v>
      </c>
      <c r="E2453" s="1">
        <v>15640</v>
      </c>
      <c r="F2453">
        <f t="shared" si="38"/>
        <v>10</v>
      </c>
    </row>
    <row r="2454" spans="2:6" x14ac:dyDescent="0.25">
      <c r="B2454" t="s">
        <v>22</v>
      </c>
      <c r="C2454" t="s">
        <v>28</v>
      </c>
      <c r="D2454" t="s">
        <v>29</v>
      </c>
      <c r="E2454" s="1">
        <v>33253</v>
      </c>
      <c r="F2454">
        <f t="shared" si="38"/>
        <v>1</v>
      </c>
    </row>
    <row r="2455" spans="2:6" x14ac:dyDescent="0.25">
      <c r="B2455" t="s">
        <v>22</v>
      </c>
      <c r="C2455" t="s">
        <v>25</v>
      </c>
      <c r="D2455" t="s">
        <v>31</v>
      </c>
      <c r="E2455" s="1">
        <v>20869</v>
      </c>
      <c r="F2455">
        <f t="shared" si="38"/>
        <v>2</v>
      </c>
    </row>
    <row r="2456" spans="2:6" x14ac:dyDescent="0.25">
      <c r="B2456" t="s">
        <v>22</v>
      </c>
      <c r="C2456" t="s">
        <v>26</v>
      </c>
      <c r="D2456" t="s">
        <v>29</v>
      </c>
      <c r="E2456" s="1">
        <v>8316</v>
      </c>
      <c r="F2456">
        <f t="shared" si="38"/>
        <v>10</v>
      </c>
    </row>
    <row r="2457" spans="2:6" x14ac:dyDescent="0.25">
      <c r="B2457" t="s">
        <v>23</v>
      </c>
      <c r="C2457" t="s">
        <v>25</v>
      </c>
      <c r="D2457" t="s">
        <v>32</v>
      </c>
      <c r="E2457" s="1">
        <v>41602</v>
      </c>
      <c r="F2457">
        <f t="shared" si="38"/>
        <v>11</v>
      </c>
    </row>
    <row r="2458" spans="2:6" x14ac:dyDescent="0.25">
      <c r="B2458" t="s">
        <v>23</v>
      </c>
      <c r="C2458" t="s">
        <v>26</v>
      </c>
      <c r="D2458" t="s">
        <v>32</v>
      </c>
      <c r="E2458" s="1">
        <v>8167</v>
      </c>
      <c r="F2458">
        <f t="shared" si="38"/>
        <v>5</v>
      </c>
    </row>
    <row r="2459" spans="2:6" x14ac:dyDescent="0.25">
      <c r="B2459" t="s">
        <v>22</v>
      </c>
      <c r="C2459" t="s">
        <v>24</v>
      </c>
      <c r="D2459" t="s">
        <v>32</v>
      </c>
      <c r="E2459" s="1">
        <v>11837</v>
      </c>
      <c r="F2459">
        <f t="shared" si="38"/>
        <v>5</v>
      </c>
    </row>
    <row r="2460" spans="2:6" x14ac:dyDescent="0.25">
      <c r="B2460" t="s">
        <v>22</v>
      </c>
      <c r="C2460" t="s">
        <v>27</v>
      </c>
      <c r="D2460" t="s">
        <v>29</v>
      </c>
      <c r="E2460" s="1">
        <v>34148</v>
      </c>
      <c r="F2460">
        <f t="shared" si="38"/>
        <v>6</v>
      </c>
    </row>
    <row r="2461" spans="2:6" x14ac:dyDescent="0.25">
      <c r="B2461" t="s">
        <v>22</v>
      </c>
      <c r="C2461" t="s">
        <v>25</v>
      </c>
      <c r="D2461" t="s">
        <v>31</v>
      </c>
      <c r="E2461" s="1">
        <v>23231</v>
      </c>
      <c r="F2461">
        <f t="shared" si="38"/>
        <v>8</v>
      </c>
    </row>
    <row r="2462" spans="2:6" x14ac:dyDescent="0.25">
      <c r="B2462" t="s">
        <v>22</v>
      </c>
      <c r="C2462" t="s">
        <v>24</v>
      </c>
      <c r="D2462" t="s">
        <v>29</v>
      </c>
      <c r="E2462" s="1">
        <v>18968</v>
      </c>
      <c r="F2462">
        <f t="shared" si="38"/>
        <v>12</v>
      </c>
    </row>
    <row r="2463" spans="2:6" x14ac:dyDescent="0.25">
      <c r="B2463" t="s">
        <v>23</v>
      </c>
      <c r="C2463" t="s">
        <v>26</v>
      </c>
      <c r="D2463" t="s">
        <v>32</v>
      </c>
      <c r="E2463" s="1">
        <v>15966</v>
      </c>
      <c r="F2463">
        <f t="shared" si="38"/>
        <v>9</v>
      </c>
    </row>
    <row r="2464" spans="2:6" x14ac:dyDescent="0.25">
      <c r="B2464" t="s">
        <v>23</v>
      </c>
      <c r="C2464" t="s">
        <v>27</v>
      </c>
      <c r="D2464" t="s">
        <v>32</v>
      </c>
      <c r="E2464" s="1">
        <v>10415</v>
      </c>
      <c r="F2464">
        <f t="shared" si="38"/>
        <v>7</v>
      </c>
    </row>
    <row r="2465" spans="2:6" x14ac:dyDescent="0.25">
      <c r="B2465" t="s">
        <v>23</v>
      </c>
      <c r="C2465" t="s">
        <v>26</v>
      </c>
      <c r="D2465" t="s">
        <v>29</v>
      </c>
      <c r="E2465" s="1">
        <v>36736</v>
      </c>
      <c r="F2465">
        <f t="shared" si="38"/>
        <v>7</v>
      </c>
    </row>
    <row r="2466" spans="2:6" x14ac:dyDescent="0.25">
      <c r="B2466" t="s">
        <v>22</v>
      </c>
      <c r="C2466" t="s">
        <v>28</v>
      </c>
      <c r="D2466" t="s">
        <v>32</v>
      </c>
      <c r="E2466" s="1">
        <v>36989</v>
      </c>
      <c r="F2466">
        <f t="shared" si="38"/>
        <v>4</v>
      </c>
    </row>
    <row r="2467" spans="2:6" x14ac:dyDescent="0.25">
      <c r="B2467" t="s">
        <v>23</v>
      </c>
      <c r="C2467" t="s">
        <v>27</v>
      </c>
      <c r="D2467" t="s">
        <v>31</v>
      </c>
      <c r="E2467" s="1">
        <v>9995</v>
      </c>
      <c r="F2467">
        <f t="shared" si="38"/>
        <v>5</v>
      </c>
    </row>
    <row r="2468" spans="2:6" x14ac:dyDescent="0.25">
      <c r="B2468" t="s">
        <v>23</v>
      </c>
      <c r="C2468" t="s">
        <v>26</v>
      </c>
      <c r="D2468" t="s">
        <v>32</v>
      </c>
      <c r="E2468" s="1">
        <v>22460</v>
      </c>
      <c r="F2468">
        <f t="shared" si="38"/>
        <v>6</v>
      </c>
    </row>
    <row r="2469" spans="2:6" x14ac:dyDescent="0.25">
      <c r="B2469" t="s">
        <v>22</v>
      </c>
      <c r="C2469" t="s">
        <v>25</v>
      </c>
      <c r="D2469" t="s">
        <v>32</v>
      </c>
      <c r="E2469" s="1">
        <v>5665</v>
      </c>
      <c r="F2469">
        <f t="shared" si="38"/>
        <v>7</v>
      </c>
    </row>
    <row r="2470" spans="2:6" x14ac:dyDescent="0.25">
      <c r="B2470" t="s">
        <v>22</v>
      </c>
      <c r="C2470" t="s">
        <v>28</v>
      </c>
      <c r="D2470" t="s">
        <v>29</v>
      </c>
      <c r="E2470" s="1">
        <v>32771</v>
      </c>
      <c r="F2470">
        <f t="shared" si="38"/>
        <v>9</v>
      </c>
    </row>
    <row r="2471" spans="2:6" x14ac:dyDescent="0.25">
      <c r="B2471" t="s">
        <v>23</v>
      </c>
      <c r="C2471" t="s">
        <v>24</v>
      </c>
      <c r="D2471" t="s">
        <v>31</v>
      </c>
      <c r="E2471" s="1">
        <v>38606</v>
      </c>
      <c r="F2471">
        <f t="shared" si="38"/>
        <v>9</v>
      </c>
    </row>
    <row r="2472" spans="2:6" x14ac:dyDescent="0.25">
      <c r="B2472" t="s">
        <v>23</v>
      </c>
      <c r="C2472" t="s">
        <v>25</v>
      </c>
      <c r="D2472" t="s">
        <v>29</v>
      </c>
      <c r="E2472" s="1">
        <v>38261</v>
      </c>
      <c r="F2472">
        <f t="shared" si="38"/>
        <v>10</v>
      </c>
    </row>
    <row r="2473" spans="2:6" x14ac:dyDescent="0.25">
      <c r="B2473" t="s">
        <v>23</v>
      </c>
      <c r="C2473" t="s">
        <v>27</v>
      </c>
      <c r="D2473" t="s">
        <v>32</v>
      </c>
      <c r="E2473" s="1">
        <v>19596</v>
      </c>
      <c r="F2473">
        <f t="shared" si="38"/>
        <v>8</v>
      </c>
    </row>
    <row r="2474" spans="2:6" x14ac:dyDescent="0.25">
      <c r="B2474" t="s">
        <v>23</v>
      </c>
      <c r="C2474" t="s">
        <v>28</v>
      </c>
      <c r="D2474" t="s">
        <v>32</v>
      </c>
      <c r="E2474" s="1">
        <v>40468</v>
      </c>
      <c r="F2474">
        <f t="shared" si="38"/>
        <v>10</v>
      </c>
    </row>
    <row r="2475" spans="2:6" x14ac:dyDescent="0.25">
      <c r="B2475" t="s">
        <v>22</v>
      </c>
      <c r="C2475" t="s">
        <v>26</v>
      </c>
      <c r="D2475" t="s">
        <v>32</v>
      </c>
      <c r="E2475" s="1">
        <v>7674</v>
      </c>
      <c r="F2475">
        <f t="shared" si="38"/>
        <v>1</v>
      </c>
    </row>
    <row r="2476" spans="2:6" x14ac:dyDescent="0.25">
      <c r="B2476" t="s">
        <v>23</v>
      </c>
      <c r="C2476" t="s">
        <v>28</v>
      </c>
      <c r="D2476" t="s">
        <v>31</v>
      </c>
      <c r="E2476" s="1">
        <v>30502</v>
      </c>
      <c r="F2476">
        <f t="shared" si="38"/>
        <v>7</v>
      </c>
    </row>
    <row r="2477" spans="2:6" x14ac:dyDescent="0.25">
      <c r="B2477" t="s">
        <v>23</v>
      </c>
      <c r="C2477" t="s">
        <v>28</v>
      </c>
      <c r="D2477" t="s">
        <v>30</v>
      </c>
      <c r="E2477" s="1">
        <v>20878</v>
      </c>
      <c r="F2477">
        <f t="shared" si="38"/>
        <v>2</v>
      </c>
    </row>
    <row r="2478" spans="2:6" x14ac:dyDescent="0.25">
      <c r="B2478" t="s">
        <v>23</v>
      </c>
      <c r="C2478" t="s">
        <v>28</v>
      </c>
      <c r="D2478" t="s">
        <v>31</v>
      </c>
      <c r="E2478" s="1">
        <v>9554</v>
      </c>
      <c r="F2478">
        <f t="shared" si="38"/>
        <v>2</v>
      </c>
    </row>
    <row r="2479" spans="2:6" x14ac:dyDescent="0.25">
      <c r="B2479" t="s">
        <v>23</v>
      </c>
      <c r="C2479" t="s">
        <v>26</v>
      </c>
      <c r="D2479" t="s">
        <v>29</v>
      </c>
      <c r="E2479" s="1">
        <v>16407</v>
      </c>
      <c r="F2479">
        <f t="shared" si="38"/>
        <v>12</v>
      </c>
    </row>
    <row r="2480" spans="2:6" x14ac:dyDescent="0.25">
      <c r="B2480" t="s">
        <v>23</v>
      </c>
      <c r="C2480" t="s">
        <v>26</v>
      </c>
      <c r="D2480" t="s">
        <v>29</v>
      </c>
      <c r="E2480" s="1">
        <v>6956</v>
      </c>
      <c r="F2480">
        <f t="shared" si="38"/>
        <v>1</v>
      </c>
    </row>
    <row r="2481" spans="2:6" x14ac:dyDescent="0.25">
      <c r="B2481" t="s">
        <v>23</v>
      </c>
      <c r="C2481" t="s">
        <v>28</v>
      </c>
      <c r="D2481" t="s">
        <v>29</v>
      </c>
      <c r="E2481" s="1">
        <v>18631</v>
      </c>
      <c r="F2481">
        <f t="shared" si="38"/>
        <v>1</v>
      </c>
    </row>
    <row r="2482" spans="2:6" x14ac:dyDescent="0.25">
      <c r="B2482" t="s">
        <v>22</v>
      </c>
      <c r="C2482" t="s">
        <v>27</v>
      </c>
      <c r="D2482" t="s">
        <v>29</v>
      </c>
      <c r="E2482" s="1">
        <v>20621</v>
      </c>
      <c r="F2482">
        <f t="shared" si="38"/>
        <v>6</v>
      </c>
    </row>
    <row r="2483" spans="2:6" x14ac:dyDescent="0.25">
      <c r="B2483" t="s">
        <v>22</v>
      </c>
      <c r="C2483" t="s">
        <v>26</v>
      </c>
      <c r="D2483" t="s">
        <v>29</v>
      </c>
      <c r="E2483" s="1">
        <v>12988</v>
      </c>
      <c r="F2483">
        <f t="shared" si="38"/>
        <v>7</v>
      </c>
    </row>
    <row r="2484" spans="2:6" x14ac:dyDescent="0.25">
      <c r="B2484" t="s">
        <v>23</v>
      </c>
      <c r="C2484" t="s">
        <v>25</v>
      </c>
      <c r="D2484" t="s">
        <v>30</v>
      </c>
      <c r="E2484" s="1">
        <v>9367</v>
      </c>
      <c r="F2484">
        <f t="shared" si="38"/>
        <v>8</v>
      </c>
    </row>
    <row r="2485" spans="2:6" x14ac:dyDescent="0.25">
      <c r="B2485" t="s">
        <v>22</v>
      </c>
      <c r="C2485" t="s">
        <v>27</v>
      </c>
      <c r="D2485" t="s">
        <v>29</v>
      </c>
      <c r="E2485" s="1">
        <v>29560</v>
      </c>
      <c r="F2485">
        <f t="shared" si="38"/>
        <v>12</v>
      </c>
    </row>
    <row r="2486" spans="2:6" x14ac:dyDescent="0.25">
      <c r="B2486" t="s">
        <v>23</v>
      </c>
      <c r="C2486" t="s">
        <v>24</v>
      </c>
      <c r="D2486" t="s">
        <v>32</v>
      </c>
      <c r="E2486" s="1">
        <v>23016</v>
      </c>
      <c r="F2486">
        <f t="shared" si="38"/>
        <v>1</v>
      </c>
    </row>
    <row r="2487" spans="2:6" x14ac:dyDescent="0.25">
      <c r="B2487" t="s">
        <v>23</v>
      </c>
      <c r="C2487" t="s">
        <v>25</v>
      </c>
      <c r="D2487" t="s">
        <v>31</v>
      </c>
      <c r="E2487" s="1">
        <v>35580</v>
      </c>
      <c r="F2487">
        <f t="shared" si="38"/>
        <v>5</v>
      </c>
    </row>
    <row r="2488" spans="2:6" x14ac:dyDescent="0.25">
      <c r="B2488" t="s">
        <v>22</v>
      </c>
      <c r="C2488" t="s">
        <v>25</v>
      </c>
      <c r="D2488" t="s">
        <v>31</v>
      </c>
      <c r="E2488" s="1">
        <v>13651</v>
      </c>
      <c r="F2488">
        <f t="shared" si="38"/>
        <v>5</v>
      </c>
    </row>
    <row r="2489" spans="2:6" x14ac:dyDescent="0.25">
      <c r="B2489" t="s">
        <v>22</v>
      </c>
      <c r="C2489" t="s">
        <v>27</v>
      </c>
      <c r="D2489" t="s">
        <v>31</v>
      </c>
      <c r="E2489" s="1">
        <v>27494</v>
      </c>
      <c r="F2489">
        <f t="shared" si="38"/>
        <v>4</v>
      </c>
    </row>
    <row r="2490" spans="2:6" x14ac:dyDescent="0.25">
      <c r="B2490" t="s">
        <v>23</v>
      </c>
      <c r="C2490" t="s">
        <v>27</v>
      </c>
      <c r="D2490" t="s">
        <v>31</v>
      </c>
      <c r="E2490" s="1">
        <v>11053</v>
      </c>
      <c r="F2490">
        <f t="shared" si="38"/>
        <v>4</v>
      </c>
    </row>
    <row r="2491" spans="2:6" x14ac:dyDescent="0.25">
      <c r="B2491" t="s">
        <v>22</v>
      </c>
      <c r="C2491" t="s">
        <v>25</v>
      </c>
      <c r="D2491" t="s">
        <v>32</v>
      </c>
      <c r="E2491" s="1">
        <v>35952</v>
      </c>
      <c r="F2491">
        <f t="shared" si="38"/>
        <v>6</v>
      </c>
    </row>
    <row r="2492" spans="2:6" x14ac:dyDescent="0.25">
      <c r="B2492" t="s">
        <v>22</v>
      </c>
      <c r="C2492" t="s">
        <v>28</v>
      </c>
      <c r="D2492" t="s">
        <v>32</v>
      </c>
      <c r="E2492" s="1">
        <v>18237</v>
      </c>
      <c r="F2492">
        <f t="shared" si="38"/>
        <v>12</v>
      </c>
    </row>
    <row r="2493" spans="2:6" x14ac:dyDescent="0.25">
      <c r="B2493" t="s">
        <v>23</v>
      </c>
      <c r="C2493" t="s">
        <v>24</v>
      </c>
      <c r="D2493" t="s">
        <v>29</v>
      </c>
      <c r="E2493" s="1">
        <v>6576</v>
      </c>
      <c r="F2493">
        <f t="shared" si="38"/>
        <v>1</v>
      </c>
    </row>
    <row r="2494" spans="2:6" x14ac:dyDescent="0.25">
      <c r="B2494" t="s">
        <v>22</v>
      </c>
      <c r="C2494" t="s">
        <v>27</v>
      </c>
      <c r="D2494" t="s">
        <v>30</v>
      </c>
      <c r="E2494" s="1">
        <v>7163</v>
      </c>
      <c r="F2494">
        <f t="shared" si="38"/>
        <v>8</v>
      </c>
    </row>
    <row r="2495" spans="2:6" x14ac:dyDescent="0.25">
      <c r="B2495" t="s">
        <v>22</v>
      </c>
      <c r="C2495" t="s">
        <v>28</v>
      </c>
      <c r="D2495" t="s">
        <v>31</v>
      </c>
      <c r="E2495" s="1">
        <v>39095</v>
      </c>
      <c r="F2495">
        <f t="shared" si="38"/>
        <v>1</v>
      </c>
    </row>
    <row r="2496" spans="2:6" x14ac:dyDescent="0.25">
      <c r="B2496" t="s">
        <v>22</v>
      </c>
      <c r="C2496" t="s">
        <v>25</v>
      </c>
      <c r="D2496" t="s">
        <v>31</v>
      </c>
      <c r="E2496" s="1">
        <v>9919</v>
      </c>
      <c r="F2496">
        <f t="shared" si="38"/>
        <v>2</v>
      </c>
    </row>
    <row r="2497" spans="2:6" x14ac:dyDescent="0.25">
      <c r="B2497" t="s">
        <v>22</v>
      </c>
      <c r="C2497" t="s">
        <v>27</v>
      </c>
      <c r="D2497" t="s">
        <v>32</v>
      </c>
      <c r="E2497" s="1">
        <v>8347</v>
      </c>
      <c r="F2497">
        <f t="shared" si="38"/>
        <v>11</v>
      </c>
    </row>
    <row r="2498" spans="2:6" x14ac:dyDescent="0.25">
      <c r="B2498" t="s">
        <v>23</v>
      </c>
      <c r="C2498" t="s">
        <v>26</v>
      </c>
      <c r="D2498" t="s">
        <v>31</v>
      </c>
      <c r="E2498" s="1">
        <v>10158</v>
      </c>
      <c r="F2498">
        <f t="shared" si="38"/>
        <v>10</v>
      </c>
    </row>
    <row r="2499" spans="2:6" x14ac:dyDescent="0.25">
      <c r="B2499" t="s">
        <v>22</v>
      </c>
      <c r="C2499" t="s">
        <v>27</v>
      </c>
      <c r="D2499" t="s">
        <v>32</v>
      </c>
      <c r="E2499" s="1">
        <v>14802</v>
      </c>
      <c r="F2499">
        <f t="shared" si="38"/>
        <v>7</v>
      </c>
    </row>
    <row r="2500" spans="2:6" x14ac:dyDescent="0.25">
      <c r="B2500" t="s">
        <v>22</v>
      </c>
      <c r="C2500" t="s">
        <v>27</v>
      </c>
      <c r="D2500" t="s">
        <v>32</v>
      </c>
      <c r="E2500" s="1">
        <v>38405</v>
      </c>
      <c r="F2500">
        <f t="shared" si="38"/>
        <v>2</v>
      </c>
    </row>
    <row r="2501" spans="2:6" x14ac:dyDescent="0.25">
      <c r="B2501" t="s">
        <v>22</v>
      </c>
      <c r="C2501" t="s">
        <v>24</v>
      </c>
      <c r="D2501" t="s">
        <v>29</v>
      </c>
      <c r="E2501" s="1">
        <v>41419</v>
      </c>
      <c r="F2501">
        <f t="shared" si="38"/>
        <v>5</v>
      </c>
    </row>
    <row r="2502" spans="2:6" x14ac:dyDescent="0.25">
      <c r="B2502" t="s">
        <v>22</v>
      </c>
      <c r="C2502" t="s">
        <v>28</v>
      </c>
      <c r="D2502" t="s">
        <v>32</v>
      </c>
      <c r="E2502" s="1">
        <v>26314</v>
      </c>
      <c r="F2502">
        <f t="shared" si="38"/>
        <v>1</v>
      </c>
    </row>
    <row r="2503" spans="2:6" x14ac:dyDescent="0.25">
      <c r="B2503" t="s">
        <v>23</v>
      </c>
      <c r="C2503" t="s">
        <v>27</v>
      </c>
      <c r="D2503" t="s">
        <v>32</v>
      </c>
      <c r="E2503" s="1">
        <v>19636</v>
      </c>
      <c r="F2503">
        <f t="shared" si="38"/>
        <v>10</v>
      </c>
    </row>
    <row r="2504" spans="2:6" x14ac:dyDescent="0.25">
      <c r="B2504" t="s">
        <v>22</v>
      </c>
      <c r="C2504" t="s">
        <v>27</v>
      </c>
      <c r="D2504" t="s">
        <v>30</v>
      </c>
      <c r="E2504" s="1">
        <v>23642</v>
      </c>
      <c r="F2504">
        <f t="shared" si="38"/>
        <v>9</v>
      </c>
    </row>
    <row r="2505" spans="2:6" x14ac:dyDescent="0.25">
      <c r="B2505" t="s">
        <v>23</v>
      </c>
      <c r="C2505" t="s">
        <v>27</v>
      </c>
      <c r="D2505" t="s">
        <v>32</v>
      </c>
      <c r="E2505" s="1">
        <v>10497</v>
      </c>
      <c r="F2505">
        <f t="shared" si="38"/>
        <v>9</v>
      </c>
    </row>
    <row r="2506" spans="2:6" x14ac:dyDescent="0.25">
      <c r="B2506" t="s">
        <v>23</v>
      </c>
      <c r="C2506" t="s">
        <v>26</v>
      </c>
      <c r="D2506" t="s">
        <v>29</v>
      </c>
      <c r="E2506" s="1">
        <v>35944</v>
      </c>
      <c r="F2506">
        <f t="shared" si="38"/>
        <v>5</v>
      </c>
    </row>
    <row r="2507" spans="2:6" x14ac:dyDescent="0.25">
      <c r="B2507" t="s">
        <v>23</v>
      </c>
      <c r="C2507" t="s">
        <v>24</v>
      </c>
      <c r="D2507" t="s">
        <v>31</v>
      </c>
      <c r="E2507" s="1">
        <v>11905</v>
      </c>
      <c r="F2507">
        <f t="shared" si="38"/>
        <v>8</v>
      </c>
    </row>
    <row r="2508" spans="2:6" x14ac:dyDescent="0.25">
      <c r="B2508" t="s">
        <v>23</v>
      </c>
      <c r="C2508" t="s">
        <v>26</v>
      </c>
      <c r="D2508" t="s">
        <v>31</v>
      </c>
      <c r="E2508" s="1">
        <v>39725</v>
      </c>
      <c r="F2508">
        <f t="shared" ref="F2508:F2571" si="39">MONTH(E2508)</f>
        <v>10</v>
      </c>
    </row>
    <row r="2509" spans="2:6" x14ac:dyDescent="0.25">
      <c r="B2509" t="s">
        <v>23</v>
      </c>
      <c r="C2509" t="s">
        <v>26</v>
      </c>
      <c r="D2509" t="s">
        <v>31</v>
      </c>
      <c r="E2509" s="1">
        <v>27841</v>
      </c>
      <c r="F2509">
        <f t="shared" si="39"/>
        <v>3</v>
      </c>
    </row>
    <row r="2510" spans="2:6" x14ac:dyDescent="0.25">
      <c r="B2510" t="s">
        <v>22</v>
      </c>
      <c r="C2510" t="s">
        <v>28</v>
      </c>
      <c r="D2510" t="s">
        <v>29</v>
      </c>
      <c r="E2510" s="1">
        <v>30844</v>
      </c>
      <c r="F2510">
        <f t="shared" si="39"/>
        <v>6</v>
      </c>
    </row>
    <row r="2511" spans="2:6" x14ac:dyDescent="0.25">
      <c r="B2511" t="s">
        <v>22</v>
      </c>
      <c r="C2511" t="s">
        <v>25</v>
      </c>
      <c r="D2511" t="s">
        <v>30</v>
      </c>
      <c r="E2511" s="1">
        <v>27998</v>
      </c>
      <c r="F2511">
        <f t="shared" si="39"/>
        <v>8</v>
      </c>
    </row>
    <row r="2512" spans="2:6" x14ac:dyDescent="0.25">
      <c r="B2512" t="s">
        <v>22</v>
      </c>
      <c r="C2512" t="s">
        <v>24</v>
      </c>
      <c r="D2512" t="s">
        <v>30</v>
      </c>
      <c r="E2512" s="1">
        <v>36122</v>
      </c>
      <c r="F2512">
        <f t="shared" si="39"/>
        <v>11</v>
      </c>
    </row>
    <row r="2513" spans="2:6" x14ac:dyDescent="0.25">
      <c r="B2513" t="s">
        <v>22</v>
      </c>
      <c r="C2513" t="s">
        <v>27</v>
      </c>
      <c r="D2513" t="s">
        <v>31</v>
      </c>
      <c r="E2513" s="1">
        <v>31791</v>
      </c>
      <c r="F2513">
        <f t="shared" si="39"/>
        <v>1</v>
      </c>
    </row>
    <row r="2514" spans="2:6" x14ac:dyDescent="0.25">
      <c r="B2514" t="s">
        <v>23</v>
      </c>
      <c r="C2514" t="s">
        <v>24</v>
      </c>
      <c r="D2514" t="s">
        <v>32</v>
      </c>
      <c r="E2514" s="1">
        <v>10822</v>
      </c>
      <c r="F2514">
        <f t="shared" si="39"/>
        <v>8</v>
      </c>
    </row>
    <row r="2515" spans="2:6" x14ac:dyDescent="0.25">
      <c r="B2515" t="s">
        <v>22</v>
      </c>
      <c r="C2515" t="s">
        <v>26</v>
      </c>
      <c r="D2515" t="s">
        <v>31</v>
      </c>
      <c r="E2515" s="1">
        <v>8442</v>
      </c>
      <c r="F2515">
        <f t="shared" si="39"/>
        <v>2</v>
      </c>
    </row>
    <row r="2516" spans="2:6" x14ac:dyDescent="0.25">
      <c r="B2516" t="s">
        <v>22</v>
      </c>
      <c r="C2516" t="s">
        <v>25</v>
      </c>
      <c r="D2516" t="s">
        <v>31</v>
      </c>
      <c r="E2516" s="1">
        <v>18496</v>
      </c>
      <c r="F2516">
        <f t="shared" si="39"/>
        <v>8</v>
      </c>
    </row>
    <row r="2517" spans="2:6" x14ac:dyDescent="0.25">
      <c r="B2517" t="s">
        <v>22</v>
      </c>
      <c r="C2517" t="s">
        <v>28</v>
      </c>
      <c r="D2517" t="s">
        <v>31</v>
      </c>
      <c r="E2517" s="1">
        <v>31508</v>
      </c>
      <c r="F2517">
        <f t="shared" si="39"/>
        <v>4</v>
      </c>
    </row>
    <row r="2518" spans="2:6" x14ac:dyDescent="0.25">
      <c r="B2518" t="s">
        <v>23</v>
      </c>
      <c r="C2518" t="s">
        <v>24</v>
      </c>
      <c r="D2518" t="s">
        <v>31</v>
      </c>
      <c r="E2518" s="1">
        <v>18005</v>
      </c>
      <c r="F2518">
        <f t="shared" si="39"/>
        <v>4</v>
      </c>
    </row>
    <row r="2519" spans="2:6" x14ac:dyDescent="0.25">
      <c r="B2519" t="s">
        <v>23</v>
      </c>
      <c r="C2519" t="s">
        <v>26</v>
      </c>
      <c r="D2519" t="s">
        <v>30</v>
      </c>
      <c r="E2519" s="1">
        <v>5539</v>
      </c>
      <c r="F2519">
        <f t="shared" si="39"/>
        <v>3</v>
      </c>
    </row>
    <row r="2520" spans="2:6" x14ac:dyDescent="0.25">
      <c r="B2520" t="s">
        <v>22</v>
      </c>
      <c r="C2520" t="s">
        <v>26</v>
      </c>
      <c r="D2520" t="s">
        <v>30</v>
      </c>
      <c r="E2520" s="1">
        <v>11258</v>
      </c>
      <c r="F2520">
        <f t="shared" si="39"/>
        <v>10</v>
      </c>
    </row>
    <row r="2521" spans="2:6" x14ac:dyDescent="0.25">
      <c r="B2521" t="s">
        <v>22</v>
      </c>
      <c r="C2521" t="s">
        <v>25</v>
      </c>
      <c r="D2521" t="s">
        <v>30</v>
      </c>
      <c r="E2521" s="1">
        <v>9642</v>
      </c>
      <c r="F2521">
        <f t="shared" si="39"/>
        <v>5</v>
      </c>
    </row>
    <row r="2522" spans="2:6" x14ac:dyDescent="0.25">
      <c r="B2522" t="s">
        <v>23</v>
      </c>
      <c r="C2522" t="s">
        <v>28</v>
      </c>
      <c r="D2522" t="s">
        <v>29</v>
      </c>
      <c r="E2522" s="1">
        <v>36361</v>
      </c>
      <c r="F2522">
        <f t="shared" si="39"/>
        <v>7</v>
      </c>
    </row>
    <row r="2523" spans="2:6" x14ac:dyDescent="0.25">
      <c r="B2523" t="s">
        <v>23</v>
      </c>
      <c r="C2523" t="s">
        <v>28</v>
      </c>
      <c r="D2523" t="s">
        <v>31</v>
      </c>
      <c r="E2523" s="1">
        <v>13835</v>
      </c>
      <c r="F2523">
        <f t="shared" si="39"/>
        <v>11</v>
      </c>
    </row>
    <row r="2524" spans="2:6" x14ac:dyDescent="0.25">
      <c r="B2524" t="s">
        <v>23</v>
      </c>
      <c r="C2524" t="s">
        <v>28</v>
      </c>
      <c r="D2524" t="s">
        <v>29</v>
      </c>
      <c r="E2524" s="1">
        <v>22735</v>
      </c>
      <c r="F2524">
        <f t="shared" si="39"/>
        <v>3</v>
      </c>
    </row>
    <row r="2525" spans="2:6" x14ac:dyDescent="0.25">
      <c r="B2525" t="s">
        <v>22</v>
      </c>
      <c r="C2525" t="s">
        <v>26</v>
      </c>
      <c r="D2525" t="s">
        <v>30</v>
      </c>
      <c r="E2525" s="1">
        <v>16560</v>
      </c>
      <c r="F2525">
        <f t="shared" si="39"/>
        <v>5</v>
      </c>
    </row>
    <row r="2526" spans="2:6" x14ac:dyDescent="0.25">
      <c r="B2526" t="s">
        <v>22</v>
      </c>
      <c r="C2526" t="s">
        <v>28</v>
      </c>
      <c r="D2526" t="s">
        <v>29</v>
      </c>
      <c r="E2526" s="1">
        <v>11912</v>
      </c>
      <c r="F2526">
        <f t="shared" si="39"/>
        <v>8</v>
      </c>
    </row>
    <row r="2527" spans="2:6" x14ac:dyDescent="0.25">
      <c r="B2527" t="s">
        <v>23</v>
      </c>
      <c r="C2527" t="s">
        <v>24</v>
      </c>
      <c r="D2527" t="s">
        <v>29</v>
      </c>
      <c r="E2527" s="1">
        <v>30584</v>
      </c>
      <c r="F2527">
        <f t="shared" si="39"/>
        <v>9</v>
      </c>
    </row>
    <row r="2528" spans="2:6" x14ac:dyDescent="0.25">
      <c r="B2528" t="s">
        <v>23</v>
      </c>
      <c r="C2528" t="s">
        <v>25</v>
      </c>
      <c r="D2528" t="s">
        <v>32</v>
      </c>
      <c r="E2528" s="1">
        <v>22500</v>
      </c>
      <c r="F2528">
        <f t="shared" si="39"/>
        <v>8</v>
      </c>
    </row>
    <row r="2529" spans="2:6" x14ac:dyDescent="0.25">
      <c r="B2529" t="s">
        <v>23</v>
      </c>
      <c r="C2529" t="s">
        <v>24</v>
      </c>
      <c r="D2529" t="s">
        <v>31</v>
      </c>
      <c r="E2529" s="1">
        <v>10143</v>
      </c>
      <c r="F2529">
        <f t="shared" si="39"/>
        <v>10</v>
      </c>
    </row>
    <row r="2530" spans="2:6" x14ac:dyDescent="0.25">
      <c r="B2530" t="s">
        <v>22</v>
      </c>
      <c r="C2530" t="s">
        <v>27</v>
      </c>
      <c r="D2530" t="s">
        <v>31</v>
      </c>
      <c r="E2530" s="1">
        <v>21366</v>
      </c>
      <c r="F2530">
        <f t="shared" si="39"/>
        <v>6</v>
      </c>
    </row>
    <row r="2531" spans="2:6" x14ac:dyDescent="0.25">
      <c r="B2531" t="s">
        <v>23</v>
      </c>
      <c r="C2531" t="s">
        <v>26</v>
      </c>
      <c r="D2531" t="s">
        <v>32</v>
      </c>
      <c r="E2531" s="1">
        <v>23132</v>
      </c>
      <c r="F2531">
        <f t="shared" si="39"/>
        <v>5</v>
      </c>
    </row>
    <row r="2532" spans="2:6" x14ac:dyDescent="0.25">
      <c r="B2532" t="s">
        <v>23</v>
      </c>
      <c r="C2532" t="s">
        <v>25</v>
      </c>
      <c r="D2532" t="s">
        <v>30</v>
      </c>
      <c r="E2532" s="1">
        <v>20155</v>
      </c>
      <c r="F2532">
        <f t="shared" si="39"/>
        <v>3</v>
      </c>
    </row>
    <row r="2533" spans="2:6" x14ac:dyDescent="0.25">
      <c r="B2533" t="s">
        <v>23</v>
      </c>
      <c r="C2533" t="s">
        <v>24</v>
      </c>
      <c r="D2533" t="s">
        <v>32</v>
      </c>
      <c r="E2533" s="1">
        <v>12782</v>
      </c>
      <c r="F2533">
        <f t="shared" si="39"/>
        <v>12</v>
      </c>
    </row>
    <row r="2534" spans="2:6" x14ac:dyDescent="0.25">
      <c r="B2534" t="s">
        <v>22</v>
      </c>
      <c r="C2534" t="s">
        <v>26</v>
      </c>
      <c r="D2534" t="s">
        <v>29</v>
      </c>
      <c r="E2534" s="1">
        <v>34533</v>
      </c>
      <c r="F2534">
        <f t="shared" si="39"/>
        <v>7</v>
      </c>
    </row>
    <row r="2535" spans="2:6" x14ac:dyDescent="0.25">
      <c r="B2535" t="s">
        <v>23</v>
      </c>
      <c r="C2535" t="s">
        <v>24</v>
      </c>
      <c r="D2535" t="s">
        <v>29</v>
      </c>
      <c r="E2535" s="1">
        <v>12763</v>
      </c>
      <c r="F2535">
        <f t="shared" si="39"/>
        <v>12</v>
      </c>
    </row>
    <row r="2536" spans="2:6" x14ac:dyDescent="0.25">
      <c r="B2536" t="s">
        <v>23</v>
      </c>
      <c r="C2536" t="s">
        <v>26</v>
      </c>
      <c r="D2536" t="s">
        <v>30</v>
      </c>
      <c r="E2536" s="1">
        <v>34203</v>
      </c>
      <c r="F2536">
        <f t="shared" si="39"/>
        <v>8</v>
      </c>
    </row>
    <row r="2537" spans="2:6" x14ac:dyDescent="0.25">
      <c r="B2537" t="s">
        <v>22</v>
      </c>
      <c r="C2537" t="s">
        <v>25</v>
      </c>
      <c r="D2537" t="s">
        <v>32</v>
      </c>
      <c r="E2537" s="1">
        <v>32114</v>
      </c>
      <c r="F2537">
        <f t="shared" si="39"/>
        <v>12</v>
      </c>
    </row>
    <row r="2538" spans="2:6" x14ac:dyDescent="0.25">
      <c r="B2538" t="s">
        <v>22</v>
      </c>
      <c r="C2538" t="s">
        <v>24</v>
      </c>
      <c r="D2538" t="s">
        <v>32</v>
      </c>
      <c r="E2538" s="1">
        <v>7537</v>
      </c>
      <c r="F2538">
        <f t="shared" si="39"/>
        <v>8</v>
      </c>
    </row>
    <row r="2539" spans="2:6" x14ac:dyDescent="0.25">
      <c r="B2539" t="s">
        <v>23</v>
      </c>
      <c r="C2539" t="s">
        <v>27</v>
      </c>
      <c r="D2539" t="s">
        <v>31</v>
      </c>
      <c r="E2539" s="1">
        <v>18542</v>
      </c>
      <c r="F2539">
        <f t="shared" si="39"/>
        <v>10</v>
      </c>
    </row>
    <row r="2540" spans="2:6" x14ac:dyDescent="0.25">
      <c r="B2540" t="s">
        <v>22</v>
      </c>
      <c r="C2540" t="s">
        <v>27</v>
      </c>
      <c r="D2540" t="s">
        <v>30</v>
      </c>
      <c r="E2540" s="1">
        <v>24580</v>
      </c>
      <c r="F2540">
        <f t="shared" si="39"/>
        <v>4</v>
      </c>
    </row>
    <row r="2541" spans="2:6" x14ac:dyDescent="0.25">
      <c r="B2541" t="s">
        <v>22</v>
      </c>
      <c r="C2541" t="s">
        <v>28</v>
      </c>
      <c r="D2541" t="s">
        <v>29</v>
      </c>
      <c r="E2541" s="1">
        <v>22230</v>
      </c>
      <c r="F2541">
        <f t="shared" si="39"/>
        <v>11</v>
      </c>
    </row>
    <row r="2542" spans="2:6" x14ac:dyDescent="0.25">
      <c r="B2542" t="s">
        <v>23</v>
      </c>
      <c r="C2542" t="s">
        <v>28</v>
      </c>
      <c r="D2542" t="s">
        <v>32</v>
      </c>
      <c r="E2542" s="1">
        <v>33746</v>
      </c>
      <c r="F2542">
        <f t="shared" si="39"/>
        <v>5</v>
      </c>
    </row>
    <row r="2543" spans="2:6" x14ac:dyDescent="0.25">
      <c r="B2543" t="s">
        <v>23</v>
      </c>
      <c r="C2543" t="s">
        <v>25</v>
      </c>
      <c r="D2543" t="s">
        <v>31</v>
      </c>
      <c r="E2543" s="1">
        <v>34079</v>
      </c>
      <c r="F2543">
        <f t="shared" si="39"/>
        <v>4</v>
      </c>
    </row>
    <row r="2544" spans="2:6" x14ac:dyDescent="0.25">
      <c r="B2544" t="s">
        <v>23</v>
      </c>
      <c r="C2544" t="s">
        <v>28</v>
      </c>
      <c r="D2544" t="s">
        <v>32</v>
      </c>
      <c r="E2544" s="1">
        <v>8324</v>
      </c>
      <c r="F2544">
        <f t="shared" si="39"/>
        <v>10</v>
      </c>
    </row>
    <row r="2545" spans="2:6" x14ac:dyDescent="0.25">
      <c r="B2545" t="s">
        <v>22</v>
      </c>
      <c r="C2545" t="s">
        <v>26</v>
      </c>
      <c r="D2545" t="s">
        <v>32</v>
      </c>
      <c r="E2545" s="1">
        <v>11289</v>
      </c>
      <c r="F2545">
        <f t="shared" si="39"/>
        <v>11</v>
      </c>
    </row>
    <row r="2546" spans="2:6" x14ac:dyDescent="0.25">
      <c r="B2546" t="s">
        <v>22</v>
      </c>
      <c r="C2546" t="s">
        <v>26</v>
      </c>
      <c r="D2546" t="s">
        <v>29</v>
      </c>
      <c r="E2546" s="1">
        <v>22307</v>
      </c>
      <c r="F2546">
        <f t="shared" si="39"/>
        <v>1</v>
      </c>
    </row>
    <row r="2547" spans="2:6" x14ac:dyDescent="0.25">
      <c r="B2547" t="s">
        <v>23</v>
      </c>
      <c r="C2547" t="s">
        <v>28</v>
      </c>
      <c r="D2547" t="s">
        <v>32</v>
      </c>
      <c r="E2547" s="1">
        <v>19897</v>
      </c>
      <c r="F2547">
        <f t="shared" si="39"/>
        <v>6</v>
      </c>
    </row>
    <row r="2548" spans="2:6" x14ac:dyDescent="0.25">
      <c r="B2548" t="s">
        <v>23</v>
      </c>
      <c r="C2548" t="s">
        <v>28</v>
      </c>
      <c r="D2548" t="s">
        <v>32</v>
      </c>
      <c r="E2548" s="1">
        <v>7153</v>
      </c>
      <c r="F2548">
        <f t="shared" si="39"/>
        <v>8</v>
      </c>
    </row>
    <row r="2549" spans="2:6" x14ac:dyDescent="0.25">
      <c r="B2549" t="s">
        <v>23</v>
      </c>
      <c r="C2549" t="s">
        <v>27</v>
      </c>
      <c r="D2549" t="s">
        <v>29</v>
      </c>
      <c r="E2549" s="1">
        <v>36559</v>
      </c>
      <c r="F2549">
        <f t="shared" si="39"/>
        <v>2</v>
      </c>
    </row>
    <row r="2550" spans="2:6" x14ac:dyDescent="0.25">
      <c r="B2550" t="s">
        <v>23</v>
      </c>
      <c r="C2550" t="s">
        <v>24</v>
      </c>
      <c r="D2550" t="s">
        <v>29</v>
      </c>
      <c r="E2550" s="1">
        <v>29127</v>
      </c>
      <c r="F2550">
        <f t="shared" si="39"/>
        <v>9</v>
      </c>
    </row>
    <row r="2551" spans="2:6" x14ac:dyDescent="0.25">
      <c r="B2551" t="s">
        <v>22</v>
      </c>
      <c r="C2551" t="s">
        <v>24</v>
      </c>
      <c r="D2551" t="s">
        <v>29</v>
      </c>
      <c r="E2551" s="1">
        <v>13110</v>
      </c>
      <c r="F2551">
        <f t="shared" si="39"/>
        <v>11</v>
      </c>
    </row>
    <row r="2552" spans="2:6" x14ac:dyDescent="0.25">
      <c r="B2552" t="s">
        <v>23</v>
      </c>
      <c r="C2552" t="s">
        <v>27</v>
      </c>
      <c r="D2552" t="s">
        <v>31</v>
      </c>
      <c r="E2552" s="1">
        <v>8023</v>
      </c>
      <c r="F2552">
        <f t="shared" si="39"/>
        <v>12</v>
      </c>
    </row>
    <row r="2553" spans="2:6" x14ac:dyDescent="0.25">
      <c r="B2553" t="s">
        <v>22</v>
      </c>
      <c r="C2553" t="s">
        <v>28</v>
      </c>
      <c r="D2553" t="s">
        <v>32</v>
      </c>
      <c r="E2553" s="1">
        <v>18163</v>
      </c>
      <c r="F2553">
        <f t="shared" si="39"/>
        <v>9</v>
      </c>
    </row>
    <row r="2554" spans="2:6" x14ac:dyDescent="0.25">
      <c r="B2554" t="s">
        <v>23</v>
      </c>
      <c r="C2554" t="s">
        <v>27</v>
      </c>
      <c r="D2554" t="s">
        <v>30</v>
      </c>
      <c r="E2554" s="1">
        <v>20946</v>
      </c>
      <c r="F2554">
        <f t="shared" si="39"/>
        <v>5</v>
      </c>
    </row>
    <row r="2555" spans="2:6" x14ac:dyDescent="0.25">
      <c r="B2555" t="s">
        <v>22</v>
      </c>
      <c r="C2555" t="s">
        <v>26</v>
      </c>
      <c r="D2555" t="s">
        <v>29</v>
      </c>
      <c r="E2555" s="1">
        <v>17218</v>
      </c>
      <c r="F2555">
        <f t="shared" si="39"/>
        <v>2</v>
      </c>
    </row>
    <row r="2556" spans="2:6" x14ac:dyDescent="0.25">
      <c r="B2556" t="s">
        <v>22</v>
      </c>
      <c r="C2556" t="s">
        <v>25</v>
      </c>
      <c r="D2556" t="s">
        <v>32</v>
      </c>
      <c r="E2556" s="1">
        <v>25480</v>
      </c>
      <c r="F2556">
        <f t="shared" si="39"/>
        <v>10</v>
      </c>
    </row>
    <row r="2557" spans="2:6" x14ac:dyDescent="0.25">
      <c r="B2557" t="s">
        <v>22</v>
      </c>
      <c r="C2557" t="s">
        <v>27</v>
      </c>
      <c r="D2557" t="s">
        <v>31</v>
      </c>
      <c r="E2557" s="1">
        <v>15993</v>
      </c>
      <c r="F2557">
        <f t="shared" si="39"/>
        <v>10</v>
      </c>
    </row>
    <row r="2558" spans="2:6" x14ac:dyDescent="0.25">
      <c r="B2558" t="s">
        <v>22</v>
      </c>
      <c r="C2558" t="s">
        <v>26</v>
      </c>
      <c r="D2558" t="s">
        <v>32</v>
      </c>
      <c r="E2558" s="1">
        <v>24603</v>
      </c>
      <c r="F2558">
        <f t="shared" si="39"/>
        <v>5</v>
      </c>
    </row>
    <row r="2559" spans="2:6" x14ac:dyDescent="0.25">
      <c r="B2559" t="s">
        <v>22</v>
      </c>
      <c r="C2559" t="s">
        <v>26</v>
      </c>
      <c r="D2559" t="s">
        <v>30</v>
      </c>
      <c r="E2559" s="1">
        <v>29859</v>
      </c>
      <c r="F2559">
        <f t="shared" si="39"/>
        <v>9</v>
      </c>
    </row>
    <row r="2560" spans="2:6" x14ac:dyDescent="0.25">
      <c r="B2560" t="s">
        <v>22</v>
      </c>
      <c r="C2560" t="s">
        <v>28</v>
      </c>
      <c r="D2560" t="s">
        <v>31</v>
      </c>
      <c r="E2560" s="1">
        <v>13361</v>
      </c>
      <c r="F2560">
        <f t="shared" si="39"/>
        <v>7</v>
      </c>
    </row>
    <row r="2561" spans="2:6" x14ac:dyDescent="0.25">
      <c r="B2561" t="s">
        <v>22</v>
      </c>
      <c r="C2561" t="s">
        <v>24</v>
      </c>
      <c r="D2561" t="s">
        <v>31</v>
      </c>
      <c r="E2561" s="1">
        <v>12368</v>
      </c>
      <c r="F2561">
        <f t="shared" si="39"/>
        <v>11</v>
      </c>
    </row>
    <row r="2562" spans="2:6" x14ac:dyDescent="0.25">
      <c r="B2562" t="s">
        <v>23</v>
      </c>
      <c r="C2562" t="s">
        <v>27</v>
      </c>
      <c r="D2562" t="s">
        <v>32</v>
      </c>
      <c r="E2562" s="1">
        <v>18846</v>
      </c>
      <c r="F2562">
        <f t="shared" si="39"/>
        <v>8</v>
      </c>
    </row>
    <row r="2563" spans="2:6" x14ac:dyDescent="0.25">
      <c r="B2563" t="s">
        <v>23</v>
      </c>
      <c r="C2563" t="s">
        <v>25</v>
      </c>
      <c r="D2563" t="s">
        <v>29</v>
      </c>
      <c r="E2563" s="1">
        <v>38982</v>
      </c>
      <c r="F2563">
        <f t="shared" si="39"/>
        <v>9</v>
      </c>
    </row>
    <row r="2564" spans="2:6" x14ac:dyDescent="0.25">
      <c r="B2564" t="s">
        <v>22</v>
      </c>
      <c r="C2564" t="s">
        <v>24</v>
      </c>
      <c r="D2564" t="s">
        <v>31</v>
      </c>
      <c r="E2564" s="1">
        <v>19305</v>
      </c>
      <c r="F2564">
        <f t="shared" si="39"/>
        <v>11</v>
      </c>
    </row>
    <row r="2565" spans="2:6" x14ac:dyDescent="0.25">
      <c r="B2565" t="s">
        <v>23</v>
      </c>
      <c r="C2565" t="s">
        <v>25</v>
      </c>
      <c r="D2565" t="s">
        <v>31</v>
      </c>
      <c r="E2565" s="1">
        <v>14274</v>
      </c>
      <c r="F2565">
        <f t="shared" si="39"/>
        <v>1</v>
      </c>
    </row>
    <row r="2566" spans="2:6" x14ac:dyDescent="0.25">
      <c r="B2566" t="s">
        <v>23</v>
      </c>
      <c r="C2566" t="s">
        <v>27</v>
      </c>
      <c r="D2566" t="s">
        <v>30</v>
      </c>
      <c r="E2566" s="1">
        <v>28184</v>
      </c>
      <c r="F2566">
        <f t="shared" si="39"/>
        <v>2</v>
      </c>
    </row>
    <row r="2567" spans="2:6" x14ac:dyDescent="0.25">
      <c r="B2567" t="s">
        <v>23</v>
      </c>
      <c r="C2567" t="s">
        <v>27</v>
      </c>
      <c r="D2567" t="s">
        <v>29</v>
      </c>
      <c r="E2567" s="1">
        <v>33640</v>
      </c>
      <c r="F2567">
        <f t="shared" si="39"/>
        <v>2</v>
      </c>
    </row>
    <row r="2568" spans="2:6" x14ac:dyDescent="0.25">
      <c r="B2568" t="s">
        <v>22</v>
      </c>
      <c r="C2568" t="s">
        <v>27</v>
      </c>
      <c r="D2568" t="s">
        <v>31</v>
      </c>
      <c r="E2568" s="1">
        <v>40600</v>
      </c>
      <c r="F2568">
        <f t="shared" si="39"/>
        <v>2</v>
      </c>
    </row>
    <row r="2569" spans="2:6" x14ac:dyDescent="0.25">
      <c r="B2569" t="s">
        <v>23</v>
      </c>
      <c r="C2569" t="s">
        <v>26</v>
      </c>
      <c r="D2569" t="s">
        <v>32</v>
      </c>
      <c r="E2569" s="1">
        <v>26703</v>
      </c>
      <c r="F2569">
        <f t="shared" si="39"/>
        <v>2</v>
      </c>
    </row>
    <row r="2570" spans="2:6" x14ac:dyDescent="0.25">
      <c r="B2570" t="s">
        <v>23</v>
      </c>
      <c r="C2570" t="s">
        <v>26</v>
      </c>
      <c r="D2570" t="s">
        <v>31</v>
      </c>
      <c r="E2570" s="1">
        <v>39105</v>
      </c>
      <c r="F2570">
        <f t="shared" si="39"/>
        <v>1</v>
      </c>
    </row>
    <row r="2571" spans="2:6" x14ac:dyDescent="0.25">
      <c r="B2571" t="s">
        <v>23</v>
      </c>
      <c r="C2571" t="s">
        <v>28</v>
      </c>
      <c r="D2571" t="s">
        <v>31</v>
      </c>
      <c r="E2571" s="1">
        <v>21964</v>
      </c>
      <c r="F2571">
        <f t="shared" si="39"/>
        <v>2</v>
      </c>
    </row>
    <row r="2572" spans="2:6" x14ac:dyDescent="0.25">
      <c r="B2572" t="s">
        <v>23</v>
      </c>
      <c r="C2572" t="s">
        <v>26</v>
      </c>
      <c r="D2572" t="s">
        <v>30</v>
      </c>
      <c r="E2572" s="1">
        <v>31960</v>
      </c>
      <c r="F2572">
        <f t="shared" ref="F2572:F2635" si="40">MONTH(E2572)</f>
        <v>7</v>
      </c>
    </row>
    <row r="2573" spans="2:6" x14ac:dyDescent="0.25">
      <c r="B2573" t="s">
        <v>23</v>
      </c>
      <c r="C2573" t="s">
        <v>28</v>
      </c>
      <c r="D2573" t="s">
        <v>29</v>
      </c>
      <c r="E2573" s="1">
        <v>30531</v>
      </c>
      <c r="F2573">
        <f t="shared" si="40"/>
        <v>8</v>
      </c>
    </row>
    <row r="2574" spans="2:6" x14ac:dyDescent="0.25">
      <c r="B2574" t="s">
        <v>23</v>
      </c>
      <c r="C2574" t="s">
        <v>24</v>
      </c>
      <c r="D2574" t="s">
        <v>31</v>
      </c>
      <c r="E2574" s="1">
        <v>15030</v>
      </c>
      <c r="F2574">
        <f t="shared" si="40"/>
        <v>2</v>
      </c>
    </row>
    <row r="2575" spans="2:6" x14ac:dyDescent="0.25">
      <c r="B2575" t="s">
        <v>23</v>
      </c>
      <c r="C2575" t="s">
        <v>26</v>
      </c>
      <c r="D2575" t="s">
        <v>29</v>
      </c>
      <c r="E2575" s="1">
        <v>5523</v>
      </c>
      <c r="F2575">
        <f t="shared" si="40"/>
        <v>2</v>
      </c>
    </row>
    <row r="2576" spans="2:6" x14ac:dyDescent="0.25">
      <c r="B2576" t="s">
        <v>23</v>
      </c>
      <c r="C2576" t="s">
        <v>28</v>
      </c>
      <c r="D2576" t="s">
        <v>29</v>
      </c>
      <c r="E2576" s="1">
        <v>17607</v>
      </c>
      <c r="F2576">
        <f t="shared" si="40"/>
        <v>3</v>
      </c>
    </row>
    <row r="2577" spans="2:6" x14ac:dyDescent="0.25">
      <c r="B2577" t="s">
        <v>23</v>
      </c>
      <c r="C2577" t="s">
        <v>24</v>
      </c>
      <c r="D2577" t="s">
        <v>30</v>
      </c>
      <c r="E2577" s="1">
        <v>38547</v>
      </c>
      <c r="F2577">
        <f t="shared" si="40"/>
        <v>7</v>
      </c>
    </row>
    <row r="2578" spans="2:6" x14ac:dyDescent="0.25">
      <c r="B2578" t="s">
        <v>23</v>
      </c>
      <c r="C2578" t="s">
        <v>24</v>
      </c>
      <c r="D2578" t="s">
        <v>29</v>
      </c>
      <c r="E2578" s="1">
        <v>25265</v>
      </c>
      <c r="F2578">
        <f t="shared" si="40"/>
        <v>3</v>
      </c>
    </row>
    <row r="2579" spans="2:6" x14ac:dyDescent="0.25">
      <c r="B2579" t="s">
        <v>22</v>
      </c>
      <c r="C2579" t="s">
        <v>26</v>
      </c>
      <c r="D2579" t="s">
        <v>29</v>
      </c>
      <c r="E2579" s="1">
        <v>39301</v>
      </c>
      <c r="F2579">
        <f t="shared" si="40"/>
        <v>8</v>
      </c>
    </row>
    <row r="2580" spans="2:6" x14ac:dyDescent="0.25">
      <c r="B2580" t="s">
        <v>22</v>
      </c>
      <c r="C2580" t="s">
        <v>25</v>
      </c>
      <c r="D2580" t="s">
        <v>30</v>
      </c>
      <c r="E2580" s="1">
        <v>17078</v>
      </c>
      <c r="F2580">
        <f t="shared" si="40"/>
        <v>10</v>
      </c>
    </row>
    <row r="2581" spans="2:6" x14ac:dyDescent="0.25">
      <c r="B2581" t="s">
        <v>22</v>
      </c>
      <c r="C2581" t="s">
        <v>28</v>
      </c>
      <c r="D2581" t="s">
        <v>32</v>
      </c>
      <c r="E2581" s="1">
        <v>26073</v>
      </c>
      <c r="F2581">
        <f t="shared" si="40"/>
        <v>5</v>
      </c>
    </row>
    <row r="2582" spans="2:6" x14ac:dyDescent="0.25">
      <c r="B2582" t="s">
        <v>22</v>
      </c>
      <c r="C2582" t="s">
        <v>26</v>
      </c>
      <c r="D2582" t="s">
        <v>32</v>
      </c>
      <c r="E2582" s="1">
        <v>25816</v>
      </c>
      <c r="F2582">
        <f t="shared" si="40"/>
        <v>9</v>
      </c>
    </row>
    <row r="2583" spans="2:6" x14ac:dyDescent="0.25">
      <c r="B2583" t="s">
        <v>23</v>
      </c>
      <c r="C2583" t="s">
        <v>24</v>
      </c>
      <c r="D2583" t="s">
        <v>30</v>
      </c>
      <c r="E2583" s="1">
        <v>28457</v>
      </c>
      <c r="F2583">
        <f t="shared" si="40"/>
        <v>11</v>
      </c>
    </row>
    <row r="2584" spans="2:6" x14ac:dyDescent="0.25">
      <c r="B2584" t="s">
        <v>22</v>
      </c>
      <c r="C2584" t="s">
        <v>25</v>
      </c>
      <c r="D2584" t="s">
        <v>32</v>
      </c>
      <c r="E2584" s="1">
        <v>32548</v>
      </c>
      <c r="F2584">
        <f t="shared" si="40"/>
        <v>2</v>
      </c>
    </row>
    <row r="2585" spans="2:6" x14ac:dyDescent="0.25">
      <c r="B2585" t="s">
        <v>23</v>
      </c>
      <c r="C2585" t="s">
        <v>27</v>
      </c>
      <c r="D2585" t="s">
        <v>29</v>
      </c>
      <c r="E2585" s="1">
        <v>7202</v>
      </c>
      <c r="F2585">
        <f t="shared" si="40"/>
        <v>9</v>
      </c>
    </row>
    <row r="2586" spans="2:6" x14ac:dyDescent="0.25">
      <c r="B2586" t="s">
        <v>23</v>
      </c>
      <c r="C2586" t="s">
        <v>28</v>
      </c>
      <c r="D2586" t="s">
        <v>32</v>
      </c>
      <c r="E2586" s="1">
        <v>17710</v>
      </c>
      <c r="F2586">
        <f t="shared" si="40"/>
        <v>6</v>
      </c>
    </row>
    <row r="2587" spans="2:6" x14ac:dyDescent="0.25">
      <c r="B2587" t="s">
        <v>23</v>
      </c>
      <c r="C2587" t="s">
        <v>25</v>
      </c>
      <c r="D2587" t="s">
        <v>30</v>
      </c>
      <c r="E2587" s="1">
        <v>13957</v>
      </c>
      <c r="F2587">
        <f t="shared" si="40"/>
        <v>3</v>
      </c>
    </row>
    <row r="2588" spans="2:6" x14ac:dyDescent="0.25">
      <c r="B2588" t="s">
        <v>22</v>
      </c>
      <c r="C2588" t="s">
        <v>24</v>
      </c>
      <c r="D2588" t="s">
        <v>32</v>
      </c>
      <c r="E2588" s="1">
        <v>20764</v>
      </c>
      <c r="F2588">
        <f t="shared" si="40"/>
        <v>11</v>
      </c>
    </row>
    <row r="2589" spans="2:6" x14ac:dyDescent="0.25">
      <c r="B2589" t="s">
        <v>23</v>
      </c>
      <c r="C2589" t="s">
        <v>25</v>
      </c>
      <c r="D2589" t="s">
        <v>31</v>
      </c>
      <c r="E2589" s="1">
        <v>33333</v>
      </c>
      <c r="F2589">
        <f t="shared" si="40"/>
        <v>4</v>
      </c>
    </row>
    <row r="2590" spans="2:6" x14ac:dyDescent="0.25">
      <c r="B2590" t="s">
        <v>23</v>
      </c>
      <c r="C2590" t="s">
        <v>25</v>
      </c>
      <c r="D2590" t="s">
        <v>31</v>
      </c>
      <c r="E2590" s="1">
        <v>9663</v>
      </c>
      <c r="F2590">
        <f t="shared" si="40"/>
        <v>6</v>
      </c>
    </row>
    <row r="2591" spans="2:6" x14ac:dyDescent="0.25">
      <c r="B2591" t="s">
        <v>22</v>
      </c>
      <c r="C2591" t="s">
        <v>27</v>
      </c>
      <c r="D2591" t="s">
        <v>29</v>
      </c>
      <c r="E2591" s="1">
        <v>40816</v>
      </c>
      <c r="F2591">
        <f t="shared" si="40"/>
        <v>9</v>
      </c>
    </row>
    <row r="2592" spans="2:6" x14ac:dyDescent="0.25">
      <c r="B2592" t="s">
        <v>22</v>
      </c>
      <c r="C2592" t="s">
        <v>27</v>
      </c>
      <c r="D2592" t="s">
        <v>31</v>
      </c>
      <c r="E2592" s="1">
        <v>39089</v>
      </c>
      <c r="F2592">
        <f t="shared" si="40"/>
        <v>1</v>
      </c>
    </row>
    <row r="2593" spans="2:6" x14ac:dyDescent="0.25">
      <c r="B2593" t="s">
        <v>23</v>
      </c>
      <c r="C2593" t="s">
        <v>27</v>
      </c>
      <c r="D2593" t="s">
        <v>32</v>
      </c>
      <c r="E2593" s="1">
        <v>19990</v>
      </c>
      <c r="F2593">
        <f t="shared" si="40"/>
        <v>9</v>
      </c>
    </row>
    <row r="2594" spans="2:6" x14ac:dyDescent="0.25">
      <c r="B2594" t="s">
        <v>23</v>
      </c>
      <c r="C2594" t="s">
        <v>28</v>
      </c>
      <c r="D2594" t="s">
        <v>30</v>
      </c>
      <c r="E2594" s="1">
        <v>21811</v>
      </c>
      <c r="F2594">
        <f t="shared" si="40"/>
        <v>9</v>
      </c>
    </row>
    <row r="2595" spans="2:6" x14ac:dyDescent="0.25">
      <c r="B2595" t="s">
        <v>22</v>
      </c>
      <c r="C2595" t="s">
        <v>26</v>
      </c>
      <c r="D2595" t="s">
        <v>30</v>
      </c>
      <c r="E2595" s="1">
        <v>21421</v>
      </c>
      <c r="F2595">
        <f t="shared" si="40"/>
        <v>8</v>
      </c>
    </row>
    <row r="2596" spans="2:6" x14ac:dyDescent="0.25">
      <c r="B2596" t="s">
        <v>22</v>
      </c>
      <c r="C2596" t="s">
        <v>25</v>
      </c>
      <c r="D2596" t="s">
        <v>30</v>
      </c>
      <c r="E2596" s="1">
        <v>16832</v>
      </c>
      <c r="F2596">
        <f t="shared" si="40"/>
        <v>1</v>
      </c>
    </row>
    <row r="2597" spans="2:6" x14ac:dyDescent="0.25">
      <c r="B2597" t="s">
        <v>22</v>
      </c>
      <c r="C2597" t="s">
        <v>27</v>
      </c>
      <c r="D2597" t="s">
        <v>32</v>
      </c>
      <c r="E2597" s="1">
        <v>21310</v>
      </c>
      <c r="F2597">
        <f t="shared" si="40"/>
        <v>5</v>
      </c>
    </row>
    <row r="2598" spans="2:6" x14ac:dyDescent="0.25">
      <c r="B2598" t="s">
        <v>23</v>
      </c>
      <c r="C2598" t="s">
        <v>27</v>
      </c>
      <c r="D2598" t="s">
        <v>32</v>
      </c>
      <c r="E2598" s="1">
        <v>32342</v>
      </c>
      <c r="F2598">
        <f t="shared" si="40"/>
        <v>7</v>
      </c>
    </row>
    <row r="2599" spans="2:6" x14ac:dyDescent="0.25">
      <c r="B2599" t="s">
        <v>23</v>
      </c>
      <c r="C2599" t="s">
        <v>28</v>
      </c>
      <c r="D2599" t="s">
        <v>29</v>
      </c>
      <c r="E2599" s="1">
        <v>36336</v>
      </c>
      <c r="F2599">
        <f t="shared" si="40"/>
        <v>6</v>
      </c>
    </row>
    <row r="2600" spans="2:6" x14ac:dyDescent="0.25">
      <c r="B2600" t="s">
        <v>23</v>
      </c>
      <c r="C2600" t="s">
        <v>24</v>
      </c>
      <c r="D2600" t="s">
        <v>31</v>
      </c>
      <c r="E2600" s="1">
        <v>23144</v>
      </c>
      <c r="F2600">
        <f t="shared" si="40"/>
        <v>5</v>
      </c>
    </row>
    <row r="2601" spans="2:6" x14ac:dyDescent="0.25">
      <c r="B2601" t="s">
        <v>22</v>
      </c>
      <c r="C2601" t="s">
        <v>26</v>
      </c>
      <c r="D2601" t="s">
        <v>30</v>
      </c>
      <c r="E2601" s="1">
        <v>15795</v>
      </c>
      <c r="F2601">
        <f t="shared" si="40"/>
        <v>3</v>
      </c>
    </row>
    <row r="2602" spans="2:6" x14ac:dyDescent="0.25">
      <c r="B2602" t="s">
        <v>22</v>
      </c>
      <c r="C2602" t="s">
        <v>26</v>
      </c>
      <c r="D2602" t="s">
        <v>29</v>
      </c>
      <c r="E2602" s="1">
        <v>15289</v>
      </c>
      <c r="F2602">
        <f t="shared" si="40"/>
        <v>11</v>
      </c>
    </row>
    <row r="2603" spans="2:6" x14ac:dyDescent="0.25">
      <c r="B2603" t="s">
        <v>22</v>
      </c>
      <c r="C2603" t="s">
        <v>25</v>
      </c>
      <c r="D2603" t="s">
        <v>32</v>
      </c>
      <c r="E2603" s="1">
        <v>19542</v>
      </c>
      <c r="F2603">
        <f t="shared" si="40"/>
        <v>7</v>
      </c>
    </row>
    <row r="2604" spans="2:6" x14ac:dyDescent="0.25">
      <c r="B2604" t="s">
        <v>23</v>
      </c>
      <c r="C2604" t="s">
        <v>24</v>
      </c>
      <c r="D2604" t="s">
        <v>29</v>
      </c>
      <c r="E2604" s="1">
        <v>35279</v>
      </c>
      <c r="F2604">
        <f t="shared" si="40"/>
        <v>8</v>
      </c>
    </row>
    <row r="2605" spans="2:6" x14ac:dyDescent="0.25">
      <c r="B2605" t="s">
        <v>22</v>
      </c>
      <c r="C2605" t="s">
        <v>25</v>
      </c>
      <c r="D2605" t="s">
        <v>31</v>
      </c>
      <c r="E2605" s="1">
        <v>28462</v>
      </c>
      <c r="F2605">
        <f t="shared" si="40"/>
        <v>12</v>
      </c>
    </row>
    <row r="2606" spans="2:6" x14ac:dyDescent="0.25">
      <c r="B2606" t="s">
        <v>23</v>
      </c>
      <c r="C2606" t="s">
        <v>25</v>
      </c>
      <c r="D2606" t="s">
        <v>29</v>
      </c>
      <c r="E2606" s="1">
        <v>16188</v>
      </c>
      <c r="F2606">
        <f t="shared" si="40"/>
        <v>4</v>
      </c>
    </row>
    <row r="2607" spans="2:6" x14ac:dyDescent="0.25">
      <c r="B2607" t="s">
        <v>23</v>
      </c>
      <c r="C2607" t="s">
        <v>25</v>
      </c>
      <c r="D2607" t="s">
        <v>32</v>
      </c>
      <c r="E2607" s="1">
        <v>35334</v>
      </c>
      <c r="F2607">
        <f t="shared" si="40"/>
        <v>9</v>
      </c>
    </row>
    <row r="2608" spans="2:6" x14ac:dyDescent="0.25">
      <c r="B2608" t="s">
        <v>23</v>
      </c>
      <c r="C2608" t="s">
        <v>27</v>
      </c>
      <c r="D2608" t="s">
        <v>31</v>
      </c>
      <c r="E2608" s="1">
        <v>38234</v>
      </c>
      <c r="F2608">
        <f t="shared" si="40"/>
        <v>9</v>
      </c>
    </row>
    <row r="2609" spans="2:6" x14ac:dyDescent="0.25">
      <c r="B2609" t="s">
        <v>23</v>
      </c>
      <c r="C2609" t="s">
        <v>28</v>
      </c>
      <c r="D2609" t="s">
        <v>29</v>
      </c>
      <c r="E2609" s="1">
        <v>23426</v>
      </c>
      <c r="F2609">
        <f t="shared" si="40"/>
        <v>2</v>
      </c>
    </row>
    <row r="2610" spans="2:6" x14ac:dyDescent="0.25">
      <c r="B2610" t="s">
        <v>23</v>
      </c>
      <c r="C2610" t="s">
        <v>25</v>
      </c>
      <c r="D2610" t="s">
        <v>31</v>
      </c>
      <c r="E2610" s="1">
        <v>8337</v>
      </c>
      <c r="F2610">
        <f t="shared" si="40"/>
        <v>10</v>
      </c>
    </row>
    <row r="2611" spans="2:6" x14ac:dyDescent="0.25">
      <c r="B2611" t="s">
        <v>22</v>
      </c>
      <c r="C2611" t="s">
        <v>27</v>
      </c>
      <c r="D2611" t="s">
        <v>30</v>
      </c>
      <c r="E2611" s="1">
        <v>39992</v>
      </c>
      <c r="F2611">
        <f t="shared" si="40"/>
        <v>6</v>
      </c>
    </row>
    <row r="2612" spans="2:6" x14ac:dyDescent="0.25">
      <c r="B2612" t="s">
        <v>23</v>
      </c>
      <c r="C2612" t="s">
        <v>28</v>
      </c>
      <c r="D2612" t="s">
        <v>32</v>
      </c>
      <c r="E2612" s="1">
        <v>38572</v>
      </c>
      <c r="F2612">
        <f t="shared" si="40"/>
        <v>8</v>
      </c>
    </row>
    <row r="2613" spans="2:6" x14ac:dyDescent="0.25">
      <c r="B2613" t="s">
        <v>22</v>
      </c>
      <c r="C2613" t="s">
        <v>26</v>
      </c>
      <c r="D2613" t="s">
        <v>31</v>
      </c>
      <c r="E2613" s="1">
        <v>18969</v>
      </c>
      <c r="F2613">
        <f t="shared" si="40"/>
        <v>12</v>
      </c>
    </row>
    <row r="2614" spans="2:6" x14ac:dyDescent="0.25">
      <c r="B2614" t="s">
        <v>22</v>
      </c>
      <c r="C2614" t="s">
        <v>24</v>
      </c>
      <c r="D2614" t="s">
        <v>30</v>
      </c>
      <c r="E2614" s="1">
        <v>26607</v>
      </c>
      <c r="F2614">
        <f t="shared" si="40"/>
        <v>11</v>
      </c>
    </row>
    <row r="2615" spans="2:6" x14ac:dyDescent="0.25">
      <c r="B2615" t="s">
        <v>22</v>
      </c>
      <c r="C2615" t="s">
        <v>24</v>
      </c>
      <c r="D2615" t="s">
        <v>29</v>
      </c>
      <c r="E2615" s="1">
        <v>10078</v>
      </c>
      <c r="F2615">
        <f t="shared" si="40"/>
        <v>8</v>
      </c>
    </row>
    <row r="2616" spans="2:6" x14ac:dyDescent="0.25">
      <c r="B2616" t="s">
        <v>23</v>
      </c>
      <c r="C2616" t="s">
        <v>27</v>
      </c>
      <c r="D2616" t="s">
        <v>32</v>
      </c>
      <c r="E2616" s="1">
        <v>12038</v>
      </c>
      <c r="F2616">
        <f t="shared" si="40"/>
        <v>12</v>
      </c>
    </row>
    <row r="2617" spans="2:6" x14ac:dyDescent="0.25">
      <c r="B2617" t="s">
        <v>23</v>
      </c>
      <c r="C2617" t="s">
        <v>26</v>
      </c>
      <c r="D2617" t="s">
        <v>31</v>
      </c>
      <c r="E2617" s="1">
        <v>26904</v>
      </c>
      <c r="F2617">
        <f t="shared" si="40"/>
        <v>8</v>
      </c>
    </row>
    <row r="2618" spans="2:6" x14ac:dyDescent="0.25">
      <c r="B2618" t="s">
        <v>23</v>
      </c>
      <c r="C2618" t="s">
        <v>28</v>
      </c>
      <c r="D2618" t="s">
        <v>31</v>
      </c>
      <c r="E2618" s="1">
        <v>17267</v>
      </c>
      <c r="F2618">
        <f t="shared" si="40"/>
        <v>4</v>
      </c>
    </row>
    <row r="2619" spans="2:6" x14ac:dyDescent="0.25">
      <c r="B2619" t="s">
        <v>22</v>
      </c>
      <c r="C2619" t="s">
        <v>25</v>
      </c>
      <c r="D2619" t="s">
        <v>31</v>
      </c>
      <c r="E2619" s="1">
        <v>41018</v>
      </c>
      <c r="F2619">
        <f t="shared" si="40"/>
        <v>4</v>
      </c>
    </row>
    <row r="2620" spans="2:6" x14ac:dyDescent="0.25">
      <c r="B2620" t="s">
        <v>22</v>
      </c>
      <c r="C2620" t="s">
        <v>28</v>
      </c>
      <c r="D2620" t="s">
        <v>32</v>
      </c>
      <c r="E2620" s="1">
        <v>34757</v>
      </c>
      <c r="F2620">
        <f t="shared" si="40"/>
        <v>2</v>
      </c>
    </row>
    <row r="2621" spans="2:6" x14ac:dyDescent="0.25">
      <c r="B2621" t="s">
        <v>22</v>
      </c>
      <c r="C2621" t="s">
        <v>25</v>
      </c>
      <c r="D2621" t="s">
        <v>30</v>
      </c>
      <c r="E2621" s="1">
        <v>39934</v>
      </c>
      <c r="F2621">
        <f t="shared" si="40"/>
        <v>5</v>
      </c>
    </row>
    <row r="2622" spans="2:6" x14ac:dyDescent="0.25">
      <c r="B2622" t="s">
        <v>23</v>
      </c>
      <c r="C2622" t="s">
        <v>24</v>
      </c>
      <c r="D2622" t="s">
        <v>32</v>
      </c>
      <c r="E2622" s="1">
        <v>31773</v>
      </c>
      <c r="F2622">
        <f t="shared" si="40"/>
        <v>12</v>
      </c>
    </row>
    <row r="2623" spans="2:6" x14ac:dyDescent="0.25">
      <c r="B2623" t="s">
        <v>22</v>
      </c>
      <c r="C2623" t="s">
        <v>27</v>
      </c>
      <c r="D2623" t="s">
        <v>32</v>
      </c>
      <c r="E2623" s="1">
        <v>24814</v>
      </c>
      <c r="F2623">
        <f t="shared" si="40"/>
        <v>12</v>
      </c>
    </row>
    <row r="2624" spans="2:6" x14ac:dyDescent="0.25">
      <c r="B2624" t="s">
        <v>23</v>
      </c>
      <c r="C2624" t="s">
        <v>24</v>
      </c>
      <c r="D2624" t="s">
        <v>31</v>
      </c>
      <c r="E2624" s="1">
        <v>38373</v>
      </c>
      <c r="F2624">
        <f t="shared" si="40"/>
        <v>1</v>
      </c>
    </row>
    <row r="2625" spans="2:6" x14ac:dyDescent="0.25">
      <c r="B2625" t="s">
        <v>22</v>
      </c>
      <c r="C2625" t="s">
        <v>28</v>
      </c>
      <c r="D2625" t="s">
        <v>32</v>
      </c>
      <c r="E2625" s="1">
        <v>11171</v>
      </c>
      <c r="F2625">
        <f t="shared" si="40"/>
        <v>8</v>
      </c>
    </row>
    <row r="2626" spans="2:6" x14ac:dyDescent="0.25">
      <c r="B2626" t="s">
        <v>22</v>
      </c>
      <c r="C2626" t="s">
        <v>27</v>
      </c>
      <c r="D2626" t="s">
        <v>29</v>
      </c>
      <c r="E2626" s="1">
        <v>26631</v>
      </c>
      <c r="F2626">
        <f t="shared" si="40"/>
        <v>11</v>
      </c>
    </row>
    <row r="2627" spans="2:6" x14ac:dyDescent="0.25">
      <c r="B2627" t="s">
        <v>23</v>
      </c>
      <c r="C2627" t="s">
        <v>27</v>
      </c>
      <c r="D2627" t="s">
        <v>29</v>
      </c>
      <c r="E2627" s="1">
        <v>29250</v>
      </c>
      <c r="F2627">
        <f t="shared" si="40"/>
        <v>1</v>
      </c>
    </row>
    <row r="2628" spans="2:6" x14ac:dyDescent="0.25">
      <c r="B2628" t="s">
        <v>23</v>
      </c>
      <c r="C2628" t="s">
        <v>24</v>
      </c>
      <c r="D2628" t="s">
        <v>30</v>
      </c>
      <c r="E2628" s="1">
        <v>17689</v>
      </c>
      <c r="F2628">
        <f t="shared" si="40"/>
        <v>6</v>
      </c>
    </row>
    <row r="2629" spans="2:6" x14ac:dyDescent="0.25">
      <c r="B2629" t="s">
        <v>23</v>
      </c>
      <c r="C2629" t="s">
        <v>25</v>
      </c>
      <c r="D2629" t="s">
        <v>31</v>
      </c>
      <c r="E2629" s="1">
        <v>40749</v>
      </c>
      <c r="F2629">
        <f t="shared" si="40"/>
        <v>7</v>
      </c>
    </row>
    <row r="2630" spans="2:6" x14ac:dyDescent="0.25">
      <c r="B2630" t="s">
        <v>22</v>
      </c>
      <c r="C2630" t="s">
        <v>27</v>
      </c>
      <c r="D2630" t="s">
        <v>32</v>
      </c>
      <c r="E2630" s="1">
        <v>39429</v>
      </c>
      <c r="F2630">
        <f t="shared" si="40"/>
        <v>12</v>
      </c>
    </row>
    <row r="2631" spans="2:6" x14ac:dyDescent="0.25">
      <c r="B2631" t="s">
        <v>22</v>
      </c>
      <c r="C2631" t="s">
        <v>26</v>
      </c>
      <c r="D2631" t="s">
        <v>29</v>
      </c>
      <c r="E2631" s="1">
        <v>19397</v>
      </c>
      <c r="F2631">
        <f t="shared" si="40"/>
        <v>2</v>
      </c>
    </row>
    <row r="2632" spans="2:6" x14ac:dyDescent="0.25">
      <c r="B2632" t="s">
        <v>23</v>
      </c>
      <c r="C2632" t="s">
        <v>25</v>
      </c>
      <c r="D2632" t="s">
        <v>30</v>
      </c>
      <c r="E2632" s="1">
        <v>9210</v>
      </c>
      <c r="F2632">
        <f t="shared" si="40"/>
        <v>3</v>
      </c>
    </row>
    <row r="2633" spans="2:6" x14ac:dyDescent="0.25">
      <c r="B2633" t="s">
        <v>23</v>
      </c>
      <c r="C2633" t="s">
        <v>26</v>
      </c>
      <c r="D2633" t="s">
        <v>31</v>
      </c>
      <c r="E2633" s="1">
        <v>16461</v>
      </c>
      <c r="F2633">
        <f t="shared" si="40"/>
        <v>1</v>
      </c>
    </row>
    <row r="2634" spans="2:6" x14ac:dyDescent="0.25">
      <c r="B2634" t="s">
        <v>22</v>
      </c>
      <c r="C2634" t="s">
        <v>28</v>
      </c>
      <c r="D2634" t="s">
        <v>31</v>
      </c>
      <c r="E2634" s="1">
        <v>38013</v>
      </c>
      <c r="F2634">
        <f t="shared" si="40"/>
        <v>1</v>
      </c>
    </row>
    <row r="2635" spans="2:6" x14ac:dyDescent="0.25">
      <c r="B2635" t="s">
        <v>22</v>
      </c>
      <c r="C2635" t="s">
        <v>27</v>
      </c>
      <c r="D2635" t="s">
        <v>32</v>
      </c>
      <c r="E2635" s="1">
        <v>16509</v>
      </c>
      <c r="F2635">
        <f t="shared" si="40"/>
        <v>3</v>
      </c>
    </row>
    <row r="2636" spans="2:6" x14ac:dyDescent="0.25">
      <c r="B2636" t="s">
        <v>22</v>
      </c>
      <c r="C2636" t="s">
        <v>25</v>
      </c>
      <c r="D2636" t="s">
        <v>30</v>
      </c>
      <c r="E2636" s="1">
        <v>22925</v>
      </c>
      <c r="F2636">
        <f t="shared" ref="F2636:F2699" si="41">MONTH(E2636)</f>
        <v>10</v>
      </c>
    </row>
    <row r="2637" spans="2:6" x14ac:dyDescent="0.25">
      <c r="B2637" t="s">
        <v>23</v>
      </c>
      <c r="C2637" t="s">
        <v>26</v>
      </c>
      <c r="D2637" t="s">
        <v>31</v>
      </c>
      <c r="E2637" s="1">
        <v>33516</v>
      </c>
      <c r="F2637">
        <f t="shared" si="41"/>
        <v>10</v>
      </c>
    </row>
    <row r="2638" spans="2:6" x14ac:dyDescent="0.25">
      <c r="B2638" t="s">
        <v>23</v>
      </c>
      <c r="C2638" t="s">
        <v>24</v>
      </c>
      <c r="D2638" t="s">
        <v>29</v>
      </c>
      <c r="E2638" s="1">
        <v>13155</v>
      </c>
      <c r="F2638">
        <f t="shared" si="41"/>
        <v>1</v>
      </c>
    </row>
    <row r="2639" spans="2:6" x14ac:dyDescent="0.25">
      <c r="B2639" t="s">
        <v>22</v>
      </c>
      <c r="C2639" t="s">
        <v>28</v>
      </c>
      <c r="D2639" t="s">
        <v>31</v>
      </c>
      <c r="E2639" s="1">
        <v>18712</v>
      </c>
      <c r="F2639">
        <f t="shared" si="41"/>
        <v>3</v>
      </c>
    </row>
    <row r="2640" spans="2:6" x14ac:dyDescent="0.25">
      <c r="B2640" t="s">
        <v>22</v>
      </c>
      <c r="C2640" t="s">
        <v>24</v>
      </c>
      <c r="D2640" t="s">
        <v>30</v>
      </c>
      <c r="E2640" s="1">
        <v>15304</v>
      </c>
      <c r="F2640">
        <f t="shared" si="41"/>
        <v>11</v>
      </c>
    </row>
    <row r="2641" spans="2:6" x14ac:dyDescent="0.25">
      <c r="B2641" t="s">
        <v>22</v>
      </c>
      <c r="C2641" t="s">
        <v>27</v>
      </c>
      <c r="D2641" t="s">
        <v>29</v>
      </c>
      <c r="E2641" s="1">
        <v>32611</v>
      </c>
      <c r="F2641">
        <f t="shared" si="41"/>
        <v>4</v>
      </c>
    </row>
    <row r="2642" spans="2:6" x14ac:dyDescent="0.25">
      <c r="B2642" t="s">
        <v>23</v>
      </c>
      <c r="C2642" t="s">
        <v>27</v>
      </c>
      <c r="D2642" t="s">
        <v>29</v>
      </c>
      <c r="E2642" s="1">
        <v>27437</v>
      </c>
      <c r="F2642">
        <f t="shared" si="41"/>
        <v>2</v>
      </c>
    </row>
    <row r="2643" spans="2:6" x14ac:dyDescent="0.25">
      <c r="B2643" t="s">
        <v>23</v>
      </c>
      <c r="C2643" t="s">
        <v>25</v>
      </c>
      <c r="D2643" t="s">
        <v>32</v>
      </c>
      <c r="E2643" s="1">
        <v>28131</v>
      </c>
      <c r="F2643">
        <f t="shared" si="41"/>
        <v>1</v>
      </c>
    </row>
    <row r="2644" spans="2:6" x14ac:dyDescent="0.25">
      <c r="B2644" t="s">
        <v>22</v>
      </c>
      <c r="C2644" t="s">
        <v>27</v>
      </c>
      <c r="D2644" t="s">
        <v>32</v>
      </c>
      <c r="E2644" s="1">
        <v>19954</v>
      </c>
      <c r="F2644">
        <f t="shared" si="41"/>
        <v>8</v>
      </c>
    </row>
    <row r="2645" spans="2:6" x14ac:dyDescent="0.25">
      <c r="B2645" t="s">
        <v>22</v>
      </c>
      <c r="C2645" t="s">
        <v>25</v>
      </c>
      <c r="D2645" t="s">
        <v>32</v>
      </c>
      <c r="E2645" s="1">
        <v>14723</v>
      </c>
      <c r="F2645">
        <f t="shared" si="41"/>
        <v>4</v>
      </c>
    </row>
    <row r="2646" spans="2:6" x14ac:dyDescent="0.25">
      <c r="B2646" t="s">
        <v>23</v>
      </c>
      <c r="C2646" t="s">
        <v>26</v>
      </c>
      <c r="D2646" t="s">
        <v>32</v>
      </c>
      <c r="E2646" s="1">
        <v>14862</v>
      </c>
      <c r="F2646">
        <f t="shared" si="41"/>
        <v>9</v>
      </c>
    </row>
    <row r="2647" spans="2:6" x14ac:dyDescent="0.25">
      <c r="B2647" t="s">
        <v>22</v>
      </c>
      <c r="C2647" t="s">
        <v>26</v>
      </c>
      <c r="D2647" t="s">
        <v>31</v>
      </c>
      <c r="E2647" s="1">
        <v>39219</v>
      </c>
      <c r="F2647">
        <f t="shared" si="41"/>
        <v>5</v>
      </c>
    </row>
    <row r="2648" spans="2:6" x14ac:dyDescent="0.25">
      <c r="B2648" t="s">
        <v>22</v>
      </c>
      <c r="C2648" t="s">
        <v>24</v>
      </c>
      <c r="D2648" t="s">
        <v>29</v>
      </c>
      <c r="E2648" s="1">
        <v>21695</v>
      </c>
      <c r="F2648">
        <f t="shared" si="41"/>
        <v>5</v>
      </c>
    </row>
    <row r="2649" spans="2:6" x14ac:dyDescent="0.25">
      <c r="B2649" t="s">
        <v>23</v>
      </c>
      <c r="C2649" t="s">
        <v>24</v>
      </c>
      <c r="D2649" t="s">
        <v>29</v>
      </c>
      <c r="E2649" s="1">
        <v>41146</v>
      </c>
      <c r="F2649">
        <f t="shared" si="41"/>
        <v>8</v>
      </c>
    </row>
    <row r="2650" spans="2:6" x14ac:dyDescent="0.25">
      <c r="B2650" t="s">
        <v>22</v>
      </c>
      <c r="C2650" t="s">
        <v>25</v>
      </c>
      <c r="D2650" t="s">
        <v>32</v>
      </c>
      <c r="E2650" s="1">
        <v>34376</v>
      </c>
      <c r="F2650">
        <f t="shared" si="41"/>
        <v>2</v>
      </c>
    </row>
    <row r="2651" spans="2:6" x14ac:dyDescent="0.25">
      <c r="B2651" t="s">
        <v>23</v>
      </c>
      <c r="C2651" t="s">
        <v>25</v>
      </c>
      <c r="D2651" t="s">
        <v>32</v>
      </c>
      <c r="E2651" s="1">
        <v>8999</v>
      </c>
      <c r="F2651">
        <f t="shared" si="41"/>
        <v>8</v>
      </c>
    </row>
    <row r="2652" spans="2:6" x14ac:dyDescent="0.25">
      <c r="B2652" t="s">
        <v>23</v>
      </c>
      <c r="C2652" t="s">
        <v>26</v>
      </c>
      <c r="D2652" t="s">
        <v>29</v>
      </c>
      <c r="E2652" s="1">
        <v>32083</v>
      </c>
      <c r="F2652">
        <f t="shared" si="41"/>
        <v>11</v>
      </c>
    </row>
    <row r="2653" spans="2:6" x14ac:dyDescent="0.25">
      <c r="B2653" t="s">
        <v>23</v>
      </c>
      <c r="C2653" t="s">
        <v>24</v>
      </c>
      <c r="D2653" t="s">
        <v>30</v>
      </c>
      <c r="E2653" s="1">
        <v>26983</v>
      </c>
      <c r="F2653">
        <f t="shared" si="41"/>
        <v>11</v>
      </c>
    </row>
    <row r="2654" spans="2:6" x14ac:dyDescent="0.25">
      <c r="B2654" t="s">
        <v>22</v>
      </c>
      <c r="C2654" t="s">
        <v>26</v>
      </c>
      <c r="D2654" t="s">
        <v>29</v>
      </c>
      <c r="E2654" s="1">
        <v>6180</v>
      </c>
      <c r="F2654">
        <f t="shared" si="41"/>
        <v>12</v>
      </c>
    </row>
    <row r="2655" spans="2:6" x14ac:dyDescent="0.25">
      <c r="B2655" t="s">
        <v>22</v>
      </c>
      <c r="C2655" t="s">
        <v>25</v>
      </c>
      <c r="D2655" t="s">
        <v>29</v>
      </c>
      <c r="E2655" s="1">
        <v>33783</v>
      </c>
      <c r="F2655">
        <f t="shared" si="41"/>
        <v>6</v>
      </c>
    </row>
    <row r="2656" spans="2:6" x14ac:dyDescent="0.25">
      <c r="B2656" t="s">
        <v>22</v>
      </c>
      <c r="C2656" t="s">
        <v>27</v>
      </c>
      <c r="D2656" t="s">
        <v>29</v>
      </c>
      <c r="E2656" s="1">
        <v>40698</v>
      </c>
      <c r="F2656">
        <f t="shared" si="41"/>
        <v>6</v>
      </c>
    </row>
    <row r="2657" spans="2:6" x14ac:dyDescent="0.25">
      <c r="B2657" t="s">
        <v>22</v>
      </c>
      <c r="C2657" t="s">
        <v>28</v>
      </c>
      <c r="D2657" t="s">
        <v>32</v>
      </c>
      <c r="E2657" s="1">
        <v>19063</v>
      </c>
      <c r="F2657">
        <f t="shared" si="41"/>
        <v>3</v>
      </c>
    </row>
    <row r="2658" spans="2:6" x14ac:dyDescent="0.25">
      <c r="B2658" t="s">
        <v>23</v>
      </c>
      <c r="C2658" t="s">
        <v>27</v>
      </c>
      <c r="D2658" t="s">
        <v>29</v>
      </c>
      <c r="E2658" s="1">
        <v>30696</v>
      </c>
      <c r="F2658">
        <f t="shared" si="41"/>
        <v>1</v>
      </c>
    </row>
    <row r="2659" spans="2:6" x14ac:dyDescent="0.25">
      <c r="B2659" t="s">
        <v>23</v>
      </c>
      <c r="C2659" t="s">
        <v>28</v>
      </c>
      <c r="D2659" t="s">
        <v>29</v>
      </c>
      <c r="E2659" s="1">
        <v>24027</v>
      </c>
      <c r="F2659">
        <f t="shared" si="41"/>
        <v>10</v>
      </c>
    </row>
    <row r="2660" spans="2:6" x14ac:dyDescent="0.25">
      <c r="B2660" t="s">
        <v>22</v>
      </c>
      <c r="C2660" t="s">
        <v>26</v>
      </c>
      <c r="D2660" t="s">
        <v>29</v>
      </c>
      <c r="E2660" s="1">
        <v>33023</v>
      </c>
      <c r="F2660">
        <f t="shared" si="41"/>
        <v>5</v>
      </c>
    </row>
    <row r="2661" spans="2:6" x14ac:dyDescent="0.25">
      <c r="B2661" t="s">
        <v>22</v>
      </c>
      <c r="C2661" t="s">
        <v>28</v>
      </c>
      <c r="D2661" t="s">
        <v>29</v>
      </c>
      <c r="E2661" s="1">
        <v>38405</v>
      </c>
      <c r="F2661">
        <f t="shared" si="41"/>
        <v>2</v>
      </c>
    </row>
    <row r="2662" spans="2:6" x14ac:dyDescent="0.25">
      <c r="B2662" t="s">
        <v>22</v>
      </c>
      <c r="C2662" t="s">
        <v>28</v>
      </c>
      <c r="D2662" t="s">
        <v>31</v>
      </c>
      <c r="E2662" s="1">
        <v>27454</v>
      </c>
      <c r="F2662">
        <f t="shared" si="41"/>
        <v>3</v>
      </c>
    </row>
    <row r="2663" spans="2:6" x14ac:dyDescent="0.25">
      <c r="B2663" t="s">
        <v>23</v>
      </c>
      <c r="C2663" t="s">
        <v>27</v>
      </c>
      <c r="D2663" t="s">
        <v>30</v>
      </c>
      <c r="E2663" s="1">
        <v>27128</v>
      </c>
      <c r="F2663">
        <f t="shared" si="41"/>
        <v>4</v>
      </c>
    </row>
    <row r="2664" spans="2:6" x14ac:dyDescent="0.25">
      <c r="B2664" t="s">
        <v>23</v>
      </c>
      <c r="C2664" t="s">
        <v>24</v>
      </c>
      <c r="D2664" t="s">
        <v>32</v>
      </c>
      <c r="E2664" s="1">
        <v>24720</v>
      </c>
      <c r="F2664">
        <f t="shared" si="41"/>
        <v>9</v>
      </c>
    </row>
    <row r="2665" spans="2:6" x14ac:dyDescent="0.25">
      <c r="B2665" t="s">
        <v>22</v>
      </c>
      <c r="C2665" t="s">
        <v>27</v>
      </c>
      <c r="D2665" t="s">
        <v>32</v>
      </c>
      <c r="E2665" s="1">
        <v>15850</v>
      </c>
      <c r="F2665">
        <f t="shared" si="41"/>
        <v>5</v>
      </c>
    </row>
    <row r="2666" spans="2:6" x14ac:dyDescent="0.25">
      <c r="B2666" t="s">
        <v>23</v>
      </c>
      <c r="C2666" t="s">
        <v>25</v>
      </c>
      <c r="D2666" t="s">
        <v>32</v>
      </c>
      <c r="E2666" s="1">
        <v>15672</v>
      </c>
      <c r="F2666">
        <f t="shared" si="41"/>
        <v>11</v>
      </c>
    </row>
    <row r="2667" spans="2:6" x14ac:dyDescent="0.25">
      <c r="B2667" t="s">
        <v>23</v>
      </c>
      <c r="C2667" t="s">
        <v>26</v>
      </c>
      <c r="D2667" t="s">
        <v>30</v>
      </c>
      <c r="E2667" s="1">
        <v>21784</v>
      </c>
      <c r="F2667">
        <f t="shared" si="41"/>
        <v>8</v>
      </c>
    </row>
    <row r="2668" spans="2:6" x14ac:dyDescent="0.25">
      <c r="B2668" t="s">
        <v>22</v>
      </c>
      <c r="C2668" t="s">
        <v>25</v>
      </c>
      <c r="D2668" t="s">
        <v>32</v>
      </c>
      <c r="E2668" s="1">
        <v>22242</v>
      </c>
      <c r="F2668">
        <f t="shared" si="41"/>
        <v>11</v>
      </c>
    </row>
    <row r="2669" spans="2:6" x14ac:dyDescent="0.25">
      <c r="B2669" t="s">
        <v>22</v>
      </c>
      <c r="C2669" t="s">
        <v>28</v>
      </c>
      <c r="D2669" t="s">
        <v>32</v>
      </c>
      <c r="E2669" s="1">
        <v>33792</v>
      </c>
      <c r="F2669">
        <f t="shared" si="41"/>
        <v>7</v>
      </c>
    </row>
    <row r="2670" spans="2:6" x14ac:dyDescent="0.25">
      <c r="B2670" t="s">
        <v>23</v>
      </c>
      <c r="C2670" t="s">
        <v>24</v>
      </c>
      <c r="D2670" t="s">
        <v>32</v>
      </c>
      <c r="E2670" s="1">
        <v>36047</v>
      </c>
      <c r="F2670">
        <f t="shared" si="41"/>
        <v>9</v>
      </c>
    </row>
    <row r="2671" spans="2:6" x14ac:dyDescent="0.25">
      <c r="B2671" t="s">
        <v>22</v>
      </c>
      <c r="C2671" t="s">
        <v>27</v>
      </c>
      <c r="D2671" t="s">
        <v>30</v>
      </c>
      <c r="E2671" s="1">
        <v>29560</v>
      </c>
      <c r="F2671">
        <f t="shared" si="41"/>
        <v>12</v>
      </c>
    </row>
    <row r="2672" spans="2:6" x14ac:dyDescent="0.25">
      <c r="B2672" t="s">
        <v>22</v>
      </c>
      <c r="C2672" t="s">
        <v>25</v>
      </c>
      <c r="D2672" t="s">
        <v>32</v>
      </c>
      <c r="E2672" s="1">
        <v>19453</v>
      </c>
      <c r="F2672">
        <f t="shared" si="41"/>
        <v>4</v>
      </c>
    </row>
    <row r="2673" spans="2:6" x14ac:dyDescent="0.25">
      <c r="B2673" t="s">
        <v>22</v>
      </c>
      <c r="C2673" t="s">
        <v>28</v>
      </c>
      <c r="D2673" t="s">
        <v>31</v>
      </c>
      <c r="E2673" s="1">
        <v>17049</v>
      </c>
      <c r="F2673">
        <f t="shared" si="41"/>
        <v>9</v>
      </c>
    </row>
    <row r="2674" spans="2:6" x14ac:dyDescent="0.25">
      <c r="B2674" t="s">
        <v>22</v>
      </c>
      <c r="C2674" t="s">
        <v>28</v>
      </c>
      <c r="D2674" t="s">
        <v>31</v>
      </c>
      <c r="E2674" s="1">
        <v>18791</v>
      </c>
      <c r="F2674">
        <f t="shared" si="41"/>
        <v>6</v>
      </c>
    </row>
    <row r="2675" spans="2:6" x14ac:dyDescent="0.25">
      <c r="B2675" t="s">
        <v>22</v>
      </c>
      <c r="C2675" t="s">
        <v>25</v>
      </c>
      <c r="D2675" t="s">
        <v>29</v>
      </c>
      <c r="E2675" s="1">
        <v>8180</v>
      </c>
      <c r="F2675">
        <f t="shared" si="41"/>
        <v>5</v>
      </c>
    </row>
    <row r="2676" spans="2:6" x14ac:dyDescent="0.25">
      <c r="B2676" t="s">
        <v>22</v>
      </c>
      <c r="C2676" t="s">
        <v>28</v>
      </c>
      <c r="D2676" t="s">
        <v>32</v>
      </c>
      <c r="E2676" s="1">
        <v>24513</v>
      </c>
      <c r="F2676">
        <f t="shared" si="41"/>
        <v>2</v>
      </c>
    </row>
    <row r="2677" spans="2:6" x14ac:dyDescent="0.25">
      <c r="B2677" t="s">
        <v>22</v>
      </c>
      <c r="C2677" t="s">
        <v>26</v>
      </c>
      <c r="D2677" t="s">
        <v>31</v>
      </c>
      <c r="E2677" s="1">
        <v>31404</v>
      </c>
      <c r="F2677">
        <f t="shared" si="41"/>
        <v>12</v>
      </c>
    </row>
    <row r="2678" spans="2:6" x14ac:dyDescent="0.25">
      <c r="B2678" t="s">
        <v>22</v>
      </c>
      <c r="C2678" t="s">
        <v>26</v>
      </c>
      <c r="D2678" t="s">
        <v>30</v>
      </c>
      <c r="E2678" s="1">
        <v>28118</v>
      </c>
      <c r="F2678">
        <f t="shared" si="41"/>
        <v>12</v>
      </c>
    </row>
    <row r="2679" spans="2:6" x14ac:dyDescent="0.25">
      <c r="B2679" t="s">
        <v>23</v>
      </c>
      <c r="C2679" t="s">
        <v>24</v>
      </c>
      <c r="D2679" t="s">
        <v>32</v>
      </c>
      <c r="E2679" s="1">
        <v>40174</v>
      </c>
      <c r="F2679">
        <f t="shared" si="41"/>
        <v>12</v>
      </c>
    </row>
    <row r="2680" spans="2:6" x14ac:dyDescent="0.25">
      <c r="B2680" t="s">
        <v>22</v>
      </c>
      <c r="C2680" t="s">
        <v>27</v>
      </c>
      <c r="D2680" t="s">
        <v>29</v>
      </c>
      <c r="E2680" s="1">
        <v>37431</v>
      </c>
      <c r="F2680">
        <f t="shared" si="41"/>
        <v>6</v>
      </c>
    </row>
    <row r="2681" spans="2:6" x14ac:dyDescent="0.25">
      <c r="B2681" t="s">
        <v>22</v>
      </c>
      <c r="C2681" t="s">
        <v>24</v>
      </c>
      <c r="D2681" t="s">
        <v>32</v>
      </c>
      <c r="E2681" s="1">
        <v>36093</v>
      </c>
      <c r="F2681">
        <f t="shared" si="41"/>
        <v>10</v>
      </c>
    </row>
    <row r="2682" spans="2:6" x14ac:dyDescent="0.25">
      <c r="B2682" t="s">
        <v>23</v>
      </c>
      <c r="C2682" t="s">
        <v>24</v>
      </c>
      <c r="D2682" t="s">
        <v>31</v>
      </c>
      <c r="E2682" s="1">
        <v>25299</v>
      </c>
      <c r="F2682">
        <f t="shared" si="41"/>
        <v>4</v>
      </c>
    </row>
    <row r="2683" spans="2:6" x14ac:dyDescent="0.25">
      <c r="B2683" t="s">
        <v>22</v>
      </c>
      <c r="C2683" t="s">
        <v>25</v>
      </c>
      <c r="D2683" t="s">
        <v>31</v>
      </c>
      <c r="E2683" s="1">
        <v>21020</v>
      </c>
      <c r="F2683">
        <f t="shared" si="41"/>
        <v>7</v>
      </c>
    </row>
    <row r="2684" spans="2:6" x14ac:dyDescent="0.25">
      <c r="B2684" t="s">
        <v>23</v>
      </c>
      <c r="C2684" t="s">
        <v>26</v>
      </c>
      <c r="D2684" t="s">
        <v>30</v>
      </c>
      <c r="E2684" s="1">
        <v>34562</v>
      </c>
      <c r="F2684">
        <f t="shared" si="41"/>
        <v>8</v>
      </c>
    </row>
    <row r="2685" spans="2:6" x14ac:dyDescent="0.25">
      <c r="B2685" t="s">
        <v>22</v>
      </c>
      <c r="C2685" t="s">
        <v>25</v>
      </c>
      <c r="D2685" t="s">
        <v>30</v>
      </c>
      <c r="E2685" s="1">
        <v>8453</v>
      </c>
      <c r="F2685">
        <f t="shared" si="41"/>
        <v>2</v>
      </c>
    </row>
    <row r="2686" spans="2:6" x14ac:dyDescent="0.25">
      <c r="B2686" t="s">
        <v>23</v>
      </c>
      <c r="C2686" t="s">
        <v>26</v>
      </c>
      <c r="D2686" t="s">
        <v>31</v>
      </c>
      <c r="E2686" s="1">
        <v>28074</v>
      </c>
      <c r="F2686">
        <f t="shared" si="41"/>
        <v>11</v>
      </c>
    </row>
    <row r="2687" spans="2:6" x14ac:dyDescent="0.25">
      <c r="B2687" t="s">
        <v>22</v>
      </c>
      <c r="C2687" t="s">
        <v>28</v>
      </c>
      <c r="D2687" t="s">
        <v>31</v>
      </c>
      <c r="E2687" s="1">
        <v>20830</v>
      </c>
      <c r="F2687">
        <f t="shared" si="41"/>
        <v>1</v>
      </c>
    </row>
    <row r="2688" spans="2:6" x14ac:dyDescent="0.25">
      <c r="B2688" t="s">
        <v>23</v>
      </c>
      <c r="C2688" t="s">
        <v>28</v>
      </c>
      <c r="D2688" t="s">
        <v>31</v>
      </c>
      <c r="E2688" s="1">
        <v>6061</v>
      </c>
      <c r="F2688">
        <f t="shared" si="41"/>
        <v>8</v>
      </c>
    </row>
    <row r="2689" spans="2:6" x14ac:dyDescent="0.25">
      <c r="B2689" t="s">
        <v>22</v>
      </c>
      <c r="C2689" t="s">
        <v>25</v>
      </c>
      <c r="D2689" t="s">
        <v>32</v>
      </c>
      <c r="E2689" s="1">
        <v>22028</v>
      </c>
      <c r="F2689">
        <f t="shared" si="41"/>
        <v>4</v>
      </c>
    </row>
    <row r="2690" spans="2:6" x14ac:dyDescent="0.25">
      <c r="B2690" t="s">
        <v>23</v>
      </c>
      <c r="C2690" t="s">
        <v>27</v>
      </c>
      <c r="D2690" t="s">
        <v>31</v>
      </c>
      <c r="E2690" s="1">
        <v>20939</v>
      </c>
      <c r="F2690">
        <f t="shared" si="41"/>
        <v>4</v>
      </c>
    </row>
    <row r="2691" spans="2:6" x14ac:dyDescent="0.25">
      <c r="B2691" t="s">
        <v>23</v>
      </c>
      <c r="C2691" t="s">
        <v>27</v>
      </c>
      <c r="D2691" t="s">
        <v>30</v>
      </c>
      <c r="E2691" s="1">
        <v>40050</v>
      </c>
      <c r="F2691">
        <f t="shared" si="41"/>
        <v>8</v>
      </c>
    </row>
    <row r="2692" spans="2:6" x14ac:dyDescent="0.25">
      <c r="B2692" t="s">
        <v>23</v>
      </c>
      <c r="C2692" t="s">
        <v>28</v>
      </c>
      <c r="D2692" t="s">
        <v>29</v>
      </c>
      <c r="E2692" s="1">
        <v>30739</v>
      </c>
      <c r="F2692">
        <f t="shared" si="41"/>
        <v>2</v>
      </c>
    </row>
    <row r="2693" spans="2:6" x14ac:dyDescent="0.25">
      <c r="B2693" t="s">
        <v>22</v>
      </c>
      <c r="C2693" t="s">
        <v>24</v>
      </c>
      <c r="D2693" t="s">
        <v>32</v>
      </c>
      <c r="E2693" s="1">
        <v>38427</v>
      </c>
      <c r="F2693">
        <f t="shared" si="41"/>
        <v>3</v>
      </c>
    </row>
    <row r="2694" spans="2:6" x14ac:dyDescent="0.25">
      <c r="B2694" t="s">
        <v>23</v>
      </c>
      <c r="C2694" t="s">
        <v>24</v>
      </c>
      <c r="D2694" t="s">
        <v>31</v>
      </c>
      <c r="E2694" s="1">
        <v>25028</v>
      </c>
      <c r="F2694">
        <f t="shared" si="41"/>
        <v>7</v>
      </c>
    </row>
    <row r="2695" spans="2:6" x14ac:dyDescent="0.25">
      <c r="B2695" t="s">
        <v>23</v>
      </c>
      <c r="C2695" t="s">
        <v>24</v>
      </c>
      <c r="D2695" t="s">
        <v>30</v>
      </c>
      <c r="E2695" s="1">
        <v>25330</v>
      </c>
      <c r="F2695">
        <f t="shared" si="41"/>
        <v>5</v>
      </c>
    </row>
    <row r="2696" spans="2:6" x14ac:dyDescent="0.25">
      <c r="B2696" t="s">
        <v>23</v>
      </c>
      <c r="C2696" t="s">
        <v>24</v>
      </c>
      <c r="D2696" t="s">
        <v>31</v>
      </c>
      <c r="E2696" s="1">
        <v>38698</v>
      </c>
      <c r="F2696">
        <f t="shared" si="41"/>
        <v>12</v>
      </c>
    </row>
    <row r="2697" spans="2:6" x14ac:dyDescent="0.25">
      <c r="B2697" t="s">
        <v>23</v>
      </c>
      <c r="C2697" t="s">
        <v>26</v>
      </c>
      <c r="D2697" t="s">
        <v>32</v>
      </c>
      <c r="E2697" s="1">
        <v>33841</v>
      </c>
      <c r="F2697">
        <f t="shared" si="41"/>
        <v>8</v>
      </c>
    </row>
    <row r="2698" spans="2:6" x14ac:dyDescent="0.25">
      <c r="B2698" t="s">
        <v>22</v>
      </c>
      <c r="C2698" t="s">
        <v>28</v>
      </c>
      <c r="D2698" t="s">
        <v>29</v>
      </c>
      <c r="E2698" s="1">
        <v>5592</v>
      </c>
      <c r="F2698">
        <f t="shared" si="41"/>
        <v>4</v>
      </c>
    </row>
    <row r="2699" spans="2:6" x14ac:dyDescent="0.25">
      <c r="B2699" t="s">
        <v>22</v>
      </c>
      <c r="C2699" t="s">
        <v>25</v>
      </c>
      <c r="D2699" t="s">
        <v>30</v>
      </c>
      <c r="E2699" s="1">
        <v>31197</v>
      </c>
      <c r="F2699">
        <f t="shared" si="41"/>
        <v>5</v>
      </c>
    </row>
    <row r="2700" spans="2:6" x14ac:dyDescent="0.25">
      <c r="B2700" t="s">
        <v>23</v>
      </c>
      <c r="C2700" t="s">
        <v>25</v>
      </c>
      <c r="D2700" t="s">
        <v>32</v>
      </c>
      <c r="E2700" s="1">
        <v>18875</v>
      </c>
      <c r="F2700">
        <f t="shared" ref="F2700:F2763" si="42">MONTH(E2700)</f>
        <v>9</v>
      </c>
    </row>
    <row r="2701" spans="2:6" x14ac:dyDescent="0.25">
      <c r="B2701" t="s">
        <v>22</v>
      </c>
      <c r="C2701" t="s">
        <v>28</v>
      </c>
      <c r="D2701" t="s">
        <v>29</v>
      </c>
      <c r="E2701" s="1">
        <v>36623</v>
      </c>
      <c r="F2701">
        <f t="shared" si="42"/>
        <v>4</v>
      </c>
    </row>
    <row r="2702" spans="2:6" x14ac:dyDescent="0.25">
      <c r="B2702" t="s">
        <v>23</v>
      </c>
      <c r="C2702" t="s">
        <v>28</v>
      </c>
      <c r="D2702" t="s">
        <v>31</v>
      </c>
      <c r="E2702" s="1">
        <v>15592</v>
      </c>
      <c r="F2702">
        <f t="shared" si="42"/>
        <v>9</v>
      </c>
    </row>
    <row r="2703" spans="2:6" x14ac:dyDescent="0.25">
      <c r="B2703" t="s">
        <v>22</v>
      </c>
      <c r="C2703" t="s">
        <v>25</v>
      </c>
      <c r="D2703" t="s">
        <v>29</v>
      </c>
      <c r="E2703" s="1">
        <v>10461</v>
      </c>
      <c r="F2703">
        <f t="shared" si="42"/>
        <v>8</v>
      </c>
    </row>
    <row r="2704" spans="2:6" x14ac:dyDescent="0.25">
      <c r="B2704" t="s">
        <v>23</v>
      </c>
      <c r="C2704" t="s">
        <v>24</v>
      </c>
      <c r="D2704" t="s">
        <v>29</v>
      </c>
      <c r="E2704" s="1">
        <v>35034</v>
      </c>
      <c r="F2704">
        <f t="shared" si="42"/>
        <v>12</v>
      </c>
    </row>
    <row r="2705" spans="2:6" x14ac:dyDescent="0.25">
      <c r="B2705" t="s">
        <v>22</v>
      </c>
      <c r="C2705" t="s">
        <v>28</v>
      </c>
      <c r="D2705" t="s">
        <v>29</v>
      </c>
      <c r="E2705" s="1">
        <v>32393</v>
      </c>
      <c r="F2705">
        <f t="shared" si="42"/>
        <v>9</v>
      </c>
    </row>
    <row r="2706" spans="2:6" x14ac:dyDescent="0.25">
      <c r="B2706" t="s">
        <v>23</v>
      </c>
      <c r="C2706" t="s">
        <v>26</v>
      </c>
      <c r="D2706" t="s">
        <v>32</v>
      </c>
      <c r="E2706" s="1">
        <v>8423</v>
      </c>
      <c r="F2706">
        <f t="shared" si="42"/>
        <v>1</v>
      </c>
    </row>
    <row r="2707" spans="2:6" x14ac:dyDescent="0.25">
      <c r="B2707" t="s">
        <v>22</v>
      </c>
      <c r="C2707" t="s">
        <v>25</v>
      </c>
      <c r="D2707" t="s">
        <v>31</v>
      </c>
      <c r="E2707" s="1">
        <v>23436</v>
      </c>
      <c r="F2707">
        <f t="shared" si="42"/>
        <v>2</v>
      </c>
    </row>
    <row r="2708" spans="2:6" x14ac:dyDescent="0.25">
      <c r="B2708" t="s">
        <v>23</v>
      </c>
      <c r="C2708" t="s">
        <v>24</v>
      </c>
      <c r="D2708" t="s">
        <v>31</v>
      </c>
      <c r="E2708" s="1">
        <v>10987</v>
      </c>
      <c r="F2708">
        <f t="shared" si="42"/>
        <v>1</v>
      </c>
    </row>
    <row r="2709" spans="2:6" x14ac:dyDescent="0.25">
      <c r="B2709" t="s">
        <v>22</v>
      </c>
      <c r="C2709" t="s">
        <v>27</v>
      </c>
      <c r="D2709" t="s">
        <v>29</v>
      </c>
      <c r="E2709" s="1">
        <v>19036</v>
      </c>
      <c r="F2709">
        <f t="shared" si="42"/>
        <v>2</v>
      </c>
    </row>
    <row r="2710" spans="2:6" x14ac:dyDescent="0.25">
      <c r="B2710" t="s">
        <v>22</v>
      </c>
      <c r="C2710" t="s">
        <v>26</v>
      </c>
      <c r="D2710" t="s">
        <v>29</v>
      </c>
      <c r="E2710" s="1">
        <v>28277</v>
      </c>
      <c r="F2710">
        <f t="shared" si="42"/>
        <v>6</v>
      </c>
    </row>
    <row r="2711" spans="2:6" x14ac:dyDescent="0.25">
      <c r="B2711" t="s">
        <v>23</v>
      </c>
      <c r="C2711" t="s">
        <v>28</v>
      </c>
      <c r="D2711" t="s">
        <v>29</v>
      </c>
      <c r="E2711" s="1">
        <v>19006</v>
      </c>
      <c r="F2711">
        <f t="shared" si="42"/>
        <v>1</v>
      </c>
    </row>
    <row r="2712" spans="2:6" x14ac:dyDescent="0.25">
      <c r="B2712" t="s">
        <v>23</v>
      </c>
      <c r="C2712" t="s">
        <v>28</v>
      </c>
      <c r="D2712" t="s">
        <v>30</v>
      </c>
      <c r="E2712" s="1">
        <v>16107</v>
      </c>
      <c r="F2712">
        <f t="shared" si="42"/>
        <v>2</v>
      </c>
    </row>
    <row r="2713" spans="2:6" x14ac:dyDescent="0.25">
      <c r="B2713" t="s">
        <v>22</v>
      </c>
      <c r="C2713" t="s">
        <v>25</v>
      </c>
      <c r="D2713" t="s">
        <v>30</v>
      </c>
      <c r="E2713" s="1">
        <v>7670</v>
      </c>
      <c r="F2713">
        <f t="shared" si="42"/>
        <v>12</v>
      </c>
    </row>
    <row r="2714" spans="2:6" x14ac:dyDescent="0.25">
      <c r="B2714" t="s">
        <v>22</v>
      </c>
      <c r="C2714" t="s">
        <v>28</v>
      </c>
      <c r="D2714" t="s">
        <v>32</v>
      </c>
      <c r="E2714" s="1">
        <v>23270</v>
      </c>
      <c r="F2714">
        <f t="shared" si="42"/>
        <v>9</v>
      </c>
    </row>
    <row r="2715" spans="2:6" x14ac:dyDescent="0.25">
      <c r="B2715" t="s">
        <v>22</v>
      </c>
      <c r="C2715" t="s">
        <v>27</v>
      </c>
      <c r="D2715" t="s">
        <v>30</v>
      </c>
      <c r="E2715" s="1">
        <v>5903</v>
      </c>
      <c r="F2715">
        <f t="shared" si="42"/>
        <v>2</v>
      </c>
    </row>
    <row r="2716" spans="2:6" x14ac:dyDescent="0.25">
      <c r="B2716" t="s">
        <v>23</v>
      </c>
      <c r="C2716" t="s">
        <v>26</v>
      </c>
      <c r="D2716" t="s">
        <v>29</v>
      </c>
      <c r="E2716" s="1">
        <v>13721</v>
      </c>
      <c r="F2716">
        <f t="shared" si="42"/>
        <v>7</v>
      </c>
    </row>
    <row r="2717" spans="2:6" x14ac:dyDescent="0.25">
      <c r="B2717" t="s">
        <v>23</v>
      </c>
      <c r="C2717" t="s">
        <v>25</v>
      </c>
      <c r="D2717" t="s">
        <v>31</v>
      </c>
      <c r="E2717" s="1">
        <v>11338</v>
      </c>
      <c r="F2717">
        <f t="shared" si="42"/>
        <v>1</v>
      </c>
    </row>
    <row r="2718" spans="2:6" x14ac:dyDescent="0.25">
      <c r="B2718" t="s">
        <v>23</v>
      </c>
      <c r="C2718" t="s">
        <v>24</v>
      </c>
      <c r="D2718" t="s">
        <v>31</v>
      </c>
      <c r="E2718" s="1">
        <v>33643</v>
      </c>
      <c r="F2718">
        <f t="shared" si="42"/>
        <v>2</v>
      </c>
    </row>
    <row r="2719" spans="2:6" x14ac:dyDescent="0.25">
      <c r="B2719" t="s">
        <v>23</v>
      </c>
      <c r="C2719" t="s">
        <v>28</v>
      </c>
      <c r="D2719" t="s">
        <v>29</v>
      </c>
      <c r="E2719" s="1">
        <v>6269</v>
      </c>
      <c r="F2719">
        <f t="shared" si="42"/>
        <v>2</v>
      </c>
    </row>
    <row r="2720" spans="2:6" x14ac:dyDescent="0.25">
      <c r="B2720" t="s">
        <v>22</v>
      </c>
      <c r="C2720" t="s">
        <v>24</v>
      </c>
      <c r="D2720" t="s">
        <v>32</v>
      </c>
      <c r="E2720" s="1">
        <v>19095</v>
      </c>
      <c r="F2720">
        <f t="shared" si="42"/>
        <v>4</v>
      </c>
    </row>
    <row r="2721" spans="2:6" x14ac:dyDescent="0.25">
      <c r="B2721" t="s">
        <v>23</v>
      </c>
      <c r="C2721" t="s">
        <v>24</v>
      </c>
      <c r="D2721" t="s">
        <v>29</v>
      </c>
      <c r="E2721" s="1">
        <v>12361</v>
      </c>
      <c r="F2721">
        <f t="shared" si="42"/>
        <v>11</v>
      </c>
    </row>
    <row r="2722" spans="2:6" x14ac:dyDescent="0.25">
      <c r="B2722" t="s">
        <v>22</v>
      </c>
      <c r="C2722" t="s">
        <v>28</v>
      </c>
      <c r="D2722" t="s">
        <v>31</v>
      </c>
      <c r="E2722" s="1">
        <v>20648</v>
      </c>
      <c r="F2722">
        <f t="shared" si="42"/>
        <v>7</v>
      </c>
    </row>
    <row r="2723" spans="2:6" x14ac:dyDescent="0.25">
      <c r="B2723" t="s">
        <v>23</v>
      </c>
      <c r="C2723" t="s">
        <v>24</v>
      </c>
      <c r="D2723" t="s">
        <v>30</v>
      </c>
      <c r="E2723" s="1">
        <v>22137</v>
      </c>
      <c r="F2723">
        <f t="shared" si="42"/>
        <v>8</v>
      </c>
    </row>
    <row r="2724" spans="2:6" x14ac:dyDescent="0.25">
      <c r="B2724" t="s">
        <v>23</v>
      </c>
      <c r="C2724" t="s">
        <v>24</v>
      </c>
      <c r="D2724" t="s">
        <v>29</v>
      </c>
      <c r="E2724" s="1">
        <v>31590</v>
      </c>
      <c r="F2724">
        <f t="shared" si="42"/>
        <v>6</v>
      </c>
    </row>
    <row r="2725" spans="2:6" x14ac:dyDescent="0.25">
      <c r="B2725" t="s">
        <v>22</v>
      </c>
      <c r="C2725" t="s">
        <v>28</v>
      </c>
      <c r="D2725" t="s">
        <v>30</v>
      </c>
      <c r="E2725" s="1">
        <v>16715</v>
      </c>
      <c r="F2725">
        <f t="shared" si="42"/>
        <v>10</v>
      </c>
    </row>
    <row r="2726" spans="2:6" x14ac:dyDescent="0.25">
      <c r="B2726" t="s">
        <v>22</v>
      </c>
      <c r="C2726" t="s">
        <v>24</v>
      </c>
      <c r="D2726" t="s">
        <v>29</v>
      </c>
      <c r="E2726" s="1">
        <v>25337</v>
      </c>
      <c r="F2726">
        <f t="shared" si="42"/>
        <v>5</v>
      </c>
    </row>
    <row r="2727" spans="2:6" x14ac:dyDescent="0.25">
      <c r="B2727" t="s">
        <v>22</v>
      </c>
      <c r="C2727" t="s">
        <v>25</v>
      </c>
      <c r="D2727" t="s">
        <v>30</v>
      </c>
      <c r="E2727" s="1">
        <v>18287</v>
      </c>
      <c r="F2727">
        <f t="shared" si="42"/>
        <v>1</v>
      </c>
    </row>
    <row r="2728" spans="2:6" x14ac:dyDescent="0.25">
      <c r="B2728" t="s">
        <v>23</v>
      </c>
      <c r="C2728" t="s">
        <v>26</v>
      </c>
      <c r="D2728" t="s">
        <v>32</v>
      </c>
      <c r="E2728" s="1">
        <v>34847</v>
      </c>
      <c r="F2728">
        <f t="shared" si="42"/>
        <v>5</v>
      </c>
    </row>
    <row r="2729" spans="2:6" x14ac:dyDescent="0.25">
      <c r="B2729" t="s">
        <v>23</v>
      </c>
      <c r="C2729" t="s">
        <v>27</v>
      </c>
      <c r="D2729" t="s">
        <v>32</v>
      </c>
      <c r="E2729" s="1">
        <v>24678</v>
      </c>
      <c r="F2729">
        <f t="shared" si="42"/>
        <v>7</v>
      </c>
    </row>
    <row r="2730" spans="2:6" x14ac:dyDescent="0.25">
      <c r="B2730" t="s">
        <v>23</v>
      </c>
      <c r="C2730" t="s">
        <v>26</v>
      </c>
      <c r="D2730" t="s">
        <v>32</v>
      </c>
      <c r="E2730" s="1">
        <v>25965</v>
      </c>
      <c r="F2730">
        <f t="shared" si="42"/>
        <v>2</v>
      </c>
    </row>
    <row r="2731" spans="2:6" x14ac:dyDescent="0.25">
      <c r="B2731" t="s">
        <v>23</v>
      </c>
      <c r="C2731" t="s">
        <v>24</v>
      </c>
      <c r="D2731" t="s">
        <v>32</v>
      </c>
      <c r="E2731" s="1">
        <v>5880</v>
      </c>
      <c r="F2731">
        <f t="shared" si="42"/>
        <v>2</v>
      </c>
    </row>
    <row r="2732" spans="2:6" x14ac:dyDescent="0.25">
      <c r="B2732" t="s">
        <v>22</v>
      </c>
      <c r="C2732" t="s">
        <v>28</v>
      </c>
      <c r="D2732" t="s">
        <v>31</v>
      </c>
      <c r="E2732" s="1">
        <v>30912</v>
      </c>
      <c r="F2732">
        <f t="shared" si="42"/>
        <v>8</v>
      </c>
    </row>
    <row r="2733" spans="2:6" x14ac:dyDescent="0.25">
      <c r="B2733" t="s">
        <v>22</v>
      </c>
      <c r="C2733" t="s">
        <v>27</v>
      </c>
      <c r="D2733" t="s">
        <v>32</v>
      </c>
      <c r="E2733" s="1">
        <v>34736</v>
      </c>
      <c r="F2733">
        <f t="shared" si="42"/>
        <v>2</v>
      </c>
    </row>
    <row r="2734" spans="2:6" x14ac:dyDescent="0.25">
      <c r="B2734" t="s">
        <v>23</v>
      </c>
      <c r="C2734" t="s">
        <v>27</v>
      </c>
      <c r="D2734" t="s">
        <v>32</v>
      </c>
      <c r="E2734" s="1">
        <v>34513</v>
      </c>
      <c r="F2734">
        <f t="shared" si="42"/>
        <v>6</v>
      </c>
    </row>
    <row r="2735" spans="2:6" x14ac:dyDescent="0.25">
      <c r="B2735" t="s">
        <v>23</v>
      </c>
      <c r="C2735" t="s">
        <v>26</v>
      </c>
      <c r="D2735" t="s">
        <v>31</v>
      </c>
      <c r="E2735" s="1">
        <v>39003</v>
      </c>
      <c r="F2735">
        <f t="shared" si="42"/>
        <v>10</v>
      </c>
    </row>
    <row r="2736" spans="2:6" x14ac:dyDescent="0.25">
      <c r="B2736" t="s">
        <v>22</v>
      </c>
      <c r="C2736" t="s">
        <v>28</v>
      </c>
      <c r="D2736" t="s">
        <v>31</v>
      </c>
      <c r="E2736" s="1">
        <v>9943</v>
      </c>
      <c r="F2736">
        <f t="shared" si="42"/>
        <v>3</v>
      </c>
    </row>
    <row r="2737" spans="2:6" x14ac:dyDescent="0.25">
      <c r="B2737" t="s">
        <v>23</v>
      </c>
      <c r="C2737" t="s">
        <v>24</v>
      </c>
      <c r="D2737" t="s">
        <v>31</v>
      </c>
      <c r="E2737" s="1">
        <v>41244</v>
      </c>
      <c r="F2737">
        <f t="shared" si="42"/>
        <v>12</v>
      </c>
    </row>
    <row r="2738" spans="2:6" x14ac:dyDescent="0.25">
      <c r="B2738" t="s">
        <v>22</v>
      </c>
      <c r="C2738" t="s">
        <v>25</v>
      </c>
      <c r="D2738" t="s">
        <v>32</v>
      </c>
      <c r="E2738" s="1">
        <v>18949</v>
      </c>
      <c r="F2738">
        <f t="shared" si="42"/>
        <v>11</v>
      </c>
    </row>
    <row r="2739" spans="2:6" x14ac:dyDescent="0.25">
      <c r="B2739" t="s">
        <v>22</v>
      </c>
      <c r="C2739" t="s">
        <v>28</v>
      </c>
      <c r="D2739" t="s">
        <v>30</v>
      </c>
      <c r="E2739" s="1">
        <v>6717</v>
      </c>
      <c r="F2739">
        <f t="shared" si="42"/>
        <v>5</v>
      </c>
    </row>
    <row r="2740" spans="2:6" x14ac:dyDescent="0.25">
      <c r="B2740" t="s">
        <v>23</v>
      </c>
      <c r="C2740" t="s">
        <v>28</v>
      </c>
      <c r="D2740" t="s">
        <v>29</v>
      </c>
      <c r="E2740" s="1">
        <v>31993</v>
      </c>
      <c r="F2740">
        <f t="shared" si="42"/>
        <v>8</v>
      </c>
    </row>
    <row r="2741" spans="2:6" x14ac:dyDescent="0.25">
      <c r="B2741" t="s">
        <v>22</v>
      </c>
      <c r="C2741" t="s">
        <v>27</v>
      </c>
      <c r="D2741" t="s">
        <v>29</v>
      </c>
      <c r="E2741" s="1">
        <v>29373</v>
      </c>
      <c r="F2741">
        <f t="shared" si="42"/>
        <v>6</v>
      </c>
    </row>
    <row r="2742" spans="2:6" x14ac:dyDescent="0.25">
      <c r="B2742" t="s">
        <v>23</v>
      </c>
      <c r="C2742" t="s">
        <v>24</v>
      </c>
      <c r="D2742" t="s">
        <v>31</v>
      </c>
      <c r="E2742" s="1">
        <v>6825</v>
      </c>
      <c r="F2742">
        <f t="shared" si="42"/>
        <v>9</v>
      </c>
    </row>
    <row r="2743" spans="2:6" x14ac:dyDescent="0.25">
      <c r="B2743" t="s">
        <v>22</v>
      </c>
      <c r="C2743" t="s">
        <v>28</v>
      </c>
      <c r="D2743" t="s">
        <v>29</v>
      </c>
      <c r="E2743" s="1">
        <v>40309</v>
      </c>
      <c r="F2743">
        <f t="shared" si="42"/>
        <v>5</v>
      </c>
    </row>
    <row r="2744" spans="2:6" x14ac:dyDescent="0.25">
      <c r="B2744" t="s">
        <v>22</v>
      </c>
      <c r="C2744" t="s">
        <v>24</v>
      </c>
      <c r="D2744" t="s">
        <v>30</v>
      </c>
      <c r="E2744" s="1">
        <v>34604</v>
      </c>
      <c r="F2744">
        <f t="shared" si="42"/>
        <v>9</v>
      </c>
    </row>
    <row r="2745" spans="2:6" x14ac:dyDescent="0.25">
      <c r="B2745" t="s">
        <v>23</v>
      </c>
      <c r="C2745" t="s">
        <v>25</v>
      </c>
      <c r="D2745" t="s">
        <v>29</v>
      </c>
      <c r="E2745" s="1">
        <v>22954</v>
      </c>
      <c r="F2745">
        <f t="shared" si="42"/>
        <v>11</v>
      </c>
    </row>
    <row r="2746" spans="2:6" x14ac:dyDescent="0.25">
      <c r="B2746" t="s">
        <v>22</v>
      </c>
      <c r="C2746" t="s">
        <v>28</v>
      </c>
      <c r="D2746" t="s">
        <v>31</v>
      </c>
      <c r="E2746" s="1">
        <v>40406</v>
      </c>
      <c r="F2746">
        <f t="shared" si="42"/>
        <v>8</v>
      </c>
    </row>
    <row r="2747" spans="2:6" x14ac:dyDescent="0.25">
      <c r="B2747" t="s">
        <v>22</v>
      </c>
      <c r="C2747" t="s">
        <v>24</v>
      </c>
      <c r="D2747" t="s">
        <v>29</v>
      </c>
      <c r="E2747" s="1">
        <v>41369</v>
      </c>
      <c r="F2747">
        <f t="shared" si="42"/>
        <v>4</v>
      </c>
    </row>
    <row r="2748" spans="2:6" x14ac:dyDescent="0.25">
      <c r="B2748" t="s">
        <v>23</v>
      </c>
      <c r="C2748" t="s">
        <v>25</v>
      </c>
      <c r="D2748" t="s">
        <v>32</v>
      </c>
      <c r="E2748" s="1">
        <v>38130</v>
      </c>
      <c r="F2748">
        <f t="shared" si="42"/>
        <v>5</v>
      </c>
    </row>
    <row r="2749" spans="2:6" x14ac:dyDescent="0.25">
      <c r="B2749" t="s">
        <v>23</v>
      </c>
      <c r="C2749" t="s">
        <v>25</v>
      </c>
      <c r="D2749" t="s">
        <v>30</v>
      </c>
      <c r="E2749" s="1">
        <v>8745</v>
      </c>
      <c r="F2749">
        <f t="shared" si="42"/>
        <v>12</v>
      </c>
    </row>
    <row r="2750" spans="2:6" x14ac:dyDescent="0.25">
      <c r="B2750" t="s">
        <v>22</v>
      </c>
      <c r="C2750" t="s">
        <v>27</v>
      </c>
      <c r="D2750" t="s">
        <v>31</v>
      </c>
      <c r="E2750" s="1">
        <v>22235</v>
      </c>
      <c r="F2750">
        <f t="shared" si="42"/>
        <v>11</v>
      </c>
    </row>
    <row r="2751" spans="2:6" x14ac:dyDescent="0.25">
      <c r="B2751" t="s">
        <v>22</v>
      </c>
      <c r="C2751" t="s">
        <v>27</v>
      </c>
      <c r="D2751" t="s">
        <v>31</v>
      </c>
      <c r="E2751" s="1">
        <v>33896</v>
      </c>
      <c r="F2751">
        <f t="shared" si="42"/>
        <v>10</v>
      </c>
    </row>
    <row r="2752" spans="2:6" x14ac:dyDescent="0.25">
      <c r="B2752" t="s">
        <v>22</v>
      </c>
      <c r="C2752" t="s">
        <v>25</v>
      </c>
      <c r="D2752" t="s">
        <v>30</v>
      </c>
      <c r="E2752" s="1">
        <v>38916</v>
      </c>
      <c r="F2752">
        <f t="shared" si="42"/>
        <v>7</v>
      </c>
    </row>
    <row r="2753" spans="2:6" x14ac:dyDescent="0.25">
      <c r="B2753" t="s">
        <v>23</v>
      </c>
      <c r="C2753" t="s">
        <v>24</v>
      </c>
      <c r="D2753" t="s">
        <v>31</v>
      </c>
      <c r="E2753" s="1">
        <v>21966</v>
      </c>
      <c r="F2753">
        <f t="shared" si="42"/>
        <v>2</v>
      </c>
    </row>
    <row r="2754" spans="2:6" x14ac:dyDescent="0.25">
      <c r="B2754" t="s">
        <v>23</v>
      </c>
      <c r="C2754" t="s">
        <v>26</v>
      </c>
      <c r="D2754" t="s">
        <v>31</v>
      </c>
      <c r="E2754" s="1">
        <v>10594</v>
      </c>
      <c r="F2754">
        <f t="shared" si="42"/>
        <v>1</v>
      </c>
    </row>
    <row r="2755" spans="2:6" x14ac:dyDescent="0.25">
      <c r="B2755" t="s">
        <v>23</v>
      </c>
      <c r="C2755" t="s">
        <v>25</v>
      </c>
      <c r="D2755" t="s">
        <v>32</v>
      </c>
      <c r="E2755" s="1">
        <v>39093</v>
      </c>
      <c r="F2755">
        <f t="shared" si="42"/>
        <v>1</v>
      </c>
    </row>
    <row r="2756" spans="2:6" x14ac:dyDescent="0.25">
      <c r="B2756" t="s">
        <v>23</v>
      </c>
      <c r="C2756" t="s">
        <v>24</v>
      </c>
      <c r="D2756" t="s">
        <v>32</v>
      </c>
      <c r="E2756" s="1">
        <v>18938</v>
      </c>
      <c r="F2756">
        <f t="shared" si="42"/>
        <v>11</v>
      </c>
    </row>
    <row r="2757" spans="2:6" x14ac:dyDescent="0.25">
      <c r="B2757" t="s">
        <v>22</v>
      </c>
      <c r="C2757" t="s">
        <v>24</v>
      </c>
      <c r="D2757" t="s">
        <v>32</v>
      </c>
      <c r="E2757" s="1">
        <v>14577</v>
      </c>
      <c r="F2757">
        <f t="shared" si="42"/>
        <v>11</v>
      </c>
    </row>
    <row r="2758" spans="2:6" x14ac:dyDescent="0.25">
      <c r="B2758" t="s">
        <v>22</v>
      </c>
      <c r="C2758" t="s">
        <v>28</v>
      </c>
      <c r="D2758" t="s">
        <v>30</v>
      </c>
      <c r="E2758" s="1">
        <v>22968</v>
      </c>
      <c r="F2758">
        <f t="shared" si="42"/>
        <v>11</v>
      </c>
    </row>
    <row r="2759" spans="2:6" x14ac:dyDescent="0.25">
      <c r="B2759" t="s">
        <v>23</v>
      </c>
      <c r="C2759" t="s">
        <v>26</v>
      </c>
      <c r="D2759" t="s">
        <v>31</v>
      </c>
      <c r="E2759" s="1">
        <v>29714</v>
      </c>
      <c r="F2759">
        <f t="shared" si="42"/>
        <v>5</v>
      </c>
    </row>
    <row r="2760" spans="2:6" x14ac:dyDescent="0.25">
      <c r="B2760" t="s">
        <v>23</v>
      </c>
      <c r="C2760" t="s">
        <v>25</v>
      </c>
      <c r="D2760" t="s">
        <v>30</v>
      </c>
      <c r="E2760" s="1">
        <v>24778</v>
      </c>
      <c r="F2760">
        <f t="shared" si="42"/>
        <v>11</v>
      </c>
    </row>
    <row r="2761" spans="2:6" x14ac:dyDescent="0.25">
      <c r="B2761" t="s">
        <v>22</v>
      </c>
      <c r="C2761" t="s">
        <v>28</v>
      </c>
      <c r="D2761" t="s">
        <v>31</v>
      </c>
      <c r="E2761" s="1">
        <v>15463</v>
      </c>
      <c r="F2761">
        <f t="shared" si="42"/>
        <v>5</v>
      </c>
    </row>
    <row r="2762" spans="2:6" x14ac:dyDescent="0.25">
      <c r="B2762" t="s">
        <v>22</v>
      </c>
      <c r="C2762" t="s">
        <v>27</v>
      </c>
      <c r="D2762" t="s">
        <v>30</v>
      </c>
      <c r="E2762" s="1">
        <v>39781</v>
      </c>
      <c r="F2762">
        <f t="shared" si="42"/>
        <v>11</v>
      </c>
    </row>
    <row r="2763" spans="2:6" x14ac:dyDescent="0.25">
      <c r="B2763" t="s">
        <v>22</v>
      </c>
      <c r="C2763" t="s">
        <v>24</v>
      </c>
      <c r="D2763" t="s">
        <v>31</v>
      </c>
      <c r="E2763" s="1">
        <v>39344</v>
      </c>
      <c r="F2763">
        <f t="shared" si="42"/>
        <v>9</v>
      </c>
    </row>
    <row r="2764" spans="2:6" x14ac:dyDescent="0.25">
      <c r="B2764" t="s">
        <v>22</v>
      </c>
      <c r="C2764" t="s">
        <v>27</v>
      </c>
      <c r="D2764" t="s">
        <v>30</v>
      </c>
      <c r="E2764" s="1">
        <v>28754</v>
      </c>
      <c r="F2764">
        <f t="shared" ref="F2764:F2827" si="43">MONTH(E2764)</f>
        <v>9</v>
      </c>
    </row>
    <row r="2765" spans="2:6" x14ac:dyDescent="0.25">
      <c r="B2765" t="s">
        <v>23</v>
      </c>
      <c r="C2765" t="s">
        <v>25</v>
      </c>
      <c r="D2765" t="s">
        <v>31</v>
      </c>
      <c r="E2765" s="1">
        <v>17110</v>
      </c>
      <c r="F2765">
        <f t="shared" si="43"/>
        <v>11</v>
      </c>
    </row>
    <row r="2766" spans="2:6" x14ac:dyDescent="0.25">
      <c r="B2766" t="s">
        <v>22</v>
      </c>
      <c r="C2766" t="s">
        <v>25</v>
      </c>
      <c r="D2766" t="s">
        <v>32</v>
      </c>
      <c r="E2766" s="1">
        <v>14957</v>
      </c>
      <c r="F2766">
        <f t="shared" si="43"/>
        <v>12</v>
      </c>
    </row>
    <row r="2767" spans="2:6" x14ac:dyDescent="0.25">
      <c r="B2767" t="s">
        <v>22</v>
      </c>
      <c r="C2767" t="s">
        <v>27</v>
      </c>
      <c r="D2767" t="s">
        <v>29</v>
      </c>
      <c r="E2767" s="1">
        <v>18249</v>
      </c>
      <c r="F2767">
        <f t="shared" si="43"/>
        <v>12</v>
      </c>
    </row>
    <row r="2768" spans="2:6" x14ac:dyDescent="0.25">
      <c r="B2768" t="s">
        <v>23</v>
      </c>
      <c r="C2768" t="s">
        <v>25</v>
      </c>
      <c r="D2768" t="s">
        <v>32</v>
      </c>
      <c r="E2768" s="1">
        <v>30519</v>
      </c>
      <c r="F2768">
        <f t="shared" si="43"/>
        <v>7</v>
      </c>
    </row>
    <row r="2769" spans="2:6" x14ac:dyDescent="0.25">
      <c r="B2769" t="s">
        <v>22</v>
      </c>
      <c r="C2769" t="s">
        <v>26</v>
      </c>
      <c r="D2769" t="s">
        <v>29</v>
      </c>
      <c r="E2769" s="1">
        <v>40995</v>
      </c>
      <c r="F2769">
        <f t="shared" si="43"/>
        <v>3</v>
      </c>
    </row>
    <row r="2770" spans="2:6" x14ac:dyDescent="0.25">
      <c r="B2770" t="s">
        <v>22</v>
      </c>
      <c r="C2770" t="s">
        <v>25</v>
      </c>
      <c r="D2770" t="s">
        <v>32</v>
      </c>
      <c r="E2770" s="1">
        <v>32076</v>
      </c>
      <c r="F2770">
        <f t="shared" si="43"/>
        <v>10</v>
      </c>
    </row>
    <row r="2771" spans="2:6" x14ac:dyDescent="0.25">
      <c r="B2771" t="s">
        <v>22</v>
      </c>
      <c r="C2771" t="s">
        <v>27</v>
      </c>
      <c r="D2771" t="s">
        <v>32</v>
      </c>
      <c r="E2771" s="1">
        <v>18663</v>
      </c>
      <c r="F2771">
        <f t="shared" si="43"/>
        <v>2</v>
      </c>
    </row>
    <row r="2772" spans="2:6" x14ac:dyDescent="0.25">
      <c r="B2772" t="s">
        <v>23</v>
      </c>
      <c r="C2772" t="s">
        <v>24</v>
      </c>
      <c r="D2772" t="s">
        <v>31</v>
      </c>
      <c r="E2772" s="1">
        <v>25294</v>
      </c>
      <c r="F2772">
        <f t="shared" si="43"/>
        <v>4</v>
      </c>
    </row>
    <row r="2773" spans="2:6" x14ac:dyDescent="0.25">
      <c r="B2773" t="s">
        <v>22</v>
      </c>
      <c r="C2773" t="s">
        <v>26</v>
      </c>
      <c r="D2773" t="s">
        <v>32</v>
      </c>
      <c r="E2773" s="1">
        <v>39565</v>
      </c>
      <c r="F2773">
        <f t="shared" si="43"/>
        <v>4</v>
      </c>
    </row>
    <row r="2774" spans="2:6" x14ac:dyDescent="0.25">
      <c r="B2774" t="s">
        <v>22</v>
      </c>
      <c r="C2774" t="s">
        <v>28</v>
      </c>
      <c r="D2774" t="s">
        <v>32</v>
      </c>
      <c r="E2774" s="1">
        <v>33579</v>
      </c>
      <c r="F2774">
        <f t="shared" si="43"/>
        <v>12</v>
      </c>
    </row>
    <row r="2775" spans="2:6" x14ac:dyDescent="0.25">
      <c r="B2775" t="s">
        <v>22</v>
      </c>
      <c r="C2775" t="s">
        <v>28</v>
      </c>
      <c r="D2775" t="s">
        <v>29</v>
      </c>
      <c r="E2775" s="1">
        <v>10674</v>
      </c>
      <c r="F2775">
        <f t="shared" si="43"/>
        <v>3</v>
      </c>
    </row>
    <row r="2776" spans="2:6" x14ac:dyDescent="0.25">
      <c r="B2776" t="s">
        <v>23</v>
      </c>
      <c r="C2776" t="s">
        <v>28</v>
      </c>
      <c r="D2776" t="s">
        <v>30</v>
      </c>
      <c r="E2776" s="1">
        <v>34454</v>
      </c>
      <c r="F2776">
        <f t="shared" si="43"/>
        <v>4</v>
      </c>
    </row>
    <row r="2777" spans="2:6" x14ac:dyDescent="0.25">
      <c r="B2777" t="s">
        <v>23</v>
      </c>
      <c r="C2777" t="s">
        <v>25</v>
      </c>
      <c r="D2777" t="s">
        <v>29</v>
      </c>
      <c r="E2777" s="1">
        <v>13290</v>
      </c>
      <c r="F2777">
        <f t="shared" si="43"/>
        <v>5</v>
      </c>
    </row>
    <row r="2778" spans="2:6" x14ac:dyDescent="0.25">
      <c r="B2778" t="s">
        <v>22</v>
      </c>
      <c r="C2778" t="s">
        <v>24</v>
      </c>
      <c r="D2778" t="s">
        <v>31</v>
      </c>
      <c r="E2778" s="1">
        <v>41195</v>
      </c>
      <c r="F2778">
        <f t="shared" si="43"/>
        <v>10</v>
      </c>
    </row>
    <row r="2779" spans="2:6" x14ac:dyDescent="0.25">
      <c r="B2779" t="s">
        <v>23</v>
      </c>
      <c r="C2779" t="s">
        <v>27</v>
      </c>
      <c r="D2779" t="s">
        <v>29</v>
      </c>
      <c r="E2779" s="1">
        <v>38785</v>
      </c>
      <c r="F2779">
        <f t="shared" si="43"/>
        <v>3</v>
      </c>
    </row>
    <row r="2780" spans="2:6" x14ac:dyDescent="0.25">
      <c r="B2780" t="s">
        <v>22</v>
      </c>
      <c r="C2780" t="s">
        <v>24</v>
      </c>
      <c r="D2780" t="s">
        <v>30</v>
      </c>
      <c r="E2780" s="1">
        <v>21276</v>
      </c>
      <c r="F2780">
        <f t="shared" si="43"/>
        <v>4</v>
      </c>
    </row>
    <row r="2781" spans="2:6" x14ac:dyDescent="0.25">
      <c r="B2781" t="s">
        <v>23</v>
      </c>
      <c r="C2781" t="s">
        <v>25</v>
      </c>
      <c r="D2781" t="s">
        <v>32</v>
      </c>
      <c r="E2781" s="1">
        <v>21145</v>
      </c>
      <c r="F2781">
        <f t="shared" si="43"/>
        <v>11</v>
      </c>
    </row>
    <row r="2782" spans="2:6" x14ac:dyDescent="0.25">
      <c r="B2782" t="s">
        <v>23</v>
      </c>
      <c r="C2782" t="s">
        <v>25</v>
      </c>
      <c r="D2782" t="s">
        <v>30</v>
      </c>
      <c r="E2782" s="1">
        <v>31353</v>
      </c>
      <c r="F2782">
        <f t="shared" si="43"/>
        <v>11</v>
      </c>
    </row>
    <row r="2783" spans="2:6" x14ac:dyDescent="0.25">
      <c r="B2783" t="s">
        <v>23</v>
      </c>
      <c r="C2783" t="s">
        <v>26</v>
      </c>
      <c r="D2783" t="s">
        <v>31</v>
      </c>
      <c r="E2783" s="1">
        <v>35346</v>
      </c>
      <c r="F2783">
        <f t="shared" si="43"/>
        <v>10</v>
      </c>
    </row>
    <row r="2784" spans="2:6" x14ac:dyDescent="0.25">
      <c r="B2784" t="s">
        <v>22</v>
      </c>
      <c r="C2784" t="s">
        <v>28</v>
      </c>
      <c r="D2784" t="s">
        <v>29</v>
      </c>
      <c r="E2784" s="1">
        <v>24620</v>
      </c>
      <c r="F2784">
        <f t="shared" si="43"/>
        <v>5</v>
      </c>
    </row>
    <row r="2785" spans="2:6" x14ac:dyDescent="0.25">
      <c r="B2785" t="s">
        <v>22</v>
      </c>
      <c r="C2785" t="s">
        <v>28</v>
      </c>
      <c r="D2785" t="s">
        <v>32</v>
      </c>
      <c r="E2785" s="1">
        <v>14965</v>
      </c>
      <c r="F2785">
        <f t="shared" si="43"/>
        <v>12</v>
      </c>
    </row>
    <row r="2786" spans="2:6" x14ac:dyDescent="0.25">
      <c r="B2786" t="s">
        <v>22</v>
      </c>
      <c r="C2786" t="s">
        <v>28</v>
      </c>
      <c r="D2786" t="s">
        <v>32</v>
      </c>
      <c r="E2786" s="1">
        <v>13413</v>
      </c>
      <c r="F2786">
        <f t="shared" si="43"/>
        <v>9</v>
      </c>
    </row>
    <row r="2787" spans="2:6" x14ac:dyDescent="0.25">
      <c r="B2787" t="s">
        <v>22</v>
      </c>
      <c r="C2787" t="s">
        <v>27</v>
      </c>
      <c r="D2787" t="s">
        <v>29</v>
      </c>
      <c r="E2787" s="1">
        <v>17174</v>
      </c>
      <c r="F2787">
        <f t="shared" si="43"/>
        <v>1</v>
      </c>
    </row>
    <row r="2788" spans="2:6" x14ac:dyDescent="0.25">
      <c r="B2788" t="s">
        <v>22</v>
      </c>
      <c r="C2788" t="s">
        <v>27</v>
      </c>
      <c r="D2788" t="s">
        <v>31</v>
      </c>
      <c r="E2788" s="1">
        <v>40299</v>
      </c>
      <c r="F2788">
        <f t="shared" si="43"/>
        <v>5</v>
      </c>
    </row>
    <row r="2789" spans="2:6" x14ac:dyDescent="0.25">
      <c r="B2789" t="s">
        <v>22</v>
      </c>
      <c r="C2789" t="s">
        <v>28</v>
      </c>
      <c r="D2789" t="s">
        <v>31</v>
      </c>
      <c r="E2789" s="1">
        <v>23682</v>
      </c>
      <c r="F2789">
        <f t="shared" si="43"/>
        <v>11</v>
      </c>
    </row>
    <row r="2790" spans="2:6" x14ac:dyDescent="0.25">
      <c r="B2790" t="s">
        <v>22</v>
      </c>
      <c r="C2790" t="s">
        <v>26</v>
      </c>
      <c r="D2790" t="s">
        <v>32</v>
      </c>
      <c r="E2790" s="1">
        <v>21035</v>
      </c>
      <c r="F2790">
        <f t="shared" si="43"/>
        <v>8</v>
      </c>
    </row>
    <row r="2791" spans="2:6" x14ac:dyDescent="0.25">
      <c r="B2791" t="s">
        <v>22</v>
      </c>
      <c r="C2791" t="s">
        <v>25</v>
      </c>
      <c r="D2791" t="s">
        <v>32</v>
      </c>
      <c r="E2791" s="1">
        <v>25625</v>
      </c>
      <c r="F2791">
        <f t="shared" si="43"/>
        <v>2</v>
      </c>
    </row>
    <row r="2792" spans="2:6" x14ac:dyDescent="0.25">
      <c r="B2792" t="s">
        <v>23</v>
      </c>
      <c r="C2792" t="s">
        <v>24</v>
      </c>
      <c r="D2792" t="s">
        <v>32</v>
      </c>
      <c r="E2792" s="1">
        <v>39849</v>
      </c>
      <c r="F2792">
        <f t="shared" si="43"/>
        <v>2</v>
      </c>
    </row>
    <row r="2793" spans="2:6" x14ac:dyDescent="0.25">
      <c r="B2793" t="s">
        <v>23</v>
      </c>
      <c r="C2793" t="s">
        <v>26</v>
      </c>
      <c r="D2793" t="s">
        <v>29</v>
      </c>
      <c r="E2793" s="1">
        <v>30785</v>
      </c>
      <c r="F2793">
        <f t="shared" si="43"/>
        <v>4</v>
      </c>
    </row>
    <row r="2794" spans="2:6" x14ac:dyDescent="0.25">
      <c r="B2794" t="s">
        <v>22</v>
      </c>
      <c r="C2794" t="s">
        <v>24</v>
      </c>
      <c r="D2794" t="s">
        <v>31</v>
      </c>
      <c r="E2794" s="1">
        <v>36991</v>
      </c>
      <c r="F2794">
        <f t="shared" si="43"/>
        <v>4</v>
      </c>
    </row>
    <row r="2795" spans="2:6" x14ac:dyDescent="0.25">
      <c r="B2795" t="s">
        <v>23</v>
      </c>
      <c r="C2795" t="s">
        <v>27</v>
      </c>
      <c r="D2795" t="s">
        <v>30</v>
      </c>
      <c r="E2795" s="1">
        <v>37890</v>
      </c>
      <c r="F2795">
        <f t="shared" si="43"/>
        <v>9</v>
      </c>
    </row>
    <row r="2796" spans="2:6" x14ac:dyDescent="0.25">
      <c r="B2796" t="s">
        <v>23</v>
      </c>
      <c r="C2796" t="s">
        <v>24</v>
      </c>
      <c r="D2796" t="s">
        <v>30</v>
      </c>
      <c r="E2796" s="1">
        <v>27879</v>
      </c>
      <c r="F2796">
        <f t="shared" si="43"/>
        <v>4</v>
      </c>
    </row>
    <row r="2797" spans="2:6" x14ac:dyDescent="0.25">
      <c r="B2797" t="s">
        <v>23</v>
      </c>
      <c r="C2797" t="s">
        <v>26</v>
      </c>
      <c r="D2797" t="s">
        <v>30</v>
      </c>
      <c r="E2797" s="1">
        <v>36686</v>
      </c>
      <c r="F2797">
        <f t="shared" si="43"/>
        <v>6</v>
      </c>
    </row>
    <row r="2798" spans="2:6" x14ac:dyDescent="0.25">
      <c r="B2798" t="s">
        <v>22</v>
      </c>
      <c r="C2798" t="s">
        <v>27</v>
      </c>
      <c r="D2798" t="s">
        <v>30</v>
      </c>
      <c r="E2798" s="1">
        <v>18660</v>
      </c>
      <c r="F2798">
        <f t="shared" si="43"/>
        <v>2</v>
      </c>
    </row>
    <row r="2799" spans="2:6" x14ac:dyDescent="0.25">
      <c r="B2799" t="s">
        <v>23</v>
      </c>
      <c r="C2799" t="s">
        <v>24</v>
      </c>
      <c r="D2799" t="s">
        <v>29</v>
      </c>
      <c r="E2799" s="1">
        <v>41239</v>
      </c>
      <c r="F2799">
        <f t="shared" si="43"/>
        <v>11</v>
      </c>
    </row>
    <row r="2800" spans="2:6" x14ac:dyDescent="0.25">
      <c r="B2800" t="s">
        <v>23</v>
      </c>
      <c r="C2800" t="s">
        <v>26</v>
      </c>
      <c r="D2800" t="s">
        <v>30</v>
      </c>
      <c r="E2800" s="1">
        <v>34356</v>
      </c>
      <c r="F2800">
        <f t="shared" si="43"/>
        <v>1</v>
      </c>
    </row>
    <row r="2801" spans="2:6" x14ac:dyDescent="0.25">
      <c r="B2801" t="s">
        <v>23</v>
      </c>
      <c r="C2801" t="s">
        <v>28</v>
      </c>
      <c r="D2801" t="s">
        <v>30</v>
      </c>
      <c r="E2801" s="1">
        <v>24082</v>
      </c>
      <c r="F2801">
        <f t="shared" si="43"/>
        <v>12</v>
      </c>
    </row>
    <row r="2802" spans="2:6" x14ac:dyDescent="0.25">
      <c r="B2802" t="s">
        <v>23</v>
      </c>
      <c r="C2802" t="s">
        <v>26</v>
      </c>
      <c r="D2802" t="s">
        <v>29</v>
      </c>
      <c r="E2802" s="1">
        <v>40775</v>
      </c>
      <c r="F2802">
        <f t="shared" si="43"/>
        <v>8</v>
      </c>
    </row>
    <row r="2803" spans="2:6" x14ac:dyDescent="0.25">
      <c r="B2803" t="s">
        <v>22</v>
      </c>
      <c r="C2803" t="s">
        <v>25</v>
      </c>
      <c r="D2803" t="s">
        <v>32</v>
      </c>
      <c r="E2803" s="1">
        <v>22341</v>
      </c>
      <c r="F2803">
        <f t="shared" si="43"/>
        <v>3</v>
      </c>
    </row>
    <row r="2804" spans="2:6" x14ac:dyDescent="0.25">
      <c r="B2804" t="s">
        <v>22</v>
      </c>
      <c r="C2804" t="s">
        <v>27</v>
      </c>
      <c r="D2804" t="s">
        <v>32</v>
      </c>
      <c r="E2804" s="1">
        <v>9186</v>
      </c>
      <c r="F2804">
        <f t="shared" si="43"/>
        <v>2</v>
      </c>
    </row>
    <row r="2805" spans="2:6" x14ac:dyDescent="0.25">
      <c r="B2805" t="s">
        <v>23</v>
      </c>
      <c r="C2805" t="s">
        <v>24</v>
      </c>
      <c r="D2805" t="s">
        <v>31</v>
      </c>
      <c r="E2805" s="1">
        <v>34970</v>
      </c>
      <c r="F2805">
        <f t="shared" si="43"/>
        <v>9</v>
      </c>
    </row>
    <row r="2806" spans="2:6" x14ac:dyDescent="0.25">
      <c r="B2806" t="s">
        <v>23</v>
      </c>
      <c r="C2806" t="s">
        <v>26</v>
      </c>
      <c r="D2806" t="s">
        <v>32</v>
      </c>
      <c r="E2806" s="1">
        <v>12532</v>
      </c>
      <c r="F2806">
        <f t="shared" si="43"/>
        <v>4</v>
      </c>
    </row>
    <row r="2807" spans="2:6" x14ac:dyDescent="0.25">
      <c r="B2807" t="s">
        <v>22</v>
      </c>
      <c r="C2807" t="s">
        <v>28</v>
      </c>
      <c r="D2807" t="s">
        <v>29</v>
      </c>
      <c r="E2807" s="1">
        <v>26588</v>
      </c>
      <c r="F2807">
        <f t="shared" si="43"/>
        <v>10</v>
      </c>
    </row>
    <row r="2808" spans="2:6" x14ac:dyDescent="0.25">
      <c r="B2808" t="s">
        <v>23</v>
      </c>
      <c r="C2808" t="s">
        <v>27</v>
      </c>
      <c r="D2808" t="s">
        <v>31</v>
      </c>
      <c r="E2808" s="1">
        <v>27693</v>
      </c>
      <c r="F2808">
        <f t="shared" si="43"/>
        <v>10</v>
      </c>
    </row>
    <row r="2809" spans="2:6" x14ac:dyDescent="0.25">
      <c r="B2809" t="s">
        <v>23</v>
      </c>
      <c r="C2809" t="s">
        <v>28</v>
      </c>
      <c r="D2809" t="s">
        <v>32</v>
      </c>
      <c r="E2809" s="1">
        <v>40692</v>
      </c>
      <c r="F2809">
        <f t="shared" si="43"/>
        <v>5</v>
      </c>
    </row>
    <row r="2810" spans="2:6" x14ac:dyDescent="0.25">
      <c r="B2810" t="s">
        <v>23</v>
      </c>
      <c r="C2810" t="s">
        <v>26</v>
      </c>
      <c r="D2810" t="s">
        <v>29</v>
      </c>
      <c r="E2810" s="1">
        <v>25003</v>
      </c>
      <c r="F2810">
        <f t="shared" si="43"/>
        <v>6</v>
      </c>
    </row>
    <row r="2811" spans="2:6" x14ac:dyDescent="0.25">
      <c r="B2811" t="s">
        <v>22</v>
      </c>
      <c r="C2811" t="s">
        <v>28</v>
      </c>
      <c r="D2811" t="s">
        <v>29</v>
      </c>
      <c r="E2811" s="1">
        <v>28907</v>
      </c>
      <c r="F2811">
        <f t="shared" si="43"/>
        <v>2</v>
      </c>
    </row>
    <row r="2812" spans="2:6" x14ac:dyDescent="0.25">
      <c r="B2812" t="s">
        <v>22</v>
      </c>
      <c r="C2812" t="s">
        <v>28</v>
      </c>
      <c r="D2812" t="s">
        <v>30</v>
      </c>
      <c r="E2812" s="1">
        <v>11662</v>
      </c>
      <c r="F2812">
        <f t="shared" si="43"/>
        <v>12</v>
      </c>
    </row>
    <row r="2813" spans="2:6" x14ac:dyDescent="0.25">
      <c r="B2813" t="s">
        <v>23</v>
      </c>
      <c r="C2813" t="s">
        <v>28</v>
      </c>
      <c r="D2813" t="s">
        <v>29</v>
      </c>
      <c r="E2813" s="1">
        <v>23839</v>
      </c>
      <c r="F2813">
        <f t="shared" si="43"/>
        <v>4</v>
      </c>
    </row>
    <row r="2814" spans="2:6" x14ac:dyDescent="0.25">
      <c r="B2814" t="s">
        <v>23</v>
      </c>
      <c r="C2814" t="s">
        <v>26</v>
      </c>
      <c r="D2814" t="s">
        <v>32</v>
      </c>
      <c r="E2814" s="1">
        <v>9254</v>
      </c>
      <c r="F2814">
        <f t="shared" si="43"/>
        <v>5</v>
      </c>
    </row>
    <row r="2815" spans="2:6" x14ac:dyDescent="0.25">
      <c r="B2815" t="s">
        <v>22</v>
      </c>
      <c r="C2815" t="s">
        <v>28</v>
      </c>
      <c r="D2815" t="s">
        <v>30</v>
      </c>
      <c r="E2815" s="1">
        <v>22204</v>
      </c>
      <c r="F2815">
        <f t="shared" si="43"/>
        <v>10</v>
      </c>
    </row>
    <row r="2816" spans="2:6" x14ac:dyDescent="0.25">
      <c r="B2816" t="s">
        <v>23</v>
      </c>
      <c r="C2816" t="s">
        <v>26</v>
      </c>
      <c r="D2816" t="s">
        <v>30</v>
      </c>
      <c r="E2816" s="1">
        <v>14399</v>
      </c>
      <c r="F2816">
        <f t="shared" si="43"/>
        <v>6</v>
      </c>
    </row>
    <row r="2817" spans="2:6" x14ac:dyDescent="0.25">
      <c r="B2817" t="s">
        <v>22</v>
      </c>
      <c r="C2817" t="s">
        <v>24</v>
      </c>
      <c r="D2817" t="s">
        <v>29</v>
      </c>
      <c r="E2817" s="1">
        <v>35490</v>
      </c>
      <c r="F2817">
        <f t="shared" si="43"/>
        <v>3</v>
      </c>
    </row>
    <row r="2818" spans="2:6" x14ac:dyDescent="0.25">
      <c r="B2818" t="s">
        <v>22</v>
      </c>
      <c r="C2818" t="s">
        <v>26</v>
      </c>
      <c r="D2818" t="s">
        <v>29</v>
      </c>
      <c r="E2818" s="1">
        <v>15373</v>
      </c>
      <c r="F2818">
        <f t="shared" si="43"/>
        <v>2</v>
      </c>
    </row>
    <row r="2819" spans="2:6" x14ac:dyDescent="0.25">
      <c r="B2819" t="s">
        <v>23</v>
      </c>
      <c r="C2819" t="s">
        <v>25</v>
      </c>
      <c r="D2819" t="s">
        <v>30</v>
      </c>
      <c r="E2819" s="1">
        <v>18765</v>
      </c>
      <c r="F2819">
        <f t="shared" si="43"/>
        <v>5</v>
      </c>
    </row>
    <row r="2820" spans="2:6" x14ac:dyDescent="0.25">
      <c r="B2820" t="s">
        <v>22</v>
      </c>
      <c r="C2820" t="s">
        <v>24</v>
      </c>
      <c r="D2820" t="s">
        <v>29</v>
      </c>
      <c r="E2820" s="1">
        <v>15436</v>
      </c>
      <c r="F2820">
        <f t="shared" si="43"/>
        <v>4</v>
      </c>
    </row>
    <row r="2821" spans="2:6" x14ac:dyDescent="0.25">
      <c r="B2821" t="s">
        <v>23</v>
      </c>
      <c r="C2821" t="s">
        <v>26</v>
      </c>
      <c r="D2821" t="s">
        <v>30</v>
      </c>
      <c r="E2821" s="1">
        <v>35047</v>
      </c>
      <c r="F2821">
        <f t="shared" si="43"/>
        <v>12</v>
      </c>
    </row>
    <row r="2822" spans="2:6" x14ac:dyDescent="0.25">
      <c r="B2822" t="s">
        <v>22</v>
      </c>
      <c r="C2822" t="s">
        <v>28</v>
      </c>
      <c r="D2822" t="s">
        <v>32</v>
      </c>
      <c r="E2822" s="1">
        <v>35773</v>
      </c>
      <c r="F2822">
        <f t="shared" si="43"/>
        <v>12</v>
      </c>
    </row>
    <row r="2823" spans="2:6" x14ac:dyDescent="0.25">
      <c r="B2823" t="s">
        <v>23</v>
      </c>
      <c r="C2823" t="s">
        <v>27</v>
      </c>
      <c r="D2823" t="s">
        <v>31</v>
      </c>
      <c r="E2823" s="1">
        <v>33482</v>
      </c>
      <c r="F2823">
        <f t="shared" si="43"/>
        <v>9</v>
      </c>
    </row>
    <row r="2824" spans="2:6" x14ac:dyDescent="0.25">
      <c r="B2824" t="s">
        <v>22</v>
      </c>
      <c r="C2824" t="s">
        <v>28</v>
      </c>
      <c r="D2824" t="s">
        <v>30</v>
      </c>
      <c r="E2824" s="1">
        <v>25423</v>
      </c>
      <c r="F2824">
        <f t="shared" si="43"/>
        <v>8</v>
      </c>
    </row>
    <row r="2825" spans="2:6" x14ac:dyDescent="0.25">
      <c r="B2825" t="s">
        <v>22</v>
      </c>
      <c r="C2825" t="s">
        <v>28</v>
      </c>
      <c r="D2825" t="s">
        <v>30</v>
      </c>
      <c r="E2825" s="1">
        <v>39302</v>
      </c>
      <c r="F2825">
        <f t="shared" si="43"/>
        <v>8</v>
      </c>
    </row>
    <row r="2826" spans="2:6" x14ac:dyDescent="0.25">
      <c r="B2826" t="s">
        <v>23</v>
      </c>
      <c r="C2826" t="s">
        <v>24</v>
      </c>
      <c r="D2826" t="s">
        <v>29</v>
      </c>
      <c r="E2826" s="1">
        <v>16175</v>
      </c>
      <c r="F2826">
        <f t="shared" si="43"/>
        <v>4</v>
      </c>
    </row>
    <row r="2827" spans="2:6" x14ac:dyDescent="0.25">
      <c r="B2827" t="s">
        <v>22</v>
      </c>
      <c r="C2827" t="s">
        <v>25</v>
      </c>
      <c r="D2827" t="s">
        <v>29</v>
      </c>
      <c r="E2827" s="1">
        <v>26424</v>
      </c>
      <c r="F2827">
        <f t="shared" si="43"/>
        <v>5</v>
      </c>
    </row>
    <row r="2828" spans="2:6" x14ac:dyDescent="0.25">
      <c r="B2828" t="s">
        <v>22</v>
      </c>
      <c r="C2828" t="s">
        <v>28</v>
      </c>
      <c r="D2828" t="s">
        <v>30</v>
      </c>
      <c r="E2828" s="1">
        <v>18906</v>
      </c>
      <c r="F2828">
        <f t="shared" ref="F2828:F2891" si="44">MONTH(E2828)</f>
        <v>10</v>
      </c>
    </row>
    <row r="2829" spans="2:6" x14ac:dyDescent="0.25">
      <c r="B2829" t="s">
        <v>22</v>
      </c>
      <c r="C2829" t="s">
        <v>26</v>
      </c>
      <c r="D2829" t="s">
        <v>30</v>
      </c>
      <c r="E2829" s="1">
        <v>30146</v>
      </c>
      <c r="F2829">
        <f t="shared" si="44"/>
        <v>7</v>
      </c>
    </row>
    <row r="2830" spans="2:6" x14ac:dyDescent="0.25">
      <c r="B2830" t="s">
        <v>22</v>
      </c>
      <c r="C2830" t="s">
        <v>28</v>
      </c>
      <c r="D2830" t="s">
        <v>30</v>
      </c>
      <c r="E2830" s="1">
        <v>26490</v>
      </c>
      <c r="F2830">
        <f t="shared" si="44"/>
        <v>7</v>
      </c>
    </row>
    <row r="2831" spans="2:6" x14ac:dyDescent="0.25">
      <c r="B2831" t="s">
        <v>22</v>
      </c>
      <c r="C2831" t="s">
        <v>27</v>
      </c>
      <c r="D2831" t="s">
        <v>29</v>
      </c>
      <c r="E2831" s="1">
        <v>7619</v>
      </c>
      <c r="F2831">
        <f t="shared" si="44"/>
        <v>11</v>
      </c>
    </row>
    <row r="2832" spans="2:6" x14ac:dyDescent="0.25">
      <c r="B2832" t="s">
        <v>23</v>
      </c>
      <c r="C2832" t="s">
        <v>27</v>
      </c>
      <c r="D2832" t="s">
        <v>32</v>
      </c>
      <c r="E2832" s="1">
        <v>19824</v>
      </c>
      <c r="F2832">
        <f t="shared" si="44"/>
        <v>4</v>
      </c>
    </row>
    <row r="2833" spans="2:6" x14ac:dyDescent="0.25">
      <c r="B2833" t="s">
        <v>22</v>
      </c>
      <c r="C2833" t="s">
        <v>27</v>
      </c>
      <c r="D2833" t="s">
        <v>31</v>
      </c>
      <c r="E2833" s="1">
        <v>35757</v>
      </c>
      <c r="F2833">
        <f t="shared" si="44"/>
        <v>11</v>
      </c>
    </row>
    <row r="2834" spans="2:6" x14ac:dyDescent="0.25">
      <c r="B2834" t="s">
        <v>23</v>
      </c>
      <c r="C2834" t="s">
        <v>26</v>
      </c>
      <c r="D2834" t="s">
        <v>32</v>
      </c>
      <c r="E2834" s="1">
        <v>21494</v>
      </c>
      <c r="F2834">
        <f t="shared" si="44"/>
        <v>11</v>
      </c>
    </row>
    <row r="2835" spans="2:6" x14ac:dyDescent="0.25">
      <c r="B2835" t="s">
        <v>22</v>
      </c>
      <c r="C2835" t="s">
        <v>27</v>
      </c>
      <c r="D2835" t="s">
        <v>29</v>
      </c>
      <c r="E2835" s="1">
        <v>29989</v>
      </c>
      <c r="F2835">
        <f t="shared" si="44"/>
        <v>2</v>
      </c>
    </row>
    <row r="2836" spans="2:6" x14ac:dyDescent="0.25">
      <c r="B2836" t="s">
        <v>22</v>
      </c>
      <c r="C2836" t="s">
        <v>28</v>
      </c>
      <c r="D2836" t="s">
        <v>30</v>
      </c>
      <c r="E2836" s="1">
        <v>16100</v>
      </c>
      <c r="F2836">
        <f t="shared" si="44"/>
        <v>1</v>
      </c>
    </row>
    <row r="2837" spans="2:6" x14ac:dyDescent="0.25">
      <c r="B2837" t="s">
        <v>23</v>
      </c>
      <c r="C2837" t="s">
        <v>25</v>
      </c>
      <c r="D2837" t="s">
        <v>32</v>
      </c>
      <c r="E2837" s="1">
        <v>40569</v>
      </c>
      <c r="F2837">
        <f t="shared" si="44"/>
        <v>1</v>
      </c>
    </row>
    <row r="2838" spans="2:6" x14ac:dyDescent="0.25">
      <c r="B2838" t="s">
        <v>23</v>
      </c>
      <c r="C2838" t="s">
        <v>25</v>
      </c>
      <c r="D2838" t="s">
        <v>29</v>
      </c>
      <c r="E2838" s="1">
        <v>34772</v>
      </c>
      <c r="F2838">
        <f t="shared" si="44"/>
        <v>3</v>
      </c>
    </row>
    <row r="2839" spans="2:6" x14ac:dyDescent="0.25">
      <c r="B2839" t="s">
        <v>22</v>
      </c>
      <c r="C2839" t="s">
        <v>24</v>
      </c>
      <c r="D2839" t="s">
        <v>30</v>
      </c>
      <c r="E2839" s="1">
        <v>33610</v>
      </c>
      <c r="F2839">
        <f t="shared" si="44"/>
        <v>1</v>
      </c>
    </row>
    <row r="2840" spans="2:6" x14ac:dyDescent="0.25">
      <c r="B2840" t="s">
        <v>23</v>
      </c>
      <c r="C2840" t="s">
        <v>28</v>
      </c>
      <c r="D2840" t="s">
        <v>30</v>
      </c>
      <c r="E2840" s="1">
        <v>35922</v>
      </c>
      <c r="F2840">
        <f t="shared" si="44"/>
        <v>5</v>
      </c>
    </row>
    <row r="2841" spans="2:6" x14ac:dyDescent="0.25">
      <c r="B2841" t="s">
        <v>22</v>
      </c>
      <c r="C2841" t="s">
        <v>24</v>
      </c>
      <c r="D2841" t="s">
        <v>30</v>
      </c>
      <c r="E2841" s="1">
        <v>30323</v>
      </c>
      <c r="F2841">
        <f t="shared" si="44"/>
        <v>1</v>
      </c>
    </row>
    <row r="2842" spans="2:6" x14ac:dyDescent="0.25">
      <c r="B2842" t="s">
        <v>22</v>
      </c>
      <c r="C2842" t="s">
        <v>24</v>
      </c>
      <c r="D2842" t="s">
        <v>31</v>
      </c>
      <c r="E2842" s="1">
        <v>38713</v>
      </c>
      <c r="F2842">
        <f t="shared" si="44"/>
        <v>12</v>
      </c>
    </row>
    <row r="2843" spans="2:6" x14ac:dyDescent="0.25">
      <c r="B2843" t="s">
        <v>23</v>
      </c>
      <c r="C2843" t="s">
        <v>28</v>
      </c>
      <c r="D2843" t="s">
        <v>30</v>
      </c>
      <c r="E2843" s="1">
        <v>17297</v>
      </c>
      <c r="F2843">
        <f t="shared" si="44"/>
        <v>5</v>
      </c>
    </row>
    <row r="2844" spans="2:6" x14ac:dyDescent="0.25">
      <c r="B2844" t="s">
        <v>23</v>
      </c>
      <c r="C2844" t="s">
        <v>27</v>
      </c>
      <c r="D2844" t="s">
        <v>29</v>
      </c>
      <c r="E2844" s="1">
        <v>34500</v>
      </c>
      <c r="F2844">
        <f t="shared" si="44"/>
        <v>6</v>
      </c>
    </row>
    <row r="2845" spans="2:6" x14ac:dyDescent="0.25">
      <c r="B2845" t="s">
        <v>23</v>
      </c>
      <c r="C2845" t="s">
        <v>25</v>
      </c>
      <c r="D2845" t="s">
        <v>31</v>
      </c>
      <c r="E2845" s="1">
        <v>40577</v>
      </c>
      <c r="F2845">
        <f t="shared" si="44"/>
        <v>2</v>
      </c>
    </row>
    <row r="2846" spans="2:6" x14ac:dyDescent="0.25">
      <c r="B2846" t="s">
        <v>22</v>
      </c>
      <c r="C2846" t="s">
        <v>28</v>
      </c>
      <c r="D2846" t="s">
        <v>30</v>
      </c>
      <c r="E2846" s="1">
        <v>27439</v>
      </c>
      <c r="F2846">
        <f t="shared" si="44"/>
        <v>2</v>
      </c>
    </row>
    <row r="2847" spans="2:6" x14ac:dyDescent="0.25">
      <c r="B2847" t="s">
        <v>22</v>
      </c>
      <c r="C2847" t="s">
        <v>25</v>
      </c>
      <c r="D2847" t="s">
        <v>29</v>
      </c>
      <c r="E2847" s="1">
        <v>30627</v>
      </c>
      <c r="F2847">
        <f t="shared" si="44"/>
        <v>11</v>
      </c>
    </row>
    <row r="2848" spans="2:6" x14ac:dyDescent="0.25">
      <c r="B2848" t="s">
        <v>22</v>
      </c>
      <c r="C2848" t="s">
        <v>27</v>
      </c>
      <c r="D2848" t="s">
        <v>29</v>
      </c>
      <c r="E2848" s="1">
        <v>12469</v>
      </c>
      <c r="F2848">
        <f t="shared" si="44"/>
        <v>2</v>
      </c>
    </row>
    <row r="2849" spans="2:6" x14ac:dyDescent="0.25">
      <c r="B2849" t="s">
        <v>22</v>
      </c>
      <c r="C2849" t="s">
        <v>24</v>
      </c>
      <c r="D2849" t="s">
        <v>32</v>
      </c>
      <c r="E2849" s="1">
        <v>31819</v>
      </c>
      <c r="F2849">
        <f t="shared" si="44"/>
        <v>2</v>
      </c>
    </row>
    <row r="2850" spans="2:6" x14ac:dyDescent="0.25">
      <c r="B2850" t="s">
        <v>23</v>
      </c>
      <c r="C2850" t="s">
        <v>26</v>
      </c>
      <c r="D2850" t="s">
        <v>30</v>
      </c>
      <c r="E2850" s="1">
        <v>22669</v>
      </c>
      <c r="F2850">
        <f t="shared" si="44"/>
        <v>1</v>
      </c>
    </row>
    <row r="2851" spans="2:6" x14ac:dyDescent="0.25">
      <c r="B2851" t="s">
        <v>22</v>
      </c>
      <c r="C2851" t="s">
        <v>24</v>
      </c>
      <c r="D2851" t="s">
        <v>32</v>
      </c>
      <c r="E2851" s="1">
        <v>12278</v>
      </c>
      <c r="F2851">
        <f t="shared" si="44"/>
        <v>8</v>
      </c>
    </row>
    <row r="2852" spans="2:6" x14ac:dyDescent="0.25">
      <c r="B2852" t="s">
        <v>23</v>
      </c>
      <c r="C2852" t="s">
        <v>25</v>
      </c>
      <c r="D2852" t="s">
        <v>31</v>
      </c>
      <c r="E2852" s="1">
        <v>25103</v>
      </c>
      <c r="F2852">
        <f t="shared" si="44"/>
        <v>9</v>
      </c>
    </row>
    <row r="2853" spans="2:6" x14ac:dyDescent="0.25">
      <c r="B2853" t="s">
        <v>22</v>
      </c>
      <c r="C2853" t="s">
        <v>26</v>
      </c>
      <c r="D2853" t="s">
        <v>30</v>
      </c>
      <c r="E2853" s="1">
        <v>14093</v>
      </c>
      <c r="F2853">
        <f t="shared" si="44"/>
        <v>8</v>
      </c>
    </row>
    <row r="2854" spans="2:6" x14ac:dyDescent="0.25">
      <c r="B2854" t="s">
        <v>23</v>
      </c>
      <c r="C2854" t="s">
        <v>24</v>
      </c>
      <c r="D2854" t="s">
        <v>29</v>
      </c>
      <c r="E2854" s="1">
        <v>8944</v>
      </c>
      <c r="F2854">
        <f t="shared" si="44"/>
        <v>6</v>
      </c>
    </row>
    <row r="2855" spans="2:6" x14ac:dyDescent="0.25">
      <c r="B2855" t="s">
        <v>23</v>
      </c>
      <c r="C2855" t="s">
        <v>27</v>
      </c>
      <c r="D2855" t="s">
        <v>31</v>
      </c>
      <c r="E2855" s="1">
        <v>27285</v>
      </c>
      <c r="F2855">
        <f t="shared" si="44"/>
        <v>9</v>
      </c>
    </row>
    <row r="2856" spans="2:6" x14ac:dyDescent="0.25">
      <c r="B2856" t="s">
        <v>23</v>
      </c>
      <c r="C2856" t="s">
        <v>24</v>
      </c>
      <c r="D2856" t="s">
        <v>30</v>
      </c>
      <c r="E2856" s="1">
        <v>25924</v>
      </c>
      <c r="F2856">
        <f t="shared" si="44"/>
        <v>12</v>
      </c>
    </row>
    <row r="2857" spans="2:6" x14ac:dyDescent="0.25">
      <c r="B2857" t="s">
        <v>23</v>
      </c>
      <c r="C2857" t="s">
        <v>25</v>
      </c>
      <c r="D2857" t="s">
        <v>30</v>
      </c>
      <c r="E2857" s="1">
        <v>11463</v>
      </c>
      <c r="F2857">
        <f t="shared" si="44"/>
        <v>5</v>
      </c>
    </row>
    <row r="2858" spans="2:6" x14ac:dyDescent="0.25">
      <c r="B2858" t="s">
        <v>22</v>
      </c>
      <c r="C2858" t="s">
        <v>25</v>
      </c>
      <c r="D2858" t="s">
        <v>29</v>
      </c>
      <c r="E2858" s="1">
        <v>39078</v>
      </c>
      <c r="F2858">
        <f t="shared" si="44"/>
        <v>12</v>
      </c>
    </row>
    <row r="2859" spans="2:6" x14ac:dyDescent="0.25">
      <c r="B2859" t="s">
        <v>22</v>
      </c>
      <c r="C2859" t="s">
        <v>26</v>
      </c>
      <c r="D2859" t="s">
        <v>31</v>
      </c>
      <c r="E2859" s="1">
        <v>35807</v>
      </c>
      <c r="F2859">
        <f t="shared" si="44"/>
        <v>1</v>
      </c>
    </row>
    <row r="2860" spans="2:6" x14ac:dyDescent="0.25">
      <c r="B2860" t="s">
        <v>22</v>
      </c>
      <c r="C2860" t="s">
        <v>27</v>
      </c>
      <c r="D2860" t="s">
        <v>30</v>
      </c>
      <c r="E2860" s="1">
        <v>10901</v>
      </c>
      <c r="F2860">
        <f t="shared" si="44"/>
        <v>11</v>
      </c>
    </row>
    <row r="2861" spans="2:6" x14ac:dyDescent="0.25">
      <c r="B2861" t="s">
        <v>22</v>
      </c>
      <c r="C2861" t="s">
        <v>28</v>
      </c>
      <c r="D2861" t="s">
        <v>30</v>
      </c>
      <c r="E2861" s="1">
        <v>37849</v>
      </c>
      <c r="F2861">
        <f t="shared" si="44"/>
        <v>8</v>
      </c>
    </row>
    <row r="2862" spans="2:6" x14ac:dyDescent="0.25">
      <c r="B2862" t="s">
        <v>23</v>
      </c>
      <c r="C2862" t="s">
        <v>25</v>
      </c>
      <c r="D2862" t="s">
        <v>30</v>
      </c>
      <c r="E2862" s="1">
        <v>14509</v>
      </c>
      <c r="F2862">
        <f t="shared" si="44"/>
        <v>9</v>
      </c>
    </row>
    <row r="2863" spans="2:6" x14ac:dyDescent="0.25">
      <c r="B2863" t="s">
        <v>23</v>
      </c>
      <c r="C2863" t="s">
        <v>25</v>
      </c>
      <c r="D2863" t="s">
        <v>30</v>
      </c>
      <c r="E2863" s="1">
        <v>40103</v>
      </c>
      <c r="F2863">
        <f t="shared" si="44"/>
        <v>10</v>
      </c>
    </row>
    <row r="2864" spans="2:6" x14ac:dyDescent="0.25">
      <c r="B2864" t="s">
        <v>22</v>
      </c>
      <c r="C2864" t="s">
        <v>28</v>
      </c>
      <c r="D2864" t="s">
        <v>31</v>
      </c>
      <c r="E2864" s="1">
        <v>11967</v>
      </c>
      <c r="F2864">
        <f t="shared" si="44"/>
        <v>10</v>
      </c>
    </row>
    <row r="2865" spans="2:6" x14ac:dyDescent="0.25">
      <c r="B2865" t="s">
        <v>23</v>
      </c>
      <c r="C2865" t="s">
        <v>27</v>
      </c>
      <c r="D2865" t="s">
        <v>30</v>
      </c>
      <c r="E2865" s="1">
        <v>6475</v>
      </c>
      <c r="F2865">
        <f t="shared" si="44"/>
        <v>9</v>
      </c>
    </row>
    <row r="2866" spans="2:6" x14ac:dyDescent="0.25">
      <c r="B2866" t="s">
        <v>23</v>
      </c>
      <c r="C2866" t="s">
        <v>27</v>
      </c>
      <c r="D2866" t="s">
        <v>29</v>
      </c>
      <c r="E2866" s="1">
        <v>19824</v>
      </c>
      <c r="F2866">
        <f t="shared" si="44"/>
        <v>4</v>
      </c>
    </row>
    <row r="2867" spans="2:6" x14ac:dyDescent="0.25">
      <c r="B2867" t="s">
        <v>22</v>
      </c>
      <c r="C2867" t="s">
        <v>27</v>
      </c>
      <c r="D2867" t="s">
        <v>31</v>
      </c>
      <c r="E2867" s="1">
        <v>41395</v>
      </c>
      <c r="F2867">
        <f t="shared" si="44"/>
        <v>5</v>
      </c>
    </row>
    <row r="2868" spans="2:6" x14ac:dyDescent="0.25">
      <c r="B2868" t="s">
        <v>23</v>
      </c>
      <c r="C2868" t="s">
        <v>27</v>
      </c>
      <c r="D2868" t="s">
        <v>29</v>
      </c>
      <c r="E2868" s="1">
        <v>24234</v>
      </c>
      <c r="F2868">
        <f t="shared" si="44"/>
        <v>5</v>
      </c>
    </row>
    <row r="2869" spans="2:6" x14ac:dyDescent="0.25">
      <c r="B2869" t="s">
        <v>22</v>
      </c>
      <c r="C2869" t="s">
        <v>26</v>
      </c>
      <c r="D2869" t="s">
        <v>29</v>
      </c>
      <c r="E2869" s="1">
        <v>19902</v>
      </c>
      <c r="F2869">
        <f t="shared" si="44"/>
        <v>6</v>
      </c>
    </row>
    <row r="2870" spans="2:6" x14ac:dyDescent="0.25">
      <c r="B2870" t="s">
        <v>22</v>
      </c>
      <c r="C2870" t="s">
        <v>26</v>
      </c>
      <c r="D2870" t="s">
        <v>31</v>
      </c>
      <c r="E2870" s="1">
        <v>12643</v>
      </c>
      <c r="F2870">
        <f t="shared" si="44"/>
        <v>8</v>
      </c>
    </row>
    <row r="2871" spans="2:6" x14ac:dyDescent="0.25">
      <c r="B2871" t="s">
        <v>22</v>
      </c>
      <c r="C2871" t="s">
        <v>27</v>
      </c>
      <c r="D2871" t="s">
        <v>31</v>
      </c>
      <c r="E2871" s="1">
        <v>28382</v>
      </c>
      <c r="F2871">
        <f t="shared" si="44"/>
        <v>9</v>
      </c>
    </row>
    <row r="2872" spans="2:6" x14ac:dyDescent="0.25">
      <c r="B2872" t="s">
        <v>22</v>
      </c>
      <c r="C2872" t="s">
        <v>24</v>
      </c>
      <c r="D2872" t="s">
        <v>29</v>
      </c>
      <c r="E2872" s="1">
        <v>24737</v>
      </c>
      <c r="F2872">
        <f t="shared" si="44"/>
        <v>9</v>
      </c>
    </row>
    <row r="2873" spans="2:6" x14ac:dyDescent="0.25">
      <c r="B2873" t="s">
        <v>22</v>
      </c>
      <c r="C2873" t="s">
        <v>25</v>
      </c>
      <c r="D2873" t="s">
        <v>29</v>
      </c>
      <c r="E2873" s="1">
        <v>30918</v>
      </c>
      <c r="F2873">
        <f t="shared" si="44"/>
        <v>8</v>
      </c>
    </row>
    <row r="2874" spans="2:6" x14ac:dyDescent="0.25">
      <c r="B2874" t="s">
        <v>23</v>
      </c>
      <c r="C2874" t="s">
        <v>28</v>
      </c>
      <c r="D2874" t="s">
        <v>31</v>
      </c>
      <c r="E2874" s="1">
        <v>37609</v>
      </c>
      <c r="F2874">
        <f t="shared" si="44"/>
        <v>12</v>
      </c>
    </row>
    <row r="2875" spans="2:6" x14ac:dyDescent="0.25">
      <c r="B2875" t="s">
        <v>23</v>
      </c>
      <c r="C2875" t="s">
        <v>27</v>
      </c>
      <c r="D2875" t="s">
        <v>30</v>
      </c>
      <c r="E2875" s="1">
        <v>6898</v>
      </c>
      <c r="F2875">
        <f t="shared" si="44"/>
        <v>11</v>
      </c>
    </row>
    <row r="2876" spans="2:6" x14ac:dyDescent="0.25">
      <c r="B2876" t="s">
        <v>22</v>
      </c>
      <c r="C2876" t="s">
        <v>27</v>
      </c>
      <c r="D2876" t="s">
        <v>30</v>
      </c>
      <c r="E2876" s="1">
        <v>37156</v>
      </c>
      <c r="F2876">
        <f t="shared" si="44"/>
        <v>9</v>
      </c>
    </row>
    <row r="2877" spans="2:6" x14ac:dyDescent="0.25">
      <c r="B2877" t="s">
        <v>23</v>
      </c>
      <c r="C2877" t="s">
        <v>25</v>
      </c>
      <c r="D2877" t="s">
        <v>30</v>
      </c>
      <c r="E2877" s="1">
        <v>23302</v>
      </c>
      <c r="F2877">
        <f t="shared" si="44"/>
        <v>10</v>
      </c>
    </row>
    <row r="2878" spans="2:6" x14ac:dyDescent="0.25">
      <c r="B2878" t="s">
        <v>22</v>
      </c>
      <c r="C2878" t="s">
        <v>26</v>
      </c>
      <c r="D2878" t="s">
        <v>30</v>
      </c>
      <c r="E2878" s="1">
        <v>23891</v>
      </c>
      <c r="F2878">
        <f t="shared" si="44"/>
        <v>5</v>
      </c>
    </row>
    <row r="2879" spans="2:6" x14ac:dyDescent="0.25">
      <c r="B2879" t="s">
        <v>23</v>
      </c>
      <c r="C2879" t="s">
        <v>26</v>
      </c>
      <c r="D2879" t="s">
        <v>29</v>
      </c>
      <c r="E2879" s="1">
        <v>16981</v>
      </c>
      <c r="F2879">
        <f t="shared" si="44"/>
        <v>6</v>
      </c>
    </row>
    <row r="2880" spans="2:6" x14ac:dyDescent="0.25">
      <c r="B2880" t="s">
        <v>22</v>
      </c>
      <c r="C2880" t="s">
        <v>27</v>
      </c>
      <c r="D2880" t="s">
        <v>32</v>
      </c>
      <c r="E2880" s="1">
        <v>9237</v>
      </c>
      <c r="F2880">
        <f t="shared" si="44"/>
        <v>4</v>
      </c>
    </row>
    <row r="2881" spans="2:6" x14ac:dyDescent="0.25">
      <c r="B2881" t="s">
        <v>23</v>
      </c>
      <c r="C2881" t="s">
        <v>24</v>
      </c>
      <c r="D2881" t="s">
        <v>31</v>
      </c>
      <c r="E2881" s="1">
        <v>25841</v>
      </c>
      <c r="F2881">
        <f t="shared" si="44"/>
        <v>9</v>
      </c>
    </row>
    <row r="2882" spans="2:6" x14ac:dyDescent="0.25">
      <c r="B2882" t="s">
        <v>22</v>
      </c>
      <c r="C2882" t="s">
        <v>24</v>
      </c>
      <c r="D2882" t="s">
        <v>32</v>
      </c>
      <c r="E2882" s="1">
        <v>24885</v>
      </c>
      <c r="F2882">
        <f t="shared" si="44"/>
        <v>2</v>
      </c>
    </row>
    <row r="2883" spans="2:6" x14ac:dyDescent="0.25">
      <c r="B2883" t="s">
        <v>22</v>
      </c>
      <c r="C2883" t="s">
        <v>26</v>
      </c>
      <c r="D2883" t="s">
        <v>30</v>
      </c>
      <c r="E2883" s="1">
        <v>19244</v>
      </c>
      <c r="F2883">
        <f t="shared" si="44"/>
        <v>9</v>
      </c>
    </row>
    <row r="2884" spans="2:6" x14ac:dyDescent="0.25">
      <c r="B2884" t="s">
        <v>23</v>
      </c>
      <c r="C2884" t="s">
        <v>27</v>
      </c>
      <c r="D2884" t="s">
        <v>29</v>
      </c>
      <c r="E2884" s="1">
        <v>27778</v>
      </c>
      <c r="F2884">
        <f t="shared" si="44"/>
        <v>1</v>
      </c>
    </row>
    <row r="2885" spans="2:6" x14ac:dyDescent="0.25">
      <c r="B2885" t="s">
        <v>23</v>
      </c>
      <c r="C2885" t="s">
        <v>25</v>
      </c>
      <c r="D2885" t="s">
        <v>30</v>
      </c>
      <c r="E2885" s="1">
        <v>18843</v>
      </c>
      <c r="F2885">
        <f t="shared" si="44"/>
        <v>8</v>
      </c>
    </row>
    <row r="2886" spans="2:6" x14ac:dyDescent="0.25">
      <c r="B2886" t="s">
        <v>23</v>
      </c>
      <c r="C2886" t="s">
        <v>24</v>
      </c>
      <c r="D2886" t="s">
        <v>31</v>
      </c>
      <c r="E2886" s="1">
        <v>41535</v>
      </c>
      <c r="F2886">
        <f t="shared" si="44"/>
        <v>9</v>
      </c>
    </row>
    <row r="2887" spans="2:6" x14ac:dyDescent="0.25">
      <c r="B2887" t="s">
        <v>23</v>
      </c>
      <c r="C2887" t="s">
        <v>24</v>
      </c>
      <c r="D2887" t="s">
        <v>29</v>
      </c>
      <c r="E2887" s="1">
        <v>8701</v>
      </c>
      <c r="F2887">
        <f t="shared" si="44"/>
        <v>10</v>
      </c>
    </row>
    <row r="2888" spans="2:6" x14ac:dyDescent="0.25">
      <c r="B2888" t="s">
        <v>22</v>
      </c>
      <c r="C2888" t="s">
        <v>28</v>
      </c>
      <c r="D2888" t="s">
        <v>32</v>
      </c>
      <c r="E2888" s="1">
        <v>25669</v>
      </c>
      <c r="F2888">
        <f t="shared" si="44"/>
        <v>4</v>
      </c>
    </row>
    <row r="2889" spans="2:6" x14ac:dyDescent="0.25">
      <c r="B2889" t="s">
        <v>23</v>
      </c>
      <c r="C2889" t="s">
        <v>26</v>
      </c>
      <c r="D2889" t="s">
        <v>31</v>
      </c>
      <c r="E2889" s="1">
        <v>31914</v>
      </c>
      <c r="F2889">
        <f t="shared" si="44"/>
        <v>5</v>
      </c>
    </row>
    <row r="2890" spans="2:6" x14ac:dyDescent="0.25">
      <c r="B2890" t="s">
        <v>22</v>
      </c>
      <c r="C2890" t="s">
        <v>26</v>
      </c>
      <c r="D2890" t="s">
        <v>30</v>
      </c>
      <c r="E2890" s="1">
        <v>19844</v>
      </c>
      <c r="F2890">
        <f t="shared" si="44"/>
        <v>4</v>
      </c>
    </row>
    <row r="2891" spans="2:6" x14ac:dyDescent="0.25">
      <c r="B2891" t="s">
        <v>23</v>
      </c>
      <c r="C2891" t="s">
        <v>25</v>
      </c>
      <c r="D2891" t="s">
        <v>30</v>
      </c>
      <c r="E2891" s="1">
        <v>25497</v>
      </c>
      <c r="F2891">
        <f t="shared" si="44"/>
        <v>10</v>
      </c>
    </row>
    <row r="2892" spans="2:6" x14ac:dyDescent="0.25">
      <c r="B2892" t="s">
        <v>22</v>
      </c>
      <c r="C2892" t="s">
        <v>28</v>
      </c>
      <c r="D2892" t="s">
        <v>30</v>
      </c>
      <c r="E2892" s="1">
        <v>20355</v>
      </c>
      <c r="F2892">
        <f t="shared" ref="F2892:F2955" si="45">MONTH(E2892)</f>
        <v>9</v>
      </c>
    </row>
    <row r="2893" spans="2:6" x14ac:dyDescent="0.25">
      <c r="B2893" t="s">
        <v>23</v>
      </c>
      <c r="C2893" t="s">
        <v>26</v>
      </c>
      <c r="D2893" t="s">
        <v>31</v>
      </c>
      <c r="E2893" s="1">
        <v>18226</v>
      </c>
      <c r="F2893">
        <f t="shared" si="45"/>
        <v>11</v>
      </c>
    </row>
    <row r="2894" spans="2:6" x14ac:dyDescent="0.25">
      <c r="B2894" t="s">
        <v>22</v>
      </c>
      <c r="C2894" t="s">
        <v>27</v>
      </c>
      <c r="D2894" t="s">
        <v>31</v>
      </c>
      <c r="E2894" s="1">
        <v>6771</v>
      </c>
      <c r="F2894">
        <f t="shared" si="45"/>
        <v>7</v>
      </c>
    </row>
    <row r="2895" spans="2:6" x14ac:dyDescent="0.25">
      <c r="B2895" t="s">
        <v>23</v>
      </c>
      <c r="C2895" t="s">
        <v>28</v>
      </c>
      <c r="D2895" t="s">
        <v>29</v>
      </c>
      <c r="E2895" s="1">
        <v>10370</v>
      </c>
      <c r="F2895">
        <f t="shared" si="45"/>
        <v>5</v>
      </c>
    </row>
    <row r="2896" spans="2:6" x14ac:dyDescent="0.25">
      <c r="B2896" t="s">
        <v>23</v>
      </c>
      <c r="C2896" t="s">
        <v>28</v>
      </c>
      <c r="D2896" t="s">
        <v>32</v>
      </c>
      <c r="E2896" s="1">
        <v>21030</v>
      </c>
      <c r="F2896">
        <f t="shared" si="45"/>
        <v>7</v>
      </c>
    </row>
    <row r="2897" spans="2:6" x14ac:dyDescent="0.25">
      <c r="B2897" t="s">
        <v>22</v>
      </c>
      <c r="C2897" t="s">
        <v>28</v>
      </c>
      <c r="D2897" t="s">
        <v>29</v>
      </c>
      <c r="E2897" s="1">
        <v>7687</v>
      </c>
      <c r="F2897">
        <f t="shared" si="45"/>
        <v>1</v>
      </c>
    </row>
    <row r="2898" spans="2:6" x14ac:dyDescent="0.25">
      <c r="B2898" t="s">
        <v>22</v>
      </c>
      <c r="C2898" t="s">
        <v>25</v>
      </c>
      <c r="D2898" t="s">
        <v>30</v>
      </c>
      <c r="E2898" s="1">
        <v>13331</v>
      </c>
      <c r="F2898">
        <f t="shared" si="45"/>
        <v>6</v>
      </c>
    </row>
    <row r="2899" spans="2:6" x14ac:dyDescent="0.25">
      <c r="B2899" t="s">
        <v>22</v>
      </c>
      <c r="C2899" t="s">
        <v>27</v>
      </c>
      <c r="D2899" t="s">
        <v>31</v>
      </c>
      <c r="E2899" s="1">
        <v>29138</v>
      </c>
      <c r="F2899">
        <f t="shared" si="45"/>
        <v>10</v>
      </c>
    </row>
    <row r="2900" spans="2:6" x14ac:dyDescent="0.25">
      <c r="B2900" t="s">
        <v>22</v>
      </c>
      <c r="C2900" t="s">
        <v>25</v>
      </c>
      <c r="D2900" t="s">
        <v>30</v>
      </c>
      <c r="E2900" s="1">
        <v>41003</v>
      </c>
      <c r="F2900">
        <f t="shared" si="45"/>
        <v>4</v>
      </c>
    </row>
    <row r="2901" spans="2:6" x14ac:dyDescent="0.25">
      <c r="B2901" t="s">
        <v>22</v>
      </c>
      <c r="C2901" t="s">
        <v>24</v>
      </c>
      <c r="D2901" t="s">
        <v>30</v>
      </c>
      <c r="E2901" s="1">
        <v>10091</v>
      </c>
      <c r="F2901">
        <f t="shared" si="45"/>
        <v>8</v>
      </c>
    </row>
    <row r="2902" spans="2:6" x14ac:dyDescent="0.25">
      <c r="B2902" t="s">
        <v>22</v>
      </c>
      <c r="C2902" t="s">
        <v>25</v>
      </c>
      <c r="D2902" t="s">
        <v>29</v>
      </c>
      <c r="E2902" s="1">
        <v>17272</v>
      </c>
      <c r="F2902">
        <f t="shared" si="45"/>
        <v>4</v>
      </c>
    </row>
    <row r="2903" spans="2:6" x14ac:dyDescent="0.25">
      <c r="B2903" t="s">
        <v>23</v>
      </c>
      <c r="C2903" t="s">
        <v>26</v>
      </c>
      <c r="D2903" t="s">
        <v>31</v>
      </c>
      <c r="E2903" s="1">
        <v>13961</v>
      </c>
      <c r="F2903">
        <f t="shared" si="45"/>
        <v>3</v>
      </c>
    </row>
    <row r="2904" spans="2:6" x14ac:dyDescent="0.25">
      <c r="B2904" t="s">
        <v>23</v>
      </c>
      <c r="C2904" t="s">
        <v>26</v>
      </c>
      <c r="D2904" t="s">
        <v>31</v>
      </c>
      <c r="E2904" s="1">
        <v>33769</v>
      </c>
      <c r="F2904">
        <f t="shared" si="45"/>
        <v>6</v>
      </c>
    </row>
    <row r="2905" spans="2:6" x14ac:dyDescent="0.25">
      <c r="B2905" t="s">
        <v>23</v>
      </c>
      <c r="C2905" t="s">
        <v>25</v>
      </c>
      <c r="D2905" t="s">
        <v>31</v>
      </c>
      <c r="E2905" s="1">
        <v>9689</v>
      </c>
      <c r="F2905">
        <f t="shared" si="45"/>
        <v>7</v>
      </c>
    </row>
    <row r="2906" spans="2:6" x14ac:dyDescent="0.25">
      <c r="B2906" t="s">
        <v>23</v>
      </c>
      <c r="C2906" t="s">
        <v>25</v>
      </c>
      <c r="D2906" t="s">
        <v>32</v>
      </c>
      <c r="E2906" s="1">
        <v>27774</v>
      </c>
      <c r="F2906">
        <f t="shared" si="45"/>
        <v>1</v>
      </c>
    </row>
    <row r="2907" spans="2:6" x14ac:dyDescent="0.25">
      <c r="B2907" t="s">
        <v>22</v>
      </c>
      <c r="C2907" t="s">
        <v>24</v>
      </c>
      <c r="D2907" t="s">
        <v>32</v>
      </c>
      <c r="E2907" s="1">
        <v>22674</v>
      </c>
      <c r="F2907">
        <f t="shared" si="45"/>
        <v>1</v>
      </c>
    </row>
    <row r="2908" spans="2:6" x14ac:dyDescent="0.25">
      <c r="B2908" t="s">
        <v>23</v>
      </c>
      <c r="C2908" t="s">
        <v>28</v>
      </c>
      <c r="D2908" t="s">
        <v>32</v>
      </c>
      <c r="E2908" s="1">
        <v>18459</v>
      </c>
      <c r="F2908">
        <f t="shared" si="45"/>
        <v>7</v>
      </c>
    </row>
    <row r="2909" spans="2:6" x14ac:dyDescent="0.25">
      <c r="B2909" t="s">
        <v>23</v>
      </c>
      <c r="C2909" t="s">
        <v>25</v>
      </c>
      <c r="D2909" t="s">
        <v>30</v>
      </c>
      <c r="E2909" s="1">
        <v>12584</v>
      </c>
      <c r="F2909">
        <f t="shared" si="45"/>
        <v>6</v>
      </c>
    </row>
    <row r="2910" spans="2:6" x14ac:dyDescent="0.25">
      <c r="B2910" t="s">
        <v>22</v>
      </c>
      <c r="C2910" t="s">
        <v>28</v>
      </c>
      <c r="D2910" t="s">
        <v>29</v>
      </c>
      <c r="E2910" s="1">
        <v>35469</v>
      </c>
      <c r="F2910">
        <f t="shared" si="45"/>
        <v>2</v>
      </c>
    </row>
    <row r="2911" spans="2:6" x14ac:dyDescent="0.25">
      <c r="B2911" t="s">
        <v>23</v>
      </c>
      <c r="C2911" t="s">
        <v>26</v>
      </c>
      <c r="D2911" t="s">
        <v>30</v>
      </c>
      <c r="E2911" s="1">
        <v>6995</v>
      </c>
      <c r="F2911">
        <f t="shared" si="45"/>
        <v>2</v>
      </c>
    </row>
    <row r="2912" spans="2:6" x14ac:dyDescent="0.25">
      <c r="B2912" t="s">
        <v>23</v>
      </c>
      <c r="C2912" t="s">
        <v>27</v>
      </c>
      <c r="D2912" t="s">
        <v>30</v>
      </c>
      <c r="E2912" s="1">
        <v>10646</v>
      </c>
      <c r="F2912">
        <f t="shared" si="45"/>
        <v>2</v>
      </c>
    </row>
    <row r="2913" spans="2:6" x14ac:dyDescent="0.25">
      <c r="B2913" t="s">
        <v>22</v>
      </c>
      <c r="C2913" t="s">
        <v>25</v>
      </c>
      <c r="D2913" t="s">
        <v>32</v>
      </c>
      <c r="E2913" s="1">
        <v>15093</v>
      </c>
      <c r="F2913">
        <f t="shared" si="45"/>
        <v>4</v>
      </c>
    </row>
    <row r="2914" spans="2:6" x14ac:dyDescent="0.25">
      <c r="B2914" t="s">
        <v>23</v>
      </c>
      <c r="C2914" t="s">
        <v>27</v>
      </c>
      <c r="D2914" t="s">
        <v>32</v>
      </c>
      <c r="E2914" s="1">
        <v>13249</v>
      </c>
      <c r="F2914">
        <f t="shared" si="45"/>
        <v>4</v>
      </c>
    </row>
    <row r="2915" spans="2:6" x14ac:dyDescent="0.25">
      <c r="B2915" t="s">
        <v>22</v>
      </c>
      <c r="C2915" t="s">
        <v>27</v>
      </c>
      <c r="D2915" t="s">
        <v>30</v>
      </c>
      <c r="E2915" s="1">
        <v>16438</v>
      </c>
      <c r="F2915">
        <f t="shared" si="45"/>
        <v>1</v>
      </c>
    </row>
    <row r="2916" spans="2:6" x14ac:dyDescent="0.25">
      <c r="B2916" t="s">
        <v>22</v>
      </c>
      <c r="C2916" t="s">
        <v>24</v>
      </c>
      <c r="D2916" t="s">
        <v>32</v>
      </c>
      <c r="E2916" s="1">
        <v>38058</v>
      </c>
      <c r="F2916">
        <f t="shared" si="45"/>
        <v>3</v>
      </c>
    </row>
    <row r="2917" spans="2:6" x14ac:dyDescent="0.25">
      <c r="B2917" t="s">
        <v>23</v>
      </c>
      <c r="C2917" t="s">
        <v>27</v>
      </c>
      <c r="D2917" t="s">
        <v>29</v>
      </c>
      <c r="E2917" s="1">
        <v>6468</v>
      </c>
      <c r="F2917">
        <f t="shared" si="45"/>
        <v>9</v>
      </c>
    </row>
    <row r="2918" spans="2:6" x14ac:dyDescent="0.25">
      <c r="B2918" t="s">
        <v>22</v>
      </c>
      <c r="C2918" t="s">
        <v>24</v>
      </c>
      <c r="D2918" t="s">
        <v>32</v>
      </c>
      <c r="E2918" s="1">
        <v>12240</v>
      </c>
      <c r="F2918">
        <f t="shared" si="45"/>
        <v>7</v>
      </c>
    </row>
    <row r="2919" spans="2:6" x14ac:dyDescent="0.25">
      <c r="B2919" t="s">
        <v>23</v>
      </c>
      <c r="C2919" t="s">
        <v>26</v>
      </c>
      <c r="D2919" t="s">
        <v>32</v>
      </c>
      <c r="E2919" s="1">
        <v>37316</v>
      </c>
      <c r="F2919">
        <f t="shared" si="45"/>
        <v>3</v>
      </c>
    </row>
    <row r="2920" spans="2:6" x14ac:dyDescent="0.25">
      <c r="B2920" t="s">
        <v>23</v>
      </c>
      <c r="C2920" t="s">
        <v>27</v>
      </c>
      <c r="D2920" t="s">
        <v>30</v>
      </c>
      <c r="E2920" s="1">
        <v>27244</v>
      </c>
      <c r="F2920">
        <f t="shared" si="45"/>
        <v>8</v>
      </c>
    </row>
    <row r="2921" spans="2:6" x14ac:dyDescent="0.25">
      <c r="B2921" t="s">
        <v>23</v>
      </c>
      <c r="C2921" t="s">
        <v>25</v>
      </c>
      <c r="D2921" t="s">
        <v>32</v>
      </c>
      <c r="E2921" s="1">
        <v>29202</v>
      </c>
      <c r="F2921">
        <f t="shared" si="45"/>
        <v>12</v>
      </c>
    </row>
    <row r="2922" spans="2:6" x14ac:dyDescent="0.25">
      <c r="B2922" t="s">
        <v>22</v>
      </c>
      <c r="C2922" t="s">
        <v>25</v>
      </c>
      <c r="D2922" t="s">
        <v>32</v>
      </c>
      <c r="E2922" s="1">
        <v>17858</v>
      </c>
      <c r="F2922">
        <f t="shared" si="45"/>
        <v>11</v>
      </c>
    </row>
    <row r="2923" spans="2:6" x14ac:dyDescent="0.25">
      <c r="B2923" t="s">
        <v>22</v>
      </c>
      <c r="C2923" t="s">
        <v>25</v>
      </c>
      <c r="D2923" t="s">
        <v>32</v>
      </c>
      <c r="E2923" s="1">
        <v>8615</v>
      </c>
      <c r="F2923">
        <f t="shared" si="45"/>
        <v>8</v>
      </c>
    </row>
    <row r="2924" spans="2:6" x14ac:dyDescent="0.25">
      <c r="B2924" t="s">
        <v>22</v>
      </c>
      <c r="C2924" t="s">
        <v>24</v>
      </c>
      <c r="D2924" t="s">
        <v>31</v>
      </c>
      <c r="E2924" s="1">
        <v>35759</v>
      </c>
      <c r="F2924">
        <f t="shared" si="45"/>
        <v>11</v>
      </c>
    </row>
    <row r="2925" spans="2:6" x14ac:dyDescent="0.25">
      <c r="B2925" t="s">
        <v>22</v>
      </c>
      <c r="C2925" t="s">
        <v>25</v>
      </c>
      <c r="D2925" t="s">
        <v>32</v>
      </c>
      <c r="E2925" s="1">
        <v>34567</v>
      </c>
      <c r="F2925">
        <f t="shared" si="45"/>
        <v>8</v>
      </c>
    </row>
    <row r="2926" spans="2:6" x14ac:dyDescent="0.25">
      <c r="B2926" t="s">
        <v>23</v>
      </c>
      <c r="C2926" t="s">
        <v>25</v>
      </c>
      <c r="D2926" t="s">
        <v>31</v>
      </c>
      <c r="E2926" s="1">
        <v>11651</v>
      </c>
      <c r="F2926">
        <f t="shared" si="45"/>
        <v>11</v>
      </c>
    </row>
    <row r="2927" spans="2:6" x14ac:dyDescent="0.25">
      <c r="B2927" t="s">
        <v>23</v>
      </c>
      <c r="C2927" t="s">
        <v>24</v>
      </c>
      <c r="D2927" t="s">
        <v>30</v>
      </c>
      <c r="E2927" s="1">
        <v>12852</v>
      </c>
      <c r="F2927">
        <f t="shared" si="45"/>
        <v>3</v>
      </c>
    </row>
    <row r="2928" spans="2:6" x14ac:dyDescent="0.25">
      <c r="B2928" t="s">
        <v>23</v>
      </c>
      <c r="C2928" t="s">
        <v>28</v>
      </c>
      <c r="D2928" t="s">
        <v>31</v>
      </c>
      <c r="E2928" s="1">
        <v>25345</v>
      </c>
      <c r="F2928">
        <f t="shared" si="45"/>
        <v>5</v>
      </c>
    </row>
    <row r="2929" spans="2:6" x14ac:dyDescent="0.25">
      <c r="B2929" t="s">
        <v>22</v>
      </c>
      <c r="C2929" t="s">
        <v>28</v>
      </c>
      <c r="D2929" t="s">
        <v>32</v>
      </c>
      <c r="E2929" s="1">
        <v>23038</v>
      </c>
      <c r="F2929">
        <f t="shared" si="45"/>
        <v>1</v>
      </c>
    </row>
    <row r="2930" spans="2:6" x14ac:dyDescent="0.25">
      <c r="B2930" t="s">
        <v>22</v>
      </c>
      <c r="C2930" t="s">
        <v>26</v>
      </c>
      <c r="D2930" t="s">
        <v>29</v>
      </c>
      <c r="E2930" s="1">
        <v>6130</v>
      </c>
      <c r="F2930">
        <f t="shared" si="45"/>
        <v>10</v>
      </c>
    </row>
    <row r="2931" spans="2:6" x14ac:dyDescent="0.25">
      <c r="B2931" t="s">
        <v>22</v>
      </c>
      <c r="C2931" t="s">
        <v>24</v>
      </c>
      <c r="D2931" t="s">
        <v>32</v>
      </c>
      <c r="E2931" s="1">
        <v>19287</v>
      </c>
      <c r="F2931">
        <f t="shared" si="45"/>
        <v>10</v>
      </c>
    </row>
    <row r="2932" spans="2:6" x14ac:dyDescent="0.25">
      <c r="B2932" t="s">
        <v>23</v>
      </c>
      <c r="C2932" t="s">
        <v>28</v>
      </c>
      <c r="D2932" t="s">
        <v>30</v>
      </c>
      <c r="E2932" s="1">
        <v>38822</v>
      </c>
      <c r="F2932">
        <f t="shared" si="45"/>
        <v>4</v>
      </c>
    </row>
    <row r="2933" spans="2:6" x14ac:dyDescent="0.25">
      <c r="B2933" t="s">
        <v>23</v>
      </c>
      <c r="C2933" t="s">
        <v>27</v>
      </c>
      <c r="D2933" t="s">
        <v>31</v>
      </c>
      <c r="E2933" s="1">
        <v>39675</v>
      </c>
      <c r="F2933">
        <f t="shared" si="45"/>
        <v>8</v>
      </c>
    </row>
    <row r="2934" spans="2:6" x14ac:dyDescent="0.25">
      <c r="B2934" t="s">
        <v>23</v>
      </c>
      <c r="C2934" t="s">
        <v>27</v>
      </c>
      <c r="D2934" t="s">
        <v>29</v>
      </c>
      <c r="E2934" s="1">
        <v>25143</v>
      </c>
      <c r="F2934">
        <f t="shared" si="45"/>
        <v>11</v>
      </c>
    </row>
    <row r="2935" spans="2:6" x14ac:dyDescent="0.25">
      <c r="B2935" t="s">
        <v>22</v>
      </c>
      <c r="C2935" t="s">
        <v>27</v>
      </c>
      <c r="D2935" t="s">
        <v>32</v>
      </c>
      <c r="E2935" s="1">
        <v>35481</v>
      </c>
      <c r="F2935">
        <f t="shared" si="45"/>
        <v>2</v>
      </c>
    </row>
    <row r="2936" spans="2:6" x14ac:dyDescent="0.25">
      <c r="B2936" t="s">
        <v>23</v>
      </c>
      <c r="C2936" t="s">
        <v>26</v>
      </c>
      <c r="D2936" t="s">
        <v>32</v>
      </c>
      <c r="E2936" s="1">
        <v>21778</v>
      </c>
      <c r="F2936">
        <f t="shared" si="45"/>
        <v>8</v>
      </c>
    </row>
    <row r="2937" spans="2:6" x14ac:dyDescent="0.25">
      <c r="B2937" t="s">
        <v>22</v>
      </c>
      <c r="C2937" t="s">
        <v>28</v>
      </c>
      <c r="D2937" t="s">
        <v>29</v>
      </c>
      <c r="E2937" s="1">
        <v>13562</v>
      </c>
      <c r="F2937">
        <f t="shared" si="45"/>
        <v>2</v>
      </c>
    </row>
    <row r="2938" spans="2:6" x14ac:dyDescent="0.25">
      <c r="B2938" t="s">
        <v>22</v>
      </c>
      <c r="C2938" t="s">
        <v>24</v>
      </c>
      <c r="D2938" t="s">
        <v>30</v>
      </c>
      <c r="E2938" s="1">
        <v>28561</v>
      </c>
      <c r="F2938">
        <f t="shared" si="45"/>
        <v>3</v>
      </c>
    </row>
    <row r="2939" spans="2:6" x14ac:dyDescent="0.25">
      <c r="B2939" t="s">
        <v>23</v>
      </c>
      <c r="C2939" t="s">
        <v>27</v>
      </c>
      <c r="D2939" t="s">
        <v>29</v>
      </c>
      <c r="E2939" s="1">
        <v>11365</v>
      </c>
      <c r="F2939">
        <f t="shared" si="45"/>
        <v>2</v>
      </c>
    </row>
    <row r="2940" spans="2:6" x14ac:dyDescent="0.25">
      <c r="B2940" t="s">
        <v>22</v>
      </c>
      <c r="C2940" t="s">
        <v>28</v>
      </c>
      <c r="D2940" t="s">
        <v>30</v>
      </c>
      <c r="E2940" s="1">
        <v>27982</v>
      </c>
      <c r="F2940">
        <f t="shared" si="45"/>
        <v>8</v>
      </c>
    </row>
    <row r="2941" spans="2:6" x14ac:dyDescent="0.25">
      <c r="B2941" t="s">
        <v>23</v>
      </c>
      <c r="C2941" t="s">
        <v>27</v>
      </c>
      <c r="D2941" t="s">
        <v>32</v>
      </c>
      <c r="E2941" s="1">
        <v>28514</v>
      </c>
      <c r="F2941">
        <f t="shared" si="45"/>
        <v>1</v>
      </c>
    </row>
    <row r="2942" spans="2:6" x14ac:dyDescent="0.25">
      <c r="B2942" t="s">
        <v>23</v>
      </c>
      <c r="C2942" t="s">
        <v>25</v>
      </c>
      <c r="D2942" t="s">
        <v>32</v>
      </c>
      <c r="E2942" s="1">
        <v>16466</v>
      </c>
      <c r="F2942">
        <f t="shared" si="45"/>
        <v>1</v>
      </c>
    </row>
    <row r="2943" spans="2:6" x14ac:dyDescent="0.25">
      <c r="B2943" t="s">
        <v>23</v>
      </c>
      <c r="C2943" t="s">
        <v>25</v>
      </c>
      <c r="D2943" t="s">
        <v>30</v>
      </c>
      <c r="E2943" s="1">
        <v>8273</v>
      </c>
      <c r="F2943">
        <f t="shared" si="45"/>
        <v>8</v>
      </c>
    </row>
    <row r="2944" spans="2:6" x14ac:dyDescent="0.25">
      <c r="B2944" t="s">
        <v>22</v>
      </c>
      <c r="C2944" t="s">
        <v>25</v>
      </c>
      <c r="D2944" t="s">
        <v>32</v>
      </c>
      <c r="E2944" s="1">
        <v>39407</v>
      </c>
      <c r="F2944">
        <f t="shared" si="45"/>
        <v>11</v>
      </c>
    </row>
    <row r="2945" spans="2:6" x14ac:dyDescent="0.25">
      <c r="B2945" t="s">
        <v>23</v>
      </c>
      <c r="C2945" t="s">
        <v>27</v>
      </c>
      <c r="D2945" t="s">
        <v>32</v>
      </c>
      <c r="E2945" s="1">
        <v>17872</v>
      </c>
      <c r="F2945">
        <f t="shared" si="45"/>
        <v>12</v>
      </c>
    </row>
    <row r="2946" spans="2:6" x14ac:dyDescent="0.25">
      <c r="B2946" t="s">
        <v>23</v>
      </c>
      <c r="C2946" t="s">
        <v>26</v>
      </c>
      <c r="D2946" t="s">
        <v>29</v>
      </c>
      <c r="E2946" s="1">
        <v>23735</v>
      </c>
      <c r="F2946">
        <f t="shared" si="45"/>
        <v>12</v>
      </c>
    </row>
    <row r="2947" spans="2:6" x14ac:dyDescent="0.25">
      <c r="B2947" t="s">
        <v>22</v>
      </c>
      <c r="C2947" t="s">
        <v>25</v>
      </c>
      <c r="D2947" t="s">
        <v>29</v>
      </c>
      <c r="E2947" s="1">
        <v>6176</v>
      </c>
      <c r="F2947">
        <f t="shared" si="45"/>
        <v>11</v>
      </c>
    </row>
    <row r="2948" spans="2:6" x14ac:dyDescent="0.25">
      <c r="B2948" t="s">
        <v>23</v>
      </c>
      <c r="C2948" t="s">
        <v>24</v>
      </c>
      <c r="D2948" t="s">
        <v>31</v>
      </c>
      <c r="E2948" s="1">
        <v>16550</v>
      </c>
      <c r="F2948">
        <f t="shared" si="45"/>
        <v>4</v>
      </c>
    </row>
    <row r="2949" spans="2:6" x14ac:dyDescent="0.25">
      <c r="B2949" t="s">
        <v>23</v>
      </c>
      <c r="C2949" t="s">
        <v>26</v>
      </c>
      <c r="D2949" t="s">
        <v>31</v>
      </c>
      <c r="E2949" s="1">
        <v>30895</v>
      </c>
      <c r="F2949">
        <f t="shared" si="45"/>
        <v>8</v>
      </c>
    </row>
    <row r="2950" spans="2:6" x14ac:dyDescent="0.25">
      <c r="B2950" t="s">
        <v>22</v>
      </c>
      <c r="C2950" t="s">
        <v>24</v>
      </c>
      <c r="D2950" t="s">
        <v>29</v>
      </c>
      <c r="E2950" s="1">
        <v>17211</v>
      </c>
      <c r="F2950">
        <f t="shared" si="45"/>
        <v>2</v>
      </c>
    </row>
    <row r="2951" spans="2:6" x14ac:dyDescent="0.25">
      <c r="B2951" t="s">
        <v>23</v>
      </c>
      <c r="C2951" t="s">
        <v>26</v>
      </c>
      <c r="D2951" t="s">
        <v>32</v>
      </c>
      <c r="E2951" s="1">
        <v>14386</v>
      </c>
      <c r="F2951">
        <f t="shared" si="45"/>
        <v>5</v>
      </c>
    </row>
    <row r="2952" spans="2:6" x14ac:dyDescent="0.25">
      <c r="B2952" t="s">
        <v>22</v>
      </c>
      <c r="C2952" t="s">
        <v>28</v>
      </c>
      <c r="D2952" t="s">
        <v>32</v>
      </c>
      <c r="E2952" s="1">
        <v>11591</v>
      </c>
      <c r="F2952">
        <f t="shared" si="45"/>
        <v>9</v>
      </c>
    </row>
    <row r="2953" spans="2:6" x14ac:dyDescent="0.25">
      <c r="B2953" t="s">
        <v>23</v>
      </c>
      <c r="C2953" t="s">
        <v>26</v>
      </c>
      <c r="D2953" t="s">
        <v>30</v>
      </c>
      <c r="E2953" s="1">
        <v>27364</v>
      </c>
      <c r="F2953">
        <f t="shared" si="45"/>
        <v>12</v>
      </c>
    </row>
    <row r="2954" spans="2:6" x14ac:dyDescent="0.25">
      <c r="B2954" t="s">
        <v>23</v>
      </c>
      <c r="C2954" t="s">
        <v>28</v>
      </c>
      <c r="D2954" t="s">
        <v>30</v>
      </c>
      <c r="E2954" s="1">
        <v>38576</v>
      </c>
      <c r="F2954">
        <f t="shared" si="45"/>
        <v>8</v>
      </c>
    </row>
    <row r="2955" spans="2:6" x14ac:dyDescent="0.25">
      <c r="B2955" t="s">
        <v>23</v>
      </c>
      <c r="C2955" t="s">
        <v>27</v>
      </c>
      <c r="D2955" t="s">
        <v>30</v>
      </c>
      <c r="E2955" s="1">
        <v>22958</v>
      </c>
      <c r="F2955">
        <f t="shared" si="45"/>
        <v>11</v>
      </c>
    </row>
    <row r="2956" spans="2:6" x14ac:dyDescent="0.25">
      <c r="B2956" t="s">
        <v>23</v>
      </c>
      <c r="C2956" t="s">
        <v>27</v>
      </c>
      <c r="D2956" t="s">
        <v>30</v>
      </c>
      <c r="E2956" s="1">
        <v>39933</v>
      </c>
      <c r="F2956">
        <f t="shared" ref="F2956:F3019" si="46">MONTH(E2956)</f>
        <v>4</v>
      </c>
    </row>
    <row r="2957" spans="2:6" x14ac:dyDescent="0.25">
      <c r="B2957" t="s">
        <v>22</v>
      </c>
      <c r="C2957" t="s">
        <v>24</v>
      </c>
      <c r="D2957" t="s">
        <v>29</v>
      </c>
      <c r="E2957" s="1">
        <v>28225</v>
      </c>
      <c r="F2957">
        <f t="shared" si="46"/>
        <v>4</v>
      </c>
    </row>
    <row r="2958" spans="2:6" x14ac:dyDescent="0.25">
      <c r="B2958" t="s">
        <v>23</v>
      </c>
      <c r="C2958" t="s">
        <v>25</v>
      </c>
      <c r="D2958" t="s">
        <v>29</v>
      </c>
      <c r="E2958" s="1">
        <v>29348</v>
      </c>
      <c r="F2958">
        <f t="shared" si="46"/>
        <v>5</v>
      </c>
    </row>
    <row r="2959" spans="2:6" x14ac:dyDescent="0.25">
      <c r="B2959" t="s">
        <v>22</v>
      </c>
      <c r="C2959" t="s">
        <v>26</v>
      </c>
      <c r="D2959" t="s">
        <v>32</v>
      </c>
      <c r="E2959" s="1">
        <v>40375</v>
      </c>
      <c r="F2959">
        <f t="shared" si="46"/>
        <v>7</v>
      </c>
    </row>
    <row r="2960" spans="2:6" x14ac:dyDescent="0.25">
      <c r="B2960" t="s">
        <v>23</v>
      </c>
      <c r="C2960" t="s">
        <v>24</v>
      </c>
      <c r="D2960" t="s">
        <v>29</v>
      </c>
      <c r="E2960" s="1">
        <v>13667</v>
      </c>
      <c r="F2960">
        <f t="shared" si="46"/>
        <v>6</v>
      </c>
    </row>
    <row r="2961" spans="2:6" x14ac:dyDescent="0.25">
      <c r="B2961" t="s">
        <v>23</v>
      </c>
      <c r="C2961" t="s">
        <v>27</v>
      </c>
      <c r="D2961" t="s">
        <v>30</v>
      </c>
      <c r="E2961" s="1">
        <v>15957</v>
      </c>
      <c r="F2961">
        <f t="shared" si="46"/>
        <v>9</v>
      </c>
    </row>
    <row r="2962" spans="2:6" x14ac:dyDescent="0.25">
      <c r="B2962" t="s">
        <v>22</v>
      </c>
      <c r="C2962" t="s">
        <v>27</v>
      </c>
      <c r="D2962" t="s">
        <v>32</v>
      </c>
      <c r="E2962" s="1">
        <v>22048</v>
      </c>
      <c r="F2962">
        <f t="shared" si="46"/>
        <v>5</v>
      </c>
    </row>
    <row r="2963" spans="2:6" x14ac:dyDescent="0.25">
      <c r="B2963" t="s">
        <v>23</v>
      </c>
      <c r="C2963" t="s">
        <v>26</v>
      </c>
      <c r="D2963" t="s">
        <v>29</v>
      </c>
      <c r="E2963" s="1">
        <v>40951</v>
      </c>
      <c r="F2963">
        <f t="shared" si="46"/>
        <v>2</v>
      </c>
    </row>
    <row r="2964" spans="2:6" x14ac:dyDescent="0.25">
      <c r="B2964" t="s">
        <v>23</v>
      </c>
      <c r="C2964" t="s">
        <v>25</v>
      </c>
      <c r="D2964" t="s">
        <v>29</v>
      </c>
      <c r="E2964" s="1">
        <v>24519</v>
      </c>
      <c r="F2964">
        <f t="shared" si="46"/>
        <v>2</v>
      </c>
    </row>
    <row r="2965" spans="2:6" x14ac:dyDescent="0.25">
      <c r="B2965" t="s">
        <v>22</v>
      </c>
      <c r="C2965" t="s">
        <v>26</v>
      </c>
      <c r="D2965" t="s">
        <v>31</v>
      </c>
      <c r="E2965" s="1">
        <v>38659</v>
      </c>
      <c r="F2965">
        <f t="shared" si="46"/>
        <v>11</v>
      </c>
    </row>
    <row r="2966" spans="2:6" x14ac:dyDescent="0.25">
      <c r="B2966" t="s">
        <v>23</v>
      </c>
      <c r="C2966" t="s">
        <v>24</v>
      </c>
      <c r="D2966" t="s">
        <v>32</v>
      </c>
      <c r="E2966" s="1">
        <v>5948</v>
      </c>
      <c r="F2966">
        <f t="shared" si="46"/>
        <v>4</v>
      </c>
    </row>
    <row r="2967" spans="2:6" x14ac:dyDescent="0.25">
      <c r="B2967" t="s">
        <v>22</v>
      </c>
      <c r="C2967" t="s">
        <v>25</v>
      </c>
      <c r="D2967" t="s">
        <v>29</v>
      </c>
      <c r="E2967" s="1">
        <v>19056</v>
      </c>
      <c r="F2967">
        <f t="shared" si="46"/>
        <v>3</v>
      </c>
    </row>
    <row r="2968" spans="2:6" x14ac:dyDescent="0.25">
      <c r="B2968" t="s">
        <v>23</v>
      </c>
      <c r="C2968" t="s">
        <v>26</v>
      </c>
      <c r="D2968" t="s">
        <v>30</v>
      </c>
      <c r="E2968" s="1">
        <v>33910</v>
      </c>
      <c r="F2968">
        <f t="shared" si="46"/>
        <v>11</v>
      </c>
    </row>
    <row r="2969" spans="2:6" x14ac:dyDescent="0.25">
      <c r="B2969" t="s">
        <v>22</v>
      </c>
      <c r="C2969" t="s">
        <v>25</v>
      </c>
      <c r="D2969" t="s">
        <v>31</v>
      </c>
      <c r="E2969" s="1">
        <v>18630</v>
      </c>
      <c r="F2969">
        <f t="shared" si="46"/>
        <v>1</v>
      </c>
    </row>
    <row r="2970" spans="2:6" x14ac:dyDescent="0.25">
      <c r="B2970" t="s">
        <v>23</v>
      </c>
      <c r="C2970" t="s">
        <v>27</v>
      </c>
      <c r="D2970" t="s">
        <v>32</v>
      </c>
      <c r="E2970" s="1">
        <v>18632</v>
      </c>
      <c r="F2970">
        <f t="shared" si="46"/>
        <v>1</v>
      </c>
    </row>
    <row r="2971" spans="2:6" x14ac:dyDescent="0.25">
      <c r="B2971" t="s">
        <v>23</v>
      </c>
      <c r="C2971" t="s">
        <v>26</v>
      </c>
      <c r="D2971" t="s">
        <v>29</v>
      </c>
      <c r="E2971" s="1">
        <v>34864</v>
      </c>
      <c r="F2971">
        <f t="shared" si="46"/>
        <v>6</v>
      </c>
    </row>
    <row r="2972" spans="2:6" x14ac:dyDescent="0.25">
      <c r="B2972" t="s">
        <v>23</v>
      </c>
      <c r="C2972" t="s">
        <v>27</v>
      </c>
      <c r="D2972" t="s">
        <v>29</v>
      </c>
      <c r="E2972" s="1">
        <v>14156</v>
      </c>
      <c r="F2972">
        <f t="shared" si="46"/>
        <v>10</v>
      </c>
    </row>
    <row r="2973" spans="2:6" x14ac:dyDescent="0.25">
      <c r="B2973" t="s">
        <v>23</v>
      </c>
      <c r="C2973" t="s">
        <v>26</v>
      </c>
      <c r="D2973" t="s">
        <v>31</v>
      </c>
      <c r="E2973" s="1">
        <v>25680</v>
      </c>
      <c r="F2973">
        <f t="shared" si="46"/>
        <v>4</v>
      </c>
    </row>
    <row r="2974" spans="2:6" x14ac:dyDescent="0.25">
      <c r="B2974" t="s">
        <v>23</v>
      </c>
      <c r="C2974" t="s">
        <v>28</v>
      </c>
      <c r="D2974" t="s">
        <v>31</v>
      </c>
      <c r="E2974" s="1">
        <v>37511</v>
      </c>
      <c r="F2974">
        <f t="shared" si="46"/>
        <v>9</v>
      </c>
    </row>
    <row r="2975" spans="2:6" x14ac:dyDescent="0.25">
      <c r="B2975" t="s">
        <v>23</v>
      </c>
      <c r="C2975" t="s">
        <v>28</v>
      </c>
      <c r="D2975" t="s">
        <v>30</v>
      </c>
      <c r="E2975" s="1">
        <v>17953</v>
      </c>
      <c r="F2975">
        <f t="shared" si="46"/>
        <v>2</v>
      </c>
    </row>
    <row r="2976" spans="2:6" x14ac:dyDescent="0.25">
      <c r="B2976" t="s">
        <v>23</v>
      </c>
      <c r="C2976" t="s">
        <v>27</v>
      </c>
      <c r="D2976" t="s">
        <v>31</v>
      </c>
      <c r="E2976" s="1">
        <v>14672</v>
      </c>
      <c r="F2976">
        <f t="shared" si="46"/>
        <v>3</v>
      </c>
    </row>
    <row r="2977" spans="2:6" x14ac:dyDescent="0.25">
      <c r="B2977" t="s">
        <v>23</v>
      </c>
      <c r="C2977" t="s">
        <v>26</v>
      </c>
      <c r="D2977" t="s">
        <v>29</v>
      </c>
      <c r="E2977" s="1">
        <v>12828</v>
      </c>
      <c r="F2977">
        <f t="shared" si="46"/>
        <v>2</v>
      </c>
    </row>
    <row r="2978" spans="2:6" x14ac:dyDescent="0.25">
      <c r="B2978" t="s">
        <v>23</v>
      </c>
      <c r="C2978" t="s">
        <v>28</v>
      </c>
      <c r="D2978" t="s">
        <v>30</v>
      </c>
      <c r="E2978" s="1">
        <v>41384</v>
      </c>
      <c r="F2978">
        <f t="shared" si="46"/>
        <v>4</v>
      </c>
    </row>
    <row r="2979" spans="2:6" x14ac:dyDescent="0.25">
      <c r="B2979" t="s">
        <v>22</v>
      </c>
      <c r="C2979" t="s">
        <v>27</v>
      </c>
      <c r="D2979" t="s">
        <v>30</v>
      </c>
      <c r="E2979" s="1">
        <v>33649</v>
      </c>
      <c r="F2979">
        <f t="shared" si="46"/>
        <v>2</v>
      </c>
    </row>
    <row r="2980" spans="2:6" x14ac:dyDescent="0.25">
      <c r="B2980" t="s">
        <v>22</v>
      </c>
      <c r="C2980" t="s">
        <v>25</v>
      </c>
      <c r="D2980" t="s">
        <v>29</v>
      </c>
      <c r="E2980" s="1">
        <v>30272</v>
      </c>
      <c r="F2980">
        <f t="shared" si="46"/>
        <v>11</v>
      </c>
    </row>
    <row r="2981" spans="2:6" x14ac:dyDescent="0.25">
      <c r="B2981" t="s">
        <v>22</v>
      </c>
      <c r="C2981" t="s">
        <v>26</v>
      </c>
      <c r="D2981" t="s">
        <v>31</v>
      </c>
      <c r="E2981" s="1">
        <v>27542</v>
      </c>
      <c r="F2981">
        <f t="shared" si="46"/>
        <v>5</v>
      </c>
    </row>
    <row r="2982" spans="2:6" x14ac:dyDescent="0.25">
      <c r="B2982" t="s">
        <v>22</v>
      </c>
      <c r="C2982" t="s">
        <v>25</v>
      </c>
      <c r="D2982" t="s">
        <v>31</v>
      </c>
      <c r="E2982" s="1">
        <v>22773</v>
      </c>
      <c r="F2982">
        <f t="shared" si="46"/>
        <v>5</v>
      </c>
    </row>
    <row r="2983" spans="2:6" x14ac:dyDescent="0.25">
      <c r="B2983" t="s">
        <v>22</v>
      </c>
      <c r="C2983" t="s">
        <v>25</v>
      </c>
      <c r="D2983" t="s">
        <v>32</v>
      </c>
      <c r="E2983" s="1">
        <v>16361</v>
      </c>
      <c r="F2983">
        <f t="shared" si="46"/>
        <v>10</v>
      </c>
    </row>
    <row r="2984" spans="2:6" x14ac:dyDescent="0.25">
      <c r="B2984" t="s">
        <v>23</v>
      </c>
      <c r="C2984" t="s">
        <v>25</v>
      </c>
      <c r="D2984" t="s">
        <v>31</v>
      </c>
      <c r="E2984" s="1">
        <v>15502</v>
      </c>
      <c r="F2984">
        <f t="shared" si="46"/>
        <v>6</v>
      </c>
    </row>
    <row r="2985" spans="2:6" x14ac:dyDescent="0.25">
      <c r="B2985" t="s">
        <v>22</v>
      </c>
      <c r="C2985" t="s">
        <v>24</v>
      </c>
      <c r="D2985" t="s">
        <v>32</v>
      </c>
      <c r="E2985" s="1">
        <v>25029</v>
      </c>
      <c r="F2985">
        <f t="shared" si="46"/>
        <v>7</v>
      </c>
    </row>
    <row r="2986" spans="2:6" x14ac:dyDescent="0.25">
      <c r="B2986" t="s">
        <v>22</v>
      </c>
      <c r="C2986" t="s">
        <v>26</v>
      </c>
      <c r="D2986" t="s">
        <v>31</v>
      </c>
      <c r="E2986" s="1">
        <v>31164</v>
      </c>
      <c r="F2986">
        <f t="shared" si="46"/>
        <v>4</v>
      </c>
    </row>
    <row r="2987" spans="2:6" x14ac:dyDescent="0.25">
      <c r="B2987" t="s">
        <v>22</v>
      </c>
      <c r="C2987" t="s">
        <v>27</v>
      </c>
      <c r="D2987" t="s">
        <v>32</v>
      </c>
      <c r="E2987" s="1">
        <v>18869</v>
      </c>
      <c r="F2987">
        <f t="shared" si="46"/>
        <v>8</v>
      </c>
    </row>
    <row r="2988" spans="2:6" x14ac:dyDescent="0.25">
      <c r="B2988" t="s">
        <v>23</v>
      </c>
      <c r="C2988" t="s">
        <v>27</v>
      </c>
      <c r="D2988" t="s">
        <v>29</v>
      </c>
      <c r="E2988" s="1">
        <v>21950</v>
      </c>
      <c r="F2988">
        <f t="shared" si="46"/>
        <v>2</v>
      </c>
    </row>
    <row r="2989" spans="2:6" x14ac:dyDescent="0.25">
      <c r="B2989" t="s">
        <v>22</v>
      </c>
      <c r="C2989" t="s">
        <v>25</v>
      </c>
      <c r="D2989" t="s">
        <v>29</v>
      </c>
      <c r="E2989" s="1">
        <v>9624</v>
      </c>
      <c r="F2989">
        <f t="shared" si="46"/>
        <v>5</v>
      </c>
    </row>
    <row r="2990" spans="2:6" x14ac:dyDescent="0.25">
      <c r="B2990" t="s">
        <v>22</v>
      </c>
      <c r="C2990" t="s">
        <v>27</v>
      </c>
      <c r="D2990" t="s">
        <v>32</v>
      </c>
      <c r="E2990" s="1">
        <v>22883</v>
      </c>
      <c r="F2990">
        <f t="shared" si="46"/>
        <v>8</v>
      </c>
    </row>
    <row r="2991" spans="2:6" x14ac:dyDescent="0.25">
      <c r="B2991" t="s">
        <v>22</v>
      </c>
      <c r="C2991" t="s">
        <v>24</v>
      </c>
      <c r="D2991" t="s">
        <v>29</v>
      </c>
      <c r="E2991" s="1">
        <v>18814</v>
      </c>
      <c r="F2991">
        <f t="shared" si="46"/>
        <v>7</v>
      </c>
    </row>
    <row r="2992" spans="2:6" x14ac:dyDescent="0.25">
      <c r="B2992" t="s">
        <v>23</v>
      </c>
      <c r="C2992" t="s">
        <v>24</v>
      </c>
      <c r="D2992" t="s">
        <v>32</v>
      </c>
      <c r="E2992" s="1">
        <v>18404</v>
      </c>
      <c r="F2992">
        <f t="shared" si="46"/>
        <v>5</v>
      </c>
    </row>
    <row r="2993" spans="2:6" x14ac:dyDescent="0.25">
      <c r="B2993" t="s">
        <v>22</v>
      </c>
      <c r="C2993" t="s">
        <v>28</v>
      </c>
      <c r="D2993" t="s">
        <v>29</v>
      </c>
      <c r="E2993" s="1">
        <v>34014</v>
      </c>
      <c r="F2993">
        <f t="shared" si="46"/>
        <v>2</v>
      </c>
    </row>
    <row r="2994" spans="2:6" x14ac:dyDescent="0.25">
      <c r="B2994" t="s">
        <v>23</v>
      </c>
      <c r="C2994" t="s">
        <v>27</v>
      </c>
      <c r="D2994" t="s">
        <v>30</v>
      </c>
      <c r="E2994" s="1">
        <v>7179</v>
      </c>
      <c r="F2994">
        <f t="shared" si="46"/>
        <v>8</v>
      </c>
    </row>
    <row r="2995" spans="2:6" x14ac:dyDescent="0.25">
      <c r="B2995" t="s">
        <v>22</v>
      </c>
      <c r="C2995" t="s">
        <v>24</v>
      </c>
      <c r="D2995" t="s">
        <v>31</v>
      </c>
      <c r="E2995" s="1">
        <v>29828</v>
      </c>
      <c r="F2995">
        <f t="shared" si="46"/>
        <v>8</v>
      </c>
    </row>
    <row r="2996" spans="2:6" x14ac:dyDescent="0.25">
      <c r="B2996" t="s">
        <v>22</v>
      </c>
      <c r="C2996" t="s">
        <v>25</v>
      </c>
      <c r="D2996" t="s">
        <v>30</v>
      </c>
      <c r="E2996" s="1">
        <v>23556</v>
      </c>
      <c r="F2996">
        <f t="shared" si="46"/>
        <v>6</v>
      </c>
    </row>
    <row r="2997" spans="2:6" x14ac:dyDescent="0.25">
      <c r="B2997" t="s">
        <v>23</v>
      </c>
      <c r="C2997" t="s">
        <v>27</v>
      </c>
      <c r="D2997" t="s">
        <v>32</v>
      </c>
      <c r="E2997" s="1">
        <v>16955</v>
      </c>
      <c r="F2997">
        <f t="shared" si="46"/>
        <v>6</v>
      </c>
    </row>
    <row r="2998" spans="2:6" x14ac:dyDescent="0.25">
      <c r="B2998" t="s">
        <v>23</v>
      </c>
      <c r="C2998" t="s">
        <v>24</v>
      </c>
      <c r="D2998" t="s">
        <v>31</v>
      </c>
      <c r="E2998" s="1">
        <v>19591</v>
      </c>
      <c r="F2998">
        <f t="shared" si="46"/>
        <v>8</v>
      </c>
    </row>
    <row r="2999" spans="2:6" x14ac:dyDescent="0.25">
      <c r="B2999" t="s">
        <v>23</v>
      </c>
      <c r="C2999" t="s">
        <v>25</v>
      </c>
      <c r="D2999" t="s">
        <v>30</v>
      </c>
      <c r="E2999" s="1">
        <v>23132</v>
      </c>
      <c r="F2999">
        <f t="shared" si="46"/>
        <v>5</v>
      </c>
    </row>
    <row r="3000" spans="2:6" x14ac:dyDescent="0.25">
      <c r="B3000" t="s">
        <v>22</v>
      </c>
      <c r="C3000" t="s">
        <v>27</v>
      </c>
      <c r="D3000" t="s">
        <v>29</v>
      </c>
      <c r="E3000" s="1">
        <v>25330</v>
      </c>
      <c r="F3000">
        <f t="shared" si="46"/>
        <v>5</v>
      </c>
    </row>
    <row r="3001" spans="2:6" x14ac:dyDescent="0.25">
      <c r="B3001" t="s">
        <v>22</v>
      </c>
      <c r="C3001" t="s">
        <v>24</v>
      </c>
      <c r="D3001" t="s">
        <v>31</v>
      </c>
      <c r="E3001" s="1">
        <v>29416</v>
      </c>
      <c r="F3001">
        <f t="shared" si="46"/>
        <v>7</v>
      </c>
    </row>
    <row r="3002" spans="2:6" x14ac:dyDescent="0.25">
      <c r="B3002" t="s">
        <v>23</v>
      </c>
      <c r="C3002" t="s">
        <v>28</v>
      </c>
      <c r="D3002" t="s">
        <v>32</v>
      </c>
      <c r="E3002" s="1">
        <v>30330</v>
      </c>
      <c r="F3002">
        <f t="shared" si="46"/>
        <v>1</v>
      </c>
    </row>
    <row r="3003" spans="2:6" x14ac:dyDescent="0.25">
      <c r="B3003" t="s">
        <v>23</v>
      </c>
      <c r="C3003" t="s">
        <v>28</v>
      </c>
      <c r="D3003" t="s">
        <v>29</v>
      </c>
      <c r="E3003" s="1">
        <v>25370</v>
      </c>
      <c r="F3003">
        <f t="shared" si="46"/>
        <v>6</v>
      </c>
    </row>
    <row r="3004" spans="2:6" x14ac:dyDescent="0.25">
      <c r="B3004" t="s">
        <v>22</v>
      </c>
      <c r="C3004" t="s">
        <v>28</v>
      </c>
      <c r="D3004" t="s">
        <v>31</v>
      </c>
      <c r="E3004" s="1">
        <v>9835</v>
      </c>
      <c r="F3004">
        <f t="shared" si="46"/>
        <v>12</v>
      </c>
    </row>
    <row r="3005" spans="2:6" x14ac:dyDescent="0.25">
      <c r="B3005" t="s">
        <v>22</v>
      </c>
      <c r="C3005" t="s">
        <v>26</v>
      </c>
      <c r="D3005" t="s">
        <v>32</v>
      </c>
      <c r="E3005" s="1">
        <v>19146</v>
      </c>
      <c r="F3005">
        <f t="shared" si="46"/>
        <v>6</v>
      </c>
    </row>
    <row r="3006" spans="2:6" x14ac:dyDescent="0.25">
      <c r="B3006" t="s">
        <v>22</v>
      </c>
      <c r="C3006" t="s">
        <v>26</v>
      </c>
      <c r="D3006" t="s">
        <v>31</v>
      </c>
      <c r="E3006" s="1">
        <v>31117</v>
      </c>
      <c r="F3006">
        <f t="shared" si="46"/>
        <v>3</v>
      </c>
    </row>
    <row r="3007" spans="2:6" x14ac:dyDescent="0.25">
      <c r="B3007" t="s">
        <v>22</v>
      </c>
      <c r="C3007" t="s">
        <v>25</v>
      </c>
      <c r="D3007" t="s">
        <v>31</v>
      </c>
      <c r="E3007" s="1">
        <v>28462</v>
      </c>
      <c r="F3007">
        <f t="shared" si="46"/>
        <v>12</v>
      </c>
    </row>
    <row r="3008" spans="2:6" x14ac:dyDescent="0.25">
      <c r="B3008" t="s">
        <v>23</v>
      </c>
      <c r="C3008" t="s">
        <v>25</v>
      </c>
      <c r="D3008" t="s">
        <v>31</v>
      </c>
      <c r="E3008" s="1">
        <v>29925</v>
      </c>
      <c r="F3008">
        <f t="shared" si="46"/>
        <v>12</v>
      </c>
    </row>
    <row r="3009" spans="2:6" x14ac:dyDescent="0.25">
      <c r="B3009" t="s">
        <v>22</v>
      </c>
      <c r="C3009" t="s">
        <v>24</v>
      </c>
      <c r="D3009" t="s">
        <v>30</v>
      </c>
      <c r="E3009" s="1">
        <v>13315</v>
      </c>
      <c r="F3009">
        <f t="shared" si="46"/>
        <v>6</v>
      </c>
    </row>
    <row r="3010" spans="2:6" x14ac:dyDescent="0.25">
      <c r="B3010" t="s">
        <v>23</v>
      </c>
      <c r="C3010" t="s">
        <v>28</v>
      </c>
      <c r="D3010" t="s">
        <v>31</v>
      </c>
      <c r="E3010" s="1">
        <v>15032</v>
      </c>
      <c r="F3010">
        <f t="shared" si="46"/>
        <v>2</v>
      </c>
    </row>
    <row r="3011" spans="2:6" x14ac:dyDescent="0.25">
      <c r="B3011" t="s">
        <v>23</v>
      </c>
      <c r="C3011" t="s">
        <v>25</v>
      </c>
      <c r="D3011" t="s">
        <v>32</v>
      </c>
      <c r="E3011" s="1">
        <v>24438</v>
      </c>
      <c r="F3011">
        <f t="shared" si="46"/>
        <v>11</v>
      </c>
    </row>
    <row r="3012" spans="2:6" x14ac:dyDescent="0.25">
      <c r="B3012" t="s">
        <v>22</v>
      </c>
      <c r="C3012" t="s">
        <v>28</v>
      </c>
      <c r="D3012" t="s">
        <v>30</v>
      </c>
      <c r="E3012" s="1">
        <v>35592</v>
      </c>
      <c r="F3012">
        <f t="shared" si="46"/>
        <v>6</v>
      </c>
    </row>
    <row r="3013" spans="2:6" x14ac:dyDescent="0.25">
      <c r="B3013" t="s">
        <v>23</v>
      </c>
      <c r="C3013" t="s">
        <v>28</v>
      </c>
      <c r="D3013" t="s">
        <v>32</v>
      </c>
      <c r="E3013" s="1">
        <v>16586</v>
      </c>
      <c r="F3013">
        <f t="shared" si="46"/>
        <v>5</v>
      </c>
    </row>
    <row r="3014" spans="2:6" x14ac:dyDescent="0.25">
      <c r="B3014" t="s">
        <v>23</v>
      </c>
      <c r="C3014" t="s">
        <v>26</v>
      </c>
      <c r="D3014" t="s">
        <v>31</v>
      </c>
      <c r="E3014" s="1">
        <v>40319</v>
      </c>
      <c r="F3014">
        <f t="shared" si="46"/>
        <v>5</v>
      </c>
    </row>
    <row r="3015" spans="2:6" x14ac:dyDescent="0.25">
      <c r="B3015" t="s">
        <v>22</v>
      </c>
      <c r="C3015" t="s">
        <v>25</v>
      </c>
      <c r="D3015" t="s">
        <v>32</v>
      </c>
      <c r="E3015" s="1">
        <v>12021</v>
      </c>
      <c r="F3015">
        <f t="shared" si="46"/>
        <v>11</v>
      </c>
    </row>
    <row r="3016" spans="2:6" x14ac:dyDescent="0.25">
      <c r="B3016" t="s">
        <v>23</v>
      </c>
      <c r="C3016" t="s">
        <v>24</v>
      </c>
      <c r="D3016" t="s">
        <v>32</v>
      </c>
      <c r="E3016" s="1">
        <v>26508</v>
      </c>
      <c r="F3016">
        <f t="shared" si="46"/>
        <v>7</v>
      </c>
    </row>
    <row r="3017" spans="2:6" x14ac:dyDescent="0.25">
      <c r="B3017" t="s">
        <v>22</v>
      </c>
      <c r="C3017" t="s">
        <v>26</v>
      </c>
      <c r="D3017" t="s">
        <v>30</v>
      </c>
      <c r="E3017" s="1">
        <v>24005</v>
      </c>
      <c r="F3017">
        <f t="shared" si="46"/>
        <v>9</v>
      </c>
    </row>
    <row r="3018" spans="2:6" x14ac:dyDescent="0.25">
      <c r="B3018" t="s">
        <v>23</v>
      </c>
      <c r="C3018" t="s">
        <v>24</v>
      </c>
      <c r="D3018" t="s">
        <v>31</v>
      </c>
      <c r="E3018" s="1">
        <v>31355</v>
      </c>
      <c r="F3018">
        <f t="shared" si="46"/>
        <v>11</v>
      </c>
    </row>
    <row r="3019" spans="2:6" x14ac:dyDescent="0.25">
      <c r="B3019" t="s">
        <v>23</v>
      </c>
      <c r="C3019" t="s">
        <v>25</v>
      </c>
      <c r="D3019" t="s">
        <v>31</v>
      </c>
      <c r="E3019" s="1">
        <v>24352</v>
      </c>
      <c r="F3019">
        <f t="shared" si="46"/>
        <v>9</v>
      </c>
    </row>
    <row r="3020" spans="2:6" x14ac:dyDescent="0.25">
      <c r="B3020" t="s">
        <v>23</v>
      </c>
      <c r="C3020" t="s">
        <v>24</v>
      </c>
      <c r="D3020" t="s">
        <v>31</v>
      </c>
      <c r="E3020" s="1">
        <v>12847</v>
      </c>
      <c r="F3020">
        <f t="shared" ref="F3020:F3083" si="47">MONTH(E3020)</f>
        <v>3</v>
      </c>
    </row>
    <row r="3021" spans="2:6" x14ac:dyDescent="0.25">
      <c r="B3021" t="s">
        <v>23</v>
      </c>
      <c r="C3021" t="s">
        <v>24</v>
      </c>
      <c r="D3021" t="s">
        <v>30</v>
      </c>
      <c r="E3021" s="1">
        <v>18125</v>
      </c>
      <c r="F3021">
        <f t="shared" si="47"/>
        <v>8</v>
      </c>
    </row>
    <row r="3022" spans="2:6" x14ac:dyDescent="0.25">
      <c r="B3022" t="s">
        <v>22</v>
      </c>
      <c r="C3022" t="s">
        <v>27</v>
      </c>
      <c r="D3022" t="s">
        <v>32</v>
      </c>
      <c r="E3022" s="1">
        <v>15210</v>
      </c>
      <c r="F3022">
        <f t="shared" si="47"/>
        <v>8</v>
      </c>
    </row>
    <row r="3023" spans="2:6" x14ac:dyDescent="0.25">
      <c r="B3023" t="s">
        <v>23</v>
      </c>
      <c r="C3023" t="s">
        <v>27</v>
      </c>
      <c r="D3023" t="s">
        <v>30</v>
      </c>
      <c r="E3023" s="1">
        <v>24453</v>
      </c>
      <c r="F3023">
        <f t="shared" si="47"/>
        <v>12</v>
      </c>
    </row>
    <row r="3024" spans="2:6" x14ac:dyDescent="0.25">
      <c r="B3024" t="s">
        <v>22</v>
      </c>
      <c r="C3024" t="s">
        <v>25</v>
      </c>
      <c r="D3024" t="s">
        <v>31</v>
      </c>
      <c r="E3024" s="1">
        <v>9325</v>
      </c>
      <c r="F3024">
        <f t="shared" si="47"/>
        <v>7</v>
      </c>
    </row>
    <row r="3025" spans="2:6" x14ac:dyDescent="0.25">
      <c r="B3025" t="s">
        <v>22</v>
      </c>
      <c r="C3025" t="s">
        <v>28</v>
      </c>
      <c r="D3025" t="s">
        <v>30</v>
      </c>
      <c r="E3025" s="1">
        <v>34091</v>
      </c>
      <c r="F3025">
        <f t="shared" si="47"/>
        <v>5</v>
      </c>
    </row>
    <row r="3026" spans="2:6" x14ac:dyDescent="0.25">
      <c r="B3026" t="s">
        <v>23</v>
      </c>
      <c r="C3026" t="s">
        <v>28</v>
      </c>
      <c r="D3026" t="s">
        <v>32</v>
      </c>
      <c r="E3026" s="1">
        <v>16496</v>
      </c>
      <c r="F3026">
        <f t="shared" si="47"/>
        <v>2</v>
      </c>
    </row>
    <row r="3027" spans="2:6" x14ac:dyDescent="0.25">
      <c r="B3027" t="s">
        <v>23</v>
      </c>
      <c r="C3027" t="s">
        <v>26</v>
      </c>
      <c r="D3027" t="s">
        <v>31</v>
      </c>
      <c r="E3027" s="1">
        <v>30177</v>
      </c>
      <c r="F3027">
        <f t="shared" si="47"/>
        <v>8</v>
      </c>
    </row>
    <row r="3028" spans="2:6" x14ac:dyDescent="0.25">
      <c r="B3028" t="s">
        <v>23</v>
      </c>
      <c r="C3028" t="s">
        <v>24</v>
      </c>
      <c r="D3028" t="s">
        <v>30</v>
      </c>
      <c r="E3028" s="1">
        <v>18288</v>
      </c>
      <c r="F3028">
        <f t="shared" si="47"/>
        <v>1</v>
      </c>
    </row>
    <row r="3029" spans="2:6" x14ac:dyDescent="0.25">
      <c r="B3029" t="s">
        <v>22</v>
      </c>
      <c r="C3029" t="s">
        <v>27</v>
      </c>
      <c r="D3029" t="s">
        <v>30</v>
      </c>
      <c r="E3029" s="1">
        <v>16917</v>
      </c>
      <c r="F3029">
        <f t="shared" si="47"/>
        <v>4</v>
      </c>
    </row>
    <row r="3030" spans="2:6" x14ac:dyDescent="0.25">
      <c r="B3030" t="s">
        <v>23</v>
      </c>
      <c r="C3030" t="s">
        <v>27</v>
      </c>
      <c r="D3030" t="s">
        <v>30</v>
      </c>
      <c r="E3030" s="1">
        <v>27513</v>
      </c>
      <c r="F3030">
        <f t="shared" si="47"/>
        <v>4</v>
      </c>
    </row>
    <row r="3031" spans="2:6" x14ac:dyDescent="0.25">
      <c r="B3031" t="s">
        <v>22</v>
      </c>
      <c r="C3031" t="s">
        <v>28</v>
      </c>
      <c r="D3031" t="s">
        <v>32</v>
      </c>
      <c r="E3031" s="1">
        <v>19213</v>
      </c>
      <c r="F3031">
        <f t="shared" si="47"/>
        <v>8</v>
      </c>
    </row>
    <row r="3032" spans="2:6" x14ac:dyDescent="0.25">
      <c r="B3032" t="s">
        <v>22</v>
      </c>
      <c r="C3032" t="s">
        <v>26</v>
      </c>
      <c r="D3032" t="s">
        <v>30</v>
      </c>
      <c r="E3032" s="1">
        <v>12664</v>
      </c>
      <c r="F3032">
        <f t="shared" si="47"/>
        <v>9</v>
      </c>
    </row>
    <row r="3033" spans="2:6" x14ac:dyDescent="0.25">
      <c r="B3033" t="s">
        <v>22</v>
      </c>
      <c r="C3033" t="s">
        <v>26</v>
      </c>
      <c r="D3033" t="s">
        <v>30</v>
      </c>
      <c r="E3033" s="1">
        <v>24476</v>
      </c>
      <c r="F3033">
        <f t="shared" si="47"/>
        <v>1</v>
      </c>
    </row>
    <row r="3034" spans="2:6" x14ac:dyDescent="0.25">
      <c r="B3034" t="s">
        <v>23</v>
      </c>
      <c r="C3034" t="s">
        <v>27</v>
      </c>
      <c r="D3034" t="s">
        <v>29</v>
      </c>
      <c r="E3034" s="1">
        <v>38945</v>
      </c>
      <c r="F3034">
        <f t="shared" si="47"/>
        <v>8</v>
      </c>
    </row>
    <row r="3035" spans="2:6" x14ac:dyDescent="0.25">
      <c r="B3035" t="s">
        <v>23</v>
      </c>
      <c r="C3035" t="s">
        <v>28</v>
      </c>
      <c r="D3035" t="s">
        <v>30</v>
      </c>
      <c r="E3035" s="1">
        <v>39954</v>
      </c>
      <c r="F3035">
        <f t="shared" si="47"/>
        <v>5</v>
      </c>
    </row>
    <row r="3036" spans="2:6" x14ac:dyDescent="0.25">
      <c r="B3036" t="s">
        <v>22</v>
      </c>
      <c r="C3036" t="s">
        <v>28</v>
      </c>
      <c r="D3036" t="s">
        <v>32</v>
      </c>
      <c r="E3036" s="1">
        <v>34614</v>
      </c>
      <c r="F3036">
        <f t="shared" si="47"/>
        <v>10</v>
      </c>
    </row>
    <row r="3037" spans="2:6" x14ac:dyDescent="0.25">
      <c r="B3037" t="s">
        <v>23</v>
      </c>
      <c r="C3037" t="s">
        <v>25</v>
      </c>
      <c r="D3037" t="s">
        <v>29</v>
      </c>
      <c r="E3037" s="1">
        <v>30328</v>
      </c>
      <c r="F3037">
        <f t="shared" si="47"/>
        <v>1</v>
      </c>
    </row>
    <row r="3038" spans="2:6" x14ac:dyDescent="0.25">
      <c r="B3038" t="s">
        <v>23</v>
      </c>
      <c r="C3038" t="s">
        <v>28</v>
      </c>
      <c r="D3038" t="s">
        <v>31</v>
      </c>
      <c r="E3038" s="1">
        <v>20557</v>
      </c>
      <c r="F3038">
        <f t="shared" si="47"/>
        <v>4</v>
      </c>
    </row>
    <row r="3039" spans="2:6" x14ac:dyDescent="0.25">
      <c r="B3039" t="s">
        <v>23</v>
      </c>
      <c r="C3039" t="s">
        <v>25</v>
      </c>
      <c r="D3039" t="s">
        <v>30</v>
      </c>
      <c r="E3039" s="1">
        <v>38150</v>
      </c>
      <c r="F3039">
        <f t="shared" si="47"/>
        <v>6</v>
      </c>
    </row>
    <row r="3040" spans="2:6" x14ac:dyDescent="0.25">
      <c r="B3040" t="s">
        <v>23</v>
      </c>
      <c r="C3040" t="s">
        <v>28</v>
      </c>
      <c r="D3040" t="s">
        <v>32</v>
      </c>
      <c r="E3040" s="1">
        <v>18958</v>
      </c>
      <c r="F3040">
        <f t="shared" si="47"/>
        <v>11</v>
      </c>
    </row>
    <row r="3041" spans="2:6" x14ac:dyDescent="0.25">
      <c r="B3041" t="s">
        <v>23</v>
      </c>
      <c r="C3041" t="s">
        <v>28</v>
      </c>
      <c r="D3041" t="s">
        <v>31</v>
      </c>
      <c r="E3041" s="1">
        <v>18209</v>
      </c>
      <c r="F3041">
        <f t="shared" si="47"/>
        <v>11</v>
      </c>
    </row>
    <row r="3042" spans="2:6" x14ac:dyDescent="0.25">
      <c r="B3042" t="s">
        <v>22</v>
      </c>
      <c r="C3042" t="s">
        <v>25</v>
      </c>
      <c r="D3042" t="s">
        <v>31</v>
      </c>
      <c r="E3042" s="1">
        <v>26587</v>
      </c>
      <c r="F3042">
        <f t="shared" si="47"/>
        <v>10</v>
      </c>
    </row>
    <row r="3043" spans="2:6" x14ac:dyDescent="0.25">
      <c r="B3043" t="s">
        <v>22</v>
      </c>
      <c r="C3043" t="s">
        <v>25</v>
      </c>
      <c r="D3043" t="s">
        <v>31</v>
      </c>
      <c r="E3043" s="1">
        <v>21233</v>
      </c>
      <c r="F3043">
        <f t="shared" si="47"/>
        <v>2</v>
      </c>
    </row>
    <row r="3044" spans="2:6" x14ac:dyDescent="0.25">
      <c r="B3044" t="s">
        <v>22</v>
      </c>
      <c r="C3044" t="s">
        <v>27</v>
      </c>
      <c r="D3044" t="s">
        <v>29</v>
      </c>
      <c r="E3044" s="1">
        <v>28559</v>
      </c>
      <c r="F3044">
        <f t="shared" si="47"/>
        <v>3</v>
      </c>
    </row>
    <row r="3045" spans="2:6" x14ac:dyDescent="0.25">
      <c r="B3045" t="s">
        <v>22</v>
      </c>
      <c r="C3045" t="s">
        <v>25</v>
      </c>
      <c r="D3045" t="s">
        <v>29</v>
      </c>
      <c r="E3045" s="1">
        <v>35122</v>
      </c>
      <c r="F3045">
        <f t="shared" si="47"/>
        <v>2</v>
      </c>
    </row>
    <row r="3046" spans="2:6" x14ac:dyDescent="0.25">
      <c r="B3046" t="s">
        <v>22</v>
      </c>
      <c r="C3046" t="s">
        <v>28</v>
      </c>
      <c r="D3046" t="s">
        <v>30</v>
      </c>
      <c r="E3046" s="1">
        <v>31553</v>
      </c>
      <c r="F3046">
        <f t="shared" si="47"/>
        <v>5</v>
      </c>
    </row>
    <row r="3047" spans="2:6" x14ac:dyDescent="0.25">
      <c r="B3047" t="s">
        <v>22</v>
      </c>
      <c r="C3047" t="s">
        <v>27</v>
      </c>
      <c r="D3047" t="s">
        <v>32</v>
      </c>
      <c r="E3047" s="1">
        <v>14681</v>
      </c>
      <c r="F3047">
        <f t="shared" si="47"/>
        <v>3</v>
      </c>
    </row>
    <row r="3048" spans="2:6" x14ac:dyDescent="0.25">
      <c r="B3048" t="s">
        <v>22</v>
      </c>
      <c r="C3048" t="s">
        <v>25</v>
      </c>
      <c r="D3048" t="s">
        <v>32</v>
      </c>
      <c r="E3048" s="1">
        <v>29631</v>
      </c>
      <c r="F3048">
        <f t="shared" si="47"/>
        <v>2</v>
      </c>
    </row>
    <row r="3049" spans="2:6" x14ac:dyDescent="0.25">
      <c r="B3049" t="s">
        <v>23</v>
      </c>
      <c r="C3049" t="s">
        <v>26</v>
      </c>
      <c r="D3049" t="s">
        <v>31</v>
      </c>
      <c r="E3049" s="1">
        <v>40768</v>
      </c>
      <c r="F3049">
        <f t="shared" si="47"/>
        <v>8</v>
      </c>
    </row>
    <row r="3050" spans="2:6" x14ac:dyDescent="0.25">
      <c r="B3050" t="s">
        <v>23</v>
      </c>
      <c r="C3050" t="s">
        <v>25</v>
      </c>
      <c r="D3050" t="s">
        <v>29</v>
      </c>
      <c r="E3050" s="1">
        <v>24308</v>
      </c>
      <c r="F3050">
        <f t="shared" si="47"/>
        <v>7</v>
      </c>
    </row>
    <row r="3051" spans="2:6" x14ac:dyDescent="0.25">
      <c r="B3051" t="s">
        <v>23</v>
      </c>
      <c r="C3051" t="s">
        <v>27</v>
      </c>
      <c r="D3051" t="s">
        <v>30</v>
      </c>
      <c r="E3051" s="1">
        <v>26528</v>
      </c>
      <c r="F3051">
        <f t="shared" si="47"/>
        <v>8</v>
      </c>
    </row>
    <row r="3052" spans="2:6" x14ac:dyDescent="0.25">
      <c r="B3052" t="s">
        <v>23</v>
      </c>
      <c r="C3052" t="s">
        <v>27</v>
      </c>
      <c r="D3052" t="s">
        <v>32</v>
      </c>
      <c r="E3052" s="1">
        <v>19019</v>
      </c>
      <c r="F3052">
        <f t="shared" si="47"/>
        <v>1</v>
      </c>
    </row>
    <row r="3053" spans="2:6" x14ac:dyDescent="0.25">
      <c r="B3053" t="s">
        <v>23</v>
      </c>
      <c r="C3053" t="s">
        <v>26</v>
      </c>
      <c r="D3053" t="s">
        <v>29</v>
      </c>
      <c r="E3053" s="1">
        <v>14384</v>
      </c>
      <c r="F3053">
        <f t="shared" si="47"/>
        <v>5</v>
      </c>
    </row>
    <row r="3054" spans="2:6" x14ac:dyDescent="0.25">
      <c r="B3054" t="s">
        <v>22</v>
      </c>
      <c r="C3054" t="s">
        <v>26</v>
      </c>
      <c r="D3054" t="s">
        <v>31</v>
      </c>
      <c r="E3054" s="1">
        <v>15319</v>
      </c>
      <c r="F3054">
        <f t="shared" si="47"/>
        <v>12</v>
      </c>
    </row>
    <row r="3055" spans="2:6" x14ac:dyDescent="0.25">
      <c r="B3055" t="s">
        <v>22</v>
      </c>
      <c r="C3055" t="s">
        <v>27</v>
      </c>
      <c r="D3055" t="s">
        <v>30</v>
      </c>
      <c r="E3055" s="1">
        <v>24250</v>
      </c>
      <c r="F3055">
        <f t="shared" si="47"/>
        <v>5</v>
      </c>
    </row>
    <row r="3056" spans="2:6" x14ac:dyDescent="0.25">
      <c r="B3056" t="s">
        <v>22</v>
      </c>
      <c r="C3056" t="s">
        <v>28</v>
      </c>
      <c r="D3056" t="s">
        <v>31</v>
      </c>
      <c r="E3056" s="1">
        <v>6921</v>
      </c>
      <c r="F3056">
        <f t="shared" si="47"/>
        <v>12</v>
      </c>
    </row>
    <row r="3057" spans="2:6" x14ac:dyDescent="0.25">
      <c r="B3057" t="s">
        <v>23</v>
      </c>
      <c r="C3057" t="s">
        <v>25</v>
      </c>
      <c r="D3057" t="s">
        <v>30</v>
      </c>
      <c r="E3057" s="1">
        <v>22560</v>
      </c>
      <c r="F3057">
        <f t="shared" si="47"/>
        <v>10</v>
      </c>
    </row>
    <row r="3058" spans="2:6" x14ac:dyDescent="0.25">
      <c r="B3058" t="s">
        <v>22</v>
      </c>
      <c r="C3058" t="s">
        <v>24</v>
      </c>
      <c r="D3058" t="s">
        <v>32</v>
      </c>
      <c r="E3058" s="1">
        <v>27788</v>
      </c>
      <c r="F3058">
        <f t="shared" si="47"/>
        <v>1</v>
      </c>
    </row>
    <row r="3059" spans="2:6" x14ac:dyDescent="0.25">
      <c r="B3059" t="s">
        <v>23</v>
      </c>
      <c r="C3059" t="s">
        <v>26</v>
      </c>
      <c r="D3059" t="s">
        <v>29</v>
      </c>
      <c r="E3059" s="1">
        <v>31293</v>
      </c>
      <c r="F3059">
        <f t="shared" si="47"/>
        <v>9</v>
      </c>
    </row>
    <row r="3060" spans="2:6" x14ac:dyDescent="0.25">
      <c r="B3060" t="s">
        <v>23</v>
      </c>
      <c r="C3060" t="s">
        <v>26</v>
      </c>
      <c r="D3060" t="s">
        <v>32</v>
      </c>
      <c r="E3060" s="1">
        <v>7536</v>
      </c>
      <c r="F3060">
        <f t="shared" si="47"/>
        <v>8</v>
      </c>
    </row>
    <row r="3061" spans="2:6" x14ac:dyDescent="0.25">
      <c r="B3061" t="s">
        <v>22</v>
      </c>
      <c r="C3061" t="s">
        <v>26</v>
      </c>
      <c r="D3061" t="s">
        <v>32</v>
      </c>
      <c r="E3061" s="1">
        <v>28667</v>
      </c>
      <c r="F3061">
        <f t="shared" si="47"/>
        <v>6</v>
      </c>
    </row>
    <row r="3062" spans="2:6" x14ac:dyDescent="0.25">
      <c r="B3062" t="s">
        <v>22</v>
      </c>
      <c r="C3062" t="s">
        <v>27</v>
      </c>
      <c r="D3062" t="s">
        <v>32</v>
      </c>
      <c r="E3062" s="1">
        <v>28103</v>
      </c>
      <c r="F3062">
        <f t="shared" si="47"/>
        <v>12</v>
      </c>
    </row>
    <row r="3063" spans="2:6" x14ac:dyDescent="0.25">
      <c r="B3063" t="s">
        <v>23</v>
      </c>
      <c r="C3063" t="s">
        <v>24</v>
      </c>
      <c r="D3063" t="s">
        <v>30</v>
      </c>
      <c r="E3063" s="1">
        <v>27588</v>
      </c>
      <c r="F3063">
        <f t="shared" si="47"/>
        <v>7</v>
      </c>
    </row>
    <row r="3064" spans="2:6" x14ac:dyDescent="0.25">
      <c r="B3064" t="s">
        <v>22</v>
      </c>
      <c r="C3064" t="s">
        <v>24</v>
      </c>
      <c r="D3064" t="s">
        <v>31</v>
      </c>
      <c r="E3064" s="1">
        <v>10171</v>
      </c>
      <c r="F3064">
        <f t="shared" si="47"/>
        <v>11</v>
      </c>
    </row>
    <row r="3065" spans="2:6" x14ac:dyDescent="0.25">
      <c r="B3065" t="s">
        <v>22</v>
      </c>
      <c r="C3065" t="s">
        <v>27</v>
      </c>
      <c r="D3065" t="s">
        <v>32</v>
      </c>
      <c r="E3065" s="1">
        <v>5874</v>
      </c>
      <c r="F3065">
        <f t="shared" si="47"/>
        <v>1</v>
      </c>
    </row>
    <row r="3066" spans="2:6" x14ac:dyDescent="0.25">
      <c r="B3066" t="s">
        <v>23</v>
      </c>
      <c r="C3066" t="s">
        <v>26</v>
      </c>
      <c r="D3066" t="s">
        <v>29</v>
      </c>
      <c r="E3066" s="1">
        <v>28933</v>
      </c>
      <c r="F3066">
        <f t="shared" si="47"/>
        <v>3</v>
      </c>
    </row>
    <row r="3067" spans="2:6" x14ac:dyDescent="0.25">
      <c r="B3067" t="s">
        <v>22</v>
      </c>
      <c r="C3067" t="s">
        <v>28</v>
      </c>
      <c r="D3067" t="s">
        <v>29</v>
      </c>
      <c r="E3067" s="1">
        <v>36961</v>
      </c>
      <c r="F3067">
        <f t="shared" si="47"/>
        <v>3</v>
      </c>
    </row>
    <row r="3068" spans="2:6" x14ac:dyDescent="0.25">
      <c r="B3068" t="s">
        <v>22</v>
      </c>
      <c r="C3068" t="s">
        <v>28</v>
      </c>
      <c r="D3068" t="s">
        <v>30</v>
      </c>
      <c r="E3068" s="1">
        <v>20775</v>
      </c>
      <c r="F3068">
        <f t="shared" si="47"/>
        <v>11</v>
      </c>
    </row>
    <row r="3069" spans="2:6" x14ac:dyDescent="0.25">
      <c r="B3069" t="s">
        <v>23</v>
      </c>
      <c r="C3069" t="s">
        <v>28</v>
      </c>
      <c r="D3069" t="s">
        <v>31</v>
      </c>
      <c r="E3069" s="1">
        <v>27845</v>
      </c>
      <c r="F3069">
        <f t="shared" si="47"/>
        <v>3</v>
      </c>
    </row>
    <row r="3070" spans="2:6" x14ac:dyDescent="0.25">
      <c r="B3070" t="s">
        <v>22</v>
      </c>
      <c r="C3070" t="s">
        <v>24</v>
      </c>
      <c r="D3070" t="s">
        <v>32</v>
      </c>
      <c r="E3070" s="1">
        <v>36669</v>
      </c>
      <c r="F3070">
        <f t="shared" si="47"/>
        <v>5</v>
      </c>
    </row>
    <row r="3071" spans="2:6" x14ac:dyDescent="0.25">
      <c r="B3071" t="s">
        <v>22</v>
      </c>
      <c r="C3071" t="s">
        <v>25</v>
      </c>
      <c r="D3071" t="s">
        <v>29</v>
      </c>
      <c r="E3071" s="1">
        <v>32088</v>
      </c>
      <c r="F3071">
        <f t="shared" si="47"/>
        <v>11</v>
      </c>
    </row>
    <row r="3072" spans="2:6" x14ac:dyDescent="0.25">
      <c r="B3072" t="s">
        <v>23</v>
      </c>
      <c r="C3072" t="s">
        <v>27</v>
      </c>
      <c r="D3072" t="s">
        <v>32</v>
      </c>
      <c r="E3072" s="1">
        <v>34657</v>
      </c>
      <c r="F3072">
        <f t="shared" si="47"/>
        <v>11</v>
      </c>
    </row>
    <row r="3073" spans="2:6" x14ac:dyDescent="0.25">
      <c r="B3073" t="s">
        <v>22</v>
      </c>
      <c r="C3073" t="s">
        <v>26</v>
      </c>
      <c r="D3073" t="s">
        <v>29</v>
      </c>
      <c r="E3073" s="1">
        <v>15540</v>
      </c>
      <c r="F3073">
        <f t="shared" si="47"/>
        <v>7</v>
      </c>
    </row>
    <row r="3074" spans="2:6" x14ac:dyDescent="0.25">
      <c r="B3074" t="s">
        <v>22</v>
      </c>
      <c r="C3074" t="s">
        <v>25</v>
      </c>
      <c r="D3074" t="s">
        <v>30</v>
      </c>
      <c r="E3074" s="1">
        <v>31014</v>
      </c>
      <c r="F3074">
        <f t="shared" si="47"/>
        <v>11</v>
      </c>
    </row>
    <row r="3075" spans="2:6" x14ac:dyDescent="0.25">
      <c r="B3075" t="s">
        <v>23</v>
      </c>
      <c r="C3075" t="s">
        <v>26</v>
      </c>
      <c r="D3075" t="s">
        <v>30</v>
      </c>
      <c r="E3075" s="1">
        <v>37629</v>
      </c>
      <c r="F3075">
        <f t="shared" si="47"/>
        <v>1</v>
      </c>
    </row>
    <row r="3076" spans="2:6" x14ac:dyDescent="0.25">
      <c r="B3076" t="s">
        <v>23</v>
      </c>
      <c r="C3076" t="s">
        <v>27</v>
      </c>
      <c r="D3076" t="s">
        <v>29</v>
      </c>
      <c r="E3076" s="1">
        <v>6354</v>
      </c>
      <c r="F3076">
        <f t="shared" si="47"/>
        <v>5</v>
      </c>
    </row>
    <row r="3077" spans="2:6" x14ac:dyDescent="0.25">
      <c r="B3077" t="s">
        <v>22</v>
      </c>
      <c r="C3077" t="s">
        <v>24</v>
      </c>
      <c r="D3077" t="s">
        <v>31</v>
      </c>
      <c r="E3077" s="1">
        <v>38943</v>
      </c>
      <c r="F3077">
        <f t="shared" si="47"/>
        <v>8</v>
      </c>
    </row>
    <row r="3078" spans="2:6" x14ac:dyDescent="0.25">
      <c r="B3078" t="s">
        <v>23</v>
      </c>
      <c r="C3078" t="s">
        <v>25</v>
      </c>
      <c r="D3078" t="s">
        <v>29</v>
      </c>
      <c r="E3078" s="1">
        <v>41386</v>
      </c>
      <c r="F3078">
        <f t="shared" si="47"/>
        <v>4</v>
      </c>
    </row>
    <row r="3079" spans="2:6" x14ac:dyDescent="0.25">
      <c r="B3079" t="s">
        <v>22</v>
      </c>
      <c r="C3079" t="s">
        <v>24</v>
      </c>
      <c r="D3079" t="s">
        <v>30</v>
      </c>
      <c r="E3079" s="1">
        <v>10584</v>
      </c>
      <c r="F3079">
        <f t="shared" si="47"/>
        <v>12</v>
      </c>
    </row>
    <row r="3080" spans="2:6" x14ac:dyDescent="0.25">
      <c r="B3080" t="s">
        <v>22</v>
      </c>
      <c r="C3080" t="s">
        <v>25</v>
      </c>
      <c r="D3080" t="s">
        <v>29</v>
      </c>
      <c r="E3080" s="1">
        <v>12913</v>
      </c>
      <c r="F3080">
        <f t="shared" si="47"/>
        <v>5</v>
      </c>
    </row>
    <row r="3081" spans="2:6" x14ac:dyDescent="0.25">
      <c r="B3081" t="s">
        <v>22</v>
      </c>
      <c r="C3081" t="s">
        <v>25</v>
      </c>
      <c r="D3081" t="s">
        <v>29</v>
      </c>
      <c r="E3081" s="1">
        <v>20314</v>
      </c>
      <c r="F3081">
        <f t="shared" si="47"/>
        <v>8</v>
      </c>
    </row>
    <row r="3082" spans="2:6" x14ac:dyDescent="0.25">
      <c r="B3082" t="s">
        <v>23</v>
      </c>
      <c r="C3082" t="s">
        <v>24</v>
      </c>
      <c r="D3082" t="s">
        <v>30</v>
      </c>
      <c r="E3082" s="1">
        <v>26837</v>
      </c>
      <c r="F3082">
        <f t="shared" si="47"/>
        <v>6</v>
      </c>
    </row>
    <row r="3083" spans="2:6" x14ac:dyDescent="0.25">
      <c r="B3083" t="s">
        <v>22</v>
      </c>
      <c r="C3083" t="s">
        <v>24</v>
      </c>
      <c r="D3083" t="s">
        <v>31</v>
      </c>
      <c r="E3083" s="1">
        <v>20400</v>
      </c>
      <c r="F3083">
        <f t="shared" si="47"/>
        <v>11</v>
      </c>
    </row>
    <row r="3084" spans="2:6" x14ac:dyDescent="0.25">
      <c r="B3084" t="s">
        <v>22</v>
      </c>
      <c r="C3084" t="s">
        <v>25</v>
      </c>
      <c r="D3084" t="s">
        <v>30</v>
      </c>
      <c r="E3084" s="1">
        <v>34725</v>
      </c>
      <c r="F3084">
        <f t="shared" ref="F3084:F3147" si="48">MONTH(E3084)</f>
        <v>1</v>
      </c>
    </row>
    <row r="3085" spans="2:6" x14ac:dyDescent="0.25">
      <c r="B3085" t="s">
        <v>23</v>
      </c>
      <c r="C3085" t="s">
        <v>27</v>
      </c>
      <c r="D3085" t="s">
        <v>29</v>
      </c>
      <c r="E3085" s="1">
        <v>26818</v>
      </c>
      <c r="F3085">
        <f t="shared" si="48"/>
        <v>6</v>
      </c>
    </row>
    <row r="3086" spans="2:6" x14ac:dyDescent="0.25">
      <c r="B3086" t="s">
        <v>23</v>
      </c>
      <c r="C3086" t="s">
        <v>27</v>
      </c>
      <c r="D3086" t="s">
        <v>30</v>
      </c>
      <c r="E3086" s="1">
        <v>14325</v>
      </c>
      <c r="F3086">
        <f t="shared" si="48"/>
        <v>3</v>
      </c>
    </row>
    <row r="3087" spans="2:6" x14ac:dyDescent="0.25">
      <c r="B3087" t="s">
        <v>23</v>
      </c>
      <c r="C3087" t="s">
        <v>28</v>
      </c>
      <c r="D3087" t="s">
        <v>30</v>
      </c>
      <c r="E3087" s="1">
        <v>9721</v>
      </c>
      <c r="F3087">
        <f t="shared" si="48"/>
        <v>8</v>
      </c>
    </row>
    <row r="3088" spans="2:6" x14ac:dyDescent="0.25">
      <c r="B3088" t="s">
        <v>22</v>
      </c>
      <c r="C3088" t="s">
        <v>24</v>
      </c>
      <c r="D3088" t="s">
        <v>30</v>
      </c>
      <c r="E3088" s="1">
        <v>28602</v>
      </c>
      <c r="F3088">
        <f t="shared" si="48"/>
        <v>4</v>
      </c>
    </row>
    <row r="3089" spans="2:6" x14ac:dyDescent="0.25">
      <c r="B3089" t="s">
        <v>22</v>
      </c>
      <c r="C3089" t="s">
        <v>27</v>
      </c>
      <c r="D3089" t="s">
        <v>30</v>
      </c>
      <c r="E3089" s="1">
        <v>34433</v>
      </c>
      <c r="F3089">
        <f t="shared" si="48"/>
        <v>4</v>
      </c>
    </row>
    <row r="3090" spans="2:6" x14ac:dyDescent="0.25">
      <c r="B3090" t="s">
        <v>22</v>
      </c>
      <c r="C3090" t="s">
        <v>27</v>
      </c>
      <c r="D3090" t="s">
        <v>32</v>
      </c>
      <c r="E3090" s="1">
        <v>32420</v>
      </c>
      <c r="F3090">
        <f t="shared" si="48"/>
        <v>10</v>
      </c>
    </row>
    <row r="3091" spans="2:6" x14ac:dyDescent="0.25">
      <c r="B3091" t="s">
        <v>22</v>
      </c>
      <c r="C3091" t="s">
        <v>28</v>
      </c>
      <c r="D3091" t="s">
        <v>29</v>
      </c>
      <c r="E3091" s="1">
        <v>12231</v>
      </c>
      <c r="F3091">
        <f t="shared" si="48"/>
        <v>6</v>
      </c>
    </row>
    <row r="3092" spans="2:6" x14ac:dyDescent="0.25">
      <c r="B3092" t="s">
        <v>22</v>
      </c>
      <c r="C3092" t="s">
        <v>27</v>
      </c>
      <c r="D3092" t="s">
        <v>32</v>
      </c>
      <c r="E3092" s="1">
        <v>6044</v>
      </c>
      <c r="F3092">
        <f t="shared" si="48"/>
        <v>7</v>
      </c>
    </row>
    <row r="3093" spans="2:6" x14ac:dyDescent="0.25">
      <c r="B3093" t="s">
        <v>23</v>
      </c>
      <c r="C3093" t="s">
        <v>26</v>
      </c>
      <c r="D3093" t="s">
        <v>31</v>
      </c>
      <c r="E3093" s="1">
        <v>37697</v>
      </c>
      <c r="F3093">
        <f t="shared" si="48"/>
        <v>3</v>
      </c>
    </row>
    <row r="3094" spans="2:6" x14ac:dyDescent="0.25">
      <c r="B3094" t="s">
        <v>22</v>
      </c>
      <c r="C3094" t="s">
        <v>25</v>
      </c>
      <c r="D3094" t="s">
        <v>30</v>
      </c>
      <c r="E3094" s="1">
        <v>12851</v>
      </c>
      <c r="F3094">
        <f t="shared" si="48"/>
        <v>3</v>
      </c>
    </row>
    <row r="3095" spans="2:6" x14ac:dyDescent="0.25">
      <c r="B3095" t="s">
        <v>22</v>
      </c>
      <c r="C3095" t="s">
        <v>24</v>
      </c>
      <c r="D3095" t="s">
        <v>32</v>
      </c>
      <c r="E3095" s="1">
        <v>28847</v>
      </c>
      <c r="F3095">
        <f t="shared" si="48"/>
        <v>12</v>
      </c>
    </row>
    <row r="3096" spans="2:6" x14ac:dyDescent="0.25">
      <c r="B3096" t="s">
        <v>22</v>
      </c>
      <c r="C3096" t="s">
        <v>26</v>
      </c>
      <c r="D3096" t="s">
        <v>32</v>
      </c>
      <c r="E3096" s="1">
        <v>29976</v>
      </c>
      <c r="F3096">
        <f t="shared" si="48"/>
        <v>1</v>
      </c>
    </row>
    <row r="3097" spans="2:6" x14ac:dyDescent="0.25">
      <c r="B3097" t="s">
        <v>23</v>
      </c>
      <c r="C3097" t="s">
        <v>27</v>
      </c>
      <c r="D3097" t="s">
        <v>32</v>
      </c>
      <c r="E3097" s="1">
        <v>26739</v>
      </c>
      <c r="F3097">
        <f t="shared" si="48"/>
        <v>3</v>
      </c>
    </row>
    <row r="3098" spans="2:6" x14ac:dyDescent="0.25">
      <c r="B3098" t="s">
        <v>22</v>
      </c>
      <c r="C3098" t="s">
        <v>26</v>
      </c>
      <c r="D3098" t="s">
        <v>31</v>
      </c>
      <c r="E3098" s="1">
        <v>20553</v>
      </c>
      <c r="F3098">
        <f t="shared" si="48"/>
        <v>4</v>
      </c>
    </row>
    <row r="3099" spans="2:6" x14ac:dyDescent="0.25">
      <c r="B3099" t="s">
        <v>23</v>
      </c>
      <c r="C3099" t="s">
        <v>25</v>
      </c>
      <c r="D3099" t="s">
        <v>31</v>
      </c>
      <c r="E3099" s="1">
        <v>36609</v>
      </c>
      <c r="F3099">
        <f t="shared" si="48"/>
        <v>3</v>
      </c>
    </row>
    <row r="3100" spans="2:6" x14ac:dyDescent="0.25">
      <c r="B3100" t="s">
        <v>23</v>
      </c>
      <c r="C3100" t="s">
        <v>27</v>
      </c>
      <c r="D3100" t="s">
        <v>30</v>
      </c>
      <c r="E3100" s="1">
        <v>14070</v>
      </c>
      <c r="F3100">
        <f t="shared" si="48"/>
        <v>7</v>
      </c>
    </row>
    <row r="3101" spans="2:6" x14ac:dyDescent="0.25">
      <c r="B3101" t="s">
        <v>22</v>
      </c>
      <c r="C3101" t="s">
        <v>27</v>
      </c>
      <c r="D3101" t="s">
        <v>31</v>
      </c>
      <c r="E3101" s="1">
        <v>22571</v>
      </c>
      <c r="F3101">
        <f t="shared" si="48"/>
        <v>10</v>
      </c>
    </row>
    <row r="3102" spans="2:6" x14ac:dyDescent="0.25">
      <c r="B3102" t="s">
        <v>23</v>
      </c>
      <c r="C3102" t="s">
        <v>26</v>
      </c>
      <c r="D3102" t="s">
        <v>31</v>
      </c>
      <c r="E3102" s="1">
        <v>15517</v>
      </c>
      <c r="F3102">
        <f t="shared" si="48"/>
        <v>6</v>
      </c>
    </row>
    <row r="3103" spans="2:6" x14ac:dyDescent="0.25">
      <c r="B3103" t="s">
        <v>23</v>
      </c>
      <c r="C3103" t="s">
        <v>25</v>
      </c>
      <c r="D3103" t="s">
        <v>30</v>
      </c>
      <c r="E3103" s="1">
        <v>23090</v>
      </c>
      <c r="F3103">
        <f t="shared" si="48"/>
        <v>3</v>
      </c>
    </row>
    <row r="3104" spans="2:6" x14ac:dyDescent="0.25">
      <c r="B3104" t="s">
        <v>23</v>
      </c>
      <c r="C3104" t="s">
        <v>27</v>
      </c>
      <c r="D3104" t="s">
        <v>30</v>
      </c>
      <c r="E3104" s="1">
        <v>35720</v>
      </c>
      <c r="F3104">
        <f t="shared" si="48"/>
        <v>10</v>
      </c>
    </row>
    <row r="3105" spans="2:6" x14ac:dyDescent="0.25">
      <c r="B3105" t="s">
        <v>22</v>
      </c>
      <c r="C3105" t="s">
        <v>26</v>
      </c>
      <c r="D3105" t="s">
        <v>30</v>
      </c>
      <c r="E3105" s="1">
        <v>30505</v>
      </c>
      <c r="F3105">
        <f t="shared" si="48"/>
        <v>7</v>
      </c>
    </row>
    <row r="3106" spans="2:6" x14ac:dyDescent="0.25">
      <c r="B3106" t="s">
        <v>22</v>
      </c>
      <c r="C3106" t="s">
        <v>25</v>
      </c>
      <c r="D3106" t="s">
        <v>30</v>
      </c>
      <c r="E3106" s="1">
        <v>10433</v>
      </c>
      <c r="F3106">
        <f t="shared" si="48"/>
        <v>7</v>
      </c>
    </row>
    <row r="3107" spans="2:6" x14ac:dyDescent="0.25">
      <c r="B3107" t="s">
        <v>23</v>
      </c>
      <c r="C3107" t="s">
        <v>24</v>
      </c>
      <c r="D3107" t="s">
        <v>30</v>
      </c>
      <c r="E3107" s="1">
        <v>28216</v>
      </c>
      <c r="F3107">
        <f t="shared" si="48"/>
        <v>4</v>
      </c>
    </row>
    <row r="3108" spans="2:6" x14ac:dyDescent="0.25">
      <c r="B3108" t="s">
        <v>22</v>
      </c>
      <c r="C3108" t="s">
        <v>25</v>
      </c>
      <c r="D3108" t="s">
        <v>30</v>
      </c>
      <c r="E3108" s="1">
        <v>11605</v>
      </c>
      <c r="F3108">
        <f t="shared" si="48"/>
        <v>10</v>
      </c>
    </row>
    <row r="3109" spans="2:6" x14ac:dyDescent="0.25">
      <c r="B3109" t="s">
        <v>22</v>
      </c>
      <c r="C3109" t="s">
        <v>28</v>
      </c>
      <c r="D3109" t="s">
        <v>31</v>
      </c>
      <c r="E3109" s="1">
        <v>11746</v>
      </c>
      <c r="F3109">
        <f t="shared" si="48"/>
        <v>2</v>
      </c>
    </row>
    <row r="3110" spans="2:6" x14ac:dyDescent="0.25">
      <c r="B3110" t="s">
        <v>22</v>
      </c>
      <c r="C3110" t="s">
        <v>28</v>
      </c>
      <c r="D3110" t="s">
        <v>31</v>
      </c>
      <c r="E3110" s="1">
        <v>28710</v>
      </c>
      <c r="F3110">
        <f t="shared" si="48"/>
        <v>8</v>
      </c>
    </row>
    <row r="3111" spans="2:6" x14ac:dyDescent="0.25">
      <c r="B3111" t="s">
        <v>23</v>
      </c>
      <c r="C3111" t="s">
        <v>27</v>
      </c>
      <c r="D3111" t="s">
        <v>29</v>
      </c>
      <c r="E3111" s="1">
        <v>40432</v>
      </c>
      <c r="F3111">
        <f t="shared" si="48"/>
        <v>9</v>
      </c>
    </row>
    <row r="3112" spans="2:6" x14ac:dyDescent="0.25">
      <c r="B3112" t="s">
        <v>23</v>
      </c>
      <c r="C3112" t="s">
        <v>24</v>
      </c>
      <c r="D3112" t="s">
        <v>32</v>
      </c>
      <c r="E3112" s="1">
        <v>8087</v>
      </c>
      <c r="F3112">
        <f t="shared" si="48"/>
        <v>2</v>
      </c>
    </row>
    <row r="3113" spans="2:6" x14ac:dyDescent="0.25">
      <c r="B3113" t="s">
        <v>22</v>
      </c>
      <c r="C3113" t="s">
        <v>28</v>
      </c>
      <c r="D3113" t="s">
        <v>32</v>
      </c>
      <c r="E3113" s="1">
        <v>21868</v>
      </c>
      <c r="F3113">
        <f t="shared" si="48"/>
        <v>11</v>
      </c>
    </row>
    <row r="3114" spans="2:6" x14ac:dyDescent="0.25">
      <c r="B3114" t="s">
        <v>22</v>
      </c>
      <c r="C3114" t="s">
        <v>25</v>
      </c>
      <c r="D3114" t="s">
        <v>31</v>
      </c>
      <c r="E3114" s="1">
        <v>13487</v>
      </c>
      <c r="F3114">
        <f t="shared" si="48"/>
        <v>12</v>
      </c>
    </row>
    <row r="3115" spans="2:6" x14ac:dyDescent="0.25">
      <c r="B3115" t="s">
        <v>22</v>
      </c>
      <c r="C3115" t="s">
        <v>24</v>
      </c>
      <c r="D3115" t="s">
        <v>32</v>
      </c>
      <c r="E3115" s="1">
        <v>32513</v>
      </c>
      <c r="F3115">
        <f t="shared" si="48"/>
        <v>1</v>
      </c>
    </row>
    <row r="3116" spans="2:6" x14ac:dyDescent="0.25">
      <c r="B3116" t="s">
        <v>23</v>
      </c>
      <c r="C3116" t="s">
        <v>25</v>
      </c>
      <c r="D3116" t="s">
        <v>30</v>
      </c>
      <c r="E3116" s="1">
        <v>21226</v>
      </c>
      <c r="F3116">
        <f t="shared" si="48"/>
        <v>2</v>
      </c>
    </row>
    <row r="3117" spans="2:6" x14ac:dyDescent="0.25">
      <c r="B3117" t="s">
        <v>23</v>
      </c>
      <c r="C3117" t="s">
        <v>26</v>
      </c>
      <c r="D3117" t="s">
        <v>29</v>
      </c>
      <c r="E3117" s="1">
        <v>20476</v>
      </c>
      <c r="F3117">
        <f t="shared" si="48"/>
        <v>1</v>
      </c>
    </row>
    <row r="3118" spans="2:6" x14ac:dyDescent="0.25">
      <c r="B3118" t="s">
        <v>23</v>
      </c>
      <c r="C3118" t="s">
        <v>26</v>
      </c>
      <c r="D3118" t="s">
        <v>29</v>
      </c>
      <c r="E3118" s="1">
        <v>7796</v>
      </c>
      <c r="F3118">
        <f t="shared" si="48"/>
        <v>5</v>
      </c>
    </row>
    <row r="3119" spans="2:6" x14ac:dyDescent="0.25">
      <c r="B3119" t="s">
        <v>22</v>
      </c>
      <c r="C3119" t="s">
        <v>27</v>
      </c>
      <c r="D3119" t="s">
        <v>29</v>
      </c>
      <c r="E3119" s="1">
        <v>39908</v>
      </c>
      <c r="F3119">
        <f t="shared" si="48"/>
        <v>4</v>
      </c>
    </row>
    <row r="3120" spans="2:6" x14ac:dyDescent="0.25">
      <c r="B3120" t="s">
        <v>23</v>
      </c>
      <c r="C3120" t="s">
        <v>28</v>
      </c>
      <c r="D3120" t="s">
        <v>29</v>
      </c>
      <c r="E3120" s="1">
        <v>36375</v>
      </c>
      <c r="F3120">
        <f t="shared" si="48"/>
        <v>8</v>
      </c>
    </row>
    <row r="3121" spans="2:6" x14ac:dyDescent="0.25">
      <c r="B3121" t="s">
        <v>22</v>
      </c>
      <c r="C3121" t="s">
        <v>25</v>
      </c>
      <c r="D3121" t="s">
        <v>31</v>
      </c>
      <c r="E3121" s="1">
        <v>19885</v>
      </c>
      <c r="F3121">
        <f t="shared" si="48"/>
        <v>6</v>
      </c>
    </row>
    <row r="3122" spans="2:6" x14ac:dyDescent="0.25">
      <c r="B3122" t="s">
        <v>23</v>
      </c>
      <c r="C3122" t="s">
        <v>24</v>
      </c>
      <c r="D3122" t="s">
        <v>31</v>
      </c>
      <c r="E3122" s="1">
        <v>10898</v>
      </c>
      <c r="F3122">
        <f t="shared" si="48"/>
        <v>11</v>
      </c>
    </row>
    <row r="3123" spans="2:6" x14ac:dyDescent="0.25">
      <c r="B3123" t="s">
        <v>23</v>
      </c>
      <c r="C3123" t="s">
        <v>25</v>
      </c>
      <c r="D3123" t="s">
        <v>30</v>
      </c>
      <c r="E3123" s="1">
        <v>8055</v>
      </c>
      <c r="F3123">
        <f t="shared" si="48"/>
        <v>1</v>
      </c>
    </row>
    <row r="3124" spans="2:6" x14ac:dyDescent="0.25">
      <c r="B3124" t="s">
        <v>22</v>
      </c>
      <c r="C3124" t="s">
        <v>28</v>
      </c>
      <c r="D3124" t="s">
        <v>31</v>
      </c>
      <c r="E3124" s="1">
        <v>34728</v>
      </c>
      <c r="F3124">
        <f t="shared" si="48"/>
        <v>1</v>
      </c>
    </row>
    <row r="3125" spans="2:6" x14ac:dyDescent="0.25">
      <c r="B3125" t="s">
        <v>22</v>
      </c>
      <c r="C3125" t="s">
        <v>24</v>
      </c>
      <c r="D3125" t="s">
        <v>29</v>
      </c>
      <c r="E3125" s="1">
        <v>9608</v>
      </c>
      <c r="F3125">
        <f t="shared" si="48"/>
        <v>4</v>
      </c>
    </row>
    <row r="3126" spans="2:6" x14ac:dyDescent="0.25">
      <c r="B3126" t="s">
        <v>23</v>
      </c>
      <c r="C3126" t="s">
        <v>25</v>
      </c>
      <c r="D3126" t="s">
        <v>31</v>
      </c>
      <c r="E3126" s="1">
        <v>10756</v>
      </c>
      <c r="F3126">
        <f t="shared" si="48"/>
        <v>6</v>
      </c>
    </row>
    <row r="3127" spans="2:6" x14ac:dyDescent="0.25">
      <c r="B3127" t="s">
        <v>22</v>
      </c>
      <c r="C3127" t="s">
        <v>26</v>
      </c>
      <c r="D3127" t="s">
        <v>30</v>
      </c>
      <c r="E3127" s="1">
        <v>25219</v>
      </c>
      <c r="F3127">
        <f t="shared" si="48"/>
        <v>1</v>
      </c>
    </row>
    <row r="3128" spans="2:6" x14ac:dyDescent="0.25">
      <c r="B3128" t="s">
        <v>22</v>
      </c>
      <c r="C3128" t="s">
        <v>26</v>
      </c>
      <c r="D3128" t="s">
        <v>29</v>
      </c>
      <c r="E3128" s="1">
        <v>36974</v>
      </c>
      <c r="F3128">
        <f t="shared" si="48"/>
        <v>3</v>
      </c>
    </row>
    <row r="3129" spans="2:6" x14ac:dyDescent="0.25">
      <c r="B3129" t="s">
        <v>22</v>
      </c>
      <c r="C3129" t="s">
        <v>26</v>
      </c>
      <c r="D3129" t="s">
        <v>31</v>
      </c>
      <c r="E3129" s="1">
        <v>21047</v>
      </c>
      <c r="F3129">
        <f t="shared" si="48"/>
        <v>8</v>
      </c>
    </row>
    <row r="3130" spans="2:6" x14ac:dyDescent="0.25">
      <c r="B3130" t="s">
        <v>22</v>
      </c>
      <c r="C3130" t="s">
        <v>26</v>
      </c>
      <c r="D3130" t="s">
        <v>31</v>
      </c>
      <c r="E3130" s="1">
        <v>7868</v>
      </c>
      <c r="F3130">
        <f t="shared" si="48"/>
        <v>7</v>
      </c>
    </row>
    <row r="3131" spans="2:6" x14ac:dyDescent="0.25">
      <c r="B3131" t="s">
        <v>22</v>
      </c>
      <c r="C3131" t="s">
        <v>25</v>
      </c>
      <c r="D3131" t="s">
        <v>32</v>
      </c>
      <c r="E3131" s="1">
        <v>24395</v>
      </c>
      <c r="F3131">
        <f t="shared" si="48"/>
        <v>10</v>
      </c>
    </row>
    <row r="3132" spans="2:6" x14ac:dyDescent="0.25">
      <c r="B3132" t="s">
        <v>22</v>
      </c>
      <c r="C3132" t="s">
        <v>26</v>
      </c>
      <c r="D3132" t="s">
        <v>31</v>
      </c>
      <c r="E3132" s="1">
        <v>22449</v>
      </c>
      <c r="F3132">
        <f t="shared" si="48"/>
        <v>6</v>
      </c>
    </row>
    <row r="3133" spans="2:6" x14ac:dyDescent="0.25">
      <c r="B3133" t="s">
        <v>23</v>
      </c>
      <c r="C3133" t="s">
        <v>26</v>
      </c>
      <c r="D3133" t="s">
        <v>32</v>
      </c>
      <c r="E3133" s="1">
        <v>15022</v>
      </c>
      <c r="F3133">
        <f t="shared" si="48"/>
        <v>2</v>
      </c>
    </row>
    <row r="3134" spans="2:6" x14ac:dyDescent="0.25">
      <c r="B3134" t="s">
        <v>23</v>
      </c>
      <c r="C3134" t="s">
        <v>28</v>
      </c>
      <c r="D3134" t="s">
        <v>31</v>
      </c>
      <c r="E3134" s="1">
        <v>10197</v>
      </c>
      <c r="F3134">
        <f t="shared" si="48"/>
        <v>12</v>
      </c>
    </row>
    <row r="3135" spans="2:6" x14ac:dyDescent="0.25">
      <c r="B3135" t="s">
        <v>22</v>
      </c>
      <c r="C3135" t="s">
        <v>27</v>
      </c>
      <c r="D3135" t="s">
        <v>31</v>
      </c>
      <c r="E3135" s="1">
        <v>34288</v>
      </c>
      <c r="F3135">
        <f t="shared" si="48"/>
        <v>11</v>
      </c>
    </row>
    <row r="3136" spans="2:6" x14ac:dyDescent="0.25">
      <c r="B3136" t="s">
        <v>23</v>
      </c>
      <c r="C3136" t="s">
        <v>25</v>
      </c>
      <c r="D3136" t="s">
        <v>29</v>
      </c>
      <c r="E3136" s="1">
        <v>36373</v>
      </c>
      <c r="F3136">
        <f t="shared" si="48"/>
        <v>8</v>
      </c>
    </row>
    <row r="3137" spans="2:6" x14ac:dyDescent="0.25">
      <c r="B3137" t="s">
        <v>22</v>
      </c>
      <c r="C3137" t="s">
        <v>25</v>
      </c>
      <c r="D3137" t="s">
        <v>31</v>
      </c>
      <c r="E3137" s="1">
        <v>26093</v>
      </c>
      <c r="F3137">
        <f t="shared" si="48"/>
        <v>6</v>
      </c>
    </row>
    <row r="3138" spans="2:6" x14ac:dyDescent="0.25">
      <c r="B3138" t="s">
        <v>23</v>
      </c>
      <c r="C3138" t="s">
        <v>25</v>
      </c>
      <c r="D3138" t="s">
        <v>30</v>
      </c>
      <c r="E3138" s="1">
        <v>5567</v>
      </c>
      <c r="F3138">
        <f t="shared" si="48"/>
        <v>3</v>
      </c>
    </row>
    <row r="3139" spans="2:6" x14ac:dyDescent="0.25">
      <c r="B3139" t="s">
        <v>22</v>
      </c>
      <c r="C3139" t="s">
        <v>25</v>
      </c>
      <c r="D3139" t="s">
        <v>30</v>
      </c>
      <c r="E3139" s="1">
        <v>33803</v>
      </c>
      <c r="F3139">
        <f t="shared" si="48"/>
        <v>7</v>
      </c>
    </row>
    <row r="3140" spans="2:6" x14ac:dyDescent="0.25">
      <c r="B3140" t="s">
        <v>23</v>
      </c>
      <c r="C3140" t="s">
        <v>26</v>
      </c>
      <c r="D3140" t="s">
        <v>30</v>
      </c>
      <c r="E3140" s="1">
        <v>17160</v>
      </c>
      <c r="F3140">
        <f t="shared" si="48"/>
        <v>12</v>
      </c>
    </row>
    <row r="3141" spans="2:6" x14ac:dyDescent="0.25">
      <c r="B3141" t="s">
        <v>22</v>
      </c>
      <c r="C3141" t="s">
        <v>27</v>
      </c>
      <c r="D3141" t="s">
        <v>32</v>
      </c>
      <c r="E3141" s="1">
        <v>25078</v>
      </c>
      <c r="F3141">
        <f t="shared" si="48"/>
        <v>8</v>
      </c>
    </row>
    <row r="3142" spans="2:6" x14ac:dyDescent="0.25">
      <c r="B3142" t="s">
        <v>22</v>
      </c>
      <c r="C3142" t="s">
        <v>25</v>
      </c>
      <c r="D3142" t="s">
        <v>31</v>
      </c>
      <c r="E3142" s="1">
        <v>26711</v>
      </c>
      <c r="F3142">
        <f t="shared" si="48"/>
        <v>2</v>
      </c>
    </row>
    <row r="3143" spans="2:6" x14ac:dyDescent="0.25">
      <c r="B3143" t="s">
        <v>22</v>
      </c>
      <c r="C3143" t="s">
        <v>25</v>
      </c>
      <c r="D3143" t="s">
        <v>30</v>
      </c>
      <c r="E3143" s="1">
        <v>39593</v>
      </c>
      <c r="F3143">
        <f t="shared" si="48"/>
        <v>5</v>
      </c>
    </row>
    <row r="3144" spans="2:6" x14ac:dyDescent="0.25">
      <c r="B3144" t="s">
        <v>22</v>
      </c>
      <c r="C3144" t="s">
        <v>26</v>
      </c>
      <c r="D3144" t="s">
        <v>32</v>
      </c>
      <c r="E3144" s="1">
        <v>24252</v>
      </c>
      <c r="F3144">
        <f t="shared" si="48"/>
        <v>5</v>
      </c>
    </row>
    <row r="3145" spans="2:6" x14ac:dyDescent="0.25">
      <c r="B3145" t="s">
        <v>23</v>
      </c>
      <c r="C3145" t="s">
        <v>28</v>
      </c>
      <c r="D3145" t="s">
        <v>32</v>
      </c>
      <c r="E3145" s="1">
        <v>36167</v>
      </c>
      <c r="F3145">
        <f t="shared" si="48"/>
        <v>1</v>
      </c>
    </row>
    <row r="3146" spans="2:6" x14ac:dyDescent="0.25">
      <c r="B3146" t="s">
        <v>23</v>
      </c>
      <c r="C3146" t="s">
        <v>24</v>
      </c>
      <c r="D3146" t="s">
        <v>31</v>
      </c>
      <c r="E3146" s="1">
        <v>25110</v>
      </c>
      <c r="F3146">
        <f t="shared" si="48"/>
        <v>9</v>
      </c>
    </row>
    <row r="3147" spans="2:6" x14ac:dyDescent="0.25">
      <c r="B3147" t="s">
        <v>22</v>
      </c>
      <c r="C3147" t="s">
        <v>27</v>
      </c>
      <c r="D3147" t="s">
        <v>31</v>
      </c>
      <c r="E3147" s="1">
        <v>17095</v>
      </c>
      <c r="F3147">
        <f t="shared" si="48"/>
        <v>10</v>
      </c>
    </row>
    <row r="3148" spans="2:6" x14ac:dyDescent="0.25">
      <c r="B3148" t="s">
        <v>22</v>
      </c>
      <c r="C3148" t="s">
        <v>26</v>
      </c>
      <c r="D3148" t="s">
        <v>31</v>
      </c>
      <c r="E3148" s="1">
        <v>36332</v>
      </c>
      <c r="F3148">
        <f t="shared" ref="F3148:F3211" si="49">MONTH(E3148)</f>
        <v>6</v>
      </c>
    </row>
    <row r="3149" spans="2:6" x14ac:dyDescent="0.25">
      <c r="B3149" t="s">
        <v>22</v>
      </c>
      <c r="C3149" t="s">
        <v>26</v>
      </c>
      <c r="D3149" t="s">
        <v>29</v>
      </c>
      <c r="E3149" s="1">
        <v>16045</v>
      </c>
      <c r="F3149">
        <f t="shared" si="49"/>
        <v>12</v>
      </c>
    </row>
    <row r="3150" spans="2:6" x14ac:dyDescent="0.25">
      <c r="B3150" t="s">
        <v>23</v>
      </c>
      <c r="C3150" t="s">
        <v>25</v>
      </c>
      <c r="D3150" t="s">
        <v>30</v>
      </c>
      <c r="E3150" s="1">
        <v>31173</v>
      </c>
      <c r="F3150">
        <f t="shared" si="49"/>
        <v>5</v>
      </c>
    </row>
    <row r="3151" spans="2:6" x14ac:dyDescent="0.25">
      <c r="B3151" t="s">
        <v>22</v>
      </c>
      <c r="C3151" t="s">
        <v>26</v>
      </c>
      <c r="D3151" t="s">
        <v>29</v>
      </c>
      <c r="E3151" s="1">
        <v>10606</v>
      </c>
      <c r="F3151">
        <f t="shared" si="49"/>
        <v>1</v>
      </c>
    </row>
    <row r="3152" spans="2:6" x14ac:dyDescent="0.25">
      <c r="B3152" t="s">
        <v>23</v>
      </c>
      <c r="C3152" t="s">
        <v>27</v>
      </c>
      <c r="D3152" t="s">
        <v>32</v>
      </c>
      <c r="E3152" s="1">
        <v>28668</v>
      </c>
      <c r="F3152">
        <f t="shared" si="49"/>
        <v>6</v>
      </c>
    </row>
    <row r="3153" spans="2:6" x14ac:dyDescent="0.25">
      <c r="B3153" t="s">
        <v>22</v>
      </c>
      <c r="C3153" t="s">
        <v>28</v>
      </c>
      <c r="D3153" t="s">
        <v>29</v>
      </c>
      <c r="E3153" s="1">
        <v>25809</v>
      </c>
      <c r="F3153">
        <f t="shared" si="49"/>
        <v>8</v>
      </c>
    </row>
    <row r="3154" spans="2:6" x14ac:dyDescent="0.25">
      <c r="B3154" t="s">
        <v>22</v>
      </c>
      <c r="C3154" t="s">
        <v>26</v>
      </c>
      <c r="D3154" t="s">
        <v>30</v>
      </c>
      <c r="E3154" s="1">
        <v>32604</v>
      </c>
      <c r="F3154">
        <f t="shared" si="49"/>
        <v>4</v>
      </c>
    </row>
    <row r="3155" spans="2:6" x14ac:dyDescent="0.25">
      <c r="B3155" t="s">
        <v>22</v>
      </c>
      <c r="C3155" t="s">
        <v>24</v>
      </c>
      <c r="D3155" t="s">
        <v>29</v>
      </c>
      <c r="E3155" s="1">
        <v>41355</v>
      </c>
      <c r="F3155">
        <f t="shared" si="49"/>
        <v>3</v>
      </c>
    </row>
    <row r="3156" spans="2:6" x14ac:dyDescent="0.25">
      <c r="B3156" t="s">
        <v>23</v>
      </c>
      <c r="C3156" t="s">
        <v>27</v>
      </c>
      <c r="D3156" t="s">
        <v>32</v>
      </c>
      <c r="E3156" s="1">
        <v>8486</v>
      </c>
      <c r="F3156">
        <f t="shared" si="49"/>
        <v>3</v>
      </c>
    </row>
    <row r="3157" spans="2:6" x14ac:dyDescent="0.25">
      <c r="B3157" t="s">
        <v>22</v>
      </c>
      <c r="C3157" t="s">
        <v>28</v>
      </c>
      <c r="D3157" t="s">
        <v>29</v>
      </c>
      <c r="E3157" s="1">
        <v>22857</v>
      </c>
      <c r="F3157">
        <f t="shared" si="49"/>
        <v>7</v>
      </c>
    </row>
    <row r="3158" spans="2:6" x14ac:dyDescent="0.25">
      <c r="B3158" t="s">
        <v>23</v>
      </c>
      <c r="C3158" t="s">
        <v>28</v>
      </c>
      <c r="D3158" t="s">
        <v>32</v>
      </c>
      <c r="E3158" s="1">
        <v>27338</v>
      </c>
      <c r="F3158">
        <f t="shared" si="49"/>
        <v>11</v>
      </c>
    </row>
    <row r="3159" spans="2:6" x14ac:dyDescent="0.25">
      <c r="B3159" t="s">
        <v>22</v>
      </c>
      <c r="C3159" t="s">
        <v>27</v>
      </c>
      <c r="D3159" t="s">
        <v>31</v>
      </c>
      <c r="E3159" s="1">
        <v>39403</v>
      </c>
      <c r="F3159">
        <f t="shared" si="49"/>
        <v>11</v>
      </c>
    </row>
    <row r="3160" spans="2:6" x14ac:dyDescent="0.25">
      <c r="B3160" t="s">
        <v>22</v>
      </c>
      <c r="C3160" t="s">
        <v>28</v>
      </c>
      <c r="D3160" t="s">
        <v>30</v>
      </c>
      <c r="E3160" s="1">
        <v>32058</v>
      </c>
      <c r="F3160">
        <f t="shared" si="49"/>
        <v>10</v>
      </c>
    </row>
    <row r="3161" spans="2:6" x14ac:dyDescent="0.25">
      <c r="B3161" t="s">
        <v>23</v>
      </c>
      <c r="C3161" t="s">
        <v>27</v>
      </c>
      <c r="D3161" t="s">
        <v>29</v>
      </c>
      <c r="E3161" s="1">
        <v>37211</v>
      </c>
      <c r="F3161">
        <f t="shared" si="49"/>
        <v>11</v>
      </c>
    </row>
    <row r="3162" spans="2:6" x14ac:dyDescent="0.25">
      <c r="B3162" t="s">
        <v>22</v>
      </c>
      <c r="C3162" t="s">
        <v>26</v>
      </c>
      <c r="D3162" t="s">
        <v>29</v>
      </c>
      <c r="E3162" s="1">
        <v>27469</v>
      </c>
      <c r="F3162">
        <f t="shared" si="49"/>
        <v>3</v>
      </c>
    </row>
    <row r="3163" spans="2:6" x14ac:dyDescent="0.25">
      <c r="B3163" t="s">
        <v>23</v>
      </c>
      <c r="C3163" t="s">
        <v>25</v>
      </c>
      <c r="D3163" t="s">
        <v>32</v>
      </c>
      <c r="E3163" s="1">
        <v>6372</v>
      </c>
      <c r="F3163">
        <f t="shared" si="49"/>
        <v>6</v>
      </c>
    </row>
    <row r="3164" spans="2:6" x14ac:dyDescent="0.25">
      <c r="B3164" t="s">
        <v>22</v>
      </c>
      <c r="C3164" t="s">
        <v>26</v>
      </c>
      <c r="D3164" t="s">
        <v>30</v>
      </c>
      <c r="E3164" s="1">
        <v>21164</v>
      </c>
      <c r="F3164">
        <f t="shared" si="49"/>
        <v>12</v>
      </c>
    </row>
    <row r="3165" spans="2:6" x14ac:dyDescent="0.25">
      <c r="B3165" t="s">
        <v>22</v>
      </c>
      <c r="C3165" t="s">
        <v>27</v>
      </c>
      <c r="D3165" t="s">
        <v>32</v>
      </c>
      <c r="E3165" s="1">
        <v>27448</v>
      </c>
      <c r="F3165">
        <f t="shared" si="49"/>
        <v>2</v>
      </c>
    </row>
    <row r="3166" spans="2:6" x14ac:dyDescent="0.25">
      <c r="B3166" t="s">
        <v>22</v>
      </c>
      <c r="C3166" t="s">
        <v>24</v>
      </c>
      <c r="D3166" t="s">
        <v>29</v>
      </c>
      <c r="E3166" s="1">
        <v>32837</v>
      </c>
      <c r="F3166">
        <f t="shared" si="49"/>
        <v>11</v>
      </c>
    </row>
    <row r="3167" spans="2:6" x14ac:dyDescent="0.25">
      <c r="B3167" t="s">
        <v>23</v>
      </c>
      <c r="C3167" t="s">
        <v>24</v>
      </c>
      <c r="D3167" t="s">
        <v>32</v>
      </c>
      <c r="E3167" s="1">
        <v>27813</v>
      </c>
      <c r="F3167">
        <f t="shared" si="49"/>
        <v>2</v>
      </c>
    </row>
    <row r="3168" spans="2:6" x14ac:dyDescent="0.25">
      <c r="B3168" t="s">
        <v>23</v>
      </c>
      <c r="C3168" t="s">
        <v>28</v>
      </c>
      <c r="D3168" t="s">
        <v>29</v>
      </c>
      <c r="E3168" s="1">
        <v>12206</v>
      </c>
      <c r="F3168">
        <f t="shared" si="49"/>
        <v>6</v>
      </c>
    </row>
    <row r="3169" spans="2:6" x14ac:dyDescent="0.25">
      <c r="B3169" t="s">
        <v>22</v>
      </c>
      <c r="C3169" t="s">
        <v>27</v>
      </c>
      <c r="D3169" t="s">
        <v>31</v>
      </c>
      <c r="E3169" s="1">
        <v>25638</v>
      </c>
      <c r="F3169">
        <f t="shared" si="49"/>
        <v>3</v>
      </c>
    </row>
    <row r="3170" spans="2:6" x14ac:dyDescent="0.25">
      <c r="B3170" t="s">
        <v>23</v>
      </c>
      <c r="C3170" t="s">
        <v>24</v>
      </c>
      <c r="D3170" t="s">
        <v>31</v>
      </c>
      <c r="E3170" s="1">
        <v>20580</v>
      </c>
      <c r="F3170">
        <f t="shared" si="49"/>
        <v>5</v>
      </c>
    </row>
    <row r="3171" spans="2:6" x14ac:dyDescent="0.25">
      <c r="B3171" t="s">
        <v>22</v>
      </c>
      <c r="C3171" t="s">
        <v>28</v>
      </c>
      <c r="D3171" t="s">
        <v>31</v>
      </c>
      <c r="E3171" s="1">
        <v>22870</v>
      </c>
      <c r="F3171">
        <f t="shared" si="49"/>
        <v>8</v>
      </c>
    </row>
    <row r="3172" spans="2:6" x14ac:dyDescent="0.25">
      <c r="B3172" t="s">
        <v>22</v>
      </c>
      <c r="C3172" t="s">
        <v>27</v>
      </c>
      <c r="D3172" t="s">
        <v>30</v>
      </c>
      <c r="E3172" s="1">
        <v>6548</v>
      </c>
      <c r="F3172">
        <f t="shared" si="49"/>
        <v>12</v>
      </c>
    </row>
    <row r="3173" spans="2:6" x14ac:dyDescent="0.25">
      <c r="B3173" t="s">
        <v>23</v>
      </c>
      <c r="C3173" t="s">
        <v>25</v>
      </c>
      <c r="D3173" t="s">
        <v>32</v>
      </c>
      <c r="E3173" s="1">
        <v>39246</v>
      </c>
      <c r="F3173">
        <f t="shared" si="49"/>
        <v>6</v>
      </c>
    </row>
    <row r="3174" spans="2:6" x14ac:dyDescent="0.25">
      <c r="B3174" t="s">
        <v>22</v>
      </c>
      <c r="C3174" t="s">
        <v>25</v>
      </c>
      <c r="D3174" t="s">
        <v>30</v>
      </c>
      <c r="E3174" s="1">
        <v>13616</v>
      </c>
      <c r="F3174">
        <f t="shared" si="49"/>
        <v>4</v>
      </c>
    </row>
    <row r="3175" spans="2:6" x14ac:dyDescent="0.25">
      <c r="B3175" t="s">
        <v>22</v>
      </c>
      <c r="C3175" t="s">
        <v>24</v>
      </c>
      <c r="D3175" t="s">
        <v>30</v>
      </c>
      <c r="E3175" s="1">
        <v>8730</v>
      </c>
      <c r="F3175">
        <f t="shared" si="49"/>
        <v>11</v>
      </c>
    </row>
    <row r="3176" spans="2:6" x14ac:dyDescent="0.25">
      <c r="B3176" t="s">
        <v>23</v>
      </c>
      <c r="C3176" t="s">
        <v>26</v>
      </c>
      <c r="D3176" t="s">
        <v>31</v>
      </c>
      <c r="E3176" s="1">
        <v>41155</v>
      </c>
      <c r="F3176">
        <f t="shared" si="49"/>
        <v>9</v>
      </c>
    </row>
    <row r="3177" spans="2:6" x14ac:dyDescent="0.25">
      <c r="B3177" t="s">
        <v>23</v>
      </c>
      <c r="C3177" t="s">
        <v>25</v>
      </c>
      <c r="D3177" t="s">
        <v>31</v>
      </c>
      <c r="E3177" s="1">
        <v>35089</v>
      </c>
      <c r="F3177">
        <f t="shared" si="49"/>
        <v>1</v>
      </c>
    </row>
    <row r="3178" spans="2:6" x14ac:dyDescent="0.25">
      <c r="B3178" t="s">
        <v>22</v>
      </c>
      <c r="C3178" t="s">
        <v>26</v>
      </c>
      <c r="D3178" t="s">
        <v>31</v>
      </c>
      <c r="E3178" s="1">
        <v>31453</v>
      </c>
      <c r="F3178">
        <f t="shared" si="49"/>
        <v>2</v>
      </c>
    </row>
    <row r="3179" spans="2:6" x14ac:dyDescent="0.25">
      <c r="B3179" t="s">
        <v>22</v>
      </c>
      <c r="C3179" t="s">
        <v>28</v>
      </c>
      <c r="D3179" t="s">
        <v>31</v>
      </c>
      <c r="E3179" s="1">
        <v>12187</v>
      </c>
      <c r="F3179">
        <f t="shared" si="49"/>
        <v>5</v>
      </c>
    </row>
    <row r="3180" spans="2:6" x14ac:dyDescent="0.25">
      <c r="B3180" t="s">
        <v>23</v>
      </c>
      <c r="C3180" t="s">
        <v>26</v>
      </c>
      <c r="D3180" t="s">
        <v>32</v>
      </c>
      <c r="E3180" s="1">
        <v>31885</v>
      </c>
      <c r="F3180">
        <f t="shared" si="49"/>
        <v>4</v>
      </c>
    </row>
    <row r="3181" spans="2:6" x14ac:dyDescent="0.25">
      <c r="B3181" t="s">
        <v>22</v>
      </c>
      <c r="C3181" t="s">
        <v>24</v>
      </c>
      <c r="D3181" t="s">
        <v>29</v>
      </c>
      <c r="E3181" s="1">
        <v>25760</v>
      </c>
      <c r="F3181">
        <f t="shared" si="49"/>
        <v>7</v>
      </c>
    </row>
    <row r="3182" spans="2:6" x14ac:dyDescent="0.25">
      <c r="B3182" t="s">
        <v>23</v>
      </c>
      <c r="C3182" t="s">
        <v>28</v>
      </c>
      <c r="D3182" t="s">
        <v>29</v>
      </c>
      <c r="E3182" s="1">
        <v>28840</v>
      </c>
      <c r="F3182">
        <f t="shared" si="49"/>
        <v>12</v>
      </c>
    </row>
    <row r="3183" spans="2:6" x14ac:dyDescent="0.25">
      <c r="B3183" t="s">
        <v>22</v>
      </c>
      <c r="C3183" t="s">
        <v>26</v>
      </c>
      <c r="D3183" t="s">
        <v>29</v>
      </c>
      <c r="E3183" s="1">
        <v>16934</v>
      </c>
      <c r="F3183">
        <f t="shared" si="49"/>
        <v>5</v>
      </c>
    </row>
    <row r="3184" spans="2:6" x14ac:dyDescent="0.25">
      <c r="B3184" t="s">
        <v>22</v>
      </c>
      <c r="C3184" t="s">
        <v>25</v>
      </c>
      <c r="D3184" t="s">
        <v>32</v>
      </c>
      <c r="E3184" s="1">
        <v>31392</v>
      </c>
      <c r="F3184">
        <f t="shared" si="49"/>
        <v>12</v>
      </c>
    </row>
    <row r="3185" spans="2:6" x14ac:dyDescent="0.25">
      <c r="B3185" t="s">
        <v>22</v>
      </c>
      <c r="C3185" t="s">
        <v>26</v>
      </c>
      <c r="D3185" t="s">
        <v>31</v>
      </c>
      <c r="E3185" s="1">
        <v>19721</v>
      </c>
      <c r="F3185">
        <f t="shared" si="49"/>
        <v>12</v>
      </c>
    </row>
    <row r="3186" spans="2:6" x14ac:dyDescent="0.25">
      <c r="B3186" t="s">
        <v>23</v>
      </c>
      <c r="C3186" t="s">
        <v>24</v>
      </c>
      <c r="D3186" t="s">
        <v>29</v>
      </c>
      <c r="E3186" s="1">
        <v>14618</v>
      </c>
      <c r="F3186">
        <f t="shared" si="49"/>
        <v>1</v>
      </c>
    </row>
    <row r="3187" spans="2:6" x14ac:dyDescent="0.25">
      <c r="B3187" t="s">
        <v>22</v>
      </c>
      <c r="C3187" t="s">
        <v>27</v>
      </c>
      <c r="D3187" t="s">
        <v>32</v>
      </c>
      <c r="E3187" s="1">
        <v>25585</v>
      </c>
      <c r="F3187">
        <f t="shared" si="49"/>
        <v>1</v>
      </c>
    </row>
    <row r="3188" spans="2:6" x14ac:dyDescent="0.25">
      <c r="B3188" t="s">
        <v>23</v>
      </c>
      <c r="C3188" t="s">
        <v>27</v>
      </c>
      <c r="D3188" t="s">
        <v>31</v>
      </c>
      <c r="E3188" s="1">
        <v>26919</v>
      </c>
      <c r="F3188">
        <f t="shared" si="49"/>
        <v>9</v>
      </c>
    </row>
    <row r="3189" spans="2:6" x14ac:dyDescent="0.25">
      <c r="B3189" t="s">
        <v>22</v>
      </c>
      <c r="C3189" t="s">
        <v>25</v>
      </c>
      <c r="D3189" t="s">
        <v>30</v>
      </c>
      <c r="E3189" s="1">
        <v>32175</v>
      </c>
      <c r="F3189">
        <f t="shared" si="49"/>
        <v>2</v>
      </c>
    </row>
    <row r="3190" spans="2:6" x14ac:dyDescent="0.25">
      <c r="B3190" t="s">
        <v>23</v>
      </c>
      <c r="C3190" t="s">
        <v>27</v>
      </c>
      <c r="D3190" t="s">
        <v>30</v>
      </c>
      <c r="E3190" s="1">
        <v>28721</v>
      </c>
      <c r="F3190">
        <f t="shared" si="49"/>
        <v>8</v>
      </c>
    </row>
    <row r="3191" spans="2:6" x14ac:dyDescent="0.25">
      <c r="B3191" t="s">
        <v>22</v>
      </c>
      <c r="C3191" t="s">
        <v>27</v>
      </c>
      <c r="D3191" t="s">
        <v>32</v>
      </c>
      <c r="E3191" s="1">
        <v>18976</v>
      </c>
      <c r="F3191">
        <f t="shared" si="49"/>
        <v>12</v>
      </c>
    </row>
    <row r="3192" spans="2:6" x14ac:dyDescent="0.25">
      <c r="B3192" t="s">
        <v>22</v>
      </c>
      <c r="C3192" t="s">
        <v>26</v>
      </c>
      <c r="D3192" t="s">
        <v>32</v>
      </c>
      <c r="E3192" s="1">
        <v>22197</v>
      </c>
      <c r="F3192">
        <f t="shared" si="49"/>
        <v>10</v>
      </c>
    </row>
    <row r="3193" spans="2:6" x14ac:dyDescent="0.25">
      <c r="B3193" t="s">
        <v>22</v>
      </c>
      <c r="C3193" t="s">
        <v>27</v>
      </c>
      <c r="D3193" t="s">
        <v>32</v>
      </c>
      <c r="E3193" s="1">
        <v>35194</v>
      </c>
      <c r="F3193">
        <f t="shared" si="49"/>
        <v>5</v>
      </c>
    </row>
    <row r="3194" spans="2:6" x14ac:dyDescent="0.25">
      <c r="B3194" t="s">
        <v>22</v>
      </c>
      <c r="C3194" t="s">
        <v>27</v>
      </c>
      <c r="D3194" t="s">
        <v>29</v>
      </c>
      <c r="E3194" s="1">
        <v>18977</v>
      </c>
      <c r="F3194">
        <f t="shared" si="49"/>
        <v>12</v>
      </c>
    </row>
    <row r="3195" spans="2:6" x14ac:dyDescent="0.25">
      <c r="B3195" t="s">
        <v>22</v>
      </c>
      <c r="C3195" t="s">
        <v>27</v>
      </c>
      <c r="D3195" t="s">
        <v>30</v>
      </c>
      <c r="E3195" s="1">
        <v>28258</v>
      </c>
      <c r="F3195">
        <f t="shared" si="49"/>
        <v>5</v>
      </c>
    </row>
    <row r="3196" spans="2:6" x14ac:dyDescent="0.25">
      <c r="B3196" t="s">
        <v>22</v>
      </c>
      <c r="C3196" t="s">
        <v>25</v>
      </c>
      <c r="D3196" t="s">
        <v>31</v>
      </c>
      <c r="E3196" s="1">
        <v>34576</v>
      </c>
      <c r="F3196">
        <f t="shared" si="49"/>
        <v>8</v>
      </c>
    </row>
    <row r="3197" spans="2:6" x14ac:dyDescent="0.25">
      <c r="B3197" t="s">
        <v>22</v>
      </c>
      <c r="C3197" t="s">
        <v>26</v>
      </c>
      <c r="D3197" t="s">
        <v>31</v>
      </c>
      <c r="E3197" s="1">
        <v>27660</v>
      </c>
      <c r="F3197">
        <f t="shared" si="49"/>
        <v>9</v>
      </c>
    </row>
    <row r="3198" spans="2:6" x14ac:dyDescent="0.25">
      <c r="B3198" t="s">
        <v>22</v>
      </c>
      <c r="C3198" t="s">
        <v>25</v>
      </c>
      <c r="D3198" t="s">
        <v>32</v>
      </c>
      <c r="E3198" s="1">
        <v>29531</v>
      </c>
      <c r="F3198">
        <f t="shared" si="49"/>
        <v>11</v>
      </c>
    </row>
    <row r="3199" spans="2:6" x14ac:dyDescent="0.25">
      <c r="B3199" t="s">
        <v>22</v>
      </c>
      <c r="C3199" t="s">
        <v>26</v>
      </c>
      <c r="D3199" t="s">
        <v>31</v>
      </c>
      <c r="E3199" s="1">
        <v>13633</v>
      </c>
      <c r="F3199">
        <f t="shared" si="49"/>
        <v>4</v>
      </c>
    </row>
    <row r="3200" spans="2:6" x14ac:dyDescent="0.25">
      <c r="B3200" t="s">
        <v>23</v>
      </c>
      <c r="C3200" t="s">
        <v>24</v>
      </c>
      <c r="D3200" t="s">
        <v>32</v>
      </c>
      <c r="E3200" s="1">
        <v>18123</v>
      </c>
      <c r="F3200">
        <f t="shared" si="49"/>
        <v>8</v>
      </c>
    </row>
    <row r="3201" spans="2:6" x14ac:dyDescent="0.25">
      <c r="B3201" t="s">
        <v>23</v>
      </c>
      <c r="C3201" t="s">
        <v>25</v>
      </c>
      <c r="D3201" t="s">
        <v>32</v>
      </c>
      <c r="E3201" s="1">
        <v>25218</v>
      </c>
      <c r="F3201">
        <f t="shared" si="49"/>
        <v>1</v>
      </c>
    </row>
    <row r="3202" spans="2:6" x14ac:dyDescent="0.25">
      <c r="B3202" t="s">
        <v>23</v>
      </c>
      <c r="C3202" t="s">
        <v>24</v>
      </c>
      <c r="D3202" t="s">
        <v>31</v>
      </c>
      <c r="E3202" s="1">
        <v>26609</v>
      </c>
      <c r="F3202">
        <f t="shared" si="49"/>
        <v>11</v>
      </c>
    </row>
    <row r="3203" spans="2:6" x14ac:dyDescent="0.25">
      <c r="B3203" t="s">
        <v>23</v>
      </c>
      <c r="C3203" t="s">
        <v>27</v>
      </c>
      <c r="D3203" t="s">
        <v>30</v>
      </c>
      <c r="E3203" s="1">
        <v>40337</v>
      </c>
      <c r="F3203">
        <f t="shared" si="49"/>
        <v>6</v>
      </c>
    </row>
    <row r="3204" spans="2:6" x14ac:dyDescent="0.25">
      <c r="B3204" t="s">
        <v>22</v>
      </c>
      <c r="C3204" t="s">
        <v>25</v>
      </c>
      <c r="D3204" t="s">
        <v>32</v>
      </c>
      <c r="E3204" s="1">
        <v>14188</v>
      </c>
      <c r="F3204">
        <f t="shared" si="49"/>
        <v>11</v>
      </c>
    </row>
    <row r="3205" spans="2:6" x14ac:dyDescent="0.25">
      <c r="B3205" t="s">
        <v>23</v>
      </c>
      <c r="C3205" t="s">
        <v>24</v>
      </c>
      <c r="D3205" t="s">
        <v>31</v>
      </c>
      <c r="E3205" s="1">
        <v>9107</v>
      </c>
      <c r="F3205">
        <f t="shared" si="49"/>
        <v>12</v>
      </c>
    </row>
    <row r="3206" spans="2:6" x14ac:dyDescent="0.25">
      <c r="B3206" t="s">
        <v>22</v>
      </c>
      <c r="C3206" t="s">
        <v>25</v>
      </c>
      <c r="D3206" t="s">
        <v>32</v>
      </c>
      <c r="E3206" s="1">
        <v>16775</v>
      </c>
      <c r="F3206">
        <f t="shared" si="49"/>
        <v>12</v>
      </c>
    </row>
    <row r="3207" spans="2:6" x14ac:dyDescent="0.25">
      <c r="B3207" t="s">
        <v>22</v>
      </c>
      <c r="C3207" t="s">
        <v>25</v>
      </c>
      <c r="D3207" t="s">
        <v>31</v>
      </c>
      <c r="E3207" s="1">
        <v>19741</v>
      </c>
      <c r="F3207">
        <f t="shared" si="49"/>
        <v>1</v>
      </c>
    </row>
    <row r="3208" spans="2:6" x14ac:dyDescent="0.25">
      <c r="B3208" t="s">
        <v>23</v>
      </c>
      <c r="C3208" t="s">
        <v>28</v>
      </c>
      <c r="D3208" t="s">
        <v>30</v>
      </c>
      <c r="E3208" s="1">
        <v>23203</v>
      </c>
      <c r="F3208">
        <f t="shared" si="49"/>
        <v>7</v>
      </c>
    </row>
    <row r="3209" spans="2:6" x14ac:dyDescent="0.25">
      <c r="B3209" t="s">
        <v>23</v>
      </c>
      <c r="C3209" t="s">
        <v>26</v>
      </c>
      <c r="D3209" t="s">
        <v>30</v>
      </c>
      <c r="E3209" s="1">
        <v>19636</v>
      </c>
      <c r="F3209">
        <f t="shared" si="49"/>
        <v>10</v>
      </c>
    </row>
    <row r="3210" spans="2:6" x14ac:dyDescent="0.25">
      <c r="B3210" t="s">
        <v>22</v>
      </c>
      <c r="C3210" t="s">
        <v>25</v>
      </c>
      <c r="D3210" t="s">
        <v>31</v>
      </c>
      <c r="E3210" s="1">
        <v>18520</v>
      </c>
      <c r="F3210">
        <f t="shared" si="49"/>
        <v>9</v>
      </c>
    </row>
    <row r="3211" spans="2:6" x14ac:dyDescent="0.25">
      <c r="B3211" t="s">
        <v>22</v>
      </c>
      <c r="C3211" t="s">
        <v>24</v>
      </c>
      <c r="D3211" t="s">
        <v>32</v>
      </c>
      <c r="E3211" s="1">
        <v>6928</v>
      </c>
      <c r="F3211">
        <f t="shared" si="49"/>
        <v>12</v>
      </c>
    </row>
    <row r="3212" spans="2:6" x14ac:dyDescent="0.25">
      <c r="B3212" t="s">
        <v>22</v>
      </c>
      <c r="C3212" t="s">
        <v>25</v>
      </c>
      <c r="D3212" t="s">
        <v>32</v>
      </c>
      <c r="E3212" s="1">
        <v>10626</v>
      </c>
      <c r="F3212">
        <f t="shared" ref="F3212:F3275" si="50">MONTH(E3212)</f>
        <v>2</v>
      </c>
    </row>
    <row r="3213" spans="2:6" x14ac:dyDescent="0.25">
      <c r="B3213" t="s">
        <v>23</v>
      </c>
      <c r="C3213" t="s">
        <v>24</v>
      </c>
      <c r="D3213" t="s">
        <v>32</v>
      </c>
      <c r="E3213" s="1">
        <v>23535</v>
      </c>
      <c r="F3213">
        <f t="shared" si="50"/>
        <v>6</v>
      </c>
    </row>
    <row r="3214" spans="2:6" x14ac:dyDescent="0.25">
      <c r="B3214" t="s">
        <v>22</v>
      </c>
      <c r="C3214" t="s">
        <v>26</v>
      </c>
      <c r="D3214" t="s">
        <v>31</v>
      </c>
      <c r="E3214" s="1">
        <v>27133</v>
      </c>
      <c r="F3214">
        <f t="shared" si="50"/>
        <v>4</v>
      </c>
    </row>
    <row r="3215" spans="2:6" x14ac:dyDescent="0.25">
      <c r="B3215" t="s">
        <v>22</v>
      </c>
      <c r="C3215" t="s">
        <v>28</v>
      </c>
      <c r="D3215" t="s">
        <v>29</v>
      </c>
      <c r="E3215" s="1">
        <v>25108</v>
      </c>
      <c r="F3215">
        <f t="shared" si="50"/>
        <v>9</v>
      </c>
    </row>
    <row r="3216" spans="2:6" x14ac:dyDescent="0.25">
      <c r="B3216" t="s">
        <v>23</v>
      </c>
      <c r="C3216" t="s">
        <v>28</v>
      </c>
      <c r="D3216" t="s">
        <v>30</v>
      </c>
      <c r="E3216" s="1">
        <v>31840</v>
      </c>
      <c r="F3216">
        <f t="shared" si="50"/>
        <v>3</v>
      </c>
    </row>
    <row r="3217" spans="2:6" x14ac:dyDescent="0.25">
      <c r="B3217" t="s">
        <v>23</v>
      </c>
      <c r="C3217" t="s">
        <v>24</v>
      </c>
      <c r="D3217" t="s">
        <v>29</v>
      </c>
      <c r="E3217" s="1">
        <v>21013</v>
      </c>
      <c r="F3217">
        <f t="shared" si="50"/>
        <v>7</v>
      </c>
    </row>
    <row r="3218" spans="2:6" x14ac:dyDescent="0.25">
      <c r="B3218" t="s">
        <v>22</v>
      </c>
      <c r="C3218" t="s">
        <v>28</v>
      </c>
      <c r="D3218" t="s">
        <v>31</v>
      </c>
      <c r="E3218" s="1">
        <v>14507</v>
      </c>
      <c r="F3218">
        <f t="shared" si="50"/>
        <v>9</v>
      </c>
    </row>
    <row r="3219" spans="2:6" x14ac:dyDescent="0.25">
      <c r="B3219" t="s">
        <v>22</v>
      </c>
      <c r="C3219" t="s">
        <v>28</v>
      </c>
      <c r="D3219" t="s">
        <v>29</v>
      </c>
      <c r="E3219" s="1">
        <v>14908</v>
      </c>
      <c r="F3219">
        <f t="shared" si="50"/>
        <v>10</v>
      </c>
    </row>
    <row r="3220" spans="2:6" x14ac:dyDescent="0.25">
      <c r="B3220" t="s">
        <v>22</v>
      </c>
      <c r="C3220" t="s">
        <v>28</v>
      </c>
      <c r="D3220" t="s">
        <v>30</v>
      </c>
      <c r="E3220" s="1">
        <v>31081</v>
      </c>
      <c r="F3220">
        <f t="shared" si="50"/>
        <v>2</v>
      </c>
    </row>
    <row r="3221" spans="2:6" x14ac:dyDescent="0.25">
      <c r="B3221" t="s">
        <v>22</v>
      </c>
      <c r="C3221" t="s">
        <v>26</v>
      </c>
      <c r="D3221" t="s">
        <v>31</v>
      </c>
      <c r="E3221" s="1">
        <v>30797</v>
      </c>
      <c r="F3221">
        <f t="shared" si="50"/>
        <v>4</v>
      </c>
    </row>
    <row r="3222" spans="2:6" x14ac:dyDescent="0.25">
      <c r="B3222" t="s">
        <v>23</v>
      </c>
      <c r="C3222" t="s">
        <v>28</v>
      </c>
      <c r="D3222" t="s">
        <v>32</v>
      </c>
      <c r="E3222" s="1">
        <v>40176</v>
      </c>
      <c r="F3222">
        <f t="shared" si="50"/>
        <v>12</v>
      </c>
    </row>
    <row r="3223" spans="2:6" x14ac:dyDescent="0.25">
      <c r="B3223" t="s">
        <v>23</v>
      </c>
      <c r="C3223" t="s">
        <v>28</v>
      </c>
      <c r="D3223" t="s">
        <v>31</v>
      </c>
      <c r="E3223" s="1">
        <v>6974</v>
      </c>
      <c r="F3223">
        <f t="shared" si="50"/>
        <v>2</v>
      </c>
    </row>
    <row r="3224" spans="2:6" x14ac:dyDescent="0.25">
      <c r="B3224" t="s">
        <v>22</v>
      </c>
      <c r="C3224" t="s">
        <v>28</v>
      </c>
      <c r="D3224" t="s">
        <v>30</v>
      </c>
      <c r="E3224" s="1">
        <v>26001</v>
      </c>
      <c r="F3224">
        <f t="shared" si="50"/>
        <v>3</v>
      </c>
    </row>
    <row r="3225" spans="2:6" x14ac:dyDescent="0.25">
      <c r="B3225" t="s">
        <v>22</v>
      </c>
      <c r="C3225" t="s">
        <v>26</v>
      </c>
      <c r="D3225" t="s">
        <v>29</v>
      </c>
      <c r="E3225" s="1">
        <v>27030</v>
      </c>
      <c r="F3225">
        <f t="shared" si="50"/>
        <v>1</v>
      </c>
    </row>
    <row r="3226" spans="2:6" x14ac:dyDescent="0.25">
      <c r="B3226" t="s">
        <v>23</v>
      </c>
      <c r="C3226" t="s">
        <v>26</v>
      </c>
      <c r="D3226" t="s">
        <v>30</v>
      </c>
      <c r="E3226" s="1">
        <v>40451</v>
      </c>
      <c r="F3226">
        <f t="shared" si="50"/>
        <v>9</v>
      </c>
    </row>
    <row r="3227" spans="2:6" x14ac:dyDescent="0.25">
      <c r="B3227" t="s">
        <v>23</v>
      </c>
      <c r="C3227" t="s">
        <v>26</v>
      </c>
      <c r="D3227" t="s">
        <v>32</v>
      </c>
      <c r="E3227" s="1">
        <v>20352</v>
      </c>
      <c r="F3227">
        <f t="shared" si="50"/>
        <v>9</v>
      </c>
    </row>
    <row r="3228" spans="2:6" x14ac:dyDescent="0.25">
      <c r="B3228" t="s">
        <v>22</v>
      </c>
      <c r="C3228" t="s">
        <v>25</v>
      </c>
      <c r="D3228" t="s">
        <v>29</v>
      </c>
      <c r="E3228" s="1">
        <v>28960</v>
      </c>
      <c r="F3228">
        <f t="shared" si="50"/>
        <v>4</v>
      </c>
    </row>
    <row r="3229" spans="2:6" x14ac:dyDescent="0.25">
      <c r="B3229" t="s">
        <v>23</v>
      </c>
      <c r="C3229" t="s">
        <v>25</v>
      </c>
      <c r="D3229" t="s">
        <v>29</v>
      </c>
      <c r="E3229" s="1">
        <v>13360</v>
      </c>
      <c r="F3229">
        <f t="shared" si="50"/>
        <v>7</v>
      </c>
    </row>
    <row r="3230" spans="2:6" x14ac:dyDescent="0.25">
      <c r="B3230" t="s">
        <v>22</v>
      </c>
      <c r="C3230" t="s">
        <v>27</v>
      </c>
      <c r="D3230" t="s">
        <v>29</v>
      </c>
      <c r="E3230" s="1">
        <v>13427</v>
      </c>
      <c r="F3230">
        <f t="shared" si="50"/>
        <v>10</v>
      </c>
    </row>
    <row r="3231" spans="2:6" x14ac:dyDescent="0.25">
      <c r="B3231" t="s">
        <v>22</v>
      </c>
      <c r="C3231" t="s">
        <v>26</v>
      </c>
      <c r="D3231" t="s">
        <v>32</v>
      </c>
      <c r="E3231" s="1">
        <v>20403</v>
      </c>
      <c r="F3231">
        <f t="shared" si="50"/>
        <v>11</v>
      </c>
    </row>
    <row r="3232" spans="2:6" x14ac:dyDescent="0.25">
      <c r="B3232" t="s">
        <v>23</v>
      </c>
      <c r="C3232" t="s">
        <v>26</v>
      </c>
      <c r="D3232" t="s">
        <v>31</v>
      </c>
      <c r="E3232" s="1">
        <v>30846</v>
      </c>
      <c r="F3232">
        <f t="shared" si="50"/>
        <v>6</v>
      </c>
    </row>
    <row r="3233" spans="2:6" x14ac:dyDescent="0.25">
      <c r="B3233" t="s">
        <v>22</v>
      </c>
      <c r="C3233" t="s">
        <v>24</v>
      </c>
      <c r="D3233" t="s">
        <v>30</v>
      </c>
      <c r="E3233" s="1">
        <v>31398</v>
      </c>
      <c r="F3233">
        <f t="shared" si="50"/>
        <v>12</v>
      </c>
    </row>
    <row r="3234" spans="2:6" x14ac:dyDescent="0.25">
      <c r="B3234" t="s">
        <v>22</v>
      </c>
      <c r="C3234" t="s">
        <v>24</v>
      </c>
      <c r="D3234" t="s">
        <v>32</v>
      </c>
      <c r="E3234" s="1">
        <v>40221</v>
      </c>
      <c r="F3234">
        <f t="shared" si="50"/>
        <v>2</v>
      </c>
    </row>
    <row r="3235" spans="2:6" x14ac:dyDescent="0.25">
      <c r="B3235" t="s">
        <v>22</v>
      </c>
      <c r="C3235" t="s">
        <v>26</v>
      </c>
      <c r="D3235" t="s">
        <v>29</v>
      </c>
      <c r="E3235" s="1">
        <v>38880</v>
      </c>
      <c r="F3235">
        <f t="shared" si="50"/>
        <v>6</v>
      </c>
    </row>
    <row r="3236" spans="2:6" x14ac:dyDescent="0.25">
      <c r="B3236" t="s">
        <v>22</v>
      </c>
      <c r="C3236" t="s">
        <v>24</v>
      </c>
      <c r="D3236" t="s">
        <v>29</v>
      </c>
      <c r="E3236" s="1">
        <v>27432</v>
      </c>
      <c r="F3236">
        <f t="shared" si="50"/>
        <v>2</v>
      </c>
    </row>
    <row r="3237" spans="2:6" x14ac:dyDescent="0.25">
      <c r="B3237" t="s">
        <v>22</v>
      </c>
      <c r="C3237" t="s">
        <v>26</v>
      </c>
      <c r="D3237" t="s">
        <v>32</v>
      </c>
      <c r="E3237" s="1">
        <v>10425</v>
      </c>
      <c r="F3237">
        <f t="shared" si="50"/>
        <v>7</v>
      </c>
    </row>
    <row r="3238" spans="2:6" x14ac:dyDescent="0.25">
      <c r="B3238" t="s">
        <v>23</v>
      </c>
      <c r="C3238" t="s">
        <v>24</v>
      </c>
      <c r="D3238" t="s">
        <v>31</v>
      </c>
      <c r="E3238" s="1">
        <v>18314</v>
      </c>
      <c r="F3238">
        <f t="shared" si="50"/>
        <v>2</v>
      </c>
    </row>
    <row r="3239" spans="2:6" x14ac:dyDescent="0.25">
      <c r="B3239" t="s">
        <v>22</v>
      </c>
      <c r="C3239" t="s">
        <v>27</v>
      </c>
      <c r="D3239" t="s">
        <v>32</v>
      </c>
      <c r="E3239" s="1">
        <v>26799</v>
      </c>
      <c r="F3239">
        <f t="shared" si="50"/>
        <v>5</v>
      </c>
    </row>
    <row r="3240" spans="2:6" x14ac:dyDescent="0.25">
      <c r="B3240" t="s">
        <v>23</v>
      </c>
      <c r="C3240" t="s">
        <v>28</v>
      </c>
      <c r="D3240" t="s">
        <v>29</v>
      </c>
      <c r="E3240" s="1">
        <v>27977</v>
      </c>
      <c r="F3240">
        <f t="shared" si="50"/>
        <v>8</v>
      </c>
    </row>
    <row r="3241" spans="2:6" x14ac:dyDescent="0.25">
      <c r="B3241" t="s">
        <v>22</v>
      </c>
      <c r="C3241" t="s">
        <v>25</v>
      </c>
      <c r="D3241" t="s">
        <v>32</v>
      </c>
      <c r="E3241" s="1">
        <v>8668</v>
      </c>
      <c r="F3241">
        <f t="shared" si="50"/>
        <v>9</v>
      </c>
    </row>
    <row r="3242" spans="2:6" x14ac:dyDescent="0.25">
      <c r="B3242" t="s">
        <v>22</v>
      </c>
      <c r="C3242" t="s">
        <v>27</v>
      </c>
      <c r="D3242" t="s">
        <v>31</v>
      </c>
      <c r="E3242" s="1">
        <v>16506</v>
      </c>
      <c r="F3242">
        <f t="shared" si="50"/>
        <v>3</v>
      </c>
    </row>
    <row r="3243" spans="2:6" x14ac:dyDescent="0.25">
      <c r="B3243" t="s">
        <v>22</v>
      </c>
      <c r="C3243" t="s">
        <v>26</v>
      </c>
      <c r="D3243" t="s">
        <v>31</v>
      </c>
      <c r="E3243" s="1">
        <v>8359</v>
      </c>
      <c r="F3243">
        <f t="shared" si="50"/>
        <v>11</v>
      </c>
    </row>
    <row r="3244" spans="2:6" x14ac:dyDescent="0.25">
      <c r="B3244" t="s">
        <v>22</v>
      </c>
      <c r="C3244" t="s">
        <v>24</v>
      </c>
      <c r="D3244" t="s">
        <v>32</v>
      </c>
      <c r="E3244" s="1">
        <v>37875</v>
      </c>
      <c r="F3244">
        <f t="shared" si="50"/>
        <v>9</v>
      </c>
    </row>
    <row r="3245" spans="2:6" x14ac:dyDescent="0.25">
      <c r="B3245" t="s">
        <v>22</v>
      </c>
      <c r="C3245" t="s">
        <v>28</v>
      </c>
      <c r="D3245" t="s">
        <v>29</v>
      </c>
      <c r="E3245" s="1">
        <v>16423</v>
      </c>
      <c r="F3245">
        <f t="shared" si="50"/>
        <v>12</v>
      </c>
    </row>
    <row r="3246" spans="2:6" x14ac:dyDescent="0.25">
      <c r="B3246" t="s">
        <v>22</v>
      </c>
      <c r="C3246" t="s">
        <v>24</v>
      </c>
      <c r="D3246" t="s">
        <v>31</v>
      </c>
      <c r="E3246" s="1">
        <v>35801</v>
      </c>
      <c r="F3246">
        <f t="shared" si="50"/>
        <v>1</v>
      </c>
    </row>
    <row r="3247" spans="2:6" x14ac:dyDescent="0.25">
      <c r="B3247" t="s">
        <v>23</v>
      </c>
      <c r="C3247" t="s">
        <v>26</v>
      </c>
      <c r="D3247" t="s">
        <v>31</v>
      </c>
      <c r="E3247" s="1">
        <v>34814</v>
      </c>
      <c r="F3247">
        <f t="shared" si="50"/>
        <v>4</v>
      </c>
    </row>
    <row r="3248" spans="2:6" x14ac:dyDescent="0.25">
      <c r="B3248" t="s">
        <v>23</v>
      </c>
      <c r="C3248" t="s">
        <v>27</v>
      </c>
      <c r="D3248" t="s">
        <v>31</v>
      </c>
      <c r="E3248" s="1">
        <v>39598</v>
      </c>
      <c r="F3248">
        <f t="shared" si="50"/>
        <v>5</v>
      </c>
    </row>
    <row r="3249" spans="2:6" x14ac:dyDescent="0.25">
      <c r="B3249" t="s">
        <v>22</v>
      </c>
      <c r="C3249" t="s">
        <v>26</v>
      </c>
      <c r="D3249" t="s">
        <v>29</v>
      </c>
      <c r="E3249" s="1">
        <v>26278</v>
      </c>
      <c r="F3249">
        <f t="shared" si="50"/>
        <v>12</v>
      </c>
    </row>
    <row r="3250" spans="2:6" x14ac:dyDescent="0.25">
      <c r="B3250" t="s">
        <v>23</v>
      </c>
      <c r="C3250" t="s">
        <v>24</v>
      </c>
      <c r="D3250" t="s">
        <v>29</v>
      </c>
      <c r="E3250" s="1">
        <v>15552</v>
      </c>
      <c r="F3250">
        <f t="shared" si="50"/>
        <v>7</v>
      </c>
    </row>
    <row r="3251" spans="2:6" x14ac:dyDescent="0.25">
      <c r="B3251" t="s">
        <v>23</v>
      </c>
      <c r="C3251" t="s">
        <v>27</v>
      </c>
      <c r="D3251" t="s">
        <v>32</v>
      </c>
      <c r="E3251" s="1">
        <v>9291</v>
      </c>
      <c r="F3251">
        <f t="shared" si="50"/>
        <v>6</v>
      </c>
    </row>
    <row r="3252" spans="2:6" x14ac:dyDescent="0.25">
      <c r="B3252" t="s">
        <v>22</v>
      </c>
      <c r="C3252" t="s">
        <v>25</v>
      </c>
      <c r="D3252" t="s">
        <v>31</v>
      </c>
      <c r="E3252" s="1">
        <v>37269</v>
      </c>
      <c r="F3252">
        <f t="shared" si="50"/>
        <v>1</v>
      </c>
    </row>
    <row r="3253" spans="2:6" x14ac:dyDescent="0.25">
      <c r="B3253" t="s">
        <v>23</v>
      </c>
      <c r="C3253" t="s">
        <v>25</v>
      </c>
      <c r="D3253" t="s">
        <v>30</v>
      </c>
      <c r="E3253" s="1">
        <v>24506</v>
      </c>
      <c r="F3253">
        <f t="shared" si="50"/>
        <v>2</v>
      </c>
    </row>
    <row r="3254" spans="2:6" x14ac:dyDescent="0.25">
      <c r="B3254" t="s">
        <v>23</v>
      </c>
      <c r="C3254" t="s">
        <v>26</v>
      </c>
      <c r="D3254" t="s">
        <v>29</v>
      </c>
      <c r="E3254" s="1">
        <v>28926</v>
      </c>
      <c r="F3254">
        <f t="shared" si="50"/>
        <v>3</v>
      </c>
    </row>
    <row r="3255" spans="2:6" x14ac:dyDescent="0.25">
      <c r="B3255" t="s">
        <v>22</v>
      </c>
      <c r="C3255" t="s">
        <v>24</v>
      </c>
      <c r="D3255" t="s">
        <v>31</v>
      </c>
      <c r="E3255" s="1">
        <v>41457</v>
      </c>
      <c r="F3255">
        <f t="shared" si="50"/>
        <v>7</v>
      </c>
    </row>
    <row r="3256" spans="2:6" x14ac:dyDescent="0.25">
      <c r="B3256" t="s">
        <v>22</v>
      </c>
      <c r="C3256" t="s">
        <v>25</v>
      </c>
      <c r="D3256" t="s">
        <v>32</v>
      </c>
      <c r="E3256" s="1">
        <v>20842</v>
      </c>
      <c r="F3256">
        <f t="shared" si="50"/>
        <v>1</v>
      </c>
    </row>
    <row r="3257" spans="2:6" x14ac:dyDescent="0.25">
      <c r="B3257" t="s">
        <v>23</v>
      </c>
      <c r="C3257" t="s">
        <v>25</v>
      </c>
      <c r="D3257" t="s">
        <v>30</v>
      </c>
      <c r="E3257" s="1">
        <v>22526</v>
      </c>
      <c r="F3257">
        <f t="shared" si="50"/>
        <v>9</v>
      </c>
    </row>
    <row r="3258" spans="2:6" x14ac:dyDescent="0.25">
      <c r="B3258" t="s">
        <v>22</v>
      </c>
      <c r="C3258" t="s">
        <v>27</v>
      </c>
      <c r="D3258" t="s">
        <v>30</v>
      </c>
      <c r="E3258" s="1">
        <v>33406</v>
      </c>
      <c r="F3258">
        <f t="shared" si="50"/>
        <v>6</v>
      </c>
    </row>
    <row r="3259" spans="2:6" x14ac:dyDescent="0.25">
      <c r="B3259" t="s">
        <v>23</v>
      </c>
      <c r="C3259" t="s">
        <v>27</v>
      </c>
      <c r="D3259" t="s">
        <v>31</v>
      </c>
      <c r="E3259" s="1">
        <v>28956</v>
      </c>
      <c r="F3259">
        <f t="shared" si="50"/>
        <v>4</v>
      </c>
    </row>
    <row r="3260" spans="2:6" x14ac:dyDescent="0.25">
      <c r="B3260" t="s">
        <v>23</v>
      </c>
      <c r="C3260" t="s">
        <v>28</v>
      </c>
      <c r="D3260" t="s">
        <v>29</v>
      </c>
      <c r="E3260" s="1">
        <v>38921</v>
      </c>
      <c r="F3260">
        <f t="shared" si="50"/>
        <v>7</v>
      </c>
    </row>
    <row r="3261" spans="2:6" x14ac:dyDescent="0.25">
      <c r="B3261" t="s">
        <v>22</v>
      </c>
      <c r="C3261" t="s">
        <v>24</v>
      </c>
      <c r="D3261" t="s">
        <v>29</v>
      </c>
      <c r="E3261" s="1">
        <v>41380</v>
      </c>
      <c r="F3261">
        <f t="shared" si="50"/>
        <v>4</v>
      </c>
    </row>
    <row r="3262" spans="2:6" x14ac:dyDescent="0.25">
      <c r="B3262" t="s">
        <v>23</v>
      </c>
      <c r="C3262" t="s">
        <v>26</v>
      </c>
      <c r="D3262" t="s">
        <v>32</v>
      </c>
      <c r="E3262" s="1">
        <v>24376</v>
      </c>
      <c r="F3262">
        <f t="shared" si="50"/>
        <v>9</v>
      </c>
    </row>
    <row r="3263" spans="2:6" x14ac:dyDescent="0.25">
      <c r="B3263" t="s">
        <v>22</v>
      </c>
      <c r="C3263" t="s">
        <v>24</v>
      </c>
      <c r="D3263" t="s">
        <v>30</v>
      </c>
      <c r="E3263" s="1">
        <v>23271</v>
      </c>
      <c r="F3263">
        <f t="shared" si="50"/>
        <v>9</v>
      </c>
    </row>
    <row r="3264" spans="2:6" x14ac:dyDescent="0.25">
      <c r="B3264" t="s">
        <v>22</v>
      </c>
      <c r="C3264" t="s">
        <v>27</v>
      </c>
      <c r="D3264" t="s">
        <v>31</v>
      </c>
      <c r="E3264" s="1">
        <v>10582</v>
      </c>
      <c r="F3264">
        <f t="shared" si="50"/>
        <v>12</v>
      </c>
    </row>
    <row r="3265" spans="2:6" x14ac:dyDescent="0.25">
      <c r="B3265" t="s">
        <v>22</v>
      </c>
      <c r="C3265" t="s">
        <v>25</v>
      </c>
      <c r="D3265" t="s">
        <v>31</v>
      </c>
      <c r="E3265" s="1">
        <v>25209</v>
      </c>
      <c r="F3265">
        <f t="shared" si="50"/>
        <v>1</v>
      </c>
    </row>
    <row r="3266" spans="2:6" x14ac:dyDescent="0.25">
      <c r="B3266" t="s">
        <v>23</v>
      </c>
      <c r="C3266" t="s">
        <v>24</v>
      </c>
      <c r="D3266" t="s">
        <v>29</v>
      </c>
      <c r="E3266" s="1">
        <v>17993</v>
      </c>
      <c r="F3266">
        <f t="shared" si="50"/>
        <v>4</v>
      </c>
    </row>
    <row r="3267" spans="2:6" x14ac:dyDescent="0.25">
      <c r="B3267" t="s">
        <v>23</v>
      </c>
      <c r="C3267" t="s">
        <v>27</v>
      </c>
      <c r="D3267" t="s">
        <v>30</v>
      </c>
      <c r="E3267" s="1">
        <v>21467</v>
      </c>
      <c r="F3267">
        <f t="shared" si="50"/>
        <v>10</v>
      </c>
    </row>
    <row r="3268" spans="2:6" x14ac:dyDescent="0.25">
      <c r="B3268" t="s">
        <v>22</v>
      </c>
      <c r="C3268" t="s">
        <v>28</v>
      </c>
      <c r="D3268" t="s">
        <v>32</v>
      </c>
      <c r="E3268" s="1">
        <v>35869</v>
      </c>
      <c r="F3268">
        <f t="shared" si="50"/>
        <v>3</v>
      </c>
    </row>
    <row r="3269" spans="2:6" x14ac:dyDescent="0.25">
      <c r="B3269" t="s">
        <v>23</v>
      </c>
      <c r="C3269" t="s">
        <v>27</v>
      </c>
      <c r="D3269" t="s">
        <v>29</v>
      </c>
      <c r="E3269" s="1">
        <v>34401</v>
      </c>
      <c r="F3269">
        <f t="shared" si="50"/>
        <v>3</v>
      </c>
    </row>
    <row r="3270" spans="2:6" x14ac:dyDescent="0.25">
      <c r="B3270" t="s">
        <v>23</v>
      </c>
      <c r="C3270" t="s">
        <v>26</v>
      </c>
      <c r="D3270" t="s">
        <v>29</v>
      </c>
      <c r="E3270" s="1">
        <v>19101</v>
      </c>
      <c r="F3270">
        <f t="shared" si="50"/>
        <v>4</v>
      </c>
    </row>
    <row r="3271" spans="2:6" x14ac:dyDescent="0.25">
      <c r="B3271" t="s">
        <v>23</v>
      </c>
      <c r="C3271" t="s">
        <v>24</v>
      </c>
      <c r="D3271" t="s">
        <v>32</v>
      </c>
      <c r="E3271" s="1">
        <v>21277</v>
      </c>
      <c r="F3271">
        <f t="shared" si="50"/>
        <v>4</v>
      </c>
    </row>
    <row r="3272" spans="2:6" x14ac:dyDescent="0.25">
      <c r="B3272" t="s">
        <v>22</v>
      </c>
      <c r="C3272" t="s">
        <v>28</v>
      </c>
      <c r="D3272" t="s">
        <v>30</v>
      </c>
      <c r="E3272" s="1">
        <v>38286</v>
      </c>
      <c r="F3272">
        <f t="shared" si="50"/>
        <v>10</v>
      </c>
    </row>
    <row r="3273" spans="2:6" x14ac:dyDescent="0.25">
      <c r="B3273" t="s">
        <v>23</v>
      </c>
      <c r="C3273" t="s">
        <v>27</v>
      </c>
      <c r="D3273" t="s">
        <v>32</v>
      </c>
      <c r="E3273" s="1">
        <v>13815</v>
      </c>
      <c r="F3273">
        <f t="shared" si="50"/>
        <v>10</v>
      </c>
    </row>
    <row r="3274" spans="2:6" x14ac:dyDescent="0.25">
      <c r="B3274" t="s">
        <v>23</v>
      </c>
      <c r="C3274" t="s">
        <v>24</v>
      </c>
      <c r="D3274" t="s">
        <v>32</v>
      </c>
      <c r="E3274" s="1">
        <v>36511</v>
      </c>
      <c r="F3274">
        <f t="shared" si="50"/>
        <v>12</v>
      </c>
    </row>
    <row r="3275" spans="2:6" x14ac:dyDescent="0.25">
      <c r="B3275" t="s">
        <v>22</v>
      </c>
      <c r="C3275" t="s">
        <v>25</v>
      </c>
      <c r="D3275" t="s">
        <v>31</v>
      </c>
      <c r="E3275" s="1">
        <v>13892</v>
      </c>
      <c r="F3275">
        <f t="shared" si="50"/>
        <v>1</v>
      </c>
    </row>
    <row r="3276" spans="2:6" x14ac:dyDescent="0.25">
      <c r="B3276" t="s">
        <v>23</v>
      </c>
      <c r="C3276" t="s">
        <v>28</v>
      </c>
      <c r="D3276" t="s">
        <v>29</v>
      </c>
      <c r="E3276" s="1">
        <v>28817</v>
      </c>
      <c r="F3276">
        <f t="shared" ref="F3276:F3339" si="51">MONTH(E3276)</f>
        <v>11</v>
      </c>
    </row>
    <row r="3277" spans="2:6" x14ac:dyDescent="0.25">
      <c r="B3277" t="s">
        <v>22</v>
      </c>
      <c r="C3277" t="s">
        <v>27</v>
      </c>
      <c r="D3277" t="s">
        <v>30</v>
      </c>
      <c r="E3277" s="1">
        <v>22094</v>
      </c>
      <c r="F3277">
        <f t="shared" si="51"/>
        <v>6</v>
      </c>
    </row>
    <row r="3278" spans="2:6" x14ac:dyDescent="0.25">
      <c r="B3278" t="s">
        <v>23</v>
      </c>
      <c r="C3278" t="s">
        <v>26</v>
      </c>
      <c r="D3278" t="s">
        <v>29</v>
      </c>
      <c r="E3278" s="1">
        <v>17133</v>
      </c>
      <c r="F3278">
        <f t="shared" si="51"/>
        <v>11</v>
      </c>
    </row>
    <row r="3279" spans="2:6" x14ac:dyDescent="0.25">
      <c r="B3279" t="s">
        <v>22</v>
      </c>
      <c r="C3279" t="s">
        <v>28</v>
      </c>
      <c r="D3279" t="s">
        <v>32</v>
      </c>
      <c r="E3279" s="1">
        <v>15414</v>
      </c>
      <c r="F3279">
        <f t="shared" si="51"/>
        <v>3</v>
      </c>
    </row>
    <row r="3280" spans="2:6" x14ac:dyDescent="0.25">
      <c r="B3280" t="s">
        <v>23</v>
      </c>
      <c r="C3280" t="s">
        <v>26</v>
      </c>
      <c r="D3280" t="s">
        <v>29</v>
      </c>
      <c r="E3280" s="1">
        <v>30156</v>
      </c>
      <c r="F3280">
        <f t="shared" si="51"/>
        <v>7</v>
      </c>
    </row>
    <row r="3281" spans="2:6" x14ac:dyDescent="0.25">
      <c r="B3281" t="s">
        <v>22</v>
      </c>
      <c r="C3281" t="s">
        <v>27</v>
      </c>
      <c r="D3281" t="s">
        <v>31</v>
      </c>
      <c r="E3281" s="1">
        <v>11358</v>
      </c>
      <c r="F3281">
        <f t="shared" si="51"/>
        <v>2</v>
      </c>
    </row>
    <row r="3282" spans="2:6" x14ac:dyDescent="0.25">
      <c r="B3282" t="s">
        <v>23</v>
      </c>
      <c r="C3282" t="s">
        <v>24</v>
      </c>
      <c r="D3282" t="s">
        <v>32</v>
      </c>
      <c r="E3282" s="1">
        <v>41238</v>
      </c>
      <c r="F3282">
        <f t="shared" si="51"/>
        <v>11</v>
      </c>
    </row>
    <row r="3283" spans="2:6" x14ac:dyDescent="0.25">
      <c r="B3283" t="s">
        <v>23</v>
      </c>
      <c r="C3283" t="s">
        <v>27</v>
      </c>
      <c r="D3283" t="s">
        <v>31</v>
      </c>
      <c r="E3283" s="1">
        <v>31659</v>
      </c>
      <c r="F3283">
        <f t="shared" si="51"/>
        <v>9</v>
      </c>
    </row>
    <row r="3284" spans="2:6" x14ac:dyDescent="0.25">
      <c r="B3284" t="s">
        <v>23</v>
      </c>
      <c r="C3284" t="s">
        <v>26</v>
      </c>
      <c r="D3284" t="s">
        <v>29</v>
      </c>
      <c r="E3284" s="1">
        <v>34034</v>
      </c>
      <c r="F3284">
        <f t="shared" si="51"/>
        <v>3</v>
      </c>
    </row>
    <row r="3285" spans="2:6" x14ac:dyDescent="0.25">
      <c r="B3285" t="s">
        <v>23</v>
      </c>
      <c r="C3285" t="s">
        <v>25</v>
      </c>
      <c r="D3285" t="s">
        <v>30</v>
      </c>
      <c r="E3285" s="1">
        <v>25788</v>
      </c>
      <c r="F3285">
        <f t="shared" si="51"/>
        <v>8</v>
      </c>
    </row>
    <row r="3286" spans="2:6" x14ac:dyDescent="0.25">
      <c r="B3286" t="s">
        <v>23</v>
      </c>
      <c r="C3286" t="s">
        <v>24</v>
      </c>
      <c r="D3286" t="s">
        <v>31</v>
      </c>
      <c r="E3286" s="1">
        <v>35048</v>
      </c>
      <c r="F3286">
        <f t="shared" si="51"/>
        <v>12</v>
      </c>
    </row>
    <row r="3287" spans="2:6" x14ac:dyDescent="0.25">
      <c r="B3287" t="s">
        <v>23</v>
      </c>
      <c r="C3287" t="s">
        <v>25</v>
      </c>
      <c r="D3287" t="s">
        <v>30</v>
      </c>
      <c r="E3287" s="1">
        <v>41197</v>
      </c>
      <c r="F3287">
        <f t="shared" si="51"/>
        <v>10</v>
      </c>
    </row>
    <row r="3288" spans="2:6" x14ac:dyDescent="0.25">
      <c r="B3288" t="s">
        <v>22</v>
      </c>
      <c r="C3288" t="s">
        <v>26</v>
      </c>
      <c r="D3288" t="s">
        <v>32</v>
      </c>
      <c r="E3288" s="1">
        <v>24089</v>
      </c>
      <c r="F3288">
        <f t="shared" si="51"/>
        <v>12</v>
      </c>
    </row>
    <row r="3289" spans="2:6" x14ac:dyDescent="0.25">
      <c r="B3289" t="s">
        <v>23</v>
      </c>
      <c r="C3289" t="s">
        <v>24</v>
      </c>
      <c r="D3289" t="s">
        <v>31</v>
      </c>
      <c r="E3289" s="1">
        <v>40029</v>
      </c>
      <c r="F3289">
        <f t="shared" si="51"/>
        <v>8</v>
      </c>
    </row>
    <row r="3290" spans="2:6" x14ac:dyDescent="0.25">
      <c r="B3290" t="s">
        <v>22</v>
      </c>
      <c r="C3290" t="s">
        <v>26</v>
      </c>
      <c r="D3290" t="s">
        <v>29</v>
      </c>
      <c r="E3290" s="1">
        <v>16681</v>
      </c>
      <c r="F3290">
        <f t="shared" si="51"/>
        <v>9</v>
      </c>
    </row>
    <row r="3291" spans="2:6" x14ac:dyDescent="0.25">
      <c r="B3291" t="s">
        <v>23</v>
      </c>
      <c r="C3291" t="s">
        <v>28</v>
      </c>
      <c r="D3291" t="s">
        <v>30</v>
      </c>
      <c r="E3291" s="1">
        <v>25818</v>
      </c>
      <c r="F3291">
        <f t="shared" si="51"/>
        <v>9</v>
      </c>
    </row>
    <row r="3292" spans="2:6" x14ac:dyDescent="0.25">
      <c r="B3292" t="s">
        <v>22</v>
      </c>
      <c r="C3292" t="s">
        <v>27</v>
      </c>
      <c r="D3292" t="s">
        <v>29</v>
      </c>
      <c r="E3292" s="1">
        <v>34291</v>
      </c>
      <c r="F3292">
        <f t="shared" si="51"/>
        <v>11</v>
      </c>
    </row>
    <row r="3293" spans="2:6" x14ac:dyDescent="0.25">
      <c r="B3293" t="s">
        <v>22</v>
      </c>
      <c r="C3293" t="s">
        <v>25</v>
      </c>
      <c r="D3293" t="s">
        <v>29</v>
      </c>
      <c r="E3293" s="1">
        <v>36849</v>
      </c>
      <c r="F3293">
        <f t="shared" si="51"/>
        <v>11</v>
      </c>
    </row>
    <row r="3294" spans="2:6" x14ac:dyDescent="0.25">
      <c r="B3294" t="s">
        <v>22</v>
      </c>
      <c r="C3294" t="s">
        <v>24</v>
      </c>
      <c r="D3294" t="s">
        <v>32</v>
      </c>
      <c r="E3294" s="1">
        <v>22568</v>
      </c>
      <c r="F3294">
        <f t="shared" si="51"/>
        <v>10</v>
      </c>
    </row>
    <row r="3295" spans="2:6" x14ac:dyDescent="0.25">
      <c r="B3295" t="s">
        <v>22</v>
      </c>
      <c r="C3295" t="s">
        <v>25</v>
      </c>
      <c r="D3295" t="s">
        <v>30</v>
      </c>
      <c r="E3295" s="1">
        <v>26443</v>
      </c>
      <c r="F3295">
        <f t="shared" si="51"/>
        <v>5</v>
      </c>
    </row>
    <row r="3296" spans="2:6" x14ac:dyDescent="0.25">
      <c r="B3296" t="s">
        <v>22</v>
      </c>
      <c r="C3296" t="s">
        <v>25</v>
      </c>
      <c r="D3296" t="s">
        <v>31</v>
      </c>
      <c r="E3296" s="1">
        <v>36140</v>
      </c>
      <c r="F3296">
        <f t="shared" si="51"/>
        <v>12</v>
      </c>
    </row>
    <row r="3297" spans="2:6" x14ac:dyDescent="0.25">
      <c r="B3297" t="s">
        <v>23</v>
      </c>
      <c r="C3297" t="s">
        <v>25</v>
      </c>
      <c r="D3297" t="s">
        <v>31</v>
      </c>
      <c r="E3297" s="1">
        <v>31061</v>
      </c>
      <c r="F3297">
        <f t="shared" si="51"/>
        <v>1</v>
      </c>
    </row>
    <row r="3298" spans="2:6" x14ac:dyDescent="0.25">
      <c r="B3298" t="s">
        <v>23</v>
      </c>
      <c r="C3298" t="s">
        <v>25</v>
      </c>
      <c r="D3298" t="s">
        <v>30</v>
      </c>
      <c r="E3298" s="1">
        <v>30918</v>
      </c>
      <c r="F3298">
        <f t="shared" si="51"/>
        <v>8</v>
      </c>
    </row>
    <row r="3299" spans="2:6" x14ac:dyDescent="0.25">
      <c r="B3299" t="s">
        <v>22</v>
      </c>
      <c r="C3299" t="s">
        <v>28</v>
      </c>
      <c r="D3299" t="s">
        <v>32</v>
      </c>
      <c r="E3299" s="1">
        <v>27355</v>
      </c>
      <c r="F3299">
        <f t="shared" si="51"/>
        <v>11</v>
      </c>
    </row>
    <row r="3300" spans="2:6" x14ac:dyDescent="0.25">
      <c r="B3300" t="s">
        <v>22</v>
      </c>
      <c r="C3300" t="s">
        <v>24</v>
      </c>
      <c r="D3300" t="s">
        <v>31</v>
      </c>
      <c r="E3300" s="1">
        <v>34922</v>
      </c>
      <c r="F3300">
        <f t="shared" si="51"/>
        <v>8</v>
      </c>
    </row>
    <row r="3301" spans="2:6" x14ac:dyDescent="0.25">
      <c r="B3301" t="s">
        <v>22</v>
      </c>
      <c r="C3301" t="s">
        <v>27</v>
      </c>
      <c r="D3301" t="s">
        <v>30</v>
      </c>
      <c r="E3301" s="1">
        <v>27059</v>
      </c>
      <c r="F3301">
        <f t="shared" si="51"/>
        <v>1</v>
      </c>
    </row>
    <row r="3302" spans="2:6" x14ac:dyDescent="0.25">
      <c r="B3302" t="s">
        <v>22</v>
      </c>
      <c r="C3302" t="s">
        <v>27</v>
      </c>
      <c r="D3302" t="s">
        <v>31</v>
      </c>
      <c r="E3302" s="1">
        <v>19043</v>
      </c>
      <c r="F3302">
        <f t="shared" si="51"/>
        <v>2</v>
      </c>
    </row>
    <row r="3303" spans="2:6" x14ac:dyDescent="0.25">
      <c r="B3303" t="s">
        <v>23</v>
      </c>
      <c r="C3303" t="s">
        <v>25</v>
      </c>
      <c r="D3303" t="s">
        <v>30</v>
      </c>
      <c r="E3303" s="1">
        <v>5962</v>
      </c>
      <c r="F3303">
        <f t="shared" si="51"/>
        <v>4</v>
      </c>
    </row>
    <row r="3304" spans="2:6" x14ac:dyDescent="0.25">
      <c r="B3304" t="s">
        <v>22</v>
      </c>
      <c r="C3304" t="s">
        <v>26</v>
      </c>
      <c r="D3304" t="s">
        <v>31</v>
      </c>
      <c r="E3304" s="1">
        <v>17377</v>
      </c>
      <c r="F3304">
        <f t="shared" si="51"/>
        <v>7</v>
      </c>
    </row>
    <row r="3305" spans="2:6" x14ac:dyDescent="0.25">
      <c r="B3305" t="s">
        <v>22</v>
      </c>
      <c r="C3305" t="s">
        <v>28</v>
      </c>
      <c r="D3305" t="s">
        <v>29</v>
      </c>
      <c r="E3305" s="1">
        <v>26788</v>
      </c>
      <c r="F3305">
        <f t="shared" si="51"/>
        <v>5</v>
      </c>
    </row>
    <row r="3306" spans="2:6" x14ac:dyDescent="0.25">
      <c r="B3306" t="s">
        <v>23</v>
      </c>
      <c r="C3306" t="s">
        <v>28</v>
      </c>
      <c r="D3306" t="s">
        <v>31</v>
      </c>
      <c r="E3306" s="1">
        <v>29280</v>
      </c>
      <c r="F3306">
        <f t="shared" si="51"/>
        <v>2</v>
      </c>
    </row>
    <row r="3307" spans="2:6" x14ac:dyDescent="0.25">
      <c r="B3307" t="s">
        <v>23</v>
      </c>
      <c r="C3307" t="s">
        <v>27</v>
      </c>
      <c r="D3307" t="s">
        <v>31</v>
      </c>
      <c r="E3307" s="1">
        <v>10253</v>
      </c>
      <c r="F3307">
        <f t="shared" si="51"/>
        <v>1</v>
      </c>
    </row>
    <row r="3308" spans="2:6" x14ac:dyDescent="0.25">
      <c r="B3308" t="s">
        <v>23</v>
      </c>
      <c r="C3308" t="s">
        <v>28</v>
      </c>
      <c r="D3308" t="s">
        <v>29</v>
      </c>
      <c r="E3308" s="1">
        <v>14858</v>
      </c>
      <c r="F3308">
        <f t="shared" si="51"/>
        <v>9</v>
      </c>
    </row>
    <row r="3309" spans="2:6" x14ac:dyDescent="0.25">
      <c r="B3309" t="s">
        <v>23</v>
      </c>
      <c r="C3309" t="s">
        <v>24</v>
      </c>
      <c r="D3309" t="s">
        <v>29</v>
      </c>
      <c r="E3309" s="1">
        <v>28296</v>
      </c>
      <c r="F3309">
        <f t="shared" si="51"/>
        <v>6</v>
      </c>
    </row>
    <row r="3310" spans="2:6" x14ac:dyDescent="0.25">
      <c r="B3310" t="s">
        <v>22</v>
      </c>
      <c r="C3310" t="s">
        <v>25</v>
      </c>
      <c r="D3310" t="s">
        <v>31</v>
      </c>
      <c r="E3310" s="1">
        <v>8671</v>
      </c>
      <c r="F3310">
        <f t="shared" si="51"/>
        <v>9</v>
      </c>
    </row>
    <row r="3311" spans="2:6" x14ac:dyDescent="0.25">
      <c r="B3311" t="s">
        <v>23</v>
      </c>
      <c r="C3311" t="s">
        <v>24</v>
      </c>
      <c r="D3311" t="s">
        <v>29</v>
      </c>
      <c r="E3311" s="1">
        <v>20249</v>
      </c>
      <c r="F3311">
        <f t="shared" si="51"/>
        <v>6</v>
      </c>
    </row>
    <row r="3312" spans="2:6" x14ac:dyDescent="0.25">
      <c r="B3312" t="s">
        <v>23</v>
      </c>
      <c r="C3312" t="s">
        <v>25</v>
      </c>
      <c r="D3312" t="s">
        <v>30</v>
      </c>
      <c r="E3312" s="1">
        <v>28260</v>
      </c>
      <c r="F3312">
        <f t="shared" si="51"/>
        <v>5</v>
      </c>
    </row>
    <row r="3313" spans="2:6" x14ac:dyDescent="0.25">
      <c r="B3313" t="s">
        <v>22</v>
      </c>
      <c r="C3313" t="s">
        <v>25</v>
      </c>
      <c r="D3313" t="s">
        <v>31</v>
      </c>
      <c r="E3313" s="1">
        <v>23140</v>
      </c>
      <c r="F3313">
        <f t="shared" si="51"/>
        <v>5</v>
      </c>
    </row>
    <row r="3314" spans="2:6" x14ac:dyDescent="0.25">
      <c r="B3314" t="s">
        <v>23</v>
      </c>
      <c r="C3314" t="s">
        <v>24</v>
      </c>
      <c r="D3314" t="s">
        <v>30</v>
      </c>
      <c r="E3314" s="1">
        <v>39630</v>
      </c>
      <c r="F3314">
        <f t="shared" si="51"/>
        <v>7</v>
      </c>
    </row>
    <row r="3315" spans="2:6" x14ac:dyDescent="0.25">
      <c r="B3315" t="s">
        <v>22</v>
      </c>
      <c r="C3315" t="s">
        <v>27</v>
      </c>
      <c r="D3315" t="s">
        <v>32</v>
      </c>
      <c r="E3315" s="1">
        <v>25401</v>
      </c>
      <c r="F3315">
        <f t="shared" si="51"/>
        <v>7</v>
      </c>
    </row>
    <row r="3316" spans="2:6" x14ac:dyDescent="0.25">
      <c r="B3316" t="s">
        <v>22</v>
      </c>
      <c r="C3316" t="s">
        <v>24</v>
      </c>
      <c r="D3316" t="s">
        <v>31</v>
      </c>
      <c r="E3316" s="1">
        <v>9445</v>
      </c>
      <c r="F3316">
        <f t="shared" si="51"/>
        <v>11</v>
      </c>
    </row>
    <row r="3317" spans="2:6" x14ac:dyDescent="0.25">
      <c r="B3317" t="s">
        <v>23</v>
      </c>
      <c r="C3317" t="s">
        <v>26</v>
      </c>
      <c r="D3317" t="s">
        <v>31</v>
      </c>
      <c r="E3317" s="1">
        <v>26446</v>
      </c>
      <c r="F3317">
        <f t="shared" si="51"/>
        <v>5</v>
      </c>
    </row>
    <row r="3318" spans="2:6" x14ac:dyDescent="0.25">
      <c r="B3318" t="s">
        <v>23</v>
      </c>
      <c r="C3318" t="s">
        <v>26</v>
      </c>
      <c r="D3318" t="s">
        <v>31</v>
      </c>
      <c r="E3318" s="1">
        <v>17637</v>
      </c>
      <c r="F3318">
        <f t="shared" si="51"/>
        <v>4</v>
      </c>
    </row>
    <row r="3319" spans="2:6" x14ac:dyDescent="0.25">
      <c r="B3319" t="s">
        <v>23</v>
      </c>
      <c r="C3319" t="s">
        <v>28</v>
      </c>
      <c r="D3319" t="s">
        <v>30</v>
      </c>
      <c r="E3319" s="1">
        <v>31036</v>
      </c>
      <c r="F3319">
        <f t="shared" si="51"/>
        <v>12</v>
      </c>
    </row>
    <row r="3320" spans="2:6" x14ac:dyDescent="0.25">
      <c r="B3320" t="s">
        <v>23</v>
      </c>
      <c r="C3320" t="s">
        <v>26</v>
      </c>
      <c r="D3320" t="s">
        <v>31</v>
      </c>
      <c r="E3320" s="1">
        <v>5832</v>
      </c>
      <c r="F3320">
        <f t="shared" si="51"/>
        <v>12</v>
      </c>
    </row>
    <row r="3321" spans="2:6" x14ac:dyDescent="0.25">
      <c r="B3321" t="s">
        <v>23</v>
      </c>
      <c r="C3321" t="s">
        <v>24</v>
      </c>
      <c r="D3321" t="s">
        <v>31</v>
      </c>
      <c r="E3321" s="1">
        <v>34097</v>
      </c>
      <c r="F3321">
        <f t="shared" si="51"/>
        <v>5</v>
      </c>
    </row>
    <row r="3322" spans="2:6" x14ac:dyDescent="0.25">
      <c r="B3322" t="s">
        <v>23</v>
      </c>
      <c r="C3322" t="s">
        <v>26</v>
      </c>
      <c r="D3322" t="s">
        <v>30</v>
      </c>
      <c r="E3322" s="1">
        <v>41083</v>
      </c>
      <c r="F3322">
        <f t="shared" si="51"/>
        <v>6</v>
      </c>
    </row>
    <row r="3323" spans="2:6" x14ac:dyDescent="0.25">
      <c r="B3323" t="s">
        <v>22</v>
      </c>
      <c r="C3323" t="s">
        <v>24</v>
      </c>
      <c r="D3323" t="s">
        <v>30</v>
      </c>
      <c r="E3323" s="1">
        <v>31014</v>
      </c>
      <c r="F3323">
        <f t="shared" si="51"/>
        <v>11</v>
      </c>
    </row>
    <row r="3324" spans="2:6" x14ac:dyDescent="0.25">
      <c r="B3324" t="s">
        <v>22</v>
      </c>
      <c r="C3324" t="s">
        <v>28</v>
      </c>
      <c r="D3324" t="s">
        <v>30</v>
      </c>
      <c r="E3324" s="1">
        <v>20053</v>
      </c>
      <c r="F3324">
        <f t="shared" si="51"/>
        <v>11</v>
      </c>
    </row>
    <row r="3325" spans="2:6" x14ac:dyDescent="0.25">
      <c r="B3325" t="s">
        <v>22</v>
      </c>
      <c r="C3325" t="s">
        <v>24</v>
      </c>
      <c r="D3325" t="s">
        <v>31</v>
      </c>
      <c r="E3325" s="1">
        <v>39241</v>
      </c>
      <c r="F3325">
        <f t="shared" si="51"/>
        <v>6</v>
      </c>
    </row>
    <row r="3326" spans="2:6" x14ac:dyDescent="0.25">
      <c r="B3326" t="s">
        <v>22</v>
      </c>
      <c r="C3326" t="s">
        <v>28</v>
      </c>
      <c r="D3326" t="s">
        <v>29</v>
      </c>
      <c r="E3326" s="1">
        <v>22638</v>
      </c>
      <c r="F3326">
        <f t="shared" si="51"/>
        <v>12</v>
      </c>
    </row>
    <row r="3327" spans="2:6" x14ac:dyDescent="0.25">
      <c r="B3327" t="s">
        <v>22</v>
      </c>
      <c r="C3327" t="s">
        <v>24</v>
      </c>
      <c r="D3327" t="s">
        <v>30</v>
      </c>
      <c r="E3327" s="1">
        <v>18340</v>
      </c>
      <c r="F3327">
        <f t="shared" si="51"/>
        <v>3</v>
      </c>
    </row>
    <row r="3328" spans="2:6" x14ac:dyDescent="0.25">
      <c r="B3328" t="s">
        <v>22</v>
      </c>
      <c r="C3328" t="s">
        <v>27</v>
      </c>
      <c r="D3328" t="s">
        <v>32</v>
      </c>
      <c r="E3328" s="1">
        <v>33749</v>
      </c>
      <c r="F3328">
        <f t="shared" si="51"/>
        <v>5</v>
      </c>
    </row>
    <row r="3329" spans="2:6" x14ac:dyDescent="0.25">
      <c r="B3329" t="s">
        <v>23</v>
      </c>
      <c r="C3329" t="s">
        <v>26</v>
      </c>
      <c r="D3329" t="s">
        <v>32</v>
      </c>
      <c r="E3329" s="1">
        <v>30689</v>
      </c>
      <c r="F3329">
        <f t="shared" si="51"/>
        <v>1</v>
      </c>
    </row>
    <row r="3330" spans="2:6" x14ac:dyDescent="0.25">
      <c r="B3330" t="s">
        <v>22</v>
      </c>
      <c r="C3330" t="s">
        <v>25</v>
      </c>
      <c r="D3330" t="s">
        <v>29</v>
      </c>
      <c r="E3330" s="1">
        <v>22476</v>
      </c>
      <c r="F3330">
        <f t="shared" si="51"/>
        <v>7</v>
      </c>
    </row>
    <row r="3331" spans="2:6" x14ac:dyDescent="0.25">
      <c r="B3331" t="s">
        <v>23</v>
      </c>
      <c r="C3331" t="s">
        <v>25</v>
      </c>
      <c r="D3331" t="s">
        <v>29</v>
      </c>
      <c r="E3331" s="1">
        <v>25920</v>
      </c>
      <c r="F3331">
        <f t="shared" si="51"/>
        <v>12</v>
      </c>
    </row>
    <row r="3332" spans="2:6" x14ac:dyDescent="0.25">
      <c r="B3332" t="s">
        <v>22</v>
      </c>
      <c r="C3332" t="s">
        <v>25</v>
      </c>
      <c r="D3332" t="s">
        <v>31</v>
      </c>
      <c r="E3332" s="1">
        <v>15061</v>
      </c>
      <c r="F3332">
        <f t="shared" si="51"/>
        <v>3</v>
      </c>
    </row>
    <row r="3333" spans="2:6" x14ac:dyDescent="0.25">
      <c r="B3333" t="s">
        <v>22</v>
      </c>
      <c r="C3333" t="s">
        <v>27</v>
      </c>
      <c r="D3333" t="s">
        <v>29</v>
      </c>
      <c r="E3333" s="1">
        <v>41372</v>
      </c>
      <c r="F3333">
        <f t="shared" si="51"/>
        <v>4</v>
      </c>
    </row>
    <row r="3334" spans="2:6" x14ac:dyDescent="0.25">
      <c r="B3334" t="s">
        <v>22</v>
      </c>
      <c r="C3334" t="s">
        <v>28</v>
      </c>
      <c r="D3334" t="s">
        <v>30</v>
      </c>
      <c r="E3334" s="1">
        <v>38941</v>
      </c>
      <c r="F3334">
        <f t="shared" si="51"/>
        <v>8</v>
      </c>
    </row>
    <row r="3335" spans="2:6" x14ac:dyDescent="0.25">
      <c r="B3335" t="s">
        <v>22</v>
      </c>
      <c r="C3335" t="s">
        <v>27</v>
      </c>
      <c r="D3335" t="s">
        <v>31</v>
      </c>
      <c r="E3335" s="1">
        <v>5858</v>
      </c>
      <c r="F3335">
        <f t="shared" si="51"/>
        <v>1</v>
      </c>
    </row>
    <row r="3336" spans="2:6" x14ac:dyDescent="0.25">
      <c r="B3336" t="s">
        <v>23</v>
      </c>
      <c r="C3336" t="s">
        <v>24</v>
      </c>
      <c r="D3336" t="s">
        <v>31</v>
      </c>
      <c r="E3336" s="1">
        <v>39322</v>
      </c>
      <c r="F3336">
        <f t="shared" si="51"/>
        <v>8</v>
      </c>
    </row>
    <row r="3337" spans="2:6" x14ac:dyDescent="0.25">
      <c r="B3337" t="s">
        <v>22</v>
      </c>
      <c r="C3337" t="s">
        <v>28</v>
      </c>
      <c r="D3337" t="s">
        <v>31</v>
      </c>
      <c r="E3337" s="1">
        <v>33593</v>
      </c>
      <c r="F3337">
        <f t="shared" si="51"/>
        <v>12</v>
      </c>
    </row>
    <row r="3338" spans="2:6" x14ac:dyDescent="0.25">
      <c r="B3338" t="s">
        <v>23</v>
      </c>
      <c r="C3338" t="s">
        <v>27</v>
      </c>
      <c r="D3338" t="s">
        <v>31</v>
      </c>
      <c r="E3338" s="1">
        <v>6203</v>
      </c>
      <c r="F3338">
        <f t="shared" si="51"/>
        <v>12</v>
      </c>
    </row>
    <row r="3339" spans="2:6" x14ac:dyDescent="0.25">
      <c r="B3339" t="s">
        <v>23</v>
      </c>
      <c r="C3339" t="s">
        <v>28</v>
      </c>
      <c r="D3339" t="s">
        <v>29</v>
      </c>
      <c r="E3339" s="1">
        <v>19896</v>
      </c>
      <c r="F3339">
        <f t="shared" si="51"/>
        <v>6</v>
      </c>
    </row>
    <row r="3340" spans="2:6" x14ac:dyDescent="0.25">
      <c r="B3340" t="s">
        <v>23</v>
      </c>
      <c r="C3340" t="s">
        <v>27</v>
      </c>
      <c r="D3340" t="s">
        <v>32</v>
      </c>
      <c r="E3340" s="1">
        <v>30678</v>
      </c>
      <c r="F3340">
        <f t="shared" ref="F3340:F3403" si="52">MONTH(E3340)</f>
        <v>12</v>
      </c>
    </row>
    <row r="3341" spans="2:6" x14ac:dyDescent="0.25">
      <c r="B3341" t="s">
        <v>22</v>
      </c>
      <c r="C3341" t="s">
        <v>27</v>
      </c>
      <c r="D3341" t="s">
        <v>29</v>
      </c>
      <c r="E3341" s="1">
        <v>6649</v>
      </c>
      <c r="F3341">
        <f t="shared" si="52"/>
        <v>3</v>
      </c>
    </row>
    <row r="3342" spans="2:6" x14ac:dyDescent="0.25">
      <c r="B3342" t="s">
        <v>22</v>
      </c>
      <c r="C3342" t="s">
        <v>24</v>
      </c>
      <c r="D3342" t="s">
        <v>32</v>
      </c>
      <c r="E3342" s="1">
        <v>36554</v>
      </c>
      <c r="F3342">
        <f t="shared" si="52"/>
        <v>1</v>
      </c>
    </row>
    <row r="3343" spans="2:6" x14ac:dyDescent="0.25">
      <c r="B3343" t="s">
        <v>23</v>
      </c>
      <c r="C3343" t="s">
        <v>26</v>
      </c>
      <c r="D3343" t="s">
        <v>31</v>
      </c>
      <c r="E3343" s="1">
        <v>34406</v>
      </c>
      <c r="F3343">
        <f t="shared" si="52"/>
        <v>3</v>
      </c>
    </row>
    <row r="3344" spans="2:6" x14ac:dyDescent="0.25">
      <c r="B3344" t="s">
        <v>22</v>
      </c>
      <c r="C3344" t="s">
        <v>26</v>
      </c>
      <c r="D3344" t="s">
        <v>29</v>
      </c>
      <c r="E3344" s="1">
        <v>27908</v>
      </c>
      <c r="F3344">
        <f t="shared" si="52"/>
        <v>5</v>
      </c>
    </row>
    <row r="3345" spans="2:6" x14ac:dyDescent="0.25">
      <c r="B3345" t="s">
        <v>23</v>
      </c>
      <c r="C3345" t="s">
        <v>24</v>
      </c>
      <c r="D3345" t="s">
        <v>32</v>
      </c>
      <c r="E3345" s="1">
        <v>9159</v>
      </c>
      <c r="F3345">
        <f t="shared" si="52"/>
        <v>1</v>
      </c>
    </row>
    <row r="3346" spans="2:6" x14ac:dyDescent="0.25">
      <c r="B3346" t="s">
        <v>23</v>
      </c>
      <c r="C3346" t="s">
        <v>26</v>
      </c>
      <c r="D3346" t="s">
        <v>32</v>
      </c>
      <c r="E3346" s="1">
        <v>22347</v>
      </c>
      <c r="F3346">
        <f t="shared" si="52"/>
        <v>3</v>
      </c>
    </row>
    <row r="3347" spans="2:6" x14ac:dyDescent="0.25">
      <c r="B3347" t="s">
        <v>23</v>
      </c>
      <c r="C3347" t="s">
        <v>26</v>
      </c>
      <c r="D3347" t="s">
        <v>29</v>
      </c>
      <c r="E3347" s="1">
        <v>6795</v>
      </c>
      <c r="F3347">
        <f t="shared" si="52"/>
        <v>8</v>
      </c>
    </row>
    <row r="3348" spans="2:6" x14ac:dyDescent="0.25">
      <c r="B3348" t="s">
        <v>22</v>
      </c>
      <c r="C3348" t="s">
        <v>27</v>
      </c>
      <c r="D3348" t="s">
        <v>31</v>
      </c>
      <c r="E3348" s="1">
        <v>6062</v>
      </c>
      <c r="F3348">
        <f t="shared" si="52"/>
        <v>8</v>
      </c>
    </row>
    <row r="3349" spans="2:6" x14ac:dyDescent="0.25">
      <c r="B3349" t="s">
        <v>22</v>
      </c>
      <c r="C3349" t="s">
        <v>25</v>
      </c>
      <c r="D3349" t="s">
        <v>32</v>
      </c>
      <c r="E3349" s="1">
        <v>26294</v>
      </c>
      <c r="F3349">
        <f t="shared" si="52"/>
        <v>12</v>
      </c>
    </row>
    <row r="3350" spans="2:6" x14ac:dyDescent="0.25">
      <c r="B3350" t="s">
        <v>22</v>
      </c>
      <c r="C3350" t="s">
        <v>24</v>
      </c>
      <c r="D3350" t="s">
        <v>30</v>
      </c>
      <c r="E3350" s="1">
        <v>32481</v>
      </c>
      <c r="F3350">
        <f t="shared" si="52"/>
        <v>12</v>
      </c>
    </row>
    <row r="3351" spans="2:6" x14ac:dyDescent="0.25">
      <c r="B3351" t="s">
        <v>23</v>
      </c>
      <c r="C3351" t="s">
        <v>27</v>
      </c>
      <c r="D3351" t="s">
        <v>32</v>
      </c>
      <c r="E3351" s="1">
        <v>36537</v>
      </c>
      <c r="F3351">
        <f t="shared" si="52"/>
        <v>1</v>
      </c>
    </row>
    <row r="3352" spans="2:6" x14ac:dyDescent="0.25">
      <c r="B3352" t="s">
        <v>22</v>
      </c>
      <c r="C3352" t="s">
        <v>28</v>
      </c>
      <c r="D3352" t="s">
        <v>29</v>
      </c>
      <c r="E3352" s="1">
        <v>25010</v>
      </c>
      <c r="F3352">
        <f t="shared" si="52"/>
        <v>6</v>
      </c>
    </row>
    <row r="3353" spans="2:6" x14ac:dyDescent="0.25">
      <c r="B3353" t="s">
        <v>23</v>
      </c>
      <c r="C3353" t="s">
        <v>24</v>
      </c>
      <c r="D3353" t="s">
        <v>32</v>
      </c>
      <c r="E3353" s="1">
        <v>6120</v>
      </c>
      <c r="F3353">
        <f t="shared" si="52"/>
        <v>10</v>
      </c>
    </row>
    <row r="3354" spans="2:6" x14ac:dyDescent="0.25">
      <c r="B3354" t="s">
        <v>22</v>
      </c>
      <c r="C3354" t="s">
        <v>26</v>
      </c>
      <c r="D3354" t="s">
        <v>30</v>
      </c>
      <c r="E3354" s="1">
        <v>34154</v>
      </c>
      <c r="F3354">
        <f t="shared" si="52"/>
        <v>7</v>
      </c>
    </row>
    <row r="3355" spans="2:6" x14ac:dyDescent="0.25">
      <c r="B3355" t="s">
        <v>23</v>
      </c>
      <c r="C3355" t="s">
        <v>24</v>
      </c>
      <c r="D3355" t="s">
        <v>30</v>
      </c>
      <c r="E3355" s="1">
        <v>40590</v>
      </c>
      <c r="F3355">
        <f t="shared" si="52"/>
        <v>2</v>
      </c>
    </row>
    <row r="3356" spans="2:6" x14ac:dyDescent="0.25">
      <c r="B3356" t="s">
        <v>23</v>
      </c>
      <c r="C3356" t="s">
        <v>26</v>
      </c>
      <c r="D3356" t="s">
        <v>32</v>
      </c>
      <c r="E3356" s="1">
        <v>19201</v>
      </c>
      <c r="F3356">
        <f t="shared" si="52"/>
        <v>7</v>
      </c>
    </row>
    <row r="3357" spans="2:6" x14ac:dyDescent="0.25">
      <c r="B3357" t="s">
        <v>22</v>
      </c>
      <c r="C3357" t="s">
        <v>25</v>
      </c>
      <c r="D3357" t="s">
        <v>32</v>
      </c>
      <c r="E3357" s="1">
        <v>17715</v>
      </c>
      <c r="F3357">
        <f t="shared" si="52"/>
        <v>7</v>
      </c>
    </row>
    <row r="3358" spans="2:6" x14ac:dyDescent="0.25">
      <c r="B3358" t="s">
        <v>22</v>
      </c>
      <c r="C3358" t="s">
        <v>25</v>
      </c>
      <c r="D3358" t="s">
        <v>32</v>
      </c>
      <c r="E3358" s="1">
        <v>38834</v>
      </c>
      <c r="F3358">
        <f t="shared" si="52"/>
        <v>4</v>
      </c>
    </row>
    <row r="3359" spans="2:6" x14ac:dyDescent="0.25">
      <c r="B3359" t="s">
        <v>23</v>
      </c>
      <c r="C3359" t="s">
        <v>28</v>
      </c>
      <c r="D3359" t="s">
        <v>29</v>
      </c>
      <c r="E3359" s="1">
        <v>7310</v>
      </c>
      <c r="F3359">
        <f t="shared" si="52"/>
        <v>1</v>
      </c>
    </row>
    <row r="3360" spans="2:6" x14ac:dyDescent="0.25">
      <c r="B3360" t="s">
        <v>23</v>
      </c>
      <c r="C3360" t="s">
        <v>27</v>
      </c>
      <c r="D3360" t="s">
        <v>30</v>
      </c>
      <c r="E3360" s="1">
        <v>22925</v>
      </c>
      <c r="F3360">
        <f t="shared" si="52"/>
        <v>10</v>
      </c>
    </row>
    <row r="3361" spans="2:6" x14ac:dyDescent="0.25">
      <c r="B3361" t="s">
        <v>23</v>
      </c>
      <c r="C3361" t="s">
        <v>26</v>
      </c>
      <c r="D3361" t="s">
        <v>32</v>
      </c>
      <c r="E3361" s="1">
        <v>20465</v>
      </c>
      <c r="F3361">
        <f t="shared" si="52"/>
        <v>1</v>
      </c>
    </row>
    <row r="3362" spans="2:6" x14ac:dyDescent="0.25">
      <c r="B3362" t="s">
        <v>22</v>
      </c>
      <c r="C3362" t="s">
        <v>24</v>
      </c>
      <c r="D3362" t="s">
        <v>30</v>
      </c>
      <c r="E3362" s="1">
        <v>38224</v>
      </c>
      <c r="F3362">
        <f t="shared" si="52"/>
        <v>8</v>
      </c>
    </row>
    <row r="3363" spans="2:6" x14ac:dyDescent="0.25">
      <c r="B3363" t="s">
        <v>23</v>
      </c>
      <c r="C3363" t="s">
        <v>27</v>
      </c>
      <c r="D3363" t="s">
        <v>31</v>
      </c>
      <c r="E3363" s="1">
        <v>9073</v>
      </c>
      <c r="F3363">
        <f t="shared" si="52"/>
        <v>11</v>
      </c>
    </row>
    <row r="3364" spans="2:6" x14ac:dyDescent="0.25">
      <c r="B3364" t="s">
        <v>23</v>
      </c>
      <c r="C3364" t="s">
        <v>26</v>
      </c>
      <c r="D3364" t="s">
        <v>29</v>
      </c>
      <c r="E3364" s="1">
        <v>37672</v>
      </c>
      <c r="F3364">
        <f t="shared" si="52"/>
        <v>2</v>
      </c>
    </row>
    <row r="3365" spans="2:6" x14ac:dyDescent="0.25">
      <c r="B3365" t="s">
        <v>22</v>
      </c>
      <c r="C3365" t="s">
        <v>28</v>
      </c>
      <c r="D3365" t="s">
        <v>31</v>
      </c>
      <c r="E3365" s="1">
        <v>31758</v>
      </c>
      <c r="F3365">
        <f t="shared" si="52"/>
        <v>12</v>
      </c>
    </row>
    <row r="3366" spans="2:6" x14ac:dyDescent="0.25">
      <c r="B3366" t="s">
        <v>23</v>
      </c>
      <c r="C3366" t="s">
        <v>27</v>
      </c>
      <c r="D3366" t="s">
        <v>32</v>
      </c>
      <c r="E3366" s="1">
        <v>40641</v>
      </c>
      <c r="F3366">
        <f t="shared" si="52"/>
        <v>4</v>
      </c>
    </row>
    <row r="3367" spans="2:6" x14ac:dyDescent="0.25">
      <c r="B3367" t="s">
        <v>22</v>
      </c>
      <c r="C3367" t="s">
        <v>24</v>
      </c>
      <c r="D3367" t="s">
        <v>32</v>
      </c>
      <c r="E3367" s="1">
        <v>7100</v>
      </c>
      <c r="F3367">
        <f t="shared" si="52"/>
        <v>6</v>
      </c>
    </row>
    <row r="3368" spans="2:6" x14ac:dyDescent="0.25">
      <c r="B3368" t="s">
        <v>23</v>
      </c>
      <c r="C3368" t="s">
        <v>24</v>
      </c>
      <c r="D3368" t="s">
        <v>31</v>
      </c>
      <c r="E3368" s="1">
        <v>26745</v>
      </c>
      <c r="F3368">
        <f t="shared" si="52"/>
        <v>3</v>
      </c>
    </row>
    <row r="3369" spans="2:6" x14ac:dyDescent="0.25">
      <c r="B3369" t="s">
        <v>23</v>
      </c>
      <c r="C3369" t="s">
        <v>24</v>
      </c>
      <c r="D3369" t="s">
        <v>29</v>
      </c>
      <c r="E3369" s="1">
        <v>29918</v>
      </c>
      <c r="F3369">
        <f t="shared" si="52"/>
        <v>11</v>
      </c>
    </row>
    <row r="3370" spans="2:6" x14ac:dyDescent="0.25">
      <c r="B3370" t="s">
        <v>22</v>
      </c>
      <c r="C3370" t="s">
        <v>24</v>
      </c>
      <c r="D3370" t="s">
        <v>31</v>
      </c>
      <c r="E3370" s="1">
        <v>24148</v>
      </c>
      <c r="F3370">
        <f t="shared" si="52"/>
        <v>2</v>
      </c>
    </row>
    <row r="3371" spans="2:6" x14ac:dyDescent="0.25">
      <c r="B3371" t="s">
        <v>23</v>
      </c>
      <c r="C3371" t="s">
        <v>28</v>
      </c>
      <c r="D3371" t="s">
        <v>30</v>
      </c>
      <c r="E3371" s="1">
        <v>30471</v>
      </c>
      <c r="F3371">
        <f t="shared" si="52"/>
        <v>6</v>
      </c>
    </row>
    <row r="3372" spans="2:6" x14ac:dyDescent="0.25">
      <c r="B3372" t="s">
        <v>22</v>
      </c>
      <c r="C3372" t="s">
        <v>26</v>
      </c>
      <c r="D3372" t="s">
        <v>32</v>
      </c>
      <c r="E3372" s="1">
        <v>39985</v>
      </c>
      <c r="F3372">
        <f t="shared" si="52"/>
        <v>6</v>
      </c>
    </row>
    <row r="3373" spans="2:6" x14ac:dyDescent="0.25">
      <c r="B3373" t="s">
        <v>22</v>
      </c>
      <c r="C3373" t="s">
        <v>28</v>
      </c>
      <c r="D3373" t="s">
        <v>32</v>
      </c>
      <c r="E3373" s="1">
        <v>19063</v>
      </c>
      <c r="F3373">
        <f t="shared" si="52"/>
        <v>3</v>
      </c>
    </row>
    <row r="3374" spans="2:6" x14ac:dyDescent="0.25">
      <c r="B3374" t="s">
        <v>23</v>
      </c>
      <c r="C3374" t="s">
        <v>24</v>
      </c>
      <c r="D3374" t="s">
        <v>29</v>
      </c>
      <c r="E3374" s="1">
        <v>13186</v>
      </c>
      <c r="F3374">
        <f t="shared" si="52"/>
        <v>2</v>
      </c>
    </row>
    <row r="3375" spans="2:6" x14ac:dyDescent="0.25">
      <c r="B3375" t="s">
        <v>23</v>
      </c>
      <c r="C3375" t="s">
        <v>24</v>
      </c>
      <c r="D3375" t="s">
        <v>32</v>
      </c>
      <c r="E3375" s="1">
        <v>20387</v>
      </c>
      <c r="F3375">
        <f t="shared" si="52"/>
        <v>10</v>
      </c>
    </row>
    <row r="3376" spans="2:6" x14ac:dyDescent="0.25">
      <c r="B3376" t="s">
        <v>22</v>
      </c>
      <c r="C3376" t="s">
        <v>26</v>
      </c>
      <c r="D3376" t="s">
        <v>30</v>
      </c>
      <c r="E3376" s="1">
        <v>21699</v>
      </c>
      <c r="F3376">
        <f t="shared" si="52"/>
        <v>5</v>
      </c>
    </row>
    <row r="3377" spans="2:6" x14ac:dyDescent="0.25">
      <c r="B3377" t="s">
        <v>23</v>
      </c>
      <c r="C3377" t="s">
        <v>25</v>
      </c>
      <c r="D3377" t="s">
        <v>31</v>
      </c>
      <c r="E3377" s="1">
        <v>27766</v>
      </c>
      <c r="F3377">
        <f t="shared" si="52"/>
        <v>1</v>
      </c>
    </row>
    <row r="3378" spans="2:6" x14ac:dyDescent="0.25">
      <c r="B3378" t="s">
        <v>23</v>
      </c>
      <c r="C3378" t="s">
        <v>25</v>
      </c>
      <c r="D3378" t="s">
        <v>31</v>
      </c>
      <c r="E3378" s="1">
        <v>18669</v>
      </c>
      <c r="F3378">
        <f t="shared" si="52"/>
        <v>2</v>
      </c>
    </row>
    <row r="3379" spans="2:6" x14ac:dyDescent="0.25">
      <c r="B3379" t="s">
        <v>23</v>
      </c>
      <c r="C3379" t="s">
        <v>25</v>
      </c>
      <c r="D3379" t="s">
        <v>29</v>
      </c>
      <c r="E3379" s="1">
        <v>25442</v>
      </c>
      <c r="F3379">
        <f t="shared" si="52"/>
        <v>8</v>
      </c>
    </row>
    <row r="3380" spans="2:6" x14ac:dyDescent="0.25">
      <c r="B3380" t="s">
        <v>23</v>
      </c>
      <c r="C3380" t="s">
        <v>25</v>
      </c>
      <c r="D3380" t="s">
        <v>31</v>
      </c>
      <c r="E3380" s="1">
        <v>17709</v>
      </c>
      <c r="F3380">
        <f t="shared" si="52"/>
        <v>6</v>
      </c>
    </row>
    <row r="3381" spans="2:6" x14ac:dyDescent="0.25">
      <c r="B3381" t="s">
        <v>22</v>
      </c>
      <c r="C3381" t="s">
        <v>27</v>
      </c>
      <c r="D3381" t="s">
        <v>31</v>
      </c>
      <c r="E3381" s="1">
        <v>35940</v>
      </c>
      <c r="F3381">
        <f t="shared" si="52"/>
        <v>5</v>
      </c>
    </row>
    <row r="3382" spans="2:6" x14ac:dyDescent="0.25">
      <c r="B3382" t="s">
        <v>22</v>
      </c>
      <c r="C3382" t="s">
        <v>25</v>
      </c>
      <c r="D3382" t="s">
        <v>31</v>
      </c>
      <c r="E3382" s="1">
        <v>21222</v>
      </c>
      <c r="F3382">
        <f t="shared" si="52"/>
        <v>2</v>
      </c>
    </row>
    <row r="3383" spans="2:6" x14ac:dyDescent="0.25">
      <c r="B3383" t="s">
        <v>23</v>
      </c>
      <c r="C3383" t="s">
        <v>25</v>
      </c>
      <c r="D3383" t="s">
        <v>31</v>
      </c>
      <c r="E3383" s="1">
        <v>15987</v>
      </c>
      <c r="F3383">
        <f t="shared" si="52"/>
        <v>10</v>
      </c>
    </row>
    <row r="3384" spans="2:6" x14ac:dyDescent="0.25">
      <c r="B3384" t="s">
        <v>23</v>
      </c>
      <c r="C3384" t="s">
        <v>28</v>
      </c>
      <c r="D3384" t="s">
        <v>29</v>
      </c>
      <c r="E3384" s="1">
        <v>21575</v>
      </c>
      <c r="F3384">
        <f t="shared" si="52"/>
        <v>1</v>
      </c>
    </row>
    <row r="3385" spans="2:6" x14ac:dyDescent="0.25">
      <c r="B3385" t="s">
        <v>23</v>
      </c>
      <c r="C3385" t="s">
        <v>28</v>
      </c>
      <c r="D3385" t="s">
        <v>32</v>
      </c>
      <c r="E3385" s="1">
        <v>21057</v>
      </c>
      <c r="F3385">
        <f t="shared" si="52"/>
        <v>8</v>
      </c>
    </row>
    <row r="3386" spans="2:6" x14ac:dyDescent="0.25">
      <c r="B3386" t="s">
        <v>23</v>
      </c>
      <c r="C3386" t="s">
        <v>25</v>
      </c>
      <c r="D3386" t="s">
        <v>29</v>
      </c>
      <c r="E3386" s="1">
        <v>20090</v>
      </c>
      <c r="F3386">
        <f t="shared" si="52"/>
        <v>1</v>
      </c>
    </row>
    <row r="3387" spans="2:6" x14ac:dyDescent="0.25">
      <c r="B3387" t="s">
        <v>22</v>
      </c>
      <c r="C3387" t="s">
        <v>24</v>
      </c>
      <c r="D3387" t="s">
        <v>30</v>
      </c>
      <c r="E3387" s="1">
        <v>36318</v>
      </c>
      <c r="F3387">
        <f t="shared" si="52"/>
        <v>6</v>
      </c>
    </row>
    <row r="3388" spans="2:6" x14ac:dyDescent="0.25">
      <c r="B3388" t="s">
        <v>22</v>
      </c>
      <c r="C3388" t="s">
        <v>24</v>
      </c>
      <c r="D3388" t="s">
        <v>32</v>
      </c>
      <c r="E3388" s="1">
        <v>13863</v>
      </c>
      <c r="F3388">
        <f t="shared" si="52"/>
        <v>12</v>
      </c>
    </row>
    <row r="3389" spans="2:6" x14ac:dyDescent="0.25">
      <c r="B3389" t="s">
        <v>23</v>
      </c>
      <c r="C3389" t="s">
        <v>27</v>
      </c>
      <c r="D3389" t="s">
        <v>29</v>
      </c>
      <c r="E3389" s="1">
        <v>31961</v>
      </c>
      <c r="F3389">
        <f t="shared" si="52"/>
        <v>7</v>
      </c>
    </row>
    <row r="3390" spans="2:6" x14ac:dyDescent="0.25">
      <c r="B3390" t="s">
        <v>22</v>
      </c>
      <c r="C3390" t="s">
        <v>28</v>
      </c>
      <c r="D3390" t="s">
        <v>32</v>
      </c>
      <c r="E3390" s="1">
        <v>24383</v>
      </c>
      <c r="F3390">
        <f t="shared" si="52"/>
        <v>10</v>
      </c>
    </row>
    <row r="3391" spans="2:6" x14ac:dyDescent="0.25">
      <c r="B3391" t="s">
        <v>23</v>
      </c>
      <c r="C3391" t="s">
        <v>26</v>
      </c>
      <c r="D3391" t="s">
        <v>29</v>
      </c>
      <c r="E3391" s="1">
        <v>25791</v>
      </c>
      <c r="F3391">
        <f t="shared" si="52"/>
        <v>8</v>
      </c>
    </row>
    <row r="3392" spans="2:6" x14ac:dyDescent="0.25">
      <c r="B3392" t="s">
        <v>22</v>
      </c>
      <c r="C3392" t="s">
        <v>27</v>
      </c>
      <c r="D3392" t="s">
        <v>31</v>
      </c>
      <c r="E3392" s="1">
        <v>31056</v>
      </c>
      <c r="F3392">
        <f t="shared" si="52"/>
        <v>1</v>
      </c>
    </row>
    <row r="3393" spans="2:6" x14ac:dyDescent="0.25">
      <c r="B3393" t="s">
        <v>22</v>
      </c>
      <c r="C3393" t="s">
        <v>25</v>
      </c>
      <c r="D3393" t="s">
        <v>30</v>
      </c>
      <c r="E3393" s="1">
        <v>6539</v>
      </c>
      <c r="F3393">
        <f t="shared" si="52"/>
        <v>11</v>
      </c>
    </row>
    <row r="3394" spans="2:6" x14ac:dyDescent="0.25">
      <c r="B3394" t="s">
        <v>23</v>
      </c>
      <c r="C3394" t="s">
        <v>28</v>
      </c>
      <c r="D3394" t="s">
        <v>30</v>
      </c>
      <c r="E3394" s="1">
        <v>14048</v>
      </c>
      <c r="F3394">
        <f t="shared" si="52"/>
        <v>6</v>
      </c>
    </row>
    <row r="3395" spans="2:6" x14ac:dyDescent="0.25">
      <c r="B3395" t="s">
        <v>23</v>
      </c>
      <c r="C3395" t="s">
        <v>28</v>
      </c>
      <c r="D3395" t="s">
        <v>29</v>
      </c>
      <c r="E3395" s="1">
        <v>24930</v>
      </c>
      <c r="F3395">
        <f t="shared" si="52"/>
        <v>4</v>
      </c>
    </row>
    <row r="3396" spans="2:6" x14ac:dyDescent="0.25">
      <c r="B3396" t="s">
        <v>23</v>
      </c>
      <c r="C3396" t="s">
        <v>28</v>
      </c>
      <c r="D3396" t="s">
        <v>31</v>
      </c>
      <c r="E3396" s="1">
        <v>28539</v>
      </c>
      <c r="F3396">
        <f t="shared" si="52"/>
        <v>2</v>
      </c>
    </row>
    <row r="3397" spans="2:6" x14ac:dyDescent="0.25">
      <c r="B3397" t="s">
        <v>23</v>
      </c>
      <c r="C3397" t="s">
        <v>26</v>
      </c>
      <c r="D3397" t="s">
        <v>30</v>
      </c>
      <c r="E3397" s="1">
        <v>27903</v>
      </c>
      <c r="F3397">
        <f t="shared" si="52"/>
        <v>5</v>
      </c>
    </row>
    <row r="3398" spans="2:6" x14ac:dyDescent="0.25">
      <c r="B3398" t="s">
        <v>22</v>
      </c>
      <c r="C3398" t="s">
        <v>25</v>
      </c>
      <c r="D3398" t="s">
        <v>30</v>
      </c>
      <c r="E3398" s="1">
        <v>19581</v>
      </c>
      <c r="F3398">
        <f t="shared" si="52"/>
        <v>8</v>
      </c>
    </row>
    <row r="3399" spans="2:6" x14ac:dyDescent="0.25">
      <c r="B3399" t="s">
        <v>23</v>
      </c>
      <c r="C3399" t="s">
        <v>27</v>
      </c>
      <c r="D3399" t="s">
        <v>31</v>
      </c>
      <c r="E3399" s="1">
        <v>6236</v>
      </c>
      <c r="F3399">
        <f t="shared" si="52"/>
        <v>1</v>
      </c>
    </row>
    <row r="3400" spans="2:6" x14ac:dyDescent="0.25">
      <c r="B3400" t="s">
        <v>23</v>
      </c>
      <c r="C3400" t="s">
        <v>27</v>
      </c>
      <c r="D3400" t="s">
        <v>29</v>
      </c>
      <c r="E3400" s="1">
        <v>23735</v>
      </c>
      <c r="F3400">
        <f t="shared" si="52"/>
        <v>12</v>
      </c>
    </row>
    <row r="3401" spans="2:6" x14ac:dyDescent="0.25">
      <c r="B3401" t="s">
        <v>22</v>
      </c>
      <c r="C3401" t="s">
        <v>27</v>
      </c>
      <c r="D3401" t="s">
        <v>32</v>
      </c>
      <c r="E3401" s="1">
        <v>6459</v>
      </c>
      <c r="F3401">
        <f t="shared" si="52"/>
        <v>9</v>
      </c>
    </row>
    <row r="3402" spans="2:6" x14ac:dyDescent="0.25">
      <c r="B3402" t="s">
        <v>23</v>
      </c>
      <c r="C3402" t="s">
        <v>28</v>
      </c>
      <c r="D3402" t="s">
        <v>32</v>
      </c>
      <c r="E3402" s="1">
        <v>37748</v>
      </c>
      <c r="F3402">
        <f t="shared" si="52"/>
        <v>5</v>
      </c>
    </row>
    <row r="3403" spans="2:6" x14ac:dyDescent="0.25">
      <c r="B3403" t="s">
        <v>23</v>
      </c>
      <c r="C3403" t="s">
        <v>27</v>
      </c>
      <c r="D3403" t="s">
        <v>31</v>
      </c>
      <c r="E3403" s="1">
        <v>25841</v>
      </c>
      <c r="F3403">
        <f t="shared" si="52"/>
        <v>9</v>
      </c>
    </row>
    <row r="3404" spans="2:6" x14ac:dyDescent="0.25">
      <c r="B3404" t="s">
        <v>22</v>
      </c>
      <c r="C3404" t="s">
        <v>27</v>
      </c>
      <c r="D3404" t="s">
        <v>31</v>
      </c>
      <c r="E3404" s="1">
        <v>36628</v>
      </c>
      <c r="F3404">
        <f t="shared" ref="F3404:F3467" si="53">MONTH(E3404)</f>
        <v>4</v>
      </c>
    </row>
    <row r="3405" spans="2:6" x14ac:dyDescent="0.25">
      <c r="B3405" t="s">
        <v>23</v>
      </c>
      <c r="C3405" t="s">
        <v>24</v>
      </c>
      <c r="D3405" t="s">
        <v>29</v>
      </c>
      <c r="E3405" s="1">
        <v>24638</v>
      </c>
      <c r="F3405">
        <f t="shared" si="53"/>
        <v>6</v>
      </c>
    </row>
    <row r="3406" spans="2:6" x14ac:dyDescent="0.25">
      <c r="B3406" t="s">
        <v>22</v>
      </c>
      <c r="C3406" t="s">
        <v>24</v>
      </c>
      <c r="D3406" t="s">
        <v>32</v>
      </c>
      <c r="E3406" s="1">
        <v>15037</v>
      </c>
      <c r="F3406">
        <f t="shared" si="53"/>
        <v>3</v>
      </c>
    </row>
    <row r="3407" spans="2:6" x14ac:dyDescent="0.25">
      <c r="B3407" t="s">
        <v>22</v>
      </c>
      <c r="C3407" t="s">
        <v>27</v>
      </c>
      <c r="D3407" t="s">
        <v>30</v>
      </c>
      <c r="E3407" s="1">
        <v>28414</v>
      </c>
      <c r="F3407">
        <f t="shared" si="53"/>
        <v>10</v>
      </c>
    </row>
    <row r="3408" spans="2:6" x14ac:dyDescent="0.25">
      <c r="B3408" t="s">
        <v>23</v>
      </c>
      <c r="C3408" t="s">
        <v>26</v>
      </c>
      <c r="D3408" t="s">
        <v>29</v>
      </c>
      <c r="E3408" s="1">
        <v>24889</v>
      </c>
      <c r="F3408">
        <f t="shared" si="53"/>
        <v>2</v>
      </c>
    </row>
    <row r="3409" spans="2:6" x14ac:dyDescent="0.25">
      <c r="B3409" t="s">
        <v>23</v>
      </c>
      <c r="C3409" t="s">
        <v>27</v>
      </c>
      <c r="D3409" t="s">
        <v>32</v>
      </c>
      <c r="E3409" s="1">
        <v>40972</v>
      </c>
      <c r="F3409">
        <f t="shared" si="53"/>
        <v>3</v>
      </c>
    </row>
    <row r="3410" spans="2:6" x14ac:dyDescent="0.25">
      <c r="B3410" t="s">
        <v>22</v>
      </c>
      <c r="C3410" t="s">
        <v>25</v>
      </c>
      <c r="D3410" t="s">
        <v>32</v>
      </c>
      <c r="E3410" s="1">
        <v>37377</v>
      </c>
      <c r="F3410">
        <f t="shared" si="53"/>
        <v>5</v>
      </c>
    </row>
    <row r="3411" spans="2:6" x14ac:dyDescent="0.25">
      <c r="B3411" t="s">
        <v>23</v>
      </c>
      <c r="C3411" t="s">
        <v>28</v>
      </c>
      <c r="D3411" t="s">
        <v>32</v>
      </c>
      <c r="E3411" s="1">
        <v>24594</v>
      </c>
      <c r="F3411">
        <f t="shared" si="53"/>
        <v>5</v>
      </c>
    </row>
    <row r="3412" spans="2:6" x14ac:dyDescent="0.25">
      <c r="B3412" t="s">
        <v>23</v>
      </c>
      <c r="C3412" t="s">
        <v>25</v>
      </c>
      <c r="D3412" t="s">
        <v>31</v>
      </c>
      <c r="E3412" s="1">
        <v>31135</v>
      </c>
      <c r="F3412">
        <f t="shared" si="53"/>
        <v>3</v>
      </c>
    </row>
    <row r="3413" spans="2:6" x14ac:dyDescent="0.25">
      <c r="B3413" t="s">
        <v>22</v>
      </c>
      <c r="C3413" t="s">
        <v>24</v>
      </c>
      <c r="D3413" t="s">
        <v>31</v>
      </c>
      <c r="E3413" s="1">
        <v>9321</v>
      </c>
      <c r="F3413">
        <f t="shared" si="53"/>
        <v>7</v>
      </c>
    </row>
    <row r="3414" spans="2:6" x14ac:dyDescent="0.25">
      <c r="B3414" t="s">
        <v>23</v>
      </c>
      <c r="C3414" t="s">
        <v>27</v>
      </c>
      <c r="D3414" t="s">
        <v>31</v>
      </c>
      <c r="E3414" s="1">
        <v>23531</v>
      </c>
      <c r="F3414">
        <f t="shared" si="53"/>
        <v>6</v>
      </c>
    </row>
    <row r="3415" spans="2:6" x14ac:dyDescent="0.25">
      <c r="B3415" t="s">
        <v>23</v>
      </c>
      <c r="C3415" t="s">
        <v>26</v>
      </c>
      <c r="D3415" t="s">
        <v>32</v>
      </c>
      <c r="E3415" s="1">
        <v>24008</v>
      </c>
      <c r="F3415">
        <f t="shared" si="53"/>
        <v>9</v>
      </c>
    </row>
    <row r="3416" spans="2:6" x14ac:dyDescent="0.25">
      <c r="B3416" t="s">
        <v>22</v>
      </c>
      <c r="C3416" t="s">
        <v>26</v>
      </c>
      <c r="D3416" t="s">
        <v>29</v>
      </c>
      <c r="E3416" s="1">
        <v>27263</v>
      </c>
      <c r="F3416">
        <f t="shared" si="53"/>
        <v>8</v>
      </c>
    </row>
    <row r="3417" spans="2:6" x14ac:dyDescent="0.25">
      <c r="B3417" t="s">
        <v>23</v>
      </c>
      <c r="C3417" t="s">
        <v>27</v>
      </c>
      <c r="D3417" t="s">
        <v>31</v>
      </c>
      <c r="E3417" s="1">
        <v>10422</v>
      </c>
      <c r="F3417">
        <f t="shared" si="53"/>
        <v>7</v>
      </c>
    </row>
    <row r="3418" spans="2:6" x14ac:dyDescent="0.25">
      <c r="B3418" t="s">
        <v>23</v>
      </c>
      <c r="C3418" t="s">
        <v>28</v>
      </c>
      <c r="D3418" t="s">
        <v>32</v>
      </c>
      <c r="E3418" s="1">
        <v>23392</v>
      </c>
      <c r="F3418">
        <f t="shared" si="53"/>
        <v>1</v>
      </c>
    </row>
    <row r="3419" spans="2:6" x14ac:dyDescent="0.25">
      <c r="B3419" t="s">
        <v>23</v>
      </c>
      <c r="C3419" t="s">
        <v>27</v>
      </c>
      <c r="D3419" t="s">
        <v>32</v>
      </c>
      <c r="E3419" s="1">
        <v>33749</v>
      </c>
      <c r="F3419">
        <f t="shared" si="53"/>
        <v>5</v>
      </c>
    </row>
    <row r="3420" spans="2:6" x14ac:dyDescent="0.25">
      <c r="B3420" t="s">
        <v>22</v>
      </c>
      <c r="C3420" t="s">
        <v>25</v>
      </c>
      <c r="D3420" t="s">
        <v>29</v>
      </c>
      <c r="E3420" s="1">
        <v>25210</v>
      </c>
      <c r="F3420">
        <f t="shared" si="53"/>
        <v>1</v>
      </c>
    </row>
    <row r="3421" spans="2:6" x14ac:dyDescent="0.25">
      <c r="B3421" t="s">
        <v>22</v>
      </c>
      <c r="C3421" t="s">
        <v>27</v>
      </c>
      <c r="D3421" t="s">
        <v>32</v>
      </c>
      <c r="E3421" s="1">
        <v>16699</v>
      </c>
      <c r="F3421">
        <f t="shared" si="53"/>
        <v>9</v>
      </c>
    </row>
    <row r="3422" spans="2:6" x14ac:dyDescent="0.25">
      <c r="B3422" t="s">
        <v>22</v>
      </c>
      <c r="C3422" t="s">
        <v>25</v>
      </c>
      <c r="D3422" t="s">
        <v>30</v>
      </c>
      <c r="E3422" s="1">
        <v>17212</v>
      </c>
      <c r="F3422">
        <f t="shared" si="53"/>
        <v>2</v>
      </c>
    </row>
    <row r="3423" spans="2:6" x14ac:dyDescent="0.25">
      <c r="B3423" t="s">
        <v>23</v>
      </c>
      <c r="C3423" t="s">
        <v>24</v>
      </c>
      <c r="D3423" t="s">
        <v>29</v>
      </c>
      <c r="E3423" s="1">
        <v>32592</v>
      </c>
      <c r="F3423">
        <f t="shared" si="53"/>
        <v>3</v>
      </c>
    </row>
    <row r="3424" spans="2:6" x14ac:dyDescent="0.25">
      <c r="B3424" t="s">
        <v>22</v>
      </c>
      <c r="C3424" t="s">
        <v>25</v>
      </c>
      <c r="D3424" t="s">
        <v>32</v>
      </c>
      <c r="E3424" s="1">
        <v>32910</v>
      </c>
      <c r="F3424">
        <f t="shared" si="53"/>
        <v>2</v>
      </c>
    </row>
    <row r="3425" spans="2:6" x14ac:dyDescent="0.25">
      <c r="B3425" t="s">
        <v>22</v>
      </c>
      <c r="C3425" t="s">
        <v>26</v>
      </c>
      <c r="D3425" t="s">
        <v>30</v>
      </c>
      <c r="E3425" s="1">
        <v>6781</v>
      </c>
      <c r="F3425">
        <f t="shared" si="53"/>
        <v>7</v>
      </c>
    </row>
    <row r="3426" spans="2:6" x14ac:dyDescent="0.25">
      <c r="B3426" t="s">
        <v>23</v>
      </c>
      <c r="C3426" t="s">
        <v>27</v>
      </c>
      <c r="D3426" t="s">
        <v>30</v>
      </c>
      <c r="E3426" s="1">
        <v>18163</v>
      </c>
      <c r="F3426">
        <f t="shared" si="53"/>
        <v>9</v>
      </c>
    </row>
    <row r="3427" spans="2:6" x14ac:dyDescent="0.25">
      <c r="B3427" t="s">
        <v>22</v>
      </c>
      <c r="C3427" t="s">
        <v>24</v>
      </c>
      <c r="D3427" t="s">
        <v>31</v>
      </c>
      <c r="E3427" s="1">
        <v>10947</v>
      </c>
      <c r="F3427">
        <f t="shared" si="53"/>
        <v>12</v>
      </c>
    </row>
    <row r="3428" spans="2:6" x14ac:dyDescent="0.25">
      <c r="B3428" t="s">
        <v>22</v>
      </c>
      <c r="C3428" t="s">
        <v>28</v>
      </c>
      <c r="D3428" t="s">
        <v>30</v>
      </c>
      <c r="E3428" s="1">
        <v>22111</v>
      </c>
      <c r="F3428">
        <f t="shared" si="53"/>
        <v>7</v>
      </c>
    </row>
    <row r="3429" spans="2:6" x14ac:dyDescent="0.25">
      <c r="B3429" t="s">
        <v>22</v>
      </c>
      <c r="C3429" t="s">
        <v>25</v>
      </c>
      <c r="D3429" t="s">
        <v>31</v>
      </c>
      <c r="E3429" s="1">
        <v>9609</v>
      </c>
      <c r="F3429">
        <f t="shared" si="53"/>
        <v>4</v>
      </c>
    </row>
    <row r="3430" spans="2:6" x14ac:dyDescent="0.25">
      <c r="B3430" t="s">
        <v>23</v>
      </c>
      <c r="C3430" t="s">
        <v>26</v>
      </c>
      <c r="D3430" t="s">
        <v>31</v>
      </c>
      <c r="E3430" s="1">
        <v>15404</v>
      </c>
      <c r="F3430">
        <f t="shared" si="53"/>
        <v>3</v>
      </c>
    </row>
    <row r="3431" spans="2:6" x14ac:dyDescent="0.25">
      <c r="B3431" t="s">
        <v>23</v>
      </c>
      <c r="C3431" t="s">
        <v>28</v>
      </c>
      <c r="D3431" t="s">
        <v>30</v>
      </c>
      <c r="E3431" s="1">
        <v>10136</v>
      </c>
      <c r="F3431">
        <f t="shared" si="53"/>
        <v>10</v>
      </c>
    </row>
    <row r="3432" spans="2:6" x14ac:dyDescent="0.25">
      <c r="B3432" t="s">
        <v>22</v>
      </c>
      <c r="C3432" t="s">
        <v>27</v>
      </c>
      <c r="D3432" t="s">
        <v>29</v>
      </c>
      <c r="E3432" s="1">
        <v>39029</v>
      </c>
      <c r="F3432">
        <f t="shared" si="53"/>
        <v>11</v>
      </c>
    </row>
    <row r="3433" spans="2:6" x14ac:dyDescent="0.25">
      <c r="B3433" t="s">
        <v>23</v>
      </c>
      <c r="C3433" t="s">
        <v>25</v>
      </c>
      <c r="D3433" t="s">
        <v>29</v>
      </c>
      <c r="E3433" s="1">
        <v>16356</v>
      </c>
      <c r="F3433">
        <f t="shared" si="53"/>
        <v>10</v>
      </c>
    </row>
    <row r="3434" spans="2:6" x14ac:dyDescent="0.25">
      <c r="B3434" t="s">
        <v>23</v>
      </c>
      <c r="C3434" t="s">
        <v>27</v>
      </c>
      <c r="D3434" t="s">
        <v>29</v>
      </c>
      <c r="E3434" s="1">
        <v>15017</v>
      </c>
      <c r="F3434">
        <f t="shared" si="53"/>
        <v>2</v>
      </c>
    </row>
    <row r="3435" spans="2:6" x14ac:dyDescent="0.25">
      <c r="B3435" t="s">
        <v>22</v>
      </c>
      <c r="C3435" t="s">
        <v>24</v>
      </c>
      <c r="D3435" t="s">
        <v>31</v>
      </c>
      <c r="E3435" s="1">
        <v>6902</v>
      </c>
      <c r="F3435">
        <f t="shared" si="53"/>
        <v>11</v>
      </c>
    </row>
    <row r="3436" spans="2:6" x14ac:dyDescent="0.25">
      <c r="B3436" t="s">
        <v>23</v>
      </c>
      <c r="C3436" t="s">
        <v>28</v>
      </c>
      <c r="D3436" t="s">
        <v>32</v>
      </c>
      <c r="E3436" s="1">
        <v>13805</v>
      </c>
      <c r="F3436">
        <f t="shared" si="53"/>
        <v>10</v>
      </c>
    </row>
    <row r="3437" spans="2:6" x14ac:dyDescent="0.25">
      <c r="B3437" t="s">
        <v>22</v>
      </c>
      <c r="C3437" t="s">
        <v>24</v>
      </c>
      <c r="D3437" t="s">
        <v>32</v>
      </c>
      <c r="E3437" s="1">
        <v>28353</v>
      </c>
      <c r="F3437">
        <f t="shared" si="53"/>
        <v>8</v>
      </c>
    </row>
    <row r="3438" spans="2:6" x14ac:dyDescent="0.25">
      <c r="B3438" t="s">
        <v>22</v>
      </c>
      <c r="C3438" t="s">
        <v>24</v>
      </c>
      <c r="D3438" t="s">
        <v>30</v>
      </c>
      <c r="E3438" s="1">
        <v>23255</v>
      </c>
      <c r="F3438">
        <f t="shared" si="53"/>
        <v>9</v>
      </c>
    </row>
    <row r="3439" spans="2:6" x14ac:dyDescent="0.25">
      <c r="B3439" t="s">
        <v>22</v>
      </c>
      <c r="C3439" t="s">
        <v>28</v>
      </c>
      <c r="D3439" t="s">
        <v>29</v>
      </c>
      <c r="E3439" s="1">
        <v>25851</v>
      </c>
      <c r="F3439">
        <f t="shared" si="53"/>
        <v>10</v>
      </c>
    </row>
    <row r="3440" spans="2:6" x14ac:dyDescent="0.25">
      <c r="B3440" t="s">
        <v>22</v>
      </c>
      <c r="C3440" t="s">
        <v>26</v>
      </c>
      <c r="D3440" t="s">
        <v>30</v>
      </c>
      <c r="E3440" s="1">
        <v>8688</v>
      </c>
      <c r="F3440">
        <f t="shared" si="53"/>
        <v>10</v>
      </c>
    </row>
    <row r="3441" spans="2:6" x14ac:dyDescent="0.25">
      <c r="B3441" t="s">
        <v>22</v>
      </c>
      <c r="C3441" t="s">
        <v>26</v>
      </c>
      <c r="D3441" t="s">
        <v>31</v>
      </c>
      <c r="E3441" s="1">
        <v>28325</v>
      </c>
      <c r="F3441">
        <f t="shared" si="53"/>
        <v>7</v>
      </c>
    </row>
    <row r="3442" spans="2:6" x14ac:dyDescent="0.25">
      <c r="B3442" t="s">
        <v>23</v>
      </c>
      <c r="C3442" t="s">
        <v>28</v>
      </c>
      <c r="D3442" t="s">
        <v>30</v>
      </c>
      <c r="E3442" s="1">
        <v>7441</v>
      </c>
      <c r="F3442">
        <f t="shared" si="53"/>
        <v>5</v>
      </c>
    </row>
    <row r="3443" spans="2:6" x14ac:dyDescent="0.25">
      <c r="B3443" t="s">
        <v>23</v>
      </c>
      <c r="C3443" t="s">
        <v>27</v>
      </c>
      <c r="D3443" t="s">
        <v>29</v>
      </c>
      <c r="E3443" s="1">
        <v>30818</v>
      </c>
      <c r="F3443">
        <f t="shared" si="53"/>
        <v>5</v>
      </c>
    </row>
    <row r="3444" spans="2:6" x14ac:dyDescent="0.25">
      <c r="B3444" t="s">
        <v>22</v>
      </c>
      <c r="C3444" t="s">
        <v>27</v>
      </c>
      <c r="D3444" t="s">
        <v>30</v>
      </c>
      <c r="E3444" s="1">
        <v>31491</v>
      </c>
      <c r="F3444">
        <f t="shared" si="53"/>
        <v>3</v>
      </c>
    </row>
    <row r="3445" spans="2:6" x14ac:dyDescent="0.25">
      <c r="B3445" t="s">
        <v>22</v>
      </c>
      <c r="C3445" t="s">
        <v>25</v>
      </c>
      <c r="D3445" t="s">
        <v>30</v>
      </c>
      <c r="E3445" s="1">
        <v>21375</v>
      </c>
      <c r="F3445">
        <f t="shared" si="53"/>
        <v>7</v>
      </c>
    </row>
    <row r="3446" spans="2:6" x14ac:dyDescent="0.25">
      <c r="B3446" t="s">
        <v>23</v>
      </c>
      <c r="C3446" t="s">
        <v>26</v>
      </c>
      <c r="D3446" t="s">
        <v>30</v>
      </c>
      <c r="E3446" s="1">
        <v>34285</v>
      </c>
      <c r="F3446">
        <f t="shared" si="53"/>
        <v>11</v>
      </c>
    </row>
    <row r="3447" spans="2:6" x14ac:dyDescent="0.25">
      <c r="B3447" t="s">
        <v>23</v>
      </c>
      <c r="C3447" t="s">
        <v>26</v>
      </c>
      <c r="D3447" t="s">
        <v>30</v>
      </c>
      <c r="E3447" s="1">
        <v>26725</v>
      </c>
      <c r="F3447">
        <f t="shared" si="53"/>
        <v>3</v>
      </c>
    </row>
    <row r="3448" spans="2:6" x14ac:dyDescent="0.25">
      <c r="B3448" t="s">
        <v>22</v>
      </c>
      <c r="C3448" t="s">
        <v>27</v>
      </c>
      <c r="D3448" t="s">
        <v>29</v>
      </c>
      <c r="E3448" s="1">
        <v>36146</v>
      </c>
      <c r="F3448">
        <f t="shared" si="53"/>
        <v>12</v>
      </c>
    </row>
    <row r="3449" spans="2:6" x14ac:dyDescent="0.25">
      <c r="B3449" t="s">
        <v>22</v>
      </c>
      <c r="C3449" t="s">
        <v>27</v>
      </c>
      <c r="D3449" t="s">
        <v>29</v>
      </c>
      <c r="E3449" s="1">
        <v>40047</v>
      </c>
      <c r="F3449">
        <f t="shared" si="53"/>
        <v>8</v>
      </c>
    </row>
    <row r="3450" spans="2:6" x14ac:dyDescent="0.25">
      <c r="B3450" t="s">
        <v>23</v>
      </c>
      <c r="C3450" t="s">
        <v>25</v>
      </c>
      <c r="D3450" t="s">
        <v>32</v>
      </c>
      <c r="E3450" s="1">
        <v>11999</v>
      </c>
      <c r="F3450">
        <f t="shared" si="53"/>
        <v>11</v>
      </c>
    </row>
    <row r="3451" spans="2:6" x14ac:dyDescent="0.25">
      <c r="B3451" t="s">
        <v>22</v>
      </c>
      <c r="C3451" t="s">
        <v>26</v>
      </c>
      <c r="D3451" t="s">
        <v>31</v>
      </c>
      <c r="E3451" s="1">
        <v>12780</v>
      </c>
      <c r="F3451">
        <f t="shared" si="53"/>
        <v>12</v>
      </c>
    </row>
    <row r="3452" spans="2:6" x14ac:dyDescent="0.25">
      <c r="B3452" t="s">
        <v>23</v>
      </c>
      <c r="C3452" t="s">
        <v>24</v>
      </c>
      <c r="D3452" t="s">
        <v>31</v>
      </c>
      <c r="E3452" s="1">
        <v>31649</v>
      </c>
      <c r="F3452">
        <f t="shared" si="53"/>
        <v>8</v>
      </c>
    </row>
    <row r="3453" spans="2:6" x14ac:dyDescent="0.25">
      <c r="B3453" t="s">
        <v>23</v>
      </c>
      <c r="C3453" t="s">
        <v>28</v>
      </c>
      <c r="D3453" t="s">
        <v>29</v>
      </c>
      <c r="E3453" s="1">
        <v>33795</v>
      </c>
      <c r="F3453">
        <f t="shared" si="53"/>
        <v>7</v>
      </c>
    </row>
    <row r="3454" spans="2:6" x14ac:dyDescent="0.25">
      <c r="B3454" t="s">
        <v>23</v>
      </c>
      <c r="C3454" t="s">
        <v>28</v>
      </c>
      <c r="D3454" t="s">
        <v>31</v>
      </c>
      <c r="E3454" s="1">
        <v>28358</v>
      </c>
      <c r="F3454">
        <f t="shared" si="53"/>
        <v>8</v>
      </c>
    </row>
    <row r="3455" spans="2:6" x14ac:dyDescent="0.25">
      <c r="B3455" t="s">
        <v>23</v>
      </c>
      <c r="C3455" t="s">
        <v>24</v>
      </c>
      <c r="D3455" t="s">
        <v>30</v>
      </c>
      <c r="E3455" s="1">
        <v>13374</v>
      </c>
      <c r="F3455">
        <f t="shared" si="53"/>
        <v>8</v>
      </c>
    </row>
    <row r="3456" spans="2:6" x14ac:dyDescent="0.25">
      <c r="B3456" t="s">
        <v>23</v>
      </c>
      <c r="C3456" t="s">
        <v>25</v>
      </c>
      <c r="D3456" t="s">
        <v>32</v>
      </c>
      <c r="E3456" s="1">
        <v>14147</v>
      </c>
      <c r="F3456">
        <f t="shared" si="53"/>
        <v>9</v>
      </c>
    </row>
    <row r="3457" spans="2:6" x14ac:dyDescent="0.25">
      <c r="B3457" t="s">
        <v>22</v>
      </c>
      <c r="C3457" t="s">
        <v>28</v>
      </c>
      <c r="D3457" t="s">
        <v>32</v>
      </c>
      <c r="E3457" s="1">
        <v>24719</v>
      </c>
      <c r="F3457">
        <f t="shared" si="53"/>
        <v>9</v>
      </c>
    </row>
    <row r="3458" spans="2:6" x14ac:dyDescent="0.25">
      <c r="B3458" t="s">
        <v>22</v>
      </c>
      <c r="C3458" t="s">
        <v>25</v>
      </c>
      <c r="D3458" t="s">
        <v>31</v>
      </c>
      <c r="E3458" s="1">
        <v>37145</v>
      </c>
      <c r="F3458">
        <f t="shared" si="53"/>
        <v>9</v>
      </c>
    </row>
    <row r="3459" spans="2:6" x14ac:dyDescent="0.25">
      <c r="B3459" t="s">
        <v>22</v>
      </c>
      <c r="C3459" t="s">
        <v>26</v>
      </c>
      <c r="D3459" t="s">
        <v>30</v>
      </c>
      <c r="E3459" s="1">
        <v>34393</v>
      </c>
      <c r="F3459">
        <f t="shared" si="53"/>
        <v>2</v>
      </c>
    </row>
    <row r="3460" spans="2:6" x14ac:dyDescent="0.25">
      <c r="B3460" t="s">
        <v>23</v>
      </c>
      <c r="C3460" t="s">
        <v>24</v>
      </c>
      <c r="D3460" t="s">
        <v>32</v>
      </c>
      <c r="E3460" s="1">
        <v>30789</v>
      </c>
      <c r="F3460">
        <f t="shared" si="53"/>
        <v>4</v>
      </c>
    </row>
    <row r="3461" spans="2:6" x14ac:dyDescent="0.25">
      <c r="B3461" t="s">
        <v>23</v>
      </c>
      <c r="C3461" t="s">
        <v>27</v>
      </c>
      <c r="D3461" t="s">
        <v>30</v>
      </c>
      <c r="E3461" s="1">
        <v>16645</v>
      </c>
      <c r="F3461">
        <f t="shared" si="53"/>
        <v>7</v>
      </c>
    </row>
    <row r="3462" spans="2:6" x14ac:dyDescent="0.25">
      <c r="B3462" t="s">
        <v>22</v>
      </c>
      <c r="C3462" t="s">
        <v>24</v>
      </c>
      <c r="D3462" t="s">
        <v>32</v>
      </c>
      <c r="E3462" s="1">
        <v>17910</v>
      </c>
      <c r="F3462">
        <f t="shared" si="53"/>
        <v>1</v>
      </c>
    </row>
    <row r="3463" spans="2:6" x14ac:dyDescent="0.25">
      <c r="B3463" t="s">
        <v>22</v>
      </c>
      <c r="C3463" t="s">
        <v>25</v>
      </c>
      <c r="D3463" t="s">
        <v>29</v>
      </c>
      <c r="E3463" s="1">
        <v>6756</v>
      </c>
      <c r="F3463">
        <f t="shared" si="53"/>
        <v>6</v>
      </c>
    </row>
    <row r="3464" spans="2:6" x14ac:dyDescent="0.25">
      <c r="B3464" t="s">
        <v>23</v>
      </c>
      <c r="C3464" t="s">
        <v>24</v>
      </c>
      <c r="D3464" t="s">
        <v>31</v>
      </c>
      <c r="E3464" s="1">
        <v>23224</v>
      </c>
      <c r="F3464">
        <f t="shared" si="53"/>
        <v>8</v>
      </c>
    </row>
    <row r="3465" spans="2:6" x14ac:dyDescent="0.25">
      <c r="B3465" t="s">
        <v>23</v>
      </c>
      <c r="C3465" t="s">
        <v>25</v>
      </c>
      <c r="D3465" t="s">
        <v>31</v>
      </c>
      <c r="E3465" s="1">
        <v>6893</v>
      </c>
      <c r="F3465">
        <f t="shared" si="53"/>
        <v>11</v>
      </c>
    </row>
    <row r="3466" spans="2:6" x14ac:dyDescent="0.25">
      <c r="B3466" t="s">
        <v>22</v>
      </c>
      <c r="C3466" t="s">
        <v>28</v>
      </c>
      <c r="D3466" t="s">
        <v>32</v>
      </c>
      <c r="E3466" s="1">
        <v>38169</v>
      </c>
      <c r="F3466">
        <f t="shared" si="53"/>
        <v>7</v>
      </c>
    </row>
    <row r="3467" spans="2:6" x14ac:dyDescent="0.25">
      <c r="B3467" t="s">
        <v>23</v>
      </c>
      <c r="C3467" t="s">
        <v>27</v>
      </c>
      <c r="D3467" t="s">
        <v>31</v>
      </c>
      <c r="E3467" s="1">
        <v>31612</v>
      </c>
      <c r="F3467">
        <f t="shared" si="53"/>
        <v>7</v>
      </c>
    </row>
    <row r="3468" spans="2:6" x14ac:dyDescent="0.25">
      <c r="B3468" t="s">
        <v>22</v>
      </c>
      <c r="C3468" t="s">
        <v>26</v>
      </c>
      <c r="D3468" t="s">
        <v>30</v>
      </c>
      <c r="E3468" s="1">
        <v>24229</v>
      </c>
      <c r="F3468">
        <f t="shared" ref="F3468:F3531" si="54">MONTH(E3468)</f>
        <v>5</v>
      </c>
    </row>
    <row r="3469" spans="2:6" x14ac:dyDescent="0.25">
      <c r="B3469" t="s">
        <v>23</v>
      </c>
      <c r="C3469" t="s">
        <v>25</v>
      </c>
      <c r="D3469" t="s">
        <v>32</v>
      </c>
      <c r="E3469" s="1">
        <v>15456</v>
      </c>
      <c r="F3469">
        <f t="shared" si="54"/>
        <v>4</v>
      </c>
    </row>
    <row r="3470" spans="2:6" x14ac:dyDescent="0.25">
      <c r="B3470" t="s">
        <v>22</v>
      </c>
      <c r="C3470" t="s">
        <v>26</v>
      </c>
      <c r="D3470" t="s">
        <v>30</v>
      </c>
      <c r="E3470" s="1">
        <v>13358</v>
      </c>
      <c r="F3470">
        <f t="shared" si="54"/>
        <v>7</v>
      </c>
    </row>
    <row r="3471" spans="2:6" x14ac:dyDescent="0.25">
      <c r="B3471" t="s">
        <v>23</v>
      </c>
      <c r="C3471" t="s">
        <v>26</v>
      </c>
      <c r="D3471" t="s">
        <v>32</v>
      </c>
      <c r="E3471" s="1">
        <v>26928</v>
      </c>
      <c r="F3471">
        <f t="shared" si="54"/>
        <v>9</v>
      </c>
    </row>
    <row r="3472" spans="2:6" x14ac:dyDescent="0.25">
      <c r="B3472" t="s">
        <v>23</v>
      </c>
      <c r="C3472" t="s">
        <v>25</v>
      </c>
      <c r="D3472" t="s">
        <v>31</v>
      </c>
      <c r="E3472" s="1">
        <v>19372</v>
      </c>
      <c r="F3472">
        <f t="shared" si="54"/>
        <v>1</v>
      </c>
    </row>
    <row r="3473" spans="2:6" x14ac:dyDescent="0.25">
      <c r="B3473" t="s">
        <v>22</v>
      </c>
      <c r="C3473" t="s">
        <v>26</v>
      </c>
      <c r="D3473" t="s">
        <v>31</v>
      </c>
      <c r="E3473" s="1">
        <v>17564</v>
      </c>
      <c r="F3473">
        <f t="shared" si="54"/>
        <v>2</v>
      </c>
    </row>
    <row r="3474" spans="2:6" x14ac:dyDescent="0.25">
      <c r="B3474" t="s">
        <v>22</v>
      </c>
      <c r="C3474" t="s">
        <v>26</v>
      </c>
      <c r="D3474" t="s">
        <v>31</v>
      </c>
      <c r="E3474" s="1">
        <v>5791</v>
      </c>
      <c r="F3474">
        <f t="shared" si="54"/>
        <v>11</v>
      </c>
    </row>
    <row r="3475" spans="2:6" x14ac:dyDescent="0.25">
      <c r="B3475" t="s">
        <v>22</v>
      </c>
      <c r="C3475" t="s">
        <v>24</v>
      </c>
      <c r="D3475" t="s">
        <v>30</v>
      </c>
      <c r="E3475" s="1">
        <v>27574</v>
      </c>
      <c r="F3475">
        <f t="shared" si="54"/>
        <v>6</v>
      </c>
    </row>
    <row r="3476" spans="2:6" x14ac:dyDescent="0.25">
      <c r="B3476" t="s">
        <v>22</v>
      </c>
      <c r="C3476" t="s">
        <v>27</v>
      </c>
      <c r="D3476" t="s">
        <v>32</v>
      </c>
      <c r="E3476" s="1">
        <v>18189</v>
      </c>
      <c r="F3476">
        <f t="shared" si="54"/>
        <v>10</v>
      </c>
    </row>
    <row r="3477" spans="2:6" x14ac:dyDescent="0.25">
      <c r="B3477" t="s">
        <v>22</v>
      </c>
      <c r="C3477" t="s">
        <v>24</v>
      </c>
      <c r="D3477" t="s">
        <v>30</v>
      </c>
      <c r="E3477" s="1">
        <v>27919</v>
      </c>
      <c r="F3477">
        <f t="shared" si="54"/>
        <v>6</v>
      </c>
    </row>
    <row r="3478" spans="2:6" x14ac:dyDescent="0.25">
      <c r="B3478" t="s">
        <v>23</v>
      </c>
      <c r="C3478" t="s">
        <v>28</v>
      </c>
      <c r="D3478" t="s">
        <v>31</v>
      </c>
      <c r="E3478" s="1">
        <v>19785</v>
      </c>
      <c r="F3478">
        <f t="shared" si="54"/>
        <v>3</v>
      </c>
    </row>
    <row r="3479" spans="2:6" x14ac:dyDescent="0.25">
      <c r="B3479" t="s">
        <v>23</v>
      </c>
      <c r="C3479" t="s">
        <v>28</v>
      </c>
      <c r="D3479" t="s">
        <v>30</v>
      </c>
      <c r="E3479" s="1">
        <v>13083</v>
      </c>
      <c r="F3479">
        <f t="shared" si="54"/>
        <v>10</v>
      </c>
    </row>
    <row r="3480" spans="2:6" x14ac:dyDescent="0.25">
      <c r="B3480" t="s">
        <v>22</v>
      </c>
      <c r="C3480" t="s">
        <v>25</v>
      </c>
      <c r="D3480" t="s">
        <v>32</v>
      </c>
      <c r="E3480" s="1">
        <v>6346</v>
      </c>
      <c r="F3480">
        <f t="shared" si="54"/>
        <v>5</v>
      </c>
    </row>
    <row r="3481" spans="2:6" x14ac:dyDescent="0.25">
      <c r="B3481" t="s">
        <v>22</v>
      </c>
      <c r="C3481" t="s">
        <v>25</v>
      </c>
      <c r="D3481" t="s">
        <v>30</v>
      </c>
      <c r="E3481" s="1">
        <v>24225</v>
      </c>
      <c r="F3481">
        <f t="shared" si="54"/>
        <v>4</v>
      </c>
    </row>
    <row r="3482" spans="2:6" x14ac:dyDescent="0.25">
      <c r="B3482" t="s">
        <v>22</v>
      </c>
      <c r="C3482" t="s">
        <v>24</v>
      </c>
      <c r="D3482" t="s">
        <v>30</v>
      </c>
      <c r="E3482" s="1">
        <v>20026</v>
      </c>
      <c r="F3482">
        <f t="shared" si="54"/>
        <v>10</v>
      </c>
    </row>
    <row r="3483" spans="2:6" x14ac:dyDescent="0.25">
      <c r="B3483" t="s">
        <v>23</v>
      </c>
      <c r="C3483" t="s">
        <v>27</v>
      </c>
      <c r="D3483" t="s">
        <v>32</v>
      </c>
      <c r="E3483" s="1">
        <v>23752</v>
      </c>
      <c r="F3483">
        <f t="shared" si="54"/>
        <v>1</v>
      </c>
    </row>
    <row r="3484" spans="2:6" x14ac:dyDescent="0.25">
      <c r="B3484" t="s">
        <v>23</v>
      </c>
      <c r="C3484" t="s">
        <v>25</v>
      </c>
      <c r="D3484" t="s">
        <v>31</v>
      </c>
      <c r="E3484" s="1">
        <v>40032</v>
      </c>
      <c r="F3484">
        <f t="shared" si="54"/>
        <v>8</v>
      </c>
    </row>
    <row r="3485" spans="2:6" x14ac:dyDescent="0.25">
      <c r="B3485" t="s">
        <v>22</v>
      </c>
      <c r="C3485" t="s">
        <v>28</v>
      </c>
      <c r="D3485" t="s">
        <v>31</v>
      </c>
      <c r="E3485" s="1">
        <v>35214</v>
      </c>
      <c r="F3485">
        <f t="shared" si="54"/>
        <v>5</v>
      </c>
    </row>
    <row r="3486" spans="2:6" x14ac:dyDescent="0.25">
      <c r="B3486" t="s">
        <v>23</v>
      </c>
      <c r="C3486" t="s">
        <v>24</v>
      </c>
      <c r="D3486" t="s">
        <v>32</v>
      </c>
      <c r="E3486" s="1">
        <v>28812</v>
      </c>
      <c r="F3486">
        <f t="shared" si="54"/>
        <v>11</v>
      </c>
    </row>
    <row r="3487" spans="2:6" x14ac:dyDescent="0.25">
      <c r="B3487" t="s">
        <v>22</v>
      </c>
      <c r="C3487" t="s">
        <v>24</v>
      </c>
      <c r="D3487" t="s">
        <v>32</v>
      </c>
      <c r="E3487" s="1">
        <v>31578</v>
      </c>
      <c r="F3487">
        <f t="shared" si="54"/>
        <v>6</v>
      </c>
    </row>
    <row r="3488" spans="2:6" x14ac:dyDescent="0.25">
      <c r="B3488" t="s">
        <v>22</v>
      </c>
      <c r="C3488" t="s">
        <v>25</v>
      </c>
      <c r="D3488" t="s">
        <v>32</v>
      </c>
      <c r="E3488" s="1">
        <v>39841</v>
      </c>
      <c r="F3488">
        <f t="shared" si="54"/>
        <v>1</v>
      </c>
    </row>
    <row r="3489" spans="2:6" x14ac:dyDescent="0.25">
      <c r="B3489" t="s">
        <v>23</v>
      </c>
      <c r="C3489" t="s">
        <v>26</v>
      </c>
      <c r="D3489" t="s">
        <v>32</v>
      </c>
      <c r="E3489" s="1">
        <v>37802</v>
      </c>
      <c r="F3489">
        <f t="shared" si="54"/>
        <v>6</v>
      </c>
    </row>
    <row r="3490" spans="2:6" x14ac:dyDescent="0.25">
      <c r="B3490" t="s">
        <v>23</v>
      </c>
      <c r="C3490" t="s">
        <v>27</v>
      </c>
      <c r="D3490" t="s">
        <v>32</v>
      </c>
      <c r="E3490" s="1">
        <v>15068</v>
      </c>
      <c r="F3490">
        <f t="shared" si="54"/>
        <v>4</v>
      </c>
    </row>
    <row r="3491" spans="2:6" x14ac:dyDescent="0.25">
      <c r="B3491" t="s">
        <v>22</v>
      </c>
      <c r="C3491" t="s">
        <v>28</v>
      </c>
      <c r="D3491" t="s">
        <v>31</v>
      </c>
      <c r="E3491" s="1">
        <v>19144</v>
      </c>
      <c r="F3491">
        <f t="shared" si="54"/>
        <v>5</v>
      </c>
    </row>
    <row r="3492" spans="2:6" x14ac:dyDescent="0.25">
      <c r="B3492" t="s">
        <v>23</v>
      </c>
      <c r="C3492" t="s">
        <v>28</v>
      </c>
      <c r="D3492" t="s">
        <v>31</v>
      </c>
      <c r="E3492" s="1">
        <v>34077</v>
      </c>
      <c r="F3492">
        <f t="shared" si="54"/>
        <v>4</v>
      </c>
    </row>
    <row r="3493" spans="2:6" x14ac:dyDescent="0.25">
      <c r="B3493" t="s">
        <v>23</v>
      </c>
      <c r="C3493" t="s">
        <v>27</v>
      </c>
      <c r="D3493" t="s">
        <v>30</v>
      </c>
      <c r="E3493" s="1">
        <v>12338</v>
      </c>
      <c r="F3493">
        <f t="shared" si="54"/>
        <v>10</v>
      </c>
    </row>
    <row r="3494" spans="2:6" x14ac:dyDescent="0.25">
      <c r="B3494" t="s">
        <v>23</v>
      </c>
      <c r="C3494" t="s">
        <v>25</v>
      </c>
      <c r="D3494" t="s">
        <v>32</v>
      </c>
      <c r="E3494" s="1">
        <v>21245</v>
      </c>
      <c r="F3494">
        <f t="shared" si="54"/>
        <v>3</v>
      </c>
    </row>
    <row r="3495" spans="2:6" x14ac:dyDescent="0.25">
      <c r="B3495" t="s">
        <v>23</v>
      </c>
      <c r="C3495" t="s">
        <v>25</v>
      </c>
      <c r="D3495" t="s">
        <v>30</v>
      </c>
      <c r="E3495" s="1">
        <v>23904</v>
      </c>
      <c r="F3495">
        <f t="shared" si="54"/>
        <v>6</v>
      </c>
    </row>
    <row r="3496" spans="2:6" x14ac:dyDescent="0.25">
      <c r="B3496" t="s">
        <v>23</v>
      </c>
      <c r="C3496" t="s">
        <v>24</v>
      </c>
      <c r="D3496" t="s">
        <v>29</v>
      </c>
      <c r="E3496" s="1">
        <v>17211</v>
      </c>
      <c r="F3496">
        <f t="shared" si="54"/>
        <v>2</v>
      </c>
    </row>
    <row r="3497" spans="2:6" x14ac:dyDescent="0.25">
      <c r="B3497" t="s">
        <v>23</v>
      </c>
      <c r="C3497" t="s">
        <v>27</v>
      </c>
      <c r="D3497" t="s">
        <v>31</v>
      </c>
      <c r="E3497" s="1">
        <v>16544</v>
      </c>
      <c r="F3497">
        <f t="shared" si="54"/>
        <v>4</v>
      </c>
    </row>
    <row r="3498" spans="2:6" x14ac:dyDescent="0.25">
      <c r="B3498" t="s">
        <v>22</v>
      </c>
      <c r="C3498" t="s">
        <v>27</v>
      </c>
      <c r="D3498" t="s">
        <v>30</v>
      </c>
      <c r="E3498" s="1">
        <v>28246</v>
      </c>
      <c r="F3498">
        <f t="shared" si="54"/>
        <v>5</v>
      </c>
    </row>
    <row r="3499" spans="2:6" x14ac:dyDescent="0.25">
      <c r="B3499" t="s">
        <v>23</v>
      </c>
      <c r="C3499" t="s">
        <v>25</v>
      </c>
      <c r="D3499" t="s">
        <v>29</v>
      </c>
      <c r="E3499" s="1">
        <v>29343</v>
      </c>
      <c r="F3499">
        <f t="shared" si="54"/>
        <v>5</v>
      </c>
    </row>
    <row r="3500" spans="2:6" x14ac:dyDescent="0.25">
      <c r="B3500" t="s">
        <v>23</v>
      </c>
      <c r="C3500" t="s">
        <v>25</v>
      </c>
      <c r="D3500" t="s">
        <v>32</v>
      </c>
      <c r="E3500" s="1">
        <v>17233</v>
      </c>
      <c r="F3500">
        <f t="shared" si="54"/>
        <v>3</v>
      </c>
    </row>
    <row r="3501" spans="2:6" x14ac:dyDescent="0.25">
      <c r="B3501" t="s">
        <v>22</v>
      </c>
      <c r="C3501" t="s">
        <v>26</v>
      </c>
      <c r="D3501" t="s">
        <v>30</v>
      </c>
      <c r="E3501" s="1">
        <v>25179</v>
      </c>
      <c r="F3501">
        <f t="shared" si="54"/>
        <v>12</v>
      </c>
    </row>
    <row r="3502" spans="2:6" x14ac:dyDescent="0.25">
      <c r="B3502" t="s">
        <v>23</v>
      </c>
      <c r="C3502" t="s">
        <v>24</v>
      </c>
      <c r="D3502" t="s">
        <v>32</v>
      </c>
      <c r="E3502" s="1">
        <v>36476</v>
      </c>
      <c r="F3502">
        <f t="shared" si="54"/>
        <v>11</v>
      </c>
    </row>
    <row r="3503" spans="2:6" x14ac:dyDescent="0.25">
      <c r="B3503" t="s">
        <v>22</v>
      </c>
      <c r="C3503" t="s">
        <v>24</v>
      </c>
      <c r="D3503" t="s">
        <v>32</v>
      </c>
      <c r="E3503" s="1">
        <v>38402</v>
      </c>
      <c r="F3503">
        <f t="shared" si="54"/>
        <v>2</v>
      </c>
    </row>
    <row r="3504" spans="2:6" x14ac:dyDescent="0.25">
      <c r="B3504" t="s">
        <v>22</v>
      </c>
      <c r="C3504" t="s">
        <v>24</v>
      </c>
      <c r="D3504" t="s">
        <v>32</v>
      </c>
      <c r="E3504" s="1">
        <v>36171</v>
      </c>
      <c r="F3504">
        <f t="shared" si="54"/>
        <v>1</v>
      </c>
    </row>
    <row r="3505" spans="2:6" x14ac:dyDescent="0.25">
      <c r="B3505" t="s">
        <v>22</v>
      </c>
      <c r="C3505" t="s">
        <v>27</v>
      </c>
      <c r="D3505" t="s">
        <v>29</v>
      </c>
      <c r="E3505" s="1">
        <v>36974</v>
      </c>
      <c r="F3505">
        <f t="shared" si="54"/>
        <v>3</v>
      </c>
    </row>
    <row r="3506" spans="2:6" x14ac:dyDescent="0.25">
      <c r="B3506" t="s">
        <v>22</v>
      </c>
      <c r="C3506" t="s">
        <v>24</v>
      </c>
      <c r="D3506" t="s">
        <v>29</v>
      </c>
      <c r="E3506" s="1">
        <v>24670</v>
      </c>
      <c r="F3506">
        <f t="shared" si="54"/>
        <v>7</v>
      </c>
    </row>
    <row r="3507" spans="2:6" x14ac:dyDescent="0.25">
      <c r="B3507" t="s">
        <v>22</v>
      </c>
      <c r="C3507" t="s">
        <v>28</v>
      </c>
      <c r="D3507" t="s">
        <v>30</v>
      </c>
      <c r="E3507" s="1">
        <v>26763</v>
      </c>
      <c r="F3507">
        <f t="shared" si="54"/>
        <v>4</v>
      </c>
    </row>
    <row r="3508" spans="2:6" x14ac:dyDescent="0.25">
      <c r="B3508" t="s">
        <v>22</v>
      </c>
      <c r="C3508" t="s">
        <v>25</v>
      </c>
      <c r="D3508" t="s">
        <v>31</v>
      </c>
      <c r="E3508" s="1">
        <v>33789</v>
      </c>
      <c r="F3508">
        <f t="shared" si="54"/>
        <v>7</v>
      </c>
    </row>
    <row r="3509" spans="2:6" x14ac:dyDescent="0.25">
      <c r="B3509" t="s">
        <v>22</v>
      </c>
      <c r="C3509" t="s">
        <v>26</v>
      </c>
      <c r="D3509" t="s">
        <v>32</v>
      </c>
      <c r="E3509" s="1">
        <v>7042</v>
      </c>
      <c r="F3509">
        <f t="shared" si="54"/>
        <v>4</v>
      </c>
    </row>
    <row r="3510" spans="2:6" x14ac:dyDescent="0.25">
      <c r="B3510" t="s">
        <v>22</v>
      </c>
      <c r="C3510" t="s">
        <v>28</v>
      </c>
      <c r="D3510" t="s">
        <v>30</v>
      </c>
      <c r="E3510" s="1">
        <v>23633</v>
      </c>
      <c r="F3510">
        <f t="shared" si="54"/>
        <v>9</v>
      </c>
    </row>
    <row r="3511" spans="2:6" x14ac:dyDescent="0.25">
      <c r="B3511" t="s">
        <v>22</v>
      </c>
      <c r="C3511" t="s">
        <v>25</v>
      </c>
      <c r="D3511" t="s">
        <v>31</v>
      </c>
      <c r="E3511" s="1">
        <v>10239</v>
      </c>
      <c r="F3511">
        <f t="shared" si="54"/>
        <v>1</v>
      </c>
    </row>
    <row r="3512" spans="2:6" x14ac:dyDescent="0.25">
      <c r="B3512" t="s">
        <v>23</v>
      </c>
      <c r="C3512" t="s">
        <v>25</v>
      </c>
      <c r="D3512" t="s">
        <v>29</v>
      </c>
      <c r="E3512" s="1">
        <v>34313</v>
      </c>
      <c r="F3512">
        <f t="shared" si="54"/>
        <v>12</v>
      </c>
    </row>
    <row r="3513" spans="2:6" x14ac:dyDescent="0.25">
      <c r="B3513" t="s">
        <v>23</v>
      </c>
      <c r="C3513" t="s">
        <v>28</v>
      </c>
      <c r="D3513" t="s">
        <v>32</v>
      </c>
      <c r="E3513" s="1">
        <v>12425</v>
      </c>
      <c r="F3513">
        <f t="shared" si="54"/>
        <v>1</v>
      </c>
    </row>
    <row r="3514" spans="2:6" x14ac:dyDescent="0.25">
      <c r="B3514" t="s">
        <v>23</v>
      </c>
      <c r="C3514" t="s">
        <v>28</v>
      </c>
      <c r="D3514" t="s">
        <v>30</v>
      </c>
      <c r="E3514" s="1">
        <v>12668</v>
      </c>
      <c r="F3514">
        <f t="shared" si="54"/>
        <v>9</v>
      </c>
    </row>
    <row r="3515" spans="2:6" x14ac:dyDescent="0.25">
      <c r="B3515" t="s">
        <v>23</v>
      </c>
      <c r="C3515" t="s">
        <v>26</v>
      </c>
      <c r="D3515" t="s">
        <v>31</v>
      </c>
      <c r="E3515" s="1">
        <v>24019</v>
      </c>
      <c r="F3515">
        <f t="shared" si="54"/>
        <v>10</v>
      </c>
    </row>
    <row r="3516" spans="2:6" x14ac:dyDescent="0.25">
      <c r="B3516" t="s">
        <v>22</v>
      </c>
      <c r="C3516" t="s">
        <v>27</v>
      </c>
      <c r="D3516" t="s">
        <v>31</v>
      </c>
      <c r="E3516" s="1">
        <v>33833</v>
      </c>
      <c r="F3516">
        <f t="shared" si="54"/>
        <v>8</v>
      </c>
    </row>
    <row r="3517" spans="2:6" x14ac:dyDescent="0.25">
      <c r="B3517" t="s">
        <v>23</v>
      </c>
      <c r="C3517" t="s">
        <v>28</v>
      </c>
      <c r="D3517" t="s">
        <v>30</v>
      </c>
      <c r="E3517" s="1">
        <v>12634</v>
      </c>
      <c r="F3517">
        <f t="shared" si="54"/>
        <v>8</v>
      </c>
    </row>
    <row r="3518" spans="2:6" x14ac:dyDescent="0.25">
      <c r="B3518" t="s">
        <v>23</v>
      </c>
      <c r="C3518" t="s">
        <v>24</v>
      </c>
      <c r="D3518" t="s">
        <v>31</v>
      </c>
      <c r="E3518" s="1">
        <v>10189</v>
      </c>
      <c r="F3518">
        <f t="shared" si="54"/>
        <v>11</v>
      </c>
    </row>
    <row r="3519" spans="2:6" x14ac:dyDescent="0.25">
      <c r="B3519" t="s">
        <v>22</v>
      </c>
      <c r="C3519" t="s">
        <v>25</v>
      </c>
      <c r="D3519" t="s">
        <v>29</v>
      </c>
      <c r="E3519" s="1">
        <v>14855</v>
      </c>
      <c r="F3519">
        <f t="shared" si="54"/>
        <v>9</v>
      </c>
    </row>
    <row r="3520" spans="2:6" x14ac:dyDescent="0.25">
      <c r="B3520" t="s">
        <v>23</v>
      </c>
      <c r="C3520" t="s">
        <v>27</v>
      </c>
      <c r="D3520" t="s">
        <v>29</v>
      </c>
      <c r="E3520" s="1">
        <v>15777</v>
      </c>
      <c r="F3520">
        <f t="shared" si="54"/>
        <v>3</v>
      </c>
    </row>
    <row r="3521" spans="2:6" x14ac:dyDescent="0.25">
      <c r="B3521" t="s">
        <v>23</v>
      </c>
      <c r="C3521" t="s">
        <v>26</v>
      </c>
      <c r="D3521" t="s">
        <v>30</v>
      </c>
      <c r="E3521" s="1">
        <v>28648</v>
      </c>
      <c r="F3521">
        <f t="shared" si="54"/>
        <v>6</v>
      </c>
    </row>
    <row r="3522" spans="2:6" x14ac:dyDescent="0.25">
      <c r="B3522" t="s">
        <v>23</v>
      </c>
      <c r="C3522" t="s">
        <v>25</v>
      </c>
      <c r="D3522" t="s">
        <v>30</v>
      </c>
      <c r="E3522" s="1">
        <v>38954</v>
      </c>
      <c r="F3522">
        <f t="shared" si="54"/>
        <v>8</v>
      </c>
    </row>
    <row r="3523" spans="2:6" x14ac:dyDescent="0.25">
      <c r="B3523" t="s">
        <v>22</v>
      </c>
      <c r="C3523" t="s">
        <v>25</v>
      </c>
      <c r="D3523" t="s">
        <v>30</v>
      </c>
      <c r="E3523" s="1">
        <v>9698</v>
      </c>
      <c r="F3523">
        <f t="shared" si="54"/>
        <v>7</v>
      </c>
    </row>
    <row r="3524" spans="2:6" x14ac:dyDescent="0.25">
      <c r="B3524" t="s">
        <v>23</v>
      </c>
      <c r="C3524" t="s">
        <v>26</v>
      </c>
      <c r="D3524" t="s">
        <v>31</v>
      </c>
      <c r="E3524" s="1">
        <v>11061</v>
      </c>
      <c r="F3524">
        <f t="shared" si="54"/>
        <v>4</v>
      </c>
    </row>
    <row r="3525" spans="2:6" x14ac:dyDescent="0.25">
      <c r="B3525" t="s">
        <v>22</v>
      </c>
      <c r="C3525" t="s">
        <v>27</v>
      </c>
      <c r="D3525" t="s">
        <v>31</v>
      </c>
      <c r="E3525" s="1">
        <v>19528</v>
      </c>
      <c r="F3525">
        <f t="shared" si="54"/>
        <v>6</v>
      </c>
    </row>
    <row r="3526" spans="2:6" x14ac:dyDescent="0.25">
      <c r="B3526" t="s">
        <v>23</v>
      </c>
      <c r="C3526" t="s">
        <v>27</v>
      </c>
      <c r="D3526" t="s">
        <v>32</v>
      </c>
      <c r="E3526" s="1">
        <v>33133</v>
      </c>
      <c r="F3526">
        <f t="shared" si="54"/>
        <v>9</v>
      </c>
    </row>
    <row r="3527" spans="2:6" x14ac:dyDescent="0.25">
      <c r="B3527" t="s">
        <v>23</v>
      </c>
      <c r="C3527" t="s">
        <v>25</v>
      </c>
      <c r="D3527" t="s">
        <v>29</v>
      </c>
      <c r="E3527" s="1">
        <v>12410</v>
      </c>
      <c r="F3527">
        <f t="shared" si="54"/>
        <v>12</v>
      </c>
    </row>
    <row r="3528" spans="2:6" x14ac:dyDescent="0.25">
      <c r="B3528" t="s">
        <v>22</v>
      </c>
      <c r="C3528" t="s">
        <v>26</v>
      </c>
      <c r="D3528" t="s">
        <v>30</v>
      </c>
      <c r="E3528" s="1">
        <v>13001</v>
      </c>
      <c r="F3528">
        <f t="shared" si="54"/>
        <v>8</v>
      </c>
    </row>
    <row r="3529" spans="2:6" x14ac:dyDescent="0.25">
      <c r="B3529" t="s">
        <v>23</v>
      </c>
      <c r="C3529" t="s">
        <v>25</v>
      </c>
      <c r="D3529" t="s">
        <v>29</v>
      </c>
      <c r="E3529" s="1">
        <v>24608</v>
      </c>
      <c r="F3529">
        <f t="shared" si="54"/>
        <v>5</v>
      </c>
    </row>
    <row r="3530" spans="2:6" x14ac:dyDescent="0.25">
      <c r="B3530" t="s">
        <v>23</v>
      </c>
      <c r="C3530" t="s">
        <v>26</v>
      </c>
      <c r="D3530" t="s">
        <v>31</v>
      </c>
      <c r="E3530" s="1">
        <v>36427</v>
      </c>
      <c r="F3530">
        <f t="shared" si="54"/>
        <v>9</v>
      </c>
    </row>
    <row r="3531" spans="2:6" x14ac:dyDescent="0.25">
      <c r="B3531" t="s">
        <v>23</v>
      </c>
      <c r="C3531" t="s">
        <v>26</v>
      </c>
      <c r="D3531" t="s">
        <v>31</v>
      </c>
      <c r="E3531" s="1">
        <v>8135</v>
      </c>
      <c r="F3531">
        <f t="shared" si="54"/>
        <v>4</v>
      </c>
    </row>
    <row r="3532" spans="2:6" x14ac:dyDescent="0.25">
      <c r="B3532" t="s">
        <v>23</v>
      </c>
      <c r="C3532" t="s">
        <v>24</v>
      </c>
      <c r="D3532" t="s">
        <v>31</v>
      </c>
      <c r="E3532" s="1">
        <v>9078</v>
      </c>
      <c r="F3532">
        <f t="shared" ref="F3532:F3595" si="55">MONTH(E3532)</f>
        <v>11</v>
      </c>
    </row>
    <row r="3533" spans="2:6" x14ac:dyDescent="0.25">
      <c r="B3533" t="s">
        <v>23</v>
      </c>
      <c r="C3533" t="s">
        <v>26</v>
      </c>
      <c r="D3533" t="s">
        <v>29</v>
      </c>
      <c r="E3533" s="1">
        <v>23675</v>
      </c>
      <c r="F3533">
        <f t="shared" si="55"/>
        <v>10</v>
      </c>
    </row>
    <row r="3534" spans="2:6" x14ac:dyDescent="0.25">
      <c r="B3534" t="s">
        <v>22</v>
      </c>
      <c r="C3534" t="s">
        <v>24</v>
      </c>
      <c r="D3534" t="s">
        <v>29</v>
      </c>
      <c r="E3534" s="1">
        <v>26201</v>
      </c>
      <c r="F3534">
        <f t="shared" si="55"/>
        <v>9</v>
      </c>
    </row>
    <row r="3535" spans="2:6" x14ac:dyDescent="0.25">
      <c r="B3535" t="s">
        <v>23</v>
      </c>
      <c r="C3535" t="s">
        <v>28</v>
      </c>
      <c r="D3535" t="s">
        <v>30</v>
      </c>
      <c r="E3535" s="1">
        <v>23352</v>
      </c>
      <c r="F3535">
        <f t="shared" si="55"/>
        <v>12</v>
      </c>
    </row>
    <row r="3536" spans="2:6" x14ac:dyDescent="0.25">
      <c r="B3536" t="s">
        <v>23</v>
      </c>
      <c r="C3536" t="s">
        <v>26</v>
      </c>
      <c r="D3536" t="s">
        <v>32</v>
      </c>
      <c r="E3536" s="1">
        <v>30386</v>
      </c>
      <c r="F3536">
        <f t="shared" si="55"/>
        <v>3</v>
      </c>
    </row>
    <row r="3537" spans="2:6" x14ac:dyDescent="0.25">
      <c r="B3537" t="s">
        <v>22</v>
      </c>
      <c r="C3537" t="s">
        <v>24</v>
      </c>
      <c r="D3537" t="s">
        <v>29</v>
      </c>
      <c r="E3537" s="1">
        <v>33243</v>
      </c>
      <c r="F3537">
        <f t="shared" si="55"/>
        <v>1</v>
      </c>
    </row>
    <row r="3538" spans="2:6" x14ac:dyDescent="0.25">
      <c r="B3538" t="s">
        <v>23</v>
      </c>
      <c r="C3538" t="s">
        <v>28</v>
      </c>
      <c r="D3538" t="s">
        <v>32</v>
      </c>
      <c r="E3538" s="1">
        <v>6034</v>
      </c>
      <c r="F3538">
        <f t="shared" si="55"/>
        <v>7</v>
      </c>
    </row>
    <row r="3539" spans="2:6" x14ac:dyDescent="0.25">
      <c r="B3539" t="s">
        <v>22</v>
      </c>
      <c r="C3539" t="s">
        <v>24</v>
      </c>
      <c r="D3539" t="s">
        <v>30</v>
      </c>
      <c r="E3539" s="1">
        <v>38725</v>
      </c>
      <c r="F3539">
        <f t="shared" si="55"/>
        <v>1</v>
      </c>
    </row>
    <row r="3540" spans="2:6" x14ac:dyDescent="0.25">
      <c r="B3540" t="s">
        <v>22</v>
      </c>
      <c r="C3540" t="s">
        <v>28</v>
      </c>
      <c r="D3540" t="s">
        <v>31</v>
      </c>
      <c r="E3540" s="1">
        <v>22472</v>
      </c>
      <c r="F3540">
        <f t="shared" si="55"/>
        <v>7</v>
      </c>
    </row>
    <row r="3541" spans="2:6" x14ac:dyDescent="0.25">
      <c r="B3541" t="s">
        <v>22</v>
      </c>
      <c r="C3541" t="s">
        <v>24</v>
      </c>
      <c r="D3541" t="s">
        <v>32</v>
      </c>
      <c r="E3541" s="1">
        <v>34280</v>
      </c>
      <c r="F3541">
        <f t="shared" si="55"/>
        <v>11</v>
      </c>
    </row>
    <row r="3542" spans="2:6" x14ac:dyDescent="0.25">
      <c r="B3542" t="s">
        <v>22</v>
      </c>
      <c r="C3542" t="s">
        <v>25</v>
      </c>
      <c r="D3542" t="s">
        <v>30</v>
      </c>
      <c r="E3542" s="1">
        <v>23956</v>
      </c>
      <c r="F3542">
        <f t="shared" si="55"/>
        <v>8</v>
      </c>
    </row>
    <row r="3543" spans="2:6" x14ac:dyDescent="0.25">
      <c r="B3543" t="s">
        <v>22</v>
      </c>
      <c r="C3543" t="s">
        <v>28</v>
      </c>
      <c r="D3543" t="s">
        <v>30</v>
      </c>
      <c r="E3543" s="1">
        <v>19647</v>
      </c>
      <c r="F3543">
        <f t="shared" si="55"/>
        <v>10</v>
      </c>
    </row>
    <row r="3544" spans="2:6" x14ac:dyDescent="0.25">
      <c r="B3544" t="s">
        <v>23</v>
      </c>
      <c r="C3544" t="s">
        <v>27</v>
      </c>
      <c r="D3544" t="s">
        <v>29</v>
      </c>
      <c r="E3544" s="1">
        <v>30914</v>
      </c>
      <c r="F3544">
        <f t="shared" si="55"/>
        <v>8</v>
      </c>
    </row>
    <row r="3545" spans="2:6" x14ac:dyDescent="0.25">
      <c r="B3545" t="s">
        <v>22</v>
      </c>
      <c r="C3545" t="s">
        <v>24</v>
      </c>
      <c r="D3545" t="s">
        <v>29</v>
      </c>
      <c r="E3545" s="1">
        <v>32414</v>
      </c>
      <c r="F3545">
        <f t="shared" si="55"/>
        <v>9</v>
      </c>
    </row>
    <row r="3546" spans="2:6" x14ac:dyDescent="0.25">
      <c r="B3546" t="s">
        <v>23</v>
      </c>
      <c r="C3546" t="s">
        <v>25</v>
      </c>
      <c r="D3546" t="s">
        <v>30</v>
      </c>
      <c r="E3546" s="1">
        <v>41573</v>
      </c>
      <c r="F3546">
        <f t="shared" si="55"/>
        <v>10</v>
      </c>
    </row>
    <row r="3547" spans="2:6" x14ac:dyDescent="0.25">
      <c r="B3547" t="s">
        <v>23</v>
      </c>
      <c r="C3547" t="s">
        <v>27</v>
      </c>
      <c r="D3547" t="s">
        <v>29</v>
      </c>
      <c r="E3547" s="1">
        <v>35620</v>
      </c>
      <c r="F3547">
        <f t="shared" si="55"/>
        <v>7</v>
      </c>
    </row>
    <row r="3548" spans="2:6" x14ac:dyDescent="0.25">
      <c r="B3548" t="s">
        <v>23</v>
      </c>
      <c r="C3548" t="s">
        <v>28</v>
      </c>
      <c r="D3548" t="s">
        <v>29</v>
      </c>
      <c r="E3548" s="1">
        <v>22705</v>
      </c>
      <c r="F3548">
        <f t="shared" si="55"/>
        <v>2</v>
      </c>
    </row>
    <row r="3549" spans="2:6" x14ac:dyDescent="0.25">
      <c r="B3549" t="s">
        <v>22</v>
      </c>
      <c r="C3549" t="s">
        <v>27</v>
      </c>
      <c r="D3549" t="s">
        <v>32</v>
      </c>
      <c r="E3549" s="1">
        <v>28113</v>
      </c>
      <c r="F3549">
        <f t="shared" si="55"/>
        <v>12</v>
      </c>
    </row>
    <row r="3550" spans="2:6" x14ac:dyDescent="0.25">
      <c r="B3550" t="s">
        <v>22</v>
      </c>
      <c r="C3550" t="s">
        <v>27</v>
      </c>
      <c r="D3550" t="s">
        <v>32</v>
      </c>
      <c r="E3550" s="1">
        <v>39748</v>
      </c>
      <c r="F3550">
        <f t="shared" si="55"/>
        <v>10</v>
      </c>
    </row>
    <row r="3551" spans="2:6" x14ac:dyDescent="0.25">
      <c r="B3551" t="s">
        <v>23</v>
      </c>
      <c r="C3551" t="s">
        <v>24</v>
      </c>
      <c r="D3551" t="s">
        <v>29</v>
      </c>
      <c r="E3551" s="1">
        <v>36663</v>
      </c>
      <c r="F3551">
        <f t="shared" si="55"/>
        <v>5</v>
      </c>
    </row>
    <row r="3552" spans="2:6" x14ac:dyDescent="0.25">
      <c r="B3552" t="s">
        <v>22</v>
      </c>
      <c r="C3552" t="s">
        <v>27</v>
      </c>
      <c r="D3552" t="s">
        <v>32</v>
      </c>
      <c r="E3552" s="1">
        <v>15662</v>
      </c>
      <c r="F3552">
        <f t="shared" si="55"/>
        <v>11</v>
      </c>
    </row>
    <row r="3553" spans="2:6" x14ac:dyDescent="0.25">
      <c r="B3553" t="s">
        <v>22</v>
      </c>
      <c r="C3553" t="s">
        <v>25</v>
      </c>
      <c r="D3553" t="s">
        <v>29</v>
      </c>
      <c r="E3553" s="1">
        <v>22661</v>
      </c>
      <c r="F3553">
        <f t="shared" si="55"/>
        <v>1</v>
      </c>
    </row>
    <row r="3554" spans="2:6" x14ac:dyDescent="0.25">
      <c r="B3554" t="s">
        <v>23</v>
      </c>
      <c r="C3554" t="s">
        <v>24</v>
      </c>
      <c r="D3554" t="s">
        <v>30</v>
      </c>
      <c r="E3554" s="1">
        <v>6372</v>
      </c>
      <c r="F3554">
        <f t="shared" si="55"/>
        <v>6</v>
      </c>
    </row>
    <row r="3555" spans="2:6" x14ac:dyDescent="0.25">
      <c r="B3555" t="s">
        <v>22</v>
      </c>
      <c r="C3555" t="s">
        <v>27</v>
      </c>
      <c r="D3555" t="s">
        <v>30</v>
      </c>
      <c r="E3555" s="1">
        <v>23357</v>
      </c>
      <c r="F3555">
        <f t="shared" si="55"/>
        <v>12</v>
      </c>
    </row>
    <row r="3556" spans="2:6" x14ac:dyDescent="0.25">
      <c r="B3556" t="s">
        <v>23</v>
      </c>
      <c r="C3556" t="s">
        <v>26</v>
      </c>
      <c r="D3556" t="s">
        <v>30</v>
      </c>
      <c r="E3556" s="1">
        <v>32135</v>
      </c>
      <c r="F3556">
        <f t="shared" si="55"/>
        <v>12</v>
      </c>
    </row>
    <row r="3557" spans="2:6" x14ac:dyDescent="0.25">
      <c r="B3557" t="s">
        <v>23</v>
      </c>
      <c r="C3557" t="s">
        <v>25</v>
      </c>
      <c r="D3557" t="s">
        <v>29</v>
      </c>
      <c r="E3557" s="1">
        <v>7116</v>
      </c>
      <c r="F3557">
        <f t="shared" si="55"/>
        <v>6</v>
      </c>
    </row>
    <row r="3558" spans="2:6" x14ac:dyDescent="0.25">
      <c r="B3558" t="s">
        <v>22</v>
      </c>
      <c r="C3558" t="s">
        <v>28</v>
      </c>
      <c r="D3558" t="s">
        <v>29</v>
      </c>
      <c r="E3558" s="1">
        <v>20015</v>
      </c>
      <c r="F3558">
        <f t="shared" si="55"/>
        <v>10</v>
      </c>
    </row>
    <row r="3559" spans="2:6" x14ac:dyDescent="0.25">
      <c r="B3559" t="s">
        <v>23</v>
      </c>
      <c r="C3559" t="s">
        <v>25</v>
      </c>
      <c r="D3559" t="s">
        <v>30</v>
      </c>
      <c r="E3559" s="1">
        <v>15406</v>
      </c>
      <c r="F3559">
        <f t="shared" si="55"/>
        <v>3</v>
      </c>
    </row>
    <row r="3560" spans="2:6" x14ac:dyDescent="0.25">
      <c r="B3560" t="s">
        <v>23</v>
      </c>
      <c r="C3560" t="s">
        <v>24</v>
      </c>
      <c r="D3560" t="s">
        <v>30</v>
      </c>
      <c r="E3560" s="1">
        <v>26407</v>
      </c>
      <c r="F3560">
        <f t="shared" si="55"/>
        <v>4</v>
      </c>
    </row>
    <row r="3561" spans="2:6" x14ac:dyDescent="0.25">
      <c r="B3561" t="s">
        <v>22</v>
      </c>
      <c r="C3561" t="s">
        <v>27</v>
      </c>
      <c r="D3561" t="s">
        <v>30</v>
      </c>
      <c r="E3561" s="1">
        <v>26988</v>
      </c>
      <c r="F3561">
        <f t="shared" si="55"/>
        <v>11</v>
      </c>
    </row>
    <row r="3562" spans="2:6" x14ac:dyDescent="0.25">
      <c r="B3562" t="s">
        <v>23</v>
      </c>
      <c r="C3562" t="s">
        <v>27</v>
      </c>
      <c r="D3562" t="s">
        <v>29</v>
      </c>
      <c r="E3562" s="1">
        <v>32932</v>
      </c>
      <c r="F3562">
        <f t="shared" si="55"/>
        <v>2</v>
      </c>
    </row>
    <row r="3563" spans="2:6" x14ac:dyDescent="0.25">
      <c r="B3563" t="s">
        <v>23</v>
      </c>
      <c r="C3563" t="s">
        <v>26</v>
      </c>
      <c r="D3563" t="s">
        <v>32</v>
      </c>
      <c r="E3563" s="1">
        <v>28208</v>
      </c>
      <c r="F3563">
        <f t="shared" si="55"/>
        <v>3</v>
      </c>
    </row>
    <row r="3564" spans="2:6" x14ac:dyDescent="0.25">
      <c r="B3564" t="s">
        <v>23</v>
      </c>
      <c r="C3564" t="s">
        <v>27</v>
      </c>
      <c r="D3564" t="s">
        <v>32</v>
      </c>
      <c r="E3564" s="1">
        <v>39802</v>
      </c>
      <c r="F3564">
        <f t="shared" si="55"/>
        <v>12</v>
      </c>
    </row>
    <row r="3565" spans="2:6" x14ac:dyDescent="0.25">
      <c r="B3565" t="s">
        <v>23</v>
      </c>
      <c r="C3565" t="s">
        <v>25</v>
      </c>
      <c r="D3565" t="s">
        <v>29</v>
      </c>
      <c r="E3565" s="1">
        <v>12462</v>
      </c>
      <c r="F3565">
        <f t="shared" si="55"/>
        <v>2</v>
      </c>
    </row>
    <row r="3566" spans="2:6" x14ac:dyDescent="0.25">
      <c r="B3566" t="s">
        <v>22</v>
      </c>
      <c r="C3566" t="s">
        <v>26</v>
      </c>
      <c r="D3566" t="s">
        <v>29</v>
      </c>
      <c r="E3566" s="1">
        <v>15702</v>
      </c>
      <c r="F3566">
        <f t="shared" si="55"/>
        <v>12</v>
      </c>
    </row>
    <row r="3567" spans="2:6" x14ac:dyDescent="0.25">
      <c r="B3567" t="s">
        <v>23</v>
      </c>
      <c r="C3567" t="s">
        <v>28</v>
      </c>
      <c r="D3567" t="s">
        <v>32</v>
      </c>
      <c r="E3567" s="1">
        <v>5544</v>
      </c>
      <c r="F3567">
        <f t="shared" si="55"/>
        <v>3</v>
      </c>
    </row>
    <row r="3568" spans="2:6" x14ac:dyDescent="0.25">
      <c r="B3568" t="s">
        <v>23</v>
      </c>
      <c r="C3568" t="s">
        <v>26</v>
      </c>
      <c r="D3568" t="s">
        <v>32</v>
      </c>
      <c r="E3568" s="1">
        <v>18539</v>
      </c>
      <c r="F3568">
        <f t="shared" si="55"/>
        <v>10</v>
      </c>
    </row>
    <row r="3569" spans="2:6" x14ac:dyDescent="0.25">
      <c r="B3569" t="s">
        <v>23</v>
      </c>
      <c r="C3569" t="s">
        <v>24</v>
      </c>
      <c r="D3569" t="s">
        <v>31</v>
      </c>
      <c r="E3569" s="1">
        <v>16515</v>
      </c>
      <c r="F3569">
        <f t="shared" si="55"/>
        <v>3</v>
      </c>
    </row>
    <row r="3570" spans="2:6" x14ac:dyDescent="0.25">
      <c r="B3570" t="s">
        <v>23</v>
      </c>
      <c r="C3570" t="s">
        <v>26</v>
      </c>
      <c r="D3570" t="s">
        <v>30</v>
      </c>
      <c r="E3570" s="1">
        <v>26293</v>
      </c>
      <c r="F3570">
        <f t="shared" si="55"/>
        <v>12</v>
      </c>
    </row>
    <row r="3571" spans="2:6" x14ac:dyDescent="0.25">
      <c r="B3571" t="s">
        <v>22</v>
      </c>
      <c r="C3571" t="s">
        <v>28</v>
      </c>
      <c r="D3571" t="s">
        <v>31</v>
      </c>
      <c r="E3571" s="1">
        <v>31872</v>
      </c>
      <c r="F3571">
        <f t="shared" si="55"/>
        <v>4</v>
      </c>
    </row>
    <row r="3572" spans="2:6" x14ac:dyDescent="0.25">
      <c r="B3572" t="s">
        <v>22</v>
      </c>
      <c r="C3572" t="s">
        <v>27</v>
      </c>
      <c r="D3572" t="s">
        <v>31</v>
      </c>
      <c r="E3572" s="1">
        <v>29545</v>
      </c>
      <c r="F3572">
        <f t="shared" si="55"/>
        <v>11</v>
      </c>
    </row>
    <row r="3573" spans="2:6" x14ac:dyDescent="0.25">
      <c r="B3573" t="s">
        <v>23</v>
      </c>
      <c r="C3573" t="s">
        <v>24</v>
      </c>
      <c r="D3573" t="s">
        <v>32</v>
      </c>
      <c r="E3573" s="1">
        <v>9424</v>
      </c>
      <c r="F3573">
        <f t="shared" si="55"/>
        <v>10</v>
      </c>
    </row>
    <row r="3574" spans="2:6" x14ac:dyDescent="0.25">
      <c r="B3574" t="s">
        <v>23</v>
      </c>
      <c r="C3574" t="s">
        <v>27</v>
      </c>
      <c r="D3574" t="s">
        <v>32</v>
      </c>
      <c r="E3574" s="1">
        <v>39253</v>
      </c>
      <c r="F3574">
        <f t="shared" si="55"/>
        <v>6</v>
      </c>
    </row>
    <row r="3575" spans="2:6" x14ac:dyDescent="0.25">
      <c r="B3575" t="s">
        <v>22</v>
      </c>
      <c r="C3575" t="s">
        <v>28</v>
      </c>
      <c r="D3575" t="s">
        <v>32</v>
      </c>
      <c r="E3575" s="1">
        <v>29864</v>
      </c>
      <c r="F3575">
        <f t="shared" si="55"/>
        <v>10</v>
      </c>
    </row>
    <row r="3576" spans="2:6" x14ac:dyDescent="0.25">
      <c r="B3576" t="s">
        <v>23</v>
      </c>
      <c r="C3576" t="s">
        <v>26</v>
      </c>
      <c r="D3576" t="s">
        <v>31</v>
      </c>
      <c r="E3576" s="1">
        <v>32226</v>
      </c>
      <c r="F3576">
        <f t="shared" si="55"/>
        <v>3</v>
      </c>
    </row>
    <row r="3577" spans="2:6" x14ac:dyDescent="0.25">
      <c r="B3577" t="s">
        <v>22</v>
      </c>
      <c r="C3577" t="s">
        <v>24</v>
      </c>
      <c r="D3577" t="s">
        <v>29</v>
      </c>
      <c r="E3577" s="1">
        <v>35085</v>
      </c>
      <c r="F3577">
        <f t="shared" si="55"/>
        <v>1</v>
      </c>
    </row>
    <row r="3578" spans="2:6" x14ac:dyDescent="0.25">
      <c r="B3578" t="s">
        <v>23</v>
      </c>
      <c r="C3578" t="s">
        <v>24</v>
      </c>
      <c r="D3578" t="s">
        <v>29</v>
      </c>
      <c r="E3578" s="1">
        <v>40361</v>
      </c>
      <c r="F3578">
        <f t="shared" si="55"/>
        <v>7</v>
      </c>
    </row>
    <row r="3579" spans="2:6" x14ac:dyDescent="0.25">
      <c r="B3579" t="s">
        <v>22</v>
      </c>
      <c r="C3579" t="s">
        <v>27</v>
      </c>
      <c r="D3579" t="s">
        <v>32</v>
      </c>
      <c r="E3579" s="1">
        <v>12333</v>
      </c>
      <c r="F3579">
        <f t="shared" si="55"/>
        <v>10</v>
      </c>
    </row>
    <row r="3580" spans="2:6" x14ac:dyDescent="0.25">
      <c r="B3580" t="s">
        <v>23</v>
      </c>
      <c r="C3580" t="s">
        <v>27</v>
      </c>
      <c r="D3580" t="s">
        <v>29</v>
      </c>
      <c r="E3580" s="1">
        <v>34811</v>
      </c>
      <c r="F3580">
        <f t="shared" si="55"/>
        <v>4</v>
      </c>
    </row>
    <row r="3581" spans="2:6" x14ac:dyDescent="0.25">
      <c r="B3581" t="s">
        <v>23</v>
      </c>
      <c r="C3581" t="s">
        <v>27</v>
      </c>
      <c r="D3581" t="s">
        <v>29</v>
      </c>
      <c r="E3581" s="1">
        <v>6047</v>
      </c>
      <c r="F3581">
        <f t="shared" si="55"/>
        <v>7</v>
      </c>
    </row>
    <row r="3582" spans="2:6" x14ac:dyDescent="0.25">
      <c r="B3582" t="s">
        <v>23</v>
      </c>
      <c r="C3582" t="s">
        <v>24</v>
      </c>
      <c r="D3582" t="s">
        <v>32</v>
      </c>
      <c r="E3582" s="1">
        <v>11484</v>
      </c>
      <c r="F3582">
        <f t="shared" si="55"/>
        <v>6</v>
      </c>
    </row>
    <row r="3583" spans="2:6" x14ac:dyDescent="0.25">
      <c r="B3583" t="s">
        <v>23</v>
      </c>
      <c r="C3583" t="s">
        <v>26</v>
      </c>
      <c r="D3583" t="s">
        <v>32</v>
      </c>
      <c r="E3583" s="1">
        <v>37804</v>
      </c>
      <c r="F3583">
        <f t="shared" si="55"/>
        <v>7</v>
      </c>
    </row>
    <row r="3584" spans="2:6" x14ac:dyDescent="0.25">
      <c r="B3584" t="s">
        <v>23</v>
      </c>
      <c r="C3584" t="s">
        <v>26</v>
      </c>
      <c r="D3584" t="s">
        <v>29</v>
      </c>
      <c r="E3584" s="1">
        <v>33256</v>
      </c>
      <c r="F3584">
        <f t="shared" si="55"/>
        <v>1</v>
      </c>
    </row>
    <row r="3585" spans="2:6" x14ac:dyDescent="0.25">
      <c r="B3585" t="s">
        <v>23</v>
      </c>
      <c r="C3585" t="s">
        <v>24</v>
      </c>
      <c r="D3585" t="s">
        <v>29</v>
      </c>
      <c r="E3585" s="1">
        <v>37386</v>
      </c>
      <c r="F3585">
        <f t="shared" si="55"/>
        <v>5</v>
      </c>
    </row>
    <row r="3586" spans="2:6" x14ac:dyDescent="0.25">
      <c r="B3586" t="s">
        <v>23</v>
      </c>
      <c r="C3586" t="s">
        <v>24</v>
      </c>
      <c r="D3586" t="s">
        <v>30</v>
      </c>
      <c r="E3586" s="1">
        <v>17445</v>
      </c>
      <c r="F3586">
        <f t="shared" si="55"/>
        <v>10</v>
      </c>
    </row>
    <row r="3587" spans="2:6" x14ac:dyDescent="0.25">
      <c r="B3587" t="s">
        <v>22</v>
      </c>
      <c r="C3587" t="s">
        <v>27</v>
      </c>
      <c r="D3587" t="s">
        <v>30</v>
      </c>
      <c r="E3587" s="1">
        <v>39963</v>
      </c>
      <c r="F3587">
        <f t="shared" si="55"/>
        <v>5</v>
      </c>
    </row>
    <row r="3588" spans="2:6" x14ac:dyDescent="0.25">
      <c r="B3588" t="s">
        <v>22</v>
      </c>
      <c r="C3588" t="s">
        <v>25</v>
      </c>
      <c r="D3588" t="s">
        <v>31</v>
      </c>
      <c r="E3588" s="1">
        <v>39145</v>
      </c>
      <c r="F3588">
        <f t="shared" si="55"/>
        <v>3</v>
      </c>
    </row>
    <row r="3589" spans="2:6" x14ac:dyDescent="0.25">
      <c r="B3589" t="s">
        <v>23</v>
      </c>
      <c r="C3589" t="s">
        <v>26</v>
      </c>
      <c r="D3589" t="s">
        <v>29</v>
      </c>
      <c r="E3589" s="1">
        <v>33088</v>
      </c>
      <c r="F3589">
        <f t="shared" si="55"/>
        <v>8</v>
      </c>
    </row>
    <row r="3590" spans="2:6" x14ac:dyDescent="0.25">
      <c r="B3590" t="s">
        <v>22</v>
      </c>
      <c r="C3590" t="s">
        <v>24</v>
      </c>
      <c r="D3590" t="s">
        <v>32</v>
      </c>
      <c r="E3590" s="1">
        <v>14604</v>
      </c>
      <c r="F3590">
        <f t="shared" si="55"/>
        <v>12</v>
      </c>
    </row>
    <row r="3591" spans="2:6" x14ac:dyDescent="0.25">
      <c r="B3591" t="s">
        <v>23</v>
      </c>
      <c r="C3591" t="s">
        <v>26</v>
      </c>
      <c r="D3591" t="s">
        <v>30</v>
      </c>
      <c r="E3591" s="1">
        <v>25830</v>
      </c>
      <c r="F3591">
        <f t="shared" si="55"/>
        <v>9</v>
      </c>
    </row>
    <row r="3592" spans="2:6" x14ac:dyDescent="0.25">
      <c r="B3592" t="s">
        <v>23</v>
      </c>
      <c r="C3592" t="s">
        <v>27</v>
      </c>
      <c r="D3592" t="s">
        <v>29</v>
      </c>
      <c r="E3592" s="1">
        <v>10521</v>
      </c>
      <c r="F3592">
        <f t="shared" si="55"/>
        <v>10</v>
      </c>
    </row>
    <row r="3593" spans="2:6" x14ac:dyDescent="0.25">
      <c r="B3593" t="s">
        <v>22</v>
      </c>
      <c r="C3593" t="s">
        <v>26</v>
      </c>
      <c r="D3593" t="s">
        <v>30</v>
      </c>
      <c r="E3593" s="1">
        <v>17325</v>
      </c>
      <c r="F3593">
        <f t="shared" si="55"/>
        <v>6</v>
      </c>
    </row>
    <row r="3594" spans="2:6" x14ac:dyDescent="0.25">
      <c r="B3594" t="s">
        <v>22</v>
      </c>
      <c r="C3594" t="s">
        <v>24</v>
      </c>
      <c r="D3594" t="s">
        <v>30</v>
      </c>
      <c r="E3594" s="1">
        <v>38103</v>
      </c>
      <c r="F3594">
        <f t="shared" si="55"/>
        <v>4</v>
      </c>
    </row>
    <row r="3595" spans="2:6" x14ac:dyDescent="0.25">
      <c r="B3595" t="s">
        <v>23</v>
      </c>
      <c r="C3595" t="s">
        <v>24</v>
      </c>
      <c r="D3595" t="s">
        <v>31</v>
      </c>
      <c r="E3595" s="1">
        <v>31610</v>
      </c>
      <c r="F3595">
        <f t="shared" si="55"/>
        <v>7</v>
      </c>
    </row>
    <row r="3596" spans="2:6" x14ac:dyDescent="0.25">
      <c r="B3596" t="s">
        <v>23</v>
      </c>
      <c r="C3596" t="s">
        <v>26</v>
      </c>
      <c r="D3596" t="s">
        <v>32</v>
      </c>
      <c r="E3596" s="1">
        <v>25986</v>
      </c>
      <c r="F3596">
        <f t="shared" ref="F3596:F3659" si="56">MONTH(E3596)</f>
        <v>2</v>
      </c>
    </row>
    <row r="3597" spans="2:6" x14ac:dyDescent="0.25">
      <c r="B3597" t="s">
        <v>22</v>
      </c>
      <c r="C3597" t="s">
        <v>27</v>
      </c>
      <c r="D3597" t="s">
        <v>31</v>
      </c>
      <c r="E3597" s="1">
        <v>30025</v>
      </c>
      <c r="F3597">
        <f t="shared" si="56"/>
        <v>3</v>
      </c>
    </row>
    <row r="3598" spans="2:6" x14ac:dyDescent="0.25">
      <c r="B3598" t="s">
        <v>23</v>
      </c>
      <c r="C3598" t="s">
        <v>27</v>
      </c>
      <c r="D3598" t="s">
        <v>29</v>
      </c>
      <c r="E3598" s="1">
        <v>32557</v>
      </c>
      <c r="F3598">
        <f t="shared" si="56"/>
        <v>2</v>
      </c>
    </row>
    <row r="3599" spans="2:6" x14ac:dyDescent="0.25">
      <c r="B3599" t="s">
        <v>22</v>
      </c>
      <c r="C3599" t="s">
        <v>27</v>
      </c>
      <c r="D3599" t="s">
        <v>29</v>
      </c>
      <c r="E3599" s="1">
        <v>39849</v>
      </c>
      <c r="F3599">
        <f t="shared" si="56"/>
        <v>2</v>
      </c>
    </row>
    <row r="3600" spans="2:6" x14ac:dyDescent="0.25">
      <c r="B3600" t="s">
        <v>22</v>
      </c>
      <c r="C3600" t="s">
        <v>25</v>
      </c>
      <c r="D3600" t="s">
        <v>29</v>
      </c>
      <c r="E3600" s="1">
        <v>6186</v>
      </c>
      <c r="F3600">
        <f t="shared" si="56"/>
        <v>12</v>
      </c>
    </row>
    <row r="3601" spans="2:6" x14ac:dyDescent="0.25">
      <c r="B3601" t="s">
        <v>22</v>
      </c>
      <c r="C3601" t="s">
        <v>25</v>
      </c>
      <c r="D3601" t="s">
        <v>32</v>
      </c>
      <c r="E3601" s="1">
        <v>16756</v>
      </c>
      <c r="F3601">
        <f t="shared" si="56"/>
        <v>11</v>
      </c>
    </row>
    <row r="3602" spans="2:6" x14ac:dyDescent="0.25">
      <c r="B3602" t="s">
        <v>23</v>
      </c>
      <c r="C3602" t="s">
        <v>24</v>
      </c>
      <c r="D3602" t="s">
        <v>31</v>
      </c>
      <c r="E3602" s="1">
        <v>39860</v>
      </c>
      <c r="F3602">
        <f t="shared" si="56"/>
        <v>2</v>
      </c>
    </row>
    <row r="3603" spans="2:6" x14ac:dyDescent="0.25">
      <c r="B3603" t="s">
        <v>22</v>
      </c>
      <c r="C3603" t="s">
        <v>28</v>
      </c>
      <c r="D3603" t="s">
        <v>30</v>
      </c>
      <c r="E3603" s="1">
        <v>5769</v>
      </c>
      <c r="F3603">
        <f t="shared" si="56"/>
        <v>10</v>
      </c>
    </row>
    <row r="3604" spans="2:6" x14ac:dyDescent="0.25">
      <c r="B3604" t="s">
        <v>23</v>
      </c>
      <c r="C3604" t="s">
        <v>26</v>
      </c>
      <c r="D3604" t="s">
        <v>29</v>
      </c>
      <c r="E3604" s="1">
        <v>16683</v>
      </c>
      <c r="F3604">
        <f t="shared" si="56"/>
        <v>9</v>
      </c>
    </row>
    <row r="3605" spans="2:6" x14ac:dyDescent="0.25">
      <c r="B3605" t="s">
        <v>22</v>
      </c>
      <c r="C3605" t="s">
        <v>28</v>
      </c>
      <c r="D3605" t="s">
        <v>31</v>
      </c>
      <c r="E3605" s="1">
        <v>5564</v>
      </c>
      <c r="F3605">
        <f t="shared" si="56"/>
        <v>3</v>
      </c>
    </row>
    <row r="3606" spans="2:6" x14ac:dyDescent="0.25">
      <c r="B3606" t="s">
        <v>22</v>
      </c>
      <c r="C3606" t="s">
        <v>27</v>
      </c>
      <c r="D3606" t="s">
        <v>32</v>
      </c>
      <c r="E3606" s="1">
        <v>12628</v>
      </c>
      <c r="F3606">
        <f t="shared" si="56"/>
        <v>7</v>
      </c>
    </row>
    <row r="3607" spans="2:6" x14ac:dyDescent="0.25">
      <c r="B3607" t="s">
        <v>22</v>
      </c>
      <c r="C3607" t="s">
        <v>25</v>
      </c>
      <c r="D3607" t="s">
        <v>30</v>
      </c>
      <c r="E3607" s="1">
        <v>6129</v>
      </c>
      <c r="F3607">
        <f t="shared" si="56"/>
        <v>10</v>
      </c>
    </row>
    <row r="3608" spans="2:6" x14ac:dyDescent="0.25">
      <c r="B3608" t="s">
        <v>22</v>
      </c>
      <c r="C3608" t="s">
        <v>28</v>
      </c>
      <c r="D3608" t="s">
        <v>29</v>
      </c>
      <c r="E3608" s="1">
        <v>11659</v>
      </c>
      <c r="F3608">
        <f t="shared" si="56"/>
        <v>12</v>
      </c>
    </row>
    <row r="3609" spans="2:6" x14ac:dyDescent="0.25">
      <c r="B3609" t="s">
        <v>22</v>
      </c>
      <c r="C3609" t="s">
        <v>25</v>
      </c>
      <c r="D3609" t="s">
        <v>32</v>
      </c>
      <c r="E3609" s="1">
        <v>5788</v>
      </c>
      <c r="F3609">
        <f t="shared" si="56"/>
        <v>11</v>
      </c>
    </row>
    <row r="3610" spans="2:6" x14ac:dyDescent="0.25">
      <c r="B3610" t="s">
        <v>23</v>
      </c>
      <c r="C3610" t="s">
        <v>25</v>
      </c>
      <c r="D3610" t="s">
        <v>32</v>
      </c>
      <c r="E3610" s="1">
        <v>39407</v>
      </c>
      <c r="F3610">
        <f t="shared" si="56"/>
        <v>11</v>
      </c>
    </row>
    <row r="3611" spans="2:6" x14ac:dyDescent="0.25">
      <c r="B3611" t="s">
        <v>23</v>
      </c>
      <c r="C3611" t="s">
        <v>28</v>
      </c>
      <c r="D3611" t="s">
        <v>30</v>
      </c>
      <c r="E3611" s="1">
        <v>31401</v>
      </c>
      <c r="F3611">
        <f t="shared" si="56"/>
        <v>12</v>
      </c>
    </row>
    <row r="3612" spans="2:6" x14ac:dyDescent="0.25">
      <c r="B3612" t="s">
        <v>22</v>
      </c>
      <c r="C3612" t="s">
        <v>26</v>
      </c>
      <c r="D3612" t="s">
        <v>32</v>
      </c>
      <c r="E3612" s="1">
        <v>40719</v>
      </c>
      <c r="F3612">
        <f t="shared" si="56"/>
        <v>6</v>
      </c>
    </row>
    <row r="3613" spans="2:6" x14ac:dyDescent="0.25">
      <c r="B3613" t="s">
        <v>23</v>
      </c>
      <c r="C3613" t="s">
        <v>26</v>
      </c>
      <c r="D3613" t="s">
        <v>31</v>
      </c>
      <c r="E3613" s="1">
        <v>5995</v>
      </c>
      <c r="F3613">
        <f t="shared" si="56"/>
        <v>5</v>
      </c>
    </row>
    <row r="3614" spans="2:6" x14ac:dyDescent="0.25">
      <c r="B3614" t="s">
        <v>22</v>
      </c>
      <c r="C3614" t="s">
        <v>27</v>
      </c>
      <c r="D3614" t="s">
        <v>32</v>
      </c>
      <c r="E3614" s="1">
        <v>32108</v>
      </c>
      <c r="F3614">
        <f t="shared" si="56"/>
        <v>11</v>
      </c>
    </row>
    <row r="3615" spans="2:6" x14ac:dyDescent="0.25">
      <c r="B3615" t="s">
        <v>23</v>
      </c>
      <c r="C3615" t="s">
        <v>25</v>
      </c>
      <c r="D3615" t="s">
        <v>31</v>
      </c>
      <c r="E3615" s="1">
        <v>7958</v>
      </c>
      <c r="F3615">
        <f t="shared" si="56"/>
        <v>10</v>
      </c>
    </row>
    <row r="3616" spans="2:6" x14ac:dyDescent="0.25">
      <c r="B3616" t="s">
        <v>22</v>
      </c>
      <c r="C3616" t="s">
        <v>28</v>
      </c>
      <c r="D3616" t="s">
        <v>31</v>
      </c>
      <c r="E3616" s="1">
        <v>5595</v>
      </c>
      <c r="F3616">
        <f t="shared" si="56"/>
        <v>4</v>
      </c>
    </row>
    <row r="3617" spans="2:6" x14ac:dyDescent="0.25">
      <c r="B3617" t="s">
        <v>22</v>
      </c>
      <c r="C3617" t="s">
        <v>24</v>
      </c>
      <c r="D3617" t="s">
        <v>30</v>
      </c>
      <c r="E3617" s="1">
        <v>14829</v>
      </c>
      <c r="F3617">
        <f t="shared" si="56"/>
        <v>8</v>
      </c>
    </row>
    <row r="3618" spans="2:6" x14ac:dyDescent="0.25">
      <c r="B3618" t="s">
        <v>23</v>
      </c>
      <c r="C3618" t="s">
        <v>24</v>
      </c>
      <c r="D3618" t="s">
        <v>29</v>
      </c>
      <c r="E3618" s="1">
        <v>40440</v>
      </c>
      <c r="F3618">
        <f t="shared" si="56"/>
        <v>9</v>
      </c>
    </row>
    <row r="3619" spans="2:6" x14ac:dyDescent="0.25">
      <c r="B3619" t="s">
        <v>22</v>
      </c>
      <c r="C3619" t="s">
        <v>27</v>
      </c>
      <c r="D3619" t="s">
        <v>30</v>
      </c>
      <c r="E3619" s="1">
        <v>6887</v>
      </c>
      <c r="F3619">
        <f t="shared" si="56"/>
        <v>11</v>
      </c>
    </row>
    <row r="3620" spans="2:6" x14ac:dyDescent="0.25">
      <c r="B3620" t="s">
        <v>23</v>
      </c>
      <c r="C3620" t="s">
        <v>26</v>
      </c>
      <c r="D3620" t="s">
        <v>32</v>
      </c>
      <c r="E3620" s="1">
        <v>21637</v>
      </c>
      <c r="F3620">
        <f t="shared" si="56"/>
        <v>3</v>
      </c>
    </row>
    <row r="3621" spans="2:6" x14ac:dyDescent="0.25">
      <c r="B3621" t="s">
        <v>23</v>
      </c>
      <c r="C3621" t="s">
        <v>25</v>
      </c>
      <c r="D3621" t="s">
        <v>32</v>
      </c>
      <c r="E3621" s="1">
        <v>36819</v>
      </c>
      <c r="F3621">
        <f t="shared" si="56"/>
        <v>10</v>
      </c>
    </row>
    <row r="3622" spans="2:6" x14ac:dyDescent="0.25">
      <c r="B3622" t="s">
        <v>23</v>
      </c>
      <c r="C3622" t="s">
        <v>26</v>
      </c>
      <c r="D3622" t="s">
        <v>29</v>
      </c>
      <c r="E3622" s="1">
        <v>8578</v>
      </c>
      <c r="F3622">
        <f t="shared" si="56"/>
        <v>6</v>
      </c>
    </row>
    <row r="3623" spans="2:6" x14ac:dyDescent="0.25">
      <c r="B3623" t="s">
        <v>22</v>
      </c>
      <c r="C3623" t="s">
        <v>25</v>
      </c>
      <c r="D3623" t="s">
        <v>30</v>
      </c>
      <c r="E3623" s="1">
        <v>20845</v>
      </c>
      <c r="F3623">
        <f t="shared" si="56"/>
        <v>1</v>
      </c>
    </row>
    <row r="3624" spans="2:6" x14ac:dyDescent="0.25">
      <c r="B3624" t="s">
        <v>23</v>
      </c>
      <c r="C3624" t="s">
        <v>27</v>
      </c>
      <c r="D3624" t="s">
        <v>30</v>
      </c>
      <c r="E3624" s="1">
        <v>21230</v>
      </c>
      <c r="F3624">
        <f t="shared" si="56"/>
        <v>2</v>
      </c>
    </row>
    <row r="3625" spans="2:6" x14ac:dyDescent="0.25">
      <c r="B3625" t="s">
        <v>23</v>
      </c>
      <c r="C3625" t="s">
        <v>25</v>
      </c>
      <c r="D3625" t="s">
        <v>30</v>
      </c>
      <c r="E3625" s="1">
        <v>11310</v>
      </c>
      <c r="F3625">
        <f t="shared" si="56"/>
        <v>12</v>
      </c>
    </row>
    <row r="3626" spans="2:6" x14ac:dyDescent="0.25">
      <c r="B3626" t="s">
        <v>23</v>
      </c>
      <c r="C3626" t="s">
        <v>27</v>
      </c>
      <c r="D3626" t="s">
        <v>29</v>
      </c>
      <c r="E3626" s="1">
        <v>39268</v>
      </c>
      <c r="F3626">
        <f t="shared" si="56"/>
        <v>7</v>
      </c>
    </row>
    <row r="3627" spans="2:6" x14ac:dyDescent="0.25">
      <c r="B3627" t="s">
        <v>22</v>
      </c>
      <c r="C3627" t="s">
        <v>24</v>
      </c>
      <c r="D3627" t="s">
        <v>32</v>
      </c>
      <c r="E3627" s="1">
        <v>15599</v>
      </c>
      <c r="F3627">
        <f t="shared" si="56"/>
        <v>9</v>
      </c>
    </row>
    <row r="3628" spans="2:6" x14ac:dyDescent="0.25">
      <c r="B3628" t="s">
        <v>22</v>
      </c>
      <c r="C3628" t="s">
        <v>24</v>
      </c>
      <c r="D3628" t="s">
        <v>30</v>
      </c>
      <c r="E3628" s="1">
        <v>18108</v>
      </c>
      <c r="F3628">
        <f t="shared" si="56"/>
        <v>7</v>
      </c>
    </row>
    <row r="3629" spans="2:6" x14ac:dyDescent="0.25">
      <c r="B3629" t="s">
        <v>22</v>
      </c>
      <c r="C3629" t="s">
        <v>28</v>
      </c>
      <c r="D3629" t="s">
        <v>30</v>
      </c>
      <c r="E3629" s="1">
        <v>32158</v>
      </c>
      <c r="F3629">
        <f t="shared" si="56"/>
        <v>1</v>
      </c>
    </row>
    <row r="3630" spans="2:6" x14ac:dyDescent="0.25">
      <c r="B3630" t="s">
        <v>22</v>
      </c>
      <c r="C3630" t="s">
        <v>27</v>
      </c>
      <c r="D3630" t="s">
        <v>29</v>
      </c>
      <c r="E3630" s="1">
        <v>21320</v>
      </c>
      <c r="F3630">
        <f t="shared" si="56"/>
        <v>5</v>
      </c>
    </row>
    <row r="3631" spans="2:6" x14ac:dyDescent="0.25">
      <c r="B3631" t="s">
        <v>22</v>
      </c>
      <c r="C3631" t="s">
        <v>27</v>
      </c>
      <c r="D3631" t="s">
        <v>29</v>
      </c>
      <c r="E3631" s="1">
        <v>30967</v>
      </c>
      <c r="F3631">
        <f t="shared" si="56"/>
        <v>10</v>
      </c>
    </row>
    <row r="3632" spans="2:6" x14ac:dyDescent="0.25">
      <c r="B3632" t="s">
        <v>22</v>
      </c>
      <c r="C3632" t="s">
        <v>24</v>
      </c>
      <c r="D3632" t="s">
        <v>31</v>
      </c>
      <c r="E3632" s="1">
        <v>40398</v>
      </c>
      <c r="F3632">
        <f t="shared" si="56"/>
        <v>8</v>
      </c>
    </row>
    <row r="3633" spans="2:6" x14ac:dyDescent="0.25">
      <c r="B3633" t="s">
        <v>22</v>
      </c>
      <c r="C3633" t="s">
        <v>25</v>
      </c>
      <c r="D3633" t="s">
        <v>31</v>
      </c>
      <c r="E3633" s="1">
        <v>35791</v>
      </c>
      <c r="F3633">
        <f t="shared" si="56"/>
        <v>12</v>
      </c>
    </row>
    <row r="3634" spans="2:6" x14ac:dyDescent="0.25">
      <c r="B3634" t="s">
        <v>22</v>
      </c>
      <c r="C3634" t="s">
        <v>27</v>
      </c>
      <c r="D3634" t="s">
        <v>29</v>
      </c>
      <c r="E3634" s="1">
        <v>26954</v>
      </c>
      <c r="F3634">
        <f t="shared" si="56"/>
        <v>10</v>
      </c>
    </row>
    <row r="3635" spans="2:6" x14ac:dyDescent="0.25">
      <c r="B3635" t="s">
        <v>22</v>
      </c>
      <c r="C3635" t="s">
        <v>28</v>
      </c>
      <c r="D3635" t="s">
        <v>30</v>
      </c>
      <c r="E3635" s="1">
        <v>27752</v>
      </c>
      <c r="F3635">
        <f t="shared" si="56"/>
        <v>12</v>
      </c>
    </row>
    <row r="3636" spans="2:6" x14ac:dyDescent="0.25">
      <c r="B3636" t="s">
        <v>22</v>
      </c>
      <c r="C3636" t="s">
        <v>27</v>
      </c>
      <c r="D3636" t="s">
        <v>32</v>
      </c>
      <c r="E3636" s="1">
        <v>8478</v>
      </c>
      <c r="F3636">
        <f t="shared" si="56"/>
        <v>3</v>
      </c>
    </row>
    <row r="3637" spans="2:6" x14ac:dyDescent="0.25">
      <c r="B3637" t="s">
        <v>23</v>
      </c>
      <c r="C3637" t="s">
        <v>25</v>
      </c>
      <c r="D3637" t="s">
        <v>32</v>
      </c>
      <c r="E3637" s="1">
        <v>27604</v>
      </c>
      <c r="F3637">
        <f t="shared" si="56"/>
        <v>7</v>
      </c>
    </row>
    <row r="3638" spans="2:6" x14ac:dyDescent="0.25">
      <c r="B3638" t="s">
        <v>22</v>
      </c>
      <c r="C3638" t="s">
        <v>26</v>
      </c>
      <c r="D3638" t="s">
        <v>29</v>
      </c>
      <c r="E3638" s="1">
        <v>26955</v>
      </c>
      <c r="F3638">
        <f t="shared" si="56"/>
        <v>10</v>
      </c>
    </row>
    <row r="3639" spans="2:6" x14ac:dyDescent="0.25">
      <c r="B3639" t="s">
        <v>22</v>
      </c>
      <c r="C3639" t="s">
        <v>25</v>
      </c>
      <c r="D3639" t="s">
        <v>32</v>
      </c>
      <c r="E3639" s="1">
        <v>26595</v>
      </c>
      <c r="F3639">
        <f t="shared" si="56"/>
        <v>10</v>
      </c>
    </row>
    <row r="3640" spans="2:6" x14ac:dyDescent="0.25">
      <c r="B3640" t="s">
        <v>22</v>
      </c>
      <c r="C3640" t="s">
        <v>26</v>
      </c>
      <c r="D3640" t="s">
        <v>30</v>
      </c>
      <c r="E3640" s="1">
        <v>33713</v>
      </c>
      <c r="F3640">
        <f t="shared" si="56"/>
        <v>4</v>
      </c>
    </row>
    <row r="3641" spans="2:6" x14ac:dyDescent="0.25">
      <c r="B3641" t="s">
        <v>22</v>
      </c>
      <c r="C3641" t="s">
        <v>24</v>
      </c>
      <c r="D3641" t="s">
        <v>32</v>
      </c>
      <c r="E3641" s="1">
        <v>11440</v>
      </c>
      <c r="F3641">
        <f t="shared" si="56"/>
        <v>4</v>
      </c>
    </row>
    <row r="3642" spans="2:6" x14ac:dyDescent="0.25">
      <c r="B3642" t="s">
        <v>23</v>
      </c>
      <c r="C3642" t="s">
        <v>26</v>
      </c>
      <c r="D3642" t="s">
        <v>30</v>
      </c>
      <c r="E3642" s="1">
        <v>38427</v>
      </c>
      <c r="F3642">
        <f t="shared" si="56"/>
        <v>3</v>
      </c>
    </row>
    <row r="3643" spans="2:6" x14ac:dyDescent="0.25">
      <c r="B3643" t="s">
        <v>22</v>
      </c>
      <c r="C3643" t="s">
        <v>24</v>
      </c>
      <c r="D3643" t="s">
        <v>31</v>
      </c>
      <c r="E3643" s="1">
        <v>8798</v>
      </c>
      <c r="F3643">
        <f t="shared" si="56"/>
        <v>2</v>
      </c>
    </row>
    <row r="3644" spans="2:6" x14ac:dyDescent="0.25">
      <c r="B3644" t="s">
        <v>23</v>
      </c>
      <c r="C3644" t="s">
        <v>24</v>
      </c>
      <c r="D3644" t="s">
        <v>32</v>
      </c>
      <c r="E3644" s="1">
        <v>9534</v>
      </c>
      <c r="F3644">
        <f t="shared" si="56"/>
        <v>2</v>
      </c>
    </row>
    <row r="3645" spans="2:6" x14ac:dyDescent="0.25">
      <c r="B3645" t="s">
        <v>23</v>
      </c>
      <c r="C3645" t="s">
        <v>27</v>
      </c>
      <c r="D3645" t="s">
        <v>31</v>
      </c>
      <c r="E3645" s="1">
        <v>17885</v>
      </c>
      <c r="F3645">
        <f t="shared" si="56"/>
        <v>12</v>
      </c>
    </row>
    <row r="3646" spans="2:6" x14ac:dyDescent="0.25">
      <c r="B3646" t="s">
        <v>22</v>
      </c>
      <c r="C3646" t="s">
        <v>26</v>
      </c>
      <c r="D3646" t="s">
        <v>30</v>
      </c>
      <c r="E3646" s="1">
        <v>33785</v>
      </c>
      <c r="F3646">
        <f t="shared" si="56"/>
        <v>6</v>
      </c>
    </row>
    <row r="3647" spans="2:6" x14ac:dyDescent="0.25">
      <c r="B3647" t="s">
        <v>22</v>
      </c>
      <c r="C3647" t="s">
        <v>24</v>
      </c>
      <c r="D3647" t="s">
        <v>31</v>
      </c>
      <c r="E3647" s="1">
        <v>14254</v>
      </c>
      <c r="F3647">
        <f t="shared" si="56"/>
        <v>1</v>
      </c>
    </row>
    <row r="3648" spans="2:6" x14ac:dyDescent="0.25">
      <c r="B3648" t="s">
        <v>22</v>
      </c>
      <c r="C3648" t="s">
        <v>24</v>
      </c>
      <c r="D3648" t="s">
        <v>29</v>
      </c>
      <c r="E3648" s="1">
        <v>15674</v>
      </c>
      <c r="F3648">
        <f t="shared" si="56"/>
        <v>11</v>
      </c>
    </row>
    <row r="3649" spans="2:6" x14ac:dyDescent="0.25">
      <c r="B3649" t="s">
        <v>22</v>
      </c>
      <c r="C3649" t="s">
        <v>28</v>
      </c>
      <c r="D3649" t="s">
        <v>31</v>
      </c>
      <c r="E3649" s="1">
        <v>31310</v>
      </c>
      <c r="F3649">
        <f t="shared" si="56"/>
        <v>9</v>
      </c>
    </row>
    <row r="3650" spans="2:6" x14ac:dyDescent="0.25">
      <c r="B3650" t="s">
        <v>22</v>
      </c>
      <c r="C3650" t="s">
        <v>28</v>
      </c>
      <c r="D3650" t="s">
        <v>29</v>
      </c>
      <c r="E3650" s="1">
        <v>18571</v>
      </c>
      <c r="F3650">
        <f t="shared" si="56"/>
        <v>11</v>
      </c>
    </row>
    <row r="3651" spans="2:6" x14ac:dyDescent="0.25">
      <c r="B3651" t="s">
        <v>23</v>
      </c>
      <c r="C3651" t="s">
        <v>26</v>
      </c>
      <c r="D3651" t="s">
        <v>32</v>
      </c>
      <c r="E3651" s="1">
        <v>30935</v>
      </c>
      <c r="F3651">
        <f t="shared" si="56"/>
        <v>9</v>
      </c>
    </row>
    <row r="3652" spans="2:6" x14ac:dyDescent="0.25">
      <c r="B3652" t="s">
        <v>22</v>
      </c>
      <c r="C3652" t="s">
        <v>24</v>
      </c>
      <c r="D3652" t="s">
        <v>30</v>
      </c>
      <c r="E3652" s="1">
        <v>38580</v>
      </c>
      <c r="F3652">
        <f t="shared" si="56"/>
        <v>8</v>
      </c>
    </row>
    <row r="3653" spans="2:6" x14ac:dyDescent="0.25">
      <c r="B3653" t="s">
        <v>23</v>
      </c>
      <c r="C3653" t="s">
        <v>28</v>
      </c>
      <c r="D3653" t="s">
        <v>32</v>
      </c>
      <c r="E3653" s="1">
        <v>35440</v>
      </c>
      <c r="F3653">
        <f t="shared" si="56"/>
        <v>1</v>
      </c>
    </row>
    <row r="3654" spans="2:6" x14ac:dyDescent="0.25">
      <c r="B3654" t="s">
        <v>23</v>
      </c>
      <c r="C3654" t="s">
        <v>28</v>
      </c>
      <c r="D3654" t="s">
        <v>31</v>
      </c>
      <c r="E3654" s="1">
        <v>24075</v>
      </c>
      <c r="F3654">
        <f t="shared" si="56"/>
        <v>11</v>
      </c>
    </row>
    <row r="3655" spans="2:6" x14ac:dyDescent="0.25">
      <c r="B3655" t="s">
        <v>22</v>
      </c>
      <c r="C3655" t="s">
        <v>28</v>
      </c>
      <c r="D3655" t="s">
        <v>32</v>
      </c>
      <c r="E3655" s="1">
        <v>13808</v>
      </c>
      <c r="F3655">
        <f t="shared" si="56"/>
        <v>10</v>
      </c>
    </row>
    <row r="3656" spans="2:6" x14ac:dyDescent="0.25">
      <c r="B3656" t="s">
        <v>22</v>
      </c>
      <c r="C3656" t="s">
        <v>25</v>
      </c>
      <c r="D3656" t="s">
        <v>29</v>
      </c>
      <c r="E3656" s="1">
        <v>30311</v>
      </c>
      <c r="F3656">
        <f t="shared" si="56"/>
        <v>12</v>
      </c>
    </row>
    <row r="3657" spans="2:6" x14ac:dyDescent="0.25">
      <c r="B3657" t="s">
        <v>22</v>
      </c>
      <c r="C3657" t="s">
        <v>26</v>
      </c>
      <c r="D3657" t="s">
        <v>31</v>
      </c>
      <c r="E3657" s="1">
        <v>9409</v>
      </c>
      <c r="F3657">
        <f t="shared" si="56"/>
        <v>10</v>
      </c>
    </row>
    <row r="3658" spans="2:6" x14ac:dyDescent="0.25">
      <c r="B3658" t="s">
        <v>23</v>
      </c>
      <c r="C3658" t="s">
        <v>28</v>
      </c>
      <c r="D3658" t="s">
        <v>32</v>
      </c>
      <c r="E3658" s="1">
        <v>41483</v>
      </c>
      <c r="F3658">
        <f t="shared" si="56"/>
        <v>7</v>
      </c>
    </row>
    <row r="3659" spans="2:6" x14ac:dyDescent="0.25">
      <c r="B3659" t="s">
        <v>23</v>
      </c>
      <c r="C3659" t="s">
        <v>28</v>
      </c>
      <c r="D3659" t="s">
        <v>32</v>
      </c>
      <c r="E3659" s="1">
        <v>31767</v>
      </c>
      <c r="F3659">
        <f t="shared" si="56"/>
        <v>12</v>
      </c>
    </row>
    <row r="3660" spans="2:6" x14ac:dyDescent="0.25">
      <c r="B3660" t="s">
        <v>23</v>
      </c>
      <c r="C3660" t="s">
        <v>27</v>
      </c>
      <c r="D3660" t="s">
        <v>29</v>
      </c>
      <c r="E3660" s="1">
        <v>21947</v>
      </c>
      <c r="F3660">
        <f t="shared" ref="F3660:F3723" si="57">MONTH(E3660)</f>
        <v>2</v>
      </c>
    </row>
    <row r="3661" spans="2:6" x14ac:dyDescent="0.25">
      <c r="B3661" t="s">
        <v>22</v>
      </c>
      <c r="C3661" t="s">
        <v>28</v>
      </c>
      <c r="D3661" t="s">
        <v>31</v>
      </c>
      <c r="E3661" s="1">
        <v>24482</v>
      </c>
      <c r="F3661">
        <f t="shared" si="57"/>
        <v>1</v>
      </c>
    </row>
    <row r="3662" spans="2:6" x14ac:dyDescent="0.25">
      <c r="B3662" t="s">
        <v>22</v>
      </c>
      <c r="C3662" t="s">
        <v>24</v>
      </c>
      <c r="D3662" t="s">
        <v>30</v>
      </c>
      <c r="E3662" s="1">
        <v>18716</v>
      </c>
      <c r="F3662">
        <f t="shared" si="57"/>
        <v>3</v>
      </c>
    </row>
    <row r="3663" spans="2:6" x14ac:dyDescent="0.25">
      <c r="B3663" t="s">
        <v>22</v>
      </c>
      <c r="C3663" t="s">
        <v>27</v>
      </c>
      <c r="D3663" t="s">
        <v>30</v>
      </c>
      <c r="E3663" s="1">
        <v>12340</v>
      </c>
      <c r="F3663">
        <f t="shared" si="57"/>
        <v>10</v>
      </c>
    </row>
    <row r="3664" spans="2:6" x14ac:dyDescent="0.25">
      <c r="B3664" t="s">
        <v>22</v>
      </c>
      <c r="C3664" t="s">
        <v>24</v>
      </c>
      <c r="D3664" t="s">
        <v>32</v>
      </c>
      <c r="E3664" s="1">
        <v>28237</v>
      </c>
      <c r="F3664">
        <f t="shared" si="57"/>
        <v>4</v>
      </c>
    </row>
    <row r="3665" spans="2:6" x14ac:dyDescent="0.25">
      <c r="B3665" t="s">
        <v>23</v>
      </c>
      <c r="C3665" t="s">
        <v>24</v>
      </c>
      <c r="D3665" t="s">
        <v>31</v>
      </c>
      <c r="E3665" s="1">
        <v>19685</v>
      </c>
      <c r="F3665">
        <f t="shared" si="57"/>
        <v>11</v>
      </c>
    </row>
    <row r="3666" spans="2:6" x14ac:dyDescent="0.25">
      <c r="B3666" t="s">
        <v>23</v>
      </c>
      <c r="C3666" t="s">
        <v>26</v>
      </c>
      <c r="D3666" t="s">
        <v>29</v>
      </c>
      <c r="E3666" s="1">
        <v>27919</v>
      </c>
      <c r="F3666">
        <f t="shared" si="57"/>
        <v>6</v>
      </c>
    </row>
    <row r="3667" spans="2:6" x14ac:dyDescent="0.25">
      <c r="B3667" t="s">
        <v>22</v>
      </c>
      <c r="C3667" t="s">
        <v>26</v>
      </c>
      <c r="D3667" t="s">
        <v>30</v>
      </c>
      <c r="E3667" s="1">
        <v>33853</v>
      </c>
      <c r="F3667">
        <f t="shared" si="57"/>
        <v>9</v>
      </c>
    </row>
    <row r="3668" spans="2:6" x14ac:dyDescent="0.25">
      <c r="B3668" t="s">
        <v>23</v>
      </c>
      <c r="C3668" t="s">
        <v>24</v>
      </c>
      <c r="D3668" t="s">
        <v>29</v>
      </c>
      <c r="E3668" s="1">
        <v>25957</v>
      </c>
      <c r="F3668">
        <f t="shared" si="57"/>
        <v>1</v>
      </c>
    </row>
    <row r="3669" spans="2:6" x14ac:dyDescent="0.25">
      <c r="B3669" t="s">
        <v>23</v>
      </c>
      <c r="C3669" t="s">
        <v>25</v>
      </c>
      <c r="D3669" t="s">
        <v>30</v>
      </c>
      <c r="E3669" s="1">
        <v>13412</v>
      </c>
      <c r="F3669">
        <f t="shared" si="57"/>
        <v>9</v>
      </c>
    </row>
    <row r="3670" spans="2:6" x14ac:dyDescent="0.25">
      <c r="B3670" t="s">
        <v>23</v>
      </c>
      <c r="C3670" t="s">
        <v>28</v>
      </c>
      <c r="D3670" t="s">
        <v>29</v>
      </c>
      <c r="E3670" s="1">
        <v>28273</v>
      </c>
      <c r="F3670">
        <f t="shared" si="57"/>
        <v>5</v>
      </c>
    </row>
    <row r="3671" spans="2:6" x14ac:dyDescent="0.25">
      <c r="B3671" t="s">
        <v>23</v>
      </c>
      <c r="C3671" t="s">
        <v>28</v>
      </c>
      <c r="D3671" t="s">
        <v>31</v>
      </c>
      <c r="E3671" s="1">
        <v>27544</v>
      </c>
      <c r="F3671">
        <f t="shared" si="57"/>
        <v>5</v>
      </c>
    </row>
    <row r="3672" spans="2:6" x14ac:dyDescent="0.25">
      <c r="B3672" t="s">
        <v>22</v>
      </c>
      <c r="C3672" t="s">
        <v>26</v>
      </c>
      <c r="D3672" t="s">
        <v>29</v>
      </c>
      <c r="E3672" s="1">
        <v>17160</v>
      </c>
      <c r="F3672">
        <f t="shared" si="57"/>
        <v>12</v>
      </c>
    </row>
    <row r="3673" spans="2:6" x14ac:dyDescent="0.25">
      <c r="B3673" t="s">
        <v>22</v>
      </c>
      <c r="C3673" t="s">
        <v>28</v>
      </c>
      <c r="D3673" t="s">
        <v>29</v>
      </c>
      <c r="E3673" s="1">
        <v>36805</v>
      </c>
      <c r="F3673">
        <f t="shared" si="57"/>
        <v>10</v>
      </c>
    </row>
    <row r="3674" spans="2:6" x14ac:dyDescent="0.25">
      <c r="B3674" t="s">
        <v>23</v>
      </c>
      <c r="C3674" t="s">
        <v>25</v>
      </c>
      <c r="D3674" t="s">
        <v>32</v>
      </c>
      <c r="E3674" s="1">
        <v>20579</v>
      </c>
      <c r="F3674">
        <f t="shared" si="57"/>
        <v>5</v>
      </c>
    </row>
    <row r="3675" spans="2:6" x14ac:dyDescent="0.25">
      <c r="B3675" t="s">
        <v>22</v>
      </c>
      <c r="C3675" t="s">
        <v>24</v>
      </c>
      <c r="D3675" t="s">
        <v>31</v>
      </c>
      <c r="E3675" s="1">
        <v>24386</v>
      </c>
      <c r="F3675">
        <f t="shared" si="57"/>
        <v>10</v>
      </c>
    </row>
    <row r="3676" spans="2:6" x14ac:dyDescent="0.25">
      <c r="B3676" t="s">
        <v>22</v>
      </c>
      <c r="C3676" t="s">
        <v>26</v>
      </c>
      <c r="D3676" t="s">
        <v>31</v>
      </c>
      <c r="E3676" s="1">
        <v>12031</v>
      </c>
      <c r="F3676">
        <f t="shared" si="57"/>
        <v>12</v>
      </c>
    </row>
    <row r="3677" spans="2:6" x14ac:dyDescent="0.25">
      <c r="B3677" t="s">
        <v>23</v>
      </c>
      <c r="C3677" t="s">
        <v>24</v>
      </c>
      <c r="D3677" t="s">
        <v>30</v>
      </c>
      <c r="E3677" s="1">
        <v>38825</v>
      </c>
      <c r="F3677">
        <f t="shared" si="57"/>
        <v>4</v>
      </c>
    </row>
    <row r="3678" spans="2:6" x14ac:dyDescent="0.25">
      <c r="B3678" t="s">
        <v>23</v>
      </c>
      <c r="C3678" t="s">
        <v>25</v>
      </c>
      <c r="D3678" t="s">
        <v>31</v>
      </c>
      <c r="E3678" s="1">
        <v>19830</v>
      </c>
      <c r="F3678">
        <f t="shared" si="57"/>
        <v>4</v>
      </c>
    </row>
    <row r="3679" spans="2:6" x14ac:dyDescent="0.25">
      <c r="B3679" t="s">
        <v>23</v>
      </c>
      <c r="C3679" t="s">
        <v>25</v>
      </c>
      <c r="D3679" t="s">
        <v>30</v>
      </c>
      <c r="E3679" s="1">
        <v>21439</v>
      </c>
      <c r="F3679">
        <f t="shared" si="57"/>
        <v>9</v>
      </c>
    </row>
    <row r="3680" spans="2:6" x14ac:dyDescent="0.25">
      <c r="B3680" t="s">
        <v>22</v>
      </c>
      <c r="C3680" t="s">
        <v>27</v>
      </c>
      <c r="D3680" t="s">
        <v>29</v>
      </c>
      <c r="E3680" s="1">
        <v>37518</v>
      </c>
      <c r="F3680">
        <f t="shared" si="57"/>
        <v>9</v>
      </c>
    </row>
    <row r="3681" spans="2:6" x14ac:dyDescent="0.25">
      <c r="B3681" t="s">
        <v>22</v>
      </c>
      <c r="C3681" t="s">
        <v>25</v>
      </c>
      <c r="D3681" t="s">
        <v>29</v>
      </c>
      <c r="E3681" s="1">
        <v>12081</v>
      </c>
      <c r="F3681">
        <f t="shared" si="57"/>
        <v>1</v>
      </c>
    </row>
    <row r="3682" spans="2:6" x14ac:dyDescent="0.25">
      <c r="B3682" t="s">
        <v>23</v>
      </c>
      <c r="C3682" t="s">
        <v>28</v>
      </c>
      <c r="D3682" t="s">
        <v>29</v>
      </c>
      <c r="E3682" s="1">
        <v>19164</v>
      </c>
      <c r="F3682">
        <f t="shared" si="57"/>
        <v>6</v>
      </c>
    </row>
    <row r="3683" spans="2:6" x14ac:dyDescent="0.25">
      <c r="B3683" t="s">
        <v>22</v>
      </c>
      <c r="C3683" t="s">
        <v>25</v>
      </c>
      <c r="D3683" t="s">
        <v>31</v>
      </c>
      <c r="E3683" s="1">
        <v>31229</v>
      </c>
      <c r="F3683">
        <f t="shared" si="57"/>
        <v>7</v>
      </c>
    </row>
    <row r="3684" spans="2:6" x14ac:dyDescent="0.25">
      <c r="B3684" t="s">
        <v>23</v>
      </c>
      <c r="C3684" t="s">
        <v>28</v>
      </c>
      <c r="D3684" t="s">
        <v>30</v>
      </c>
      <c r="E3684" s="1">
        <v>8960</v>
      </c>
      <c r="F3684">
        <f t="shared" si="57"/>
        <v>7</v>
      </c>
    </row>
    <row r="3685" spans="2:6" x14ac:dyDescent="0.25">
      <c r="B3685" t="s">
        <v>23</v>
      </c>
      <c r="C3685" t="s">
        <v>27</v>
      </c>
      <c r="D3685" t="s">
        <v>32</v>
      </c>
      <c r="E3685" s="1">
        <v>23801</v>
      </c>
      <c r="F3685">
        <f t="shared" si="57"/>
        <v>2</v>
      </c>
    </row>
    <row r="3686" spans="2:6" x14ac:dyDescent="0.25">
      <c r="B3686" t="s">
        <v>23</v>
      </c>
      <c r="C3686" t="s">
        <v>28</v>
      </c>
      <c r="D3686" t="s">
        <v>32</v>
      </c>
      <c r="E3686" s="1">
        <v>19822</v>
      </c>
      <c r="F3686">
        <f t="shared" si="57"/>
        <v>4</v>
      </c>
    </row>
    <row r="3687" spans="2:6" x14ac:dyDescent="0.25">
      <c r="B3687" t="s">
        <v>22</v>
      </c>
      <c r="C3687" t="s">
        <v>24</v>
      </c>
      <c r="D3687" t="s">
        <v>30</v>
      </c>
      <c r="E3687" s="1">
        <v>28050</v>
      </c>
      <c r="F3687">
        <f t="shared" si="57"/>
        <v>10</v>
      </c>
    </row>
    <row r="3688" spans="2:6" x14ac:dyDescent="0.25">
      <c r="B3688" t="s">
        <v>22</v>
      </c>
      <c r="C3688" t="s">
        <v>27</v>
      </c>
      <c r="D3688" t="s">
        <v>32</v>
      </c>
      <c r="E3688" s="1">
        <v>37432</v>
      </c>
      <c r="F3688">
        <f t="shared" si="57"/>
        <v>6</v>
      </c>
    </row>
    <row r="3689" spans="2:6" x14ac:dyDescent="0.25">
      <c r="B3689" t="s">
        <v>22</v>
      </c>
      <c r="C3689" t="s">
        <v>24</v>
      </c>
      <c r="D3689" t="s">
        <v>32</v>
      </c>
      <c r="E3689" s="1">
        <v>28624</v>
      </c>
      <c r="F3689">
        <f t="shared" si="57"/>
        <v>5</v>
      </c>
    </row>
    <row r="3690" spans="2:6" x14ac:dyDescent="0.25">
      <c r="B3690" t="s">
        <v>23</v>
      </c>
      <c r="C3690" t="s">
        <v>25</v>
      </c>
      <c r="D3690" t="s">
        <v>29</v>
      </c>
      <c r="E3690" s="1">
        <v>40745</v>
      </c>
      <c r="F3690">
        <f t="shared" si="57"/>
        <v>7</v>
      </c>
    </row>
    <row r="3691" spans="2:6" x14ac:dyDescent="0.25">
      <c r="B3691" t="s">
        <v>22</v>
      </c>
      <c r="C3691" t="s">
        <v>27</v>
      </c>
      <c r="D3691" t="s">
        <v>30</v>
      </c>
      <c r="E3691" s="1">
        <v>6527</v>
      </c>
      <c r="F3691">
        <f t="shared" si="57"/>
        <v>11</v>
      </c>
    </row>
    <row r="3692" spans="2:6" x14ac:dyDescent="0.25">
      <c r="B3692" t="s">
        <v>22</v>
      </c>
      <c r="C3692" t="s">
        <v>24</v>
      </c>
      <c r="D3692" t="s">
        <v>31</v>
      </c>
      <c r="E3692" s="1">
        <v>29348</v>
      </c>
      <c r="F3692">
        <f t="shared" si="57"/>
        <v>5</v>
      </c>
    </row>
    <row r="3693" spans="2:6" x14ac:dyDescent="0.25">
      <c r="B3693" t="s">
        <v>22</v>
      </c>
      <c r="C3693" t="s">
        <v>25</v>
      </c>
      <c r="D3693" t="s">
        <v>32</v>
      </c>
      <c r="E3693" s="1">
        <v>39776</v>
      </c>
      <c r="F3693">
        <f t="shared" si="57"/>
        <v>11</v>
      </c>
    </row>
    <row r="3694" spans="2:6" x14ac:dyDescent="0.25">
      <c r="B3694" t="s">
        <v>22</v>
      </c>
      <c r="C3694" t="s">
        <v>24</v>
      </c>
      <c r="D3694" t="s">
        <v>29</v>
      </c>
      <c r="E3694" s="1">
        <v>6080</v>
      </c>
      <c r="F3694">
        <f t="shared" si="57"/>
        <v>8</v>
      </c>
    </row>
    <row r="3695" spans="2:6" x14ac:dyDescent="0.25">
      <c r="B3695" t="s">
        <v>23</v>
      </c>
      <c r="C3695" t="s">
        <v>28</v>
      </c>
      <c r="D3695" t="s">
        <v>31</v>
      </c>
      <c r="E3695" s="1">
        <v>36234</v>
      </c>
      <c r="F3695">
        <f t="shared" si="57"/>
        <v>3</v>
      </c>
    </row>
    <row r="3696" spans="2:6" x14ac:dyDescent="0.25">
      <c r="B3696" t="s">
        <v>22</v>
      </c>
      <c r="C3696" t="s">
        <v>28</v>
      </c>
      <c r="D3696" t="s">
        <v>32</v>
      </c>
      <c r="E3696" s="1">
        <v>40508</v>
      </c>
      <c r="F3696">
        <f t="shared" si="57"/>
        <v>11</v>
      </c>
    </row>
    <row r="3697" spans="2:6" x14ac:dyDescent="0.25">
      <c r="B3697" t="s">
        <v>23</v>
      </c>
      <c r="C3697" t="s">
        <v>24</v>
      </c>
      <c r="D3697" t="s">
        <v>30</v>
      </c>
      <c r="E3697" s="1">
        <v>14894</v>
      </c>
      <c r="F3697">
        <f t="shared" si="57"/>
        <v>10</v>
      </c>
    </row>
    <row r="3698" spans="2:6" x14ac:dyDescent="0.25">
      <c r="B3698" t="s">
        <v>22</v>
      </c>
      <c r="C3698" t="s">
        <v>27</v>
      </c>
      <c r="D3698" t="s">
        <v>31</v>
      </c>
      <c r="E3698" s="1">
        <v>36057</v>
      </c>
      <c r="F3698">
        <f t="shared" si="57"/>
        <v>9</v>
      </c>
    </row>
    <row r="3699" spans="2:6" x14ac:dyDescent="0.25">
      <c r="B3699" t="s">
        <v>22</v>
      </c>
      <c r="C3699" t="s">
        <v>28</v>
      </c>
      <c r="D3699" t="s">
        <v>32</v>
      </c>
      <c r="E3699" s="1">
        <v>30314</v>
      </c>
      <c r="F3699">
        <f t="shared" si="57"/>
        <v>12</v>
      </c>
    </row>
    <row r="3700" spans="2:6" x14ac:dyDescent="0.25">
      <c r="B3700" t="s">
        <v>22</v>
      </c>
      <c r="C3700" t="s">
        <v>28</v>
      </c>
      <c r="D3700" t="s">
        <v>31</v>
      </c>
      <c r="E3700" s="1">
        <v>31324</v>
      </c>
      <c r="F3700">
        <f t="shared" si="57"/>
        <v>10</v>
      </c>
    </row>
    <row r="3701" spans="2:6" x14ac:dyDescent="0.25">
      <c r="B3701" t="s">
        <v>22</v>
      </c>
      <c r="C3701" t="s">
        <v>26</v>
      </c>
      <c r="D3701" t="s">
        <v>30</v>
      </c>
      <c r="E3701" s="1">
        <v>11568</v>
      </c>
      <c r="F3701">
        <f t="shared" si="57"/>
        <v>9</v>
      </c>
    </row>
    <row r="3702" spans="2:6" x14ac:dyDescent="0.25">
      <c r="B3702" t="s">
        <v>22</v>
      </c>
      <c r="C3702" t="s">
        <v>28</v>
      </c>
      <c r="D3702" t="s">
        <v>29</v>
      </c>
      <c r="E3702" s="1">
        <v>39564</v>
      </c>
      <c r="F3702">
        <f t="shared" si="57"/>
        <v>4</v>
      </c>
    </row>
    <row r="3703" spans="2:6" x14ac:dyDescent="0.25">
      <c r="B3703" t="s">
        <v>23</v>
      </c>
      <c r="C3703" t="s">
        <v>24</v>
      </c>
      <c r="D3703" t="s">
        <v>30</v>
      </c>
      <c r="E3703" s="1">
        <v>21517</v>
      </c>
      <c r="F3703">
        <f t="shared" si="57"/>
        <v>11</v>
      </c>
    </row>
    <row r="3704" spans="2:6" x14ac:dyDescent="0.25">
      <c r="B3704" t="s">
        <v>22</v>
      </c>
      <c r="C3704" t="s">
        <v>24</v>
      </c>
      <c r="D3704" t="s">
        <v>32</v>
      </c>
      <c r="E3704" s="1">
        <v>12092</v>
      </c>
      <c r="F3704">
        <f t="shared" si="57"/>
        <v>2</v>
      </c>
    </row>
    <row r="3705" spans="2:6" x14ac:dyDescent="0.25">
      <c r="B3705" t="s">
        <v>22</v>
      </c>
      <c r="C3705" t="s">
        <v>27</v>
      </c>
      <c r="D3705" t="s">
        <v>29</v>
      </c>
      <c r="E3705" s="1">
        <v>13700</v>
      </c>
      <c r="F3705">
        <f t="shared" si="57"/>
        <v>7</v>
      </c>
    </row>
    <row r="3706" spans="2:6" x14ac:dyDescent="0.25">
      <c r="B3706" t="s">
        <v>22</v>
      </c>
      <c r="C3706" t="s">
        <v>26</v>
      </c>
      <c r="D3706" t="s">
        <v>29</v>
      </c>
      <c r="E3706" s="1">
        <v>20458</v>
      </c>
      <c r="F3706">
        <f t="shared" si="57"/>
        <v>1</v>
      </c>
    </row>
    <row r="3707" spans="2:6" x14ac:dyDescent="0.25">
      <c r="B3707" t="s">
        <v>23</v>
      </c>
      <c r="C3707" t="s">
        <v>28</v>
      </c>
      <c r="D3707" t="s">
        <v>32</v>
      </c>
      <c r="E3707" s="1">
        <v>12539</v>
      </c>
      <c r="F3707">
        <f t="shared" si="57"/>
        <v>4</v>
      </c>
    </row>
    <row r="3708" spans="2:6" x14ac:dyDescent="0.25">
      <c r="B3708" t="s">
        <v>22</v>
      </c>
      <c r="C3708" t="s">
        <v>25</v>
      </c>
      <c r="D3708" t="s">
        <v>30</v>
      </c>
      <c r="E3708" s="1">
        <v>29903</v>
      </c>
      <c r="F3708">
        <f t="shared" si="57"/>
        <v>11</v>
      </c>
    </row>
    <row r="3709" spans="2:6" x14ac:dyDescent="0.25">
      <c r="B3709" t="s">
        <v>22</v>
      </c>
      <c r="C3709" t="s">
        <v>25</v>
      </c>
      <c r="D3709" t="s">
        <v>29</v>
      </c>
      <c r="E3709" s="1">
        <v>21339</v>
      </c>
      <c r="F3709">
        <f t="shared" si="57"/>
        <v>6</v>
      </c>
    </row>
    <row r="3710" spans="2:6" x14ac:dyDescent="0.25">
      <c r="B3710" t="s">
        <v>22</v>
      </c>
      <c r="C3710" t="s">
        <v>25</v>
      </c>
      <c r="D3710" t="s">
        <v>31</v>
      </c>
      <c r="E3710" s="1">
        <v>13550</v>
      </c>
      <c r="F3710">
        <f t="shared" si="57"/>
        <v>2</v>
      </c>
    </row>
    <row r="3711" spans="2:6" x14ac:dyDescent="0.25">
      <c r="B3711" t="s">
        <v>22</v>
      </c>
      <c r="C3711" t="s">
        <v>25</v>
      </c>
      <c r="D3711" t="s">
        <v>30</v>
      </c>
      <c r="E3711" s="1">
        <v>39899</v>
      </c>
      <c r="F3711">
        <f t="shared" si="57"/>
        <v>3</v>
      </c>
    </row>
    <row r="3712" spans="2:6" x14ac:dyDescent="0.25">
      <c r="B3712" t="s">
        <v>22</v>
      </c>
      <c r="C3712" t="s">
        <v>27</v>
      </c>
      <c r="D3712" t="s">
        <v>29</v>
      </c>
      <c r="E3712" s="1">
        <v>25533</v>
      </c>
      <c r="F3712">
        <f t="shared" si="57"/>
        <v>11</v>
      </c>
    </row>
    <row r="3713" spans="2:6" x14ac:dyDescent="0.25">
      <c r="B3713" t="s">
        <v>23</v>
      </c>
      <c r="C3713" t="s">
        <v>28</v>
      </c>
      <c r="D3713" t="s">
        <v>32</v>
      </c>
      <c r="E3713" s="1">
        <v>17818</v>
      </c>
      <c r="F3713">
        <f t="shared" si="57"/>
        <v>10</v>
      </c>
    </row>
    <row r="3714" spans="2:6" x14ac:dyDescent="0.25">
      <c r="B3714" t="s">
        <v>23</v>
      </c>
      <c r="C3714" t="s">
        <v>27</v>
      </c>
      <c r="D3714" t="s">
        <v>30</v>
      </c>
      <c r="E3714" s="1">
        <v>11612</v>
      </c>
      <c r="F3714">
        <f t="shared" si="57"/>
        <v>10</v>
      </c>
    </row>
    <row r="3715" spans="2:6" x14ac:dyDescent="0.25">
      <c r="B3715" t="s">
        <v>22</v>
      </c>
      <c r="C3715" t="s">
        <v>24</v>
      </c>
      <c r="D3715" t="s">
        <v>29</v>
      </c>
      <c r="E3715" s="1">
        <v>30273</v>
      </c>
      <c r="F3715">
        <f t="shared" si="57"/>
        <v>11</v>
      </c>
    </row>
    <row r="3716" spans="2:6" x14ac:dyDescent="0.25">
      <c r="B3716" t="s">
        <v>22</v>
      </c>
      <c r="C3716" t="s">
        <v>25</v>
      </c>
      <c r="D3716" t="s">
        <v>31</v>
      </c>
      <c r="E3716" s="1">
        <v>23584</v>
      </c>
      <c r="F3716">
        <f t="shared" si="57"/>
        <v>7</v>
      </c>
    </row>
    <row r="3717" spans="2:6" x14ac:dyDescent="0.25">
      <c r="B3717" t="s">
        <v>22</v>
      </c>
      <c r="C3717" t="s">
        <v>25</v>
      </c>
      <c r="D3717" t="s">
        <v>32</v>
      </c>
      <c r="E3717" s="1">
        <v>21259</v>
      </c>
      <c r="F3717">
        <f t="shared" si="57"/>
        <v>3</v>
      </c>
    </row>
    <row r="3718" spans="2:6" x14ac:dyDescent="0.25">
      <c r="B3718" t="s">
        <v>23</v>
      </c>
      <c r="C3718" t="s">
        <v>27</v>
      </c>
      <c r="D3718" t="s">
        <v>29</v>
      </c>
      <c r="E3718" s="1">
        <v>36583</v>
      </c>
      <c r="F3718">
        <f t="shared" si="57"/>
        <v>2</v>
      </c>
    </row>
    <row r="3719" spans="2:6" x14ac:dyDescent="0.25">
      <c r="B3719" t="s">
        <v>22</v>
      </c>
      <c r="C3719" t="s">
        <v>27</v>
      </c>
      <c r="D3719" t="s">
        <v>32</v>
      </c>
      <c r="E3719" s="1">
        <v>10274</v>
      </c>
      <c r="F3719">
        <f t="shared" si="57"/>
        <v>2</v>
      </c>
    </row>
    <row r="3720" spans="2:6" x14ac:dyDescent="0.25">
      <c r="B3720" t="s">
        <v>22</v>
      </c>
      <c r="C3720" t="s">
        <v>26</v>
      </c>
      <c r="D3720" t="s">
        <v>31</v>
      </c>
      <c r="E3720" s="1">
        <v>6736</v>
      </c>
      <c r="F3720">
        <f t="shared" si="57"/>
        <v>6</v>
      </c>
    </row>
    <row r="3721" spans="2:6" x14ac:dyDescent="0.25">
      <c r="B3721" t="s">
        <v>22</v>
      </c>
      <c r="C3721" t="s">
        <v>24</v>
      </c>
      <c r="D3721" t="s">
        <v>30</v>
      </c>
      <c r="E3721" s="1">
        <v>23565</v>
      </c>
      <c r="F3721">
        <f t="shared" si="57"/>
        <v>7</v>
      </c>
    </row>
    <row r="3722" spans="2:6" x14ac:dyDescent="0.25">
      <c r="B3722" t="s">
        <v>22</v>
      </c>
      <c r="C3722" t="s">
        <v>24</v>
      </c>
      <c r="D3722" t="s">
        <v>32</v>
      </c>
      <c r="E3722" s="1">
        <v>38577</v>
      </c>
      <c r="F3722">
        <f t="shared" si="57"/>
        <v>8</v>
      </c>
    </row>
    <row r="3723" spans="2:6" x14ac:dyDescent="0.25">
      <c r="B3723" t="s">
        <v>22</v>
      </c>
      <c r="C3723" t="s">
        <v>24</v>
      </c>
      <c r="D3723" t="s">
        <v>29</v>
      </c>
      <c r="E3723" s="1">
        <v>18966</v>
      </c>
      <c r="F3723">
        <f t="shared" si="57"/>
        <v>12</v>
      </c>
    </row>
    <row r="3724" spans="2:6" x14ac:dyDescent="0.25">
      <c r="B3724" t="s">
        <v>22</v>
      </c>
      <c r="C3724" t="s">
        <v>27</v>
      </c>
      <c r="D3724" t="s">
        <v>32</v>
      </c>
      <c r="E3724" s="1">
        <v>32868</v>
      </c>
      <c r="F3724">
        <f t="shared" ref="F3724:F3787" si="58">MONTH(E3724)</f>
        <v>12</v>
      </c>
    </row>
    <row r="3725" spans="2:6" x14ac:dyDescent="0.25">
      <c r="B3725" t="s">
        <v>23</v>
      </c>
      <c r="C3725" t="s">
        <v>27</v>
      </c>
      <c r="D3725" t="s">
        <v>32</v>
      </c>
      <c r="E3725" s="1">
        <v>11728</v>
      </c>
      <c r="F3725">
        <f t="shared" si="58"/>
        <v>2</v>
      </c>
    </row>
    <row r="3726" spans="2:6" x14ac:dyDescent="0.25">
      <c r="B3726" t="s">
        <v>22</v>
      </c>
      <c r="C3726" t="s">
        <v>27</v>
      </c>
      <c r="D3726" t="s">
        <v>31</v>
      </c>
      <c r="E3726" s="1">
        <v>23244</v>
      </c>
      <c r="F3726">
        <f t="shared" si="58"/>
        <v>8</v>
      </c>
    </row>
    <row r="3727" spans="2:6" x14ac:dyDescent="0.25">
      <c r="B3727" t="s">
        <v>23</v>
      </c>
      <c r="C3727" t="s">
        <v>26</v>
      </c>
      <c r="D3727" t="s">
        <v>29</v>
      </c>
      <c r="E3727" s="1">
        <v>27224</v>
      </c>
      <c r="F3727">
        <f t="shared" si="58"/>
        <v>7</v>
      </c>
    </row>
    <row r="3728" spans="2:6" x14ac:dyDescent="0.25">
      <c r="B3728" t="s">
        <v>23</v>
      </c>
      <c r="C3728" t="s">
        <v>27</v>
      </c>
      <c r="D3728" t="s">
        <v>29</v>
      </c>
      <c r="E3728" s="1">
        <v>31363</v>
      </c>
      <c r="F3728">
        <f t="shared" si="58"/>
        <v>11</v>
      </c>
    </row>
    <row r="3729" spans="2:6" x14ac:dyDescent="0.25">
      <c r="B3729" t="s">
        <v>23</v>
      </c>
      <c r="C3729" t="s">
        <v>25</v>
      </c>
      <c r="D3729" t="s">
        <v>32</v>
      </c>
      <c r="E3729" s="1">
        <v>19714</v>
      </c>
      <c r="F3729">
        <f t="shared" si="58"/>
        <v>12</v>
      </c>
    </row>
    <row r="3730" spans="2:6" x14ac:dyDescent="0.25">
      <c r="B3730" t="s">
        <v>22</v>
      </c>
      <c r="C3730" t="s">
        <v>28</v>
      </c>
      <c r="D3730" t="s">
        <v>30</v>
      </c>
      <c r="E3730" s="1">
        <v>23289</v>
      </c>
      <c r="F3730">
        <f t="shared" si="58"/>
        <v>10</v>
      </c>
    </row>
    <row r="3731" spans="2:6" x14ac:dyDescent="0.25">
      <c r="B3731" t="s">
        <v>22</v>
      </c>
      <c r="C3731" t="s">
        <v>28</v>
      </c>
      <c r="D3731" t="s">
        <v>32</v>
      </c>
      <c r="E3731" s="1">
        <v>15223</v>
      </c>
      <c r="F3731">
        <f t="shared" si="58"/>
        <v>9</v>
      </c>
    </row>
    <row r="3732" spans="2:6" x14ac:dyDescent="0.25">
      <c r="B3732" t="s">
        <v>23</v>
      </c>
      <c r="C3732" t="s">
        <v>28</v>
      </c>
      <c r="D3732" t="s">
        <v>32</v>
      </c>
      <c r="E3732" s="1">
        <v>10503</v>
      </c>
      <c r="F3732">
        <f t="shared" si="58"/>
        <v>10</v>
      </c>
    </row>
    <row r="3733" spans="2:6" x14ac:dyDescent="0.25">
      <c r="B3733" t="s">
        <v>23</v>
      </c>
      <c r="C3733" t="s">
        <v>25</v>
      </c>
      <c r="D3733" t="s">
        <v>32</v>
      </c>
      <c r="E3733" s="1">
        <v>33666</v>
      </c>
      <c r="F3733">
        <f t="shared" si="58"/>
        <v>3</v>
      </c>
    </row>
    <row r="3734" spans="2:6" x14ac:dyDescent="0.25">
      <c r="B3734" t="s">
        <v>22</v>
      </c>
      <c r="C3734" t="s">
        <v>27</v>
      </c>
      <c r="D3734" t="s">
        <v>29</v>
      </c>
      <c r="E3734" s="1">
        <v>31975</v>
      </c>
      <c r="F3734">
        <f t="shared" si="58"/>
        <v>7</v>
      </c>
    </row>
    <row r="3735" spans="2:6" x14ac:dyDescent="0.25">
      <c r="B3735" t="s">
        <v>22</v>
      </c>
      <c r="C3735" t="s">
        <v>26</v>
      </c>
      <c r="D3735" t="s">
        <v>30</v>
      </c>
      <c r="E3735" s="1">
        <v>15194</v>
      </c>
      <c r="F3735">
        <f t="shared" si="58"/>
        <v>8</v>
      </c>
    </row>
    <row r="3736" spans="2:6" x14ac:dyDescent="0.25">
      <c r="B3736" t="s">
        <v>23</v>
      </c>
      <c r="C3736" t="s">
        <v>25</v>
      </c>
      <c r="D3736" t="s">
        <v>32</v>
      </c>
      <c r="E3736" s="1">
        <v>23629</v>
      </c>
      <c r="F3736">
        <f t="shared" si="58"/>
        <v>9</v>
      </c>
    </row>
    <row r="3737" spans="2:6" x14ac:dyDescent="0.25">
      <c r="B3737" t="s">
        <v>23</v>
      </c>
      <c r="C3737" t="s">
        <v>27</v>
      </c>
      <c r="D3737" t="s">
        <v>32</v>
      </c>
      <c r="E3737" s="1">
        <v>5906</v>
      </c>
      <c r="F3737">
        <f t="shared" si="58"/>
        <v>3</v>
      </c>
    </row>
    <row r="3738" spans="2:6" x14ac:dyDescent="0.25">
      <c r="B3738" t="s">
        <v>22</v>
      </c>
      <c r="C3738" t="s">
        <v>28</v>
      </c>
      <c r="D3738" t="s">
        <v>30</v>
      </c>
      <c r="E3738" s="1">
        <v>31742</v>
      </c>
      <c r="F3738">
        <f t="shared" si="58"/>
        <v>11</v>
      </c>
    </row>
    <row r="3739" spans="2:6" x14ac:dyDescent="0.25">
      <c r="B3739" t="s">
        <v>23</v>
      </c>
      <c r="C3739" t="s">
        <v>25</v>
      </c>
      <c r="D3739" t="s">
        <v>31</v>
      </c>
      <c r="E3739" s="1">
        <v>24744</v>
      </c>
      <c r="F3739">
        <f t="shared" si="58"/>
        <v>9</v>
      </c>
    </row>
    <row r="3740" spans="2:6" x14ac:dyDescent="0.25">
      <c r="B3740" t="s">
        <v>23</v>
      </c>
      <c r="C3740" t="s">
        <v>28</v>
      </c>
      <c r="D3740" t="s">
        <v>31</v>
      </c>
      <c r="E3740" s="1">
        <v>12618</v>
      </c>
      <c r="F3740">
        <f t="shared" si="58"/>
        <v>7</v>
      </c>
    </row>
    <row r="3741" spans="2:6" x14ac:dyDescent="0.25">
      <c r="B3741" t="s">
        <v>22</v>
      </c>
      <c r="C3741" t="s">
        <v>24</v>
      </c>
      <c r="D3741" t="s">
        <v>30</v>
      </c>
      <c r="E3741" s="1">
        <v>8013</v>
      </c>
      <c r="F3741">
        <f t="shared" si="58"/>
        <v>12</v>
      </c>
    </row>
    <row r="3742" spans="2:6" x14ac:dyDescent="0.25">
      <c r="B3742" t="s">
        <v>22</v>
      </c>
      <c r="C3742" t="s">
        <v>26</v>
      </c>
      <c r="D3742" t="s">
        <v>32</v>
      </c>
      <c r="E3742" s="1">
        <v>10081</v>
      </c>
      <c r="F3742">
        <f t="shared" si="58"/>
        <v>8</v>
      </c>
    </row>
    <row r="3743" spans="2:6" x14ac:dyDescent="0.25">
      <c r="B3743" t="s">
        <v>23</v>
      </c>
      <c r="C3743" t="s">
        <v>28</v>
      </c>
      <c r="D3743" t="s">
        <v>32</v>
      </c>
      <c r="E3743" s="1">
        <v>20712</v>
      </c>
      <c r="F3743">
        <f t="shared" si="58"/>
        <v>9</v>
      </c>
    </row>
    <row r="3744" spans="2:6" x14ac:dyDescent="0.25">
      <c r="B3744" t="s">
        <v>22</v>
      </c>
      <c r="C3744" t="s">
        <v>27</v>
      </c>
      <c r="D3744" t="s">
        <v>29</v>
      </c>
      <c r="E3744" s="1">
        <v>39115</v>
      </c>
      <c r="F3744">
        <f t="shared" si="58"/>
        <v>2</v>
      </c>
    </row>
    <row r="3745" spans="2:6" x14ac:dyDescent="0.25">
      <c r="B3745" t="s">
        <v>22</v>
      </c>
      <c r="C3745" t="s">
        <v>24</v>
      </c>
      <c r="D3745" t="s">
        <v>32</v>
      </c>
      <c r="E3745" s="1">
        <v>39861</v>
      </c>
      <c r="F3745">
        <f t="shared" si="58"/>
        <v>2</v>
      </c>
    </row>
    <row r="3746" spans="2:6" x14ac:dyDescent="0.25">
      <c r="B3746" t="s">
        <v>22</v>
      </c>
      <c r="C3746" t="s">
        <v>26</v>
      </c>
      <c r="D3746" t="s">
        <v>32</v>
      </c>
      <c r="E3746" s="1">
        <v>5596</v>
      </c>
      <c r="F3746">
        <f t="shared" si="58"/>
        <v>4</v>
      </c>
    </row>
    <row r="3747" spans="2:6" x14ac:dyDescent="0.25">
      <c r="B3747" t="s">
        <v>22</v>
      </c>
      <c r="C3747" t="s">
        <v>26</v>
      </c>
      <c r="D3747" t="s">
        <v>31</v>
      </c>
      <c r="E3747" s="1">
        <v>8113</v>
      </c>
      <c r="F3747">
        <f t="shared" si="58"/>
        <v>3</v>
      </c>
    </row>
    <row r="3748" spans="2:6" x14ac:dyDescent="0.25">
      <c r="B3748" t="s">
        <v>23</v>
      </c>
      <c r="C3748" t="s">
        <v>24</v>
      </c>
      <c r="D3748" t="s">
        <v>32</v>
      </c>
      <c r="E3748" s="1">
        <v>17553</v>
      </c>
      <c r="F3748">
        <f t="shared" si="58"/>
        <v>1</v>
      </c>
    </row>
    <row r="3749" spans="2:6" x14ac:dyDescent="0.25">
      <c r="B3749" t="s">
        <v>23</v>
      </c>
      <c r="C3749" t="s">
        <v>28</v>
      </c>
      <c r="D3749" t="s">
        <v>30</v>
      </c>
      <c r="E3749" s="1">
        <v>37026</v>
      </c>
      <c r="F3749">
        <f t="shared" si="58"/>
        <v>5</v>
      </c>
    </row>
    <row r="3750" spans="2:6" x14ac:dyDescent="0.25">
      <c r="B3750" t="s">
        <v>23</v>
      </c>
      <c r="C3750" t="s">
        <v>26</v>
      </c>
      <c r="D3750" t="s">
        <v>32</v>
      </c>
      <c r="E3750" s="1">
        <v>10213</v>
      </c>
      <c r="F3750">
        <f t="shared" si="58"/>
        <v>12</v>
      </c>
    </row>
    <row r="3751" spans="2:6" x14ac:dyDescent="0.25">
      <c r="B3751" t="s">
        <v>23</v>
      </c>
      <c r="C3751" t="s">
        <v>25</v>
      </c>
      <c r="D3751" t="s">
        <v>31</v>
      </c>
      <c r="E3751" s="1">
        <v>35249</v>
      </c>
      <c r="F3751">
        <f t="shared" si="58"/>
        <v>7</v>
      </c>
    </row>
    <row r="3752" spans="2:6" x14ac:dyDescent="0.25">
      <c r="B3752" t="s">
        <v>22</v>
      </c>
      <c r="C3752" t="s">
        <v>27</v>
      </c>
      <c r="D3752" t="s">
        <v>31</v>
      </c>
      <c r="E3752" s="1">
        <v>28143</v>
      </c>
      <c r="F3752">
        <f t="shared" si="58"/>
        <v>1</v>
      </c>
    </row>
    <row r="3753" spans="2:6" x14ac:dyDescent="0.25">
      <c r="B3753" t="s">
        <v>22</v>
      </c>
      <c r="C3753" t="s">
        <v>26</v>
      </c>
      <c r="D3753" t="s">
        <v>32</v>
      </c>
      <c r="E3753" s="1">
        <v>15871</v>
      </c>
      <c r="F3753">
        <f t="shared" si="58"/>
        <v>6</v>
      </c>
    </row>
    <row r="3754" spans="2:6" x14ac:dyDescent="0.25">
      <c r="B3754" t="s">
        <v>23</v>
      </c>
      <c r="C3754" t="s">
        <v>24</v>
      </c>
      <c r="D3754" t="s">
        <v>30</v>
      </c>
      <c r="E3754" s="1">
        <v>19938</v>
      </c>
      <c r="F3754">
        <f t="shared" si="58"/>
        <v>8</v>
      </c>
    </row>
    <row r="3755" spans="2:6" x14ac:dyDescent="0.25">
      <c r="B3755" t="s">
        <v>22</v>
      </c>
      <c r="C3755" t="s">
        <v>26</v>
      </c>
      <c r="D3755" t="s">
        <v>29</v>
      </c>
      <c r="E3755" s="1">
        <v>8124</v>
      </c>
      <c r="F3755">
        <f t="shared" si="58"/>
        <v>3</v>
      </c>
    </row>
    <row r="3756" spans="2:6" x14ac:dyDescent="0.25">
      <c r="B3756" t="s">
        <v>22</v>
      </c>
      <c r="C3756" t="s">
        <v>26</v>
      </c>
      <c r="D3756" t="s">
        <v>31</v>
      </c>
      <c r="E3756" s="1">
        <v>40475</v>
      </c>
      <c r="F3756">
        <f t="shared" si="58"/>
        <v>10</v>
      </c>
    </row>
    <row r="3757" spans="2:6" x14ac:dyDescent="0.25">
      <c r="B3757" t="s">
        <v>23</v>
      </c>
      <c r="C3757" t="s">
        <v>24</v>
      </c>
      <c r="D3757" t="s">
        <v>30</v>
      </c>
      <c r="E3757" s="1">
        <v>18813</v>
      </c>
      <c r="F3757">
        <f t="shared" si="58"/>
        <v>7</v>
      </c>
    </row>
    <row r="3758" spans="2:6" x14ac:dyDescent="0.25">
      <c r="B3758" t="s">
        <v>23</v>
      </c>
      <c r="C3758" t="s">
        <v>27</v>
      </c>
      <c r="D3758" t="s">
        <v>29</v>
      </c>
      <c r="E3758" s="1">
        <v>15874</v>
      </c>
      <c r="F3758">
        <f t="shared" si="58"/>
        <v>6</v>
      </c>
    </row>
    <row r="3759" spans="2:6" x14ac:dyDescent="0.25">
      <c r="B3759" t="s">
        <v>23</v>
      </c>
      <c r="C3759" t="s">
        <v>24</v>
      </c>
      <c r="D3759" t="s">
        <v>29</v>
      </c>
      <c r="E3759" s="1">
        <v>33255</v>
      </c>
      <c r="F3759">
        <f t="shared" si="58"/>
        <v>1</v>
      </c>
    </row>
    <row r="3760" spans="2:6" x14ac:dyDescent="0.25">
      <c r="B3760" t="s">
        <v>23</v>
      </c>
      <c r="C3760" t="s">
        <v>25</v>
      </c>
      <c r="D3760" t="s">
        <v>30</v>
      </c>
      <c r="E3760" s="1">
        <v>15934</v>
      </c>
      <c r="F3760">
        <f t="shared" si="58"/>
        <v>8</v>
      </c>
    </row>
    <row r="3761" spans="2:6" x14ac:dyDescent="0.25">
      <c r="B3761" t="s">
        <v>22</v>
      </c>
      <c r="C3761" t="s">
        <v>26</v>
      </c>
      <c r="D3761" t="s">
        <v>29</v>
      </c>
      <c r="E3761" s="1">
        <v>40831</v>
      </c>
      <c r="F3761">
        <f t="shared" si="58"/>
        <v>10</v>
      </c>
    </row>
    <row r="3762" spans="2:6" x14ac:dyDescent="0.25">
      <c r="B3762" t="s">
        <v>23</v>
      </c>
      <c r="C3762" t="s">
        <v>28</v>
      </c>
      <c r="D3762" t="s">
        <v>31</v>
      </c>
      <c r="E3762" s="1">
        <v>10702</v>
      </c>
      <c r="F3762">
        <f t="shared" si="58"/>
        <v>4</v>
      </c>
    </row>
    <row r="3763" spans="2:6" x14ac:dyDescent="0.25">
      <c r="B3763" t="s">
        <v>22</v>
      </c>
      <c r="C3763" t="s">
        <v>27</v>
      </c>
      <c r="D3763" t="s">
        <v>29</v>
      </c>
      <c r="E3763" s="1">
        <v>6097</v>
      </c>
      <c r="F3763">
        <f t="shared" si="58"/>
        <v>9</v>
      </c>
    </row>
    <row r="3764" spans="2:6" x14ac:dyDescent="0.25">
      <c r="B3764" t="s">
        <v>22</v>
      </c>
      <c r="C3764" t="s">
        <v>28</v>
      </c>
      <c r="D3764" t="s">
        <v>31</v>
      </c>
      <c r="E3764" s="1">
        <v>25152</v>
      </c>
      <c r="F3764">
        <f t="shared" si="58"/>
        <v>11</v>
      </c>
    </row>
    <row r="3765" spans="2:6" x14ac:dyDescent="0.25">
      <c r="B3765" t="s">
        <v>23</v>
      </c>
      <c r="C3765" t="s">
        <v>25</v>
      </c>
      <c r="D3765" t="s">
        <v>29</v>
      </c>
      <c r="E3765" s="1">
        <v>9032</v>
      </c>
      <c r="F3765">
        <f t="shared" si="58"/>
        <v>9</v>
      </c>
    </row>
    <row r="3766" spans="2:6" x14ac:dyDescent="0.25">
      <c r="B3766" t="s">
        <v>23</v>
      </c>
      <c r="C3766" t="s">
        <v>28</v>
      </c>
      <c r="D3766" t="s">
        <v>31</v>
      </c>
      <c r="E3766" s="1">
        <v>36070</v>
      </c>
      <c r="F3766">
        <f t="shared" si="58"/>
        <v>10</v>
      </c>
    </row>
    <row r="3767" spans="2:6" x14ac:dyDescent="0.25">
      <c r="B3767" t="s">
        <v>23</v>
      </c>
      <c r="C3767" t="s">
        <v>26</v>
      </c>
      <c r="D3767" t="s">
        <v>29</v>
      </c>
      <c r="E3767" s="1">
        <v>16311</v>
      </c>
      <c r="F3767">
        <f t="shared" si="58"/>
        <v>8</v>
      </c>
    </row>
    <row r="3768" spans="2:6" x14ac:dyDescent="0.25">
      <c r="B3768" t="s">
        <v>23</v>
      </c>
      <c r="C3768" t="s">
        <v>27</v>
      </c>
      <c r="D3768" t="s">
        <v>32</v>
      </c>
      <c r="E3768" s="1">
        <v>27916</v>
      </c>
      <c r="F3768">
        <f t="shared" si="58"/>
        <v>6</v>
      </c>
    </row>
    <row r="3769" spans="2:6" x14ac:dyDescent="0.25">
      <c r="B3769" t="s">
        <v>23</v>
      </c>
      <c r="C3769" t="s">
        <v>28</v>
      </c>
      <c r="D3769" t="s">
        <v>31</v>
      </c>
      <c r="E3769" s="1">
        <v>22329</v>
      </c>
      <c r="F3769">
        <f t="shared" si="58"/>
        <v>2</v>
      </c>
    </row>
    <row r="3770" spans="2:6" x14ac:dyDescent="0.25">
      <c r="B3770" t="s">
        <v>23</v>
      </c>
      <c r="C3770" t="s">
        <v>25</v>
      </c>
      <c r="D3770" t="s">
        <v>29</v>
      </c>
      <c r="E3770" s="1">
        <v>38598</v>
      </c>
      <c r="F3770">
        <f t="shared" si="58"/>
        <v>9</v>
      </c>
    </row>
    <row r="3771" spans="2:6" x14ac:dyDescent="0.25">
      <c r="B3771" t="s">
        <v>22</v>
      </c>
      <c r="C3771" t="s">
        <v>25</v>
      </c>
      <c r="D3771" t="s">
        <v>29</v>
      </c>
      <c r="E3771" s="1">
        <v>24404</v>
      </c>
      <c r="F3771">
        <f t="shared" si="58"/>
        <v>10</v>
      </c>
    </row>
    <row r="3772" spans="2:6" x14ac:dyDescent="0.25">
      <c r="B3772" t="s">
        <v>23</v>
      </c>
      <c r="C3772" t="s">
        <v>25</v>
      </c>
      <c r="D3772" t="s">
        <v>30</v>
      </c>
      <c r="E3772" s="1">
        <v>23979</v>
      </c>
      <c r="F3772">
        <f t="shared" si="58"/>
        <v>8</v>
      </c>
    </row>
    <row r="3773" spans="2:6" x14ac:dyDescent="0.25">
      <c r="B3773" t="s">
        <v>23</v>
      </c>
      <c r="C3773" t="s">
        <v>28</v>
      </c>
      <c r="D3773" t="s">
        <v>31</v>
      </c>
      <c r="E3773" s="1">
        <v>39487</v>
      </c>
      <c r="F3773">
        <f t="shared" si="58"/>
        <v>2</v>
      </c>
    </row>
    <row r="3774" spans="2:6" x14ac:dyDescent="0.25">
      <c r="B3774" t="s">
        <v>23</v>
      </c>
      <c r="C3774" t="s">
        <v>27</v>
      </c>
      <c r="D3774" t="s">
        <v>32</v>
      </c>
      <c r="E3774" s="1">
        <v>34201</v>
      </c>
      <c r="F3774">
        <f t="shared" si="58"/>
        <v>8</v>
      </c>
    </row>
    <row r="3775" spans="2:6" x14ac:dyDescent="0.25">
      <c r="B3775" t="s">
        <v>23</v>
      </c>
      <c r="C3775" t="s">
        <v>28</v>
      </c>
      <c r="D3775" t="s">
        <v>29</v>
      </c>
      <c r="E3775" s="1">
        <v>8667</v>
      </c>
      <c r="F3775">
        <f t="shared" si="58"/>
        <v>9</v>
      </c>
    </row>
    <row r="3776" spans="2:6" x14ac:dyDescent="0.25">
      <c r="B3776" t="s">
        <v>22</v>
      </c>
      <c r="C3776" t="s">
        <v>28</v>
      </c>
      <c r="D3776" t="s">
        <v>29</v>
      </c>
      <c r="E3776" s="1">
        <v>18209</v>
      </c>
      <c r="F3776">
        <f t="shared" si="58"/>
        <v>11</v>
      </c>
    </row>
    <row r="3777" spans="2:6" x14ac:dyDescent="0.25">
      <c r="B3777" t="s">
        <v>22</v>
      </c>
      <c r="C3777" t="s">
        <v>26</v>
      </c>
      <c r="D3777" t="s">
        <v>32</v>
      </c>
      <c r="E3777" s="1">
        <v>30283</v>
      </c>
      <c r="F3777">
        <f t="shared" si="58"/>
        <v>11</v>
      </c>
    </row>
    <row r="3778" spans="2:6" x14ac:dyDescent="0.25">
      <c r="B3778" t="s">
        <v>22</v>
      </c>
      <c r="C3778" t="s">
        <v>26</v>
      </c>
      <c r="D3778" t="s">
        <v>29</v>
      </c>
      <c r="E3778" s="1">
        <v>11399</v>
      </c>
      <c r="F3778">
        <f t="shared" si="58"/>
        <v>3</v>
      </c>
    </row>
    <row r="3779" spans="2:6" x14ac:dyDescent="0.25">
      <c r="B3779" t="s">
        <v>23</v>
      </c>
      <c r="C3779" t="s">
        <v>24</v>
      </c>
      <c r="D3779" t="s">
        <v>31</v>
      </c>
      <c r="E3779" s="1">
        <v>18958</v>
      </c>
      <c r="F3779">
        <f t="shared" si="58"/>
        <v>11</v>
      </c>
    </row>
    <row r="3780" spans="2:6" x14ac:dyDescent="0.25">
      <c r="B3780" t="s">
        <v>22</v>
      </c>
      <c r="C3780" t="s">
        <v>28</v>
      </c>
      <c r="D3780" t="s">
        <v>31</v>
      </c>
      <c r="E3780" s="1">
        <v>37250</v>
      </c>
      <c r="F3780">
        <f t="shared" si="58"/>
        <v>12</v>
      </c>
    </row>
    <row r="3781" spans="2:6" x14ac:dyDescent="0.25">
      <c r="B3781" t="s">
        <v>22</v>
      </c>
      <c r="C3781" t="s">
        <v>26</v>
      </c>
      <c r="D3781" t="s">
        <v>31</v>
      </c>
      <c r="E3781" s="1">
        <v>8399</v>
      </c>
      <c r="F3781">
        <f t="shared" si="58"/>
        <v>12</v>
      </c>
    </row>
    <row r="3782" spans="2:6" x14ac:dyDescent="0.25">
      <c r="B3782" t="s">
        <v>23</v>
      </c>
      <c r="C3782" t="s">
        <v>27</v>
      </c>
      <c r="D3782" t="s">
        <v>29</v>
      </c>
      <c r="E3782" s="1">
        <v>10346</v>
      </c>
      <c r="F3782">
        <f t="shared" si="58"/>
        <v>4</v>
      </c>
    </row>
    <row r="3783" spans="2:6" x14ac:dyDescent="0.25">
      <c r="B3783" t="s">
        <v>22</v>
      </c>
      <c r="C3783" t="s">
        <v>28</v>
      </c>
      <c r="D3783" t="s">
        <v>29</v>
      </c>
      <c r="E3783" s="1">
        <v>25120</v>
      </c>
      <c r="F3783">
        <f t="shared" si="58"/>
        <v>10</v>
      </c>
    </row>
    <row r="3784" spans="2:6" x14ac:dyDescent="0.25">
      <c r="B3784" t="s">
        <v>23</v>
      </c>
      <c r="C3784" t="s">
        <v>28</v>
      </c>
      <c r="D3784" t="s">
        <v>32</v>
      </c>
      <c r="E3784" s="1">
        <v>31673</v>
      </c>
      <c r="F3784">
        <f t="shared" si="58"/>
        <v>9</v>
      </c>
    </row>
    <row r="3785" spans="2:6" x14ac:dyDescent="0.25">
      <c r="B3785" t="s">
        <v>22</v>
      </c>
      <c r="C3785" t="s">
        <v>26</v>
      </c>
      <c r="D3785" t="s">
        <v>30</v>
      </c>
      <c r="E3785" s="1">
        <v>14923</v>
      </c>
      <c r="F3785">
        <f t="shared" si="58"/>
        <v>11</v>
      </c>
    </row>
    <row r="3786" spans="2:6" x14ac:dyDescent="0.25">
      <c r="B3786" t="s">
        <v>23</v>
      </c>
      <c r="C3786" t="s">
        <v>25</v>
      </c>
      <c r="D3786" t="s">
        <v>29</v>
      </c>
      <c r="E3786" s="1">
        <v>10864</v>
      </c>
      <c r="F3786">
        <f t="shared" si="58"/>
        <v>9</v>
      </c>
    </row>
    <row r="3787" spans="2:6" x14ac:dyDescent="0.25">
      <c r="B3787" t="s">
        <v>23</v>
      </c>
      <c r="C3787" t="s">
        <v>24</v>
      </c>
      <c r="D3787" t="s">
        <v>30</v>
      </c>
      <c r="E3787" s="1">
        <v>29611</v>
      </c>
      <c r="F3787">
        <f t="shared" si="58"/>
        <v>1</v>
      </c>
    </row>
    <row r="3788" spans="2:6" x14ac:dyDescent="0.25">
      <c r="B3788" t="s">
        <v>23</v>
      </c>
      <c r="C3788" t="s">
        <v>26</v>
      </c>
      <c r="D3788" t="s">
        <v>30</v>
      </c>
      <c r="E3788" s="1">
        <v>17592</v>
      </c>
      <c r="F3788">
        <f t="shared" ref="F3788:F3851" si="59">MONTH(E3788)</f>
        <v>2</v>
      </c>
    </row>
    <row r="3789" spans="2:6" x14ac:dyDescent="0.25">
      <c r="B3789" t="s">
        <v>23</v>
      </c>
      <c r="C3789" t="s">
        <v>27</v>
      </c>
      <c r="D3789" t="s">
        <v>31</v>
      </c>
      <c r="E3789" s="1">
        <v>14912</v>
      </c>
      <c r="F3789">
        <f t="shared" si="59"/>
        <v>10</v>
      </c>
    </row>
    <row r="3790" spans="2:6" x14ac:dyDescent="0.25">
      <c r="B3790" t="s">
        <v>22</v>
      </c>
      <c r="C3790" t="s">
        <v>26</v>
      </c>
      <c r="D3790" t="s">
        <v>29</v>
      </c>
      <c r="E3790" s="1">
        <v>14657</v>
      </c>
      <c r="F3790">
        <f t="shared" si="59"/>
        <v>2</v>
      </c>
    </row>
    <row r="3791" spans="2:6" x14ac:dyDescent="0.25">
      <c r="B3791" t="s">
        <v>23</v>
      </c>
      <c r="C3791" t="s">
        <v>26</v>
      </c>
      <c r="D3791" t="s">
        <v>32</v>
      </c>
      <c r="E3791" s="1">
        <v>10640</v>
      </c>
      <c r="F3791">
        <f t="shared" si="59"/>
        <v>2</v>
      </c>
    </row>
    <row r="3792" spans="2:6" x14ac:dyDescent="0.25">
      <c r="B3792" t="s">
        <v>23</v>
      </c>
      <c r="C3792" t="s">
        <v>24</v>
      </c>
      <c r="D3792" t="s">
        <v>30</v>
      </c>
      <c r="E3792" s="1">
        <v>28935</v>
      </c>
      <c r="F3792">
        <f t="shared" si="59"/>
        <v>3</v>
      </c>
    </row>
    <row r="3793" spans="2:6" x14ac:dyDescent="0.25">
      <c r="B3793" t="s">
        <v>23</v>
      </c>
      <c r="C3793" t="s">
        <v>27</v>
      </c>
      <c r="D3793" t="s">
        <v>31</v>
      </c>
      <c r="E3793" s="1">
        <v>28881</v>
      </c>
      <c r="F3793">
        <f t="shared" si="59"/>
        <v>1</v>
      </c>
    </row>
    <row r="3794" spans="2:6" x14ac:dyDescent="0.25">
      <c r="B3794" t="s">
        <v>22</v>
      </c>
      <c r="C3794" t="s">
        <v>28</v>
      </c>
      <c r="D3794" t="s">
        <v>31</v>
      </c>
      <c r="E3794" s="1">
        <v>6657</v>
      </c>
      <c r="F3794">
        <f t="shared" si="59"/>
        <v>3</v>
      </c>
    </row>
    <row r="3795" spans="2:6" x14ac:dyDescent="0.25">
      <c r="B3795" t="s">
        <v>22</v>
      </c>
      <c r="C3795" t="s">
        <v>24</v>
      </c>
      <c r="D3795" t="s">
        <v>29</v>
      </c>
      <c r="E3795" s="1">
        <v>8921</v>
      </c>
      <c r="F3795">
        <f t="shared" si="59"/>
        <v>6</v>
      </c>
    </row>
    <row r="3796" spans="2:6" x14ac:dyDescent="0.25">
      <c r="B3796" t="s">
        <v>22</v>
      </c>
      <c r="C3796" t="s">
        <v>25</v>
      </c>
      <c r="D3796" t="s">
        <v>31</v>
      </c>
      <c r="E3796" s="1">
        <v>32485</v>
      </c>
      <c r="F3796">
        <f t="shared" si="59"/>
        <v>12</v>
      </c>
    </row>
    <row r="3797" spans="2:6" x14ac:dyDescent="0.25">
      <c r="B3797" t="s">
        <v>22</v>
      </c>
      <c r="C3797" t="s">
        <v>24</v>
      </c>
      <c r="D3797" t="s">
        <v>31</v>
      </c>
      <c r="E3797" s="1">
        <v>30079</v>
      </c>
      <c r="F3797">
        <f t="shared" si="59"/>
        <v>5</v>
      </c>
    </row>
    <row r="3798" spans="2:6" x14ac:dyDescent="0.25">
      <c r="B3798" t="s">
        <v>23</v>
      </c>
      <c r="C3798" t="s">
        <v>28</v>
      </c>
      <c r="D3798" t="s">
        <v>32</v>
      </c>
      <c r="E3798" s="1">
        <v>31691</v>
      </c>
      <c r="F3798">
        <f t="shared" si="59"/>
        <v>10</v>
      </c>
    </row>
    <row r="3799" spans="2:6" x14ac:dyDescent="0.25">
      <c r="B3799" t="s">
        <v>22</v>
      </c>
      <c r="C3799" t="s">
        <v>24</v>
      </c>
      <c r="D3799" t="s">
        <v>32</v>
      </c>
      <c r="E3799" s="1">
        <v>31845</v>
      </c>
      <c r="F3799">
        <f t="shared" si="59"/>
        <v>3</v>
      </c>
    </row>
    <row r="3800" spans="2:6" x14ac:dyDescent="0.25">
      <c r="B3800" t="s">
        <v>23</v>
      </c>
      <c r="C3800" t="s">
        <v>24</v>
      </c>
      <c r="D3800" t="s">
        <v>32</v>
      </c>
      <c r="E3800" s="1">
        <v>15438</v>
      </c>
      <c r="F3800">
        <f t="shared" si="59"/>
        <v>4</v>
      </c>
    </row>
    <row r="3801" spans="2:6" x14ac:dyDescent="0.25">
      <c r="B3801" t="s">
        <v>23</v>
      </c>
      <c r="C3801" t="s">
        <v>28</v>
      </c>
      <c r="D3801" t="s">
        <v>31</v>
      </c>
      <c r="E3801" s="1">
        <v>33254</v>
      </c>
      <c r="F3801">
        <f t="shared" si="59"/>
        <v>1</v>
      </c>
    </row>
    <row r="3802" spans="2:6" x14ac:dyDescent="0.25">
      <c r="B3802" t="s">
        <v>23</v>
      </c>
      <c r="C3802" t="s">
        <v>26</v>
      </c>
      <c r="D3802" t="s">
        <v>30</v>
      </c>
      <c r="E3802" s="1">
        <v>23552</v>
      </c>
      <c r="F3802">
        <f t="shared" si="59"/>
        <v>6</v>
      </c>
    </row>
    <row r="3803" spans="2:6" x14ac:dyDescent="0.25">
      <c r="B3803" t="s">
        <v>22</v>
      </c>
      <c r="C3803" t="s">
        <v>26</v>
      </c>
      <c r="D3803" t="s">
        <v>32</v>
      </c>
      <c r="E3803" s="1">
        <v>36854</v>
      </c>
      <c r="F3803">
        <f t="shared" si="59"/>
        <v>11</v>
      </c>
    </row>
    <row r="3804" spans="2:6" x14ac:dyDescent="0.25">
      <c r="B3804" t="s">
        <v>22</v>
      </c>
      <c r="C3804" t="s">
        <v>24</v>
      </c>
      <c r="D3804" t="s">
        <v>29</v>
      </c>
      <c r="E3804" s="1">
        <v>30962</v>
      </c>
      <c r="F3804">
        <f t="shared" si="59"/>
        <v>10</v>
      </c>
    </row>
    <row r="3805" spans="2:6" x14ac:dyDescent="0.25">
      <c r="B3805" t="s">
        <v>23</v>
      </c>
      <c r="C3805" t="s">
        <v>27</v>
      </c>
      <c r="D3805" t="s">
        <v>31</v>
      </c>
      <c r="E3805" s="1">
        <v>27797</v>
      </c>
      <c r="F3805">
        <f t="shared" si="59"/>
        <v>2</v>
      </c>
    </row>
    <row r="3806" spans="2:6" x14ac:dyDescent="0.25">
      <c r="B3806" t="s">
        <v>22</v>
      </c>
      <c r="C3806" t="s">
        <v>26</v>
      </c>
      <c r="D3806" t="s">
        <v>32</v>
      </c>
      <c r="E3806" s="1">
        <v>39080</v>
      </c>
      <c r="F3806">
        <f t="shared" si="59"/>
        <v>12</v>
      </c>
    </row>
    <row r="3807" spans="2:6" x14ac:dyDescent="0.25">
      <c r="B3807" t="s">
        <v>23</v>
      </c>
      <c r="C3807" t="s">
        <v>27</v>
      </c>
      <c r="D3807" t="s">
        <v>30</v>
      </c>
      <c r="E3807" s="1">
        <v>13041</v>
      </c>
      <c r="F3807">
        <f t="shared" si="59"/>
        <v>9</v>
      </c>
    </row>
    <row r="3808" spans="2:6" x14ac:dyDescent="0.25">
      <c r="B3808" t="s">
        <v>22</v>
      </c>
      <c r="C3808" t="s">
        <v>24</v>
      </c>
      <c r="D3808" t="s">
        <v>29</v>
      </c>
      <c r="E3808" s="1">
        <v>35736</v>
      </c>
      <c r="F3808">
        <f t="shared" si="59"/>
        <v>11</v>
      </c>
    </row>
    <row r="3809" spans="2:6" x14ac:dyDescent="0.25">
      <c r="B3809" t="s">
        <v>23</v>
      </c>
      <c r="C3809" t="s">
        <v>24</v>
      </c>
      <c r="D3809" t="s">
        <v>30</v>
      </c>
      <c r="E3809" s="1">
        <v>9624</v>
      </c>
      <c r="F3809">
        <f t="shared" si="59"/>
        <v>5</v>
      </c>
    </row>
    <row r="3810" spans="2:6" x14ac:dyDescent="0.25">
      <c r="B3810" t="s">
        <v>22</v>
      </c>
      <c r="C3810" t="s">
        <v>24</v>
      </c>
      <c r="D3810" t="s">
        <v>29</v>
      </c>
      <c r="E3810" s="1">
        <v>29406</v>
      </c>
      <c r="F3810">
        <f t="shared" si="59"/>
        <v>7</v>
      </c>
    </row>
    <row r="3811" spans="2:6" x14ac:dyDescent="0.25">
      <c r="B3811" t="s">
        <v>22</v>
      </c>
      <c r="C3811" t="s">
        <v>26</v>
      </c>
      <c r="D3811" t="s">
        <v>29</v>
      </c>
      <c r="E3811" s="1">
        <v>35320</v>
      </c>
      <c r="F3811">
        <f t="shared" si="59"/>
        <v>9</v>
      </c>
    </row>
    <row r="3812" spans="2:6" x14ac:dyDescent="0.25">
      <c r="B3812" t="s">
        <v>22</v>
      </c>
      <c r="C3812" t="s">
        <v>25</v>
      </c>
      <c r="D3812" t="s">
        <v>31</v>
      </c>
      <c r="E3812" s="1">
        <v>15491</v>
      </c>
      <c r="F3812">
        <f t="shared" si="59"/>
        <v>5</v>
      </c>
    </row>
    <row r="3813" spans="2:6" x14ac:dyDescent="0.25">
      <c r="B3813" t="s">
        <v>23</v>
      </c>
      <c r="C3813" t="s">
        <v>25</v>
      </c>
      <c r="D3813" t="s">
        <v>30</v>
      </c>
      <c r="E3813" s="1">
        <v>25395</v>
      </c>
      <c r="F3813">
        <f t="shared" si="59"/>
        <v>7</v>
      </c>
    </row>
    <row r="3814" spans="2:6" x14ac:dyDescent="0.25">
      <c r="B3814" t="s">
        <v>23</v>
      </c>
      <c r="C3814" t="s">
        <v>24</v>
      </c>
      <c r="D3814" t="s">
        <v>32</v>
      </c>
      <c r="E3814" s="1">
        <v>30208</v>
      </c>
      <c r="F3814">
        <f t="shared" si="59"/>
        <v>9</v>
      </c>
    </row>
    <row r="3815" spans="2:6" x14ac:dyDescent="0.25">
      <c r="B3815" t="s">
        <v>23</v>
      </c>
      <c r="C3815" t="s">
        <v>26</v>
      </c>
      <c r="D3815" t="s">
        <v>29</v>
      </c>
      <c r="E3815" s="1">
        <v>18000</v>
      </c>
      <c r="F3815">
        <f t="shared" si="59"/>
        <v>4</v>
      </c>
    </row>
    <row r="3816" spans="2:6" x14ac:dyDescent="0.25">
      <c r="B3816" t="s">
        <v>22</v>
      </c>
      <c r="C3816" t="s">
        <v>25</v>
      </c>
      <c r="D3816" t="s">
        <v>31</v>
      </c>
      <c r="E3816" s="1">
        <v>21197</v>
      </c>
      <c r="F3816">
        <f t="shared" si="59"/>
        <v>1</v>
      </c>
    </row>
    <row r="3817" spans="2:6" x14ac:dyDescent="0.25">
      <c r="B3817" t="s">
        <v>22</v>
      </c>
      <c r="C3817" t="s">
        <v>25</v>
      </c>
      <c r="D3817" t="s">
        <v>31</v>
      </c>
      <c r="E3817" s="1">
        <v>19622</v>
      </c>
      <c r="F3817">
        <f t="shared" si="59"/>
        <v>9</v>
      </c>
    </row>
    <row r="3818" spans="2:6" x14ac:dyDescent="0.25">
      <c r="B3818" t="s">
        <v>22</v>
      </c>
      <c r="C3818" t="s">
        <v>28</v>
      </c>
      <c r="D3818" t="s">
        <v>32</v>
      </c>
      <c r="E3818" s="1">
        <v>34724</v>
      </c>
      <c r="F3818">
        <f t="shared" si="59"/>
        <v>1</v>
      </c>
    </row>
    <row r="3819" spans="2:6" x14ac:dyDescent="0.25">
      <c r="B3819" t="s">
        <v>23</v>
      </c>
      <c r="C3819" t="s">
        <v>28</v>
      </c>
      <c r="D3819" t="s">
        <v>30</v>
      </c>
      <c r="E3819" s="1">
        <v>8076</v>
      </c>
      <c r="F3819">
        <f t="shared" si="59"/>
        <v>2</v>
      </c>
    </row>
    <row r="3820" spans="2:6" x14ac:dyDescent="0.25">
      <c r="B3820" t="s">
        <v>22</v>
      </c>
      <c r="C3820" t="s">
        <v>28</v>
      </c>
      <c r="D3820" t="s">
        <v>32</v>
      </c>
      <c r="E3820" s="1">
        <v>32328</v>
      </c>
      <c r="F3820">
        <f t="shared" si="59"/>
        <v>7</v>
      </c>
    </row>
    <row r="3821" spans="2:6" x14ac:dyDescent="0.25">
      <c r="B3821" t="s">
        <v>23</v>
      </c>
      <c r="C3821" t="s">
        <v>24</v>
      </c>
      <c r="D3821" t="s">
        <v>31</v>
      </c>
      <c r="E3821" s="1">
        <v>6148</v>
      </c>
      <c r="F3821">
        <f t="shared" si="59"/>
        <v>10</v>
      </c>
    </row>
    <row r="3822" spans="2:6" x14ac:dyDescent="0.25">
      <c r="B3822" t="s">
        <v>23</v>
      </c>
      <c r="C3822" t="s">
        <v>28</v>
      </c>
      <c r="D3822" t="s">
        <v>31</v>
      </c>
      <c r="E3822" s="1">
        <v>10776</v>
      </c>
      <c r="F3822">
        <f t="shared" si="59"/>
        <v>7</v>
      </c>
    </row>
    <row r="3823" spans="2:6" x14ac:dyDescent="0.25">
      <c r="B3823" t="s">
        <v>22</v>
      </c>
      <c r="C3823" t="s">
        <v>27</v>
      </c>
      <c r="D3823" t="s">
        <v>30</v>
      </c>
      <c r="E3823" s="1">
        <v>24559</v>
      </c>
      <c r="F3823">
        <f t="shared" si="59"/>
        <v>3</v>
      </c>
    </row>
    <row r="3824" spans="2:6" x14ac:dyDescent="0.25">
      <c r="B3824" t="s">
        <v>22</v>
      </c>
      <c r="C3824" t="s">
        <v>27</v>
      </c>
      <c r="D3824" t="s">
        <v>31</v>
      </c>
      <c r="E3824" s="1">
        <v>41056</v>
      </c>
      <c r="F3824">
        <f t="shared" si="59"/>
        <v>5</v>
      </c>
    </row>
    <row r="3825" spans="2:6" x14ac:dyDescent="0.25">
      <c r="B3825" t="s">
        <v>23</v>
      </c>
      <c r="C3825" t="s">
        <v>28</v>
      </c>
      <c r="D3825" t="s">
        <v>29</v>
      </c>
      <c r="E3825" s="1">
        <v>23703</v>
      </c>
      <c r="F3825">
        <f t="shared" si="59"/>
        <v>11</v>
      </c>
    </row>
    <row r="3826" spans="2:6" x14ac:dyDescent="0.25">
      <c r="B3826" t="s">
        <v>22</v>
      </c>
      <c r="C3826" t="s">
        <v>25</v>
      </c>
      <c r="D3826" t="s">
        <v>30</v>
      </c>
      <c r="E3826" s="1">
        <v>31100</v>
      </c>
      <c r="F3826">
        <f t="shared" si="59"/>
        <v>2</v>
      </c>
    </row>
    <row r="3827" spans="2:6" x14ac:dyDescent="0.25">
      <c r="B3827" t="s">
        <v>23</v>
      </c>
      <c r="C3827" t="s">
        <v>28</v>
      </c>
      <c r="D3827" t="s">
        <v>29</v>
      </c>
      <c r="E3827" s="1">
        <v>33640</v>
      </c>
      <c r="F3827">
        <f t="shared" si="59"/>
        <v>2</v>
      </c>
    </row>
    <row r="3828" spans="2:6" x14ac:dyDescent="0.25">
      <c r="B3828" t="s">
        <v>23</v>
      </c>
      <c r="C3828" t="s">
        <v>24</v>
      </c>
      <c r="D3828" t="s">
        <v>31</v>
      </c>
      <c r="E3828" s="1">
        <v>23073</v>
      </c>
      <c r="F3828">
        <f t="shared" si="59"/>
        <v>3</v>
      </c>
    </row>
    <row r="3829" spans="2:6" x14ac:dyDescent="0.25">
      <c r="B3829" t="s">
        <v>22</v>
      </c>
      <c r="C3829" t="s">
        <v>28</v>
      </c>
      <c r="D3829" t="s">
        <v>30</v>
      </c>
      <c r="E3829" s="1">
        <v>13430</v>
      </c>
      <c r="F3829">
        <f t="shared" si="59"/>
        <v>10</v>
      </c>
    </row>
    <row r="3830" spans="2:6" x14ac:dyDescent="0.25">
      <c r="B3830" t="s">
        <v>23</v>
      </c>
      <c r="C3830" t="s">
        <v>24</v>
      </c>
      <c r="D3830" t="s">
        <v>29</v>
      </c>
      <c r="E3830" s="1">
        <v>37868</v>
      </c>
      <c r="F3830">
        <f t="shared" si="59"/>
        <v>9</v>
      </c>
    </row>
    <row r="3831" spans="2:6" x14ac:dyDescent="0.25">
      <c r="B3831" t="s">
        <v>22</v>
      </c>
      <c r="C3831" t="s">
        <v>25</v>
      </c>
      <c r="D3831" t="s">
        <v>30</v>
      </c>
      <c r="E3831" s="1">
        <v>14856</v>
      </c>
      <c r="F3831">
        <f t="shared" si="59"/>
        <v>9</v>
      </c>
    </row>
    <row r="3832" spans="2:6" x14ac:dyDescent="0.25">
      <c r="B3832" t="s">
        <v>23</v>
      </c>
      <c r="C3832" t="s">
        <v>25</v>
      </c>
      <c r="D3832" t="s">
        <v>32</v>
      </c>
      <c r="E3832" s="1">
        <v>9870</v>
      </c>
      <c r="F3832">
        <f t="shared" si="59"/>
        <v>1</v>
      </c>
    </row>
    <row r="3833" spans="2:6" x14ac:dyDescent="0.25">
      <c r="B3833" t="s">
        <v>23</v>
      </c>
      <c r="C3833" t="s">
        <v>26</v>
      </c>
      <c r="D3833" t="s">
        <v>32</v>
      </c>
      <c r="E3833" s="1">
        <v>8879</v>
      </c>
      <c r="F3833">
        <f t="shared" si="59"/>
        <v>4</v>
      </c>
    </row>
    <row r="3834" spans="2:6" x14ac:dyDescent="0.25">
      <c r="B3834" t="s">
        <v>22</v>
      </c>
      <c r="C3834" t="s">
        <v>24</v>
      </c>
      <c r="D3834" t="s">
        <v>30</v>
      </c>
      <c r="E3834" s="1">
        <v>34210</v>
      </c>
      <c r="F3834">
        <f t="shared" si="59"/>
        <v>8</v>
      </c>
    </row>
    <row r="3835" spans="2:6" x14ac:dyDescent="0.25">
      <c r="B3835" t="s">
        <v>22</v>
      </c>
      <c r="C3835" t="s">
        <v>28</v>
      </c>
      <c r="D3835" t="s">
        <v>29</v>
      </c>
      <c r="E3835" s="1">
        <v>19701</v>
      </c>
      <c r="F3835">
        <f t="shared" si="59"/>
        <v>12</v>
      </c>
    </row>
    <row r="3836" spans="2:6" x14ac:dyDescent="0.25">
      <c r="B3836" t="s">
        <v>23</v>
      </c>
      <c r="C3836" t="s">
        <v>26</v>
      </c>
      <c r="D3836" t="s">
        <v>29</v>
      </c>
      <c r="E3836" s="1">
        <v>31729</v>
      </c>
      <c r="F3836">
        <f t="shared" si="59"/>
        <v>11</v>
      </c>
    </row>
    <row r="3837" spans="2:6" x14ac:dyDescent="0.25">
      <c r="B3837" t="s">
        <v>22</v>
      </c>
      <c r="C3837" t="s">
        <v>26</v>
      </c>
      <c r="D3837" t="s">
        <v>30</v>
      </c>
      <c r="E3837" s="1">
        <v>16426</v>
      </c>
      <c r="F3837">
        <f t="shared" si="59"/>
        <v>12</v>
      </c>
    </row>
    <row r="3838" spans="2:6" x14ac:dyDescent="0.25">
      <c r="B3838" t="s">
        <v>22</v>
      </c>
      <c r="C3838" t="s">
        <v>28</v>
      </c>
      <c r="D3838" t="s">
        <v>32</v>
      </c>
      <c r="E3838" s="1">
        <v>15401</v>
      </c>
      <c r="F3838">
        <f t="shared" si="59"/>
        <v>3</v>
      </c>
    </row>
    <row r="3839" spans="2:6" x14ac:dyDescent="0.25">
      <c r="B3839" t="s">
        <v>23</v>
      </c>
      <c r="C3839" t="s">
        <v>24</v>
      </c>
      <c r="D3839" t="s">
        <v>30</v>
      </c>
      <c r="E3839" s="1">
        <v>10622</v>
      </c>
      <c r="F3839">
        <f t="shared" si="59"/>
        <v>1</v>
      </c>
    </row>
    <row r="3840" spans="2:6" x14ac:dyDescent="0.25">
      <c r="B3840" t="s">
        <v>23</v>
      </c>
      <c r="C3840" t="s">
        <v>27</v>
      </c>
      <c r="D3840" t="s">
        <v>29</v>
      </c>
      <c r="E3840" s="1">
        <v>15314</v>
      </c>
      <c r="F3840">
        <f t="shared" si="59"/>
        <v>12</v>
      </c>
    </row>
    <row r="3841" spans="2:6" x14ac:dyDescent="0.25">
      <c r="B3841" t="s">
        <v>23</v>
      </c>
      <c r="C3841" t="s">
        <v>27</v>
      </c>
      <c r="D3841" t="s">
        <v>31</v>
      </c>
      <c r="E3841" s="1">
        <v>5821</v>
      </c>
      <c r="F3841">
        <f t="shared" si="59"/>
        <v>12</v>
      </c>
    </row>
    <row r="3842" spans="2:6" x14ac:dyDescent="0.25">
      <c r="B3842" t="s">
        <v>22</v>
      </c>
      <c r="C3842" t="s">
        <v>27</v>
      </c>
      <c r="D3842" t="s">
        <v>29</v>
      </c>
      <c r="E3842" s="1">
        <v>38436</v>
      </c>
      <c r="F3842">
        <f t="shared" si="59"/>
        <v>3</v>
      </c>
    </row>
    <row r="3843" spans="2:6" x14ac:dyDescent="0.25">
      <c r="B3843" t="s">
        <v>22</v>
      </c>
      <c r="C3843" t="s">
        <v>28</v>
      </c>
      <c r="D3843" t="s">
        <v>29</v>
      </c>
      <c r="E3843" s="1">
        <v>21883</v>
      </c>
      <c r="F3843">
        <f t="shared" si="59"/>
        <v>11</v>
      </c>
    </row>
    <row r="3844" spans="2:6" x14ac:dyDescent="0.25">
      <c r="B3844" t="s">
        <v>23</v>
      </c>
      <c r="C3844" t="s">
        <v>25</v>
      </c>
      <c r="D3844" t="s">
        <v>32</v>
      </c>
      <c r="E3844" s="1">
        <v>12424</v>
      </c>
      <c r="F3844">
        <f t="shared" si="59"/>
        <v>1</v>
      </c>
    </row>
    <row r="3845" spans="2:6" x14ac:dyDescent="0.25">
      <c r="B3845" t="s">
        <v>23</v>
      </c>
      <c r="C3845" t="s">
        <v>26</v>
      </c>
      <c r="D3845" t="s">
        <v>29</v>
      </c>
      <c r="E3845" s="1">
        <v>6441</v>
      </c>
      <c r="F3845">
        <f t="shared" si="59"/>
        <v>8</v>
      </c>
    </row>
    <row r="3846" spans="2:6" x14ac:dyDescent="0.25">
      <c r="B3846" t="s">
        <v>23</v>
      </c>
      <c r="C3846" t="s">
        <v>24</v>
      </c>
      <c r="D3846" t="s">
        <v>32</v>
      </c>
      <c r="E3846" s="1">
        <v>13923</v>
      </c>
      <c r="F3846">
        <f t="shared" si="59"/>
        <v>2</v>
      </c>
    </row>
    <row r="3847" spans="2:6" x14ac:dyDescent="0.25">
      <c r="B3847" t="s">
        <v>22</v>
      </c>
      <c r="C3847" t="s">
        <v>26</v>
      </c>
      <c r="D3847" t="s">
        <v>29</v>
      </c>
      <c r="E3847" s="1">
        <v>39860</v>
      </c>
      <c r="F3847">
        <f t="shared" si="59"/>
        <v>2</v>
      </c>
    </row>
    <row r="3848" spans="2:6" x14ac:dyDescent="0.25">
      <c r="B3848" t="s">
        <v>22</v>
      </c>
      <c r="C3848" t="s">
        <v>25</v>
      </c>
      <c r="D3848" t="s">
        <v>30</v>
      </c>
      <c r="E3848" s="1">
        <v>39841</v>
      </c>
      <c r="F3848">
        <f t="shared" si="59"/>
        <v>1</v>
      </c>
    </row>
    <row r="3849" spans="2:6" x14ac:dyDescent="0.25">
      <c r="B3849" t="s">
        <v>22</v>
      </c>
      <c r="C3849" t="s">
        <v>26</v>
      </c>
      <c r="D3849" t="s">
        <v>31</v>
      </c>
      <c r="E3849" s="1">
        <v>23843</v>
      </c>
      <c r="F3849">
        <f t="shared" si="59"/>
        <v>4</v>
      </c>
    </row>
    <row r="3850" spans="2:6" x14ac:dyDescent="0.25">
      <c r="B3850" t="s">
        <v>23</v>
      </c>
      <c r="C3850" t="s">
        <v>26</v>
      </c>
      <c r="D3850" t="s">
        <v>30</v>
      </c>
      <c r="E3850" s="1">
        <v>8733</v>
      </c>
      <c r="F3850">
        <f t="shared" si="59"/>
        <v>11</v>
      </c>
    </row>
    <row r="3851" spans="2:6" x14ac:dyDescent="0.25">
      <c r="B3851" t="s">
        <v>23</v>
      </c>
      <c r="C3851" t="s">
        <v>26</v>
      </c>
      <c r="D3851" t="s">
        <v>29</v>
      </c>
      <c r="E3851" s="1">
        <v>37338</v>
      </c>
      <c r="F3851">
        <f t="shared" si="59"/>
        <v>3</v>
      </c>
    </row>
    <row r="3852" spans="2:6" x14ac:dyDescent="0.25">
      <c r="B3852" t="s">
        <v>23</v>
      </c>
      <c r="C3852" t="s">
        <v>27</v>
      </c>
      <c r="D3852" t="s">
        <v>32</v>
      </c>
      <c r="E3852" s="1">
        <v>11478</v>
      </c>
      <c r="F3852">
        <f t="shared" ref="F3852:F3915" si="60">MONTH(E3852)</f>
        <v>6</v>
      </c>
    </row>
    <row r="3853" spans="2:6" x14ac:dyDescent="0.25">
      <c r="B3853" t="s">
        <v>22</v>
      </c>
      <c r="C3853" t="s">
        <v>24</v>
      </c>
      <c r="D3853" t="s">
        <v>31</v>
      </c>
      <c r="E3853" s="1">
        <v>8454</v>
      </c>
      <c r="F3853">
        <f t="shared" si="60"/>
        <v>2</v>
      </c>
    </row>
    <row r="3854" spans="2:6" x14ac:dyDescent="0.25">
      <c r="B3854" t="s">
        <v>23</v>
      </c>
      <c r="C3854" t="s">
        <v>26</v>
      </c>
      <c r="D3854" t="s">
        <v>31</v>
      </c>
      <c r="E3854" s="1">
        <v>32343</v>
      </c>
      <c r="F3854">
        <f t="shared" si="60"/>
        <v>7</v>
      </c>
    </row>
    <row r="3855" spans="2:6" x14ac:dyDescent="0.25">
      <c r="B3855" t="s">
        <v>23</v>
      </c>
      <c r="C3855" t="s">
        <v>25</v>
      </c>
      <c r="D3855" t="s">
        <v>31</v>
      </c>
      <c r="E3855" s="1">
        <v>30459</v>
      </c>
      <c r="F3855">
        <f t="shared" si="60"/>
        <v>5</v>
      </c>
    </row>
    <row r="3856" spans="2:6" x14ac:dyDescent="0.25">
      <c r="B3856" t="s">
        <v>22</v>
      </c>
      <c r="C3856" t="s">
        <v>28</v>
      </c>
      <c r="D3856" t="s">
        <v>32</v>
      </c>
      <c r="E3856" s="1">
        <v>18577</v>
      </c>
      <c r="F3856">
        <f t="shared" si="60"/>
        <v>11</v>
      </c>
    </row>
    <row r="3857" spans="2:6" x14ac:dyDescent="0.25">
      <c r="B3857" t="s">
        <v>22</v>
      </c>
      <c r="C3857" t="s">
        <v>24</v>
      </c>
      <c r="D3857" t="s">
        <v>30</v>
      </c>
      <c r="E3857" s="1">
        <v>32215</v>
      </c>
      <c r="F3857">
        <f t="shared" si="60"/>
        <v>3</v>
      </c>
    </row>
    <row r="3858" spans="2:6" x14ac:dyDescent="0.25">
      <c r="B3858" t="s">
        <v>23</v>
      </c>
      <c r="C3858" t="s">
        <v>25</v>
      </c>
      <c r="D3858" t="s">
        <v>29</v>
      </c>
      <c r="E3858" s="1">
        <v>31455</v>
      </c>
      <c r="F3858">
        <f t="shared" si="60"/>
        <v>2</v>
      </c>
    </row>
    <row r="3859" spans="2:6" x14ac:dyDescent="0.25">
      <c r="B3859" t="s">
        <v>23</v>
      </c>
      <c r="C3859" t="s">
        <v>27</v>
      </c>
      <c r="D3859" t="s">
        <v>30</v>
      </c>
      <c r="E3859" s="1">
        <v>19668</v>
      </c>
      <c r="F3859">
        <f t="shared" si="60"/>
        <v>11</v>
      </c>
    </row>
    <row r="3860" spans="2:6" x14ac:dyDescent="0.25">
      <c r="B3860" t="s">
        <v>22</v>
      </c>
      <c r="C3860" t="s">
        <v>27</v>
      </c>
      <c r="D3860" t="s">
        <v>29</v>
      </c>
      <c r="E3860" s="1">
        <v>9854</v>
      </c>
      <c r="F3860">
        <f t="shared" si="60"/>
        <v>12</v>
      </c>
    </row>
    <row r="3861" spans="2:6" x14ac:dyDescent="0.25">
      <c r="B3861" t="s">
        <v>23</v>
      </c>
      <c r="C3861" t="s">
        <v>26</v>
      </c>
      <c r="D3861" t="s">
        <v>30</v>
      </c>
      <c r="E3861" s="1">
        <v>26284</v>
      </c>
      <c r="F3861">
        <f t="shared" si="60"/>
        <v>12</v>
      </c>
    </row>
    <row r="3862" spans="2:6" x14ac:dyDescent="0.25">
      <c r="B3862" t="s">
        <v>22</v>
      </c>
      <c r="C3862" t="s">
        <v>24</v>
      </c>
      <c r="D3862" t="s">
        <v>29</v>
      </c>
      <c r="E3862" s="1">
        <v>28563</v>
      </c>
      <c r="F3862">
        <f t="shared" si="60"/>
        <v>3</v>
      </c>
    </row>
    <row r="3863" spans="2:6" x14ac:dyDescent="0.25">
      <c r="B3863" t="s">
        <v>22</v>
      </c>
      <c r="C3863" t="s">
        <v>24</v>
      </c>
      <c r="D3863" t="s">
        <v>29</v>
      </c>
      <c r="E3863" s="1">
        <v>8415</v>
      </c>
      <c r="F3863">
        <f t="shared" si="60"/>
        <v>1</v>
      </c>
    </row>
    <row r="3864" spans="2:6" x14ac:dyDescent="0.25">
      <c r="B3864" t="s">
        <v>22</v>
      </c>
      <c r="C3864" t="s">
        <v>26</v>
      </c>
      <c r="D3864" t="s">
        <v>32</v>
      </c>
      <c r="E3864" s="1">
        <v>20216</v>
      </c>
      <c r="F3864">
        <f t="shared" si="60"/>
        <v>5</v>
      </c>
    </row>
    <row r="3865" spans="2:6" x14ac:dyDescent="0.25">
      <c r="B3865" t="s">
        <v>23</v>
      </c>
      <c r="C3865" t="s">
        <v>28</v>
      </c>
      <c r="D3865" t="s">
        <v>32</v>
      </c>
      <c r="E3865" s="1">
        <v>39888</v>
      </c>
      <c r="F3865">
        <f t="shared" si="60"/>
        <v>3</v>
      </c>
    </row>
    <row r="3866" spans="2:6" x14ac:dyDescent="0.25">
      <c r="B3866" t="s">
        <v>23</v>
      </c>
      <c r="C3866" t="s">
        <v>27</v>
      </c>
      <c r="D3866" t="s">
        <v>29</v>
      </c>
      <c r="E3866" s="1">
        <v>6225</v>
      </c>
      <c r="F3866">
        <f t="shared" si="60"/>
        <v>1</v>
      </c>
    </row>
    <row r="3867" spans="2:6" x14ac:dyDescent="0.25">
      <c r="B3867" t="s">
        <v>22</v>
      </c>
      <c r="C3867" t="s">
        <v>25</v>
      </c>
      <c r="D3867" t="s">
        <v>30</v>
      </c>
      <c r="E3867" s="1">
        <v>36442</v>
      </c>
      <c r="F3867">
        <f t="shared" si="60"/>
        <v>10</v>
      </c>
    </row>
    <row r="3868" spans="2:6" x14ac:dyDescent="0.25">
      <c r="B3868" t="s">
        <v>23</v>
      </c>
      <c r="C3868" t="s">
        <v>27</v>
      </c>
      <c r="D3868" t="s">
        <v>31</v>
      </c>
      <c r="E3868" s="1">
        <v>28968</v>
      </c>
      <c r="F3868">
        <f t="shared" si="60"/>
        <v>4</v>
      </c>
    </row>
    <row r="3869" spans="2:6" x14ac:dyDescent="0.25">
      <c r="B3869" t="s">
        <v>22</v>
      </c>
      <c r="C3869" t="s">
        <v>24</v>
      </c>
      <c r="D3869" t="s">
        <v>32</v>
      </c>
      <c r="E3869" s="1">
        <v>30795</v>
      </c>
      <c r="F3869">
        <f t="shared" si="60"/>
        <v>4</v>
      </c>
    </row>
    <row r="3870" spans="2:6" x14ac:dyDescent="0.25">
      <c r="B3870" t="s">
        <v>23</v>
      </c>
      <c r="C3870" t="s">
        <v>27</v>
      </c>
      <c r="D3870" t="s">
        <v>31</v>
      </c>
      <c r="E3870" s="1">
        <v>28956</v>
      </c>
      <c r="F3870">
        <f t="shared" si="60"/>
        <v>4</v>
      </c>
    </row>
    <row r="3871" spans="2:6" x14ac:dyDescent="0.25">
      <c r="B3871" t="s">
        <v>23</v>
      </c>
      <c r="C3871" t="s">
        <v>28</v>
      </c>
      <c r="D3871" t="s">
        <v>29</v>
      </c>
      <c r="E3871" s="1">
        <v>40735</v>
      </c>
      <c r="F3871">
        <f t="shared" si="60"/>
        <v>7</v>
      </c>
    </row>
    <row r="3872" spans="2:6" x14ac:dyDescent="0.25">
      <c r="B3872" t="s">
        <v>22</v>
      </c>
      <c r="C3872" t="s">
        <v>26</v>
      </c>
      <c r="D3872" t="s">
        <v>31</v>
      </c>
      <c r="E3872" s="1">
        <v>31636</v>
      </c>
      <c r="F3872">
        <f t="shared" si="60"/>
        <v>8</v>
      </c>
    </row>
    <row r="3873" spans="2:6" x14ac:dyDescent="0.25">
      <c r="B3873" t="s">
        <v>23</v>
      </c>
      <c r="C3873" t="s">
        <v>27</v>
      </c>
      <c r="D3873" t="s">
        <v>29</v>
      </c>
      <c r="E3873" s="1">
        <v>10939</v>
      </c>
      <c r="F3873">
        <f t="shared" si="60"/>
        <v>12</v>
      </c>
    </row>
    <row r="3874" spans="2:6" x14ac:dyDescent="0.25">
      <c r="B3874" t="s">
        <v>22</v>
      </c>
      <c r="C3874" t="s">
        <v>25</v>
      </c>
      <c r="D3874" t="s">
        <v>30</v>
      </c>
      <c r="E3874" s="1">
        <v>16662</v>
      </c>
      <c r="F3874">
        <f t="shared" si="60"/>
        <v>8</v>
      </c>
    </row>
    <row r="3875" spans="2:6" x14ac:dyDescent="0.25">
      <c r="B3875" t="s">
        <v>23</v>
      </c>
      <c r="C3875" t="s">
        <v>24</v>
      </c>
      <c r="D3875" t="s">
        <v>30</v>
      </c>
      <c r="E3875" s="1">
        <v>23516</v>
      </c>
      <c r="F3875">
        <f t="shared" si="60"/>
        <v>5</v>
      </c>
    </row>
    <row r="3876" spans="2:6" x14ac:dyDescent="0.25">
      <c r="B3876" t="s">
        <v>23</v>
      </c>
      <c r="C3876" t="s">
        <v>24</v>
      </c>
      <c r="D3876" t="s">
        <v>29</v>
      </c>
      <c r="E3876" s="1">
        <v>41001</v>
      </c>
      <c r="F3876">
        <f t="shared" si="60"/>
        <v>4</v>
      </c>
    </row>
    <row r="3877" spans="2:6" x14ac:dyDescent="0.25">
      <c r="B3877" t="s">
        <v>23</v>
      </c>
      <c r="C3877" t="s">
        <v>28</v>
      </c>
      <c r="D3877" t="s">
        <v>31</v>
      </c>
      <c r="E3877" s="1">
        <v>40992</v>
      </c>
      <c r="F3877">
        <f t="shared" si="60"/>
        <v>3</v>
      </c>
    </row>
    <row r="3878" spans="2:6" x14ac:dyDescent="0.25">
      <c r="B3878" t="s">
        <v>22</v>
      </c>
      <c r="C3878" t="s">
        <v>27</v>
      </c>
      <c r="D3878" t="s">
        <v>32</v>
      </c>
      <c r="E3878" s="1">
        <v>40975</v>
      </c>
      <c r="F3878">
        <f t="shared" si="60"/>
        <v>3</v>
      </c>
    </row>
    <row r="3879" spans="2:6" x14ac:dyDescent="0.25">
      <c r="B3879" t="s">
        <v>23</v>
      </c>
      <c r="C3879" t="s">
        <v>26</v>
      </c>
      <c r="D3879" t="s">
        <v>32</v>
      </c>
      <c r="E3879" s="1">
        <v>9817</v>
      </c>
      <c r="F3879">
        <f t="shared" si="60"/>
        <v>11</v>
      </c>
    </row>
    <row r="3880" spans="2:6" x14ac:dyDescent="0.25">
      <c r="B3880" t="s">
        <v>23</v>
      </c>
      <c r="C3880" t="s">
        <v>27</v>
      </c>
      <c r="D3880" t="s">
        <v>32</v>
      </c>
      <c r="E3880" s="1">
        <v>7945</v>
      </c>
      <c r="F3880">
        <f t="shared" si="60"/>
        <v>10</v>
      </c>
    </row>
    <row r="3881" spans="2:6" x14ac:dyDescent="0.25">
      <c r="B3881" t="s">
        <v>23</v>
      </c>
      <c r="C3881" t="s">
        <v>24</v>
      </c>
      <c r="D3881" t="s">
        <v>31</v>
      </c>
      <c r="E3881" s="1">
        <v>11859</v>
      </c>
      <c r="F3881">
        <f t="shared" si="60"/>
        <v>6</v>
      </c>
    </row>
    <row r="3882" spans="2:6" x14ac:dyDescent="0.25">
      <c r="B3882" t="s">
        <v>22</v>
      </c>
      <c r="C3882" t="s">
        <v>28</v>
      </c>
      <c r="D3882" t="s">
        <v>32</v>
      </c>
      <c r="E3882" s="1">
        <v>9470</v>
      </c>
      <c r="F3882">
        <f t="shared" si="60"/>
        <v>12</v>
      </c>
    </row>
    <row r="3883" spans="2:6" x14ac:dyDescent="0.25">
      <c r="B3883" t="s">
        <v>22</v>
      </c>
      <c r="C3883" t="s">
        <v>26</v>
      </c>
      <c r="D3883" t="s">
        <v>31</v>
      </c>
      <c r="E3883" s="1">
        <v>6171</v>
      </c>
      <c r="F3883">
        <f t="shared" si="60"/>
        <v>11</v>
      </c>
    </row>
    <row r="3884" spans="2:6" x14ac:dyDescent="0.25">
      <c r="B3884" t="s">
        <v>23</v>
      </c>
      <c r="C3884" t="s">
        <v>28</v>
      </c>
      <c r="D3884" t="s">
        <v>32</v>
      </c>
      <c r="E3884" s="1">
        <v>8218</v>
      </c>
      <c r="F3884">
        <f t="shared" si="60"/>
        <v>7</v>
      </c>
    </row>
    <row r="3885" spans="2:6" x14ac:dyDescent="0.25">
      <c r="B3885" t="s">
        <v>23</v>
      </c>
      <c r="C3885" t="s">
        <v>24</v>
      </c>
      <c r="D3885" t="s">
        <v>30</v>
      </c>
      <c r="E3885" s="1">
        <v>23542</v>
      </c>
      <c r="F3885">
        <f t="shared" si="60"/>
        <v>6</v>
      </c>
    </row>
    <row r="3886" spans="2:6" x14ac:dyDescent="0.25">
      <c r="B3886" t="s">
        <v>22</v>
      </c>
      <c r="C3886" t="s">
        <v>25</v>
      </c>
      <c r="D3886" t="s">
        <v>29</v>
      </c>
      <c r="E3886" s="1">
        <v>28447</v>
      </c>
      <c r="F3886">
        <f t="shared" si="60"/>
        <v>11</v>
      </c>
    </row>
    <row r="3887" spans="2:6" x14ac:dyDescent="0.25">
      <c r="B3887" t="s">
        <v>23</v>
      </c>
      <c r="C3887" t="s">
        <v>26</v>
      </c>
      <c r="D3887" t="s">
        <v>30</v>
      </c>
      <c r="E3887" s="1">
        <v>20044</v>
      </c>
      <c r="F3887">
        <f t="shared" si="60"/>
        <v>11</v>
      </c>
    </row>
    <row r="3888" spans="2:6" x14ac:dyDescent="0.25">
      <c r="B3888" t="s">
        <v>22</v>
      </c>
      <c r="C3888" t="s">
        <v>24</v>
      </c>
      <c r="D3888" t="s">
        <v>32</v>
      </c>
      <c r="E3888" s="1">
        <v>41497</v>
      </c>
      <c r="F3888">
        <f t="shared" si="60"/>
        <v>8</v>
      </c>
    </row>
    <row r="3889" spans="2:6" x14ac:dyDescent="0.25">
      <c r="B3889" t="s">
        <v>23</v>
      </c>
      <c r="C3889" t="s">
        <v>26</v>
      </c>
      <c r="D3889" t="s">
        <v>29</v>
      </c>
      <c r="E3889" s="1">
        <v>20477</v>
      </c>
      <c r="F3889">
        <f t="shared" si="60"/>
        <v>1</v>
      </c>
    </row>
    <row r="3890" spans="2:6" x14ac:dyDescent="0.25">
      <c r="B3890" t="s">
        <v>23</v>
      </c>
      <c r="C3890" t="s">
        <v>28</v>
      </c>
      <c r="D3890" t="s">
        <v>31</v>
      </c>
      <c r="E3890" s="1">
        <v>19300</v>
      </c>
      <c r="F3890">
        <f t="shared" si="60"/>
        <v>11</v>
      </c>
    </row>
    <row r="3891" spans="2:6" x14ac:dyDescent="0.25">
      <c r="B3891" t="s">
        <v>22</v>
      </c>
      <c r="C3891" t="s">
        <v>26</v>
      </c>
      <c r="D3891" t="s">
        <v>30</v>
      </c>
      <c r="E3891" s="1">
        <v>33914</v>
      </c>
      <c r="F3891">
        <f t="shared" si="60"/>
        <v>11</v>
      </c>
    </row>
    <row r="3892" spans="2:6" x14ac:dyDescent="0.25">
      <c r="B3892" t="s">
        <v>22</v>
      </c>
      <c r="C3892" t="s">
        <v>24</v>
      </c>
      <c r="D3892" t="s">
        <v>29</v>
      </c>
      <c r="E3892" s="1">
        <v>28398</v>
      </c>
      <c r="F3892">
        <f t="shared" si="60"/>
        <v>9</v>
      </c>
    </row>
    <row r="3893" spans="2:6" x14ac:dyDescent="0.25">
      <c r="B3893" t="s">
        <v>22</v>
      </c>
      <c r="C3893" t="s">
        <v>24</v>
      </c>
      <c r="D3893" t="s">
        <v>29</v>
      </c>
      <c r="E3893" s="1">
        <v>30059</v>
      </c>
      <c r="F3893">
        <f t="shared" si="60"/>
        <v>4</v>
      </c>
    </row>
    <row r="3894" spans="2:6" x14ac:dyDescent="0.25">
      <c r="B3894" t="s">
        <v>23</v>
      </c>
      <c r="C3894" t="s">
        <v>26</v>
      </c>
      <c r="D3894" t="s">
        <v>31</v>
      </c>
      <c r="E3894" s="1">
        <v>32281</v>
      </c>
      <c r="F3894">
        <f t="shared" si="60"/>
        <v>5</v>
      </c>
    </row>
    <row r="3895" spans="2:6" x14ac:dyDescent="0.25">
      <c r="B3895" t="s">
        <v>22</v>
      </c>
      <c r="C3895" t="s">
        <v>25</v>
      </c>
      <c r="D3895" t="s">
        <v>32</v>
      </c>
      <c r="E3895" s="1">
        <v>11820</v>
      </c>
      <c r="F3895">
        <f t="shared" si="60"/>
        <v>5</v>
      </c>
    </row>
    <row r="3896" spans="2:6" x14ac:dyDescent="0.25">
      <c r="B3896" t="s">
        <v>22</v>
      </c>
      <c r="C3896" t="s">
        <v>26</v>
      </c>
      <c r="D3896" t="s">
        <v>29</v>
      </c>
      <c r="E3896" s="1">
        <v>11482</v>
      </c>
      <c r="F3896">
        <f t="shared" si="60"/>
        <v>6</v>
      </c>
    </row>
    <row r="3897" spans="2:6" x14ac:dyDescent="0.25">
      <c r="B3897" t="s">
        <v>22</v>
      </c>
      <c r="C3897" t="s">
        <v>27</v>
      </c>
      <c r="D3897" t="s">
        <v>29</v>
      </c>
      <c r="E3897" s="1">
        <v>37522</v>
      </c>
      <c r="F3897">
        <f t="shared" si="60"/>
        <v>9</v>
      </c>
    </row>
    <row r="3898" spans="2:6" x14ac:dyDescent="0.25">
      <c r="B3898" t="s">
        <v>22</v>
      </c>
      <c r="C3898" t="s">
        <v>27</v>
      </c>
      <c r="D3898" t="s">
        <v>31</v>
      </c>
      <c r="E3898" s="1">
        <v>14103</v>
      </c>
      <c r="F3898">
        <f t="shared" si="60"/>
        <v>8</v>
      </c>
    </row>
    <row r="3899" spans="2:6" x14ac:dyDescent="0.25">
      <c r="B3899" t="s">
        <v>23</v>
      </c>
      <c r="C3899" t="s">
        <v>28</v>
      </c>
      <c r="D3899" t="s">
        <v>32</v>
      </c>
      <c r="E3899" s="1">
        <v>37573</v>
      </c>
      <c r="F3899">
        <f t="shared" si="60"/>
        <v>11</v>
      </c>
    </row>
    <row r="3900" spans="2:6" x14ac:dyDescent="0.25">
      <c r="B3900" t="s">
        <v>23</v>
      </c>
      <c r="C3900" t="s">
        <v>25</v>
      </c>
      <c r="D3900" t="s">
        <v>29</v>
      </c>
      <c r="E3900" s="1">
        <v>33448</v>
      </c>
      <c r="F3900">
        <f t="shared" si="60"/>
        <v>7</v>
      </c>
    </row>
    <row r="3901" spans="2:6" x14ac:dyDescent="0.25">
      <c r="B3901" t="s">
        <v>22</v>
      </c>
      <c r="C3901" t="s">
        <v>26</v>
      </c>
      <c r="D3901" t="s">
        <v>31</v>
      </c>
      <c r="E3901" s="1">
        <v>9221</v>
      </c>
      <c r="F3901">
        <f t="shared" si="60"/>
        <v>3</v>
      </c>
    </row>
    <row r="3902" spans="2:6" x14ac:dyDescent="0.25">
      <c r="B3902" t="s">
        <v>22</v>
      </c>
      <c r="C3902" t="s">
        <v>28</v>
      </c>
      <c r="D3902" t="s">
        <v>29</v>
      </c>
      <c r="E3902" s="1">
        <v>38184</v>
      </c>
      <c r="F3902">
        <f t="shared" si="60"/>
        <v>7</v>
      </c>
    </row>
    <row r="3903" spans="2:6" x14ac:dyDescent="0.25">
      <c r="B3903" t="s">
        <v>23</v>
      </c>
      <c r="C3903" t="s">
        <v>24</v>
      </c>
      <c r="D3903" t="s">
        <v>32</v>
      </c>
      <c r="E3903" s="1">
        <v>9586</v>
      </c>
      <c r="F3903">
        <f t="shared" si="60"/>
        <v>3</v>
      </c>
    </row>
    <row r="3904" spans="2:6" x14ac:dyDescent="0.25">
      <c r="B3904" t="s">
        <v>22</v>
      </c>
      <c r="C3904" t="s">
        <v>25</v>
      </c>
      <c r="D3904" t="s">
        <v>32</v>
      </c>
      <c r="E3904" s="1">
        <v>18383</v>
      </c>
      <c r="F3904">
        <f t="shared" si="60"/>
        <v>4</v>
      </c>
    </row>
    <row r="3905" spans="2:6" x14ac:dyDescent="0.25">
      <c r="B3905" t="s">
        <v>23</v>
      </c>
      <c r="C3905" t="s">
        <v>27</v>
      </c>
      <c r="D3905" t="s">
        <v>31</v>
      </c>
      <c r="E3905" s="1">
        <v>29419</v>
      </c>
      <c r="F3905">
        <f t="shared" si="60"/>
        <v>7</v>
      </c>
    </row>
    <row r="3906" spans="2:6" x14ac:dyDescent="0.25">
      <c r="B3906" t="s">
        <v>23</v>
      </c>
      <c r="C3906" t="s">
        <v>28</v>
      </c>
      <c r="D3906" t="s">
        <v>29</v>
      </c>
      <c r="E3906" s="1">
        <v>21225</v>
      </c>
      <c r="F3906">
        <f t="shared" si="60"/>
        <v>2</v>
      </c>
    </row>
    <row r="3907" spans="2:6" x14ac:dyDescent="0.25">
      <c r="B3907" t="s">
        <v>23</v>
      </c>
      <c r="C3907" t="s">
        <v>25</v>
      </c>
      <c r="D3907" t="s">
        <v>29</v>
      </c>
      <c r="E3907" s="1">
        <v>11483</v>
      </c>
      <c r="F3907">
        <f t="shared" si="60"/>
        <v>6</v>
      </c>
    </row>
    <row r="3908" spans="2:6" x14ac:dyDescent="0.25">
      <c r="B3908" t="s">
        <v>22</v>
      </c>
      <c r="C3908" t="s">
        <v>25</v>
      </c>
      <c r="D3908" t="s">
        <v>32</v>
      </c>
      <c r="E3908" s="1">
        <v>12406</v>
      </c>
      <c r="F3908">
        <f t="shared" si="60"/>
        <v>12</v>
      </c>
    </row>
    <row r="3909" spans="2:6" x14ac:dyDescent="0.25">
      <c r="B3909" t="s">
        <v>22</v>
      </c>
      <c r="C3909" t="s">
        <v>26</v>
      </c>
      <c r="D3909" t="s">
        <v>30</v>
      </c>
      <c r="E3909" s="1">
        <v>14778</v>
      </c>
      <c r="F3909">
        <f t="shared" si="60"/>
        <v>6</v>
      </c>
    </row>
    <row r="3910" spans="2:6" x14ac:dyDescent="0.25">
      <c r="B3910" t="s">
        <v>22</v>
      </c>
      <c r="C3910" t="s">
        <v>25</v>
      </c>
      <c r="D3910" t="s">
        <v>30</v>
      </c>
      <c r="E3910" s="1">
        <v>12037</v>
      </c>
      <c r="F3910">
        <f t="shared" si="60"/>
        <v>12</v>
      </c>
    </row>
    <row r="3911" spans="2:6" x14ac:dyDescent="0.25">
      <c r="B3911" t="s">
        <v>22</v>
      </c>
      <c r="C3911" t="s">
        <v>28</v>
      </c>
      <c r="D3911" t="s">
        <v>31</v>
      </c>
      <c r="E3911" s="1">
        <v>13632</v>
      </c>
      <c r="F3911">
        <f t="shared" si="60"/>
        <v>4</v>
      </c>
    </row>
    <row r="3912" spans="2:6" x14ac:dyDescent="0.25">
      <c r="B3912" t="s">
        <v>23</v>
      </c>
      <c r="C3912" t="s">
        <v>24</v>
      </c>
      <c r="D3912" t="s">
        <v>30</v>
      </c>
      <c r="E3912" s="1">
        <v>11607</v>
      </c>
      <c r="F3912">
        <f t="shared" si="60"/>
        <v>10</v>
      </c>
    </row>
    <row r="3913" spans="2:6" x14ac:dyDescent="0.25">
      <c r="B3913" t="s">
        <v>22</v>
      </c>
      <c r="C3913" t="s">
        <v>25</v>
      </c>
      <c r="D3913" t="s">
        <v>32</v>
      </c>
      <c r="E3913" s="1">
        <v>19019</v>
      </c>
      <c r="F3913">
        <f t="shared" si="60"/>
        <v>1</v>
      </c>
    </row>
    <row r="3914" spans="2:6" x14ac:dyDescent="0.25">
      <c r="B3914" t="s">
        <v>23</v>
      </c>
      <c r="C3914" t="s">
        <v>25</v>
      </c>
      <c r="D3914" t="s">
        <v>29</v>
      </c>
      <c r="E3914" s="1">
        <v>40634</v>
      </c>
      <c r="F3914">
        <f t="shared" si="60"/>
        <v>4</v>
      </c>
    </row>
    <row r="3915" spans="2:6" x14ac:dyDescent="0.25">
      <c r="B3915" t="s">
        <v>22</v>
      </c>
      <c r="C3915" t="s">
        <v>27</v>
      </c>
      <c r="D3915" t="s">
        <v>30</v>
      </c>
      <c r="E3915" s="1">
        <v>37224</v>
      </c>
      <c r="F3915">
        <f t="shared" si="60"/>
        <v>11</v>
      </c>
    </row>
    <row r="3916" spans="2:6" x14ac:dyDescent="0.25">
      <c r="B3916" t="s">
        <v>22</v>
      </c>
      <c r="C3916" t="s">
        <v>28</v>
      </c>
      <c r="D3916" t="s">
        <v>29</v>
      </c>
      <c r="E3916" s="1">
        <v>27522</v>
      </c>
      <c r="F3916">
        <f t="shared" ref="F3916:F3979" si="61">MONTH(E3916)</f>
        <v>5</v>
      </c>
    </row>
    <row r="3917" spans="2:6" x14ac:dyDescent="0.25">
      <c r="B3917" t="s">
        <v>23</v>
      </c>
      <c r="C3917" t="s">
        <v>28</v>
      </c>
      <c r="D3917" t="s">
        <v>29</v>
      </c>
      <c r="E3917" s="1">
        <v>18650</v>
      </c>
      <c r="F3917">
        <f t="shared" si="61"/>
        <v>1</v>
      </c>
    </row>
    <row r="3918" spans="2:6" x14ac:dyDescent="0.25">
      <c r="B3918" t="s">
        <v>23</v>
      </c>
      <c r="C3918" t="s">
        <v>24</v>
      </c>
      <c r="D3918" t="s">
        <v>32</v>
      </c>
      <c r="E3918" s="1">
        <v>17119</v>
      </c>
      <c r="F3918">
        <f t="shared" si="61"/>
        <v>11</v>
      </c>
    </row>
    <row r="3919" spans="2:6" x14ac:dyDescent="0.25">
      <c r="B3919" t="s">
        <v>23</v>
      </c>
      <c r="C3919" t="s">
        <v>26</v>
      </c>
      <c r="D3919" t="s">
        <v>30</v>
      </c>
      <c r="E3919" s="1">
        <v>20534</v>
      </c>
      <c r="F3919">
        <f t="shared" si="61"/>
        <v>3</v>
      </c>
    </row>
    <row r="3920" spans="2:6" x14ac:dyDescent="0.25">
      <c r="B3920" t="s">
        <v>23</v>
      </c>
      <c r="C3920" t="s">
        <v>27</v>
      </c>
      <c r="D3920" t="s">
        <v>29</v>
      </c>
      <c r="E3920" s="1">
        <v>21572</v>
      </c>
      <c r="F3920">
        <f t="shared" si="61"/>
        <v>1</v>
      </c>
    </row>
    <row r="3921" spans="2:6" x14ac:dyDescent="0.25">
      <c r="B3921" t="s">
        <v>22</v>
      </c>
      <c r="C3921" t="s">
        <v>25</v>
      </c>
      <c r="D3921" t="s">
        <v>30</v>
      </c>
      <c r="E3921" s="1">
        <v>41537</v>
      </c>
      <c r="F3921">
        <f t="shared" si="61"/>
        <v>9</v>
      </c>
    </row>
    <row r="3922" spans="2:6" x14ac:dyDescent="0.25">
      <c r="B3922" t="s">
        <v>22</v>
      </c>
      <c r="C3922" t="s">
        <v>27</v>
      </c>
      <c r="D3922" t="s">
        <v>30</v>
      </c>
      <c r="E3922" s="1">
        <v>31043</v>
      </c>
      <c r="F3922">
        <f t="shared" si="61"/>
        <v>12</v>
      </c>
    </row>
    <row r="3923" spans="2:6" x14ac:dyDescent="0.25">
      <c r="B3923" t="s">
        <v>22</v>
      </c>
      <c r="C3923" t="s">
        <v>24</v>
      </c>
      <c r="D3923" t="s">
        <v>32</v>
      </c>
      <c r="E3923" s="1">
        <v>9953</v>
      </c>
      <c r="F3923">
        <f t="shared" si="61"/>
        <v>4</v>
      </c>
    </row>
    <row r="3924" spans="2:6" x14ac:dyDescent="0.25">
      <c r="B3924" t="s">
        <v>23</v>
      </c>
      <c r="C3924" t="s">
        <v>24</v>
      </c>
      <c r="D3924" t="s">
        <v>30</v>
      </c>
      <c r="E3924" s="1">
        <v>20451</v>
      </c>
      <c r="F3924">
        <f t="shared" si="61"/>
        <v>12</v>
      </c>
    </row>
    <row r="3925" spans="2:6" x14ac:dyDescent="0.25">
      <c r="B3925" t="s">
        <v>23</v>
      </c>
      <c r="C3925" t="s">
        <v>24</v>
      </c>
      <c r="D3925" t="s">
        <v>29</v>
      </c>
      <c r="E3925" s="1">
        <v>27537</v>
      </c>
      <c r="F3925">
        <f t="shared" si="61"/>
        <v>5</v>
      </c>
    </row>
    <row r="3926" spans="2:6" x14ac:dyDescent="0.25">
      <c r="B3926" t="s">
        <v>22</v>
      </c>
      <c r="C3926" t="s">
        <v>26</v>
      </c>
      <c r="D3926" t="s">
        <v>29</v>
      </c>
      <c r="E3926" s="1">
        <v>17761</v>
      </c>
      <c r="F3926">
        <f t="shared" si="61"/>
        <v>8</v>
      </c>
    </row>
    <row r="3927" spans="2:6" x14ac:dyDescent="0.25">
      <c r="B3927" t="s">
        <v>23</v>
      </c>
      <c r="C3927" t="s">
        <v>28</v>
      </c>
      <c r="D3927" t="s">
        <v>31</v>
      </c>
      <c r="E3927" s="1">
        <v>15258</v>
      </c>
      <c r="F3927">
        <f t="shared" si="61"/>
        <v>10</v>
      </c>
    </row>
    <row r="3928" spans="2:6" x14ac:dyDescent="0.25">
      <c r="B3928" t="s">
        <v>23</v>
      </c>
      <c r="C3928" t="s">
        <v>25</v>
      </c>
      <c r="D3928" t="s">
        <v>32</v>
      </c>
      <c r="E3928" s="1">
        <v>11018</v>
      </c>
      <c r="F3928">
        <f t="shared" si="61"/>
        <v>3</v>
      </c>
    </row>
    <row r="3929" spans="2:6" x14ac:dyDescent="0.25">
      <c r="B3929" t="s">
        <v>22</v>
      </c>
      <c r="C3929" t="s">
        <v>27</v>
      </c>
      <c r="D3929" t="s">
        <v>30</v>
      </c>
      <c r="E3929" s="1">
        <v>12426</v>
      </c>
      <c r="F3929">
        <f t="shared" si="61"/>
        <v>1</v>
      </c>
    </row>
    <row r="3930" spans="2:6" x14ac:dyDescent="0.25">
      <c r="B3930" t="s">
        <v>23</v>
      </c>
      <c r="C3930" t="s">
        <v>26</v>
      </c>
      <c r="D3930" t="s">
        <v>31</v>
      </c>
      <c r="E3930" s="1">
        <v>34467</v>
      </c>
      <c r="F3930">
        <f t="shared" si="61"/>
        <v>5</v>
      </c>
    </row>
    <row r="3931" spans="2:6" x14ac:dyDescent="0.25">
      <c r="B3931" t="s">
        <v>22</v>
      </c>
      <c r="C3931" t="s">
        <v>25</v>
      </c>
      <c r="D3931" t="s">
        <v>30</v>
      </c>
      <c r="E3931" s="1">
        <v>18364</v>
      </c>
      <c r="F3931">
        <f t="shared" si="61"/>
        <v>4</v>
      </c>
    </row>
    <row r="3932" spans="2:6" x14ac:dyDescent="0.25">
      <c r="B3932" t="s">
        <v>23</v>
      </c>
      <c r="C3932" t="s">
        <v>25</v>
      </c>
      <c r="D3932" t="s">
        <v>31</v>
      </c>
      <c r="E3932" s="1">
        <v>39335</v>
      </c>
      <c r="F3932">
        <f t="shared" si="61"/>
        <v>9</v>
      </c>
    </row>
    <row r="3933" spans="2:6" x14ac:dyDescent="0.25">
      <c r="B3933" t="s">
        <v>23</v>
      </c>
      <c r="C3933" t="s">
        <v>28</v>
      </c>
      <c r="D3933" t="s">
        <v>29</v>
      </c>
      <c r="E3933" s="1">
        <v>24800</v>
      </c>
      <c r="F3933">
        <f t="shared" si="61"/>
        <v>11</v>
      </c>
    </row>
    <row r="3934" spans="2:6" x14ac:dyDescent="0.25">
      <c r="B3934" t="s">
        <v>22</v>
      </c>
      <c r="C3934" t="s">
        <v>24</v>
      </c>
      <c r="D3934" t="s">
        <v>31</v>
      </c>
      <c r="E3934" s="1">
        <v>15309</v>
      </c>
      <c r="F3934">
        <f t="shared" si="61"/>
        <v>11</v>
      </c>
    </row>
    <row r="3935" spans="2:6" x14ac:dyDescent="0.25">
      <c r="B3935" t="s">
        <v>22</v>
      </c>
      <c r="C3935" t="s">
        <v>28</v>
      </c>
      <c r="D3935" t="s">
        <v>32</v>
      </c>
      <c r="E3935" s="1">
        <v>18697</v>
      </c>
      <c r="F3935">
        <f t="shared" si="61"/>
        <v>3</v>
      </c>
    </row>
    <row r="3936" spans="2:6" x14ac:dyDescent="0.25">
      <c r="B3936" t="s">
        <v>22</v>
      </c>
      <c r="C3936" t="s">
        <v>26</v>
      </c>
      <c r="D3936" t="s">
        <v>29</v>
      </c>
      <c r="E3936" s="1">
        <v>18186</v>
      </c>
      <c r="F3936">
        <f t="shared" si="61"/>
        <v>10</v>
      </c>
    </row>
    <row r="3937" spans="2:6" x14ac:dyDescent="0.25">
      <c r="B3937" t="s">
        <v>23</v>
      </c>
      <c r="C3937" t="s">
        <v>27</v>
      </c>
      <c r="D3937" t="s">
        <v>29</v>
      </c>
      <c r="E3937" s="1">
        <v>26129</v>
      </c>
      <c r="F3937">
        <f t="shared" si="61"/>
        <v>7</v>
      </c>
    </row>
    <row r="3938" spans="2:6" x14ac:dyDescent="0.25">
      <c r="B3938" t="s">
        <v>23</v>
      </c>
      <c r="C3938" t="s">
        <v>27</v>
      </c>
      <c r="D3938" t="s">
        <v>31</v>
      </c>
      <c r="E3938" s="1">
        <v>6643</v>
      </c>
      <c r="F3938">
        <f t="shared" si="61"/>
        <v>3</v>
      </c>
    </row>
    <row r="3939" spans="2:6" x14ac:dyDescent="0.25">
      <c r="B3939" t="s">
        <v>23</v>
      </c>
      <c r="C3939" t="s">
        <v>24</v>
      </c>
      <c r="D3939" t="s">
        <v>32</v>
      </c>
      <c r="E3939" s="1">
        <v>29368</v>
      </c>
      <c r="F3939">
        <f t="shared" si="61"/>
        <v>5</v>
      </c>
    </row>
    <row r="3940" spans="2:6" x14ac:dyDescent="0.25">
      <c r="B3940" t="s">
        <v>22</v>
      </c>
      <c r="C3940" t="s">
        <v>27</v>
      </c>
      <c r="D3940" t="s">
        <v>31</v>
      </c>
      <c r="E3940" s="1">
        <v>35926</v>
      </c>
      <c r="F3940">
        <f t="shared" si="61"/>
        <v>5</v>
      </c>
    </row>
    <row r="3941" spans="2:6" x14ac:dyDescent="0.25">
      <c r="B3941" t="s">
        <v>22</v>
      </c>
      <c r="C3941" t="s">
        <v>24</v>
      </c>
      <c r="D3941" t="s">
        <v>32</v>
      </c>
      <c r="E3941" s="1">
        <v>22257</v>
      </c>
      <c r="F3941">
        <f t="shared" si="61"/>
        <v>12</v>
      </c>
    </row>
    <row r="3942" spans="2:6" x14ac:dyDescent="0.25">
      <c r="B3942" t="s">
        <v>23</v>
      </c>
      <c r="C3942" t="s">
        <v>25</v>
      </c>
      <c r="D3942" t="s">
        <v>30</v>
      </c>
      <c r="E3942" s="1">
        <v>19738</v>
      </c>
      <c r="F3942">
        <f t="shared" si="61"/>
        <v>1</v>
      </c>
    </row>
    <row r="3943" spans="2:6" x14ac:dyDescent="0.25">
      <c r="B3943" t="s">
        <v>22</v>
      </c>
      <c r="C3943" t="s">
        <v>24</v>
      </c>
      <c r="D3943" t="s">
        <v>30</v>
      </c>
      <c r="E3943" s="1">
        <v>28656</v>
      </c>
      <c r="F3943">
        <f t="shared" si="61"/>
        <v>6</v>
      </c>
    </row>
    <row r="3944" spans="2:6" x14ac:dyDescent="0.25">
      <c r="B3944" t="s">
        <v>23</v>
      </c>
      <c r="C3944" t="s">
        <v>27</v>
      </c>
      <c r="D3944" t="s">
        <v>29</v>
      </c>
      <c r="E3944" s="1">
        <v>20489</v>
      </c>
      <c r="F3944">
        <f t="shared" si="61"/>
        <v>2</v>
      </c>
    </row>
    <row r="3945" spans="2:6" x14ac:dyDescent="0.25">
      <c r="B3945" t="s">
        <v>22</v>
      </c>
      <c r="C3945" t="s">
        <v>26</v>
      </c>
      <c r="D3945" t="s">
        <v>31</v>
      </c>
      <c r="E3945" s="1">
        <v>30663</v>
      </c>
      <c r="F3945">
        <f t="shared" si="61"/>
        <v>12</v>
      </c>
    </row>
    <row r="3946" spans="2:6" x14ac:dyDescent="0.25">
      <c r="B3946" t="s">
        <v>23</v>
      </c>
      <c r="C3946" t="s">
        <v>25</v>
      </c>
      <c r="D3946" t="s">
        <v>29</v>
      </c>
      <c r="E3946" s="1">
        <v>21084</v>
      </c>
      <c r="F3946">
        <f t="shared" si="61"/>
        <v>9</v>
      </c>
    </row>
    <row r="3947" spans="2:6" x14ac:dyDescent="0.25">
      <c r="B3947" t="s">
        <v>22</v>
      </c>
      <c r="C3947" t="s">
        <v>25</v>
      </c>
      <c r="D3947" t="s">
        <v>31</v>
      </c>
      <c r="E3947" s="1">
        <v>20880</v>
      </c>
      <c r="F3947">
        <f t="shared" si="61"/>
        <v>3</v>
      </c>
    </row>
    <row r="3948" spans="2:6" x14ac:dyDescent="0.25">
      <c r="B3948" t="s">
        <v>22</v>
      </c>
      <c r="C3948" t="s">
        <v>27</v>
      </c>
      <c r="D3948" t="s">
        <v>32</v>
      </c>
      <c r="E3948" s="1">
        <v>17663</v>
      </c>
      <c r="F3948">
        <f t="shared" si="61"/>
        <v>5</v>
      </c>
    </row>
    <row r="3949" spans="2:6" x14ac:dyDescent="0.25">
      <c r="B3949" t="s">
        <v>22</v>
      </c>
      <c r="C3949" t="s">
        <v>26</v>
      </c>
      <c r="D3949" t="s">
        <v>32</v>
      </c>
      <c r="E3949" s="1">
        <v>40533</v>
      </c>
      <c r="F3949">
        <f t="shared" si="61"/>
        <v>12</v>
      </c>
    </row>
    <row r="3950" spans="2:6" x14ac:dyDescent="0.25">
      <c r="B3950" t="s">
        <v>23</v>
      </c>
      <c r="C3950" t="s">
        <v>28</v>
      </c>
      <c r="D3950" t="s">
        <v>30</v>
      </c>
      <c r="E3950" s="1">
        <v>7515</v>
      </c>
      <c r="F3950">
        <f t="shared" si="61"/>
        <v>7</v>
      </c>
    </row>
    <row r="3951" spans="2:6" x14ac:dyDescent="0.25">
      <c r="B3951" t="s">
        <v>23</v>
      </c>
      <c r="C3951" t="s">
        <v>27</v>
      </c>
      <c r="D3951" t="s">
        <v>32</v>
      </c>
      <c r="E3951" s="1">
        <v>23137</v>
      </c>
      <c r="F3951">
        <f t="shared" si="61"/>
        <v>5</v>
      </c>
    </row>
    <row r="3952" spans="2:6" x14ac:dyDescent="0.25">
      <c r="B3952" t="s">
        <v>23</v>
      </c>
      <c r="C3952" t="s">
        <v>26</v>
      </c>
      <c r="D3952" t="s">
        <v>30</v>
      </c>
      <c r="E3952" s="1">
        <v>31891</v>
      </c>
      <c r="F3952">
        <f t="shared" si="61"/>
        <v>4</v>
      </c>
    </row>
    <row r="3953" spans="2:6" x14ac:dyDescent="0.25">
      <c r="B3953" t="s">
        <v>23</v>
      </c>
      <c r="C3953" t="s">
        <v>24</v>
      </c>
      <c r="D3953" t="s">
        <v>30</v>
      </c>
      <c r="E3953" s="1">
        <v>16270</v>
      </c>
      <c r="F3953">
        <f t="shared" si="61"/>
        <v>7</v>
      </c>
    </row>
    <row r="3954" spans="2:6" x14ac:dyDescent="0.25">
      <c r="B3954" t="s">
        <v>22</v>
      </c>
      <c r="C3954" t="s">
        <v>24</v>
      </c>
      <c r="D3954" t="s">
        <v>31</v>
      </c>
      <c r="E3954" s="1">
        <v>12176</v>
      </c>
      <c r="F3954">
        <f t="shared" si="61"/>
        <v>5</v>
      </c>
    </row>
    <row r="3955" spans="2:6" x14ac:dyDescent="0.25">
      <c r="B3955" t="s">
        <v>22</v>
      </c>
      <c r="C3955" t="s">
        <v>28</v>
      </c>
      <c r="D3955" t="s">
        <v>32</v>
      </c>
      <c r="E3955" s="1">
        <v>10656</v>
      </c>
      <c r="F3955">
        <f t="shared" si="61"/>
        <v>3</v>
      </c>
    </row>
    <row r="3956" spans="2:6" x14ac:dyDescent="0.25">
      <c r="B3956" t="s">
        <v>23</v>
      </c>
      <c r="C3956" t="s">
        <v>27</v>
      </c>
      <c r="D3956" t="s">
        <v>30</v>
      </c>
      <c r="E3956" s="1">
        <v>23470</v>
      </c>
      <c r="F3956">
        <f t="shared" si="61"/>
        <v>4</v>
      </c>
    </row>
    <row r="3957" spans="2:6" x14ac:dyDescent="0.25">
      <c r="B3957" t="s">
        <v>23</v>
      </c>
      <c r="C3957" t="s">
        <v>24</v>
      </c>
      <c r="D3957" t="s">
        <v>29</v>
      </c>
      <c r="E3957" s="1">
        <v>36316</v>
      </c>
      <c r="F3957">
        <f t="shared" si="61"/>
        <v>6</v>
      </c>
    </row>
    <row r="3958" spans="2:6" x14ac:dyDescent="0.25">
      <c r="B3958" t="s">
        <v>23</v>
      </c>
      <c r="C3958" t="s">
        <v>27</v>
      </c>
      <c r="D3958" t="s">
        <v>31</v>
      </c>
      <c r="E3958" s="1">
        <v>16884</v>
      </c>
      <c r="F3958">
        <f t="shared" si="61"/>
        <v>3</v>
      </c>
    </row>
    <row r="3959" spans="2:6" x14ac:dyDescent="0.25">
      <c r="B3959" t="s">
        <v>23</v>
      </c>
      <c r="C3959" t="s">
        <v>26</v>
      </c>
      <c r="D3959" t="s">
        <v>29</v>
      </c>
      <c r="E3959" s="1">
        <v>10466</v>
      </c>
      <c r="F3959">
        <f t="shared" si="61"/>
        <v>8</v>
      </c>
    </row>
    <row r="3960" spans="2:6" x14ac:dyDescent="0.25">
      <c r="B3960" t="s">
        <v>23</v>
      </c>
      <c r="C3960" t="s">
        <v>25</v>
      </c>
      <c r="D3960" t="s">
        <v>29</v>
      </c>
      <c r="E3960" s="1">
        <v>9527</v>
      </c>
      <c r="F3960">
        <f t="shared" si="61"/>
        <v>1</v>
      </c>
    </row>
    <row r="3961" spans="2:6" x14ac:dyDescent="0.25">
      <c r="B3961" t="s">
        <v>22</v>
      </c>
      <c r="C3961" t="s">
        <v>25</v>
      </c>
      <c r="D3961" t="s">
        <v>30</v>
      </c>
      <c r="E3961" s="1">
        <v>26306</v>
      </c>
      <c r="F3961">
        <f t="shared" si="61"/>
        <v>1</v>
      </c>
    </row>
    <row r="3962" spans="2:6" x14ac:dyDescent="0.25">
      <c r="B3962" t="s">
        <v>23</v>
      </c>
      <c r="C3962" t="s">
        <v>24</v>
      </c>
      <c r="D3962" t="s">
        <v>32</v>
      </c>
      <c r="E3962" s="1">
        <v>25308</v>
      </c>
      <c r="F3962">
        <f t="shared" si="61"/>
        <v>4</v>
      </c>
    </row>
    <row r="3963" spans="2:6" x14ac:dyDescent="0.25">
      <c r="B3963" t="s">
        <v>23</v>
      </c>
      <c r="C3963" t="s">
        <v>28</v>
      </c>
      <c r="D3963" t="s">
        <v>32</v>
      </c>
      <c r="E3963" s="1">
        <v>38272</v>
      </c>
      <c r="F3963">
        <f t="shared" si="61"/>
        <v>10</v>
      </c>
    </row>
    <row r="3964" spans="2:6" x14ac:dyDescent="0.25">
      <c r="B3964" t="s">
        <v>23</v>
      </c>
      <c r="C3964" t="s">
        <v>24</v>
      </c>
      <c r="D3964" t="s">
        <v>30</v>
      </c>
      <c r="E3964" s="1">
        <v>14018</v>
      </c>
      <c r="F3964">
        <f t="shared" si="61"/>
        <v>5</v>
      </c>
    </row>
    <row r="3965" spans="2:6" x14ac:dyDescent="0.25">
      <c r="B3965" t="s">
        <v>23</v>
      </c>
      <c r="C3965" t="s">
        <v>24</v>
      </c>
      <c r="D3965" t="s">
        <v>29</v>
      </c>
      <c r="E3965" s="1">
        <v>8314</v>
      </c>
      <c r="F3965">
        <f t="shared" si="61"/>
        <v>10</v>
      </c>
    </row>
    <row r="3966" spans="2:6" x14ac:dyDescent="0.25">
      <c r="B3966" t="s">
        <v>22</v>
      </c>
      <c r="C3966" t="s">
        <v>26</v>
      </c>
      <c r="D3966" t="s">
        <v>30</v>
      </c>
      <c r="E3966" s="1">
        <v>17247</v>
      </c>
      <c r="F3966">
        <f t="shared" si="61"/>
        <v>3</v>
      </c>
    </row>
    <row r="3967" spans="2:6" x14ac:dyDescent="0.25">
      <c r="B3967" t="s">
        <v>22</v>
      </c>
      <c r="C3967" t="s">
        <v>25</v>
      </c>
      <c r="D3967" t="s">
        <v>30</v>
      </c>
      <c r="E3967" s="1">
        <v>38829</v>
      </c>
      <c r="F3967">
        <f t="shared" si="61"/>
        <v>4</v>
      </c>
    </row>
    <row r="3968" spans="2:6" x14ac:dyDescent="0.25">
      <c r="B3968" t="s">
        <v>22</v>
      </c>
      <c r="C3968" t="s">
        <v>28</v>
      </c>
      <c r="D3968" t="s">
        <v>29</v>
      </c>
      <c r="E3968" s="1">
        <v>11618</v>
      </c>
      <c r="F3968">
        <f t="shared" si="61"/>
        <v>10</v>
      </c>
    </row>
    <row r="3969" spans="2:6" x14ac:dyDescent="0.25">
      <c r="B3969" t="s">
        <v>22</v>
      </c>
      <c r="C3969" t="s">
        <v>28</v>
      </c>
      <c r="D3969" t="s">
        <v>32</v>
      </c>
      <c r="E3969" s="1">
        <v>19307</v>
      </c>
      <c r="F3969">
        <f t="shared" si="61"/>
        <v>11</v>
      </c>
    </row>
    <row r="3970" spans="2:6" x14ac:dyDescent="0.25">
      <c r="B3970" t="s">
        <v>23</v>
      </c>
      <c r="C3970" t="s">
        <v>27</v>
      </c>
      <c r="D3970" t="s">
        <v>32</v>
      </c>
      <c r="E3970" s="1">
        <v>17516</v>
      </c>
      <c r="F3970">
        <f t="shared" si="61"/>
        <v>12</v>
      </c>
    </row>
    <row r="3971" spans="2:6" x14ac:dyDescent="0.25">
      <c r="B3971" t="s">
        <v>23</v>
      </c>
      <c r="C3971" t="s">
        <v>26</v>
      </c>
      <c r="D3971" t="s">
        <v>29</v>
      </c>
      <c r="E3971" s="1">
        <v>37356</v>
      </c>
      <c r="F3971">
        <f t="shared" si="61"/>
        <v>4</v>
      </c>
    </row>
    <row r="3972" spans="2:6" x14ac:dyDescent="0.25">
      <c r="B3972" t="s">
        <v>22</v>
      </c>
      <c r="C3972" t="s">
        <v>27</v>
      </c>
      <c r="D3972" t="s">
        <v>31</v>
      </c>
      <c r="E3972" s="1">
        <v>38084</v>
      </c>
      <c r="F3972">
        <f t="shared" si="61"/>
        <v>4</v>
      </c>
    </row>
    <row r="3973" spans="2:6" x14ac:dyDescent="0.25">
      <c r="B3973" t="s">
        <v>23</v>
      </c>
      <c r="C3973" t="s">
        <v>24</v>
      </c>
      <c r="D3973" t="s">
        <v>30</v>
      </c>
      <c r="E3973" s="1">
        <v>34641</v>
      </c>
      <c r="F3973">
        <f t="shared" si="61"/>
        <v>11</v>
      </c>
    </row>
    <row r="3974" spans="2:6" x14ac:dyDescent="0.25">
      <c r="B3974" t="s">
        <v>23</v>
      </c>
      <c r="C3974" t="s">
        <v>25</v>
      </c>
      <c r="D3974" t="s">
        <v>32</v>
      </c>
      <c r="E3974" s="1">
        <v>25107</v>
      </c>
      <c r="F3974">
        <f t="shared" si="61"/>
        <v>9</v>
      </c>
    </row>
    <row r="3975" spans="2:6" x14ac:dyDescent="0.25">
      <c r="B3975" t="s">
        <v>23</v>
      </c>
      <c r="C3975" t="s">
        <v>27</v>
      </c>
      <c r="D3975" t="s">
        <v>31</v>
      </c>
      <c r="E3975" s="1">
        <v>40783</v>
      </c>
      <c r="F3975">
        <f t="shared" si="61"/>
        <v>8</v>
      </c>
    </row>
    <row r="3976" spans="2:6" x14ac:dyDescent="0.25">
      <c r="B3976" t="s">
        <v>22</v>
      </c>
      <c r="C3976" t="s">
        <v>26</v>
      </c>
      <c r="D3976" t="s">
        <v>30</v>
      </c>
      <c r="E3976" s="1">
        <v>9292</v>
      </c>
      <c r="F3976">
        <f t="shared" si="61"/>
        <v>6</v>
      </c>
    </row>
    <row r="3977" spans="2:6" x14ac:dyDescent="0.25">
      <c r="B3977" t="s">
        <v>23</v>
      </c>
      <c r="C3977" t="s">
        <v>24</v>
      </c>
      <c r="D3977" t="s">
        <v>32</v>
      </c>
      <c r="E3977" s="1">
        <v>20983</v>
      </c>
      <c r="F3977">
        <f t="shared" si="61"/>
        <v>6</v>
      </c>
    </row>
    <row r="3978" spans="2:6" x14ac:dyDescent="0.25">
      <c r="B3978" t="s">
        <v>23</v>
      </c>
      <c r="C3978" t="s">
        <v>26</v>
      </c>
      <c r="D3978" t="s">
        <v>30</v>
      </c>
      <c r="E3978" s="1">
        <v>15241</v>
      </c>
      <c r="F3978">
        <f t="shared" si="61"/>
        <v>9</v>
      </c>
    </row>
    <row r="3979" spans="2:6" x14ac:dyDescent="0.25">
      <c r="B3979" t="s">
        <v>23</v>
      </c>
      <c r="C3979" t="s">
        <v>26</v>
      </c>
      <c r="D3979" t="s">
        <v>31</v>
      </c>
      <c r="E3979" s="1">
        <v>24943</v>
      </c>
      <c r="F3979">
        <f t="shared" si="61"/>
        <v>4</v>
      </c>
    </row>
    <row r="3980" spans="2:6" x14ac:dyDescent="0.25">
      <c r="B3980" t="s">
        <v>23</v>
      </c>
      <c r="C3980" t="s">
        <v>25</v>
      </c>
      <c r="D3980" t="s">
        <v>32</v>
      </c>
      <c r="E3980" s="1">
        <v>7609</v>
      </c>
      <c r="F3980">
        <f t="shared" ref="F3980:F4043" si="62">MONTH(E3980)</f>
        <v>10</v>
      </c>
    </row>
    <row r="3981" spans="2:6" x14ac:dyDescent="0.25">
      <c r="B3981" t="s">
        <v>22</v>
      </c>
      <c r="C3981" t="s">
        <v>28</v>
      </c>
      <c r="D3981" t="s">
        <v>32</v>
      </c>
      <c r="E3981" s="1">
        <v>31740</v>
      </c>
      <c r="F3981">
        <f t="shared" si="62"/>
        <v>11</v>
      </c>
    </row>
    <row r="3982" spans="2:6" x14ac:dyDescent="0.25">
      <c r="B3982" t="s">
        <v>23</v>
      </c>
      <c r="C3982" t="s">
        <v>28</v>
      </c>
      <c r="D3982" t="s">
        <v>29</v>
      </c>
      <c r="E3982" s="1">
        <v>20328</v>
      </c>
      <c r="F3982">
        <f t="shared" si="62"/>
        <v>8</v>
      </c>
    </row>
    <row r="3983" spans="2:6" x14ac:dyDescent="0.25">
      <c r="B3983" t="s">
        <v>23</v>
      </c>
      <c r="C3983" t="s">
        <v>28</v>
      </c>
      <c r="D3983" t="s">
        <v>29</v>
      </c>
      <c r="E3983" s="1">
        <v>16645</v>
      </c>
      <c r="F3983">
        <f t="shared" si="62"/>
        <v>7</v>
      </c>
    </row>
    <row r="3984" spans="2:6" x14ac:dyDescent="0.25">
      <c r="B3984" t="s">
        <v>23</v>
      </c>
      <c r="C3984" t="s">
        <v>24</v>
      </c>
      <c r="D3984" t="s">
        <v>29</v>
      </c>
      <c r="E3984" s="1">
        <v>35930</v>
      </c>
      <c r="F3984">
        <f t="shared" si="62"/>
        <v>5</v>
      </c>
    </row>
    <row r="3985" spans="2:6" x14ac:dyDescent="0.25">
      <c r="B3985" t="s">
        <v>22</v>
      </c>
      <c r="C3985" t="s">
        <v>26</v>
      </c>
      <c r="D3985" t="s">
        <v>29</v>
      </c>
      <c r="E3985" s="1">
        <v>13604</v>
      </c>
      <c r="F3985">
        <f t="shared" si="62"/>
        <v>3</v>
      </c>
    </row>
    <row r="3986" spans="2:6" x14ac:dyDescent="0.25">
      <c r="B3986" t="s">
        <v>22</v>
      </c>
      <c r="C3986" t="s">
        <v>27</v>
      </c>
      <c r="D3986" t="s">
        <v>30</v>
      </c>
      <c r="E3986" s="1">
        <v>9311</v>
      </c>
      <c r="F3986">
        <f t="shared" si="62"/>
        <v>6</v>
      </c>
    </row>
    <row r="3987" spans="2:6" x14ac:dyDescent="0.25">
      <c r="B3987" t="s">
        <v>22</v>
      </c>
      <c r="C3987" t="s">
        <v>27</v>
      </c>
      <c r="D3987" t="s">
        <v>30</v>
      </c>
      <c r="E3987" s="1">
        <v>22535</v>
      </c>
      <c r="F3987">
        <f t="shared" si="62"/>
        <v>9</v>
      </c>
    </row>
    <row r="3988" spans="2:6" x14ac:dyDescent="0.25">
      <c r="B3988" t="s">
        <v>23</v>
      </c>
      <c r="C3988" t="s">
        <v>27</v>
      </c>
      <c r="D3988" t="s">
        <v>32</v>
      </c>
      <c r="E3988" s="1">
        <v>23387</v>
      </c>
      <c r="F3988">
        <f t="shared" si="62"/>
        <v>1</v>
      </c>
    </row>
    <row r="3989" spans="2:6" x14ac:dyDescent="0.25">
      <c r="B3989" t="s">
        <v>22</v>
      </c>
      <c r="C3989" t="s">
        <v>25</v>
      </c>
      <c r="D3989" t="s">
        <v>32</v>
      </c>
      <c r="E3989" s="1">
        <v>23778</v>
      </c>
      <c r="F3989">
        <f t="shared" si="62"/>
        <v>2</v>
      </c>
    </row>
    <row r="3990" spans="2:6" x14ac:dyDescent="0.25">
      <c r="B3990" t="s">
        <v>23</v>
      </c>
      <c r="C3990" t="s">
        <v>24</v>
      </c>
      <c r="D3990" t="s">
        <v>32</v>
      </c>
      <c r="E3990" s="1">
        <v>14541</v>
      </c>
      <c r="F3990">
        <f t="shared" si="62"/>
        <v>10</v>
      </c>
    </row>
    <row r="3991" spans="2:6" x14ac:dyDescent="0.25">
      <c r="B3991" t="s">
        <v>22</v>
      </c>
      <c r="C3991" t="s">
        <v>24</v>
      </c>
      <c r="D3991" t="s">
        <v>32</v>
      </c>
      <c r="E3991" s="1">
        <v>36933</v>
      </c>
      <c r="F3991">
        <f t="shared" si="62"/>
        <v>2</v>
      </c>
    </row>
    <row r="3992" spans="2:6" x14ac:dyDescent="0.25">
      <c r="B3992" t="s">
        <v>23</v>
      </c>
      <c r="C3992" t="s">
        <v>26</v>
      </c>
      <c r="D3992" t="s">
        <v>29</v>
      </c>
      <c r="E3992" s="1">
        <v>7599</v>
      </c>
      <c r="F3992">
        <f t="shared" si="62"/>
        <v>10</v>
      </c>
    </row>
    <row r="3993" spans="2:6" x14ac:dyDescent="0.25">
      <c r="B3993" t="s">
        <v>23</v>
      </c>
      <c r="C3993" t="s">
        <v>28</v>
      </c>
      <c r="D3993" t="s">
        <v>32</v>
      </c>
      <c r="E3993" s="1">
        <v>32006</v>
      </c>
      <c r="F3993">
        <f t="shared" si="62"/>
        <v>8</v>
      </c>
    </row>
    <row r="3994" spans="2:6" x14ac:dyDescent="0.25">
      <c r="B3994" t="s">
        <v>22</v>
      </c>
      <c r="C3994" t="s">
        <v>25</v>
      </c>
      <c r="D3994" t="s">
        <v>29</v>
      </c>
      <c r="E3994" s="1">
        <v>32939</v>
      </c>
      <c r="F3994">
        <f t="shared" si="62"/>
        <v>3</v>
      </c>
    </row>
    <row r="3995" spans="2:6" x14ac:dyDescent="0.25">
      <c r="B3995" t="s">
        <v>22</v>
      </c>
      <c r="C3995" t="s">
        <v>25</v>
      </c>
      <c r="D3995" t="s">
        <v>31</v>
      </c>
      <c r="E3995" s="1">
        <v>8030</v>
      </c>
      <c r="F3995">
        <f t="shared" si="62"/>
        <v>12</v>
      </c>
    </row>
    <row r="3996" spans="2:6" x14ac:dyDescent="0.25">
      <c r="B3996" t="s">
        <v>22</v>
      </c>
      <c r="C3996" t="s">
        <v>25</v>
      </c>
      <c r="D3996" t="s">
        <v>32</v>
      </c>
      <c r="E3996" s="1">
        <v>37745</v>
      </c>
      <c r="F3996">
        <f t="shared" si="62"/>
        <v>5</v>
      </c>
    </row>
    <row r="3997" spans="2:6" x14ac:dyDescent="0.25">
      <c r="B3997" t="s">
        <v>23</v>
      </c>
      <c r="C3997" t="s">
        <v>28</v>
      </c>
      <c r="D3997" t="s">
        <v>29</v>
      </c>
      <c r="E3997" s="1">
        <v>38565</v>
      </c>
      <c r="F3997">
        <f t="shared" si="62"/>
        <v>8</v>
      </c>
    </row>
    <row r="3998" spans="2:6" x14ac:dyDescent="0.25">
      <c r="B3998" t="s">
        <v>23</v>
      </c>
      <c r="C3998" t="s">
        <v>24</v>
      </c>
      <c r="D3998" t="s">
        <v>29</v>
      </c>
      <c r="E3998" s="1">
        <v>23813</v>
      </c>
      <c r="F3998">
        <f t="shared" si="62"/>
        <v>3</v>
      </c>
    </row>
    <row r="3999" spans="2:6" x14ac:dyDescent="0.25">
      <c r="B3999" t="s">
        <v>22</v>
      </c>
      <c r="C3999" t="s">
        <v>26</v>
      </c>
      <c r="D3999" t="s">
        <v>32</v>
      </c>
      <c r="E3999" s="1">
        <v>23390</v>
      </c>
      <c r="F3999">
        <f t="shared" si="62"/>
        <v>1</v>
      </c>
    </row>
    <row r="4000" spans="2:6" x14ac:dyDescent="0.25">
      <c r="B4000" t="s">
        <v>22</v>
      </c>
      <c r="C4000" t="s">
        <v>24</v>
      </c>
      <c r="D4000" t="s">
        <v>30</v>
      </c>
      <c r="E4000" s="1">
        <v>20692</v>
      </c>
      <c r="F4000">
        <f t="shared" si="62"/>
        <v>8</v>
      </c>
    </row>
    <row r="4001" spans="2:6" x14ac:dyDescent="0.25">
      <c r="B4001" t="s">
        <v>22</v>
      </c>
      <c r="C4001" t="s">
        <v>25</v>
      </c>
      <c r="D4001" t="s">
        <v>30</v>
      </c>
      <c r="E4001" s="1">
        <v>12807</v>
      </c>
      <c r="F4001">
        <f t="shared" si="62"/>
        <v>1</v>
      </c>
    </row>
    <row r="4002" spans="2:6" x14ac:dyDescent="0.25">
      <c r="B4002" t="s">
        <v>23</v>
      </c>
      <c r="C4002" t="s">
        <v>24</v>
      </c>
      <c r="D4002" t="s">
        <v>32</v>
      </c>
      <c r="E4002" s="1">
        <v>9235</v>
      </c>
      <c r="F4002">
        <f t="shared" si="62"/>
        <v>4</v>
      </c>
    </row>
    <row r="4003" spans="2:6" x14ac:dyDescent="0.25">
      <c r="B4003" t="s">
        <v>22</v>
      </c>
      <c r="C4003" t="s">
        <v>28</v>
      </c>
      <c r="D4003" t="s">
        <v>29</v>
      </c>
      <c r="E4003" s="1">
        <v>16435</v>
      </c>
      <c r="F4003">
        <f t="shared" si="62"/>
        <v>12</v>
      </c>
    </row>
    <row r="4004" spans="2:6" x14ac:dyDescent="0.25">
      <c r="B4004" t="s">
        <v>22</v>
      </c>
      <c r="C4004" t="s">
        <v>24</v>
      </c>
      <c r="D4004" t="s">
        <v>30</v>
      </c>
      <c r="E4004" s="1">
        <v>25805</v>
      </c>
      <c r="F4004">
        <f t="shared" si="62"/>
        <v>8</v>
      </c>
    </row>
    <row r="4005" spans="2:6" x14ac:dyDescent="0.25">
      <c r="B4005" t="s">
        <v>22</v>
      </c>
      <c r="C4005" t="s">
        <v>28</v>
      </c>
      <c r="D4005" t="s">
        <v>32</v>
      </c>
      <c r="E4005" s="1">
        <v>15701</v>
      </c>
      <c r="F4005">
        <f t="shared" si="62"/>
        <v>12</v>
      </c>
    </row>
    <row r="4006" spans="2:6" x14ac:dyDescent="0.25">
      <c r="B4006" t="s">
        <v>23</v>
      </c>
      <c r="C4006" t="s">
        <v>24</v>
      </c>
      <c r="D4006" t="s">
        <v>31</v>
      </c>
      <c r="E4006" s="1">
        <v>32392</v>
      </c>
      <c r="F4006">
        <f t="shared" si="62"/>
        <v>9</v>
      </c>
    </row>
    <row r="4007" spans="2:6" x14ac:dyDescent="0.25">
      <c r="B4007" t="s">
        <v>23</v>
      </c>
      <c r="C4007" t="s">
        <v>26</v>
      </c>
      <c r="D4007" t="s">
        <v>29</v>
      </c>
      <c r="E4007" s="1">
        <v>8277</v>
      </c>
      <c r="F4007">
        <f t="shared" si="62"/>
        <v>8</v>
      </c>
    </row>
    <row r="4008" spans="2:6" x14ac:dyDescent="0.25">
      <c r="B4008" t="s">
        <v>22</v>
      </c>
      <c r="C4008" t="s">
        <v>25</v>
      </c>
      <c r="D4008" t="s">
        <v>31</v>
      </c>
      <c r="E4008" s="1">
        <v>23870</v>
      </c>
      <c r="F4008">
        <f t="shared" si="62"/>
        <v>5</v>
      </c>
    </row>
    <row r="4009" spans="2:6" x14ac:dyDescent="0.25">
      <c r="B4009" t="s">
        <v>23</v>
      </c>
      <c r="C4009" t="s">
        <v>27</v>
      </c>
      <c r="D4009" t="s">
        <v>30</v>
      </c>
      <c r="E4009" s="1">
        <v>6046</v>
      </c>
      <c r="F4009">
        <f t="shared" si="62"/>
        <v>7</v>
      </c>
    </row>
    <row r="4010" spans="2:6" x14ac:dyDescent="0.25">
      <c r="B4010" t="s">
        <v>22</v>
      </c>
      <c r="C4010" t="s">
        <v>24</v>
      </c>
      <c r="D4010" t="s">
        <v>31</v>
      </c>
      <c r="E4010" s="1">
        <v>15686</v>
      </c>
      <c r="F4010">
        <f t="shared" si="62"/>
        <v>12</v>
      </c>
    </row>
    <row r="4011" spans="2:6" x14ac:dyDescent="0.25">
      <c r="B4011" t="s">
        <v>23</v>
      </c>
      <c r="C4011" t="s">
        <v>28</v>
      </c>
      <c r="D4011" t="s">
        <v>32</v>
      </c>
      <c r="E4011" s="1">
        <v>10811</v>
      </c>
      <c r="F4011">
        <f t="shared" si="62"/>
        <v>8</v>
      </c>
    </row>
    <row r="4012" spans="2:6" x14ac:dyDescent="0.25">
      <c r="B4012" t="s">
        <v>22</v>
      </c>
      <c r="C4012" t="s">
        <v>26</v>
      </c>
      <c r="D4012" t="s">
        <v>31</v>
      </c>
      <c r="E4012" s="1">
        <v>9721</v>
      </c>
      <c r="F4012">
        <f t="shared" si="62"/>
        <v>8</v>
      </c>
    </row>
    <row r="4013" spans="2:6" x14ac:dyDescent="0.25">
      <c r="B4013" t="s">
        <v>23</v>
      </c>
      <c r="C4013" t="s">
        <v>24</v>
      </c>
      <c r="D4013" t="s">
        <v>30</v>
      </c>
      <c r="E4013" s="1">
        <v>31258</v>
      </c>
      <c r="F4013">
        <f t="shared" si="62"/>
        <v>7</v>
      </c>
    </row>
    <row r="4014" spans="2:6" x14ac:dyDescent="0.25">
      <c r="B4014" t="s">
        <v>22</v>
      </c>
      <c r="C4014" t="s">
        <v>28</v>
      </c>
      <c r="D4014" t="s">
        <v>30</v>
      </c>
      <c r="E4014" s="1">
        <v>7745</v>
      </c>
      <c r="F4014">
        <f t="shared" si="62"/>
        <v>3</v>
      </c>
    </row>
    <row r="4015" spans="2:6" x14ac:dyDescent="0.25">
      <c r="B4015" t="s">
        <v>23</v>
      </c>
      <c r="C4015" t="s">
        <v>28</v>
      </c>
      <c r="D4015" t="s">
        <v>30</v>
      </c>
      <c r="E4015" s="1">
        <v>16743</v>
      </c>
      <c r="F4015">
        <f t="shared" si="62"/>
        <v>11</v>
      </c>
    </row>
    <row r="4016" spans="2:6" x14ac:dyDescent="0.25">
      <c r="B4016" t="s">
        <v>23</v>
      </c>
      <c r="C4016" t="s">
        <v>24</v>
      </c>
      <c r="D4016" t="s">
        <v>31</v>
      </c>
      <c r="E4016" s="1">
        <v>8191</v>
      </c>
      <c r="F4016">
        <f t="shared" si="62"/>
        <v>6</v>
      </c>
    </row>
    <row r="4017" spans="2:6" x14ac:dyDescent="0.25">
      <c r="B4017" t="s">
        <v>22</v>
      </c>
      <c r="C4017" t="s">
        <v>28</v>
      </c>
      <c r="D4017" t="s">
        <v>32</v>
      </c>
      <c r="E4017" s="1">
        <v>8667</v>
      </c>
      <c r="F4017">
        <f t="shared" si="62"/>
        <v>9</v>
      </c>
    </row>
    <row r="4018" spans="2:6" x14ac:dyDescent="0.25">
      <c r="B4018" t="s">
        <v>22</v>
      </c>
      <c r="C4018" t="s">
        <v>25</v>
      </c>
      <c r="D4018" t="s">
        <v>32</v>
      </c>
      <c r="E4018" s="1">
        <v>24843</v>
      </c>
      <c r="F4018">
        <f t="shared" si="62"/>
        <v>1</v>
      </c>
    </row>
    <row r="4019" spans="2:6" x14ac:dyDescent="0.25">
      <c r="B4019" t="s">
        <v>23</v>
      </c>
      <c r="C4019" t="s">
        <v>26</v>
      </c>
      <c r="D4019" t="s">
        <v>32</v>
      </c>
      <c r="E4019" s="1">
        <v>15674</v>
      </c>
      <c r="F4019">
        <f t="shared" si="62"/>
        <v>11</v>
      </c>
    </row>
    <row r="4020" spans="2:6" x14ac:dyDescent="0.25">
      <c r="B4020" t="s">
        <v>23</v>
      </c>
      <c r="C4020" t="s">
        <v>27</v>
      </c>
      <c r="D4020" t="s">
        <v>31</v>
      </c>
      <c r="E4020" s="1">
        <v>10135</v>
      </c>
      <c r="F4020">
        <f t="shared" si="62"/>
        <v>9</v>
      </c>
    </row>
    <row r="4021" spans="2:6" x14ac:dyDescent="0.25">
      <c r="B4021" t="s">
        <v>23</v>
      </c>
      <c r="C4021" t="s">
        <v>26</v>
      </c>
      <c r="D4021" t="s">
        <v>31</v>
      </c>
      <c r="E4021" s="1">
        <v>6118</v>
      </c>
      <c r="F4021">
        <f t="shared" si="62"/>
        <v>9</v>
      </c>
    </row>
    <row r="4022" spans="2:6" x14ac:dyDescent="0.25">
      <c r="B4022" t="s">
        <v>22</v>
      </c>
      <c r="C4022" t="s">
        <v>24</v>
      </c>
      <c r="D4022" t="s">
        <v>31</v>
      </c>
      <c r="E4022" s="1">
        <v>19646</v>
      </c>
      <c r="F4022">
        <f t="shared" si="62"/>
        <v>10</v>
      </c>
    </row>
    <row r="4023" spans="2:6" x14ac:dyDescent="0.25">
      <c r="B4023" t="s">
        <v>22</v>
      </c>
      <c r="C4023" t="s">
        <v>28</v>
      </c>
      <c r="D4023" t="s">
        <v>32</v>
      </c>
      <c r="E4023" s="1">
        <v>10427</v>
      </c>
      <c r="F4023">
        <f t="shared" si="62"/>
        <v>7</v>
      </c>
    </row>
    <row r="4024" spans="2:6" x14ac:dyDescent="0.25">
      <c r="B4024" t="s">
        <v>23</v>
      </c>
      <c r="C4024" t="s">
        <v>24</v>
      </c>
      <c r="D4024" t="s">
        <v>31</v>
      </c>
      <c r="E4024" s="1">
        <v>19272</v>
      </c>
      <c r="F4024">
        <f t="shared" si="62"/>
        <v>10</v>
      </c>
    </row>
    <row r="4025" spans="2:6" x14ac:dyDescent="0.25">
      <c r="B4025" t="s">
        <v>23</v>
      </c>
      <c r="C4025" t="s">
        <v>28</v>
      </c>
      <c r="D4025" t="s">
        <v>30</v>
      </c>
      <c r="E4025" s="1">
        <v>26054</v>
      </c>
      <c r="F4025">
        <f t="shared" si="62"/>
        <v>5</v>
      </c>
    </row>
    <row r="4026" spans="2:6" x14ac:dyDescent="0.25">
      <c r="B4026" t="s">
        <v>22</v>
      </c>
      <c r="C4026" t="s">
        <v>26</v>
      </c>
      <c r="D4026" t="s">
        <v>32</v>
      </c>
      <c r="E4026" s="1">
        <v>19549</v>
      </c>
      <c r="F4026">
        <f t="shared" si="62"/>
        <v>7</v>
      </c>
    </row>
    <row r="4027" spans="2:6" x14ac:dyDescent="0.25">
      <c r="B4027" t="s">
        <v>22</v>
      </c>
      <c r="C4027" t="s">
        <v>24</v>
      </c>
      <c r="D4027" t="s">
        <v>29</v>
      </c>
      <c r="E4027" s="1">
        <v>24187</v>
      </c>
      <c r="F4027">
        <f t="shared" si="62"/>
        <v>3</v>
      </c>
    </row>
    <row r="4028" spans="2:6" x14ac:dyDescent="0.25">
      <c r="B4028" t="s">
        <v>22</v>
      </c>
      <c r="C4028" t="s">
        <v>28</v>
      </c>
      <c r="D4028" t="s">
        <v>32</v>
      </c>
      <c r="E4028" s="1">
        <v>10200</v>
      </c>
      <c r="F4028">
        <f t="shared" si="62"/>
        <v>12</v>
      </c>
    </row>
    <row r="4029" spans="2:6" x14ac:dyDescent="0.25">
      <c r="B4029" t="s">
        <v>22</v>
      </c>
      <c r="C4029" t="s">
        <v>25</v>
      </c>
      <c r="D4029" t="s">
        <v>30</v>
      </c>
      <c r="E4029" s="1">
        <v>16627</v>
      </c>
      <c r="F4029">
        <f t="shared" si="62"/>
        <v>7</v>
      </c>
    </row>
    <row r="4030" spans="2:6" x14ac:dyDescent="0.25">
      <c r="B4030" t="s">
        <v>22</v>
      </c>
      <c r="C4030" t="s">
        <v>24</v>
      </c>
      <c r="D4030" t="s">
        <v>30</v>
      </c>
      <c r="E4030" s="1">
        <v>15153</v>
      </c>
      <c r="F4030">
        <f t="shared" si="62"/>
        <v>6</v>
      </c>
    </row>
    <row r="4031" spans="2:6" x14ac:dyDescent="0.25">
      <c r="B4031" t="s">
        <v>22</v>
      </c>
      <c r="C4031" t="s">
        <v>28</v>
      </c>
      <c r="D4031" t="s">
        <v>31</v>
      </c>
      <c r="E4031" s="1">
        <v>19951</v>
      </c>
      <c r="F4031">
        <f t="shared" si="62"/>
        <v>8</v>
      </c>
    </row>
    <row r="4032" spans="2:6" x14ac:dyDescent="0.25">
      <c r="B4032" t="s">
        <v>22</v>
      </c>
      <c r="C4032" t="s">
        <v>25</v>
      </c>
      <c r="D4032" t="s">
        <v>29</v>
      </c>
      <c r="E4032" s="1">
        <v>12619</v>
      </c>
      <c r="F4032">
        <f t="shared" si="62"/>
        <v>7</v>
      </c>
    </row>
    <row r="4033" spans="2:6" x14ac:dyDescent="0.25">
      <c r="B4033" t="s">
        <v>22</v>
      </c>
      <c r="C4033" t="s">
        <v>27</v>
      </c>
      <c r="D4033" t="s">
        <v>29</v>
      </c>
      <c r="E4033" s="1">
        <v>15090</v>
      </c>
      <c r="F4033">
        <f t="shared" si="62"/>
        <v>4</v>
      </c>
    </row>
    <row r="4034" spans="2:6" x14ac:dyDescent="0.25">
      <c r="B4034" t="s">
        <v>22</v>
      </c>
      <c r="C4034" t="s">
        <v>28</v>
      </c>
      <c r="D4034" t="s">
        <v>31</v>
      </c>
      <c r="E4034" s="1">
        <v>10170</v>
      </c>
      <c r="F4034">
        <f t="shared" si="62"/>
        <v>11</v>
      </c>
    </row>
    <row r="4035" spans="2:6" x14ac:dyDescent="0.25">
      <c r="B4035" t="s">
        <v>22</v>
      </c>
      <c r="C4035" t="s">
        <v>27</v>
      </c>
      <c r="D4035" t="s">
        <v>29</v>
      </c>
      <c r="E4035" s="1">
        <v>20058</v>
      </c>
      <c r="F4035">
        <f t="shared" si="62"/>
        <v>11</v>
      </c>
    </row>
    <row r="4036" spans="2:6" x14ac:dyDescent="0.25">
      <c r="B4036" t="s">
        <v>22</v>
      </c>
      <c r="C4036" t="s">
        <v>26</v>
      </c>
      <c r="D4036" t="s">
        <v>29</v>
      </c>
      <c r="E4036" s="1">
        <v>38300</v>
      </c>
      <c r="F4036">
        <f t="shared" si="62"/>
        <v>11</v>
      </c>
    </row>
    <row r="4037" spans="2:6" x14ac:dyDescent="0.25">
      <c r="B4037" t="s">
        <v>22</v>
      </c>
      <c r="C4037" t="s">
        <v>24</v>
      </c>
      <c r="D4037" t="s">
        <v>29</v>
      </c>
      <c r="E4037" s="1">
        <v>23296</v>
      </c>
      <c r="F4037">
        <f t="shared" si="62"/>
        <v>10</v>
      </c>
    </row>
    <row r="4038" spans="2:6" x14ac:dyDescent="0.25">
      <c r="B4038" t="s">
        <v>23</v>
      </c>
      <c r="C4038" t="s">
        <v>24</v>
      </c>
      <c r="D4038" t="s">
        <v>30</v>
      </c>
      <c r="E4038" s="1">
        <v>40187</v>
      </c>
      <c r="F4038">
        <f t="shared" si="62"/>
        <v>1</v>
      </c>
    </row>
    <row r="4039" spans="2:6" x14ac:dyDescent="0.25">
      <c r="B4039" t="s">
        <v>22</v>
      </c>
      <c r="C4039" t="s">
        <v>27</v>
      </c>
      <c r="D4039" t="s">
        <v>29</v>
      </c>
      <c r="E4039" s="1">
        <v>12452</v>
      </c>
      <c r="F4039">
        <f t="shared" si="62"/>
        <v>2</v>
      </c>
    </row>
    <row r="4040" spans="2:6" x14ac:dyDescent="0.25">
      <c r="B4040" t="s">
        <v>22</v>
      </c>
      <c r="C4040" t="s">
        <v>24</v>
      </c>
      <c r="D4040" t="s">
        <v>30</v>
      </c>
      <c r="E4040" s="1">
        <v>16915</v>
      </c>
      <c r="F4040">
        <f t="shared" si="62"/>
        <v>4</v>
      </c>
    </row>
    <row r="4041" spans="2:6" x14ac:dyDescent="0.25">
      <c r="B4041" t="s">
        <v>22</v>
      </c>
      <c r="C4041" t="s">
        <v>27</v>
      </c>
      <c r="D4041" t="s">
        <v>30</v>
      </c>
      <c r="E4041" s="1">
        <v>11069</v>
      </c>
      <c r="F4041">
        <f t="shared" si="62"/>
        <v>4</v>
      </c>
    </row>
    <row r="4042" spans="2:6" x14ac:dyDescent="0.25">
      <c r="B4042" t="s">
        <v>23</v>
      </c>
      <c r="C4042" t="s">
        <v>26</v>
      </c>
      <c r="D4042" t="s">
        <v>32</v>
      </c>
      <c r="E4042" s="1">
        <v>38121</v>
      </c>
      <c r="F4042">
        <f t="shared" si="62"/>
        <v>5</v>
      </c>
    </row>
    <row r="4043" spans="2:6" x14ac:dyDescent="0.25">
      <c r="B4043" t="s">
        <v>23</v>
      </c>
      <c r="C4043" t="s">
        <v>24</v>
      </c>
      <c r="D4043" t="s">
        <v>29</v>
      </c>
      <c r="E4043" s="1">
        <v>14299</v>
      </c>
      <c r="F4043">
        <f t="shared" si="62"/>
        <v>2</v>
      </c>
    </row>
    <row r="4044" spans="2:6" x14ac:dyDescent="0.25">
      <c r="B4044" t="s">
        <v>22</v>
      </c>
      <c r="C4044" t="s">
        <v>26</v>
      </c>
      <c r="D4044" t="s">
        <v>32</v>
      </c>
      <c r="E4044" s="1">
        <v>20476</v>
      </c>
      <c r="F4044">
        <f t="shared" ref="F4044:F4107" si="63">MONTH(E4044)</f>
        <v>1</v>
      </c>
    </row>
    <row r="4045" spans="2:6" x14ac:dyDescent="0.25">
      <c r="B4045" t="s">
        <v>23</v>
      </c>
      <c r="C4045" t="s">
        <v>27</v>
      </c>
      <c r="D4045" t="s">
        <v>29</v>
      </c>
      <c r="E4045" s="1">
        <v>34569</v>
      </c>
      <c r="F4045">
        <f t="shared" si="63"/>
        <v>8</v>
      </c>
    </row>
    <row r="4046" spans="2:6" x14ac:dyDescent="0.25">
      <c r="B4046" t="s">
        <v>23</v>
      </c>
      <c r="C4046" t="s">
        <v>24</v>
      </c>
      <c r="D4046" t="s">
        <v>29</v>
      </c>
      <c r="E4046" s="1">
        <v>26928</v>
      </c>
      <c r="F4046">
        <f t="shared" si="63"/>
        <v>9</v>
      </c>
    </row>
    <row r="4047" spans="2:6" x14ac:dyDescent="0.25">
      <c r="B4047" t="s">
        <v>23</v>
      </c>
      <c r="C4047" t="s">
        <v>26</v>
      </c>
      <c r="D4047" t="s">
        <v>31</v>
      </c>
      <c r="E4047" s="1">
        <v>33902</v>
      </c>
      <c r="F4047">
        <f t="shared" si="63"/>
        <v>10</v>
      </c>
    </row>
    <row r="4048" spans="2:6" x14ac:dyDescent="0.25">
      <c r="B4048" t="s">
        <v>23</v>
      </c>
      <c r="C4048" t="s">
        <v>26</v>
      </c>
      <c r="D4048" t="s">
        <v>32</v>
      </c>
      <c r="E4048" s="1">
        <v>36963</v>
      </c>
      <c r="F4048">
        <f t="shared" si="63"/>
        <v>3</v>
      </c>
    </row>
    <row r="4049" spans="2:6" x14ac:dyDescent="0.25">
      <c r="B4049" t="s">
        <v>23</v>
      </c>
      <c r="C4049" t="s">
        <v>24</v>
      </c>
      <c r="D4049" t="s">
        <v>30</v>
      </c>
      <c r="E4049" s="1">
        <v>30554</v>
      </c>
      <c r="F4049">
        <f t="shared" si="63"/>
        <v>8</v>
      </c>
    </row>
    <row r="4050" spans="2:6" x14ac:dyDescent="0.25">
      <c r="B4050" t="s">
        <v>23</v>
      </c>
      <c r="C4050" t="s">
        <v>26</v>
      </c>
      <c r="D4050" t="s">
        <v>29</v>
      </c>
      <c r="E4050" s="1">
        <v>8393</v>
      </c>
      <c r="F4050">
        <f t="shared" si="63"/>
        <v>12</v>
      </c>
    </row>
    <row r="4051" spans="2:6" x14ac:dyDescent="0.25">
      <c r="B4051" t="s">
        <v>23</v>
      </c>
      <c r="C4051" t="s">
        <v>27</v>
      </c>
      <c r="D4051" t="s">
        <v>29</v>
      </c>
      <c r="E4051" s="1">
        <v>19955</v>
      </c>
      <c r="F4051">
        <f t="shared" si="63"/>
        <v>8</v>
      </c>
    </row>
    <row r="4052" spans="2:6" x14ac:dyDescent="0.25">
      <c r="B4052" t="s">
        <v>23</v>
      </c>
      <c r="C4052" t="s">
        <v>26</v>
      </c>
      <c r="D4052" t="s">
        <v>29</v>
      </c>
      <c r="E4052" s="1">
        <v>15826</v>
      </c>
      <c r="F4052">
        <f t="shared" si="63"/>
        <v>4</v>
      </c>
    </row>
    <row r="4053" spans="2:6" x14ac:dyDescent="0.25">
      <c r="B4053" t="s">
        <v>23</v>
      </c>
      <c r="C4053" t="s">
        <v>24</v>
      </c>
      <c r="D4053" t="s">
        <v>30</v>
      </c>
      <c r="E4053" s="1">
        <v>29592</v>
      </c>
      <c r="F4053">
        <f t="shared" si="63"/>
        <v>1</v>
      </c>
    </row>
    <row r="4054" spans="2:6" x14ac:dyDescent="0.25">
      <c r="B4054" t="s">
        <v>22</v>
      </c>
      <c r="C4054" t="s">
        <v>27</v>
      </c>
      <c r="D4054" t="s">
        <v>31</v>
      </c>
      <c r="E4054" s="1">
        <v>27814</v>
      </c>
      <c r="F4054">
        <f t="shared" si="63"/>
        <v>2</v>
      </c>
    </row>
    <row r="4055" spans="2:6" x14ac:dyDescent="0.25">
      <c r="B4055" t="s">
        <v>22</v>
      </c>
      <c r="C4055" t="s">
        <v>24</v>
      </c>
      <c r="D4055" t="s">
        <v>30</v>
      </c>
      <c r="E4055" s="1">
        <v>6561</v>
      </c>
      <c r="F4055">
        <f t="shared" si="63"/>
        <v>12</v>
      </c>
    </row>
    <row r="4056" spans="2:6" x14ac:dyDescent="0.25">
      <c r="B4056" t="s">
        <v>23</v>
      </c>
      <c r="C4056" t="s">
        <v>28</v>
      </c>
      <c r="D4056" t="s">
        <v>29</v>
      </c>
      <c r="E4056" s="1">
        <v>27559</v>
      </c>
      <c r="F4056">
        <f t="shared" si="63"/>
        <v>6</v>
      </c>
    </row>
    <row r="4057" spans="2:6" x14ac:dyDescent="0.25">
      <c r="B4057" t="s">
        <v>23</v>
      </c>
      <c r="C4057" t="s">
        <v>26</v>
      </c>
      <c r="D4057" t="s">
        <v>31</v>
      </c>
      <c r="E4057" s="1">
        <v>19984</v>
      </c>
      <c r="F4057">
        <f t="shared" si="63"/>
        <v>9</v>
      </c>
    </row>
    <row r="4058" spans="2:6" x14ac:dyDescent="0.25">
      <c r="B4058" t="s">
        <v>22</v>
      </c>
      <c r="C4058" t="s">
        <v>28</v>
      </c>
      <c r="D4058" t="s">
        <v>30</v>
      </c>
      <c r="E4058" s="1">
        <v>38766</v>
      </c>
      <c r="F4058">
        <f t="shared" si="63"/>
        <v>2</v>
      </c>
    </row>
    <row r="4059" spans="2:6" x14ac:dyDescent="0.25">
      <c r="B4059" t="s">
        <v>22</v>
      </c>
      <c r="C4059" t="s">
        <v>27</v>
      </c>
      <c r="D4059" t="s">
        <v>29</v>
      </c>
      <c r="E4059" s="1">
        <v>25690</v>
      </c>
      <c r="F4059">
        <f t="shared" si="63"/>
        <v>5</v>
      </c>
    </row>
    <row r="4060" spans="2:6" x14ac:dyDescent="0.25">
      <c r="B4060" t="s">
        <v>22</v>
      </c>
      <c r="C4060" t="s">
        <v>26</v>
      </c>
      <c r="D4060" t="s">
        <v>32</v>
      </c>
      <c r="E4060" s="1">
        <v>17706</v>
      </c>
      <c r="F4060">
        <f t="shared" si="63"/>
        <v>6</v>
      </c>
    </row>
    <row r="4061" spans="2:6" x14ac:dyDescent="0.25">
      <c r="B4061" t="s">
        <v>23</v>
      </c>
      <c r="C4061" t="s">
        <v>27</v>
      </c>
      <c r="D4061" t="s">
        <v>31</v>
      </c>
      <c r="E4061" s="1">
        <v>17268</v>
      </c>
      <c r="F4061">
        <f t="shared" si="63"/>
        <v>4</v>
      </c>
    </row>
    <row r="4062" spans="2:6" x14ac:dyDescent="0.25">
      <c r="B4062" t="s">
        <v>23</v>
      </c>
      <c r="C4062" t="s">
        <v>24</v>
      </c>
      <c r="D4062" t="s">
        <v>29</v>
      </c>
      <c r="E4062" s="1">
        <v>24207</v>
      </c>
      <c r="F4062">
        <f t="shared" si="63"/>
        <v>4</v>
      </c>
    </row>
    <row r="4063" spans="2:6" x14ac:dyDescent="0.25">
      <c r="B4063" t="s">
        <v>23</v>
      </c>
      <c r="C4063" t="s">
        <v>26</v>
      </c>
      <c r="D4063" t="s">
        <v>29</v>
      </c>
      <c r="E4063" s="1">
        <v>23858</v>
      </c>
      <c r="F4063">
        <f t="shared" si="63"/>
        <v>4</v>
      </c>
    </row>
    <row r="4064" spans="2:6" x14ac:dyDescent="0.25">
      <c r="B4064" t="s">
        <v>22</v>
      </c>
      <c r="C4064" t="s">
        <v>24</v>
      </c>
      <c r="D4064" t="s">
        <v>29</v>
      </c>
      <c r="E4064" s="1">
        <v>14733</v>
      </c>
      <c r="F4064">
        <f t="shared" si="63"/>
        <v>5</v>
      </c>
    </row>
    <row r="4065" spans="2:6" x14ac:dyDescent="0.25">
      <c r="B4065" t="s">
        <v>22</v>
      </c>
      <c r="C4065" t="s">
        <v>26</v>
      </c>
      <c r="D4065" t="s">
        <v>31</v>
      </c>
      <c r="E4065" s="1">
        <v>32293</v>
      </c>
      <c r="F4065">
        <f t="shared" si="63"/>
        <v>5</v>
      </c>
    </row>
    <row r="4066" spans="2:6" x14ac:dyDescent="0.25">
      <c r="B4066" t="s">
        <v>23</v>
      </c>
      <c r="C4066" t="s">
        <v>25</v>
      </c>
      <c r="D4066" t="s">
        <v>29</v>
      </c>
      <c r="E4066" s="1">
        <v>16324</v>
      </c>
      <c r="F4066">
        <f t="shared" si="63"/>
        <v>9</v>
      </c>
    </row>
    <row r="4067" spans="2:6" x14ac:dyDescent="0.25">
      <c r="B4067" t="s">
        <v>22</v>
      </c>
      <c r="C4067" t="s">
        <v>26</v>
      </c>
      <c r="D4067" t="s">
        <v>31</v>
      </c>
      <c r="E4067" s="1">
        <v>16669</v>
      </c>
      <c r="F4067">
        <f t="shared" si="63"/>
        <v>8</v>
      </c>
    </row>
    <row r="4068" spans="2:6" x14ac:dyDescent="0.25">
      <c r="B4068" t="s">
        <v>22</v>
      </c>
      <c r="C4068" t="s">
        <v>26</v>
      </c>
      <c r="D4068" t="s">
        <v>29</v>
      </c>
      <c r="E4068" s="1">
        <v>39135</v>
      </c>
      <c r="F4068">
        <f t="shared" si="63"/>
        <v>2</v>
      </c>
    </row>
    <row r="4069" spans="2:6" x14ac:dyDescent="0.25">
      <c r="B4069" t="s">
        <v>22</v>
      </c>
      <c r="C4069" t="s">
        <v>24</v>
      </c>
      <c r="D4069" t="s">
        <v>30</v>
      </c>
      <c r="E4069" s="1">
        <v>36401</v>
      </c>
      <c r="F4069">
        <f t="shared" si="63"/>
        <v>8</v>
      </c>
    </row>
    <row r="4070" spans="2:6" x14ac:dyDescent="0.25">
      <c r="B4070" t="s">
        <v>23</v>
      </c>
      <c r="C4070" t="s">
        <v>25</v>
      </c>
      <c r="D4070" t="s">
        <v>31</v>
      </c>
      <c r="E4070" s="1">
        <v>25047</v>
      </c>
      <c r="F4070">
        <f t="shared" si="63"/>
        <v>7</v>
      </c>
    </row>
    <row r="4071" spans="2:6" x14ac:dyDescent="0.25">
      <c r="B4071" t="s">
        <v>23</v>
      </c>
      <c r="C4071" t="s">
        <v>27</v>
      </c>
      <c r="D4071" t="s">
        <v>31</v>
      </c>
      <c r="E4071" s="1">
        <v>5695</v>
      </c>
      <c r="F4071">
        <f t="shared" si="63"/>
        <v>8</v>
      </c>
    </row>
    <row r="4072" spans="2:6" x14ac:dyDescent="0.25">
      <c r="B4072" t="s">
        <v>23</v>
      </c>
      <c r="C4072" t="s">
        <v>28</v>
      </c>
      <c r="D4072" t="s">
        <v>32</v>
      </c>
      <c r="E4072" s="1">
        <v>20266</v>
      </c>
      <c r="F4072">
        <f t="shared" si="63"/>
        <v>6</v>
      </c>
    </row>
    <row r="4073" spans="2:6" x14ac:dyDescent="0.25">
      <c r="B4073" t="s">
        <v>22</v>
      </c>
      <c r="C4073" t="s">
        <v>24</v>
      </c>
      <c r="D4073" t="s">
        <v>31</v>
      </c>
      <c r="E4073" s="1">
        <v>10468</v>
      </c>
      <c r="F4073">
        <f t="shared" si="63"/>
        <v>8</v>
      </c>
    </row>
    <row r="4074" spans="2:6" x14ac:dyDescent="0.25">
      <c r="B4074" t="s">
        <v>23</v>
      </c>
      <c r="C4074" t="s">
        <v>28</v>
      </c>
      <c r="D4074" t="s">
        <v>32</v>
      </c>
      <c r="E4074" s="1">
        <v>21077</v>
      </c>
      <c r="F4074">
        <f t="shared" si="63"/>
        <v>9</v>
      </c>
    </row>
    <row r="4075" spans="2:6" x14ac:dyDescent="0.25">
      <c r="B4075" t="s">
        <v>23</v>
      </c>
      <c r="C4075" t="s">
        <v>24</v>
      </c>
      <c r="D4075" t="s">
        <v>32</v>
      </c>
      <c r="E4075" s="1">
        <v>30312</v>
      </c>
      <c r="F4075">
        <f t="shared" si="63"/>
        <v>12</v>
      </c>
    </row>
    <row r="4076" spans="2:6" x14ac:dyDescent="0.25">
      <c r="B4076" t="s">
        <v>23</v>
      </c>
      <c r="C4076" t="s">
        <v>27</v>
      </c>
      <c r="D4076" t="s">
        <v>32</v>
      </c>
      <c r="E4076" s="1">
        <v>38625</v>
      </c>
      <c r="F4076">
        <f t="shared" si="63"/>
        <v>9</v>
      </c>
    </row>
    <row r="4077" spans="2:6" x14ac:dyDescent="0.25">
      <c r="B4077" t="s">
        <v>22</v>
      </c>
      <c r="C4077" t="s">
        <v>28</v>
      </c>
      <c r="D4077" t="s">
        <v>30</v>
      </c>
      <c r="E4077" s="1">
        <v>39639</v>
      </c>
      <c r="F4077">
        <f t="shared" si="63"/>
        <v>7</v>
      </c>
    </row>
    <row r="4078" spans="2:6" x14ac:dyDescent="0.25">
      <c r="B4078" t="s">
        <v>23</v>
      </c>
      <c r="C4078" t="s">
        <v>25</v>
      </c>
      <c r="D4078" t="s">
        <v>30</v>
      </c>
      <c r="E4078" s="1">
        <v>37203</v>
      </c>
      <c r="F4078">
        <f t="shared" si="63"/>
        <v>11</v>
      </c>
    </row>
    <row r="4079" spans="2:6" x14ac:dyDescent="0.25">
      <c r="B4079" t="s">
        <v>23</v>
      </c>
      <c r="C4079" t="s">
        <v>27</v>
      </c>
      <c r="D4079" t="s">
        <v>32</v>
      </c>
      <c r="E4079" s="1">
        <v>12819</v>
      </c>
      <c r="F4079">
        <f t="shared" si="63"/>
        <v>2</v>
      </c>
    </row>
    <row r="4080" spans="2:6" x14ac:dyDescent="0.25">
      <c r="B4080" t="s">
        <v>23</v>
      </c>
      <c r="C4080" t="s">
        <v>27</v>
      </c>
      <c r="D4080" t="s">
        <v>31</v>
      </c>
      <c r="E4080" s="1">
        <v>6404</v>
      </c>
      <c r="F4080">
        <f t="shared" si="63"/>
        <v>7</v>
      </c>
    </row>
    <row r="4081" spans="2:6" x14ac:dyDescent="0.25">
      <c r="B4081" t="s">
        <v>23</v>
      </c>
      <c r="C4081" t="s">
        <v>24</v>
      </c>
      <c r="D4081" t="s">
        <v>29</v>
      </c>
      <c r="E4081" s="1">
        <v>8820</v>
      </c>
      <c r="F4081">
        <f t="shared" si="63"/>
        <v>2</v>
      </c>
    </row>
    <row r="4082" spans="2:6" x14ac:dyDescent="0.25">
      <c r="B4082" t="s">
        <v>22</v>
      </c>
      <c r="C4082" t="s">
        <v>25</v>
      </c>
      <c r="D4082" t="s">
        <v>29</v>
      </c>
      <c r="E4082" s="1">
        <v>9705</v>
      </c>
      <c r="F4082">
        <f t="shared" si="63"/>
        <v>7</v>
      </c>
    </row>
    <row r="4083" spans="2:6" x14ac:dyDescent="0.25">
      <c r="B4083" t="s">
        <v>23</v>
      </c>
      <c r="C4083" t="s">
        <v>24</v>
      </c>
      <c r="D4083" t="s">
        <v>30</v>
      </c>
      <c r="E4083" s="1">
        <v>37105</v>
      </c>
      <c r="F4083">
        <f t="shared" si="63"/>
        <v>8</v>
      </c>
    </row>
    <row r="4084" spans="2:6" x14ac:dyDescent="0.25">
      <c r="B4084" t="s">
        <v>22</v>
      </c>
      <c r="C4084" t="s">
        <v>24</v>
      </c>
      <c r="D4084" t="s">
        <v>30</v>
      </c>
      <c r="E4084" s="1">
        <v>16370</v>
      </c>
      <c r="F4084">
        <f t="shared" si="63"/>
        <v>10</v>
      </c>
    </row>
    <row r="4085" spans="2:6" x14ac:dyDescent="0.25">
      <c r="B4085" t="s">
        <v>22</v>
      </c>
      <c r="C4085" t="s">
        <v>26</v>
      </c>
      <c r="D4085" t="s">
        <v>29</v>
      </c>
      <c r="E4085" s="1">
        <v>31819</v>
      </c>
      <c r="F4085">
        <f t="shared" si="63"/>
        <v>2</v>
      </c>
    </row>
    <row r="4086" spans="2:6" x14ac:dyDescent="0.25">
      <c r="B4086" t="s">
        <v>23</v>
      </c>
      <c r="C4086" t="s">
        <v>25</v>
      </c>
      <c r="D4086" t="s">
        <v>32</v>
      </c>
      <c r="E4086" s="1">
        <v>39651</v>
      </c>
      <c r="F4086">
        <f t="shared" si="63"/>
        <v>7</v>
      </c>
    </row>
    <row r="4087" spans="2:6" x14ac:dyDescent="0.25">
      <c r="B4087" t="s">
        <v>23</v>
      </c>
      <c r="C4087" t="s">
        <v>28</v>
      </c>
      <c r="D4087" t="s">
        <v>31</v>
      </c>
      <c r="E4087" s="1">
        <v>38332</v>
      </c>
      <c r="F4087">
        <f t="shared" si="63"/>
        <v>12</v>
      </c>
    </row>
    <row r="4088" spans="2:6" x14ac:dyDescent="0.25">
      <c r="B4088" t="s">
        <v>23</v>
      </c>
      <c r="C4088" t="s">
        <v>27</v>
      </c>
      <c r="D4088" t="s">
        <v>30</v>
      </c>
      <c r="E4088" s="1">
        <v>25377</v>
      </c>
      <c r="F4088">
        <f t="shared" si="63"/>
        <v>6</v>
      </c>
    </row>
    <row r="4089" spans="2:6" x14ac:dyDescent="0.25">
      <c r="B4089" t="s">
        <v>22</v>
      </c>
      <c r="C4089" t="s">
        <v>27</v>
      </c>
      <c r="D4089" t="s">
        <v>29</v>
      </c>
      <c r="E4089" s="1">
        <v>20913</v>
      </c>
      <c r="F4089">
        <f t="shared" si="63"/>
        <v>4</v>
      </c>
    </row>
    <row r="4090" spans="2:6" x14ac:dyDescent="0.25">
      <c r="B4090" t="s">
        <v>23</v>
      </c>
      <c r="C4090" t="s">
        <v>24</v>
      </c>
      <c r="D4090" t="s">
        <v>31</v>
      </c>
      <c r="E4090" s="1">
        <v>24014</v>
      </c>
      <c r="F4090">
        <f t="shared" si="63"/>
        <v>9</v>
      </c>
    </row>
    <row r="4091" spans="2:6" x14ac:dyDescent="0.25">
      <c r="B4091" t="s">
        <v>23</v>
      </c>
      <c r="C4091" t="s">
        <v>25</v>
      </c>
      <c r="D4091" t="s">
        <v>30</v>
      </c>
      <c r="E4091" s="1">
        <v>12391</v>
      </c>
      <c r="F4091">
        <f t="shared" si="63"/>
        <v>12</v>
      </c>
    </row>
    <row r="4092" spans="2:6" x14ac:dyDescent="0.25">
      <c r="B4092" t="s">
        <v>23</v>
      </c>
      <c r="C4092" t="s">
        <v>24</v>
      </c>
      <c r="D4092" t="s">
        <v>29</v>
      </c>
      <c r="E4092" s="1">
        <v>28904</v>
      </c>
      <c r="F4092">
        <f t="shared" si="63"/>
        <v>2</v>
      </c>
    </row>
    <row r="4093" spans="2:6" x14ac:dyDescent="0.25">
      <c r="B4093" t="s">
        <v>22</v>
      </c>
      <c r="C4093" t="s">
        <v>25</v>
      </c>
      <c r="D4093" t="s">
        <v>32</v>
      </c>
      <c r="E4093" s="1">
        <v>24397</v>
      </c>
      <c r="F4093">
        <f t="shared" si="63"/>
        <v>10</v>
      </c>
    </row>
    <row r="4094" spans="2:6" x14ac:dyDescent="0.25">
      <c r="B4094" t="s">
        <v>23</v>
      </c>
      <c r="C4094" t="s">
        <v>26</v>
      </c>
      <c r="D4094" t="s">
        <v>31</v>
      </c>
      <c r="E4094" s="1">
        <v>10498</v>
      </c>
      <c r="F4094">
        <f t="shared" si="63"/>
        <v>9</v>
      </c>
    </row>
    <row r="4095" spans="2:6" x14ac:dyDescent="0.25">
      <c r="B4095" t="s">
        <v>22</v>
      </c>
      <c r="C4095" t="s">
        <v>28</v>
      </c>
      <c r="D4095" t="s">
        <v>32</v>
      </c>
      <c r="E4095" s="1">
        <v>24627</v>
      </c>
      <c r="F4095">
        <f t="shared" si="63"/>
        <v>6</v>
      </c>
    </row>
    <row r="4096" spans="2:6" x14ac:dyDescent="0.25">
      <c r="B4096" t="s">
        <v>22</v>
      </c>
      <c r="C4096" t="s">
        <v>27</v>
      </c>
      <c r="D4096" t="s">
        <v>31</v>
      </c>
      <c r="E4096" s="1">
        <v>27855</v>
      </c>
      <c r="F4096">
        <f t="shared" si="63"/>
        <v>4</v>
      </c>
    </row>
    <row r="4097" spans="2:6" x14ac:dyDescent="0.25">
      <c r="B4097" t="s">
        <v>22</v>
      </c>
      <c r="C4097" t="s">
        <v>26</v>
      </c>
      <c r="D4097" t="s">
        <v>32</v>
      </c>
      <c r="E4097" s="1">
        <v>10948</v>
      </c>
      <c r="F4097">
        <f t="shared" si="63"/>
        <v>12</v>
      </c>
    </row>
    <row r="4098" spans="2:6" x14ac:dyDescent="0.25">
      <c r="B4098" t="s">
        <v>23</v>
      </c>
      <c r="C4098" t="s">
        <v>26</v>
      </c>
      <c r="D4098" t="s">
        <v>31</v>
      </c>
      <c r="E4098" s="1">
        <v>37318</v>
      </c>
      <c r="F4098">
        <f t="shared" si="63"/>
        <v>3</v>
      </c>
    </row>
    <row r="4099" spans="2:6" x14ac:dyDescent="0.25">
      <c r="B4099" t="s">
        <v>23</v>
      </c>
      <c r="C4099" t="s">
        <v>26</v>
      </c>
      <c r="D4099" t="s">
        <v>32</v>
      </c>
      <c r="E4099" s="1">
        <v>13893</v>
      </c>
      <c r="F4099">
        <f t="shared" si="63"/>
        <v>1</v>
      </c>
    </row>
    <row r="4100" spans="2:6" x14ac:dyDescent="0.25">
      <c r="B4100" t="s">
        <v>22</v>
      </c>
      <c r="C4100" t="s">
        <v>25</v>
      </c>
      <c r="D4100" t="s">
        <v>29</v>
      </c>
      <c r="E4100" s="1">
        <v>17917</v>
      </c>
      <c r="F4100">
        <f t="shared" si="63"/>
        <v>1</v>
      </c>
    </row>
    <row r="4101" spans="2:6" x14ac:dyDescent="0.25">
      <c r="B4101" t="s">
        <v>23</v>
      </c>
      <c r="C4101" t="s">
        <v>24</v>
      </c>
      <c r="D4101" t="s">
        <v>32</v>
      </c>
      <c r="E4101" s="1">
        <v>18080</v>
      </c>
      <c r="F4101">
        <f t="shared" si="63"/>
        <v>7</v>
      </c>
    </row>
    <row r="4102" spans="2:6" x14ac:dyDescent="0.25">
      <c r="B4102" t="s">
        <v>23</v>
      </c>
      <c r="C4102" t="s">
        <v>28</v>
      </c>
      <c r="D4102" t="s">
        <v>29</v>
      </c>
      <c r="E4102" s="1">
        <v>41412</v>
      </c>
      <c r="F4102">
        <f t="shared" si="63"/>
        <v>5</v>
      </c>
    </row>
    <row r="4103" spans="2:6" x14ac:dyDescent="0.25">
      <c r="B4103" t="s">
        <v>22</v>
      </c>
      <c r="C4103" t="s">
        <v>26</v>
      </c>
      <c r="D4103" t="s">
        <v>32</v>
      </c>
      <c r="E4103" s="1">
        <v>40177</v>
      </c>
      <c r="F4103">
        <f t="shared" si="63"/>
        <v>12</v>
      </c>
    </row>
    <row r="4104" spans="2:6" x14ac:dyDescent="0.25">
      <c r="B4104" t="s">
        <v>22</v>
      </c>
      <c r="C4104" t="s">
        <v>28</v>
      </c>
      <c r="D4104" t="s">
        <v>29</v>
      </c>
      <c r="E4104" s="1">
        <v>41531</v>
      </c>
      <c r="F4104">
        <f t="shared" si="63"/>
        <v>9</v>
      </c>
    </row>
    <row r="4105" spans="2:6" x14ac:dyDescent="0.25">
      <c r="B4105" t="s">
        <v>23</v>
      </c>
      <c r="C4105" t="s">
        <v>27</v>
      </c>
      <c r="D4105" t="s">
        <v>29</v>
      </c>
      <c r="E4105" s="1">
        <v>26624</v>
      </c>
      <c r="F4105">
        <f t="shared" si="63"/>
        <v>11</v>
      </c>
    </row>
    <row r="4106" spans="2:6" x14ac:dyDescent="0.25">
      <c r="B4106" t="s">
        <v>22</v>
      </c>
      <c r="C4106" t="s">
        <v>24</v>
      </c>
      <c r="D4106" t="s">
        <v>29</v>
      </c>
      <c r="E4106" s="1">
        <v>33625</v>
      </c>
      <c r="F4106">
        <f t="shared" si="63"/>
        <v>1</v>
      </c>
    </row>
    <row r="4107" spans="2:6" x14ac:dyDescent="0.25">
      <c r="B4107" t="s">
        <v>23</v>
      </c>
      <c r="C4107" t="s">
        <v>24</v>
      </c>
      <c r="D4107" t="s">
        <v>29</v>
      </c>
      <c r="E4107" s="1">
        <v>14810</v>
      </c>
      <c r="F4107">
        <f t="shared" si="63"/>
        <v>7</v>
      </c>
    </row>
    <row r="4108" spans="2:6" x14ac:dyDescent="0.25">
      <c r="B4108" t="s">
        <v>23</v>
      </c>
      <c r="C4108" t="s">
        <v>27</v>
      </c>
      <c r="D4108" t="s">
        <v>31</v>
      </c>
      <c r="E4108" s="1">
        <v>33266</v>
      </c>
      <c r="F4108">
        <f t="shared" ref="F4108:F4171" si="64">MONTH(E4108)</f>
        <v>1</v>
      </c>
    </row>
    <row r="4109" spans="2:6" x14ac:dyDescent="0.25">
      <c r="B4109" t="s">
        <v>23</v>
      </c>
      <c r="C4109" t="s">
        <v>26</v>
      </c>
      <c r="D4109" t="s">
        <v>32</v>
      </c>
      <c r="E4109" s="1">
        <v>11753</v>
      </c>
      <c r="F4109">
        <f t="shared" si="64"/>
        <v>3</v>
      </c>
    </row>
    <row r="4110" spans="2:6" x14ac:dyDescent="0.25">
      <c r="B4110" t="s">
        <v>23</v>
      </c>
      <c r="C4110" t="s">
        <v>27</v>
      </c>
      <c r="D4110" t="s">
        <v>32</v>
      </c>
      <c r="E4110" s="1">
        <v>16856</v>
      </c>
      <c r="F4110">
        <f t="shared" si="64"/>
        <v>2</v>
      </c>
    </row>
    <row r="4111" spans="2:6" x14ac:dyDescent="0.25">
      <c r="B4111" t="s">
        <v>23</v>
      </c>
      <c r="C4111" t="s">
        <v>28</v>
      </c>
      <c r="D4111" t="s">
        <v>32</v>
      </c>
      <c r="E4111" s="1">
        <v>23873</v>
      </c>
      <c r="F4111">
        <f t="shared" si="64"/>
        <v>5</v>
      </c>
    </row>
    <row r="4112" spans="2:6" x14ac:dyDescent="0.25">
      <c r="B4112" t="s">
        <v>23</v>
      </c>
      <c r="C4112" t="s">
        <v>26</v>
      </c>
      <c r="D4112" t="s">
        <v>32</v>
      </c>
      <c r="E4112" s="1">
        <v>7441</v>
      </c>
      <c r="F4112">
        <f t="shared" si="64"/>
        <v>5</v>
      </c>
    </row>
    <row r="4113" spans="2:6" x14ac:dyDescent="0.25">
      <c r="B4113" t="s">
        <v>23</v>
      </c>
      <c r="C4113" t="s">
        <v>24</v>
      </c>
      <c r="D4113" t="s">
        <v>29</v>
      </c>
      <c r="E4113" s="1">
        <v>34393</v>
      </c>
      <c r="F4113">
        <f t="shared" si="64"/>
        <v>2</v>
      </c>
    </row>
    <row r="4114" spans="2:6" x14ac:dyDescent="0.25">
      <c r="B4114" t="s">
        <v>23</v>
      </c>
      <c r="C4114" t="s">
        <v>25</v>
      </c>
      <c r="D4114" t="s">
        <v>31</v>
      </c>
      <c r="E4114" s="1">
        <v>9499</v>
      </c>
      <c r="F4114">
        <f t="shared" si="64"/>
        <v>1</v>
      </c>
    </row>
    <row r="4115" spans="2:6" x14ac:dyDescent="0.25">
      <c r="B4115" t="s">
        <v>23</v>
      </c>
      <c r="C4115" t="s">
        <v>26</v>
      </c>
      <c r="D4115" t="s">
        <v>30</v>
      </c>
      <c r="E4115" s="1">
        <v>11793</v>
      </c>
      <c r="F4115">
        <f t="shared" si="64"/>
        <v>4</v>
      </c>
    </row>
    <row r="4116" spans="2:6" x14ac:dyDescent="0.25">
      <c r="B4116" t="s">
        <v>22</v>
      </c>
      <c r="C4116" t="s">
        <v>25</v>
      </c>
      <c r="D4116" t="s">
        <v>32</v>
      </c>
      <c r="E4116" s="1">
        <v>40037</v>
      </c>
      <c r="F4116">
        <f t="shared" si="64"/>
        <v>8</v>
      </c>
    </row>
    <row r="4117" spans="2:6" x14ac:dyDescent="0.25">
      <c r="B4117" t="s">
        <v>22</v>
      </c>
      <c r="C4117" t="s">
        <v>24</v>
      </c>
      <c r="D4117" t="s">
        <v>29</v>
      </c>
      <c r="E4117" s="1">
        <v>36909</v>
      </c>
      <c r="F4117">
        <f t="shared" si="64"/>
        <v>1</v>
      </c>
    </row>
    <row r="4118" spans="2:6" x14ac:dyDescent="0.25">
      <c r="B4118" t="s">
        <v>22</v>
      </c>
      <c r="C4118" t="s">
        <v>26</v>
      </c>
      <c r="D4118" t="s">
        <v>29</v>
      </c>
      <c r="E4118" s="1">
        <v>29576</v>
      </c>
      <c r="F4118">
        <f t="shared" si="64"/>
        <v>12</v>
      </c>
    </row>
    <row r="4119" spans="2:6" x14ac:dyDescent="0.25">
      <c r="B4119" t="s">
        <v>22</v>
      </c>
      <c r="C4119" t="s">
        <v>26</v>
      </c>
      <c r="D4119" t="s">
        <v>29</v>
      </c>
      <c r="E4119" s="1">
        <v>30062</v>
      </c>
      <c r="F4119">
        <f t="shared" si="64"/>
        <v>4</v>
      </c>
    </row>
    <row r="4120" spans="2:6" x14ac:dyDescent="0.25">
      <c r="B4120" t="s">
        <v>23</v>
      </c>
      <c r="C4120" t="s">
        <v>27</v>
      </c>
      <c r="D4120" t="s">
        <v>30</v>
      </c>
      <c r="E4120" s="1">
        <v>40163</v>
      </c>
      <c r="F4120">
        <f t="shared" si="64"/>
        <v>12</v>
      </c>
    </row>
    <row r="4121" spans="2:6" x14ac:dyDescent="0.25">
      <c r="B4121" t="s">
        <v>23</v>
      </c>
      <c r="C4121" t="s">
        <v>28</v>
      </c>
      <c r="D4121" t="s">
        <v>29</v>
      </c>
      <c r="E4121" s="1">
        <v>25237</v>
      </c>
      <c r="F4121">
        <f t="shared" si="64"/>
        <v>2</v>
      </c>
    </row>
    <row r="4122" spans="2:6" x14ac:dyDescent="0.25">
      <c r="B4122" t="s">
        <v>22</v>
      </c>
      <c r="C4122" t="s">
        <v>28</v>
      </c>
      <c r="D4122" t="s">
        <v>30</v>
      </c>
      <c r="E4122" s="1">
        <v>32946</v>
      </c>
      <c r="F4122">
        <f t="shared" si="64"/>
        <v>3</v>
      </c>
    </row>
    <row r="4123" spans="2:6" x14ac:dyDescent="0.25">
      <c r="B4123" t="s">
        <v>22</v>
      </c>
      <c r="C4123" t="s">
        <v>28</v>
      </c>
      <c r="D4123" t="s">
        <v>31</v>
      </c>
      <c r="E4123" s="1">
        <v>27040</v>
      </c>
      <c r="F4123">
        <f t="shared" si="64"/>
        <v>1</v>
      </c>
    </row>
    <row r="4124" spans="2:6" x14ac:dyDescent="0.25">
      <c r="B4124" t="s">
        <v>23</v>
      </c>
      <c r="C4124" t="s">
        <v>24</v>
      </c>
      <c r="D4124" t="s">
        <v>31</v>
      </c>
      <c r="E4124" s="1">
        <v>30902</v>
      </c>
      <c r="F4124">
        <f t="shared" si="64"/>
        <v>8</v>
      </c>
    </row>
    <row r="4125" spans="2:6" x14ac:dyDescent="0.25">
      <c r="B4125" t="s">
        <v>23</v>
      </c>
      <c r="C4125" t="s">
        <v>28</v>
      </c>
      <c r="D4125" t="s">
        <v>31</v>
      </c>
      <c r="E4125" s="1">
        <v>14030</v>
      </c>
      <c r="F4125">
        <f t="shared" si="64"/>
        <v>5</v>
      </c>
    </row>
    <row r="4126" spans="2:6" x14ac:dyDescent="0.25">
      <c r="B4126" t="s">
        <v>22</v>
      </c>
      <c r="C4126" t="s">
        <v>26</v>
      </c>
      <c r="D4126" t="s">
        <v>31</v>
      </c>
      <c r="E4126" s="1">
        <v>35839</v>
      </c>
      <c r="F4126">
        <f t="shared" si="64"/>
        <v>2</v>
      </c>
    </row>
    <row r="4127" spans="2:6" x14ac:dyDescent="0.25">
      <c r="B4127" t="s">
        <v>23</v>
      </c>
      <c r="C4127" t="s">
        <v>26</v>
      </c>
      <c r="D4127" t="s">
        <v>32</v>
      </c>
      <c r="E4127" s="1">
        <v>20246</v>
      </c>
      <c r="F4127">
        <f t="shared" si="64"/>
        <v>6</v>
      </c>
    </row>
    <row r="4128" spans="2:6" x14ac:dyDescent="0.25">
      <c r="B4128" t="s">
        <v>22</v>
      </c>
      <c r="C4128" t="s">
        <v>26</v>
      </c>
      <c r="D4128" t="s">
        <v>31</v>
      </c>
      <c r="E4128" s="1">
        <v>7049</v>
      </c>
      <c r="F4128">
        <f t="shared" si="64"/>
        <v>4</v>
      </c>
    </row>
    <row r="4129" spans="2:6" x14ac:dyDescent="0.25">
      <c r="B4129" t="s">
        <v>23</v>
      </c>
      <c r="C4129" t="s">
        <v>25</v>
      </c>
      <c r="D4129" t="s">
        <v>32</v>
      </c>
      <c r="E4129" s="1">
        <v>27537</v>
      </c>
      <c r="F4129">
        <f t="shared" si="64"/>
        <v>5</v>
      </c>
    </row>
    <row r="4130" spans="2:6" x14ac:dyDescent="0.25">
      <c r="B4130" t="s">
        <v>23</v>
      </c>
      <c r="C4130" t="s">
        <v>26</v>
      </c>
      <c r="D4130" t="s">
        <v>30</v>
      </c>
      <c r="E4130" s="1">
        <v>15222</v>
      </c>
      <c r="F4130">
        <f t="shared" si="64"/>
        <v>9</v>
      </c>
    </row>
    <row r="4131" spans="2:6" x14ac:dyDescent="0.25">
      <c r="B4131" t="s">
        <v>23</v>
      </c>
      <c r="C4131" t="s">
        <v>28</v>
      </c>
      <c r="D4131" t="s">
        <v>32</v>
      </c>
      <c r="E4131" s="1">
        <v>26942</v>
      </c>
      <c r="F4131">
        <f t="shared" si="64"/>
        <v>10</v>
      </c>
    </row>
    <row r="4132" spans="2:6" x14ac:dyDescent="0.25">
      <c r="B4132" t="s">
        <v>22</v>
      </c>
      <c r="C4132" t="s">
        <v>25</v>
      </c>
      <c r="D4132" t="s">
        <v>30</v>
      </c>
      <c r="E4132" s="1">
        <v>12018</v>
      </c>
      <c r="F4132">
        <f t="shared" si="64"/>
        <v>11</v>
      </c>
    </row>
    <row r="4133" spans="2:6" x14ac:dyDescent="0.25">
      <c r="B4133" t="s">
        <v>23</v>
      </c>
      <c r="C4133" t="s">
        <v>25</v>
      </c>
      <c r="D4133" t="s">
        <v>30</v>
      </c>
      <c r="E4133" s="1">
        <v>39702</v>
      </c>
      <c r="F4133">
        <f t="shared" si="64"/>
        <v>9</v>
      </c>
    </row>
    <row r="4134" spans="2:6" x14ac:dyDescent="0.25">
      <c r="B4134" t="s">
        <v>23</v>
      </c>
      <c r="C4134" t="s">
        <v>28</v>
      </c>
      <c r="D4134" t="s">
        <v>30</v>
      </c>
      <c r="E4134" s="1">
        <v>6731</v>
      </c>
      <c r="F4134">
        <f t="shared" si="64"/>
        <v>6</v>
      </c>
    </row>
    <row r="4135" spans="2:6" x14ac:dyDescent="0.25">
      <c r="B4135" t="s">
        <v>22</v>
      </c>
      <c r="C4135" t="s">
        <v>26</v>
      </c>
      <c r="D4135" t="s">
        <v>30</v>
      </c>
      <c r="E4135" s="1">
        <v>38386</v>
      </c>
      <c r="F4135">
        <f t="shared" si="64"/>
        <v>2</v>
      </c>
    </row>
    <row r="4136" spans="2:6" x14ac:dyDescent="0.25">
      <c r="B4136" t="s">
        <v>23</v>
      </c>
      <c r="C4136" t="s">
        <v>26</v>
      </c>
      <c r="D4136" t="s">
        <v>30</v>
      </c>
      <c r="E4136" s="1">
        <v>26039</v>
      </c>
      <c r="F4136">
        <f t="shared" si="64"/>
        <v>4</v>
      </c>
    </row>
    <row r="4137" spans="2:6" x14ac:dyDescent="0.25">
      <c r="B4137" t="s">
        <v>23</v>
      </c>
      <c r="C4137" t="s">
        <v>25</v>
      </c>
      <c r="D4137" t="s">
        <v>29</v>
      </c>
      <c r="E4137" s="1">
        <v>38260</v>
      </c>
      <c r="F4137">
        <f t="shared" si="64"/>
        <v>9</v>
      </c>
    </row>
    <row r="4138" spans="2:6" x14ac:dyDescent="0.25">
      <c r="B4138" t="s">
        <v>23</v>
      </c>
      <c r="C4138" t="s">
        <v>25</v>
      </c>
      <c r="D4138" t="s">
        <v>29</v>
      </c>
      <c r="E4138" s="1">
        <v>15573</v>
      </c>
      <c r="F4138">
        <f t="shared" si="64"/>
        <v>8</v>
      </c>
    </row>
    <row r="4139" spans="2:6" x14ac:dyDescent="0.25">
      <c r="B4139" t="s">
        <v>22</v>
      </c>
      <c r="C4139" t="s">
        <v>27</v>
      </c>
      <c r="D4139" t="s">
        <v>31</v>
      </c>
      <c r="E4139" s="1">
        <v>25217</v>
      </c>
      <c r="F4139">
        <f t="shared" si="64"/>
        <v>1</v>
      </c>
    </row>
    <row r="4140" spans="2:6" x14ac:dyDescent="0.25">
      <c r="B4140" t="s">
        <v>22</v>
      </c>
      <c r="C4140" t="s">
        <v>27</v>
      </c>
      <c r="D4140" t="s">
        <v>30</v>
      </c>
      <c r="E4140" s="1">
        <v>20944</v>
      </c>
      <c r="F4140">
        <f t="shared" si="64"/>
        <v>5</v>
      </c>
    </row>
    <row r="4141" spans="2:6" x14ac:dyDescent="0.25">
      <c r="B4141" t="s">
        <v>23</v>
      </c>
      <c r="C4141" t="s">
        <v>26</v>
      </c>
      <c r="D4141" t="s">
        <v>29</v>
      </c>
      <c r="E4141" s="1">
        <v>41529</v>
      </c>
      <c r="F4141">
        <f t="shared" si="64"/>
        <v>9</v>
      </c>
    </row>
    <row r="4142" spans="2:6" x14ac:dyDescent="0.25">
      <c r="B4142" t="s">
        <v>22</v>
      </c>
      <c r="C4142" t="s">
        <v>26</v>
      </c>
      <c r="D4142" t="s">
        <v>29</v>
      </c>
      <c r="E4142" s="1">
        <v>27186</v>
      </c>
      <c r="F4142">
        <f t="shared" si="64"/>
        <v>6</v>
      </c>
    </row>
    <row r="4143" spans="2:6" x14ac:dyDescent="0.25">
      <c r="B4143" t="s">
        <v>22</v>
      </c>
      <c r="C4143" t="s">
        <v>25</v>
      </c>
      <c r="D4143" t="s">
        <v>30</v>
      </c>
      <c r="E4143" s="1">
        <v>9139</v>
      </c>
      <c r="F4143">
        <f t="shared" si="64"/>
        <v>1</v>
      </c>
    </row>
    <row r="4144" spans="2:6" x14ac:dyDescent="0.25">
      <c r="B4144" t="s">
        <v>22</v>
      </c>
      <c r="C4144" t="s">
        <v>26</v>
      </c>
      <c r="D4144" t="s">
        <v>32</v>
      </c>
      <c r="E4144" s="1">
        <v>35505</v>
      </c>
      <c r="F4144">
        <f t="shared" si="64"/>
        <v>3</v>
      </c>
    </row>
    <row r="4145" spans="2:6" x14ac:dyDescent="0.25">
      <c r="B4145" t="s">
        <v>22</v>
      </c>
      <c r="C4145" t="s">
        <v>28</v>
      </c>
      <c r="D4145" t="s">
        <v>30</v>
      </c>
      <c r="E4145" s="1">
        <v>27098</v>
      </c>
      <c r="F4145">
        <f t="shared" si="64"/>
        <v>3</v>
      </c>
    </row>
    <row r="4146" spans="2:6" x14ac:dyDescent="0.25">
      <c r="B4146" t="s">
        <v>22</v>
      </c>
      <c r="C4146" t="s">
        <v>28</v>
      </c>
      <c r="D4146" t="s">
        <v>30</v>
      </c>
      <c r="E4146" s="1">
        <v>34127</v>
      </c>
      <c r="F4146">
        <f t="shared" si="64"/>
        <v>6</v>
      </c>
    </row>
    <row r="4147" spans="2:6" x14ac:dyDescent="0.25">
      <c r="B4147" t="s">
        <v>23</v>
      </c>
      <c r="C4147" t="s">
        <v>25</v>
      </c>
      <c r="D4147" t="s">
        <v>30</v>
      </c>
      <c r="E4147" s="1">
        <v>31819</v>
      </c>
      <c r="F4147">
        <f t="shared" si="64"/>
        <v>2</v>
      </c>
    </row>
    <row r="4148" spans="2:6" x14ac:dyDescent="0.25">
      <c r="B4148" t="s">
        <v>23</v>
      </c>
      <c r="C4148" t="s">
        <v>24</v>
      </c>
      <c r="D4148" t="s">
        <v>30</v>
      </c>
      <c r="E4148" s="1">
        <v>36513</v>
      </c>
      <c r="F4148">
        <f t="shared" si="64"/>
        <v>12</v>
      </c>
    </row>
    <row r="4149" spans="2:6" x14ac:dyDescent="0.25">
      <c r="B4149" t="s">
        <v>23</v>
      </c>
      <c r="C4149" t="s">
        <v>27</v>
      </c>
      <c r="D4149" t="s">
        <v>31</v>
      </c>
      <c r="E4149" s="1">
        <v>6724</v>
      </c>
      <c r="F4149">
        <f t="shared" si="64"/>
        <v>5</v>
      </c>
    </row>
    <row r="4150" spans="2:6" x14ac:dyDescent="0.25">
      <c r="B4150" t="s">
        <v>23</v>
      </c>
      <c r="C4150" t="s">
        <v>28</v>
      </c>
      <c r="D4150" t="s">
        <v>32</v>
      </c>
      <c r="E4150" s="1">
        <v>12444</v>
      </c>
      <c r="F4150">
        <f t="shared" si="64"/>
        <v>1</v>
      </c>
    </row>
    <row r="4151" spans="2:6" x14ac:dyDescent="0.25">
      <c r="B4151" t="s">
        <v>22</v>
      </c>
      <c r="C4151" t="s">
        <v>24</v>
      </c>
      <c r="D4151" t="s">
        <v>29</v>
      </c>
      <c r="E4151" s="1">
        <v>6742</v>
      </c>
      <c r="F4151">
        <f t="shared" si="64"/>
        <v>6</v>
      </c>
    </row>
    <row r="4152" spans="2:6" x14ac:dyDescent="0.25">
      <c r="B4152" t="s">
        <v>23</v>
      </c>
      <c r="C4152" t="s">
        <v>26</v>
      </c>
      <c r="D4152" t="s">
        <v>31</v>
      </c>
      <c r="E4152" s="1">
        <v>10038</v>
      </c>
      <c r="F4152">
        <f t="shared" si="64"/>
        <v>6</v>
      </c>
    </row>
    <row r="4153" spans="2:6" x14ac:dyDescent="0.25">
      <c r="B4153" t="s">
        <v>22</v>
      </c>
      <c r="C4153" t="s">
        <v>26</v>
      </c>
      <c r="D4153" t="s">
        <v>30</v>
      </c>
      <c r="E4153" s="1">
        <v>21977</v>
      </c>
      <c r="F4153">
        <f t="shared" si="64"/>
        <v>3</v>
      </c>
    </row>
    <row r="4154" spans="2:6" x14ac:dyDescent="0.25">
      <c r="B4154" t="s">
        <v>23</v>
      </c>
      <c r="C4154" t="s">
        <v>26</v>
      </c>
      <c r="D4154" t="s">
        <v>32</v>
      </c>
      <c r="E4154" s="1">
        <v>13379</v>
      </c>
      <c r="F4154">
        <f t="shared" si="64"/>
        <v>8</v>
      </c>
    </row>
    <row r="4155" spans="2:6" x14ac:dyDescent="0.25">
      <c r="B4155" t="s">
        <v>22</v>
      </c>
      <c r="C4155" t="s">
        <v>25</v>
      </c>
      <c r="D4155" t="s">
        <v>31</v>
      </c>
      <c r="E4155" s="1">
        <v>25344</v>
      </c>
      <c r="F4155">
        <f t="shared" si="64"/>
        <v>5</v>
      </c>
    </row>
    <row r="4156" spans="2:6" x14ac:dyDescent="0.25">
      <c r="B4156" t="s">
        <v>23</v>
      </c>
      <c r="C4156" t="s">
        <v>27</v>
      </c>
      <c r="D4156" t="s">
        <v>29</v>
      </c>
      <c r="E4156" s="1">
        <v>36366</v>
      </c>
      <c r="F4156">
        <f t="shared" si="64"/>
        <v>7</v>
      </c>
    </row>
    <row r="4157" spans="2:6" x14ac:dyDescent="0.25">
      <c r="B4157" t="s">
        <v>22</v>
      </c>
      <c r="C4157" t="s">
        <v>26</v>
      </c>
      <c r="D4157" t="s">
        <v>31</v>
      </c>
      <c r="E4157" s="1">
        <v>20977</v>
      </c>
      <c r="F4157">
        <f t="shared" si="64"/>
        <v>6</v>
      </c>
    </row>
    <row r="4158" spans="2:6" x14ac:dyDescent="0.25">
      <c r="B4158" t="s">
        <v>23</v>
      </c>
      <c r="C4158" t="s">
        <v>25</v>
      </c>
      <c r="D4158" t="s">
        <v>32</v>
      </c>
      <c r="E4158" s="1">
        <v>5644</v>
      </c>
      <c r="F4158">
        <f t="shared" si="64"/>
        <v>6</v>
      </c>
    </row>
    <row r="4159" spans="2:6" x14ac:dyDescent="0.25">
      <c r="B4159" t="s">
        <v>23</v>
      </c>
      <c r="C4159" t="s">
        <v>24</v>
      </c>
      <c r="D4159" t="s">
        <v>29</v>
      </c>
      <c r="E4159" s="1">
        <v>12690</v>
      </c>
      <c r="F4159">
        <f t="shared" si="64"/>
        <v>9</v>
      </c>
    </row>
    <row r="4160" spans="2:6" x14ac:dyDescent="0.25">
      <c r="B4160" t="s">
        <v>22</v>
      </c>
      <c r="C4160" t="s">
        <v>24</v>
      </c>
      <c r="D4160" t="s">
        <v>32</v>
      </c>
      <c r="E4160" s="1">
        <v>34241</v>
      </c>
      <c r="F4160">
        <f t="shared" si="64"/>
        <v>9</v>
      </c>
    </row>
    <row r="4161" spans="2:6" x14ac:dyDescent="0.25">
      <c r="B4161" t="s">
        <v>22</v>
      </c>
      <c r="C4161" t="s">
        <v>27</v>
      </c>
      <c r="D4161" t="s">
        <v>29</v>
      </c>
      <c r="E4161" s="1">
        <v>40710</v>
      </c>
      <c r="F4161">
        <f t="shared" si="64"/>
        <v>6</v>
      </c>
    </row>
    <row r="4162" spans="2:6" x14ac:dyDescent="0.25">
      <c r="B4162" t="s">
        <v>22</v>
      </c>
      <c r="C4162" t="s">
        <v>26</v>
      </c>
      <c r="D4162" t="s">
        <v>32</v>
      </c>
      <c r="E4162" s="1">
        <v>39534</v>
      </c>
      <c r="F4162">
        <f t="shared" si="64"/>
        <v>3</v>
      </c>
    </row>
    <row r="4163" spans="2:6" x14ac:dyDescent="0.25">
      <c r="B4163" t="s">
        <v>23</v>
      </c>
      <c r="C4163" t="s">
        <v>26</v>
      </c>
      <c r="D4163" t="s">
        <v>32</v>
      </c>
      <c r="E4163" s="1">
        <v>6493</v>
      </c>
      <c r="F4163">
        <f t="shared" si="64"/>
        <v>10</v>
      </c>
    </row>
    <row r="4164" spans="2:6" x14ac:dyDescent="0.25">
      <c r="B4164" t="s">
        <v>23</v>
      </c>
      <c r="C4164" t="s">
        <v>24</v>
      </c>
      <c r="D4164" t="s">
        <v>29</v>
      </c>
      <c r="E4164" s="1">
        <v>32991</v>
      </c>
      <c r="F4164">
        <f t="shared" si="64"/>
        <v>4</v>
      </c>
    </row>
    <row r="4165" spans="2:6" x14ac:dyDescent="0.25">
      <c r="B4165" t="s">
        <v>23</v>
      </c>
      <c r="C4165" t="s">
        <v>25</v>
      </c>
      <c r="D4165" t="s">
        <v>29</v>
      </c>
      <c r="E4165" s="1">
        <v>20745</v>
      </c>
      <c r="F4165">
        <f t="shared" si="64"/>
        <v>10</v>
      </c>
    </row>
    <row r="4166" spans="2:6" x14ac:dyDescent="0.25">
      <c r="B4166" t="s">
        <v>22</v>
      </c>
      <c r="C4166" t="s">
        <v>26</v>
      </c>
      <c r="D4166" t="s">
        <v>31</v>
      </c>
      <c r="E4166" s="1">
        <v>9326</v>
      </c>
      <c r="F4166">
        <f t="shared" si="64"/>
        <v>7</v>
      </c>
    </row>
    <row r="4167" spans="2:6" x14ac:dyDescent="0.25">
      <c r="B4167" t="s">
        <v>23</v>
      </c>
      <c r="C4167" t="s">
        <v>26</v>
      </c>
      <c r="D4167" t="s">
        <v>31</v>
      </c>
      <c r="E4167" s="1">
        <v>25008</v>
      </c>
      <c r="F4167">
        <f t="shared" si="64"/>
        <v>6</v>
      </c>
    </row>
    <row r="4168" spans="2:6" x14ac:dyDescent="0.25">
      <c r="B4168" t="s">
        <v>23</v>
      </c>
      <c r="C4168" t="s">
        <v>24</v>
      </c>
      <c r="D4168" t="s">
        <v>29</v>
      </c>
      <c r="E4168" s="1">
        <v>6425</v>
      </c>
      <c r="F4168">
        <f t="shared" si="64"/>
        <v>8</v>
      </c>
    </row>
    <row r="4169" spans="2:6" x14ac:dyDescent="0.25">
      <c r="B4169" t="s">
        <v>23</v>
      </c>
      <c r="C4169" t="s">
        <v>27</v>
      </c>
      <c r="D4169" t="s">
        <v>30</v>
      </c>
      <c r="E4169" s="1">
        <v>14144</v>
      </c>
      <c r="F4169">
        <f t="shared" si="64"/>
        <v>9</v>
      </c>
    </row>
    <row r="4170" spans="2:6" x14ac:dyDescent="0.25">
      <c r="B4170" t="s">
        <v>22</v>
      </c>
      <c r="C4170" t="s">
        <v>26</v>
      </c>
      <c r="D4170" t="s">
        <v>29</v>
      </c>
      <c r="E4170" s="1">
        <v>31778</v>
      </c>
      <c r="F4170">
        <f t="shared" si="64"/>
        <v>1</v>
      </c>
    </row>
    <row r="4171" spans="2:6" x14ac:dyDescent="0.25">
      <c r="B4171" t="s">
        <v>23</v>
      </c>
      <c r="C4171" t="s">
        <v>28</v>
      </c>
      <c r="D4171" t="s">
        <v>29</v>
      </c>
      <c r="E4171" s="1">
        <v>16750</v>
      </c>
      <c r="F4171">
        <f t="shared" si="64"/>
        <v>11</v>
      </c>
    </row>
    <row r="4172" spans="2:6" x14ac:dyDescent="0.25">
      <c r="B4172" t="s">
        <v>22</v>
      </c>
      <c r="C4172" t="s">
        <v>25</v>
      </c>
      <c r="D4172" t="s">
        <v>31</v>
      </c>
      <c r="E4172" s="1">
        <v>15113</v>
      </c>
      <c r="F4172">
        <f t="shared" ref="F4172:F4235" si="65">MONTH(E4172)</f>
        <v>5</v>
      </c>
    </row>
    <row r="4173" spans="2:6" x14ac:dyDescent="0.25">
      <c r="B4173" t="s">
        <v>22</v>
      </c>
      <c r="C4173" t="s">
        <v>27</v>
      </c>
      <c r="D4173" t="s">
        <v>32</v>
      </c>
      <c r="E4173" s="1">
        <v>26476</v>
      </c>
      <c r="F4173">
        <f t="shared" si="65"/>
        <v>6</v>
      </c>
    </row>
    <row r="4174" spans="2:6" x14ac:dyDescent="0.25">
      <c r="B4174" t="s">
        <v>22</v>
      </c>
      <c r="C4174" t="s">
        <v>28</v>
      </c>
      <c r="D4174" t="s">
        <v>32</v>
      </c>
      <c r="E4174" s="1">
        <v>32494</v>
      </c>
      <c r="F4174">
        <f t="shared" si="65"/>
        <v>12</v>
      </c>
    </row>
    <row r="4175" spans="2:6" x14ac:dyDescent="0.25">
      <c r="B4175" t="s">
        <v>22</v>
      </c>
      <c r="C4175" t="s">
        <v>25</v>
      </c>
      <c r="D4175" t="s">
        <v>31</v>
      </c>
      <c r="E4175" s="1">
        <v>39818</v>
      </c>
      <c r="F4175">
        <f t="shared" si="65"/>
        <v>1</v>
      </c>
    </row>
    <row r="4176" spans="2:6" x14ac:dyDescent="0.25">
      <c r="B4176" t="s">
        <v>22</v>
      </c>
      <c r="C4176" t="s">
        <v>27</v>
      </c>
      <c r="D4176" t="s">
        <v>32</v>
      </c>
      <c r="E4176" s="1">
        <v>12398</v>
      </c>
      <c r="F4176">
        <f t="shared" si="65"/>
        <v>12</v>
      </c>
    </row>
    <row r="4177" spans="2:6" x14ac:dyDescent="0.25">
      <c r="B4177" t="s">
        <v>23</v>
      </c>
      <c r="C4177" t="s">
        <v>24</v>
      </c>
      <c r="D4177" t="s">
        <v>31</v>
      </c>
      <c r="E4177" s="1">
        <v>14225</v>
      </c>
      <c r="F4177">
        <f t="shared" si="65"/>
        <v>12</v>
      </c>
    </row>
    <row r="4178" spans="2:6" x14ac:dyDescent="0.25">
      <c r="B4178" t="s">
        <v>22</v>
      </c>
      <c r="C4178" t="s">
        <v>25</v>
      </c>
      <c r="D4178" t="s">
        <v>30</v>
      </c>
      <c r="E4178" s="1">
        <v>32605</v>
      </c>
      <c r="F4178">
        <f t="shared" si="65"/>
        <v>4</v>
      </c>
    </row>
    <row r="4179" spans="2:6" x14ac:dyDescent="0.25">
      <c r="B4179" t="s">
        <v>22</v>
      </c>
      <c r="C4179" t="s">
        <v>28</v>
      </c>
      <c r="D4179" t="s">
        <v>32</v>
      </c>
      <c r="E4179" s="1">
        <v>39441</v>
      </c>
      <c r="F4179">
        <f t="shared" si="65"/>
        <v>12</v>
      </c>
    </row>
    <row r="4180" spans="2:6" x14ac:dyDescent="0.25">
      <c r="B4180" t="s">
        <v>23</v>
      </c>
      <c r="C4180" t="s">
        <v>27</v>
      </c>
      <c r="D4180" t="s">
        <v>31</v>
      </c>
      <c r="E4180" s="1">
        <v>6192</v>
      </c>
      <c r="F4180">
        <f t="shared" si="65"/>
        <v>12</v>
      </c>
    </row>
    <row r="4181" spans="2:6" x14ac:dyDescent="0.25">
      <c r="B4181" t="s">
        <v>23</v>
      </c>
      <c r="C4181" t="s">
        <v>25</v>
      </c>
      <c r="D4181" t="s">
        <v>29</v>
      </c>
      <c r="E4181" s="1">
        <v>13129</v>
      </c>
      <c r="F4181">
        <f t="shared" si="65"/>
        <v>12</v>
      </c>
    </row>
    <row r="4182" spans="2:6" x14ac:dyDescent="0.25">
      <c r="B4182" t="s">
        <v>23</v>
      </c>
      <c r="C4182" t="s">
        <v>28</v>
      </c>
      <c r="D4182" t="s">
        <v>31</v>
      </c>
      <c r="E4182" s="1">
        <v>39541</v>
      </c>
      <c r="F4182">
        <f t="shared" si="65"/>
        <v>4</v>
      </c>
    </row>
    <row r="4183" spans="2:6" x14ac:dyDescent="0.25">
      <c r="B4183" t="s">
        <v>22</v>
      </c>
      <c r="C4183" t="s">
        <v>25</v>
      </c>
      <c r="D4183" t="s">
        <v>29</v>
      </c>
      <c r="E4183" s="1">
        <v>22514</v>
      </c>
      <c r="F4183">
        <f t="shared" si="65"/>
        <v>8</v>
      </c>
    </row>
    <row r="4184" spans="2:6" x14ac:dyDescent="0.25">
      <c r="B4184" t="s">
        <v>22</v>
      </c>
      <c r="C4184" t="s">
        <v>26</v>
      </c>
      <c r="D4184" t="s">
        <v>31</v>
      </c>
      <c r="E4184" s="1">
        <v>15116</v>
      </c>
      <c r="F4184">
        <f t="shared" si="65"/>
        <v>5</v>
      </c>
    </row>
    <row r="4185" spans="2:6" x14ac:dyDescent="0.25">
      <c r="B4185" t="s">
        <v>22</v>
      </c>
      <c r="C4185" t="s">
        <v>28</v>
      </c>
      <c r="D4185" t="s">
        <v>32</v>
      </c>
      <c r="E4185" s="1">
        <v>37405</v>
      </c>
      <c r="F4185">
        <f t="shared" si="65"/>
        <v>5</v>
      </c>
    </row>
    <row r="4186" spans="2:6" x14ac:dyDescent="0.25">
      <c r="B4186" t="s">
        <v>22</v>
      </c>
      <c r="C4186" t="s">
        <v>28</v>
      </c>
      <c r="D4186" t="s">
        <v>32</v>
      </c>
      <c r="E4186" s="1">
        <v>37037</v>
      </c>
      <c r="F4186">
        <f t="shared" si="65"/>
        <v>5</v>
      </c>
    </row>
    <row r="4187" spans="2:6" x14ac:dyDescent="0.25">
      <c r="B4187" t="s">
        <v>22</v>
      </c>
      <c r="C4187" t="s">
        <v>25</v>
      </c>
      <c r="D4187" t="s">
        <v>30</v>
      </c>
      <c r="E4187" s="1">
        <v>15725</v>
      </c>
      <c r="F4187">
        <f t="shared" si="65"/>
        <v>1</v>
      </c>
    </row>
    <row r="4188" spans="2:6" x14ac:dyDescent="0.25">
      <c r="B4188" t="s">
        <v>22</v>
      </c>
      <c r="C4188" t="s">
        <v>25</v>
      </c>
      <c r="D4188" t="s">
        <v>31</v>
      </c>
      <c r="E4188" s="1">
        <v>30395</v>
      </c>
      <c r="F4188">
        <f t="shared" si="65"/>
        <v>3</v>
      </c>
    </row>
    <row r="4189" spans="2:6" x14ac:dyDescent="0.25">
      <c r="B4189" t="s">
        <v>22</v>
      </c>
      <c r="C4189" t="s">
        <v>25</v>
      </c>
      <c r="D4189" t="s">
        <v>29</v>
      </c>
      <c r="E4189" s="1">
        <v>37630</v>
      </c>
      <c r="F4189">
        <f t="shared" si="65"/>
        <v>1</v>
      </c>
    </row>
    <row r="4190" spans="2:6" x14ac:dyDescent="0.25">
      <c r="B4190" t="s">
        <v>22</v>
      </c>
      <c r="C4190" t="s">
        <v>24</v>
      </c>
      <c r="D4190" t="s">
        <v>32</v>
      </c>
      <c r="E4190" s="1">
        <v>39075</v>
      </c>
      <c r="F4190">
        <f t="shared" si="65"/>
        <v>12</v>
      </c>
    </row>
    <row r="4191" spans="2:6" x14ac:dyDescent="0.25">
      <c r="B4191" t="s">
        <v>22</v>
      </c>
      <c r="C4191" t="s">
        <v>24</v>
      </c>
      <c r="D4191" t="s">
        <v>30</v>
      </c>
      <c r="E4191" s="1">
        <v>27145</v>
      </c>
      <c r="F4191">
        <f t="shared" si="65"/>
        <v>4</v>
      </c>
    </row>
    <row r="4192" spans="2:6" x14ac:dyDescent="0.25">
      <c r="B4192" t="s">
        <v>23</v>
      </c>
      <c r="C4192" t="s">
        <v>26</v>
      </c>
      <c r="D4192" t="s">
        <v>30</v>
      </c>
      <c r="E4192" s="1">
        <v>34844</v>
      </c>
      <c r="F4192">
        <f t="shared" si="65"/>
        <v>5</v>
      </c>
    </row>
    <row r="4193" spans="2:6" x14ac:dyDescent="0.25">
      <c r="B4193" t="s">
        <v>23</v>
      </c>
      <c r="C4193" t="s">
        <v>25</v>
      </c>
      <c r="D4193" t="s">
        <v>29</v>
      </c>
      <c r="E4193" s="1">
        <v>23333</v>
      </c>
      <c r="F4193">
        <f t="shared" si="65"/>
        <v>11</v>
      </c>
    </row>
    <row r="4194" spans="2:6" x14ac:dyDescent="0.25">
      <c r="B4194" t="s">
        <v>22</v>
      </c>
      <c r="C4194" t="s">
        <v>27</v>
      </c>
      <c r="D4194" t="s">
        <v>29</v>
      </c>
      <c r="E4194" s="1">
        <v>26752</v>
      </c>
      <c r="F4194">
        <f t="shared" si="65"/>
        <v>3</v>
      </c>
    </row>
    <row r="4195" spans="2:6" x14ac:dyDescent="0.25">
      <c r="B4195" t="s">
        <v>23</v>
      </c>
      <c r="C4195" t="s">
        <v>28</v>
      </c>
      <c r="D4195" t="s">
        <v>31</v>
      </c>
      <c r="E4195" s="1">
        <v>37006</v>
      </c>
      <c r="F4195">
        <f t="shared" si="65"/>
        <v>4</v>
      </c>
    </row>
    <row r="4196" spans="2:6" x14ac:dyDescent="0.25">
      <c r="B4196" t="s">
        <v>23</v>
      </c>
      <c r="C4196" t="s">
        <v>28</v>
      </c>
      <c r="D4196" t="s">
        <v>30</v>
      </c>
      <c r="E4196" s="1">
        <v>35646</v>
      </c>
      <c r="F4196">
        <f t="shared" si="65"/>
        <v>8</v>
      </c>
    </row>
    <row r="4197" spans="2:6" x14ac:dyDescent="0.25">
      <c r="B4197" t="s">
        <v>22</v>
      </c>
      <c r="C4197" t="s">
        <v>25</v>
      </c>
      <c r="D4197" t="s">
        <v>30</v>
      </c>
      <c r="E4197" s="1">
        <v>38094</v>
      </c>
      <c r="F4197">
        <f t="shared" si="65"/>
        <v>4</v>
      </c>
    </row>
    <row r="4198" spans="2:6" x14ac:dyDescent="0.25">
      <c r="B4198" t="s">
        <v>23</v>
      </c>
      <c r="C4198" t="s">
        <v>28</v>
      </c>
      <c r="D4198" t="s">
        <v>32</v>
      </c>
      <c r="E4198" s="1">
        <v>6130</v>
      </c>
      <c r="F4198">
        <f t="shared" si="65"/>
        <v>10</v>
      </c>
    </row>
    <row r="4199" spans="2:6" x14ac:dyDescent="0.25">
      <c r="B4199" t="s">
        <v>22</v>
      </c>
      <c r="C4199" t="s">
        <v>25</v>
      </c>
      <c r="D4199" t="s">
        <v>32</v>
      </c>
      <c r="E4199" s="1">
        <v>13099</v>
      </c>
      <c r="F4199">
        <f t="shared" si="65"/>
        <v>11</v>
      </c>
    </row>
    <row r="4200" spans="2:6" x14ac:dyDescent="0.25">
      <c r="B4200" t="s">
        <v>23</v>
      </c>
      <c r="C4200" t="s">
        <v>28</v>
      </c>
      <c r="D4200" t="s">
        <v>32</v>
      </c>
      <c r="E4200" s="1">
        <v>11518</v>
      </c>
      <c r="F4200">
        <f t="shared" si="65"/>
        <v>7</v>
      </c>
    </row>
    <row r="4201" spans="2:6" x14ac:dyDescent="0.25">
      <c r="B4201" t="s">
        <v>22</v>
      </c>
      <c r="C4201" t="s">
        <v>27</v>
      </c>
      <c r="D4201" t="s">
        <v>29</v>
      </c>
      <c r="E4201" s="1">
        <v>17093</v>
      </c>
      <c r="F4201">
        <f t="shared" si="65"/>
        <v>10</v>
      </c>
    </row>
    <row r="4202" spans="2:6" x14ac:dyDescent="0.25">
      <c r="B4202" t="s">
        <v>22</v>
      </c>
      <c r="C4202" t="s">
        <v>26</v>
      </c>
      <c r="D4202" t="s">
        <v>31</v>
      </c>
      <c r="E4202" s="1">
        <v>17010</v>
      </c>
      <c r="F4202">
        <f t="shared" si="65"/>
        <v>7</v>
      </c>
    </row>
    <row r="4203" spans="2:6" x14ac:dyDescent="0.25">
      <c r="B4203" t="s">
        <v>22</v>
      </c>
      <c r="C4203" t="s">
        <v>28</v>
      </c>
      <c r="D4203" t="s">
        <v>29</v>
      </c>
      <c r="E4203" s="1">
        <v>5603</v>
      </c>
      <c r="F4203">
        <f t="shared" si="65"/>
        <v>5</v>
      </c>
    </row>
    <row r="4204" spans="2:6" x14ac:dyDescent="0.25">
      <c r="B4204" t="s">
        <v>22</v>
      </c>
      <c r="C4204" t="s">
        <v>25</v>
      </c>
      <c r="D4204" t="s">
        <v>30</v>
      </c>
      <c r="E4204" s="1">
        <v>19208</v>
      </c>
      <c r="F4204">
        <f t="shared" si="65"/>
        <v>8</v>
      </c>
    </row>
    <row r="4205" spans="2:6" x14ac:dyDescent="0.25">
      <c r="B4205" t="s">
        <v>22</v>
      </c>
      <c r="C4205" t="s">
        <v>26</v>
      </c>
      <c r="D4205" t="s">
        <v>29</v>
      </c>
      <c r="E4205" s="1">
        <v>13674</v>
      </c>
      <c r="F4205">
        <f t="shared" si="65"/>
        <v>6</v>
      </c>
    </row>
    <row r="4206" spans="2:6" x14ac:dyDescent="0.25">
      <c r="B4206" t="s">
        <v>23</v>
      </c>
      <c r="C4206" t="s">
        <v>26</v>
      </c>
      <c r="D4206" t="s">
        <v>32</v>
      </c>
      <c r="E4206" s="1">
        <v>11991</v>
      </c>
      <c r="F4206">
        <f t="shared" si="65"/>
        <v>10</v>
      </c>
    </row>
    <row r="4207" spans="2:6" x14ac:dyDescent="0.25">
      <c r="B4207" t="s">
        <v>23</v>
      </c>
      <c r="C4207" t="s">
        <v>27</v>
      </c>
      <c r="D4207" t="s">
        <v>30</v>
      </c>
      <c r="E4207" s="1">
        <v>13787</v>
      </c>
      <c r="F4207">
        <f t="shared" si="65"/>
        <v>9</v>
      </c>
    </row>
    <row r="4208" spans="2:6" x14ac:dyDescent="0.25">
      <c r="B4208" t="s">
        <v>23</v>
      </c>
      <c r="C4208" t="s">
        <v>28</v>
      </c>
      <c r="D4208" t="s">
        <v>31</v>
      </c>
      <c r="E4208" s="1">
        <v>13992</v>
      </c>
      <c r="F4208">
        <f t="shared" si="65"/>
        <v>4</v>
      </c>
    </row>
    <row r="4209" spans="2:6" x14ac:dyDescent="0.25">
      <c r="B4209" t="s">
        <v>23</v>
      </c>
      <c r="C4209" t="s">
        <v>24</v>
      </c>
      <c r="D4209" t="s">
        <v>30</v>
      </c>
      <c r="E4209" s="1">
        <v>14497</v>
      </c>
      <c r="F4209">
        <f t="shared" si="65"/>
        <v>9</v>
      </c>
    </row>
    <row r="4210" spans="2:6" x14ac:dyDescent="0.25">
      <c r="B4210" t="s">
        <v>22</v>
      </c>
      <c r="C4210" t="s">
        <v>26</v>
      </c>
      <c r="D4210" t="s">
        <v>31</v>
      </c>
      <c r="E4210" s="1">
        <v>33496</v>
      </c>
      <c r="F4210">
        <f t="shared" si="65"/>
        <v>9</v>
      </c>
    </row>
    <row r="4211" spans="2:6" x14ac:dyDescent="0.25">
      <c r="B4211" t="s">
        <v>22</v>
      </c>
      <c r="C4211" t="s">
        <v>28</v>
      </c>
      <c r="D4211" t="s">
        <v>29</v>
      </c>
      <c r="E4211" s="1">
        <v>35732</v>
      </c>
      <c r="F4211">
        <f t="shared" si="65"/>
        <v>10</v>
      </c>
    </row>
    <row r="4212" spans="2:6" x14ac:dyDescent="0.25">
      <c r="B4212" t="s">
        <v>23</v>
      </c>
      <c r="C4212" t="s">
        <v>28</v>
      </c>
      <c r="D4212" t="s">
        <v>29</v>
      </c>
      <c r="E4212" s="1">
        <v>19642</v>
      </c>
      <c r="F4212">
        <f t="shared" si="65"/>
        <v>10</v>
      </c>
    </row>
    <row r="4213" spans="2:6" x14ac:dyDescent="0.25">
      <c r="B4213" t="s">
        <v>22</v>
      </c>
      <c r="C4213" t="s">
        <v>27</v>
      </c>
      <c r="D4213" t="s">
        <v>31</v>
      </c>
      <c r="E4213" s="1">
        <v>29749</v>
      </c>
      <c r="F4213">
        <f t="shared" si="65"/>
        <v>6</v>
      </c>
    </row>
    <row r="4214" spans="2:6" x14ac:dyDescent="0.25">
      <c r="B4214" t="s">
        <v>22</v>
      </c>
      <c r="C4214" t="s">
        <v>28</v>
      </c>
      <c r="D4214" t="s">
        <v>32</v>
      </c>
      <c r="E4214" s="1">
        <v>27103</v>
      </c>
      <c r="F4214">
        <f t="shared" si="65"/>
        <v>3</v>
      </c>
    </row>
    <row r="4215" spans="2:6" x14ac:dyDescent="0.25">
      <c r="B4215" t="s">
        <v>23</v>
      </c>
      <c r="C4215" t="s">
        <v>28</v>
      </c>
      <c r="D4215" t="s">
        <v>30</v>
      </c>
      <c r="E4215" s="1">
        <v>33271</v>
      </c>
      <c r="F4215">
        <f t="shared" si="65"/>
        <v>2</v>
      </c>
    </row>
    <row r="4216" spans="2:6" x14ac:dyDescent="0.25">
      <c r="B4216" t="s">
        <v>23</v>
      </c>
      <c r="C4216" t="s">
        <v>24</v>
      </c>
      <c r="D4216" t="s">
        <v>29</v>
      </c>
      <c r="E4216" s="1">
        <v>6826</v>
      </c>
      <c r="F4216">
        <f t="shared" si="65"/>
        <v>9</v>
      </c>
    </row>
    <row r="4217" spans="2:6" x14ac:dyDescent="0.25">
      <c r="B4217" t="s">
        <v>22</v>
      </c>
      <c r="C4217" t="s">
        <v>24</v>
      </c>
      <c r="D4217" t="s">
        <v>29</v>
      </c>
      <c r="E4217" s="1">
        <v>22911</v>
      </c>
      <c r="F4217">
        <f t="shared" si="65"/>
        <v>9</v>
      </c>
    </row>
    <row r="4218" spans="2:6" x14ac:dyDescent="0.25">
      <c r="B4218" t="s">
        <v>22</v>
      </c>
      <c r="C4218" t="s">
        <v>25</v>
      </c>
      <c r="D4218" t="s">
        <v>29</v>
      </c>
      <c r="E4218" s="1">
        <v>6978</v>
      </c>
      <c r="F4218">
        <f t="shared" si="65"/>
        <v>2</v>
      </c>
    </row>
    <row r="4219" spans="2:6" x14ac:dyDescent="0.25">
      <c r="B4219" t="s">
        <v>22</v>
      </c>
      <c r="C4219" t="s">
        <v>28</v>
      </c>
      <c r="D4219" t="s">
        <v>29</v>
      </c>
      <c r="E4219" s="1">
        <v>34909</v>
      </c>
      <c r="F4219">
        <f t="shared" si="65"/>
        <v>7</v>
      </c>
    </row>
    <row r="4220" spans="2:6" x14ac:dyDescent="0.25">
      <c r="B4220" t="s">
        <v>22</v>
      </c>
      <c r="C4220" t="s">
        <v>27</v>
      </c>
      <c r="D4220" t="s">
        <v>30</v>
      </c>
      <c r="E4220" s="1">
        <v>24572</v>
      </c>
      <c r="F4220">
        <f t="shared" si="65"/>
        <v>4</v>
      </c>
    </row>
    <row r="4221" spans="2:6" x14ac:dyDescent="0.25">
      <c r="B4221" t="s">
        <v>23</v>
      </c>
      <c r="C4221" t="s">
        <v>24</v>
      </c>
      <c r="D4221" t="s">
        <v>29</v>
      </c>
      <c r="E4221" s="1">
        <v>18514</v>
      </c>
      <c r="F4221">
        <f t="shared" si="65"/>
        <v>9</v>
      </c>
    </row>
    <row r="4222" spans="2:6" x14ac:dyDescent="0.25">
      <c r="B4222" t="s">
        <v>22</v>
      </c>
      <c r="C4222" t="s">
        <v>28</v>
      </c>
      <c r="D4222" t="s">
        <v>31</v>
      </c>
      <c r="E4222" s="1">
        <v>40149</v>
      </c>
      <c r="F4222">
        <f t="shared" si="65"/>
        <v>12</v>
      </c>
    </row>
    <row r="4223" spans="2:6" x14ac:dyDescent="0.25">
      <c r="B4223" t="s">
        <v>23</v>
      </c>
      <c r="C4223" t="s">
        <v>27</v>
      </c>
      <c r="D4223" t="s">
        <v>29</v>
      </c>
      <c r="E4223" s="1">
        <v>40526</v>
      </c>
      <c r="F4223">
        <f t="shared" si="65"/>
        <v>12</v>
      </c>
    </row>
    <row r="4224" spans="2:6" x14ac:dyDescent="0.25">
      <c r="B4224" t="s">
        <v>23</v>
      </c>
      <c r="C4224" t="s">
        <v>26</v>
      </c>
      <c r="D4224" t="s">
        <v>29</v>
      </c>
      <c r="E4224" s="1">
        <v>41573</v>
      </c>
      <c r="F4224">
        <f t="shared" si="65"/>
        <v>10</v>
      </c>
    </row>
    <row r="4225" spans="2:6" x14ac:dyDescent="0.25">
      <c r="B4225" t="s">
        <v>23</v>
      </c>
      <c r="C4225" t="s">
        <v>24</v>
      </c>
      <c r="D4225" t="s">
        <v>30</v>
      </c>
      <c r="E4225" s="1">
        <v>6821</v>
      </c>
      <c r="F4225">
        <f t="shared" si="65"/>
        <v>9</v>
      </c>
    </row>
    <row r="4226" spans="2:6" x14ac:dyDescent="0.25">
      <c r="B4226" t="s">
        <v>23</v>
      </c>
      <c r="C4226" t="s">
        <v>28</v>
      </c>
      <c r="D4226" t="s">
        <v>30</v>
      </c>
      <c r="E4226" s="1">
        <v>22539</v>
      </c>
      <c r="F4226">
        <f t="shared" si="65"/>
        <v>9</v>
      </c>
    </row>
    <row r="4227" spans="2:6" x14ac:dyDescent="0.25">
      <c r="B4227" t="s">
        <v>22</v>
      </c>
      <c r="C4227" t="s">
        <v>27</v>
      </c>
      <c r="D4227" t="s">
        <v>32</v>
      </c>
      <c r="E4227" s="1">
        <v>33875</v>
      </c>
      <c r="F4227">
        <f t="shared" si="65"/>
        <v>9</v>
      </c>
    </row>
    <row r="4228" spans="2:6" x14ac:dyDescent="0.25">
      <c r="B4228" t="s">
        <v>22</v>
      </c>
      <c r="C4228" t="s">
        <v>28</v>
      </c>
      <c r="D4228" t="s">
        <v>31</v>
      </c>
      <c r="E4228" s="1">
        <v>21893</v>
      </c>
      <c r="F4228">
        <f t="shared" si="65"/>
        <v>12</v>
      </c>
    </row>
    <row r="4229" spans="2:6" x14ac:dyDescent="0.25">
      <c r="B4229" t="s">
        <v>22</v>
      </c>
      <c r="C4229" t="s">
        <v>25</v>
      </c>
      <c r="D4229" t="s">
        <v>32</v>
      </c>
      <c r="E4229" s="1">
        <v>34920</v>
      </c>
      <c r="F4229">
        <f t="shared" si="65"/>
        <v>8</v>
      </c>
    </row>
    <row r="4230" spans="2:6" x14ac:dyDescent="0.25">
      <c r="B4230" t="s">
        <v>22</v>
      </c>
      <c r="C4230" t="s">
        <v>27</v>
      </c>
      <c r="D4230" t="s">
        <v>32</v>
      </c>
      <c r="E4230" s="1">
        <v>24826</v>
      </c>
      <c r="F4230">
        <f t="shared" si="65"/>
        <v>12</v>
      </c>
    </row>
    <row r="4231" spans="2:6" x14ac:dyDescent="0.25">
      <c r="B4231" t="s">
        <v>23</v>
      </c>
      <c r="C4231" t="s">
        <v>25</v>
      </c>
      <c r="D4231" t="s">
        <v>29</v>
      </c>
      <c r="E4231" s="1">
        <v>12294</v>
      </c>
      <c r="F4231">
        <f t="shared" si="65"/>
        <v>8</v>
      </c>
    </row>
    <row r="4232" spans="2:6" x14ac:dyDescent="0.25">
      <c r="B4232" t="s">
        <v>22</v>
      </c>
      <c r="C4232" t="s">
        <v>27</v>
      </c>
      <c r="D4232" t="s">
        <v>30</v>
      </c>
      <c r="E4232" s="1">
        <v>27814</v>
      </c>
      <c r="F4232">
        <f t="shared" si="65"/>
        <v>2</v>
      </c>
    </row>
    <row r="4233" spans="2:6" x14ac:dyDescent="0.25">
      <c r="B4233" t="s">
        <v>23</v>
      </c>
      <c r="C4233" t="s">
        <v>27</v>
      </c>
      <c r="D4233" t="s">
        <v>32</v>
      </c>
      <c r="E4233" s="1">
        <v>38404</v>
      </c>
      <c r="F4233">
        <f t="shared" si="65"/>
        <v>2</v>
      </c>
    </row>
    <row r="4234" spans="2:6" x14ac:dyDescent="0.25">
      <c r="B4234" t="s">
        <v>22</v>
      </c>
      <c r="C4234" t="s">
        <v>26</v>
      </c>
      <c r="D4234" t="s">
        <v>30</v>
      </c>
      <c r="E4234" s="1">
        <v>30361</v>
      </c>
      <c r="F4234">
        <f t="shared" si="65"/>
        <v>2</v>
      </c>
    </row>
    <row r="4235" spans="2:6" x14ac:dyDescent="0.25">
      <c r="B4235" t="s">
        <v>22</v>
      </c>
      <c r="C4235" t="s">
        <v>26</v>
      </c>
      <c r="D4235" t="s">
        <v>31</v>
      </c>
      <c r="E4235" s="1">
        <v>13631</v>
      </c>
      <c r="F4235">
        <f t="shared" si="65"/>
        <v>4</v>
      </c>
    </row>
    <row r="4236" spans="2:6" x14ac:dyDescent="0.25">
      <c r="B4236" t="s">
        <v>23</v>
      </c>
      <c r="C4236" t="s">
        <v>27</v>
      </c>
      <c r="D4236" t="s">
        <v>29</v>
      </c>
      <c r="E4236" s="1">
        <v>19651</v>
      </c>
      <c r="F4236">
        <f t="shared" ref="F4236:F4299" si="66">MONTH(E4236)</f>
        <v>10</v>
      </c>
    </row>
    <row r="4237" spans="2:6" x14ac:dyDescent="0.25">
      <c r="B4237" t="s">
        <v>23</v>
      </c>
      <c r="C4237" t="s">
        <v>27</v>
      </c>
      <c r="D4237" t="s">
        <v>30</v>
      </c>
      <c r="E4237" s="1">
        <v>5541</v>
      </c>
      <c r="F4237">
        <f t="shared" si="66"/>
        <v>3</v>
      </c>
    </row>
    <row r="4238" spans="2:6" x14ac:dyDescent="0.25">
      <c r="B4238" t="s">
        <v>22</v>
      </c>
      <c r="C4238" t="s">
        <v>25</v>
      </c>
      <c r="D4238" t="s">
        <v>31</v>
      </c>
      <c r="E4238" s="1">
        <v>40729</v>
      </c>
      <c r="F4238">
        <f t="shared" si="66"/>
        <v>7</v>
      </c>
    </row>
    <row r="4239" spans="2:6" x14ac:dyDescent="0.25">
      <c r="B4239" t="s">
        <v>23</v>
      </c>
      <c r="C4239" t="s">
        <v>28</v>
      </c>
      <c r="D4239" t="s">
        <v>29</v>
      </c>
      <c r="E4239" s="1">
        <v>26531</v>
      </c>
      <c r="F4239">
        <f t="shared" si="66"/>
        <v>8</v>
      </c>
    </row>
    <row r="4240" spans="2:6" x14ac:dyDescent="0.25">
      <c r="B4240" t="s">
        <v>23</v>
      </c>
      <c r="C4240" t="s">
        <v>27</v>
      </c>
      <c r="D4240" t="s">
        <v>30</v>
      </c>
      <c r="E4240" s="1">
        <v>33106</v>
      </c>
      <c r="F4240">
        <f t="shared" si="66"/>
        <v>8</v>
      </c>
    </row>
    <row r="4241" spans="2:6" x14ac:dyDescent="0.25">
      <c r="B4241" t="s">
        <v>23</v>
      </c>
      <c r="C4241" t="s">
        <v>24</v>
      </c>
      <c r="D4241" t="s">
        <v>32</v>
      </c>
      <c r="E4241" s="1">
        <v>14404</v>
      </c>
      <c r="F4241">
        <f t="shared" si="66"/>
        <v>6</v>
      </c>
    </row>
    <row r="4242" spans="2:6" x14ac:dyDescent="0.25">
      <c r="B4242" t="s">
        <v>23</v>
      </c>
      <c r="C4242" t="s">
        <v>28</v>
      </c>
      <c r="D4242" t="s">
        <v>32</v>
      </c>
      <c r="E4242" s="1">
        <v>14904</v>
      </c>
      <c r="F4242">
        <f t="shared" si="66"/>
        <v>10</v>
      </c>
    </row>
    <row r="4243" spans="2:6" x14ac:dyDescent="0.25">
      <c r="B4243" t="s">
        <v>23</v>
      </c>
      <c r="C4243" t="s">
        <v>25</v>
      </c>
      <c r="D4243" t="s">
        <v>29</v>
      </c>
      <c r="E4243" s="1">
        <v>23221</v>
      </c>
      <c r="F4243">
        <f t="shared" si="66"/>
        <v>7</v>
      </c>
    </row>
    <row r="4244" spans="2:6" x14ac:dyDescent="0.25">
      <c r="B4244" t="s">
        <v>22</v>
      </c>
      <c r="C4244" t="s">
        <v>26</v>
      </c>
      <c r="D4244" t="s">
        <v>31</v>
      </c>
      <c r="E4244" s="1">
        <v>19278</v>
      </c>
      <c r="F4244">
        <f t="shared" si="66"/>
        <v>10</v>
      </c>
    </row>
    <row r="4245" spans="2:6" x14ac:dyDescent="0.25">
      <c r="B4245" t="s">
        <v>22</v>
      </c>
      <c r="C4245" t="s">
        <v>27</v>
      </c>
      <c r="D4245" t="s">
        <v>32</v>
      </c>
      <c r="E4245" s="1">
        <v>37215</v>
      </c>
      <c r="F4245">
        <f t="shared" si="66"/>
        <v>11</v>
      </c>
    </row>
    <row r="4246" spans="2:6" x14ac:dyDescent="0.25">
      <c r="B4246" t="s">
        <v>22</v>
      </c>
      <c r="C4246" t="s">
        <v>25</v>
      </c>
      <c r="D4246" t="s">
        <v>30</v>
      </c>
      <c r="E4246" s="1">
        <v>31590</v>
      </c>
      <c r="F4246">
        <f t="shared" si="66"/>
        <v>6</v>
      </c>
    </row>
    <row r="4247" spans="2:6" x14ac:dyDescent="0.25">
      <c r="B4247" t="s">
        <v>22</v>
      </c>
      <c r="C4247" t="s">
        <v>26</v>
      </c>
      <c r="D4247" t="s">
        <v>32</v>
      </c>
      <c r="E4247" s="1">
        <v>21622</v>
      </c>
      <c r="F4247">
        <f t="shared" si="66"/>
        <v>3</v>
      </c>
    </row>
    <row r="4248" spans="2:6" x14ac:dyDescent="0.25">
      <c r="B4248" t="s">
        <v>23</v>
      </c>
      <c r="C4248" t="s">
        <v>26</v>
      </c>
      <c r="D4248" t="s">
        <v>30</v>
      </c>
      <c r="E4248" s="1">
        <v>39583</v>
      </c>
      <c r="F4248">
        <f t="shared" si="66"/>
        <v>5</v>
      </c>
    </row>
    <row r="4249" spans="2:6" x14ac:dyDescent="0.25">
      <c r="B4249" t="s">
        <v>22</v>
      </c>
      <c r="C4249" t="s">
        <v>25</v>
      </c>
      <c r="D4249" t="s">
        <v>29</v>
      </c>
      <c r="E4249" s="1">
        <v>9708</v>
      </c>
      <c r="F4249">
        <f t="shared" si="66"/>
        <v>7</v>
      </c>
    </row>
    <row r="4250" spans="2:6" x14ac:dyDescent="0.25">
      <c r="B4250" t="s">
        <v>22</v>
      </c>
      <c r="C4250" t="s">
        <v>25</v>
      </c>
      <c r="D4250" t="s">
        <v>32</v>
      </c>
      <c r="E4250" s="1">
        <v>10960</v>
      </c>
      <c r="F4250">
        <f t="shared" si="66"/>
        <v>1</v>
      </c>
    </row>
    <row r="4251" spans="2:6" x14ac:dyDescent="0.25">
      <c r="B4251" t="s">
        <v>22</v>
      </c>
      <c r="C4251" t="s">
        <v>26</v>
      </c>
      <c r="D4251" t="s">
        <v>30</v>
      </c>
      <c r="E4251" s="1">
        <v>15798</v>
      </c>
      <c r="F4251">
        <f t="shared" si="66"/>
        <v>4</v>
      </c>
    </row>
    <row r="4252" spans="2:6" x14ac:dyDescent="0.25">
      <c r="B4252" t="s">
        <v>22</v>
      </c>
      <c r="C4252" t="s">
        <v>28</v>
      </c>
      <c r="D4252" t="s">
        <v>29</v>
      </c>
      <c r="E4252" s="1">
        <v>5662</v>
      </c>
      <c r="F4252">
        <f t="shared" si="66"/>
        <v>7</v>
      </c>
    </row>
    <row r="4253" spans="2:6" x14ac:dyDescent="0.25">
      <c r="B4253" t="s">
        <v>22</v>
      </c>
      <c r="C4253" t="s">
        <v>27</v>
      </c>
      <c r="D4253" t="s">
        <v>32</v>
      </c>
      <c r="E4253" s="1">
        <v>11598</v>
      </c>
      <c r="F4253">
        <f t="shared" si="66"/>
        <v>10</v>
      </c>
    </row>
    <row r="4254" spans="2:6" x14ac:dyDescent="0.25">
      <c r="B4254" t="s">
        <v>22</v>
      </c>
      <c r="C4254" t="s">
        <v>26</v>
      </c>
      <c r="D4254" t="s">
        <v>32</v>
      </c>
      <c r="E4254" s="1">
        <v>9655</v>
      </c>
      <c r="F4254">
        <f t="shared" si="66"/>
        <v>6</v>
      </c>
    </row>
    <row r="4255" spans="2:6" x14ac:dyDescent="0.25">
      <c r="B4255" t="s">
        <v>23</v>
      </c>
      <c r="C4255" t="s">
        <v>28</v>
      </c>
      <c r="D4255" t="s">
        <v>31</v>
      </c>
      <c r="E4255" s="1">
        <v>27494</v>
      </c>
      <c r="F4255">
        <f t="shared" si="66"/>
        <v>4</v>
      </c>
    </row>
    <row r="4256" spans="2:6" x14ac:dyDescent="0.25">
      <c r="B4256" t="s">
        <v>23</v>
      </c>
      <c r="C4256" t="s">
        <v>28</v>
      </c>
      <c r="D4256" t="s">
        <v>29</v>
      </c>
      <c r="E4256" s="1">
        <v>16927</v>
      </c>
      <c r="F4256">
        <f t="shared" si="66"/>
        <v>5</v>
      </c>
    </row>
    <row r="4257" spans="2:6" x14ac:dyDescent="0.25">
      <c r="B4257" t="s">
        <v>22</v>
      </c>
      <c r="C4257" t="s">
        <v>26</v>
      </c>
      <c r="D4257" t="s">
        <v>29</v>
      </c>
      <c r="E4257" s="1">
        <v>15225</v>
      </c>
      <c r="F4257">
        <f t="shared" si="66"/>
        <v>9</v>
      </c>
    </row>
    <row r="4258" spans="2:6" x14ac:dyDescent="0.25">
      <c r="B4258" t="s">
        <v>22</v>
      </c>
      <c r="C4258" t="s">
        <v>24</v>
      </c>
      <c r="D4258" t="s">
        <v>29</v>
      </c>
      <c r="E4258" s="1">
        <v>9386</v>
      </c>
      <c r="F4258">
        <f t="shared" si="66"/>
        <v>9</v>
      </c>
    </row>
    <row r="4259" spans="2:6" x14ac:dyDescent="0.25">
      <c r="B4259" t="s">
        <v>23</v>
      </c>
      <c r="C4259" t="s">
        <v>26</v>
      </c>
      <c r="D4259" t="s">
        <v>30</v>
      </c>
      <c r="E4259" s="1">
        <v>39092</v>
      </c>
      <c r="F4259">
        <f t="shared" si="66"/>
        <v>1</v>
      </c>
    </row>
    <row r="4260" spans="2:6" x14ac:dyDescent="0.25">
      <c r="B4260" t="s">
        <v>22</v>
      </c>
      <c r="C4260" t="s">
        <v>28</v>
      </c>
      <c r="D4260" t="s">
        <v>32</v>
      </c>
      <c r="E4260" s="1">
        <v>14979</v>
      </c>
      <c r="F4260">
        <f t="shared" si="66"/>
        <v>1</v>
      </c>
    </row>
    <row r="4261" spans="2:6" x14ac:dyDescent="0.25">
      <c r="B4261" t="s">
        <v>22</v>
      </c>
      <c r="C4261" t="s">
        <v>27</v>
      </c>
      <c r="D4261" t="s">
        <v>31</v>
      </c>
      <c r="E4261" s="1">
        <v>25232</v>
      </c>
      <c r="F4261">
        <f t="shared" si="66"/>
        <v>1</v>
      </c>
    </row>
    <row r="4262" spans="2:6" x14ac:dyDescent="0.25">
      <c r="B4262" t="s">
        <v>22</v>
      </c>
      <c r="C4262" t="s">
        <v>25</v>
      </c>
      <c r="D4262" t="s">
        <v>29</v>
      </c>
      <c r="E4262" s="1">
        <v>29664</v>
      </c>
      <c r="F4262">
        <f t="shared" si="66"/>
        <v>3</v>
      </c>
    </row>
    <row r="4263" spans="2:6" x14ac:dyDescent="0.25">
      <c r="B4263" t="s">
        <v>23</v>
      </c>
      <c r="C4263" t="s">
        <v>26</v>
      </c>
      <c r="D4263" t="s">
        <v>30</v>
      </c>
      <c r="E4263" s="1">
        <v>35680</v>
      </c>
      <c r="F4263">
        <f t="shared" si="66"/>
        <v>9</v>
      </c>
    </row>
    <row r="4264" spans="2:6" x14ac:dyDescent="0.25">
      <c r="B4264" t="s">
        <v>22</v>
      </c>
      <c r="C4264" t="s">
        <v>26</v>
      </c>
      <c r="D4264" t="s">
        <v>32</v>
      </c>
      <c r="E4264" s="1">
        <v>13838</v>
      </c>
      <c r="F4264">
        <f t="shared" si="66"/>
        <v>11</v>
      </c>
    </row>
    <row r="4265" spans="2:6" x14ac:dyDescent="0.25">
      <c r="B4265" t="s">
        <v>23</v>
      </c>
      <c r="C4265" t="s">
        <v>28</v>
      </c>
      <c r="D4265" t="s">
        <v>32</v>
      </c>
      <c r="E4265" s="1">
        <v>27082</v>
      </c>
      <c r="F4265">
        <f t="shared" si="66"/>
        <v>2</v>
      </c>
    </row>
    <row r="4266" spans="2:6" x14ac:dyDescent="0.25">
      <c r="B4266" t="s">
        <v>22</v>
      </c>
      <c r="C4266" t="s">
        <v>24</v>
      </c>
      <c r="D4266" t="s">
        <v>32</v>
      </c>
      <c r="E4266" s="1">
        <v>11962</v>
      </c>
      <c r="F4266">
        <f t="shared" si="66"/>
        <v>9</v>
      </c>
    </row>
    <row r="4267" spans="2:6" x14ac:dyDescent="0.25">
      <c r="B4267" t="s">
        <v>22</v>
      </c>
      <c r="C4267" t="s">
        <v>28</v>
      </c>
      <c r="D4267" t="s">
        <v>29</v>
      </c>
      <c r="E4267" s="1">
        <v>20831</v>
      </c>
      <c r="F4267">
        <f t="shared" si="66"/>
        <v>1</v>
      </c>
    </row>
    <row r="4268" spans="2:6" x14ac:dyDescent="0.25">
      <c r="B4268" t="s">
        <v>23</v>
      </c>
      <c r="C4268" t="s">
        <v>25</v>
      </c>
      <c r="D4268" t="s">
        <v>31</v>
      </c>
      <c r="E4268" s="1">
        <v>21897</v>
      </c>
      <c r="F4268">
        <f t="shared" si="66"/>
        <v>12</v>
      </c>
    </row>
    <row r="4269" spans="2:6" x14ac:dyDescent="0.25">
      <c r="B4269" t="s">
        <v>23</v>
      </c>
      <c r="C4269" t="s">
        <v>24</v>
      </c>
      <c r="D4269" t="s">
        <v>29</v>
      </c>
      <c r="E4269" s="1">
        <v>15763</v>
      </c>
      <c r="F4269">
        <f t="shared" si="66"/>
        <v>2</v>
      </c>
    </row>
    <row r="4270" spans="2:6" x14ac:dyDescent="0.25">
      <c r="B4270" t="s">
        <v>22</v>
      </c>
      <c r="C4270" t="s">
        <v>25</v>
      </c>
      <c r="D4270" t="s">
        <v>32</v>
      </c>
      <c r="E4270" s="1">
        <v>37261</v>
      </c>
      <c r="F4270">
        <f t="shared" si="66"/>
        <v>1</v>
      </c>
    </row>
    <row r="4271" spans="2:6" x14ac:dyDescent="0.25">
      <c r="B4271" t="s">
        <v>22</v>
      </c>
      <c r="C4271" t="s">
        <v>28</v>
      </c>
      <c r="D4271" t="s">
        <v>32</v>
      </c>
      <c r="E4271" s="1">
        <v>37802</v>
      </c>
      <c r="F4271">
        <f t="shared" si="66"/>
        <v>6</v>
      </c>
    </row>
    <row r="4272" spans="2:6" x14ac:dyDescent="0.25">
      <c r="B4272" t="s">
        <v>22</v>
      </c>
      <c r="C4272" t="s">
        <v>28</v>
      </c>
      <c r="D4272" t="s">
        <v>29</v>
      </c>
      <c r="E4272" s="1">
        <v>21233</v>
      </c>
      <c r="F4272">
        <f t="shared" si="66"/>
        <v>2</v>
      </c>
    </row>
    <row r="4273" spans="2:6" x14ac:dyDescent="0.25">
      <c r="B4273" t="s">
        <v>22</v>
      </c>
      <c r="C4273" t="s">
        <v>25</v>
      </c>
      <c r="D4273" t="s">
        <v>31</v>
      </c>
      <c r="E4273" s="1">
        <v>5842</v>
      </c>
      <c r="F4273">
        <f t="shared" si="66"/>
        <v>12</v>
      </c>
    </row>
    <row r="4274" spans="2:6" x14ac:dyDescent="0.25">
      <c r="B4274" t="s">
        <v>23</v>
      </c>
      <c r="C4274" t="s">
        <v>26</v>
      </c>
      <c r="D4274" t="s">
        <v>29</v>
      </c>
      <c r="E4274" s="1">
        <v>23979</v>
      </c>
      <c r="F4274">
        <f t="shared" si="66"/>
        <v>8</v>
      </c>
    </row>
    <row r="4275" spans="2:6" x14ac:dyDescent="0.25">
      <c r="B4275" t="s">
        <v>23</v>
      </c>
      <c r="C4275" t="s">
        <v>24</v>
      </c>
      <c r="D4275" t="s">
        <v>32</v>
      </c>
      <c r="E4275" s="1">
        <v>26540</v>
      </c>
      <c r="F4275">
        <f t="shared" si="66"/>
        <v>8</v>
      </c>
    </row>
    <row r="4276" spans="2:6" x14ac:dyDescent="0.25">
      <c r="B4276" t="s">
        <v>22</v>
      </c>
      <c r="C4276" t="s">
        <v>28</v>
      </c>
      <c r="D4276" t="s">
        <v>29</v>
      </c>
      <c r="E4276" s="1">
        <v>9768</v>
      </c>
      <c r="F4276">
        <f t="shared" si="66"/>
        <v>9</v>
      </c>
    </row>
    <row r="4277" spans="2:6" x14ac:dyDescent="0.25">
      <c r="B4277" t="s">
        <v>23</v>
      </c>
      <c r="C4277" t="s">
        <v>26</v>
      </c>
      <c r="D4277" t="s">
        <v>30</v>
      </c>
      <c r="E4277" s="1">
        <v>27090</v>
      </c>
      <c r="F4277">
        <f t="shared" si="66"/>
        <v>3</v>
      </c>
    </row>
    <row r="4278" spans="2:6" x14ac:dyDescent="0.25">
      <c r="B4278" t="s">
        <v>23</v>
      </c>
      <c r="C4278" t="s">
        <v>28</v>
      </c>
      <c r="D4278" t="s">
        <v>29</v>
      </c>
      <c r="E4278" s="1">
        <v>35227</v>
      </c>
      <c r="F4278">
        <f t="shared" si="66"/>
        <v>6</v>
      </c>
    </row>
    <row r="4279" spans="2:6" x14ac:dyDescent="0.25">
      <c r="B4279" t="s">
        <v>22</v>
      </c>
      <c r="C4279" t="s">
        <v>25</v>
      </c>
      <c r="D4279" t="s">
        <v>29</v>
      </c>
      <c r="E4279" s="1">
        <v>39247</v>
      </c>
      <c r="F4279">
        <f t="shared" si="66"/>
        <v>6</v>
      </c>
    </row>
    <row r="4280" spans="2:6" x14ac:dyDescent="0.25">
      <c r="B4280" t="s">
        <v>22</v>
      </c>
      <c r="C4280" t="s">
        <v>24</v>
      </c>
      <c r="D4280" t="s">
        <v>29</v>
      </c>
      <c r="E4280" s="1">
        <v>17942</v>
      </c>
      <c r="F4280">
        <f t="shared" si="66"/>
        <v>2</v>
      </c>
    </row>
    <row r="4281" spans="2:6" x14ac:dyDescent="0.25">
      <c r="B4281" t="s">
        <v>22</v>
      </c>
      <c r="C4281" t="s">
        <v>24</v>
      </c>
      <c r="D4281" t="s">
        <v>29</v>
      </c>
      <c r="E4281" s="1">
        <v>19247</v>
      </c>
      <c r="F4281">
        <f t="shared" si="66"/>
        <v>9</v>
      </c>
    </row>
    <row r="4282" spans="2:6" x14ac:dyDescent="0.25">
      <c r="B4282" t="s">
        <v>22</v>
      </c>
      <c r="C4282" t="s">
        <v>26</v>
      </c>
      <c r="D4282" t="s">
        <v>32</v>
      </c>
      <c r="E4282" s="1">
        <v>7294</v>
      </c>
      <c r="F4282">
        <f t="shared" si="66"/>
        <v>12</v>
      </c>
    </row>
    <row r="4283" spans="2:6" x14ac:dyDescent="0.25">
      <c r="B4283" t="s">
        <v>22</v>
      </c>
      <c r="C4283" t="s">
        <v>28</v>
      </c>
      <c r="D4283" t="s">
        <v>30</v>
      </c>
      <c r="E4283" s="1">
        <v>22710</v>
      </c>
      <c r="F4283">
        <f t="shared" si="66"/>
        <v>3</v>
      </c>
    </row>
    <row r="4284" spans="2:6" x14ac:dyDescent="0.25">
      <c r="B4284" t="s">
        <v>23</v>
      </c>
      <c r="C4284" t="s">
        <v>28</v>
      </c>
      <c r="D4284" t="s">
        <v>32</v>
      </c>
      <c r="E4284" s="1">
        <v>38386</v>
      </c>
      <c r="F4284">
        <f t="shared" si="66"/>
        <v>2</v>
      </c>
    </row>
    <row r="4285" spans="2:6" x14ac:dyDescent="0.25">
      <c r="B4285" t="s">
        <v>22</v>
      </c>
      <c r="C4285" t="s">
        <v>27</v>
      </c>
      <c r="D4285" t="s">
        <v>31</v>
      </c>
      <c r="E4285" s="1">
        <v>28708</v>
      </c>
      <c r="F4285">
        <f t="shared" si="66"/>
        <v>8</v>
      </c>
    </row>
    <row r="4286" spans="2:6" x14ac:dyDescent="0.25">
      <c r="B4286" t="s">
        <v>22</v>
      </c>
      <c r="C4286" t="s">
        <v>24</v>
      </c>
      <c r="D4286" t="s">
        <v>30</v>
      </c>
      <c r="E4286" s="1">
        <v>19354</v>
      </c>
      <c r="F4286">
        <f t="shared" si="66"/>
        <v>12</v>
      </c>
    </row>
    <row r="4287" spans="2:6" x14ac:dyDescent="0.25">
      <c r="B4287" t="s">
        <v>22</v>
      </c>
      <c r="C4287" t="s">
        <v>24</v>
      </c>
      <c r="D4287" t="s">
        <v>32</v>
      </c>
      <c r="E4287" s="1">
        <v>23326</v>
      </c>
      <c r="F4287">
        <f t="shared" si="66"/>
        <v>11</v>
      </c>
    </row>
    <row r="4288" spans="2:6" x14ac:dyDescent="0.25">
      <c r="B4288" t="s">
        <v>23</v>
      </c>
      <c r="C4288" t="s">
        <v>27</v>
      </c>
      <c r="D4288" t="s">
        <v>30</v>
      </c>
      <c r="E4288" s="1">
        <v>35738</v>
      </c>
      <c r="F4288">
        <f t="shared" si="66"/>
        <v>11</v>
      </c>
    </row>
    <row r="4289" spans="2:6" x14ac:dyDescent="0.25">
      <c r="B4289" t="s">
        <v>22</v>
      </c>
      <c r="C4289" t="s">
        <v>24</v>
      </c>
      <c r="D4289" t="s">
        <v>29</v>
      </c>
      <c r="E4289" s="1">
        <v>22826</v>
      </c>
      <c r="F4289">
        <f t="shared" si="66"/>
        <v>6</v>
      </c>
    </row>
    <row r="4290" spans="2:6" x14ac:dyDescent="0.25">
      <c r="B4290" t="s">
        <v>22</v>
      </c>
      <c r="C4290" t="s">
        <v>28</v>
      </c>
      <c r="D4290" t="s">
        <v>29</v>
      </c>
      <c r="E4290" s="1">
        <v>30297</v>
      </c>
      <c r="F4290">
        <f t="shared" si="66"/>
        <v>12</v>
      </c>
    </row>
    <row r="4291" spans="2:6" x14ac:dyDescent="0.25">
      <c r="B4291" t="s">
        <v>22</v>
      </c>
      <c r="C4291" t="s">
        <v>26</v>
      </c>
      <c r="D4291" t="s">
        <v>29</v>
      </c>
      <c r="E4291" s="1">
        <v>34066</v>
      </c>
      <c r="F4291">
        <f t="shared" si="66"/>
        <v>4</v>
      </c>
    </row>
    <row r="4292" spans="2:6" x14ac:dyDescent="0.25">
      <c r="B4292" t="s">
        <v>23</v>
      </c>
      <c r="C4292" t="s">
        <v>25</v>
      </c>
      <c r="D4292" t="s">
        <v>31</v>
      </c>
      <c r="E4292" s="1">
        <v>18056</v>
      </c>
      <c r="F4292">
        <f t="shared" si="66"/>
        <v>6</v>
      </c>
    </row>
    <row r="4293" spans="2:6" x14ac:dyDescent="0.25">
      <c r="B4293" t="s">
        <v>22</v>
      </c>
      <c r="C4293" t="s">
        <v>26</v>
      </c>
      <c r="D4293" t="s">
        <v>32</v>
      </c>
      <c r="E4293" s="1">
        <v>22963</v>
      </c>
      <c r="F4293">
        <f t="shared" si="66"/>
        <v>11</v>
      </c>
    </row>
    <row r="4294" spans="2:6" x14ac:dyDescent="0.25">
      <c r="B4294" t="s">
        <v>22</v>
      </c>
      <c r="C4294" t="s">
        <v>26</v>
      </c>
      <c r="D4294" t="s">
        <v>32</v>
      </c>
      <c r="E4294" s="1">
        <v>40372</v>
      </c>
      <c r="F4294">
        <f t="shared" si="66"/>
        <v>7</v>
      </c>
    </row>
    <row r="4295" spans="2:6" x14ac:dyDescent="0.25">
      <c r="B4295" t="s">
        <v>22</v>
      </c>
      <c r="C4295" t="s">
        <v>27</v>
      </c>
      <c r="D4295" t="s">
        <v>30</v>
      </c>
      <c r="E4295" s="1">
        <v>18759</v>
      </c>
      <c r="F4295">
        <f t="shared" si="66"/>
        <v>5</v>
      </c>
    </row>
    <row r="4296" spans="2:6" x14ac:dyDescent="0.25">
      <c r="B4296" t="s">
        <v>22</v>
      </c>
      <c r="C4296" t="s">
        <v>25</v>
      </c>
      <c r="D4296" t="s">
        <v>30</v>
      </c>
      <c r="E4296" s="1">
        <v>18630</v>
      </c>
      <c r="F4296">
        <f t="shared" si="66"/>
        <v>1</v>
      </c>
    </row>
    <row r="4297" spans="2:6" x14ac:dyDescent="0.25">
      <c r="B4297" t="s">
        <v>22</v>
      </c>
      <c r="C4297" t="s">
        <v>25</v>
      </c>
      <c r="D4297" t="s">
        <v>30</v>
      </c>
      <c r="E4297" s="1">
        <v>23693</v>
      </c>
      <c r="F4297">
        <f t="shared" si="66"/>
        <v>11</v>
      </c>
    </row>
    <row r="4298" spans="2:6" x14ac:dyDescent="0.25">
      <c r="B4298" t="s">
        <v>22</v>
      </c>
      <c r="C4298" t="s">
        <v>26</v>
      </c>
      <c r="D4298" t="s">
        <v>31</v>
      </c>
      <c r="E4298" s="1">
        <v>32383</v>
      </c>
      <c r="F4298">
        <f t="shared" si="66"/>
        <v>8</v>
      </c>
    </row>
    <row r="4299" spans="2:6" x14ac:dyDescent="0.25">
      <c r="B4299" t="s">
        <v>23</v>
      </c>
      <c r="C4299" t="s">
        <v>26</v>
      </c>
      <c r="D4299" t="s">
        <v>30</v>
      </c>
      <c r="E4299" s="1">
        <v>36154</v>
      </c>
      <c r="F4299">
        <f t="shared" si="66"/>
        <v>12</v>
      </c>
    </row>
    <row r="4300" spans="2:6" x14ac:dyDescent="0.25">
      <c r="B4300" t="s">
        <v>22</v>
      </c>
      <c r="C4300" t="s">
        <v>24</v>
      </c>
      <c r="D4300" t="s">
        <v>31</v>
      </c>
      <c r="E4300" s="1">
        <v>33192</v>
      </c>
      <c r="F4300">
        <f t="shared" ref="F4300:F4363" si="67">MONTH(E4300)</f>
        <v>11</v>
      </c>
    </row>
    <row r="4301" spans="2:6" x14ac:dyDescent="0.25">
      <c r="B4301" t="s">
        <v>23</v>
      </c>
      <c r="C4301" t="s">
        <v>25</v>
      </c>
      <c r="D4301" t="s">
        <v>32</v>
      </c>
      <c r="E4301" s="1">
        <v>8803</v>
      </c>
      <c r="F4301">
        <f t="shared" si="67"/>
        <v>2</v>
      </c>
    </row>
    <row r="4302" spans="2:6" x14ac:dyDescent="0.25">
      <c r="B4302" t="s">
        <v>23</v>
      </c>
      <c r="C4302" t="s">
        <v>24</v>
      </c>
      <c r="D4302" t="s">
        <v>31</v>
      </c>
      <c r="E4302" s="1">
        <v>23439</v>
      </c>
      <c r="F4302">
        <f t="shared" si="67"/>
        <v>3</v>
      </c>
    </row>
    <row r="4303" spans="2:6" x14ac:dyDescent="0.25">
      <c r="B4303" t="s">
        <v>22</v>
      </c>
      <c r="C4303" t="s">
        <v>28</v>
      </c>
      <c r="D4303" t="s">
        <v>31</v>
      </c>
      <c r="E4303" s="1">
        <v>41459</v>
      </c>
      <c r="F4303">
        <f t="shared" si="67"/>
        <v>7</v>
      </c>
    </row>
    <row r="4304" spans="2:6" x14ac:dyDescent="0.25">
      <c r="B4304" t="s">
        <v>23</v>
      </c>
      <c r="C4304" t="s">
        <v>28</v>
      </c>
      <c r="D4304" t="s">
        <v>32</v>
      </c>
      <c r="E4304" s="1">
        <v>15445</v>
      </c>
      <c r="F4304">
        <f t="shared" si="67"/>
        <v>4</v>
      </c>
    </row>
    <row r="4305" spans="2:6" x14ac:dyDescent="0.25">
      <c r="B4305" t="s">
        <v>23</v>
      </c>
      <c r="C4305" t="s">
        <v>27</v>
      </c>
      <c r="D4305" t="s">
        <v>31</v>
      </c>
      <c r="E4305" s="1">
        <v>9781</v>
      </c>
      <c r="F4305">
        <f t="shared" si="67"/>
        <v>10</v>
      </c>
    </row>
    <row r="4306" spans="2:6" x14ac:dyDescent="0.25">
      <c r="B4306" t="s">
        <v>23</v>
      </c>
      <c r="C4306" t="s">
        <v>24</v>
      </c>
      <c r="D4306" t="s">
        <v>32</v>
      </c>
      <c r="E4306" s="1">
        <v>27940</v>
      </c>
      <c r="F4306">
        <f t="shared" si="67"/>
        <v>6</v>
      </c>
    </row>
    <row r="4307" spans="2:6" x14ac:dyDescent="0.25">
      <c r="B4307" t="s">
        <v>23</v>
      </c>
      <c r="C4307" t="s">
        <v>24</v>
      </c>
      <c r="D4307" t="s">
        <v>31</v>
      </c>
      <c r="E4307" s="1">
        <v>30274</v>
      </c>
      <c r="F4307">
        <f t="shared" si="67"/>
        <v>11</v>
      </c>
    </row>
    <row r="4308" spans="2:6" x14ac:dyDescent="0.25">
      <c r="B4308" t="s">
        <v>22</v>
      </c>
      <c r="C4308" t="s">
        <v>26</v>
      </c>
      <c r="D4308" t="s">
        <v>30</v>
      </c>
      <c r="E4308" s="1">
        <v>41550</v>
      </c>
      <c r="F4308">
        <f t="shared" si="67"/>
        <v>10</v>
      </c>
    </row>
    <row r="4309" spans="2:6" x14ac:dyDescent="0.25">
      <c r="B4309" t="s">
        <v>22</v>
      </c>
      <c r="C4309" t="s">
        <v>27</v>
      </c>
      <c r="D4309" t="s">
        <v>32</v>
      </c>
      <c r="E4309" s="1">
        <v>11258</v>
      </c>
      <c r="F4309">
        <f t="shared" si="67"/>
        <v>10</v>
      </c>
    </row>
    <row r="4310" spans="2:6" x14ac:dyDescent="0.25">
      <c r="B4310" t="s">
        <v>22</v>
      </c>
      <c r="C4310" t="s">
        <v>24</v>
      </c>
      <c r="D4310" t="s">
        <v>31</v>
      </c>
      <c r="E4310" s="1">
        <v>34658</v>
      </c>
      <c r="F4310">
        <f t="shared" si="67"/>
        <v>11</v>
      </c>
    </row>
    <row r="4311" spans="2:6" x14ac:dyDescent="0.25">
      <c r="B4311" t="s">
        <v>22</v>
      </c>
      <c r="C4311" t="s">
        <v>27</v>
      </c>
      <c r="D4311" t="s">
        <v>29</v>
      </c>
      <c r="E4311" s="1">
        <v>39022</v>
      </c>
      <c r="F4311">
        <f t="shared" si="67"/>
        <v>11</v>
      </c>
    </row>
    <row r="4312" spans="2:6" x14ac:dyDescent="0.25">
      <c r="B4312" t="s">
        <v>23</v>
      </c>
      <c r="C4312" t="s">
        <v>26</v>
      </c>
      <c r="D4312" t="s">
        <v>31</v>
      </c>
      <c r="E4312" s="1">
        <v>28594</v>
      </c>
      <c r="F4312">
        <f t="shared" si="67"/>
        <v>4</v>
      </c>
    </row>
    <row r="4313" spans="2:6" x14ac:dyDescent="0.25">
      <c r="B4313" t="s">
        <v>22</v>
      </c>
      <c r="C4313" t="s">
        <v>26</v>
      </c>
      <c r="D4313" t="s">
        <v>32</v>
      </c>
      <c r="E4313" s="1">
        <v>19200</v>
      </c>
      <c r="F4313">
        <f t="shared" si="67"/>
        <v>7</v>
      </c>
    </row>
    <row r="4314" spans="2:6" x14ac:dyDescent="0.25">
      <c r="B4314" t="s">
        <v>22</v>
      </c>
      <c r="C4314" t="s">
        <v>27</v>
      </c>
      <c r="D4314" t="s">
        <v>31</v>
      </c>
      <c r="E4314" s="1">
        <v>24136</v>
      </c>
      <c r="F4314">
        <f t="shared" si="67"/>
        <v>1</v>
      </c>
    </row>
    <row r="4315" spans="2:6" x14ac:dyDescent="0.25">
      <c r="B4315" t="s">
        <v>23</v>
      </c>
      <c r="C4315" t="s">
        <v>26</v>
      </c>
      <c r="D4315" t="s">
        <v>30</v>
      </c>
      <c r="E4315" s="1">
        <v>19521</v>
      </c>
      <c r="F4315">
        <f t="shared" si="67"/>
        <v>6</v>
      </c>
    </row>
    <row r="4316" spans="2:6" x14ac:dyDescent="0.25">
      <c r="B4316" t="s">
        <v>22</v>
      </c>
      <c r="C4316" t="s">
        <v>26</v>
      </c>
      <c r="D4316" t="s">
        <v>29</v>
      </c>
      <c r="E4316" s="1">
        <v>14045</v>
      </c>
      <c r="F4316">
        <f t="shared" si="67"/>
        <v>6</v>
      </c>
    </row>
    <row r="4317" spans="2:6" x14ac:dyDescent="0.25">
      <c r="B4317" t="s">
        <v>23</v>
      </c>
      <c r="C4317" t="s">
        <v>27</v>
      </c>
      <c r="D4317" t="s">
        <v>30</v>
      </c>
      <c r="E4317" s="1">
        <v>36516</v>
      </c>
      <c r="F4317">
        <f t="shared" si="67"/>
        <v>12</v>
      </c>
    </row>
    <row r="4318" spans="2:6" x14ac:dyDescent="0.25">
      <c r="B4318" t="s">
        <v>23</v>
      </c>
      <c r="C4318" t="s">
        <v>27</v>
      </c>
      <c r="D4318" t="s">
        <v>29</v>
      </c>
      <c r="E4318" s="1">
        <v>39823</v>
      </c>
      <c r="F4318">
        <f t="shared" si="67"/>
        <v>1</v>
      </c>
    </row>
    <row r="4319" spans="2:6" x14ac:dyDescent="0.25">
      <c r="B4319" t="s">
        <v>22</v>
      </c>
      <c r="C4319" t="s">
        <v>26</v>
      </c>
      <c r="D4319" t="s">
        <v>32</v>
      </c>
      <c r="E4319" s="1">
        <v>22580</v>
      </c>
      <c r="F4319">
        <f t="shared" si="67"/>
        <v>10</v>
      </c>
    </row>
    <row r="4320" spans="2:6" x14ac:dyDescent="0.25">
      <c r="B4320" t="s">
        <v>22</v>
      </c>
      <c r="C4320" t="s">
        <v>25</v>
      </c>
      <c r="D4320" t="s">
        <v>32</v>
      </c>
      <c r="E4320" s="1">
        <v>36346</v>
      </c>
      <c r="F4320">
        <f t="shared" si="67"/>
        <v>7</v>
      </c>
    </row>
    <row r="4321" spans="2:6" x14ac:dyDescent="0.25">
      <c r="B4321" t="s">
        <v>22</v>
      </c>
      <c r="C4321" t="s">
        <v>28</v>
      </c>
      <c r="D4321" t="s">
        <v>31</v>
      </c>
      <c r="E4321" s="1">
        <v>21425</v>
      </c>
      <c r="F4321">
        <f t="shared" si="67"/>
        <v>8</v>
      </c>
    </row>
    <row r="4322" spans="2:6" x14ac:dyDescent="0.25">
      <c r="B4322" t="s">
        <v>22</v>
      </c>
      <c r="C4322" t="s">
        <v>27</v>
      </c>
      <c r="D4322" t="s">
        <v>30</v>
      </c>
      <c r="E4322" s="1">
        <v>9604</v>
      </c>
      <c r="F4322">
        <f t="shared" si="67"/>
        <v>4</v>
      </c>
    </row>
    <row r="4323" spans="2:6" x14ac:dyDescent="0.25">
      <c r="B4323" t="s">
        <v>23</v>
      </c>
      <c r="C4323" t="s">
        <v>24</v>
      </c>
      <c r="D4323" t="s">
        <v>29</v>
      </c>
      <c r="E4323" s="1">
        <v>6073</v>
      </c>
      <c r="F4323">
        <f t="shared" si="67"/>
        <v>8</v>
      </c>
    </row>
    <row r="4324" spans="2:6" x14ac:dyDescent="0.25">
      <c r="B4324" t="s">
        <v>22</v>
      </c>
      <c r="C4324" t="s">
        <v>28</v>
      </c>
      <c r="D4324" t="s">
        <v>31</v>
      </c>
      <c r="E4324" s="1">
        <v>13787</v>
      </c>
      <c r="F4324">
        <f t="shared" si="67"/>
        <v>9</v>
      </c>
    </row>
    <row r="4325" spans="2:6" x14ac:dyDescent="0.25">
      <c r="B4325" t="s">
        <v>22</v>
      </c>
      <c r="C4325" t="s">
        <v>25</v>
      </c>
      <c r="D4325" t="s">
        <v>31</v>
      </c>
      <c r="E4325" s="1">
        <v>11300</v>
      </c>
      <c r="F4325">
        <f t="shared" si="67"/>
        <v>12</v>
      </c>
    </row>
    <row r="4326" spans="2:6" x14ac:dyDescent="0.25">
      <c r="B4326" t="s">
        <v>22</v>
      </c>
      <c r="C4326" t="s">
        <v>28</v>
      </c>
      <c r="D4326" t="s">
        <v>32</v>
      </c>
      <c r="E4326" s="1">
        <v>30921</v>
      </c>
      <c r="F4326">
        <f t="shared" si="67"/>
        <v>8</v>
      </c>
    </row>
    <row r="4327" spans="2:6" x14ac:dyDescent="0.25">
      <c r="B4327" t="s">
        <v>22</v>
      </c>
      <c r="C4327" t="s">
        <v>26</v>
      </c>
      <c r="D4327" t="s">
        <v>29</v>
      </c>
      <c r="E4327" s="1">
        <v>40758</v>
      </c>
      <c r="F4327">
        <f t="shared" si="67"/>
        <v>8</v>
      </c>
    </row>
    <row r="4328" spans="2:6" x14ac:dyDescent="0.25">
      <c r="B4328" t="s">
        <v>22</v>
      </c>
      <c r="C4328" t="s">
        <v>28</v>
      </c>
      <c r="D4328" t="s">
        <v>31</v>
      </c>
      <c r="E4328" s="1">
        <v>32985</v>
      </c>
      <c r="F4328">
        <f t="shared" si="67"/>
        <v>4</v>
      </c>
    </row>
    <row r="4329" spans="2:6" x14ac:dyDescent="0.25">
      <c r="B4329" t="s">
        <v>23</v>
      </c>
      <c r="C4329" t="s">
        <v>26</v>
      </c>
      <c r="D4329" t="s">
        <v>29</v>
      </c>
      <c r="E4329" s="1">
        <v>6409</v>
      </c>
      <c r="F4329">
        <f t="shared" si="67"/>
        <v>7</v>
      </c>
    </row>
    <row r="4330" spans="2:6" x14ac:dyDescent="0.25">
      <c r="B4330" t="s">
        <v>22</v>
      </c>
      <c r="C4330" t="s">
        <v>26</v>
      </c>
      <c r="D4330" t="s">
        <v>29</v>
      </c>
      <c r="E4330" s="1">
        <v>11403</v>
      </c>
      <c r="F4330">
        <f t="shared" si="67"/>
        <v>3</v>
      </c>
    </row>
    <row r="4331" spans="2:6" x14ac:dyDescent="0.25">
      <c r="B4331" t="s">
        <v>23</v>
      </c>
      <c r="C4331" t="s">
        <v>26</v>
      </c>
      <c r="D4331" t="s">
        <v>30</v>
      </c>
      <c r="E4331" s="1">
        <v>7454</v>
      </c>
      <c r="F4331">
        <f t="shared" si="67"/>
        <v>5</v>
      </c>
    </row>
    <row r="4332" spans="2:6" x14ac:dyDescent="0.25">
      <c r="B4332" t="s">
        <v>22</v>
      </c>
      <c r="C4332" t="s">
        <v>28</v>
      </c>
      <c r="D4332" t="s">
        <v>31</v>
      </c>
      <c r="E4332" s="1">
        <v>41554</v>
      </c>
      <c r="F4332">
        <f t="shared" si="67"/>
        <v>10</v>
      </c>
    </row>
    <row r="4333" spans="2:6" x14ac:dyDescent="0.25">
      <c r="B4333" t="s">
        <v>22</v>
      </c>
      <c r="C4333" t="s">
        <v>28</v>
      </c>
      <c r="D4333" t="s">
        <v>30</v>
      </c>
      <c r="E4333" s="1">
        <v>14555</v>
      </c>
      <c r="F4333">
        <f t="shared" si="67"/>
        <v>11</v>
      </c>
    </row>
    <row r="4334" spans="2:6" x14ac:dyDescent="0.25">
      <c r="B4334" t="s">
        <v>23</v>
      </c>
      <c r="C4334" t="s">
        <v>25</v>
      </c>
      <c r="D4334" t="s">
        <v>29</v>
      </c>
      <c r="E4334" s="1">
        <v>35889</v>
      </c>
      <c r="F4334">
        <f t="shared" si="67"/>
        <v>4</v>
      </c>
    </row>
    <row r="4335" spans="2:6" x14ac:dyDescent="0.25">
      <c r="B4335" t="s">
        <v>22</v>
      </c>
      <c r="C4335" t="s">
        <v>24</v>
      </c>
      <c r="D4335" t="s">
        <v>30</v>
      </c>
      <c r="E4335" s="1">
        <v>24911</v>
      </c>
      <c r="F4335">
        <f t="shared" si="67"/>
        <v>3</v>
      </c>
    </row>
    <row r="4336" spans="2:6" x14ac:dyDescent="0.25">
      <c r="B4336" t="s">
        <v>23</v>
      </c>
      <c r="C4336" t="s">
        <v>25</v>
      </c>
      <c r="D4336" t="s">
        <v>29</v>
      </c>
      <c r="E4336" s="1">
        <v>14189</v>
      </c>
      <c r="F4336">
        <f t="shared" si="67"/>
        <v>11</v>
      </c>
    </row>
    <row r="4337" spans="2:6" x14ac:dyDescent="0.25">
      <c r="B4337" t="s">
        <v>23</v>
      </c>
      <c r="C4337" t="s">
        <v>24</v>
      </c>
      <c r="D4337" t="s">
        <v>32</v>
      </c>
      <c r="E4337" s="1">
        <v>40332</v>
      </c>
      <c r="F4337">
        <f t="shared" si="67"/>
        <v>6</v>
      </c>
    </row>
    <row r="4338" spans="2:6" x14ac:dyDescent="0.25">
      <c r="B4338" t="s">
        <v>23</v>
      </c>
      <c r="C4338" t="s">
        <v>25</v>
      </c>
      <c r="D4338" t="s">
        <v>32</v>
      </c>
      <c r="E4338" s="1">
        <v>31633</v>
      </c>
      <c r="F4338">
        <f t="shared" si="67"/>
        <v>8</v>
      </c>
    </row>
    <row r="4339" spans="2:6" x14ac:dyDescent="0.25">
      <c r="B4339" t="s">
        <v>23</v>
      </c>
      <c r="C4339" t="s">
        <v>27</v>
      </c>
      <c r="D4339" t="s">
        <v>32</v>
      </c>
      <c r="E4339" s="1">
        <v>23696</v>
      </c>
      <c r="F4339">
        <f t="shared" si="67"/>
        <v>11</v>
      </c>
    </row>
    <row r="4340" spans="2:6" x14ac:dyDescent="0.25">
      <c r="B4340" t="s">
        <v>23</v>
      </c>
      <c r="C4340" t="s">
        <v>26</v>
      </c>
      <c r="D4340" t="s">
        <v>32</v>
      </c>
      <c r="E4340" s="1">
        <v>34284</v>
      </c>
      <c r="F4340">
        <f t="shared" si="67"/>
        <v>11</v>
      </c>
    </row>
    <row r="4341" spans="2:6" x14ac:dyDescent="0.25">
      <c r="B4341" t="s">
        <v>23</v>
      </c>
      <c r="C4341" t="s">
        <v>26</v>
      </c>
      <c r="D4341" t="s">
        <v>31</v>
      </c>
      <c r="E4341" s="1">
        <v>12639</v>
      </c>
      <c r="F4341">
        <f t="shared" si="67"/>
        <v>8</v>
      </c>
    </row>
    <row r="4342" spans="2:6" x14ac:dyDescent="0.25">
      <c r="B4342" t="s">
        <v>23</v>
      </c>
      <c r="C4342" t="s">
        <v>26</v>
      </c>
      <c r="D4342" t="s">
        <v>32</v>
      </c>
      <c r="E4342" s="1">
        <v>10305</v>
      </c>
      <c r="F4342">
        <f t="shared" si="67"/>
        <v>3</v>
      </c>
    </row>
    <row r="4343" spans="2:6" x14ac:dyDescent="0.25">
      <c r="B4343" t="s">
        <v>22</v>
      </c>
      <c r="C4343" t="s">
        <v>27</v>
      </c>
      <c r="D4343" t="s">
        <v>32</v>
      </c>
      <c r="E4343" s="1">
        <v>18062</v>
      </c>
      <c r="F4343">
        <f t="shared" si="67"/>
        <v>6</v>
      </c>
    </row>
    <row r="4344" spans="2:6" x14ac:dyDescent="0.25">
      <c r="B4344" t="s">
        <v>22</v>
      </c>
      <c r="C4344" t="s">
        <v>27</v>
      </c>
      <c r="D4344" t="s">
        <v>32</v>
      </c>
      <c r="E4344" s="1">
        <v>13855</v>
      </c>
      <c r="F4344">
        <f t="shared" si="67"/>
        <v>12</v>
      </c>
    </row>
    <row r="4345" spans="2:6" x14ac:dyDescent="0.25">
      <c r="B4345" t="s">
        <v>22</v>
      </c>
      <c r="C4345" t="s">
        <v>24</v>
      </c>
      <c r="D4345" t="s">
        <v>29</v>
      </c>
      <c r="E4345" s="1">
        <v>6322</v>
      </c>
      <c r="F4345">
        <f t="shared" si="67"/>
        <v>4</v>
      </c>
    </row>
    <row r="4346" spans="2:6" x14ac:dyDescent="0.25">
      <c r="B4346" t="s">
        <v>22</v>
      </c>
      <c r="C4346" t="s">
        <v>26</v>
      </c>
      <c r="D4346" t="s">
        <v>29</v>
      </c>
      <c r="E4346" s="1">
        <v>11013</v>
      </c>
      <c r="F4346">
        <f t="shared" si="67"/>
        <v>2</v>
      </c>
    </row>
    <row r="4347" spans="2:6" x14ac:dyDescent="0.25">
      <c r="B4347" t="s">
        <v>22</v>
      </c>
      <c r="C4347" t="s">
        <v>25</v>
      </c>
      <c r="D4347" t="s">
        <v>30</v>
      </c>
      <c r="E4347" s="1">
        <v>23030</v>
      </c>
      <c r="F4347">
        <f t="shared" si="67"/>
        <v>1</v>
      </c>
    </row>
    <row r="4348" spans="2:6" x14ac:dyDescent="0.25">
      <c r="B4348" t="s">
        <v>22</v>
      </c>
      <c r="C4348" t="s">
        <v>24</v>
      </c>
      <c r="D4348" t="s">
        <v>32</v>
      </c>
      <c r="E4348" s="1">
        <v>25779</v>
      </c>
      <c r="F4348">
        <f t="shared" si="67"/>
        <v>7</v>
      </c>
    </row>
    <row r="4349" spans="2:6" x14ac:dyDescent="0.25">
      <c r="B4349" t="s">
        <v>23</v>
      </c>
      <c r="C4349" t="s">
        <v>28</v>
      </c>
      <c r="D4349" t="s">
        <v>30</v>
      </c>
      <c r="E4349" s="1">
        <v>15670</v>
      </c>
      <c r="F4349">
        <f t="shared" si="67"/>
        <v>11</v>
      </c>
    </row>
    <row r="4350" spans="2:6" x14ac:dyDescent="0.25">
      <c r="B4350" t="s">
        <v>22</v>
      </c>
      <c r="C4350" t="s">
        <v>26</v>
      </c>
      <c r="D4350" t="s">
        <v>29</v>
      </c>
      <c r="E4350" s="1">
        <v>37939</v>
      </c>
      <c r="F4350">
        <f t="shared" si="67"/>
        <v>11</v>
      </c>
    </row>
    <row r="4351" spans="2:6" x14ac:dyDescent="0.25">
      <c r="B4351" t="s">
        <v>22</v>
      </c>
      <c r="C4351" t="s">
        <v>24</v>
      </c>
      <c r="D4351" t="s">
        <v>32</v>
      </c>
      <c r="E4351" s="1">
        <v>9014</v>
      </c>
      <c r="F4351">
        <f t="shared" si="67"/>
        <v>9</v>
      </c>
    </row>
    <row r="4352" spans="2:6" x14ac:dyDescent="0.25">
      <c r="B4352" t="s">
        <v>23</v>
      </c>
      <c r="C4352" t="s">
        <v>25</v>
      </c>
      <c r="D4352" t="s">
        <v>30</v>
      </c>
      <c r="E4352" s="1">
        <v>15580</v>
      </c>
      <c r="F4352">
        <f t="shared" si="67"/>
        <v>8</v>
      </c>
    </row>
    <row r="4353" spans="2:6" x14ac:dyDescent="0.25">
      <c r="B4353" t="s">
        <v>22</v>
      </c>
      <c r="C4353" t="s">
        <v>25</v>
      </c>
      <c r="D4353" t="s">
        <v>31</v>
      </c>
      <c r="E4353" s="1">
        <v>11931</v>
      </c>
      <c r="F4353">
        <f t="shared" si="67"/>
        <v>8</v>
      </c>
    </row>
    <row r="4354" spans="2:6" x14ac:dyDescent="0.25">
      <c r="B4354" t="s">
        <v>23</v>
      </c>
      <c r="C4354" t="s">
        <v>26</v>
      </c>
      <c r="D4354" t="s">
        <v>29</v>
      </c>
      <c r="E4354" s="1">
        <v>27524</v>
      </c>
      <c r="F4354">
        <f t="shared" si="67"/>
        <v>5</v>
      </c>
    </row>
    <row r="4355" spans="2:6" x14ac:dyDescent="0.25">
      <c r="B4355" t="s">
        <v>23</v>
      </c>
      <c r="C4355" t="s">
        <v>26</v>
      </c>
      <c r="D4355" t="s">
        <v>31</v>
      </c>
      <c r="E4355" s="1">
        <v>39853</v>
      </c>
      <c r="F4355">
        <f t="shared" si="67"/>
        <v>2</v>
      </c>
    </row>
    <row r="4356" spans="2:6" x14ac:dyDescent="0.25">
      <c r="B4356" t="s">
        <v>22</v>
      </c>
      <c r="C4356" t="s">
        <v>24</v>
      </c>
      <c r="D4356" t="s">
        <v>30</v>
      </c>
      <c r="E4356" s="1">
        <v>41634</v>
      </c>
      <c r="F4356">
        <f t="shared" si="67"/>
        <v>12</v>
      </c>
    </row>
    <row r="4357" spans="2:6" x14ac:dyDescent="0.25">
      <c r="B4357" t="s">
        <v>23</v>
      </c>
      <c r="C4357" t="s">
        <v>28</v>
      </c>
      <c r="D4357" t="s">
        <v>32</v>
      </c>
      <c r="E4357" s="1">
        <v>8091</v>
      </c>
      <c r="F4357">
        <f t="shared" si="67"/>
        <v>2</v>
      </c>
    </row>
    <row r="4358" spans="2:6" x14ac:dyDescent="0.25">
      <c r="B4358" t="s">
        <v>22</v>
      </c>
      <c r="C4358" t="s">
        <v>28</v>
      </c>
      <c r="D4358" t="s">
        <v>30</v>
      </c>
      <c r="E4358" s="1">
        <v>24321</v>
      </c>
      <c r="F4358">
        <f t="shared" si="67"/>
        <v>8</v>
      </c>
    </row>
    <row r="4359" spans="2:6" x14ac:dyDescent="0.25">
      <c r="B4359" t="s">
        <v>23</v>
      </c>
      <c r="C4359" t="s">
        <v>25</v>
      </c>
      <c r="D4359" t="s">
        <v>29</v>
      </c>
      <c r="E4359" s="1">
        <v>15176</v>
      </c>
      <c r="F4359">
        <f t="shared" si="67"/>
        <v>7</v>
      </c>
    </row>
    <row r="4360" spans="2:6" x14ac:dyDescent="0.25">
      <c r="B4360" t="s">
        <v>23</v>
      </c>
      <c r="C4360" t="s">
        <v>26</v>
      </c>
      <c r="D4360" t="s">
        <v>29</v>
      </c>
      <c r="E4360" s="1">
        <v>29101</v>
      </c>
      <c r="F4360">
        <f t="shared" si="67"/>
        <v>9</v>
      </c>
    </row>
    <row r="4361" spans="2:6" x14ac:dyDescent="0.25">
      <c r="B4361" t="s">
        <v>23</v>
      </c>
      <c r="C4361" t="s">
        <v>26</v>
      </c>
      <c r="D4361" t="s">
        <v>31</v>
      </c>
      <c r="E4361" s="1">
        <v>15951</v>
      </c>
      <c r="F4361">
        <f t="shared" si="67"/>
        <v>9</v>
      </c>
    </row>
    <row r="4362" spans="2:6" x14ac:dyDescent="0.25">
      <c r="B4362" t="s">
        <v>23</v>
      </c>
      <c r="C4362" t="s">
        <v>25</v>
      </c>
      <c r="D4362" t="s">
        <v>30</v>
      </c>
      <c r="E4362" s="1">
        <v>13430</v>
      </c>
      <c r="F4362">
        <f t="shared" si="67"/>
        <v>10</v>
      </c>
    </row>
    <row r="4363" spans="2:6" x14ac:dyDescent="0.25">
      <c r="B4363" t="s">
        <v>23</v>
      </c>
      <c r="C4363" t="s">
        <v>28</v>
      </c>
      <c r="D4363" t="s">
        <v>32</v>
      </c>
      <c r="E4363" s="1">
        <v>7976</v>
      </c>
      <c r="F4363">
        <f t="shared" si="67"/>
        <v>11</v>
      </c>
    </row>
    <row r="4364" spans="2:6" x14ac:dyDescent="0.25">
      <c r="B4364" t="s">
        <v>23</v>
      </c>
      <c r="C4364" t="s">
        <v>25</v>
      </c>
      <c r="D4364" t="s">
        <v>29</v>
      </c>
      <c r="E4364" s="1">
        <v>30700</v>
      </c>
      <c r="F4364">
        <f t="shared" ref="F4364:F4427" si="68">MONTH(E4364)</f>
        <v>1</v>
      </c>
    </row>
    <row r="4365" spans="2:6" x14ac:dyDescent="0.25">
      <c r="B4365" t="s">
        <v>23</v>
      </c>
      <c r="C4365" t="s">
        <v>28</v>
      </c>
      <c r="D4365" t="s">
        <v>29</v>
      </c>
      <c r="E4365" s="1">
        <v>18362</v>
      </c>
      <c r="F4365">
        <f t="shared" si="68"/>
        <v>4</v>
      </c>
    </row>
    <row r="4366" spans="2:6" x14ac:dyDescent="0.25">
      <c r="B4366" t="s">
        <v>22</v>
      </c>
      <c r="C4366" t="s">
        <v>28</v>
      </c>
      <c r="D4366" t="s">
        <v>31</v>
      </c>
      <c r="E4366" s="1">
        <v>8873</v>
      </c>
      <c r="F4366">
        <f t="shared" si="68"/>
        <v>4</v>
      </c>
    </row>
    <row r="4367" spans="2:6" x14ac:dyDescent="0.25">
      <c r="B4367" t="s">
        <v>22</v>
      </c>
      <c r="C4367" t="s">
        <v>24</v>
      </c>
      <c r="D4367" t="s">
        <v>30</v>
      </c>
      <c r="E4367" s="1">
        <v>35029</v>
      </c>
      <c r="F4367">
        <f t="shared" si="68"/>
        <v>11</v>
      </c>
    </row>
    <row r="4368" spans="2:6" x14ac:dyDescent="0.25">
      <c r="B4368" t="s">
        <v>23</v>
      </c>
      <c r="C4368" t="s">
        <v>27</v>
      </c>
      <c r="D4368" t="s">
        <v>31</v>
      </c>
      <c r="E4368" s="1">
        <v>32252</v>
      </c>
      <c r="F4368">
        <f t="shared" si="68"/>
        <v>4</v>
      </c>
    </row>
    <row r="4369" spans="2:6" x14ac:dyDescent="0.25">
      <c r="B4369" t="s">
        <v>22</v>
      </c>
      <c r="C4369" t="s">
        <v>27</v>
      </c>
      <c r="D4369" t="s">
        <v>29</v>
      </c>
      <c r="E4369" s="1">
        <v>33409</v>
      </c>
      <c r="F4369">
        <f t="shared" si="68"/>
        <v>6</v>
      </c>
    </row>
    <row r="4370" spans="2:6" x14ac:dyDescent="0.25">
      <c r="B4370" t="s">
        <v>22</v>
      </c>
      <c r="C4370" t="s">
        <v>27</v>
      </c>
      <c r="D4370" t="s">
        <v>31</v>
      </c>
      <c r="E4370" s="1">
        <v>35963</v>
      </c>
      <c r="F4370">
        <f t="shared" si="68"/>
        <v>6</v>
      </c>
    </row>
    <row r="4371" spans="2:6" x14ac:dyDescent="0.25">
      <c r="B4371" t="s">
        <v>23</v>
      </c>
      <c r="C4371" t="s">
        <v>25</v>
      </c>
      <c r="D4371" t="s">
        <v>29</v>
      </c>
      <c r="E4371" s="1">
        <v>20040</v>
      </c>
      <c r="F4371">
        <f t="shared" si="68"/>
        <v>11</v>
      </c>
    </row>
    <row r="4372" spans="2:6" x14ac:dyDescent="0.25">
      <c r="B4372" t="s">
        <v>22</v>
      </c>
      <c r="C4372" t="s">
        <v>24</v>
      </c>
      <c r="D4372" t="s">
        <v>32</v>
      </c>
      <c r="E4372" s="1">
        <v>13882</v>
      </c>
      <c r="F4372">
        <f t="shared" si="68"/>
        <v>1</v>
      </c>
    </row>
    <row r="4373" spans="2:6" x14ac:dyDescent="0.25">
      <c r="B4373" t="s">
        <v>23</v>
      </c>
      <c r="C4373" t="s">
        <v>25</v>
      </c>
      <c r="D4373" t="s">
        <v>30</v>
      </c>
      <c r="E4373" s="1">
        <v>41589</v>
      </c>
      <c r="F4373">
        <f t="shared" si="68"/>
        <v>11</v>
      </c>
    </row>
    <row r="4374" spans="2:6" x14ac:dyDescent="0.25">
      <c r="B4374" t="s">
        <v>23</v>
      </c>
      <c r="C4374" t="s">
        <v>25</v>
      </c>
      <c r="D4374" t="s">
        <v>30</v>
      </c>
      <c r="E4374" s="1">
        <v>5572</v>
      </c>
      <c r="F4374">
        <f t="shared" si="68"/>
        <v>4</v>
      </c>
    </row>
    <row r="4375" spans="2:6" x14ac:dyDescent="0.25">
      <c r="B4375" t="s">
        <v>23</v>
      </c>
      <c r="C4375" t="s">
        <v>28</v>
      </c>
      <c r="D4375" t="s">
        <v>32</v>
      </c>
      <c r="E4375" s="1">
        <v>17331</v>
      </c>
      <c r="F4375">
        <f t="shared" si="68"/>
        <v>6</v>
      </c>
    </row>
    <row r="4376" spans="2:6" x14ac:dyDescent="0.25">
      <c r="B4376" t="s">
        <v>23</v>
      </c>
      <c r="C4376" t="s">
        <v>26</v>
      </c>
      <c r="D4376" t="s">
        <v>32</v>
      </c>
      <c r="E4376" s="1">
        <v>11934</v>
      </c>
      <c r="F4376">
        <f t="shared" si="68"/>
        <v>9</v>
      </c>
    </row>
    <row r="4377" spans="2:6" x14ac:dyDescent="0.25">
      <c r="B4377" t="s">
        <v>23</v>
      </c>
      <c r="C4377" t="s">
        <v>24</v>
      </c>
      <c r="D4377" t="s">
        <v>30</v>
      </c>
      <c r="E4377" s="1">
        <v>33805</v>
      </c>
      <c r="F4377">
        <f t="shared" si="68"/>
        <v>7</v>
      </c>
    </row>
    <row r="4378" spans="2:6" x14ac:dyDescent="0.25">
      <c r="B4378" t="s">
        <v>23</v>
      </c>
      <c r="C4378" t="s">
        <v>28</v>
      </c>
      <c r="D4378" t="s">
        <v>31</v>
      </c>
      <c r="E4378" s="1">
        <v>37160</v>
      </c>
      <c r="F4378">
        <f t="shared" si="68"/>
        <v>9</v>
      </c>
    </row>
    <row r="4379" spans="2:6" x14ac:dyDescent="0.25">
      <c r="B4379" t="s">
        <v>22</v>
      </c>
      <c r="C4379" t="s">
        <v>28</v>
      </c>
      <c r="D4379" t="s">
        <v>32</v>
      </c>
      <c r="E4379" s="1">
        <v>31573</v>
      </c>
      <c r="F4379">
        <f t="shared" si="68"/>
        <v>6</v>
      </c>
    </row>
    <row r="4380" spans="2:6" x14ac:dyDescent="0.25">
      <c r="B4380" t="s">
        <v>23</v>
      </c>
      <c r="C4380" t="s">
        <v>26</v>
      </c>
      <c r="D4380" t="s">
        <v>31</v>
      </c>
      <c r="E4380" s="1">
        <v>38602</v>
      </c>
      <c r="F4380">
        <f t="shared" si="68"/>
        <v>9</v>
      </c>
    </row>
    <row r="4381" spans="2:6" x14ac:dyDescent="0.25">
      <c r="B4381" t="s">
        <v>22</v>
      </c>
      <c r="C4381" t="s">
        <v>24</v>
      </c>
      <c r="D4381" t="s">
        <v>29</v>
      </c>
      <c r="E4381" s="1">
        <v>13036</v>
      </c>
      <c r="F4381">
        <f t="shared" si="68"/>
        <v>9</v>
      </c>
    </row>
    <row r="4382" spans="2:6" x14ac:dyDescent="0.25">
      <c r="B4382" t="s">
        <v>23</v>
      </c>
      <c r="C4382" t="s">
        <v>28</v>
      </c>
      <c r="D4382" t="s">
        <v>32</v>
      </c>
      <c r="E4382" s="1">
        <v>20056</v>
      </c>
      <c r="F4382">
        <f t="shared" si="68"/>
        <v>11</v>
      </c>
    </row>
    <row r="4383" spans="2:6" x14ac:dyDescent="0.25">
      <c r="B4383" t="s">
        <v>22</v>
      </c>
      <c r="C4383" t="s">
        <v>28</v>
      </c>
      <c r="D4383" t="s">
        <v>30</v>
      </c>
      <c r="E4383" s="1">
        <v>15842</v>
      </c>
      <c r="F4383">
        <f t="shared" si="68"/>
        <v>5</v>
      </c>
    </row>
    <row r="4384" spans="2:6" x14ac:dyDescent="0.25">
      <c r="B4384" t="s">
        <v>22</v>
      </c>
      <c r="C4384" t="s">
        <v>26</v>
      </c>
      <c r="D4384" t="s">
        <v>31</v>
      </c>
      <c r="E4384" s="1">
        <v>24976</v>
      </c>
      <c r="F4384">
        <f t="shared" si="68"/>
        <v>5</v>
      </c>
    </row>
    <row r="4385" spans="2:6" x14ac:dyDescent="0.25">
      <c r="B4385" t="s">
        <v>23</v>
      </c>
      <c r="C4385" t="s">
        <v>25</v>
      </c>
      <c r="D4385" t="s">
        <v>31</v>
      </c>
      <c r="E4385" s="1">
        <v>40796</v>
      </c>
      <c r="F4385">
        <f t="shared" si="68"/>
        <v>9</v>
      </c>
    </row>
    <row r="4386" spans="2:6" x14ac:dyDescent="0.25">
      <c r="B4386" t="s">
        <v>22</v>
      </c>
      <c r="C4386" t="s">
        <v>27</v>
      </c>
      <c r="D4386" t="s">
        <v>31</v>
      </c>
      <c r="E4386" s="1">
        <v>21304</v>
      </c>
      <c r="F4386">
        <f t="shared" si="68"/>
        <v>4</v>
      </c>
    </row>
    <row r="4387" spans="2:6" x14ac:dyDescent="0.25">
      <c r="B4387" t="s">
        <v>22</v>
      </c>
      <c r="C4387" t="s">
        <v>27</v>
      </c>
      <c r="D4387" t="s">
        <v>32</v>
      </c>
      <c r="E4387" s="1">
        <v>18590</v>
      </c>
      <c r="F4387">
        <f t="shared" si="68"/>
        <v>11</v>
      </c>
    </row>
    <row r="4388" spans="2:6" x14ac:dyDescent="0.25">
      <c r="B4388" t="s">
        <v>23</v>
      </c>
      <c r="C4388" t="s">
        <v>28</v>
      </c>
      <c r="D4388" t="s">
        <v>32</v>
      </c>
      <c r="E4388" s="1">
        <v>12346</v>
      </c>
      <c r="F4388">
        <f t="shared" si="68"/>
        <v>10</v>
      </c>
    </row>
    <row r="4389" spans="2:6" x14ac:dyDescent="0.25">
      <c r="B4389" t="s">
        <v>23</v>
      </c>
      <c r="C4389" t="s">
        <v>26</v>
      </c>
      <c r="D4389" t="s">
        <v>32</v>
      </c>
      <c r="E4389" s="1">
        <v>38655</v>
      </c>
      <c r="F4389">
        <f t="shared" si="68"/>
        <v>10</v>
      </c>
    </row>
    <row r="4390" spans="2:6" x14ac:dyDescent="0.25">
      <c r="B4390" t="s">
        <v>22</v>
      </c>
      <c r="C4390" t="s">
        <v>26</v>
      </c>
      <c r="D4390" t="s">
        <v>31</v>
      </c>
      <c r="E4390" s="1">
        <v>39966</v>
      </c>
      <c r="F4390">
        <f t="shared" si="68"/>
        <v>6</v>
      </c>
    </row>
    <row r="4391" spans="2:6" x14ac:dyDescent="0.25">
      <c r="B4391" t="s">
        <v>22</v>
      </c>
      <c r="C4391" t="s">
        <v>25</v>
      </c>
      <c r="D4391" t="s">
        <v>32</v>
      </c>
      <c r="E4391" s="1">
        <v>12619</v>
      </c>
      <c r="F4391">
        <f t="shared" si="68"/>
        <v>7</v>
      </c>
    </row>
    <row r="4392" spans="2:6" x14ac:dyDescent="0.25">
      <c r="B4392" t="s">
        <v>22</v>
      </c>
      <c r="C4392" t="s">
        <v>26</v>
      </c>
      <c r="D4392" t="s">
        <v>31</v>
      </c>
      <c r="E4392" s="1">
        <v>5564</v>
      </c>
      <c r="F4392">
        <f t="shared" si="68"/>
        <v>3</v>
      </c>
    </row>
    <row r="4393" spans="2:6" x14ac:dyDescent="0.25">
      <c r="B4393" t="s">
        <v>22</v>
      </c>
      <c r="C4393" t="s">
        <v>24</v>
      </c>
      <c r="D4393" t="s">
        <v>30</v>
      </c>
      <c r="E4393" s="1">
        <v>34074</v>
      </c>
      <c r="F4393">
        <f t="shared" si="68"/>
        <v>4</v>
      </c>
    </row>
    <row r="4394" spans="2:6" x14ac:dyDescent="0.25">
      <c r="B4394" t="s">
        <v>23</v>
      </c>
      <c r="C4394" t="s">
        <v>28</v>
      </c>
      <c r="D4394" t="s">
        <v>30</v>
      </c>
      <c r="E4394" s="1">
        <v>31282</v>
      </c>
      <c r="F4394">
        <f t="shared" si="68"/>
        <v>8</v>
      </c>
    </row>
    <row r="4395" spans="2:6" x14ac:dyDescent="0.25">
      <c r="B4395" t="s">
        <v>22</v>
      </c>
      <c r="C4395" t="s">
        <v>25</v>
      </c>
      <c r="D4395" t="s">
        <v>31</v>
      </c>
      <c r="E4395" s="1">
        <v>40063</v>
      </c>
      <c r="F4395">
        <f t="shared" si="68"/>
        <v>9</v>
      </c>
    </row>
    <row r="4396" spans="2:6" x14ac:dyDescent="0.25">
      <c r="B4396" t="s">
        <v>23</v>
      </c>
      <c r="C4396" t="s">
        <v>28</v>
      </c>
      <c r="D4396" t="s">
        <v>30</v>
      </c>
      <c r="E4396" s="1">
        <v>17176</v>
      </c>
      <c r="F4396">
        <f t="shared" si="68"/>
        <v>1</v>
      </c>
    </row>
    <row r="4397" spans="2:6" x14ac:dyDescent="0.25">
      <c r="B4397" t="s">
        <v>23</v>
      </c>
      <c r="C4397" t="s">
        <v>28</v>
      </c>
      <c r="D4397" t="s">
        <v>31</v>
      </c>
      <c r="E4397" s="1">
        <v>34405</v>
      </c>
      <c r="F4397">
        <f t="shared" si="68"/>
        <v>3</v>
      </c>
    </row>
    <row r="4398" spans="2:6" x14ac:dyDescent="0.25">
      <c r="B4398" t="s">
        <v>22</v>
      </c>
      <c r="C4398" t="s">
        <v>24</v>
      </c>
      <c r="D4398" t="s">
        <v>30</v>
      </c>
      <c r="E4398" s="1">
        <v>35716</v>
      </c>
      <c r="F4398">
        <f t="shared" si="68"/>
        <v>10</v>
      </c>
    </row>
    <row r="4399" spans="2:6" x14ac:dyDescent="0.25">
      <c r="B4399" t="s">
        <v>23</v>
      </c>
      <c r="C4399" t="s">
        <v>27</v>
      </c>
      <c r="D4399" t="s">
        <v>29</v>
      </c>
      <c r="E4399" s="1">
        <v>26812</v>
      </c>
      <c r="F4399">
        <f t="shared" si="68"/>
        <v>5</v>
      </c>
    </row>
    <row r="4400" spans="2:6" x14ac:dyDescent="0.25">
      <c r="B4400" t="s">
        <v>22</v>
      </c>
      <c r="C4400" t="s">
        <v>28</v>
      </c>
      <c r="D4400" t="s">
        <v>31</v>
      </c>
      <c r="E4400" s="1">
        <v>29808</v>
      </c>
      <c r="F4400">
        <f t="shared" si="68"/>
        <v>8</v>
      </c>
    </row>
    <row r="4401" spans="2:6" x14ac:dyDescent="0.25">
      <c r="B4401" t="s">
        <v>23</v>
      </c>
      <c r="C4401" t="s">
        <v>24</v>
      </c>
      <c r="D4401" t="s">
        <v>29</v>
      </c>
      <c r="E4401" s="1">
        <v>24233</v>
      </c>
      <c r="F4401">
        <f t="shared" si="68"/>
        <v>5</v>
      </c>
    </row>
    <row r="4402" spans="2:6" x14ac:dyDescent="0.25">
      <c r="B4402" t="s">
        <v>22</v>
      </c>
      <c r="C4402" t="s">
        <v>28</v>
      </c>
      <c r="D4402" t="s">
        <v>32</v>
      </c>
      <c r="E4402" s="1">
        <v>15404</v>
      </c>
      <c r="F4402">
        <f t="shared" si="68"/>
        <v>3</v>
      </c>
    </row>
    <row r="4403" spans="2:6" x14ac:dyDescent="0.25">
      <c r="B4403" t="s">
        <v>23</v>
      </c>
      <c r="C4403" t="s">
        <v>24</v>
      </c>
      <c r="D4403" t="s">
        <v>31</v>
      </c>
      <c r="E4403" s="1">
        <v>20109</v>
      </c>
      <c r="F4403">
        <f t="shared" si="68"/>
        <v>1</v>
      </c>
    </row>
    <row r="4404" spans="2:6" x14ac:dyDescent="0.25">
      <c r="B4404" t="s">
        <v>23</v>
      </c>
      <c r="C4404" t="s">
        <v>25</v>
      </c>
      <c r="D4404" t="s">
        <v>31</v>
      </c>
      <c r="E4404" s="1">
        <v>20925</v>
      </c>
      <c r="F4404">
        <f t="shared" si="68"/>
        <v>4</v>
      </c>
    </row>
    <row r="4405" spans="2:6" x14ac:dyDescent="0.25">
      <c r="B4405" t="s">
        <v>22</v>
      </c>
      <c r="C4405" t="s">
        <v>26</v>
      </c>
      <c r="D4405" t="s">
        <v>30</v>
      </c>
      <c r="E4405" s="1">
        <v>19966</v>
      </c>
      <c r="F4405">
        <f t="shared" si="68"/>
        <v>8</v>
      </c>
    </row>
    <row r="4406" spans="2:6" x14ac:dyDescent="0.25">
      <c r="B4406" t="s">
        <v>22</v>
      </c>
      <c r="C4406" t="s">
        <v>26</v>
      </c>
      <c r="D4406" t="s">
        <v>30</v>
      </c>
      <c r="E4406" s="1">
        <v>13822</v>
      </c>
      <c r="F4406">
        <f t="shared" si="68"/>
        <v>11</v>
      </c>
    </row>
    <row r="4407" spans="2:6" x14ac:dyDescent="0.25">
      <c r="B4407" t="s">
        <v>22</v>
      </c>
      <c r="C4407" t="s">
        <v>24</v>
      </c>
      <c r="D4407" t="s">
        <v>29</v>
      </c>
      <c r="E4407" s="1">
        <v>40113</v>
      </c>
      <c r="F4407">
        <f t="shared" si="68"/>
        <v>10</v>
      </c>
    </row>
    <row r="4408" spans="2:6" x14ac:dyDescent="0.25">
      <c r="B4408" t="s">
        <v>22</v>
      </c>
      <c r="C4408" t="s">
        <v>28</v>
      </c>
      <c r="D4408" t="s">
        <v>30</v>
      </c>
      <c r="E4408" s="1">
        <v>26613</v>
      </c>
      <c r="F4408">
        <f t="shared" si="68"/>
        <v>11</v>
      </c>
    </row>
    <row r="4409" spans="2:6" x14ac:dyDescent="0.25">
      <c r="B4409" t="s">
        <v>22</v>
      </c>
      <c r="C4409" t="s">
        <v>28</v>
      </c>
      <c r="D4409" t="s">
        <v>30</v>
      </c>
      <c r="E4409" s="1">
        <v>20675</v>
      </c>
      <c r="F4409">
        <f t="shared" si="68"/>
        <v>8</v>
      </c>
    </row>
    <row r="4410" spans="2:6" x14ac:dyDescent="0.25">
      <c r="B4410" t="s">
        <v>22</v>
      </c>
      <c r="C4410" t="s">
        <v>28</v>
      </c>
      <c r="D4410" t="s">
        <v>31</v>
      </c>
      <c r="E4410" s="1">
        <v>14394</v>
      </c>
      <c r="F4410">
        <f t="shared" si="68"/>
        <v>5</v>
      </c>
    </row>
    <row r="4411" spans="2:6" x14ac:dyDescent="0.25">
      <c r="B4411" t="s">
        <v>22</v>
      </c>
      <c r="C4411" t="s">
        <v>24</v>
      </c>
      <c r="D4411" t="s">
        <v>30</v>
      </c>
      <c r="E4411" s="1">
        <v>33237</v>
      </c>
      <c r="F4411">
        <f t="shared" si="68"/>
        <v>12</v>
      </c>
    </row>
    <row r="4412" spans="2:6" x14ac:dyDescent="0.25">
      <c r="B4412" t="s">
        <v>23</v>
      </c>
      <c r="C4412" t="s">
        <v>28</v>
      </c>
      <c r="D4412" t="s">
        <v>31</v>
      </c>
      <c r="E4412" s="1">
        <v>29200</v>
      </c>
      <c r="F4412">
        <f t="shared" si="68"/>
        <v>12</v>
      </c>
    </row>
    <row r="4413" spans="2:6" x14ac:dyDescent="0.25">
      <c r="B4413" t="s">
        <v>23</v>
      </c>
      <c r="C4413" t="s">
        <v>25</v>
      </c>
      <c r="D4413" t="s">
        <v>29</v>
      </c>
      <c r="E4413" s="1">
        <v>16037</v>
      </c>
      <c r="F4413">
        <f t="shared" si="68"/>
        <v>11</v>
      </c>
    </row>
    <row r="4414" spans="2:6" x14ac:dyDescent="0.25">
      <c r="B4414" t="s">
        <v>22</v>
      </c>
      <c r="C4414" t="s">
        <v>25</v>
      </c>
      <c r="D4414" t="s">
        <v>29</v>
      </c>
      <c r="E4414" s="1">
        <v>10291</v>
      </c>
      <c r="F4414">
        <f t="shared" si="68"/>
        <v>3</v>
      </c>
    </row>
    <row r="4415" spans="2:6" x14ac:dyDescent="0.25">
      <c r="B4415" t="s">
        <v>23</v>
      </c>
      <c r="C4415" t="s">
        <v>25</v>
      </c>
      <c r="D4415" t="s">
        <v>30</v>
      </c>
      <c r="E4415" s="1">
        <v>14826</v>
      </c>
      <c r="F4415">
        <f t="shared" si="68"/>
        <v>8</v>
      </c>
    </row>
    <row r="4416" spans="2:6" x14ac:dyDescent="0.25">
      <c r="B4416" t="s">
        <v>22</v>
      </c>
      <c r="C4416" t="s">
        <v>26</v>
      </c>
      <c r="D4416" t="s">
        <v>32</v>
      </c>
      <c r="E4416" s="1">
        <v>27039</v>
      </c>
      <c r="F4416">
        <f t="shared" si="68"/>
        <v>1</v>
      </c>
    </row>
    <row r="4417" spans="2:6" x14ac:dyDescent="0.25">
      <c r="B4417" t="s">
        <v>22</v>
      </c>
      <c r="C4417" t="s">
        <v>28</v>
      </c>
      <c r="D4417" t="s">
        <v>29</v>
      </c>
      <c r="E4417" s="1">
        <v>8207</v>
      </c>
      <c r="F4417">
        <f t="shared" si="68"/>
        <v>6</v>
      </c>
    </row>
    <row r="4418" spans="2:6" x14ac:dyDescent="0.25">
      <c r="B4418" t="s">
        <v>23</v>
      </c>
      <c r="C4418" t="s">
        <v>24</v>
      </c>
      <c r="D4418" t="s">
        <v>31</v>
      </c>
      <c r="E4418" s="1">
        <v>28965</v>
      </c>
      <c r="F4418">
        <f t="shared" si="68"/>
        <v>4</v>
      </c>
    </row>
    <row r="4419" spans="2:6" x14ac:dyDescent="0.25">
      <c r="B4419" t="s">
        <v>22</v>
      </c>
      <c r="C4419" t="s">
        <v>26</v>
      </c>
      <c r="D4419" t="s">
        <v>32</v>
      </c>
      <c r="E4419" s="1">
        <v>36225</v>
      </c>
      <c r="F4419">
        <f t="shared" si="68"/>
        <v>3</v>
      </c>
    </row>
    <row r="4420" spans="2:6" x14ac:dyDescent="0.25">
      <c r="B4420" t="s">
        <v>23</v>
      </c>
      <c r="C4420" t="s">
        <v>24</v>
      </c>
      <c r="D4420" t="s">
        <v>30</v>
      </c>
      <c r="E4420" s="1">
        <v>35260</v>
      </c>
      <c r="F4420">
        <f t="shared" si="68"/>
        <v>7</v>
      </c>
    </row>
    <row r="4421" spans="2:6" x14ac:dyDescent="0.25">
      <c r="B4421" t="s">
        <v>22</v>
      </c>
      <c r="C4421" t="s">
        <v>27</v>
      </c>
      <c r="D4421" t="s">
        <v>30</v>
      </c>
      <c r="E4421" s="1">
        <v>14173</v>
      </c>
      <c r="F4421">
        <f t="shared" si="68"/>
        <v>10</v>
      </c>
    </row>
    <row r="4422" spans="2:6" x14ac:dyDescent="0.25">
      <c r="B4422" t="s">
        <v>23</v>
      </c>
      <c r="C4422" t="s">
        <v>28</v>
      </c>
      <c r="D4422" t="s">
        <v>30</v>
      </c>
      <c r="E4422" s="1">
        <v>26922</v>
      </c>
      <c r="F4422">
        <f t="shared" si="68"/>
        <v>9</v>
      </c>
    </row>
    <row r="4423" spans="2:6" x14ac:dyDescent="0.25">
      <c r="B4423" t="s">
        <v>22</v>
      </c>
      <c r="C4423" t="s">
        <v>24</v>
      </c>
      <c r="D4423" t="s">
        <v>29</v>
      </c>
      <c r="E4423" s="1">
        <v>28440</v>
      </c>
      <c r="F4423">
        <f t="shared" si="68"/>
        <v>11</v>
      </c>
    </row>
    <row r="4424" spans="2:6" x14ac:dyDescent="0.25">
      <c r="B4424" t="s">
        <v>22</v>
      </c>
      <c r="C4424" t="s">
        <v>28</v>
      </c>
      <c r="D4424" t="s">
        <v>32</v>
      </c>
      <c r="E4424" s="1">
        <v>9326</v>
      </c>
      <c r="F4424">
        <f t="shared" si="68"/>
        <v>7</v>
      </c>
    </row>
    <row r="4425" spans="2:6" x14ac:dyDescent="0.25">
      <c r="B4425" t="s">
        <v>23</v>
      </c>
      <c r="C4425" t="s">
        <v>24</v>
      </c>
      <c r="D4425" t="s">
        <v>32</v>
      </c>
      <c r="E4425" s="1">
        <v>39393</v>
      </c>
      <c r="F4425">
        <f t="shared" si="68"/>
        <v>11</v>
      </c>
    </row>
    <row r="4426" spans="2:6" x14ac:dyDescent="0.25">
      <c r="B4426" t="s">
        <v>22</v>
      </c>
      <c r="C4426" t="s">
        <v>26</v>
      </c>
      <c r="D4426" t="s">
        <v>30</v>
      </c>
      <c r="E4426" s="1">
        <v>30954</v>
      </c>
      <c r="F4426">
        <f t="shared" si="68"/>
        <v>9</v>
      </c>
    </row>
    <row r="4427" spans="2:6" x14ac:dyDescent="0.25">
      <c r="B4427" t="s">
        <v>22</v>
      </c>
      <c r="C4427" t="s">
        <v>27</v>
      </c>
      <c r="D4427" t="s">
        <v>30</v>
      </c>
      <c r="E4427" s="1">
        <v>15033</v>
      </c>
      <c r="F4427">
        <f t="shared" si="68"/>
        <v>2</v>
      </c>
    </row>
    <row r="4428" spans="2:6" x14ac:dyDescent="0.25">
      <c r="B4428" t="s">
        <v>22</v>
      </c>
      <c r="C4428" t="s">
        <v>26</v>
      </c>
      <c r="D4428" t="s">
        <v>31</v>
      </c>
      <c r="E4428" s="1">
        <v>19545</v>
      </c>
      <c r="F4428">
        <f t="shared" ref="F4428:F4491" si="69">MONTH(E4428)</f>
        <v>7</v>
      </c>
    </row>
    <row r="4429" spans="2:6" x14ac:dyDescent="0.25">
      <c r="B4429" t="s">
        <v>22</v>
      </c>
      <c r="C4429" t="s">
        <v>27</v>
      </c>
      <c r="D4429" t="s">
        <v>32</v>
      </c>
      <c r="E4429" s="1">
        <v>32517</v>
      </c>
      <c r="F4429">
        <f t="shared" si="69"/>
        <v>1</v>
      </c>
    </row>
    <row r="4430" spans="2:6" x14ac:dyDescent="0.25">
      <c r="B4430" t="s">
        <v>22</v>
      </c>
      <c r="C4430" t="s">
        <v>28</v>
      </c>
      <c r="D4430" t="s">
        <v>30</v>
      </c>
      <c r="E4430" s="1">
        <v>29811</v>
      </c>
      <c r="F4430">
        <f t="shared" si="69"/>
        <v>8</v>
      </c>
    </row>
    <row r="4431" spans="2:6" x14ac:dyDescent="0.25">
      <c r="B4431" t="s">
        <v>23</v>
      </c>
      <c r="C4431" t="s">
        <v>24</v>
      </c>
      <c r="D4431" t="s">
        <v>31</v>
      </c>
      <c r="E4431" s="1">
        <v>25427</v>
      </c>
      <c r="F4431">
        <f t="shared" si="69"/>
        <v>8</v>
      </c>
    </row>
    <row r="4432" spans="2:6" x14ac:dyDescent="0.25">
      <c r="B4432" t="s">
        <v>23</v>
      </c>
      <c r="C4432" t="s">
        <v>27</v>
      </c>
      <c r="D4432" t="s">
        <v>32</v>
      </c>
      <c r="E4432" s="1">
        <v>39673</v>
      </c>
      <c r="F4432">
        <f t="shared" si="69"/>
        <v>8</v>
      </c>
    </row>
    <row r="4433" spans="2:6" x14ac:dyDescent="0.25">
      <c r="B4433" t="s">
        <v>23</v>
      </c>
      <c r="C4433" t="s">
        <v>27</v>
      </c>
      <c r="D4433" t="s">
        <v>31</v>
      </c>
      <c r="E4433" s="1">
        <v>14015</v>
      </c>
      <c r="F4433">
        <f t="shared" si="69"/>
        <v>5</v>
      </c>
    </row>
    <row r="4434" spans="2:6" x14ac:dyDescent="0.25">
      <c r="B4434" t="s">
        <v>22</v>
      </c>
      <c r="C4434" t="s">
        <v>24</v>
      </c>
      <c r="D4434" t="s">
        <v>30</v>
      </c>
      <c r="E4434" s="1">
        <v>15905</v>
      </c>
      <c r="F4434">
        <f t="shared" si="69"/>
        <v>7</v>
      </c>
    </row>
    <row r="4435" spans="2:6" x14ac:dyDescent="0.25">
      <c r="B4435" t="s">
        <v>22</v>
      </c>
      <c r="C4435" t="s">
        <v>24</v>
      </c>
      <c r="D4435" t="s">
        <v>31</v>
      </c>
      <c r="E4435" s="1">
        <v>8888</v>
      </c>
      <c r="F4435">
        <f t="shared" si="69"/>
        <v>5</v>
      </c>
    </row>
    <row r="4436" spans="2:6" x14ac:dyDescent="0.25">
      <c r="B4436" t="s">
        <v>22</v>
      </c>
      <c r="C4436" t="s">
        <v>24</v>
      </c>
      <c r="D4436" t="s">
        <v>29</v>
      </c>
      <c r="E4436" s="1">
        <v>24866</v>
      </c>
      <c r="F4436">
        <f t="shared" si="69"/>
        <v>1</v>
      </c>
    </row>
    <row r="4437" spans="2:6" x14ac:dyDescent="0.25">
      <c r="B4437" t="s">
        <v>22</v>
      </c>
      <c r="C4437" t="s">
        <v>26</v>
      </c>
      <c r="D4437" t="s">
        <v>29</v>
      </c>
      <c r="E4437" s="1">
        <v>31222</v>
      </c>
      <c r="F4437">
        <f t="shared" si="69"/>
        <v>6</v>
      </c>
    </row>
    <row r="4438" spans="2:6" x14ac:dyDescent="0.25">
      <c r="B4438" t="s">
        <v>22</v>
      </c>
      <c r="C4438" t="s">
        <v>25</v>
      </c>
      <c r="D4438" t="s">
        <v>31</v>
      </c>
      <c r="E4438" s="1">
        <v>16461</v>
      </c>
      <c r="F4438">
        <f t="shared" si="69"/>
        <v>1</v>
      </c>
    </row>
    <row r="4439" spans="2:6" x14ac:dyDescent="0.25">
      <c r="B4439" t="s">
        <v>22</v>
      </c>
      <c r="C4439" t="s">
        <v>26</v>
      </c>
      <c r="D4439" t="s">
        <v>31</v>
      </c>
      <c r="E4439" s="1">
        <v>9831</v>
      </c>
      <c r="F4439">
        <f t="shared" si="69"/>
        <v>11</v>
      </c>
    </row>
    <row r="4440" spans="2:6" x14ac:dyDescent="0.25">
      <c r="B4440" t="s">
        <v>23</v>
      </c>
      <c r="C4440" t="s">
        <v>28</v>
      </c>
      <c r="D4440" t="s">
        <v>32</v>
      </c>
      <c r="E4440" s="1">
        <v>41247</v>
      </c>
      <c r="F4440">
        <f t="shared" si="69"/>
        <v>12</v>
      </c>
    </row>
    <row r="4441" spans="2:6" x14ac:dyDescent="0.25">
      <c r="B4441" t="s">
        <v>22</v>
      </c>
      <c r="C4441" t="s">
        <v>27</v>
      </c>
      <c r="D4441" t="s">
        <v>29</v>
      </c>
      <c r="E4441" s="1">
        <v>30928</v>
      </c>
      <c r="F4441">
        <f t="shared" si="69"/>
        <v>9</v>
      </c>
    </row>
    <row r="4442" spans="2:6" x14ac:dyDescent="0.25">
      <c r="B4442" t="s">
        <v>23</v>
      </c>
      <c r="C4442" t="s">
        <v>27</v>
      </c>
      <c r="D4442" t="s">
        <v>30</v>
      </c>
      <c r="E4442" s="1">
        <v>30179</v>
      </c>
      <c r="F4442">
        <f t="shared" si="69"/>
        <v>8</v>
      </c>
    </row>
    <row r="4443" spans="2:6" x14ac:dyDescent="0.25">
      <c r="B4443" t="s">
        <v>23</v>
      </c>
      <c r="C4443" t="s">
        <v>26</v>
      </c>
      <c r="D4443" t="s">
        <v>32</v>
      </c>
      <c r="E4443" s="1">
        <v>19497</v>
      </c>
      <c r="F4443">
        <f t="shared" si="69"/>
        <v>5</v>
      </c>
    </row>
    <row r="4444" spans="2:6" x14ac:dyDescent="0.25">
      <c r="B4444" t="s">
        <v>22</v>
      </c>
      <c r="C4444" t="s">
        <v>24</v>
      </c>
      <c r="D4444" t="s">
        <v>29</v>
      </c>
      <c r="E4444" s="1">
        <v>38771</v>
      </c>
      <c r="F4444">
        <f t="shared" si="69"/>
        <v>2</v>
      </c>
    </row>
    <row r="4445" spans="2:6" x14ac:dyDescent="0.25">
      <c r="B4445" t="s">
        <v>22</v>
      </c>
      <c r="C4445" t="s">
        <v>26</v>
      </c>
      <c r="D4445" t="s">
        <v>30</v>
      </c>
      <c r="E4445" s="1">
        <v>37987</v>
      </c>
      <c r="F4445">
        <f t="shared" si="69"/>
        <v>1</v>
      </c>
    </row>
    <row r="4446" spans="2:6" x14ac:dyDescent="0.25">
      <c r="B4446" t="s">
        <v>23</v>
      </c>
      <c r="C4446" t="s">
        <v>24</v>
      </c>
      <c r="D4446" t="s">
        <v>29</v>
      </c>
      <c r="E4446" s="1">
        <v>35648</v>
      </c>
      <c r="F4446">
        <f t="shared" si="69"/>
        <v>8</v>
      </c>
    </row>
    <row r="4447" spans="2:6" x14ac:dyDescent="0.25">
      <c r="B4447" t="s">
        <v>23</v>
      </c>
      <c r="C4447" t="s">
        <v>24</v>
      </c>
      <c r="D4447" t="s">
        <v>30</v>
      </c>
      <c r="E4447" s="1">
        <v>29020</v>
      </c>
      <c r="F4447">
        <f t="shared" si="69"/>
        <v>6</v>
      </c>
    </row>
    <row r="4448" spans="2:6" x14ac:dyDescent="0.25">
      <c r="B4448" t="s">
        <v>22</v>
      </c>
      <c r="C4448" t="s">
        <v>26</v>
      </c>
      <c r="D4448" t="s">
        <v>30</v>
      </c>
      <c r="E4448" s="1">
        <v>18605</v>
      </c>
      <c r="F4448">
        <f t="shared" si="69"/>
        <v>12</v>
      </c>
    </row>
    <row r="4449" spans="2:6" x14ac:dyDescent="0.25">
      <c r="B4449" t="s">
        <v>22</v>
      </c>
      <c r="C4449" t="s">
        <v>25</v>
      </c>
      <c r="D4449" t="s">
        <v>29</v>
      </c>
      <c r="E4449" s="1">
        <v>7310</v>
      </c>
      <c r="F4449">
        <f t="shared" si="69"/>
        <v>1</v>
      </c>
    </row>
    <row r="4450" spans="2:6" x14ac:dyDescent="0.25">
      <c r="B4450" t="s">
        <v>22</v>
      </c>
      <c r="C4450" t="s">
        <v>26</v>
      </c>
      <c r="D4450" t="s">
        <v>32</v>
      </c>
      <c r="E4450" s="1">
        <v>21304</v>
      </c>
      <c r="F4450">
        <f t="shared" si="69"/>
        <v>4</v>
      </c>
    </row>
    <row r="4451" spans="2:6" x14ac:dyDescent="0.25">
      <c r="B4451" t="s">
        <v>23</v>
      </c>
      <c r="C4451" t="s">
        <v>24</v>
      </c>
      <c r="D4451" t="s">
        <v>29</v>
      </c>
      <c r="E4451" s="1">
        <v>28518</v>
      </c>
      <c r="F4451">
        <f t="shared" si="69"/>
        <v>1</v>
      </c>
    </row>
    <row r="4452" spans="2:6" x14ac:dyDescent="0.25">
      <c r="B4452" t="s">
        <v>22</v>
      </c>
      <c r="C4452" t="s">
        <v>28</v>
      </c>
      <c r="D4452" t="s">
        <v>31</v>
      </c>
      <c r="E4452" s="1">
        <v>39349</v>
      </c>
      <c r="F4452">
        <f t="shared" si="69"/>
        <v>9</v>
      </c>
    </row>
    <row r="4453" spans="2:6" x14ac:dyDescent="0.25">
      <c r="B4453" t="s">
        <v>22</v>
      </c>
      <c r="C4453" t="s">
        <v>24</v>
      </c>
      <c r="D4453" t="s">
        <v>30</v>
      </c>
      <c r="E4453" s="1">
        <v>30037</v>
      </c>
      <c r="F4453">
        <f t="shared" si="69"/>
        <v>3</v>
      </c>
    </row>
    <row r="4454" spans="2:6" x14ac:dyDescent="0.25">
      <c r="B4454" t="s">
        <v>22</v>
      </c>
      <c r="C4454" t="s">
        <v>28</v>
      </c>
      <c r="D4454" t="s">
        <v>32</v>
      </c>
      <c r="E4454" s="1">
        <v>23768</v>
      </c>
      <c r="F4454">
        <f t="shared" si="69"/>
        <v>1</v>
      </c>
    </row>
    <row r="4455" spans="2:6" x14ac:dyDescent="0.25">
      <c r="B4455" t="s">
        <v>22</v>
      </c>
      <c r="C4455" t="s">
        <v>24</v>
      </c>
      <c r="D4455" t="s">
        <v>32</v>
      </c>
      <c r="E4455" s="1">
        <v>10130</v>
      </c>
      <c r="F4455">
        <f t="shared" si="69"/>
        <v>9</v>
      </c>
    </row>
    <row r="4456" spans="2:6" x14ac:dyDescent="0.25">
      <c r="B4456" t="s">
        <v>22</v>
      </c>
      <c r="C4456" t="s">
        <v>28</v>
      </c>
      <c r="D4456" t="s">
        <v>30</v>
      </c>
      <c r="E4456" s="1">
        <v>10538</v>
      </c>
      <c r="F4456">
        <f t="shared" si="69"/>
        <v>11</v>
      </c>
    </row>
    <row r="4457" spans="2:6" x14ac:dyDescent="0.25">
      <c r="B4457" t="s">
        <v>23</v>
      </c>
      <c r="C4457" t="s">
        <v>25</v>
      </c>
      <c r="D4457" t="s">
        <v>32</v>
      </c>
      <c r="E4457" s="1">
        <v>14466</v>
      </c>
      <c r="F4457">
        <f t="shared" si="69"/>
        <v>8</v>
      </c>
    </row>
    <row r="4458" spans="2:6" x14ac:dyDescent="0.25">
      <c r="B4458" t="s">
        <v>23</v>
      </c>
      <c r="C4458" t="s">
        <v>25</v>
      </c>
      <c r="D4458" t="s">
        <v>29</v>
      </c>
      <c r="E4458" s="1">
        <v>22157</v>
      </c>
      <c r="F4458">
        <f t="shared" si="69"/>
        <v>8</v>
      </c>
    </row>
    <row r="4459" spans="2:6" x14ac:dyDescent="0.25">
      <c r="B4459" t="s">
        <v>22</v>
      </c>
      <c r="C4459" t="s">
        <v>27</v>
      </c>
      <c r="D4459" t="s">
        <v>30</v>
      </c>
      <c r="E4459" s="1">
        <v>31761</v>
      </c>
      <c r="F4459">
        <f t="shared" si="69"/>
        <v>12</v>
      </c>
    </row>
    <row r="4460" spans="2:6" x14ac:dyDescent="0.25">
      <c r="B4460" t="s">
        <v>22</v>
      </c>
      <c r="C4460" t="s">
        <v>26</v>
      </c>
      <c r="D4460" t="s">
        <v>29</v>
      </c>
      <c r="E4460" s="1">
        <v>40564</v>
      </c>
      <c r="F4460">
        <f t="shared" si="69"/>
        <v>1</v>
      </c>
    </row>
    <row r="4461" spans="2:6" x14ac:dyDescent="0.25">
      <c r="B4461" t="s">
        <v>23</v>
      </c>
      <c r="C4461" t="s">
        <v>26</v>
      </c>
      <c r="D4461" t="s">
        <v>29</v>
      </c>
      <c r="E4461" s="1">
        <v>26136</v>
      </c>
      <c r="F4461">
        <f t="shared" si="69"/>
        <v>7</v>
      </c>
    </row>
    <row r="4462" spans="2:6" x14ac:dyDescent="0.25">
      <c r="B4462" t="s">
        <v>23</v>
      </c>
      <c r="C4462" t="s">
        <v>28</v>
      </c>
      <c r="D4462" t="s">
        <v>31</v>
      </c>
      <c r="E4462" s="1">
        <v>25407</v>
      </c>
      <c r="F4462">
        <f t="shared" si="69"/>
        <v>7</v>
      </c>
    </row>
    <row r="4463" spans="2:6" x14ac:dyDescent="0.25">
      <c r="B4463" t="s">
        <v>23</v>
      </c>
      <c r="C4463" t="s">
        <v>26</v>
      </c>
      <c r="D4463" t="s">
        <v>31</v>
      </c>
      <c r="E4463" s="1">
        <v>16280</v>
      </c>
      <c r="F4463">
        <f t="shared" si="69"/>
        <v>7</v>
      </c>
    </row>
    <row r="4464" spans="2:6" x14ac:dyDescent="0.25">
      <c r="B4464" t="s">
        <v>23</v>
      </c>
      <c r="C4464" t="s">
        <v>28</v>
      </c>
      <c r="D4464" t="s">
        <v>29</v>
      </c>
      <c r="E4464" s="1">
        <v>23590</v>
      </c>
      <c r="F4464">
        <f t="shared" si="69"/>
        <v>8</v>
      </c>
    </row>
    <row r="4465" spans="2:6" x14ac:dyDescent="0.25">
      <c r="B4465" t="s">
        <v>23</v>
      </c>
      <c r="C4465" t="s">
        <v>26</v>
      </c>
      <c r="D4465" t="s">
        <v>30</v>
      </c>
      <c r="E4465" s="1">
        <v>20359</v>
      </c>
      <c r="F4465">
        <f t="shared" si="69"/>
        <v>9</v>
      </c>
    </row>
    <row r="4466" spans="2:6" x14ac:dyDescent="0.25">
      <c r="B4466" t="s">
        <v>22</v>
      </c>
      <c r="C4466" t="s">
        <v>27</v>
      </c>
      <c r="D4466" t="s">
        <v>30</v>
      </c>
      <c r="E4466" s="1">
        <v>11445</v>
      </c>
      <c r="F4466">
        <f t="shared" si="69"/>
        <v>5</v>
      </c>
    </row>
    <row r="4467" spans="2:6" x14ac:dyDescent="0.25">
      <c r="B4467" t="s">
        <v>23</v>
      </c>
      <c r="C4467" t="s">
        <v>27</v>
      </c>
      <c r="D4467" t="s">
        <v>29</v>
      </c>
      <c r="E4467" s="1">
        <v>26012</v>
      </c>
      <c r="F4467">
        <f t="shared" si="69"/>
        <v>3</v>
      </c>
    </row>
    <row r="4468" spans="2:6" x14ac:dyDescent="0.25">
      <c r="B4468" t="s">
        <v>22</v>
      </c>
      <c r="C4468" t="s">
        <v>24</v>
      </c>
      <c r="D4468" t="s">
        <v>30</v>
      </c>
      <c r="E4468" s="1">
        <v>22289</v>
      </c>
      <c r="F4468">
        <f t="shared" si="69"/>
        <v>1</v>
      </c>
    </row>
    <row r="4469" spans="2:6" x14ac:dyDescent="0.25">
      <c r="B4469" t="s">
        <v>22</v>
      </c>
      <c r="C4469" t="s">
        <v>28</v>
      </c>
      <c r="D4469" t="s">
        <v>32</v>
      </c>
      <c r="E4469" s="1">
        <v>18460</v>
      </c>
      <c r="F4469">
        <f t="shared" si="69"/>
        <v>7</v>
      </c>
    </row>
    <row r="4470" spans="2:6" x14ac:dyDescent="0.25">
      <c r="B4470" t="s">
        <v>22</v>
      </c>
      <c r="C4470" t="s">
        <v>25</v>
      </c>
      <c r="D4470" t="s">
        <v>29</v>
      </c>
      <c r="E4470" s="1">
        <v>6664</v>
      </c>
      <c r="F4470">
        <f t="shared" si="69"/>
        <v>3</v>
      </c>
    </row>
    <row r="4471" spans="2:6" x14ac:dyDescent="0.25">
      <c r="B4471" t="s">
        <v>22</v>
      </c>
      <c r="C4471" t="s">
        <v>24</v>
      </c>
      <c r="D4471" t="s">
        <v>31</v>
      </c>
      <c r="E4471" s="1">
        <v>27793</v>
      </c>
      <c r="F4471">
        <f t="shared" si="69"/>
        <v>2</v>
      </c>
    </row>
    <row r="4472" spans="2:6" x14ac:dyDescent="0.25">
      <c r="B4472" t="s">
        <v>22</v>
      </c>
      <c r="C4472" t="s">
        <v>25</v>
      </c>
      <c r="D4472" t="s">
        <v>32</v>
      </c>
      <c r="E4472" s="1">
        <v>7401</v>
      </c>
      <c r="F4472">
        <f t="shared" si="69"/>
        <v>4</v>
      </c>
    </row>
    <row r="4473" spans="2:6" x14ac:dyDescent="0.25">
      <c r="B4473" t="s">
        <v>23</v>
      </c>
      <c r="C4473" t="s">
        <v>24</v>
      </c>
      <c r="D4473" t="s">
        <v>31</v>
      </c>
      <c r="E4473" s="1">
        <v>12725</v>
      </c>
      <c r="F4473">
        <f t="shared" si="69"/>
        <v>11</v>
      </c>
    </row>
    <row r="4474" spans="2:6" x14ac:dyDescent="0.25">
      <c r="B4474" t="s">
        <v>23</v>
      </c>
      <c r="C4474" t="s">
        <v>26</v>
      </c>
      <c r="D4474" t="s">
        <v>32</v>
      </c>
      <c r="E4474" s="1">
        <v>37189</v>
      </c>
      <c r="F4474">
        <f t="shared" si="69"/>
        <v>10</v>
      </c>
    </row>
    <row r="4475" spans="2:6" x14ac:dyDescent="0.25">
      <c r="B4475" t="s">
        <v>22</v>
      </c>
      <c r="C4475" t="s">
        <v>27</v>
      </c>
      <c r="D4475" t="s">
        <v>29</v>
      </c>
      <c r="E4475" s="1">
        <v>22708</v>
      </c>
      <c r="F4475">
        <f t="shared" si="69"/>
        <v>3</v>
      </c>
    </row>
    <row r="4476" spans="2:6" x14ac:dyDescent="0.25">
      <c r="B4476" t="s">
        <v>22</v>
      </c>
      <c r="C4476" t="s">
        <v>25</v>
      </c>
      <c r="D4476" t="s">
        <v>31</v>
      </c>
      <c r="E4476" s="1">
        <v>36779</v>
      </c>
      <c r="F4476">
        <f t="shared" si="69"/>
        <v>9</v>
      </c>
    </row>
    <row r="4477" spans="2:6" x14ac:dyDescent="0.25">
      <c r="B4477" t="s">
        <v>23</v>
      </c>
      <c r="C4477" t="s">
        <v>24</v>
      </c>
      <c r="D4477" t="s">
        <v>31</v>
      </c>
      <c r="E4477" s="1">
        <v>13870</v>
      </c>
      <c r="F4477">
        <f t="shared" si="69"/>
        <v>12</v>
      </c>
    </row>
    <row r="4478" spans="2:6" x14ac:dyDescent="0.25">
      <c r="B4478" t="s">
        <v>22</v>
      </c>
      <c r="C4478" t="s">
        <v>24</v>
      </c>
      <c r="D4478" t="s">
        <v>29</v>
      </c>
      <c r="E4478" s="1">
        <v>34810</v>
      </c>
      <c r="F4478">
        <f t="shared" si="69"/>
        <v>4</v>
      </c>
    </row>
    <row r="4479" spans="2:6" x14ac:dyDescent="0.25">
      <c r="B4479" t="s">
        <v>23</v>
      </c>
      <c r="C4479" t="s">
        <v>25</v>
      </c>
      <c r="D4479" t="s">
        <v>32</v>
      </c>
      <c r="E4479" s="1">
        <v>10219</v>
      </c>
      <c r="F4479">
        <f t="shared" si="69"/>
        <v>12</v>
      </c>
    </row>
    <row r="4480" spans="2:6" x14ac:dyDescent="0.25">
      <c r="B4480" t="s">
        <v>22</v>
      </c>
      <c r="C4480" t="s">
        <v>24</v>
      </c>
      <c r="D4480" t="s">
        <v>31</v>
      </c>
      <c r="E4480" s="1">
        <v>6824</v>
      </c>
      <c r="F4480">
        <f t="shared" si="69"/>
        <v>9</v>
      </c>
    </row>
    <row r="4481" spans="2:6" x14ac:dyDescent="0.25">
      <c r="B4481" t="s">
        <v>23</v>
      </c>
      <c r="C4481" t="s">
        <v>28</v>
      </c>
      <c r="D4481" t="s">
        <v>32</v>
      </c>
      <c r="E4481" s="1">
        <v>21768</v>
      </c>
      <c r="F4481">
        <f t="shared" si="69"/>
        <v>8</v>
      </c>
    </row>
    <row r="4482" spans="2:6" x14ac:dyDescent="0.25">
      <c r="B4482" t="s">
        <v>22</v>
      </c>
      <c r="C4482" t="s">
        <v>26</v>
      </c>
      <c r="D4482" t="s">
        <v>32</v>
      </c>
      <c r="E4482" s="1">
        <v>27017</v>
      </c>
      <c r="F4482">
        <f t="shared" si="69"/>
        <v>12</v>
      </c>
    </row>
    <row r="4483" spans="2:6" x14ac:dyDescent="0.25">
      <c r="B4483" t="s">
        <v>23</v>
      </c>
      <c r="C4483" t="s">
        <v>26</v>
      </c>
      <c r="D4483" t="s">
        <v>32</v>
      </c>
      <c r="E4483" s="1">
        <v>37265</v>
      </c>
      <c r="F4483">
        <f t="shared" si="69"/>
        <v>1</v>
      </c>
    </row>
    <row r="4484" spans="2:6" x14ac:dyDescent="0.25">
      <c r="B4484" t="s">
        <v>22</v>
      </c>
      <c r="C4484" t="s">
        <v>24</v>
      </c>
      <c r="D4484" t="s">
        <v>32</v>
      </c>
      <c r="E4484" s="1">
        <v>7732</v>
      </c>
      <c r="F4484">
        <f t="shared" si="69"/>
        <v>3</v>
      </c>
    </row>
    <row r="4485" spans="2:6" x14ac:dyDescent="0.25">
      <c r="B4485" t="s">
        <v>22</v>
      </c>
      <c r="C4485" t="s">
        <v>27</v>
      </c>
      <c r="D4485" t="s">
        <v>31</v>
      </c>
      <c r="E4485" s="1">
        <v>16279</v>
      </c>
      <c r="F4485">
        <f t="shared" si="69"/>
        <v>7</v>
      </c>
    </row>
    <row r="4486" spans="2:6" x14ac:dyDescent="0.25">
      <c r="B4486" t="s">
        <v>22</v>
      </c>
      <c r="C4486" t="s">
        <v>27</v>
      </c>
      <c r="D4486" t="s">
        <v>32</v>
      </c>
      <c r="E4486" s="1">
        <v>27502</v>
      </c>
      <c r="F4486">
        <f t="shared" si="69"/>
        <v>4</v>
      </c>
    </row>
    <row r="4487" spans="2:6" x14ac:dyDescent="0.25">
      <c r="B4487" t="s">
        <v>22</v>
      </c>
      <c r="C4487" t="s">
        <v>25</v>
      </c>
      <c r="D4487" t="s">
        <v>32</v>
      </c>
      <c r="E4487" s="1">
        <v>41219</v>
      </c>
      <c r="F4487">
        <f t="shared" si="69"/>
        <v>11</v>
      </c>
    </row>
    <row r="4488" spans="2:6" x14ac:dyDescent="0.25">
      <c r="B4488" t="s">
        <v>23</v>
      </c>
      <c r="C4488" t="s">
        <v>26</v>
      </c>
      <c r="D4488" t="s">
        <v>32</v>
      </c>
      <c r="E4488" s="1">
        <v>22712</v>
      </c>
      <c r="F4488">
        <f t="shared" si="69"/>
        <v>3</v>
      </c>
    </row>
    <row r="4489" spans="2:6" x14ac:dyDescent="0.25">
      <c r="B4489" t="s">
        <v>23</v>
      </c>
      <c r="C4489" t="s">
        <v>26</v>
      </c>
      <c r="D4489" t="s">
        <v>31</v>
      </c>
      <c r="E4489" s="1">
        <v>38457</v>
      </c>
      <c r="F4489">
        <f t="shared" si="69"/>
        <v>4</v>
      </c>
    </row>
    <row r="4490" spans="2:6" x14ac:dyDescent="0.25">
      <c r="B4490" t="s">
        <v>22</v>
      </c>
      <c r="C4490" t="s">
        <v>26</v>
      </c>
      <c r="D4490" t="s">
        <v>32</v>
      </c>
      <c r="E4490" s="1">
        <v>16851</v>
      </c>
      <c r="F4490">
        <f t="shared" si="69"/>
        <v>2</v>
      </c>
    </row>
    <row r="4491" spans="2:6" x14ac:dyDescent="0.25">
      <c r="B4491" t="s">
        <v>23</v>
      </c>
      <c r="C4491" t="s">
        <v>25</v>
      </c>
      <c r="D4491" t="s">
        <v>31</v>
      </c>
      <c r="E4491" s="1">
        <v>31635</v>
      </c>
      <c r="F4491">
        <f t="shared" si="69"/>
        <v>8</v>
      </c>
    </row>
    <row r="4492" spans="2:6" x14ac:dyDescent="0.25">
      <c r="B4492" t="s">
        <v>23</v>
      </c>
      <c r="C4492" t="s">
        <v>24</v>
      </c>
      <c r="D4492" t="s">
        <v>31</v>
      </c>
      <c r="E4492" s="1">
        <v>21820</v>
      </c>
      <c r="F4492">
        <f t="shared" ref="F4492:F4555" si="70">MONTH(E4492)</f>
        <v>9</v>
      </c>
    </row>
    <row r="4493" spans="2:6" x14ac:dyDescent="0.25">
      <c r="B4493" t="s">
        <v>23</v>
      </c>
      <c r="C4493" t="s">
        <v>27</v>
      </c>
      <c r="D4493" t="s">
        <v>32</v>
      </c>
      <c r="E4493" s="1">
        <v>23783</v>
      </c>
      <c r="F4493">
        <f t="shared" si="70"/>
        <v>2</v>
      </c>
    </row>
    <row r="4494" spans="2:6" x14ac:dyDescent="0.25">
      <c r="B4494" t="s">
        <v>23</v>
      </c>
      <c r="C4494" t="s">
        <v>24</v>
      </c>
      <c r="D4494" t="s">
        <v>32</v>
      </c>
      <c r="E4494" s="1">
        <v>35939</v>
      </c>
      <c r="F4494">
        <f t="shared" si="70"/>
        <v>5</v>
      </c>
    </row>
    <row r="4495" spans="2:6" x14ac:dyDescent="0.25">
      <c r="B4495" t="s">
        <v>23</v>
      </c>
      <c r="C4495" t="s">
        <v>26</v>
      </c>
      <c r="D4495" t="s">
        <v>31</v>
      </c>
      <c r="E4495" s="1">
        <v>13040</v>
      </c>
      <c r="F4495">
        <f t="shared" si="70"/>
        <v>9</v>
      </c>
    </row>
    <row r="4496" spans="2:6" x14ac:dyDescent="0.25">
      <c r="B4496" t="s">
        <v>23</v>
      </c>
      <c r="C4496" t="s">
        <v>25</v>
      </c>
      <c r="D4496" t="s">
        <v>30</v>
      </c>
      <c r="E4496" s="1">
        <v>20976</v>
      </c>
      <c r="F4496">
        <f t="shared" si="70"/>
        <v>6</v>
      </c>
    </row>
    <row r="4497" spans="2:6" x14ac:dyDescent="0.25">
      <c r="B4497" t="s">
        <v>23</v>
      </c>
      <c r="C4497" t="s">
        <v>24</v>
      </c>
      <c r="D4497" t="s">
        <v>31</v>
      </c>
      <c r="E4497" s="1">
        <v>15810</v>
      </c>
      <c r="F4497">
        <f t="shared" si="70"/>
        <v>4</v>
      </c>
    </row>
    <row r="4498" spans="2:6" x14ac:dyDescent="0.25">
      <c r="B4498" t="s">
        <v>22</v>
      </c>
      <c r="C4498" t="s">
        <v>26</v>
      </c>
      <c r="D4498" t="s">
        <v>29</v>
      </c>
      <c r="E4498" s="1">
        <v>11896</v>
      </c>
      <c r="F4498">
        <f t="shared" si="70"/>
        <v>7</v>
      </c>
    </row>
    <row r="4499" spans="2:6" x14ac:dyDescent="0.25">
      <c r="B4499" t="s">
        <v>22</v>
      </c>
      <c r="C4499" t="s">
        <v>25</v>
      </c>
      <c r="D4499" t="s">
        <v>31</v>
      </c>
      <c r="E4499" s="1">
        <v>14102</v>
      </c>
      <c r="F4499">
        <f t="shared" si="70"/>
        <v>8</v>
      </c>
    </row>
    <row r="4500" spans="2:6" x14ac:dyDescent="0.25">
      <c r="B4500" t="s">
        <v>23</v>
      </c>
      <c r="C4500" t="s">
        <v>25</v>
      </c>
      <c r="D4500" t="s">
        <v>31</v>
      </c>
      <c r="E4500" s="1">
        <v>7175</v>
      </c>
      <c r="F4500">
        <f t="shared" si="70"/>
        <v>8</v>
      </c>
    </row>
    <row r="4501" spans="2:6" x14ac:dyDescent="0.25">
      <c r="B4501" t="s">
        <v>23</v>
      </c>
      <c r="C4501" t="s">
        <v>27</v>
      </c>
      <c r="D4501" t="s">
        <v>31</v>
      </c>
      <c r="E4501" s="1">
        <v>23624</v>
      </c>
      <c r="F4501">
        <f t="shared" si="70"/>
        <v>9</v>
      </c>
    </row>
    <row r="4502" spans="2:6" x14ac:dyDescent="0.25">
      <c r="B4502" t="s">
        <v>23</v>
      </c>
      <c r="C4502" t="s">
        <v>28</v>
      </c>
      <c r="D4502" t="s">
        <v>30</v>
      </c>
      <c r="E4502" s="1">
        <v>36752</v>
      </c>
      <c r="F4502">
        <f t="shared" si="70"/>
        <v>8</v>
      </c>
    </row>
    <row r="4503" spans="2:6" x14ac:dyDescent="0.25">
      <c r="B4503" t="s">
        <v>23</v>
      </c>
      <c r="C4503" t="s">
        <v>26</v>
      </c>
      <c r="D4503" t="s">
        <v>31</v>
      </c>
      <c r="E4503" s="1">
        <v>37011</v>
      </c>
      <c r="F4503">
        <f t="shared" si="70"/>
        <v>4</v>
      </c>
    </row>
    <row r="4504" spans="2:6" x14ac:dyDescent="0.25">
      <c r="B4504" t="s">
        <v>23</v>
      </c>
      <c r="C4504" t="s">
        <v>24</v>
      </c>
      <c r="D4504" t="s">
        <v>29</v>
      </c>
      <c r="E4504" s="1">
        <v>9268</v>
      </c>
      <c r="F4504">
        <f t="shared" si="70"/>
        <v>5</v>
      </c>
    </row>
    <row r="4505" spans="2:6" x14ac:dyDescent="0.25">
      <c r="B4505" t="s">
        <v>22</v>
      </c>
      <c r="C4505" t="s">
        <v>25</v>
      </c>
      <c r="D4505" t="s">
        <v>29</v>
      </c>
      <c r="E4505" s="1">
        <v>29971</v>
      </c>
      <c r="F4505">
        <f t="shared" si="70"/>
        <v>1</v>
      </c>
    </row>
    <row r="4506" spans="2:6" x14ac:dyDescent="0.25">
      <c r="B4506" t="s">
        <v>23</v>
      </c>
      <c r="C4506" t="s">
        <v>28</v>
      </c>
      <c r="D4506" t="s">
        <v>29</v>
      </c>
      <c r="E4506" s="1">
        <v>38345</v>
      </c>
      <c r="F4506">
        <f t="shared" si="70"/>
        <v>12</v>
      </c>
    </row>
    <row r="4507" spans="2:6" x14ac:dyDescent="0.25">
      <c r="B4507" t="s">
        <v>23</v>
      </c>
      <c r="C4507" t="s">
        <v>27</v>
      </c>
      <c r="D4507" t="s">
        <v>32</v>
      </c>
      <c r="E4507" s="1">
        <v>22310</v>
      </c>
      <c r="F4507">
        <f t="shared" si="70"/>
        <v>1</v>
      </c>
    </row>
    <row r="4508" spans="2:6" x14ac:dyDescent="0.25">
      <c r="B4508" t="s">
        <v>23</v>
      </c>
      <c r="C4508" t="s">
        <v>27</v>
      </c>
      <c r="D4508" t="s">
        <v>32</v>
      </c>
      <c r="E4508" s="1">
        <v>35447</v>
      </c>
      <c r="F4508">
        <f t="shared" si="70"/>
        <v>1</v>
      </c>
    </row>
    <row r="4509" spans="2:6" x14ac:dyDescent="0.25">
      <c r="B4509" t="s">
        <v>22</v>
      </c>
      <c r="C4509" t="s">
        <v>28</v>
      </c>
      <c r="D4509" t="s">
        <v>32</v>
      </c>
      <c r="E4509" s="1">
        <v>11240</v>
      </c>
      <c r="F4509">
        <f t="shared" si="70"/>
        <v>10</v>
      </c>
    </row>
    <row r="4510" spans="2:6" x14ac:dyDescent="0.25">
      <c r="B4510" t="s">
        <v>22</v>
      </c>
      <c r="C4510" t="s">
        <v>24</v>
      </c>
      <c r="D4510" t="s">
        <v>31</v>
      </c>
      <c r="E4510" s="1">
        <v>12159</v>
      </c>
      <c r="F4510">
        <f t="shared" si="70"/>
        <v>4</v>
      </c>
    </row>
    <row r="4511" spans="2:6" x14ac:dyDescent="0.25">
      <c r="B4511" t="s">
        <v>22</v>
      </c>
      <c r="C4511" t="s">
        <v>25</v>
      </c>
      <c r="D4511" t="s">
        <v>31</v>
      </c>
      <c r="E4511" s="1">
        <v>33955</v>
      </c>
      <c r="F4511">
        <f t="shared" si="70"/>
        <v>12</v>
      </c>
    </row>
    <row r="4512" spans="2:6" x14ac:dyDescent="0.25">
      <c r="B4512" t="s">
        <v>23</v>
      </c>
      <c r="C4512" t="s">
        <v>25</v>
      </c>
      <c r="D4512" t="s">
        <v>29</v>
      </c>
      <c r="E4512" s="1">
        <v>21376</v>
      </c>
      <c r="F4512">
        <f t="shared" si="70"/>
        <v>7</v>
      </c>
    </row>
    <row r="4513" spans="2:6" x14ac:dyDescent="0.25">
      <c r="B4513" t="s">
        <v>23</v>
      </c>
      <c r="C4513" t="s">
        <v>24</v>
      </c>
      <c r="D4513" t="s">
        <v>30</v>
      </c>
      <c r="E4513" s="1">
        <v>19493</v>
      </c>
      <c r="F4513">
        <f t="shared" si="70"/>
        <v>5</v>
      </c>
    </row>
    <row r="4514" spans="2:6" x14ac:dyDescent="0.25">
      <c r="B4514" t="s">
        <v>22</v>
      </c>
      <c r="C4514" t="s">
        <v>28</v>
      </c>
      <c r="D4514" t="s">
        <v>29</v>
      </c>
      <c r="E4514" s="1">
        <v>11697</v>
      </c>
      <c r="F4514">
        <f t="shared" si="70"/>
        <v>1</v>
      </c>
    </row>
    <row r="4515" spans="2:6" x14ac:dyDescent="0.25">
      <c r="B4515" t="s">
        <v>23</v>
      </c>
      <c r="C4515" t="s">
        <v>24</v>
      </c>
      <c r="D4515" t="s">
        <v>32</v>
      </c>
      <c r="E4515" s="1">
        <v>34773</v>
      </c>
      <c r="F4515">
        <f t="shared" si="70"/>
        <v>3</v>
      </c>
    </row>
    <row r="4516" spans="2:6" x14ac:dyDescent="0.25">
      <c r="B4516" t="s">
        <v>23</v>
      </c>
      <c r="C4516" t="s">
        <v>24</v>
      </c>
      <c r="D4516" t="s">
        <v>29</v>
      </c>
      <c r="E4516" s="1">
        <v>21699</v>
      </c>
      <c r="F4516">
        <f t="shared" si="70"/>
        <v>5</v>
      </c>
    </row>
    <row r="4517" spans="2:6" x14ac:dyDescent="0.25">
      <c r="B4517" t="s">
        <v>23</v>
      </c>
      <c r="C4517" t="s">
        <v>27</v>
      </c>
      <c r="D4517" t="s">
        <v>32</v>
      </c>
      <c r="E4517" s="1">
        <v>40555</v>
      </c>
      <c r="F4517">
        <f t="shared" si="70"/>
        <v>1</v>
      </c>
    </row>
    <row r="4518" spans="2:6" x14ac:dyDescent="0.25">
      <c r="B4518" t="s">
        <v>23</v>
      </c>
      <c r="C4518" t="s">
        <v>24</v>
      </c>
      <c r="D4518" t="s">
        <v>30</v>
      </c>
      <c r="E4518" s="1">
        <v>33407</v>
      </c>
      <c r="F4518">
        <f t="shared" si="70"/>
        <v>6</v>
      </c>
    </row>
    <row r="4519" spans="2:6" x14ac:dyDescent="0.25">
      <c r="B4519" t="s">
        <v>23</v>
      </c>
      <c r="C4519" t="s">
        <v>28</v>
      </c>
      <c r="D4519" t="s">
        <v>32</v>
      </c>
      <c r="E4519" s="1">
        <v>10510</v>
      </c>
      <c r="F4519">
        <f t="shared" si="70"/>
        <v>10</v>
      </c>
    </row>
    <row r="4520" spans="2:6" x14ac:dyDescent="0.25">
      <c r="B4520" t="s">
        <v>22</v>
      </c>
      <c r="C4520" t="s">
        <v>28</v>
      </c>
      <c r="D4520" t="s">
        <v>30</v>
      </c>
      <c r="E4520" s="1">
        <v>6904</v>
      </c>
      <c r="F4520">
        <f t="shared" si="70"/>
        <v>11</v>
      </c>
    </row>
    <row r="4521" spans="2:6" x14ac:dyDescent="0.25">
      <c r="B4521" t="s">
        <v>22</v>
      </c>
      <c r="C4521" t="s">
        <v>28</v>
      </c>
      <c r="D4521" t="s">
        <v>31</v>
      </c>
      <c r="E4521" s="1">
        <v>34231</v>
      </c>
      <c r="F4521">
        <f t="shared" si="70"/>
        <v>9</v>
      </c>
    </row>
    <row r="4522" spans="2:6" x14ac:dyDescent="0.25">
      <c r="B4522" t="s">
        <v>23</v>
      </c>
      <c r="C4522" t="s">
        <v>26</v>
      </c>
      <c r="D4522" t="s">
        <v>32</v>
      </c>
      <c r="E4522" s="1">
        <v>39762</v>
      </c>
      <c r="F4522">
        <f t="shared" si="70"/>
        <v>11</v>
      </c>
    </row>
    <row r="4523" spans="2:6" x14ac:dyDescent="0.25">
      <c r="B4523" t="s">
        <v>22</v>
      </c>
      <c r="C4523" t="s">
        <v>25</v>
      </c>
      <c r="D4523" t="s">
        <v>30</v>
      </c>
      <c r="E4523" s="1">
        <v>18155</v>
      </c>
      <c r="F4523">
        <f t="shared" si="70"/>
        <v>9</v>
      </c>
    </row>
    <row r="4524" spans="2:6" x14ac:dyDescent="0.25">
      <c r="B4524" t="s">
        <v>23</v>
      </c>
      <c r="C4524" t="s">
        <v>25</v>
      </c>
      <c r="D4524" t="s">
        <v>31</v>
      </c>
      <c r="E4524" s="1">
        <v>35226</v>
      </c>
      <c r="F4524">
        <f t="shared" si="70"/>
        <v>6</v>
      </c>
    </row>
    <row r="4525" spans="2:6" x14ac:dyDescent="0.25">
      <c r="B4525" t="s">
        <v>22</v>
      </c>
      <c r="C4525" t="s">
        <v>28</v>
      </c>
      <c r="D4525" t="s">
        <v>32</v>
      </c>
      <c r="E4525" s="1">
        <v>16956</v>
      </c>
      <c r="F4525">
        <f t="shared" si="70"/>
        <v>6</v>
      </c>
    </row>
    <row r="4526" spans="2:6" x14ac:dyDescent="0.25">
      <c r="B4526" t="s">
        <v>23</v>
      </c>
      <c r="C4526" t="s">
        <v>26</v>
      </c>
      <c r="D4526" t="s">
        <v>31</v>
      </c>
      <c r="E4526" s="1">
        <v>11679</v>
      </c>
      <c r="F4526">
        <f t="shared" si="70"/>
        <v>12</v>
      </c>
    </row>
    <row r="4527" spans="2:6" x14ac:dyDescent="0.25">
      <c r="B4527" t="s">
        <v>23</v>
      </c>
      <c r="C4527" t="s">
        <v>25</v>
      </c>
      <c r="D4527" t="s">
        <v>29</v>
      </c>
      <c r="E4527" s="1">
        <v>33837</v>
      </c>
      <c r="F4527">
        <f t="shared" si="70"/>
        <v>8</v>
      </c>
    </row>
    <row r="4528" spans="2:6" x14ac:dyDescent="0.25">
      <c r="B4528" t="s">
        <v>22</v>
      </c>
      <c r="C4528" t="s">
        <v>25</v>
      </c>
      <c r="D4528" t="s">
        <v>31</v>
      </c>
      <c r="E4528" s="1">
        <v>35464</v>
      </c>
      <c r="F4528">
        <f t="shared" si="70"/>
        <v>2</v>
      </c>
    </row>
    <row r="4529" spans="2:6" x14ac:dyDescent="0.25">
      <c r="B4529" t="s">
        <v>23</v>
      </c>
      <c r="C4529" t="s">
        <v>28</v>
      </c>
      <c r="D4529" t="s">
        <v>30</v>
      </c>
      <c r="E4529" s="1">
        <v>30862</v>
      </c>
      <c r="F4529">
        <f t="shared" si="70"/>
        <v>6</v>
      </c>
    </row>
    <row r="4530" spans="2:6" x14ac:dyDescent="0.25">
      <c r="B4530" t="s">
        <v>22</v>
      </c>
      <c r="C4530" t="s">
        <v>25</v>
      </c>
      <c r="D4530" t="s">
        <v>32</v>
      </c>
      <c r="E4530" s="1">
        <v>39877</v>
      </c>
      <c r="F4530">
        <f t="shared" si="70"/>
        <v>3</v>
      </c>
    </row>
    <row r="4531" spans="2:6" x14ac:dyDescent="0.25">
      <c r="B4531" t="s">
        <v>23</v>
      </c>
      <c r="C4531" t="s">
        <v>24</v>
      </c>
      <c r="D4531" t="s">
        <v>29</v>
      </c>
      <c r="E4531" s="1">
        <v>29051</v>
      </c>
      <c r="F4531">
        <f t="shared" si="70"/>
        <v>7</v>
      </c>
    </row>
    <row r="4532" spans="2:6" x14ac:dyDescent="0.25">
      <c r="B4532" t="s">
        <v>23</v>
      </c>
      <c r="C4532" t="s">
        <v>26</v>
      </c>
      <c r="D4532" t="s">
        <v>32</v>
      </c>
      <c r="E4532" s="1">
        <v>39309</v>
      </c>
      <c r="F4532">
        <f t="shared" si="70"/>
        <v>8</v>
      </c>
    </row>
    <row r="4533" spans="2:6" x14ac:dyDescent="0.25">
      <c r="B4533" t="s">
        <v>22</v>
      </c>
      <c r="C4533" t="s">
        <v>25</v>
      </c>
      <c r="D4533" t="s">
        <v>30</v>
      </c>
      <c r="E4533" s="1">
        <v>29469</v>
      </c>
      <c r="F4533">
        <f t="shared" si="70"/>
        <v>9</v>
      </c>
    </row>
    <row r="4534" spans="2:6" x14ac:dyDescent="0.25">
      <c r="B4534" t="s">
        <v>22</v>
      </c>
      <c r="C4534" t="s">
        <v>24</v>
      </c>
      <c r="D4534" t="s">
        <v>30</v>
      </c>
      <c r="E4534" s="1">
        <v>7085</v>
      </c>
      <c r="F4534">
        <f t="shared" si="70"/>
        <v>5</v>
      </c>
    </row>
    <row r="4535" spans="2:6" x14ac:dyDescent="0.25">
      <c r="B4535" t="s">
        <v>22</v>
      </c>
      <c r="C4535" t="s">
        <v>24</v>
      </c>
      <c r="D4535" t="s">
        <v>30</v>
      </c>
      <c r="E4535" s="1">
        <v>15102</v>
      </c>
      <c r="F4535">
        <f t="shared" si="70"/>
        <v>5</v>
      </c>
    </row>
    <row r="4536" spans="2:6" x14ac:dyDescent="0.25">
      <c r="B4536" t="s">
        <v>22</v>
      </c>
      <c r="C4536" t="s">
        <v>24</v>
      </c>
      <c r="D4536" t="s">
        <v>31</v>
      </c>
      <c r="E4536" s="1">
        <v>36621</v>
      </c>
      <c r="F4536">
        <f t="shared" si="70"/>
        <v>4</v>
      </c>
    </row>
    <row r="4537" spans="2:6" x14ac:dyDescent="0.25">
      <c r="B4537" t="s">
        <v>23</v>
      </c>
      <c r="C4537" t="s">
        <v>27</v>
      </c>
      <c r="D4537" t="s">
        <v>29</v>
      </c>
      <c r="E4537" s="1">
        <v>41593</v>
      </c>
      <c r="F4537">
        <f t="shared" si="70"/>
        <v>11</v>
      </c>
    </row>
    <row r="4538" spans="2:6" x14ac:dyDescent="0.25">
      <c r="B4538" t="s">
        <v>23</v>
      </c>
      <c r="C4538" t="s">
        <v>26</v>
      </c>
      <c r="D4538" t="s">
        <v>32</v>
      </c>
      <c r="E4538" s="1">
        <v>14427</v>
      </c>
      <c r="F4538">
        <f t="shared" si="70"/>
        <v>7</v>
      </c>
    </row>
    <row r="4539" spans="2:6" x14ac:dyDescent="0.25">
      <c r="B4539" t="s">
        <v>22</v>
      </c>
      <c r="C4539" t="s">
        <v>28</v>
      </c>
      <c r="D4539" t="s">
        <v>30</v>
      </c>
      <c r="E4539" s="1">
        <v>21811</v>
      </c>
      <c r="F4539">
        <f t="shared" si="70"/>
        <v>9</v>
      </c>
    </row>
    <row r="4540" spans="2:6" x14ac:dyDescent="0.25">
      <c r="B4540" t="s">
        <v>23</v>
      </c>
      <c r="C4540" t="s">
        <v>27</v>
      </c>
      <c r="D4540" t="s">
        <v>29</v>
      </c>
      <c r="E4540" s="1">
        <v>10087</v>
      </c>
      <c r="F4540">
        <f t="shared" si="70"/>
        <v>8</v>
      </c>
    </row>
    <row r="4541" spans="2:6" x14ac:dyDescent="0.25">
      <c r="B4541" t="s">
        <v>22</v>
      </c>
      <c r="C4541" t="s">
        <v>25</v>
      </c>
      <c r="D4541" t="s">
        <v>29</v>
      </c>
      <c r="E4541" s="1">
        <v>15496</v>
      </c>
      <c r="F4541">
        <f t="shared" si="70"/>
        <v>6</v>
      </c>
    </row>
    <row r="4542" spans="2:6" x14ac:dyDescent="0.25">
      <c r="B4542" t="s">
        <v>22</v>
      </c>
      <c r="C4542" t="s">
        <v>25</v>
      </c>
      <c r="D4542" t="s">
        <v>29</v>
      </c>
      <c r="E4542" s="1">
        <v>8690</v>
      </c>
      <c r="F4542">
        <f t="shared" si="70"/>
        <v>10</v>
      </c>
    </row>
    <row r="4543" spans="2:6" x14ac:dyDescent="0.25">
      <c r="B4543" t="s">
        <v>22</v>
      </c>
      <c r="C4543" t="s">
        <v>25</v>
      </c>
      <c r="D4543" t="s">
        <v>30</v>
      </c>
      <c r="E4543" s="1">
        <v>29136</v>
      </c>
      <c r="F4543">
        <f t="shared" si="70"/>
        <v>10</v>
      </c>
    </row>
    <row r="4544" spans="2:6" x14ac:dyDescent="0.25">
      <c r="B4544" t="s">
        <v>23</v>
      </c>
      <c r="C4544" t="s">
        <v>24</v>
      </c>
      <c r="D4544" t="s">
        <v>29</v>
      </c>
      <c r="E4544" s="1">
        <v>35374</v>
      </c>
      <c r="F4544">
        <f t="shared" si="70"/>
        <v>11</v>
      </c>
    </row>
    <row r="4545" spans="2:6" x14ac:dyDescent="0.25">
      <c r="B4545" t="s">
        <v>22</v>
      </c>
      <c r="C4545" t="s">
        <v>28</v>
      </c>
      <c r="D4545" t="s">
        <v>29</v>
      </c>
      <c r="E4545" s="1">
        <v>32064</v>
      </c>
      <c r="F4545">
        <f t="shared" si="70"/>
        <v>10</v>
      </c>
    </row>
    <row r="4546" spans="2:6" x14ac:dyDescent="0.25">
      <c r="B4546" t="s">
        <v>22</v>
      </c>
      <c r="C4546" t="s">
        <v>26</v>
      </c>
      <c r="D4546" t="s">
        <v>32</v>
      </c>
      <c r="E4546" s="1">
        <v>18841</v>
      </c>
      <c r="F4546">
        <f t="shared" si="70"/>
        <v>8</v>
      </c>
    </row>
    <row r="4547" spans="2:6" x14ac:dyDescent="0.25">
      <c r="B4547" t="s">
        <v>22</v>
      </c>
      <c r="C4547" t="s">
        <v>24</v>
      </c>
      <c r="D4547" t="s">
        <v>32</v>
      </c>
      <c r="E4547" s="1">
        <v>27328</v>
      </c>
      <c r="F4547">
        <f t="shared" si="70"/>
        <v>10</v>
      </c>
    </row>
    <row r="4548" spans="2:6" x14ac:dyDescent="0.25">
      <c r="B4548" t="s">
        <v>22</v>
      </c>
      <c r="C4548" t="s">
        <v>27</v>
      </c>
      <c r="D4548" t="s">
        <v>31</v>
      </c>
      <c r="E4548" s="1">
        <v>35705</v>
      </c>
      <c r="F4548">
        <f t="shared" si="70"/>
        <v>10</v>
      </c>
    </row>
    <row r="4549" spans="2:6" x14ac:dyDescent="0.25">
      <c r="B4549" t="s">
        <v>22</v>
      </c>
      <c r="C4549" t="s">
        <v>27</v>
      </c>
      <c r="D4549" t="s">
        <v>30</v>
      </c>
      <c r="E4549" s="1">
        <v>33517</v>
      </c>
      <c r="F4549">
        <f t="shared" si="70"/>
        <v>10</v>
      </c>
    </row>
    <row r="4550" spans="2:6" x14ac:dyDescent="0.25">
      <c r="B4550" t="s">
        <v>22</v>
      </c>
      <c r="C4550" t="s">
        <v>27</v>
      </c>
      <c r="D4550" t="s">
        <v>29</v>
      </c>
      <c r="E4550" s="1">
        <v>7967</v>
      </c>
      <c r="F4550">
        <f t="shared" si="70"/>
        <v>10</v>
      </c>
    </row>
    <row r="4551" spans="2:6" x14ac:dyDescent="0.25">
      <c r="B4551" t="s">
        <v>23</v>
      </c>
      <c r="C4551" t="s">
        <v>26</v>
      </c>
      <c r="D4551" t="s">
        <v>29</v>
      </c>
      <c r="E4551" s="1">
        <v>26366</v>
      </c>
      <c r="F4551">
        <f t="shared" si="70"/>
        <v>3</v>
      </c>
    </row>
    <row r="4552" spans="2:6" x14ac:dyDescent="0.25">
      <c r="B4552" t="s">
        <v>23</v>
      </c>
      <c r="C4552" t="s">
        <v>25</v>
      </c>
      <c r="D4552" t="s">
        <v>29</v>
      </c>
      <c r="E4552" s="1">
        <v>21727</v>
      </c>
      <c r="F4552">
        <f t="shared" si="70"/>
        <v>6</v>
      </c>
    </row>
    <row r="4553" spans="2:6" x14ac:dyDescent="0.25">
      <c r="B4553" t="s">
        <v>23</v>
      </c>
      <c r="C4553" t="s">
        <v>26</v>
      </c>
      <c r="D4553" t="s">
        <v>32</v>
      </c>
      <c r="E4553" s="1">
        <v>40233</v>
      </c>
      <c r="F4553">
        <f t="shared" si="70"/>
        <v>2</v>
      </c>
    </row>
    <row r="4554" spans="2:6" x14ac:dyDescent="0.25">
      <c r="B4554" t="s">
        <v>22</v>
      </c>
      <c r="C4554" t="s">
        <v>25</v>
      </c>
      <c r="D4554" t="s">
        <v>29</v>
      </c>
      <c r="E4554" s="1">
        <v>31829</v>
      </c>
      <c r="F4554">
        <f t="shared" si="70"/>
        <v>2</v>
      </c>
    </row>
    <row r="4555" spans="2:6" x14ac:dyDescent="0.25">
      <c r="B4555" t="s">
        <v>23</v>
      </c>
      <c r="C4555" t="s">
        <v>26</v>
      </c>
      <c r="D4555" t="s">
        <v>32</v>
      </c>
      <c r="E4555" s="1">
        <v>18215</v>
      </c>
      <c r="F4555">
        <f t="shared" si="70"/>
        <v>11</v>
      </c>
    </row>
    <row r="4556" spans="2:6" x14ac:dyDescent="0.25">
      <c r="B4556" t="s">
        <v>23</v>
      </c>
      <c r="C4556" t="s">
        <v>26</v>
      </c>
      <c r="D4556" t="s">
        <v>29</v>
      </c>
      <c r="E4556" s="1">
        <v>37512</v>
      </c>
      <c r="F4556">
        <f t="shared" ref="F4556:F4619" si="71">MONTH(E4556)</f>
        <v>9</v>
      </c>
    </row>
    <row r="4557" spans="2:6" x14ac:dyDescent="0.25">
      <c r="B4557" t="s">
        <v>23</v>
      </c>
      <c r="C4557" t="s">
        <v>25</v>
      </c>
      <c r="D4557" t="s">
        <v>32</v>
      </c>
      <c r="E4557" s="1">
        <v>21143</v>
      </c>
      <c r="F4557">
        <f t="shared" si="71"/>
        <v>11</v>
      </c>
    </row>
    <row r="4558" spans="2:6" x14ac:dyDescent="0.25">
      <c r="B4558" t="s">
        <v>23</v>
      </c>
      <c r="C4558" t="s">
        <v>26</v>
      </c>
      <c r="D4558" t="s">
        <v>31</v>
      </c>
      <c r="E4558" s="1">
        <v>30257</v>
      </c>
      <c r="F4558">
        <f t="shared" si="71"/>
        <v>11</v>
      </c>
    </row>
    <row r="4559" spans="2:6" x14ac:dyDescent="0.25">
      <c r="B4559" t="s">
        <v>22</v>
      </c>
      <c r="C4559" t="s">
        <v>27</v>
      </c>
      <c r="D4559" t="s">
        <v>29</v>
      </c>
      <c r="E4559" s="1">
        <v>29394</v>
      </c>
      <c r="F4559">
        <f t="shared" si="71"/>
        <v>6</v>
      </c>
    </row>
    <row r="4560" spans="2:6" x14ac:dyDescent="0.25">
      <c r="B4560" t="s">
        <v>23</v>
      </c>
      <c r="C4560" t="s">
        <v>24</v>
      </c>
      <c r="D4560" t="s">
        <v>30</v>
      </c>
      <c r="E4560" s="1">
        <v>39520</v>
      </c>
      <c r="F4560">
        <f t="shared" si="71"/>
        <v>3</v>
      </c>
    </row>
    <row r="4561" spans="2:6" x14ac:dyDescent="0.25">
      <c r="B4561" t="s">
        <v>23</v>
      </c>
      <c r="C4561" t="s">
        <v>27</v>
      </c>
      <c r="D4561" t="s">
        <v>32</v>
      </c>
      <c r="E4561" s="1">
        <v>11460</v>
      </c>
      <c r="F4561">
        <f t="shared" si="71"/>
        <v>5</v>
      </c>
    </row>
    <row r="4562" spans="2:6" x14ac:dyDescent="0.25">
      <c r="B4562" t="s">
        <v>23</v>
      </c>
      <c r="C4562" t="s">
        <v>27</v>
      </c>
      <c r="D4562" t="s">
        <v>32</v>
      </c>
      <c r="E4562" s="1">
        <v>6975</v>
      </c>
      <c r="F4562">
        <f t="shared" si="71"/>
        <v>2</v>
      </c>
    </row>
    <row r="4563" spans="2:6" x14ac:dyDescent="0.25">
      <c r="B4563" t="s">
        <v>22</v>
      </c>
      <c r="C4563" t="s">
        <v>24</v>
      </c>
      <c r="D4563" t="s">
        <v>30</v>
      </c>
      <c r="E4563" s="1">
        <v>38901</v>
      </c>
      <c r="F4563">
        <f t="shared" si="71"/>
        <v>7</v>
      </c>
    </row>
    <row r="4564" spans="2:6" x14ac:dyDescent="0.25">
      <c r="B4564" t="s">
        <v>22</v>
      </c>
      <c r="C4564" t="s">
        <v>27</v>
      </c>
      <c r="D4564" t="s">
        <v>29</v>
      </c>
      <c r="E4564" s="1">
        <v>27979</v>
      </c>
      <c r="F4564">
        <f t="shared" si="71"/>
        <v>8</v>
      </c>
    </row>
    <row r="4565" spans="2:6" x14ac:dyDescent="0.25">
      <c r="B4565" t="s">
        <v>22</v>
      </c>
      <c r="C4565" t="s">
        <v>26</v>
      </c>
      <c r="D4565" t="s">
        <v>31</v>
      </c>
      <c r="E4565" s="1">
        <v>38222</v>
      </c>
      <c r="F4565">
        <f t="shared" si="71"/>
        <v>8</v>
      </c>
    </row>
    <row r="4566" spans="2:6" x14ac:dyDescent="0.25">
      <c r="B4566" t="s">
        <v>23</v>
      </c>
      <c r="C4566" t="s">
        <v>26</v>
      </c>
      <c r="D4566" t="s">
        <v>30</v>
      </c>
      <c r="E4566" s="1">
        <v>7831</v>
      </c>
      <c r="F4566">
        <f t="shared" si="71"/>
        <v>6</v>
      </c>
    </row>
    <row r="4567" spans="2:6" x14ac:dyDescent="0.25">
      <c r="B4567" t="s">
        <v>23</v>
      </c>
      <c r="C4567" t="s">
        <v>25</v>
      </c>
      <c r="D4567" t="s">
        <v>29</v>
      </c>
      <c r="E4567" s="1">
        <v>20348</v>
      </c>
      <c r="F4567">
        <f t="shared" si="71"/>
        <v>9</v>
      </c>
    </row>
    <row r="4568" spans="2:6" x14ac:dyDescent="0.25">
      <c r="B4568" t="s">
        <v>22</v>
      </c>
      <c r="C4568" t="s">
        <v>27</v>
      </c>
      <c r="D4568" t="s">
        <v>30</v>
      </c>
      <c r="E4568" s="1">
        <v>36141</v>
      </c>
      <c r="F4568">
        <f t="shared" si="71"/>
        <v>12</v>
      </c>
    </row>
    <row r="4569" spans="2:6" x14ac:dyDescent="0.25">
      <c r="B4569" t="s">
        <v>22</v>
      </c>
      <c r="C4569" t="s">
        <v>28</v>
      </c>
      <c r="D4569" t="s">
        <v>30</v>
      </c>
      <c r="E4569" s="1">
        <v>36794</v>
      </c>
      <c r="F4569">
        <f t="shared" si="71"/>
        <v>9</v>
      </c>
    </row>
    <row r="4570" spans="2:6" x14ac:dyDescent="0.25">
      <c r="B4570" t="s">
        <v>22</v>
      </c>
      <c r="C4570" t="s">
        <v>24</v>
      </c>
      <c r="D4570" t="s">
        <v>31</v>
      </c>
      <c r="E4570" s="1">
        <v>32272</v>
      </c>
      <c r="F4570">
        <f t="shared" si="71"/>
        <v>5</v>
      </c>
    </row>
    <row r="4571" spans="2:6" x14ac:dyDescent="0.25">
      <c r="B4571" t="s">
        <v>23</v>
      </c>
      <c r="C4571" t="s">
        <v>27</v>
      </c>
      <c r="D4571" t="s">
        <v>31</v>
      </c>
      <c r="E4571" s="1">
        <v>24693</v>
      </c>
      <c r="F4571">
        <f t="shared" si="71"/>
        <v>8</v>
      </c>
    </row>
    <row r="4572" spans="2:6" x14ac:dyDescent="0.25">
      <c r="B4572" t="s">
        <v>23</v>
      </c>
      <c r="C4572" t="s">
        <v>24</v>
      </c>
      <c r="D4572" t="s">
        <v>32</v>
      </c>
      <c r="E4572" s="1">
        <v>31315</v>
      </c>
      <c r="F4572">
        <f t="shared" si="71"/>
        <v>9</v>
      </c>
    </row>
    <row r="4573" spans="2:6" x14ac:dyDescent="0.25">
      <c r="B4573" t="s">
        <v>22</v>
      </c>
      <c r="C4573" t="s">
        <v>28</v>
      </c>
      <c r="D4573" t="s">
        <v>30</v>
      </c>
      <c r="E4573" s="1">
        <v>6451</v>
      </c>
      <c r="F4573">
        <f t="shared" si="71"/>
        <v>8</v>
      </c>
    </row>
    <row r="4574" spans="2:6" x14ac:dyDescent="0.25">
      <c r="B4574" t="s">
        <v>23</v>
      </c>
      <c r="C4574" t="s">
        <v>24</v>
      </c>
      <c r="D4574" t="s">
        <v>31</v>
      </c>
      <c r="E4574" s="1">
        <v>25804</v>
      </c>
      <c r="F4574">
        <f t="shared" si="71"/>
        <v>8</v>
      </c>
    </row>
    <row r="4575" spans="2:6" x14ac:dyDescent="0.25">
      <c r="B4575" t="s">
        <v>23</v>
      </c>
      <c r="C4575" t="s">
        <v>26</v>
      </c>
      <c r="D4575" t="s">
        <v>32</v>
      </c>
      <c r="E4575" s="1">
        <v>26777</v>
      </c>
      <c r="F4575">
        <f t="shared" si="71"/>
        <v>4</v>
      </c>
    </row>
    <row r="4576" spans="2:6" x14ac:dyDescent="0.25">
      <c r="B4576" t="s">
        <v>22</v>
      </c>
      <c r="C4576" t="s">
        <v>27</v>
      </c>
      <c r="D4576" t="s">
        <v>30</v>
      </c>
      <c r="E4576" s="1">
        <v>11944</v>
      </c>
      <c r="F4576">
        <f t="shared" si="71"/>
        <v>9</v>
      </c>
    </row>
    <row r="4577" spans="2:6" x14ac:dyDescent="0.25">
      <c r="B4577" t="s">
        <v>22</v>
      </c>
      <c r="C4577" t="s">
        <v>24</v>
      </c>
      <c r="D4577" t="s">
        <v>31</v>
      </c>
      <c r="E4577" s="1">
        <v>8899</v>
      </c>
      <c r="F4577">
        <f t="shared" si="71"/>
        <v>5</v>
      </c>
    </row>
    <row r="4578" spans="2:6" x14ac:dyDescent="0.25">
      <c r="B4578" t="s">
        <v>22</v>
      </c>
      <c r="C4578" t="s">
        <v>26</v>
      </c>
      <c r="D4578" t="s">
        <v>31</v>
      </c>
      <c r="E4578" s="1">
        <v>23512</v>
      </c>
      <c r="F4578">
        <f t="shared" si="71"/>
        <v>5</v>
      </c>
    </row>
    <row r="4579" spans="2:6" x14ac:dyDescent="0.25">
      <c r="B4579" t="s">
        <v>23</v>
      </c>
      <c r="C4579" t="s">
        <v>28</v>
      </c>
      <c r="D4579" t="s">
        <v>29</v>
      </c>
      <c r="E4579" s="1">
        <v>34770</v>
      </c>
      <c r="F4579">
        <f t="shared" si="71"/>
        <v>3</v>
      </c>
    </row>
    <row r="4580" spans="2:6" x14ac:dyDescent="0.25">
      <c r="B4580" t="s">
        <v>22</v>
      </c>
      <c r="C4580" t="s">
        <v>25</v>
      </c>
      <c r="D4580" t="s">
        <v>31</v>
      </c>
      <c r="E4580" s="1">
        <v>31229</v>
      </c>
      <c r="F4580">
        <f t="shared" si="71"/>
        <v>7</v>
      </c>
    </row>
    <row r="4581" spans="2:6" x14ac:dyDescent="0.25">
      <c r="B4581" t="s">
        <v>23</v>
      </c>
      <c r="C4581" t="s">
        <v>24</v>
      </c>
      <c r="D4581" t="s">
        <v>30</v>
      </c>
      <c r="E4581" s="1">
        <v>34029</v>
      </c>
      <c r="F4581">
        <f t="shared" si="71"/>
        <v>3</v>
      </c>
    </row>
    <row r="4582" spans="2:6" x14ac:dyDescent="0.25">
      <c r="B4582" t="s">
        <v>23</v>
      </c>
      <c r="C4582" t="s">
        <v>25</v>
      </c>
      <c r="D4582" t="s">
        <v>32</v>
      </c>
      <c r="E4582" s="1">
        <v>40919</v>
      </c>
      <c r="F4582">
        <f t="shared" si="71"/>
        <v>1</v>
      </c>
    </row>
    <row r="4583" spans="2:6" x14ac:dyDescent="0.25">
      <c r="B4583" t="s">
        <v>22</v>
      </c>
      <c r="C4583" t="s">
        <v>27</v>
      </c>
      <c r="D4583" t="s">
        <v>29</v>
      </c>
      <c r="E4583" s="1">
        <v>29283</v>
      </c>
      <c r="F4583">
        <f t="shared" si="71"/>
        <v>3</v>
      </c>
    </row>
    <row r="4584" spans="2:6" x14ac:dyDescent="0.25">
      <c r="B4584" t="s">
        <v>22</v>
      </c>
      <c r="C4584" t="s">
        <v>24</v>
      </c>
      <c r="D4584" t="s">
        <v>31</v>
      </c>
      <c r="E4584" s="1">
        <v>32759</v>
      </c>
      <c r="F4584">
        <f t="shared" si="71"/>
        <v>9</v>
      </c>
    </row>
    <row r="4585" spans="2:6" x14ac:dyDescent="0.25">
      <c r="B4585" t="s">
        <v>22</v>
      </c>
      <c r="C4585" t="s">
        <v>27</v>
      </c>
      <c r="D4585" t="s">
        <v>30</v>
      </c>
      <c r="E4585" s="1">
        <v>17253</v>
      </c>
      <c r="F4585">
        <f t="shared" si="71"/>
        <v>3</v>
      </c>
    </row>
    <row r="4586" spans="2:6" x14ac:dyDescent="0.25">
      <c r="B4586" t="s">
        <v>22</v>
      </c>
      <c r="C4586" t="s">
        <v>28</v>
      </c>
      <c r="D4586" t="s">
        <v>29</v>
      </c>
      <c r="E4586" s="1">
        <v>5942</v>
      </c>
      <c r="F4586">
        <f t="shared" si="71"/>
        <v>4</v>
      </c>
    </row>
    <row r="4587" spans="2:6" x14ac:dyDescent="0.25">
      <c r="B4587" t="s">
        <v>22</v>
      </c>
      <c r="C4587" t="s">
        <v>24</v>
      </c>
      <c r="D4587" t="s">
        <v>29</v>
      </c>
      <c r="E4587" s="1">
        <v>5534</v>
      </c>
      <c r="F4587">
        <f t="shared" si="71"/>
        <v>2</v>
      </c>
    </row>
    <row r="4588" spans="2:6" x14ac:dyDescent="0.25">
      <c r="B4588" t="s">
        <v>22</v>
      </c>
      <c r="C4588" t="s">
        <v>24</v>
      </c>
      <c r="D4588" t="s">
        <v>29</v>
      </c>
      <c r="E4588" s="1">
        <v>7391</v>
      </c>
      <c r="F4588">
        <f t="shared" si="71"/>
        <v>3</v>
      </c>
    </row>
    <row r="4589" spans="2:6" x14ac:dyDescent="0.25">
      <c r="B4589" t="s">
        <v>22</v>
      </c>
      <c r="C4589" t="s">
        <v>26</v>
      </c>
      <c r="D4589" t="s">
        <v>32</v>
      </c>
      <c r="E4589" s="1">
        <v>26280</v>
      </c>
      <c r="F4589">
        <f t="shared" si="71"/>
        <v>12</v>
      </c>
    </row>
    <row r="4590" spans="2:6" x14ac:dyDescent="0.25">
      <c r="B4590" t="s">
        <v>22</v>
      </c>
      <c r="C4590" t="s">
        <v>26</v>
      </c>
      <c r="D4590" t="s">
        <v>29</v>
      </c>
      <c r="E4590" s="1">
        <v>16893</v>
      </c>
      <c r="F4590">
        <f t="shared" si="71"/>
        <v>4</v>
      </c>
    </row>
    <row r="4591" spans="2:6" x14ac:dyDescent="0.25">
      <c r="B4591" t="s">
        <v>23</v>
      </c>
      <c r="C4591" t="s">
        <v>28</v>
      </c>
      <c r="D4591" t="s">
        <v>30</v>
      </c>
      <c r="E4591" s="1">
        <v>32976</v>
      </c>
      <c r="F4591">
        <f t="shared" si="71"/>
        <v>4</v>
      </c>
    </row>
    <row r="4592" spans="2:6" x14ac:dyDescent="0.25">
      <c r="B4592" t="s">
        <v>23</v>
      </c>
      <c r="C4592" t="s">
        <v>24</v>
      </c>
      <c r="D4592" t="s">
        <v>30</v>
      </c>
      <c r="E4592" s="1">
        <v>16913</v>
      </c>
      <c r="F4592">
        <f t="shared" si="71"/>
        <v>4</v>
      </c>
    </row>
    <row r="4593" spans="2:6" x14ac:dyDescent="0.25">
      <c r="B4593" t="s">
        <v>22</v>
      </c>
      <c r="C4593" t="s">
        <v>24</v>
      </c>
      <c r="D4593" t="s">
        <v>29</v>
      </c>
      <c r="E4593" s="1">
        <v>21197</v>
      </c>
      <c r="F4593">
        <f t="shared" si="71"/>
        <v>1</v>
      </c>
    </row>
    <row r="4594" spans="2:6" x14ac:dyDescent="0.25">
      <c r="B4594" t="s">
        <v>23</v>
      </c>
      <c r="C4594" t="s">
        <v>26</v>
      </c>
      <c r="D4594" t="s">
        <v>29</v>
      </c>
      <c r="E4594" s="1">
        <v>26159</v>
      </c>
      <c r="F4594">
        <f t="shared" si="71"/>
        <v>8</v>
      </c>
    </row>
    <row r="4595" spans="2:6" x14ac:dyDescent="0.25">
      <c r="B4595" t="s">
        <v>22</v>
      </c>
      <c r="C4595" t="s">
        <v>28</v>
      </c>
      <c r="D4595" t="s">
        <v>29</v>
      </c>
      <c r="E4595" s="1">
        <v>31877</v>
      </c>
      <c r="F4595">
        <f t="shared" si="71"/>
        <v>4</v>
      </c>
    </row>
    <row r="4596" spans="2:6" x14ac:dyDescent="0.25">
      <c r="B4596" t="s">
        <v>22</v>
      </c>
      <c r="C4596" t="s">
        <v>25</v>
      </c>
      <c r="D4596" t="s">
        <v>29</v>
      </c>
      <c r="E4596" s="1">
        <v>40823</v>
      </c>
      <c r="F4596">
        <f t="shared" si="71"/>
        <v>10</v>
      </c>
    </row>
    <row r="4597" spans="2:6" x14ac:dyDescent="0.25">
      <c r="B4597" t="s">
        <v>23</v>
      </c>
      <c r="C4597" t="s">
        <v>26</v>
      </c>
      <c r="D4597" t="s">
        <v>29</v>
      </c>
      <c r="E4597" s="1">
        <v>29644</v>
      </c>
      <c r="F4597">
        <f t="shared" si="71"/>
        <v>2</v>
      </c>
    </row>
    <row r="4598" spans="2:6" x14ac:dyDescent="0.25">
      <c r="B4598" t="s">
        <v>23</v>
      </c>
      <c r="C4598" t="s">
        <v>27</v>
      </c>
      <c r="D4598" t="s">
        <v>30</v>
      </c>
      <c r="E4598" s="1">
        <v>15987</v>
      </c>
      <c r="F4598">
        <f t="shared" si="71"/>
        <v>10</v>
      </c>
    </row>
    <row r="4599" spans="2:6" x14ac:dyDescent="0.25">
      <c r="B4599" t="s">
        <v>23</v>
      </c>
      <c r="C4599" t="s">
        <v>24</v>
      </c>
      <c r="D4599" t="s">
        <v>31</v>
      </c>
      <c r="E4599" s="1">
        <v>39707</v>
      </c>
      <c r="F4599">
        <f t="shared" si="71"/>
        <v>9</v>
      </c>
    </row>
    <row r="4600" spans="2:6" x14ac:dyDescent="0.25">
      <c r="B4600" t="s">
        <v>22</v>
      </c>
      <c r="C4600" t="s">
        <v>26</v>
      </c>
      <c r="D4600" t="s">
        <v>30</v>
      </c>
      <c r="E4600" s="1">
        <v>28190</v>
      </c>
      <c r="F4600">
        <f t="shared" si="71"/>
        <v>3</v>
      </c>
    </row>
    <row r="4601" spans="2:6" x14ac:dyDescent="0.25">
      <c r="B4601" t="s">
        <v>23</v>
      </c>
      <c r="C4601" t="s">
        <v>24</v>
      </c>
      <c r="D4601" t="s">
        <v>30</v>
      </c>
      <c r="E4601" s="1">
        <v>35966</v>
      </c>
      <c r="F4601">
        <f t="shared" si="71"/>
        <v>6</v>
      </c>
    </row>
    <row r="4602" spans="2:6" x14ac:dyDescent="0.25">
      <c r="B4602" t="s">
        <v>23</v>
      </c>
      <c r="C4602" t="s">
        <v>27</v>
      </c>
      <c r="D4602" t="s">
        <v>30</v>
      </c>
      <c r="E4602" s="1">
        <v>19573</v>
      </c>
      <c r="F4602">
        <f t="shared" si="71"/>
        <v>8</v>
      </c>
    </row>
    <row r="4603" spans="2:6" x14ac:dyDescent="0.25">
      <c r="B4603" t="s">
        <v>22</v>
      </c>
      <c r="C4603" t="s">
        <v>26</v>
      </c>
      <c r="D4603" t="s">
        <v>29</v>
      </c>
      <c r="E4603" s="1">
        <v>37868</v>
      </c>
      <c r="F4603">
        <f t="shared" si="71"/>
        <v>9</v>
      </c>
    </row>
    <row r="4604" spans="2:6" x14ac:dyDescent="0.25">
      <c r="B4604" t="s">
        <v>23</v>
      </c>
      <c r="C4604" t="s">
        <v>28</v>
      </c>
      <c r="D4604" t="s">
        <v>30</v>
      </c>
      <c r="E4604" s="1">
        <v>34733</v>
      </c>
      <c r="F4604">
        <f t="shared" si="71"/>
        <v>2</v>
      </c>
    </row>
    <row r="4605" spans="2:6" x14ac:dyDescent="0.25">
      <c r="B4605" t="s">
        <v>23</v>
      </c>
      <c r="C4605" t="s">
        <v>27</v>
      </c>
      <c r="D4605" t="s">
        <v>30</v>
      </c>
      <c r="E4605" s="1">
        <v>34481</v>
      </c>
      <c r="F4605">
        <f t="shared" si="71"/>
        <v>5</v>
      </c>
    </row>
    <row r="4606" spans="2:6" x14ac:dyDescent="0.25">
      <c r="B4606" t="s">
        <v>22</v>
      </c>
      <c r="C4606" t="s">
        <v>26</v>
      </c>
      <c r="D4606" t="s">
        <v>29</v>
      </c>
      <c r="E4606" s="1">
        <v>39116</v>
      </c>
      <c r="F4606">
        <f t="shared" si="71"/>
        <v>2</v>
      </c>
    </row>
    <row r="4607" spans="2:6" x14ac:dyDescent="0.25">
      <c r="B4607" t="s">
        <v>22</v>
      </c>
      <c r="C4607" t="s">
        <v>26</v>
      </c>
      <c r="D4607" t="s">
        <v>30</v>
      </c>
      <c r="E4607" s="1">
        <v>15901</v>
      </c>
      <c r="F4607">
        <f t="shared" si="71"/>
        <v>7</v>
      </c>
    </row>
    <row r="4608" spans="2:6" x14ac:dyDescent="0.25">
      <c r="B4608" t="s">
        <v>22</v>
      </c>
      <c r="C4608" t="s">
        <v>26</v>
      </c>
      <c r="D4608" t="s">
        <v>29</v>
      </c>
      <c r="E4608" s="1">
        <v>39190</v>
      </c>
      <c r="F4608">
        <f t="shared" si="71"/>
        <v>4</v>
      </c>
    </row>
    <row r="4609" spans="2:6" x14ac:dyDescent="0.25">
      <c r="B4609" t="s">
        <v>23</v>
      </c>
      <c r="C4609" t="s">
        <v>25</v>
      </c>
      <c r="D4609" t="s">
        <v>32</v>
      </c>
      <c r="E4609" s="1">
        <v>36509</v>
      </c>
      <c r="F4609">
        <f t="shared" si="71"/>
        <v>12</v>
      </c>
    </row>
    <row r="4610" spans="2:6" x14ac:dyDescent="0.25">
      <c r="B4610" t="s">
        <v>23</v>
      </c>
      <c r="C4610" t="s">
        <v>24</v>
      </c>
      <c r="D4610" t="s">
        <v>30</v>
      </c>
      <c r="E4610" s="1">
        <v>40033</v>
      </c>
      <c r="F4610">
        <f t="shared" si="71"/>
        <v>8</v>
      </c>
    </row>
    <row r="4611" spans="2:6" x14ac:dyDescent="0.25">
      <c r="B4611" t="s">
        <v>23</v>
      </c>
      <c r="C4611" t="s">
        <v>27</v>
      </c>
      <c r="D4611" t="s">
        <v>30</v>
      </c>
      <c r="E4611" s="1">
        <v>12137</v>
      </c>
      <c r="F4611">
        <f t="shared" si="71"/>
        <v>3</v>
      </c>
    </row>
    <row r="4612" spans="2:6" x14ac:dyDescent="0.25">
      <c r="B4612" t="s">
        <v>22</v>
      </c>
      <c r="C4612" t="s">
        <v>24</v>
      </c>
      <c r="D4612" t="s">
        <v>30</v>
      </c>
      <c r="E4612" s="1">
        <v>13328</v>
      </c>
      <c r="F4612">
        <f t="shared" si="71"/>
        <v>6</v>
      </c>
    </row>
    <row r="4613" spans="2:6" x14ac:dyDescent="0.25">
      <c r="B4613" t="s">
        <v>22</v>
      </c>
      <c r="C4613" t="s">
        <v>28</v>
      </c>
      <c r="D4613" t="s">
        <v>30</v>
      </c>
      <c r="E4613" s="1">
        <v>12931</v>
      </c>
      <c r="F4613">
        <f t="shared" si="71"/>
        <v>5</v>
      </c>
    </row>
    <row r="4614" spans="2:6" x14ac:dyDescent="0.25">
      <c r="B4614" t="s">
        <v>22</v>
      </c>
      <c r="C4614" t="s">
        <v>25</v>
      </c>
      <c r="D4614" t="s">
        <v>31</v>
      </c>
      <c r="E4614" s="1">
        <v>20917</v>
      </c>
      <c r="F4614">
        <f t="shared" si="71"/>
        <v>4</v>
      </c>
    </row>
    <row r="4615" spans="2:6" x14ac:dyDescent="0.25">
      <c r="B4615" t="s">
        <v>23</v>
      </c>
      <c r="C4615" t="s">
        <v>27</v>
      </c>
      <c r="D4615" t="s">
        <v>32</v>
      </c>
      <c r="E4615" s="1">
        <v>20740</v>
      </c>
      <c r="F4615">
        <f t="shared" si="71"/>
        <v>10</v>
      </c>
    </row>
    <row r="4616" spans="2:6" x14ac:dyDescent="0.25">
      <c r="B4616" t="s">
        <v>22</v>
      </c>
      <c r="C4616" t="s">
        <v>24</v>
      </c>
      <c r="D4616" t="s">
        <v>30</v>
      </c>
      <c r="E4616" s="1">
        <v>35537</v>
      </c>
      <c r="F4616">
        <f t="shared" si="71"/>
        <v>4</v>
      </c>
    </row>
    <row r="4617" spans="2:6" x14ac:dyDescent="0.25">
      <c r="B4617" t="s">
        <v>22</v>
      </c>
      <c r="C4617" t="s">
        <v>27</v>
      </c>
      <c r="D4617" t="s">
        <v>31</v>
      </c>
      <c r="E4617" s="1">
        <v>29635</v>
      </c>
      <c r="F4617">
        <f t="shared" si="71"/>
        <v>2</v>
      </c>
    </row>
    <row r="4618" spans="2:6" x14ac:dyDescent="0.25">
      <c r="B4618" t="s">
        <v>23</v>
      </c>
      <c r="C4618" t="s">
        <v>27</v>
      </c>
      <c r="D4618" t="s">
        <v>31</v>
      </c>
      <c r="E4618" s="1">
        <v>27554</v>
      </c>
      <c r="F4618">
        <f t="shared" si="71"/>
        <v>6</v>
      </c>
    </row>
    <row r="4619" spans="2:6" x14ac:dyDescent="0.25">
      <c r="B4619" t="s">
        <v>23</v>
      </c>
      <c r="C4619" t="s">
        <v>27</v>
      </c>
      <c r="D4619" t="s">
        <v>29</v>
      </c>
      <c r="E4619" s="1">
        <v>20342</v>
      </c>
      <c r="F4619">
        <f t="shared" si="71"/>
        <v>9</v>
      </c>
    </row>
    <row r="4620" spans="2:6" x14ac:dyDescent="0.25">
      <c r="B4620" t="s">
        <v>23</v>
      </c>
      <c r="C4620" t="s">
        <v>26</v>
      </c>
      <c r="D4620" t="s">
        <v>31</v>
      </c>
      <c r="E4620" s="1">
        <v>6977</v>
      </c>
      <c r="F4620">
        <f t="shared" ref="F4620:F4683" si="72">MONTH(E4620)</f>
        <v>2</v>
      </c>
    </row>
    <row r="4621" spans="2:6" x14ac:dyDescent="0.25">
      <c r="B4621" t="s">
        <v>22</v>
      </c>
      <c r="C4621" t="s">
        <v>28</v>
      </c>
      <c r="D4621" t="s">
        <v>30</v>
      </c>
      <c r="E4621" s="1">
        <v>16475</v>
      </c>
      <c r="F4621">
        <f t="shared" si="72"/>
        <v>2</v>
      </c>
    </row>
    <row r="4622" spans="2:6" x14ac:dyDescent="0.25">
      <c r="B4622" t="s">
        <v>23</v>
      </c>
      <c r="C4622" t="s">
        <v>24</v>
      </c>
      <c r="D4622" t="s">
        <v>30</v>
      </c>
      <c r="E4622" s="1">
        <v>13677</v>
      </c>
      <c r="F4622">
        <f t="shared" si="72"/>
        <v>6</v>
      </c>
    </row>
    <row r="4623" spans="2:6" x14ac:dyDescent="0.25">
      <c r="B4623" t="s">
        <v>22</v>
      </c>
      <c r="C4623" t="s">
        <v>26</v>
      </c>
      <c r="D4623" t="s">
        <v>30</v>
      </c>
      <c r="E4623" s="1">
        <v>9041</v>
      </c>
      <c r="F4623">
        <f t="shared" si="72"/>
        <v>10</v>
      </c>
    </row>
    <row r="4624" spans="2:6" x14ac:dyDescent="0.25">
      <c r="B4624" t="s">
        <v>23</v>
      </c>
      <c r="C4624" t="s">
        <v>28</v>
      </c>
      <c r="D4624" t="s">
        <v>31</v>
      </c>
      <c r="E4624" s="1">
        <v>15652</v>
      </c>
      <c r="F4624">
        <f t="shared" si="72"/>
        <v>11</v>
      </c>
    </row>
    <row r="4625" spans="2:6" x14ac:dyDescent="0.25">
      <c r="B4625" t="s">
        <v>22</v>
      </c>
      <c r="C4625" t="s">
        <v>28</v>
      </c>
      <c r="D4625" t="s">
        <v>31</v>
      </c>
      <c r="E4625" s="1">
        <v>21720</v>
      </c>
      <c r="F4625">
        <f t="shared" si="72"/>
        <v>6</v>
      </c>
    </row>
    <row r="4626" spans="2:6" x14ac:dyDescent="0.25">
      <c r="B4626" t="s">
        <v>22</v>
      </c>
      <c r="C4626" t="s">
        <v>25</v>
      </c>
      <c r="D4626" t="s">
        <v>30</v>
      </c>
      <c r="E4626" s="1">
        <v>17902</v>
      </c>
      <c r="F4626">
        <f t="shared" si="72"/>
        <v>1</v>
      </c>
    </row>
    <row r="4627" spans="2:6" x14ac:dyDescent="0.25">
      <c r="B4627" t="s">
        <v>23</v>
      </c>
      <c r="C4627" t="s">
        <v>28</v>
      </c>
      <c r="D4627" t="s">
        <v>30</v>
      </c>
      <c r="E4627" s="1">
        <v>38816</v>
      </c>
      <c r="F4627">
        <f t="shared" si="72"/>
        <v>4</v>
      </c>
    </row>
    <row r="4628" spans="2:6" x14ac:dyDescent="0.25">
      <c r="B4628" t="s">
        <v>22</v>
      </c>
      <c r="C4628" t="s">
        <v>28</v>
      </c>
      <c r="D4628" t="s">
        <v>32</v>
      </c>
      <c r="E4628" s="1">
        <v>22684</v>
      </c>
      <c r="F4628">
        <f t="shared" si="72"/>
        <v>2</v>
      </c>
    </row>
    <row r="4629" spans="2:6" x14ac:dyDescent="0.25">
      <c r="B4629" t="s">
        <v>23</v>
      </c>
      <c r="C4629" t="s">
        <v>26</v>
      </c>
      <c r="D4629" t="s">
        <v>31</v>
      </c>
      <c r="E4629" s="1">
        <v>41479</v>
      </c>
      <c r="F4629">
        <f t="shared" si="72"/>
        <v>7</v>
      </c>
    </row>
    <row r="4630" spans="2:6" x14ac:dyDescent="0.25">
      <c r="B4630" t="s">
        <v>23</v>
      </c>
      <c r="C4630" t="s">
        <v>26</v>
      </c>
      <c r="D4630" t="s">
        <v>32</v>
      </c>
      <c r="E4630" s="1">
        <v>38865</v>
      </c>
      <c r="F4630">
        <f t="shared" si="72"/>
        <v>5</v>
      </c>
    </row>
    <row r="4631" spans="2:6" x14ac:dyDescent="0.25">
      <c r="B4631" t="s">
        <v>22</v>
      </c>
      <c r="C4631" t="s">
        <v>28</v>
      </c>
      <c r="D4631" t="s">
        <v>29</v>
      </c>
      <c r="E4631" s="1">
        <v>24434</v>
      </c>
      <c r="F4631">
        <f t="shared" si="72"/>
        <v>11</v>
      </c>
    </row>
    <row r="4632" spans="2:6" x14ac:dyDescent="0.25">
      <c r="B4632" t="s">
        <v>23</v>
      </c>
      <c r="C4632" t="s">
        <v>26</v>
      </c>
      <c r="D4632" t="s">
        <v>31</v>
      </c>
      <c r="E4632" s="1">
        <v>15513</v>
      </c>
      <c r="F4632">
        <f t="shared" si="72"/>
        <v>6</v>
      </c>
    </row>
    <row r="4633" spans="2:6" x14ac:dyDescent="0.25">
      <c r="B4633" t="s">
        <v>22</v>
      </c>
      <c r="C4633" t="s">
        <v>24</v>
      </c>
      <c r="D4633" t="s">
        <v>31</v>
      </c>
      <c r="E4633" s="1">
        <v>22191</v>
      </c>
      <c r="F4633">
        <f t="shared" si="72"/>
        <v>10</v>
      </c>
    </row>
    <row r="4634" spans="2:6" x14ac:dyDescent="0.25">
      <c r="B4634" t="s">
        <v>22</v>
      </c>
      <c r="C4634" t="s">
        <v>27</v>
      </c>
      <c r="D4634" t="s">
        <v>30</v>
      </c>
      <c r="E4634" s="1">
        <v>15488</v>
      </c>
      <c r="F4634">
        <f t="shared" si="72"/>
        <v>5</v>
      </c>
    </row>
    <row r="4635" spans="2:6" x14ac:dyDescent="0.25">
      <c r="B4635" t="s">
        <v>22</v>
      </c>
      <c r="C4635" t="s">
        <v>25</v>
      </c>
      <c r="D4635" t="s">
        <v>30</v>
      </c>
      <c r="E4635" s="1">
        <v>40706</v>
      </c>
      <c r="F4635">
        <f t="shared" si="72"/>
        <v>6</v>
      </c>
    </row>
    <row r="4636" spans="2:6" x14ac:dyDescent="0.25">
      <c r="B4636" t="s">
        <v>23</v>
      </c>
      <c r="C4636" t="s">
        <v>27</v>
      </c>
      <c r="D4636" t="s">
        <v>29</v>
      </c>
      <c r="E4636" s="1">
        <v>21627</v>
      </c>
      <c r="F4636">
        <f t="shared" si="72"/>
        <v>3</v>
      </c>
    </row>
    <row r="4637" spans="2:6" x14ac:dyDescent="0.25">
      <c r="B4637" t="s">
        <v>22</v>
      </c>
      <c r="C4637" t="s">
        <v>25</v>
      </c>
      <c r="D4637" t="s">
        <v>30</v>
      </c>
      <c r="E4637" s="1">
        <v>16303</v>
      </c>
      <c r="F4637">
        <f t="shared" si="72"/>
        <v>8</v>
      </c>
    </row>
    <row r="4638" spans="2:6" x14ac:dyDescent="0.25">
      <c r="B4638" t="s">
        <v>23</v>
      </c>
      <c r="C4638" t="s">
        <v>28</v>
      </c>
      <c r="D4638" t="s">
        <v>32</v>
      </c>
      <c r="E4638" s="1">
        <v>40748</v>
      </c>
      <c r="F4638">
        <f t="shared" si="72"/>
        <v>7</v>
      </c>
    </row>
    <row r="4639" spans="2:6" x14ac:dyDescent="0.25">
      <c r="B4639" t="s">
        <v>23</v>
      </c>
      <c r="C4639" t="s">
        <v>27</v>
      </c>
      <c r="D4639" t="s">
        <v>31</v>
      </c>
      <c r="E4639" s="1">
        <v>8428</v>
      </c>
      <c r="F4639">
        <f t="shared" si="72"/>
        <v>1</v>
      </c>
    </row>
    <row r="4640" spans="2:6" x14ac:dyDescent="0.25">
      <c r="B4640" t="s">
        <v>23</v>
      </c>
      <c r="C4640" t="s">
        <v>27</v>
      </c>
      <c r="D4640" t="s">
        <v>29</v>
      </c>
      <c r="E4640" s="1">
        <v>20149</v>
      </c>
      <c r="F4640">
        <f t="shared" si="72"/>
        <v>3</v>
      </c>
    </row>
    <row r="4641" spans="2:6" x14ac:dyDescent="0.25">
      <c r="B4641" t="s">
        <v>23</v>
      </c>
      <c r="C4641" t="s">
        <v>28</v>
      </c>
      <c r="D4641" t="s">
        <v>31</v>
      </c>
      <c r="E4641" s="1">
        <v>33955</v>
      </c>
      <c r="F4641">
        <f t="shared" si="72"/>
        <v>12</v>
      </c>
    </row>
    <row r="4642" spans="2:6" x14ac:dyDescent="0.25">
      <c r="B4642" t="s">
        <v>23</v>
      </c>
      <c r="C4642" t="s">
        <v>28</v>
      </c>
      <c r="D4642" t="s">
        <v>29</v>
      </c>
      <c r="E4642" s="1">
        <v>29922</v>
      </c>
      <c r="F4642">
        <f t="shared" si="72"/>
        <v>12</v>
      </c>
    </row>
    <row r="4643" spans="2:6" x14ac:dyDescent="0.25">
      <c r="B4643" t="s">
        <v>23</v>
      </c>
      <c r="C4643" t="s">
        <v>25</v>
      </c>
      <c r="D4643" t="s">
        <v>32</v>
      </c>
      <c r="E4643" s="1">
        <v>23967</v>
      </c>
      <c r="F4643">
        <f t="shared" si="72"/>
        <v>8</v>
      </c>
    </row>
    <row r="4644" spans="2:6" x14ac:dyDescent="0.25">
      <c r="B4644" t="s">
        <v>22</v>
      </c>
      <c r="C4644" t="s">
        <v>27</v>
      </c>
      <c r="D4644" t="s">
        <v>31</v>
      </c>
      <c r="E4644" s="1">
        <v>7801</v>
      </c>
      <c r="F4644">
        <f t="shared" si="72"/>
        <v>5</v>
      </c>
    </row>
    <row r="4645" spans="2:6" x14ac:dyDescent="0.25">
      <c r="B4645" t="s">
        <v>23</v>
      </c>
      <c r="C4645" t="s">
        <v>25</v>
      </c>
      <c r="D4645" t="s">
        <v>30</v>
      </c>
      <c r="E4645" s="1">
        <v>20117</v>
      </c>
      <c r="F4645">
        <f t="shared" si="72"/>
        <v>1</v>
      </c>
    </row>
    <row r="4646" spans="2:6" x14ac:dyDescent="0.25">
      <c r="B4646" t="s">
        <v>22</v>
      </c>
      <c r="C4646" t="s">
        <v>27</v>
      </c>
      <c r="D4646" t="s">
        <v>29</v>
      </c>
      <c r="E4646" s="1">
        <v>34617</v>
      </c>
      <c r="F4646">
        <f t="shared" si="72"/>
        <v>10</v>
      </c>
    </row>
    <row r="4647" spans="2:6" x14ac:dyDescent="0.25">
      <c r="B4647" t="s">
        <v>23</v>
      </c>
      <c r="C4647" t="s">
        <v>25</v>
      </c>
      <c r="D4647" t="s">
        <v>32</v>
      </c>
      <c r="E4647" s="1">
        <v>14680</v>
      </c>
      <c r="F4647">
        <f t="shared" si="72"/>
        <v>3</v>
      </c>
    </row>
    <row r="4648" spans="2:6" x14ac:dyDescent="0.25">
      <c r="B4648" t="s">
        <v>23</v>
      </c>
      <c r="C4648" t="s">
        <v>28</v>
      </c>
      <c r="D4648" t="s">
        <v>30</v>
      </c>
      <c r="E4648" s="1">
        <v>36281</v>
      </c>
      <c r="F4648">
        <f t="shared" si="72"/>
        <v>5</v>
      </c>
    </row>
    <row r="4649" spans="2:6" x14ac:dyDescent="0.25">
      <c r="B4649" t="s">
        <v>23</v>
      </c>
      <c r="C4649" t="s">
        <v>26</v>
      </c>
      <c r="D4649" t="s">
        <v>29</v>
      </c>
      <c r="E4649" s="1">
        <v>15696</v>
      </c>
      <c r="F4649">
        <f t="shared" si="72"/>
        <v>12</v>
      </c>
    </row>
    <row r="4650" spans="2:6" x14ac:dyDescent="0.25">
      <c r="B4650" t="s">
        <v>23</v>
      </c>
      <c r="C4650" t="s">
        <v>24</v>
      </c>
      <c r="D4650" t="s">
        <v>30</v>
      </c>
      <c r="E4650" s="1">
        <v>11282</v>
      </c>
      <c r="F4650">
        <f t="shared" si="72"/>
        <v>11</v>
      </c>
    </row>
    <row r="4651" spans="2:6" x14ac:dyDescent="0.25">
      <c r="B4651" t="s">
        <v>22</v>
      </c>
      <c r="C4651" t="s">
        <v>26</v>
      </c>
      <c r="D4651" t="s">
        <v>31</v>
      </c>
      <c r="E4651" s="1">
        <v>14319</v>
      </c>
      <c r="F4651">
        <f t="shared" si="72"/>
        <v>3</v>
      </c>
    </row>
    <row r="4652" spans="2:6" x14ac:dyDescent="0.25">
      <c r="B4652" t="s">
        <v>23</v>
      </c>
      <c r="C4652" t="s">
        <v>27</v>
      </c>
      <c r="D4652" t="s">
        <v>30</v>
      </c>
      <c r="E4652" s="1">
        <v>11457</v>
      </c>
      <c r="F4652">
        <f t="shared" si="72"/>
        <v>5</v>
      </c>
    </row>
    <row r="4653" spans="2:6" x14ac:dyDescent="0.25">
      <c r="B4653" t="s">
        <v>22</v>
      </c>
      <c r="C4653" t="s">
        <v>28</v>
      </c>
      <c r="D4653" t="s">
        <v>30</v>
      </c>
      <c r="E4653" s="1">
        <v>24743</v>
      </c>
      <c r="F4653">
        <f t="shared" si="72"/>
        <v>9</v>
      </c>
    </row>
    <row r="4654" spans="2:6" x14ac:dyDescent="0.25">
      <c r="B4654" t="s">
        <v>22</v>
      </c>
      <c r="C4654" t="s">
        <v>24</v>
      </c>
      <c r="D4654" t="s">
        <v>30</v>
      </c>
      <c r="E4654" s="1">
        <v>13456</v>
      </c>
      <c r="F4654">
        <f t="shared" si="72"/>
        <v>11</v>
      </c>
    </row>
    <row r="4655" spans="2:6" x14ac:dyDescent="0.25">
      <c r="B4655" t="s">
        <v>23</v>
      </c>
      <c r="C4655" t="s">
        <v>24</v>
      </c>
      <c r="D4655" t="s">
        <v>30</v>
      </c>
      <c r="E4655" s="1">
        <v>19605</v>
      </c>
      <c r="F4655">
        <f t="shared" si="72"/>
        <v>9</v>
      </c>
    </row>
    <row r="4656" spans="2:6" x14ac:dyDescent="0.25">
      <c r="B4656" t="s">
        <v>23</v>
      </c>
      <c r="C4656" t="s">
        <v>28</v>
      </c>
      <c r="D4656" t="s">
        <v>31</v>
      </c>
      <c r="E4656" s="1">
        <v>15585</v>
      </c>
      <c r="F4656">
        <f t="shared" si="72"/>
        <v>9</v>
      </c>
    </row>
    <row r="4657" spans="2:6" x14ac:dyDescent="0.25">
      <c r="B4657" t="s">
        <v>22</v>
      </c>
      <c r="C4657" t="s">
        <v>24</v>
      </c>
      <c r="D4657" t="s">
        <v>29</v>
      </c>
      <c r="E4657" s="1">
        <v>40863</v>
      </c>
      <c r="F4657">
        <f t="shared" si="72"/>
        <v>11</v>
      </c>
    </row>
    <row r="4658" spans="2:6" x14ac:dyDescent="0.25">
      <c r="B4658" t="s">
        <v>23</v>
      </c>
      <c r="C4658" t="s">
        <v>25</v>
      </c>
      <c r="D4658" t="s">
        <v>32</v>
      </c>
      <c r="E4658" s="1">
        <v>29471</v>
      </c>
      <c r="F4658">
        <f t="shared" si="72"/>
        <v>9</v>
      </c>
    </row>
    <row r="4659" spans="2:6" x14ac:dyDescent="0.25">
      <c r="B4659" t="s">
        <v>22</v>
      </c>
      <c r="C4659" t="s">
        <v>26</v>
      </c>
      <c r="D4659" t="s">
        <v>31</v>
      </c>
      <c r="E4659" s="1">
        <v>12467</v>
      </c>
      <c r="F4659">
        <f t="shared" si="72"/>
        <v>2</v>
      </c>
    </row>
    <row r="4660" spans="2:6" x14ac:dyDescent="0.25">
      <c r="B4660" t="s">
        <v>22</v>
      </c>
      <c r="C4660" t="s">
        <v>26</v>
      </c>
      <c r="D4660" t="s">
        <v>30</v>
      </c>
      <c r="E4660" s="1">
        <v>21284</v>
      </c>
      <c r="F4660">
        <f t="shared" si="72"/>
        <v>4</v>
      </c>
    </row>
    <row r="4661" spans="2:6" x14ac:dyDescent="0.25">
      <c r="B4661" t="s">
        <v>22</v>
      </c>
      <c r="C4661" t="s">
        <v>26</v>
      </c>
      <c r="D4661" t="s">
        <v>30</v>
      </c>
      <c r="E4661" s="1">
        <v>40283</v>
      </c>
      <c r="F4661">
        <f t="shared" si="72"/>
        <v>4</v>
      </c>
    </row>
    <row r="4662" spans="2:6" x14ac:dyDescent="0.25">
      <c r="B4662" t="s">
        <v>22</v>
      </c>
      <c r="C4662" t="s">
        <v>27</v>
      </c>
      <c r="D4662" t="s">
        <v>29</v>
      </c>
      <c r="E4662" s="1">
        <v>21188</v>
      </c>
      <c r="F4662">
        <f t="shared" si="72"/>
        <v>1</v>
      </c>
    </row>
    <row r="4663" spans="2:6" x14ac:dyDescent="0.25">
      <c r="B4663" t="s">
        <v>23</v>
      </c>
      <c r="C4663" t="s">
        <v>25</v>
      </c>
      <c r="D4663" t="s">
        <v>32</v>
      </c>
      <c r="E4663" s="1">
        <v>20035</v>
      </c>
      <c r="F4663">
        <f t="shared" si="72"/>
        <v>11</v>
      </c>
    </row>
    <row r="4664" spans="2:6" x14ac:dyDescent="0.25">
      <c r="B4664" t="s">
        <v>23</v>
      </c>
      <c r="C4664" t="s">
        <v>24</v>
      </c>
      <c r="D4664" t="s">
        <v>31</v>
      </c>
      <c r="E4664" s="1">
        <v>19497</v>
      </c>
      <c r="F4664">
        <f t="shared" si="72"/>
        <v>5</v>
      </c>
    </row>
    <row r="4665" spans="2:6" x14ac:dyDescent="0.25">
      <c r="B4665" t="s">
        <v>23</v>
      </c>
      <c r="C4665" t="s">
        <v>24</v>
      </c>
      <c r="D4665" t="s">
        <v>32</v>
      </c>
      <c r="E4665" s="1">
        <v>22055</v>
      </c>
      <c r="F4665">
        <f t="shared" si="72"/>
        <v>5</v>
      </c>
    </row>
    <row r="4666" spans="2:6" x14ac:dyDescent="0.25">
      <c r="B4666" t="s">
        <v>22</v>
      </c>
      <c r="C4666" t="s">
        <v>26</v>
      </c>
      <c r="D4666" t="s">
        <v>29</v>
      </c>
      <c r="E4666" s="1">
        <v>28685</v>
      </c>
      <c r="F4666">
        <f t="shared" si="72"/>
        <v>7</v>
      </c>
    </row>
    <row r="4667" spans="2:6" x14ac:dyDescent="0.25">
      <c r="B4667" t="s">
        <v>23</v>
      </c>
      <c r="C4667" t="s">
        <v>28</v>
      </c>
      <c r="D4667" t="s">
        <v>29</v>
      </c>
      <c r="E4667" s="1">
        <v>7538</v>
      </c>
      <c r="F4667">
        <f t="shared" si="72"/>
        <v>8</v>
      </c>
    </row>
    <row r="4668" spans="2:6" x14ac:dyDescent="0.25">
      <c r="B4668" t="s">
        <v>23</v>
      </c>
      <c r="C4668" t="s">
        <v>26</v>
      </c>
      <c r="D4668" t="s">
        <v>29</v>
      </c>
      <c r="E4668" s="1">
        <v>13557</v>
      </c>
      <c r="F4668">
        <f t="shared" si="72"/>
        <v>2</v>
      </c>
    </row>
    <row r="4669" spans="2:6" x14ac:dyDescent="0.25">
      <c r="B4669" t="s">
        <v>23</v>
      </c>
      <c r="C4669" t="s">
        <v>28</v>
      </c>
      <c r="D4669" t="s">
        <v>30</v>
      </c>
      <c r="E4669" s="1">
        <v>41016</v>
      </c>
      <c r="F4669">
        <f t="shared" si="72"/>
        <v>4</v>
      </c>
    </row>
    <row r="4670" spans="2:6" x14ac:dyDescent="0.25">
      <c r="B4670" t="s">
        <v>23</v>
      </c>
      <c r="C4670" t="s">
        <v>28</v>
      </c>
      <c r="D4670" t="s">
        <v>30</v>
      </c>
      <c r="E4670" s="1">
        <v>31334</v>
      </c>
      <c r="F4670">
        <f t="shared" si="72"/>
        <v>10</v>
      </c>
    </row>
    <row r="4671" spans="2:6" x14ac:dyDescent="0.25">
      <c r="B4671" t="s">
        <v>22</v>
      </c>
      <c r="C4671" t="s">
        <v>26</v>
      </c>
      <c r="D4671" t="s">
        <v>32</v>
      </c>
      <c r="E4671" s="1">
        <v>32129</v>
      </c>
      <c r="F4671">
        <f t="shared" si="72"/>
        <v>12</v>
      </c>
    </row>
    <row r="4672" spans="2:6" x14ac:dyDescent="0.25">
      <c r="B4672" t="s">
        <v>22</v>
      </c>
      <c r="C4672" t="s">
        <v>24</v>
      </c>
      <c r="D4672" t="s">
        <v>31</v>
      </c>
      <c r="E4672" s="1">
        <v>23150</v>
      </c>
      <c r="F4672">
        <f t="shared" si="72"/>
        <v>5</v>
      </c>
    </row>
    <row r="4673" spans="2:6" x14ac:dyDescent="0.25">
      <c r="B4673" t="s">
        <v>23</v>
      </c>
      <c r="C4673" t="s">
        <v>26</v>
      </c>
      <c r="D4673" t="s">
        <v>32</v>
      </c>
      <c r="E4673" s="1">
        <v>30723</v>
      </c>
      <c r="F4673">
        <f t="shared" si="72"/>
        <v>2</v>
      </c>
    </row>
    <row r="4674" spans="2:6" x14ac:dyDescent="0.25">
      <c r="B4674" t="s">
        <v>22</v>
      </c>
      <c r="C4674" t="s">
        <v>26</v>
      </c>
      <c r="D4674" t="s">
        <v>32</v>
      </c>
      <c r="E4674" s="1">
        <v>40596</v>
      </c>
      <c r="F4674">
        <f t="shared" si="72"/>
        <v>2</v>
      </c>
    </row>
    <row r="4675" spans="2:6" x14ac:dyDescent="0.25">
      <c r="B4675" t="s">
        <v>23</v>
      </c>
      <c r="C4675" t="s">
        <v>28</v>
      </c>
      <c r="D4675" t="s">
        <v>32</v>
      </c>
      <c r="E4675" s="1">
        <v>20535</v>
      </c>
      <c r="F4675">
        <f t="shared" si="72"/>
        <v>3</v>
      </c>
    </row>
    <row r="4676" spans="2:6" x14ac:dyDescent="0.25">
      <c r="B4676" t="s">
        <v>22</v>
      </c>
      <c r="C4676" t="s">
        <v>27</v>
      </c>
      <c r="D4676" t="s">
        <v>31</v>
      </c>
      <c r="E4676" s="1">
        <v>32835</v>
      </c>
      <c r="F4676">
        <f t="shared" si="72"/>
        <v>11</v>
      </c>
    </row>
    <row r="4677" spans="2:6" x14ac:dyDescent="0.25">
      <c r="B4677" t="s">
        <v>23</v>
      </c>
      <c r="C4677" t="s">
        <v>26</v>
      </c>
      <c r="D4677" t="s">
        <v>29</v>
      </c>
      <c r="E4677" s="1">
        <v>24065</v>
      </c>
      <c r="F4677">
        <f t="shared" si="72"/>
        <v>11</v>
      </c>
    </row>
    <row r="4678" spans="2:6" x14ac:dyDescent="0.25">
      <c r="B4678" t="s">
        <v>22</v>
      </c>
      <c r="C4678" t="s">
        <v>26</v>
      </c>
      <c r="D4678" t="s">
        <v>32</v>
      </c>
      <c r="E4678" s="1">
        <v>15227</v>
      </c>
      <c r="F4678">
        <f t="shared" si="72"/>
        <v>9</v>
      </c>
    </row>
    <row r="4679" spans="2:6" x14ac:dyDescent="0.25">
      <c r="B4679" t="s">
        <v>23</v>
      </c>
      <c r="C4679" t="s">
        <v>24</v>
      </c>
      <c r="D4679" t="s">
        <v>29</v>
      </c>
      <c r="E4679" s="1">
        <v>26359</v>
      </c>
      <c r="F4679">
        <f t="shared" si="72"/>
        <v>3</v>
      </c>
    </row>
    <row r="4680" spans="2:6" x14ac:dyDescent="0.25">
      <c r="B4680" t="s">
        <v>23</v>
      </c>
      <c r="C4680" t="s">
        <v>26</v>
      </c>
      <c r="D4680" t="s">
        <v>32</v>
      </c>
      <c r="E4680" s="1">
        <v>8111</v>
      </c>
      <c r="F4680">
        <f t="shared" si="72"/>
        <v>3</v>
      </c>
    </row>
    <row r="4681" spans="2:6" x14ac:dyDescent="0.25">
      <c r="B4681" t="s">
        <v>22</v>
      </c>
      <c r="C4681" t="s">
        <v>25</v>
      </c>
      <c r="D4681" t="s">
        <v>31</v>
      </c>
      <c r="E4681" s="1">
        <v>27765</v>
      </c>
      <c r="F4681">
        <f t="shared" si="72"/>
        <v>1</v>
      </c>
    </row>
    <row r="4682" spans="2:6" x14ac:dyDescent="0.25">
      <c r="B4682" t="s">
        <v>23</v>
      </c>
      <c r="C4682" t="s">
        <v>24</v>
      </c>
      <c r="D4682" t="s">
        <v>30</v>
      </c>
      <c r="E4682" s="1">
        <v>34862</v>
      </c>
      <c r="F4682">
        <f t="shared" si="72"/>
        <v>6</v>
      </c>
    </row>
    <row r="4683" spans="2:6" x14ac:dyDescent="0.25">
      <c r="B4683" t="s">
        <v>23</v>
      </c>
      <c r="C4683" t="s">
        <v>24</v>
      </c>
      <c r="D4683" t="s">
        <v>29</v>
      </c>
      <c r="E4683" s="1">
        <v>31312</v>
      </c>
      <c r="F4683">
        <f t="shared" si="72"/>
        <v>9</v>
      </c>
    </row>
    <row r="4684" spans="2:6" x14ac:dyDescent="0.25">
      <c r="B4684" t="s">
        <v>22</v>
      </c>
      <c r="C4684" t="s">
        <v>24</v>
      </c>
      <c r="D4684" t="s">
        <v>32</v>
      </c>
      <c r="E4684" s="1">
        <v>34728</v>
      </c>
      <c r="F4684">
        <f t="shared" ref="F4684:F4747" si="73">MONTH(E4684)</f>
        <v>1</v>
      </c>
    </row>
    <row r="4685" spans="2:6" x14ac:dyDescent="0.25">
      <c r="B4685" t="s">
        <v>23</v>
      </c>
      <c r="C4685" t="s">
        <v>24</v>
      </c>
      <c r="D4685" t="s">
        <v>31</v>
      </c>
      <c r="E4685" s="1">
        <v>14831</v>
      </c>
      <c r="F4685">
        <f t="shared" si="73"/>
        <v>8</v>
      </c>
    </row>
    <row r="4686" spans="2:6" x14ac:dyDescent="0.25">
      <c r="B4686" t="s">
        <v>22</v>
      </c>
      <c r="C4686" t="s">
        <v>28</v>
      </c>
      <c r="D4686" t="s">
        <v>32</v>
      </c>
      <c r="E4686" s="1">
        <v>6636</v>
      </c>
      <c r="F4686">
        <f t="shared" si="73"/>
        <v>3</v>
      </c>
    </row>
    <row r="4687" spans="2:6" x14ac:dyDescent="0.25">
      <c r="B4687" t="s">
        <v>23</v>
      </c>
      <c r="C4687" t="s">
        <v>25</v>
      </c>
      <c r="D4687" t="s">
        <v>31</v>
      </c>
      <c r="E4687" s="1">
        <v>25746</v>
      </c>
      <c r="F4687">
        <f t="shared" si="73"/>
        <v>6</v>
      </c>
    </row>
    <row r="4688" spans="2:6" x14ac:dyDescent="0.25">
      <c r="B4688" t="s">
        <v>23</v>
      </c>
      <c r="C4688" t="s">
        <v>28</v>
      </c>
      <c r="D4688" t="s">
        <v>31</v>
      </c>
      <c r="E4688" s="1">
        <v>23915</v>
      </c>
      <c r="F4688">
        <f t="shared" si="73"/>
        <v>6</v>
      </c>
    </row>
    <row r="4689" spans="2:6" x14ac:dyDescent="0.25">
      <c r="B4689" t="s">
        <v>23</v>
      </c>
      <c r="C4689" t="s">
        <v>28</v>
      </c>
      <c r="D4689" t="s">
        <v>32</v>
      </c>
      <c r="E4689" s="1">
        <v>7827</v>
      </c>
      <c r="F4689">
        <f t="shared" si="73"/>
        <v>6</v>
      </c>
    </row>
    <row r="4690" spans="2:6" x14ac:dyDescent="0.25">
      <c r="B4690" t="s">
        <v>23</v>
      </c>
      <c r="C4690" t="s">
        <v>25</v>
      </c>
      <c r="D4690" t="s">
        <v>31</v>
      </c>
      <c r="E4690" s="1">
        <v>23739</v>
      </c>
      <c r="F4690">
        <f t="shared" si="73"/>
        <v>12</v>
      </c>
    </row>
    <row r="4691" spans="2:6" x14ac:dyDescent="0.25">
      <c r="B4691" t="s">
        <v>22</v>
      </c>
      <c r="C4691" t="s">
        <v>24</v>
      </c>
      <c r="D4691" t="s">
        <v>31</v>
      </c>
      <c r="E4691" s="1">
        <v>11473</v>
      </c>
      <c r="F4691">
        <f t="shared" si="73"/>
        <v>5</v>
      </c>
    </row>
    <row r="4692" spans="2:6" x14ac:dyDescent="0.25">
      <c r="B4692" t="s">
        <v>23</v>
      </c>
      <c r="C4692" t="s">
        <v>26</v>
      </c>
      <c r="D4692" t="s">
        <v>32</v>
      </c>
      <c r="E4692" s="1">
        <v>27323</v>
      </c>
      <c r="F4692">
        <f t="shared" si="73"/>
        <v>10</v>
      </c>
    </row>
    <row r="4693" spans="2:6" x14ac:dyDescent="0.25">
      <c r="B4693" t="s">
        <v>22</v>
      </c>
      <c r="C4693" t="s">
        <v>27</v>
      </c>
      <c r="D4693" t="s">
        <v>29</v>
      </c>
      <c r="E4693" s="1">
        <v>39681</v>
      </c>
      <c r="F4693">
        <f t="shared" si="73"/>
        <v>8</v>
      </c>
    </row>
    <row r="4694" spans="2:6" x14ac:dyDescent="0.25">
      <c r="B4694" t="s">
        <v>22</v>
      </c>
      <c r="C4694" t="s">
        <v>28</v>
      </c>
      <c r="D4694" t="s">
        <v>31</v>
      </c>
      <c r="E4694" s="1">
        <v>17817</v>
      </c>
      <c r="F4694">
        <f t="shared" si="73"/>
        <v>10</v>
      </c>
    </row>
    <row r="4695" spans="2:6" x14ac:dyDescent="0.25">
      <c r="B4695" t="s">
        <v>23</v>
      </c>
      <c r="C4695" t="s">
        <v>25</v>
      </c>
      <c r="D4695" t="s">
        <v>30</v>
      </c>
      <c r="E4695" s="1">
        <v>22818</v>
      </c>
      <c r="F4695">
        <f t="shared" si="73"/>
        <v>6</v>
      </c>
    </row>
    <row r="4696" spans="2:6" x14ac:dyDescent="0.25">
      <c r="B4696" t="s">
        <v>22</v>
      </c>
      <c r="C4696" t="s">
        <v>24</v>
      </c>
      <c r="D4696" t="s">
        <v>29</v>
      </c>
      <c r="E4696" s="1">
        <v>7703</v>
      </c>
      <c r="F4696">
        <f t="shared" si="73"/>
        <v>2</v>
      </c>
    </row>
    <row r="4697" spans="2:6" x14ac:dyDescent="0.25">
      <c r="B4697" t="s">
        <v>23</v>
      </c>
      <c r="C4697" t="s">
        <v>27</v>
      </c>
      <c r="D4697" t="s">
        <v>32</v>
      </c>
      <c r="E4697" s="1">
        <v>39947</v>
      </c>
      <c r="F4697">
        <f t="shared" si="73"/>
        <v>5</v>
      </c>
    </row>
    <row r="4698" spans="2:6" x14ac:dyDescent="0.25">
      <c r="B4698" t="s">
        <v>23</v>
      </c>
      <c r="C4698" t="s">
        <v>26</v>
      </c>
      <c r="D4698" t="s">
        <v>30</v>
      </c>
      <c r="E4698" s="1">
        <v>25528</v>
      </c>
      <c r="F4698">
        <f t="shared" si="73"/>
        <v>11</v>
      </c>
    </row>
    <row r="4699" spans="2:6" x14ac:dyDescent="0.25">
      <c r="B4699" t="s">
        <v>23</v>
      </c>
      <c r="C4699" t="s">
        <v>28</v>
      </c>
      <c r="D4699" t="s">
        <v>30</v>
      </c>
      <c r="E4699" s="1">
        <v>36256</v>
      </c>
      <c r="F4699">
        <f t="shared" si="73"/>
        <v>4</v>
      </c>
    </row>
    <row r="4700" spans="2:6" x14ac:dyDescent="0.25">
      <c r="B4700" t="s">
        <v>22</v>
      </c>
      <c r="C4700" t="s">
        <v>24</v>
      </c>
      <c r="D4700" t="s">
        <v>31</v>
      </c>
      <c r="E4700" s="1">
        <v>25451</v>
      </c>
      <c r="F4700">
        <f t="shared" si="73"/>
        <v>9</v>
      </c>
    </row>
    <row r="4701" spans="2:6" x14ac:dyDescent="0.25">
      <c r="B4701" t="s">
        <v>22</v>
      </c>
      <c r="C4701" t="s">
        <v>26</v>
      </c>
      <c r="D4701" t="s">
        <v>30</v>
      </c>
      <c r="E4701" s="1">
        <v>40476</v>
      </c>
      <c r="F4701">
        <f t="shared" si="73"/>
        <v>10</v>
      </c>
    </row>
    <row r="4702" spans="2:6" x14ac:dyDescent="0.25">
      <c r="B4702" t="s">
        <v>23</v>
      </c>
      <c r="C4702" t="s">
        <v>28</v>
      </c>
      <c r="D4702" t="s">
        <v>31</v>
      </c>
      <c r="E4702" s="1">
        <v>25255</v>
      </c>
      <c r="F4702">
        <f t="shared" si="73"/>
        <v>2</v>
      </c>
    </row>
    <row r="4703" spans="2:6" x14ac:dyDescent="0.25">
      <c r="B4703" t="s">
        <v>22</v>
      </c>
      <c r="C4703" t="s">
        <v>26</v>
      </c>
      <c r="D4703" t="s">
        <v>31</v>
      </c>
      <c r="E4703" s="1">
        <v>32556</v>
      </c>
      <c r="F4703">
        <f t="shared" si="73"/>
        <v>2</v>
      </c>
    </row>
    <row r="4704" spans="2:6" x14ac:dyDescent="0.25">
      <c r="B4704" t="s">
        <v>22</v>
      </c>
      <c r="C4704" t="s">
        <v>28</v>
      </c>
      <c r="D4704" t="s">
        <v>32</v>
      </c>
      <c r="E4704" s="1">
        <v>8094</v>
      </c>
      <c r="F4704">
        <f t="shared" si="73"/>
        <v>2</v>
      </c>
    </row>
    <row r="4705" spans="2:6" x14ac:dyDescent="0.25">
      <c r="B4705" t="s">
        <v>23</v>
      </c>
      <c r="C4705" t="s">
        <v>26</v>
      </c>
      <c r="D4705" t="s">
        <v>32</v>
      </c>
      <c r="E4705" s="1">
        <v>7297</v>
      </c>
      <c r="F4705">
        <f t="shared" si="73"/>
        <v>12</v>
      </c>
    </row>
    <row r="4706" spans="2:6" x14ac:dyDescent="0.25">
      <c r="B4706" t="s">
        <v>23</v>
      </c>
      <c r="C4706" t="s">
        <v>24</v>
      </c>
      <c r="D4706" t="s">
        <v>31</v>
      </c>
      <c r="E4706" s="1">
        <v>19951</v>
      </c>
      <c r="F4706">
        <f t="shared" si="73"/>
        <v>8</v>
      </c>
    </row>
    <row r="4707" spans="2:6" x14ac:dyDescent="0.25">
      <c r="B4707" t="s">
        <v>22</v>
      </c>
      <c r="C4707" t="s">
        <v>27</v>
      </c>
      <c r="D4707" t="s">
        <v>31</v>
      </c>
      <c r="E4707" s="1">
        <v>25738</v>
      </c>
      <c r="F4707">
        <f t="shared" si="73"/>
        <v>6</v>
      </c>
    </row>
    <row r="4708" spans="2:6" x14ac:dyDescent="0.25">
      <c r="B4708" t="s">
        <v>22</v>
      </c>
      <c r="C4708" t="s">
        <v>28</v>
      </c>
      <c r="D4708" t="s">
        <v>32</v>
      </c>
      <c r="E4708" s="1">
        <v>23537</v>
      </c>
      <c r="F4708">
        <f t="shared" si="73"/>
        <v>6</v>
      </c>
    </row>
    <row r="4709" spans="2:6" x14ac:dyDescent="0.25">
      <c r="B4709" t="s">
        <v>23</v>
      </c>
      <c r="C4709" t="s">
        <v>28</v>
      </c>
      <c r="D4709" t="s">
        <v>32</v>
      </c>
      <c r="E4709" s="1">
        <v>32249</v>
      </c>
      <c r="F4709">
        <f t="shared" si="73"/>
        <v>4</v>
      </c>
    </row>
    <row r="4710" spans="2:6" x14ac:dyDescent="0.25">
      <c r="B4710" t="s">
        <v>23</v>
      </c>
      <c r="C4710" t="s">
        <v>28</v>
      </c>
      <c r="D4710" t="s">
        <v>32</v>
      </c>
      <c r="E4710" s="1">
        <v>31134</v>
      </c>
      <c r="F4710">
        <f t="shared" si="73"/>
        <v>3</v>
      </c>
    </row>
    <row r="4711" spans="2:6" x14ac:dyDescent="0.25">
      <c r="B4711" t="s">
        <v>22</v>
      </c>
      <c r="C4711" t="s">
        <v>24</v>
      </c>
      <c r="D4711" t="s">
        <v>31</v>
      </c>
      <c r="E4711" s="1">
        <v>25408</v>
      </c>
      <c r="F4711">
        <f t="shared" si="73"/>
        <v>7</v>
      </c>
    </row>
    <row r="4712" spans="2:6" x14ac:dyDescent="0.25">
      <c r="B4712" t="s">
        <v>23</v>
      </c>
      <c r="C4712" t="s">
        <v>26</v>
      </c>
      <c r="D4712" t="s">
        <v>29</v>
      </c>
      <c r="E4712" s="1">
        <v>35966</v>
      </c>
      <c r="F4712">
        <f t="shared" si="73"/>
        <v>6</v>
      </c>
    </row>
    <row r="4713" spans="2:6" x14ac:dyDescent="0.25">
      <c r="B4713" t="s">
        <v>23</v>
      </c>
      <c r="C4713" t="s">
        <v>27</v>
      </c>
      <c r="D4713" t="s">
        <v>30</v>
      </c>
      <c r="E4713" s="1">
        <v>21132</v>
      </c>
      <c r="F4713">
        <f t="shared" si="73"/>
        <v>11</v>
      </c>
    </row>
    <row r="4714" spans="2:6" x14ac:dyDescent="0.25">
      <c r="B4714" t="s">
        <v>23</v>
      </c>
      <c r="C4714" t="s">
        <v>25</v>
      </c>
      <c r="D4714" t="s">
        <v>32</v>
      </c>
      <c r="E4714" s="1">
        <v>20898</v>
      </c>
      <c r="F4714">
        <f t="shared" si="73"/>
        <v>3</v>
      </c>
    </row>
    <row r="4715" spans="2:6" x14ac:dyDescent="0.25">
      <c r="B4715" t="s">
        <v>22</v>
      </c>
      <c r="C4715" t="s">
        <v>26</v>
      </c>
      <c r="D4715" t="s">
        <v>29</v>
      </c>
      <c r="E4715" s="1">
        <v>19003</v>
      </c>
      <c r="F4715">
        <f t="shared" si="73"/>
        <v>1</v>
      </c>
    </row>
    <row r="4716" spans="2:6" x14ac:dyDescent="0.25">
      <c r="B4716" t="s">
        <v>22</v>
      </c>
      <c r="C4716" t="s">
        <v>26</v>
      </c>
      <c r="D4716" t="s">
        <v>32</v>
      </c>
      <c r="E4716" s="1">
        <v>18201</v>
      </c>
      <c r="F4716">
        <f t="shared" si="73"/>
        <v>10</v>
      </c>
    </row>
    <row r="4717" spans="2:6" x14ac:dyDescent="0.25">
      <c r="B4717" t="s">
        <v>23</v>
      </c>
      <c r="C4717" t="s">
        <v>27</v>
      </c>
      <c r="D4717" t="s">
        <v>32</v>
      </c>
      <c r="E4717" s="1">
        <v>15121</v>
      </c>
      <c r="F4717">
        <f t="shared" si="73"/>
        <v>5</v>
      </c>
    </row>
    <row r="4718" spans="2:6" x14ac:dyDescent="0.25">
      <c r="B4718" t="s">
        <v>23</v>
      </c>
      <c r="C4718" t="s">
        <v>26</v>
      </c>
      <c r="D4718" t="s">
        <v>30</v>
      </c>
      <c r="E4718" s="1">
        <v>13871</v>
      </c>
      <c r="F4718">
        <f t="shared" si="73"/>
        <v>12</v>
      </c>
    </row>
    <row r="4719" spans="2:6" x14ac:dyDescent="0.25">
      <c r="B4719" t="s">
        <v>22</v>
      </c>
      <c r="C4719" t="s">
        <v>26</v>
      </c>
      <c r="D4719" t="s">
        <v>29</v>
      </c>
      <c r="E4719" s="1">
        <v>10986</v>
      </c>
      <c r="F4719">
        <f t="shared" si="73"/>
        <v>1</v>
      </c>
    </row>
    <row r="4720" spans="2:6" x14ac:dyDescent="0.25">
      <c r="B4720" t="s">
        <v>23</v>
      </c>
      <c r="C4720" t="s">
        <v>25</v>
      </c>
      <c r="D4720" t="s">
        <v>29</v>
      </c>
      <c r="E4720" s="1">
        <v>19121</v>
      </c>
      <c r="F4720">
        <f t="shared" si="73"/>
        <v>5</v>
      </c>
    </row>
    <row r="4721" spans="2:6" x14ac:dyDescent="0.25">
      <c r="B4721" t="s">
        <v>23</v>
      </c>
      <c r="C4721" t="s">
        <v>26</v>
      </c>
      <c r="D4721" t="s">
        <v>31</v>
      </c>
      <c r="E4721" s="1">
        <v>23129</v>
      </c>
      <c r="F4721">
        <f t="shared" si="73"/>
        <v>4</v>
      </c>
    </row>
    <row r="4722" spans="2:6" x14ac:dyDescent="0.25">
      <c r="B4722" t="s">
        <v>23</v>
      </c>
      <c r="C4722" t="s">
        <v>24</v>
      </c>
      <c r="D4722" t="s">
        <v>31</v>
      </c>
      <c r="E4722" s="1">
        <v>7070</v>
      </c>
      <c r="F4722">
        <f t="shared" si="73"/>
        <v>5</v>
      </c>
    </row>
    <row r="4723" spans="2:6" x14ac:dyDescent="0.25">
      <c r="B4723" t="s">
        <v>23</v>
      </c>
      <c r="C4723" t="s">
        <v>25</v>
      </c>
      <c r="D4723" t="s">
        <v>29</v>
      </c>
      <c r="E4723" s="1">
        <v>23150</v>
      </c>
      <c r="F4723">
        <f t="shared" si="73"/>
        <v>5</v>
      </c>
    </row>
    <row r="4724" spans="2:6" x14ac:dyDescent="0.25">
      <c r="B4724" t="s">
        <v>22</v>
      </c>
      <c r="C4724" t="s">
        <v>27</v>
      </c>
      <c r="D4724" t="s">
        <v>29</v>
      </c>
      <c r="E4724" s="1">
        <v>22133</v>
      </c>
      <c r="F4724">
        <f t="shared" si="73"/>
        <v>8</v>
      </c>
    </row>
    <row r="4725" spans="2:6" x14ac:dyDescent="0.25">
      <c r="B4725" t="s">
        <v>22</v>
      </c>
      <c r="C4725" t="s">
        <v>24</v>
      </c>
      <c r="D4725" t="s">
        <v>31</v>
      </c>
      <c r="E4725" s="1">
        <v>26175</v>
      </c>
      <c r="F4725">
        <f t="shared" si="73"/>
        <v>8</v>
      </c>
    </row>
    <row r="4726" spans="2:6" x14ac:dyDescent="0.25">
      <c r="B4726" t="s">
        <v>23</v>
      </c>
      <c r="C4726" t="s">
        <v>28</v>
      </c>
      <c r="D4726" t="s">
        <v>32</v>
      </c>
      <c r="E4726" s="1">
        <v>25690</v>
      </c>
      <c r="F4726">
        <f t="shared" si="73"/>
        <v>5</v>
      </c>
    </row>
    <row r="4727" spans="2:6" x14ac:dyDescent="0.25">
      <c r="B4727" t="s">
        <v>22</v>
      </c>
      <c r="C4727" t="s">
        <v>26</v>
      </c>
      <c r="D4727" t="s">
        <v>29</v>
      </c>
      <c r="E4727" s="1">
        <v>34003</v>
      </c>
      <c r="F4727">
        <f t="shared" si="73"/>
        <v>2</v>
      </c>
    </row>
    <row r="4728" spans="2:6" x14ac:dyDescent="0.25">
      <c r="B4728" t="s">
        <v>22</v>
      </c>
      <c r="C4728" t="s">
        <v>24</v>
      </c>
      <c r="D4728" t="s">
        <v>31</v>
      </c>
      <c r="E4728" s="1">
        <v>9093</v>
      </c>
      <c r="F4728">
        <f t="shared" si="73"/>
        <v>11</v>
      </c>
    </row>
    <row r="4729" spans="2:6" x14ac:dyDescent="0.25">
      <c r="B4729" t="s">
        <v>23</v>
      </c>
      <c r="C4729" t="s">
        <v>27</v>
      </c>
      <c r="D4729" t="s">
        <v>30</v>
      </c>
      <c r="E4729" s="1">
        <v>26788</v>
      </c>
      <c r="F4729">
        <f t="shared" si="73"/>
        <v>5</v>
      </c>
    </row>
    <row r="4730" spans="2:6" x14ac:dyDescent="0.25">
      <c r="B4730" t="s">
        <v>23</v>
      </c>
      <c r="C4730" t="s">
        <v>24</v>
      </c>
      <c r="D4730" t="s">
        <v>32</v>
      </c>
      <c r="E4730" s="1">
        <v>17341</v>
      </c>
      <c r="F4730">
        <f t="shared" si="73"/>
        <v>6</v>
      </c>
    </row>
    <row r="4731" spans="2:6" x14ac:dyDescent="0.25">
      <c r="B4731" t="s">
        <v>23</v>
      </c>
      <c r="C4731" t="s">
        <v>25</v>
      </c>
      <c r="D4731" t="s">
        <v>31</v>
      </c>
      <c r="E4731" s="1">
        <v>31316</v>
      </c>
      <c r="F4731">
        <f t="shared" si="73"/>
        <v>9</v>
      </c>
    </row>
    <row r="4732" spans="2:6" x14ac:dyDescent="0.25">
      <c r="B4732" t="s">
        <v>22</v>
      </c>
      <c r="C4732" t="s">
        <v>25</v>
      </c>
      <c r="D4732" t="s">
        <v>31</v>
      </c>
      <c r="E4732" s="1">
        <v>26689</v>
      </c>
      <c r="F4732">
        <f t="shared" si="73"/>
        <v>1</v>
      </c>
    </row>
    <row r="4733" spans="2:6" x14ac:dyDescent="0.25">
      <c r="B4733" t="s">
        <v>22</v>
      </c>
      <c r="C4733" t="s">
        <v>24</v>
      </c>
      <c r="D4733" t="s">
        <v>29</v>
      </c>
      <c r="E4733" s="1">
        <v>9167</v>
      </c>
      <c r="F4733">
        <f t="shared" si="73"/>
        <v>2</v>
      </c>
    </row>
    <row r="4734" spans="2:6" x14ac:dyDescent="0.25">
      <c r="B4734" t="s">
        <v>22</v>
      </c>
      <c r="C4734" t="s">
        <v>27</v>
      </c>
      <c r="D4734" t="s">
        <v>32</v>
      </c>
      <c r="E4734" s="1">
        <v>19029</v>
      </c>
      <c r="F4734">
        <f t="shared" si="73"/>
        <v>2</v>
      </c>
    </row>
    <row r="4735" spans="2:6" x14ac:dyDescent="0.25">
      <c r="B4735" t="s">
        <v>23</v>
      </c>
      <c r="C4735" t="s">
        <v>24</v>
      </c>
      <c r="D4735" t="s">
        <v>31</v>
      </c>
      <c r="E4735" s="1">
        <v>35043</v>
      </c>
      <c r="F4735">
        <f t="shared" si="73"/>
        <v>12</v>
      </c>
    </row>
    <row r="4736" spans="2:6" x14ac:dyDescent="0.25">
      <c r="B4736" t="s">
        <v>22</v>
      </c>
      <c r="C4736" t="s">
        <v>26</v>
      </c>
      <c r="D4736" t="s">
        <v>32</v>
      </c>
      <c r="E4736" s="1">
        <v>5704</v>
      </c>
      <c r="F4736">
        <f t="shared" si="73"/>
        <v>8</v>
      </c>
    </row>
    <row r="4737" spans="2:6" x14ac:dyDescent="0.25">
      <c r="B4737" t="s">
        <v>22</v>
      </c>
      <c r="C4737" t="s">
        <v>27</v>
      </c>
      <c r="D4737" t="s">
        <v>31</v>
      </c>
      <c r="E4737" s="1">
        <v>9368</v>
      </c>
      <c r="F4737">
        <f t="shared" si="73"/>
        <v>8</v>
      </c>
    </row>
    <row r="4738" spans="2:6" x14ac:dyDescent="0.25">
      <c r="B4738" t="s">
        <v>22</v>
      </c>
      <c r="C4738" t="s">
        <v>24</v>
      </c>
      <c r="D4738" t="s">
        <v>30</v>
      </c>
      <c r="E4738" s="1">
        <v>8985</v>
      </c>
      <c r="F4738">
        <f t="shared" si="73"/>
        <v>8</v>
      </c>
    </row>
    <row r="4739" spans="2:6" x14ac:dyDescent="0.25">
      <c r="B4739" t="s">
        <v>23</v>
      </c>
      <c r="C4739" t="s">
        <v>24</v>
      </c>
      <c r="D4739" t="s">
        <v>29</v>
      </c>
      <c r="E4739" s="1">
        <v>9352</v>
      </c>
      <c r="F4739">
        <f t="shared" si="73"/>
        <v>8</v>
      </c>
    </row>
    <row r="4740" spans="2:6" x14ac:dyDescent="0.25">
      <c r="B4740" t="s">
        <v>23</v>
      </c>
      <c r="C4740" t="s">
        <v>28</v>
      </c>
      <c r="D4740" t="s">
        <v>32</v>
      </c>
      <c r="E4740" s="1">
        <v>25553</v>
      </c>
      <c r="F4740">
        <f t="shared" si="73"/>
        <v>12</v>
      </c>
    </row>
    <row r="4741" spans="2:6" x14ac:dyDescent="0.25">
      <c r="B4741" t="s">
        <v>22</v>
      </c>
      <c r="C4741" t="s">
        <v>24</v>
      </c>
      <c r="D4741" t="s">
        <v>32</v>
      </c>
      <c r="E4741" s="1">
        <v>36300</v>
      </c>
      <c r="F4741">
        <f t="shared" si="73"/>
        <v>5</v>
      </c>
    </row>
    <row r="4742" spans="2:6" x14ac:dyDescent="0.25">
      <c r="B4742" t="s">
        <v>22</v>
      </c>
      <c r="C4742" t="s">
        <v>27</v>
      </c>
      <c r="D4742" t="s">
        <v>29</v>
      </c>
      <c r="E4742" s="1">
        <v>27305</v>
      </c>
      <c r="F4742">
        <f t="shared" si="73"/>
        <v>10</v>
      </c>
    </row>
    <row r="4743" spans="2:6" x14ac:dyDescent="0.25">
      <c r="B4743" t="s">
        <v>23</v>
      </c>
      <c r="C4743" t="s">
        <v>28</v>
      </c>
      <c r="D4743" t="s">
        <v>29</v>
      </c>
      <c r="E4743" s="1">
        <v>24038</v>
      </c>
      <c r="F4743">
        <f t="shared" si="73"/>
        <v>10</v>
      </c>
    </row>
    <row r="4744" spans="2:6" x14ac:dyDescent="0.25">
      <c r="B4744" t="s">
        <v>22</v>
      </c>
      <c r="C4744" t="s">
        <v>27</v>
      </c>
      <c r="D4744" t="s">
        <v>31</v>
      </c>
      <c r="E4744" s="1">
        <v>21938</v>
      </c>
      <c r="F4744">
        <f t="shared" si="73"/>
        <v>1</v>
      </c>
    </row>
    <row r="4745" spans="2:6" x14ac:dyDescent="0.25">
      <c r="B4745" t="s">
        <v>22</v>
      </c>
      <c r="C4745" t="s">
        <v>24</v>
      </c>
      <c r="D4745" t="s">
        <v>31</v>
      </c>
      <c r="E4745" s="1">
        <v>9948</v>
      </c>
      <c r="F4745">
        <f t="shared" si="73"/>
        <v>3</v>
      </c>
    </row>
    <row r="4746" spans="2:6" x14ac:dyDescent="0.25">
      <c r="B4746" t="s">
        <v>23</v>
      </c>
      <c r="C4746" t="s">
        <v>26</v>
      </c>
      <c r="D4746" t="s">
        <v>30</v>
      </c>
      <c r="E4746" s="1">
        <v>25224</v>
      </c>
      <c r="F4746">
        <f t="shared" si="73"/>
        <v>1</v>
      </c>
    </row>
    <row r="4747" spans="2:6" x14ac:dyDescent="0.25">
      <c r="B4747" t="s">
        <v>23</v>
      </c>
      <c r="C4747" t="s">
        <v>24</v>
      </c>
      <c r="D4747" t="s">
        <v>30</v>
      </c>
      <c r="E4747" s="1">
        <v>21926</v>
      </c>
      <c r="F4747">
        <f t="shared" si="73"/>
        <v>1</v>
      </c>
    </row>
    <row r="4748" spans="2:6" x14ac:dyDescent="0.25">
      <c r="B4748" t="s">
        <v>22</v>
      </c>
      <c r="C4748" t="s">
        <v>25</v>
      </c>
      <c r="D4748" t="s">
        <v>32</v>
      </c>
      <c r="E4748" s="1">
        <v>41565</v>
      </c>
      <c r="F4748">
        <f t="shared" ref="F4748:F4811" si="74">MONTH(E4748)</f>
        <v>10</v>
      </c>
    </row>
    <row r="4749" spans="2:6" x14ac:dyDescent="0.25">
      <c r="B4749" t="s">
        <v>22</v>
      </c>
      <c r="C4749" t="s">
        <v>24</v>
      </c>
      <c r="D4749" t="s">
        <v>32</v>
      </c>
      <c r="E4749" s="1">
        <v>16536</v>
      </c>
      <c r="F4749">
        <f t="shared" si="74"/>
        <v>4</v>
      </c>
    </row>
    <row r="4750" spans="2:6" x14ac:dyDescent="0.25">
      <c r="B4750" t="s">
        <v>22</v>
      </c>
      <c r="C4750" t="s">
        <v>25</v>
      </c>
      <c r="D4750" t="s">
        <v>32</v>
      </c>
      <c r="E4750" s="1">
        <v>36882</v>
      </c>
      <c r="F4750">
        <f t="shared" si="74"/>
        <v>12</v>
      </c>
    </row>
    <row r="4751" spans="2:6" x14ac:dyDescent="0.25">
      <c r="B4751" t="s">
        <v>23</v>
      </c>
      <c r="C4751" t="s">
        <v>27</v>
      </c>
      <c r="D4751" t="s">
        <v>29</v>
      </c>
      <c r="E4751" s="1">
        <v>5562</v>
      </c>
      <c r="F4751">
        <f t="shared" si="74"/>
        <v>3</v>
      </c>
    </row>
    <row r="4752" spans="2:6" x14ac:dyDescent="0.25">
      <c r="B4752" t="s">
        <v>22</v>
      </c>
      <c r="C4752" t="s">
        <v>27</v>
      </c>
      <c r="D4752" t="s">
        <v>29</v>
      </c>
      <c r="E4752" s="1">
        <v>14096</v>
      </c>
      <c r="F4752">
        <f t="shared" si="74"/>
        <v>8</v>
      </c>
    </row>
    <row r="4753" spans="2:6" x14ac:dyDescent="0.25">
      <c r="B4753" t="s">
        <v>22</v>
      </c>
      <c r="C4753" t="s">
        <v>28</v>
      </c>
      <c r="D4753" t="s">
        <v>30</v>
      </c>
      <c r="E4753" s="1">
        <v>9097</v>
      </c>
      <c r="F4753">
        <f t="shared" si="74"/>
        <v>11</v>
      </c>
    </row>
    <row r="4754" spans="2:6" x14ac:dyDescent="0.25">
      <c r="B4754" t="s">
        <v>23</v>
      </c>
      <c r="C4754" t="s">
        <v>28</v>
      </c>
      <c r="D4754" t="s">
        <v>30</v>
      </c>
      <c r="E4754" s="1">
        <v>28833</v>
      </c>
      <c r="F4754">
        <f t="shared" si="74"/>
        <v>12</v>
      </c>
    </row>
    <row r="4755" spans="2:6" x14ac:dyDescent="0.25">
      <c r="B4755" t="s">
        <v>23</v>
      </c>
      <c r="C4755" t="s">
        <v>26</v>
      </c>
      <c r="D4755" t="s">
        <v>31</v>
      </c>
      <c r="E4755" s="1">
        <v>12657</v>
      </c>
      <c r="F4755">
        <f t="shared" si="74"/>
        <v>8</v>
      </c>
    </row>
    <row r="4756" spans="2:6" x14ac:dyDescent="0.25">
      <c r="B4756" t="s">
        <v>22</v>
      </c>
      <c r="C4756" t="s">
        <v>25</v>
      </c>
      <c r="D4756" t="s">
        <v>29</v>
      </c>
      <c r="E4756" s="1">
        <v>23914</v>
      </c>
      <c r="F4756">
        <f t="shared" si="74"/>
        <v>6</v>
      </c>
    </row>
    <row r="4757" spans="2:6" x14ac:dyDescent="0.25">
      <c r="B4757" t="s">
        <v>22</v>
      </c>
      <c r="C4757" t="s">
        <v>24</v>
      </c>
      <c r="D4757" t="s">
        <v>31</v>
      </c>
      <c r="E4757" s="1">
        <v>23373</v>
      </c>
      <c r="F4757">
        <f t="shared" si="74"/>
        <v>12</v>
      </c>
    </row>
    <row r="4758" spans="2:6" x14ac:dyDescent="0.25">
      <c r="B4758" t="s">
        <v>22</v>
      </c>
      <c r="C4758" t="s">
        <v>28</v>
      </c>
      <c r="D4758" t="s">
        <v>29</v>
      </c>
      <c r="E4758" s="1">
        <v>10978</v>
      </c>
      <c r="F4758">
        <f t="shared" si="74"/>
        <v>1</v>
      </c>
    </row>
    <row r="4759" spans="2:6" x14ac:dyDescent="0.25">
      <c r="B4759" t="s">
        <v>23</v>
      </c>
      <c r="C4759" t="s">
        <v>28</v>
      </c>
      <c r="D4759" t="s">
        <v>29</v>
      </c>
      <c r="E4759" s="1">
        <v>17212</v>
      </c>
      <c r="F4759">
        <f t="shared" si="74"/>
        <v>2</v>
      </c>
    </row>
    <row r="4760" spans="2:6" x14ac:dyDescent="0.25">
      <c r="B4760" t="s">
        <v>23</v>
      </c>
      <c r="C4760" t="s">
        <v>26</v>
      </c>
      <c r="D4760" t="s">
        <v>30</v>
      </c>
      <c r="E4760" s="1">
        <v>17454</v>
      </c>
      <c r="F4760">
        <f t="shared" si="74"/>
        <v>10</v>
      </c>
    </row>
    <row r="4761" spans="2:6" x14ac:dyDescent="0.25">
      <c r="B4761" t="s">
        <v>22</v>
      </c>
      <c r="C4761" t="s">
        <v>24</v>
      </c>
      <c r="D4761" t="s">
        <v>29</v>
      </c>
      <c r="E4761" s="1">
        <v>24386</v>
      </c>
      <c r="F4761">
        <f t="shared" si="74"/>
        <v>10</v>
      </c>
    </row>
    <row r="4762" spans="2:6" x14ac:dyDescent="0.25">
      <c r="B4762" t="s">
        <v>22</v>
      </c>
      <c r="C4762" t="s">
        <v>24</v>
      </c>
      <c r="D4762" t="s">
        <v>29</v>
      </c>
      <c r="E4762" s="1">
        <v>34394</v>
      </c>
      <c r="F4762">
        <f t="shared" si="74"/>
        <v>3</v>
      </c>
    </row>
    <row r="4763" spans="2:6" x14ac:dyDescent="0.25">
      <c r="B4763" t="s">
        <v>23</v>
      </c>
      <c r="C4763" t="s">
        <v>24</v>
      </c>
      <c r="D4763" t="s">
        <v>32</v>
      </c>
      <c r="E4763" s="1">
        <v>38086</v>
      </c>
      <c r="F4763">
        <f t="shared" si="74"/>
        <v>4</v>
      </c>
    </row>
    <row r="4764" spans="2:6" x14ac:dyDescent="0.25">
      <c r="B4764" t="s">
        <v>23</v>
      </c>
      <c r="C4764" t="s">
        <v>27</v>
      </c>
      <c r="D4764" t="s">
        <v>29</v>
      </c>
      <c r="E4764" s="1">
        <v>25650</v>
      </c>
      <c r="F4764">
        <f t="shared" si="74"/>
        <v>3</v>
      </c>
    </row>
    <row r="4765" spans="2:6" x14ac:dyDescent="0.25">
      <c r="B4765" t="s">
        <v>22</v>
      </c>
      <c r="C4765" t="s">
        <v>28</v>
      </c>
      <c r="D4765" t="s">
        <v>29</v>
      </c>
      <c r="E4765" s="1">
        <v>21412</v>
      </c>
      <c r="F4765">
        <f t="shared" si="74"/>
        <v>8</v>
      </c>
    </row>
    <row r="4766" spans="2:6" x14ac:dyDescent="0.25">
      <c r="B4766" t="s">
        <v>22</v>
      </c>
      <c r="C4766" t="s">
        <v>25</v>
      </c>
      <c r="D4766" t="s">
        <v>29</v>
      </c>
      <c r="E4766" s="1">
        <v>30425</v>
      </c>
      <c r="F4766">
        <f t="shared" si="74"/>
        <v>4</v>
      </c>
    </row>
    <row r="4767" spans="2:6" x14ac:dyDescent="0.25">
      <c r="B4767" t="s">
        <v>23</v>
      </c>
      <c r="C4767" t="s">
        <v>25</v>
      </c>
      <c r="D4767" t="s">
        <v>32</v>
      </c>
      <c r="E4767" s="1">
        <v>28623</v>
      </c>
      <c r="F4767">
        <f t="shared" si="74"/>
        <v>5</v>
      </c>
    </row>
    <row r="4768" spans="2:6" x14ac:dyDescent="0.25">
      <c r="B4768" t="s">
        <v>23</v>
      </c>
      <c r="C4768" t="s">
        <v>25</v>
      </c>
      <c r="D4768" t="s">
        <v>32</v>
      </c>
      <c r="E4768" s="1">
        <v>5646</v>
      </c>
      <c r="F4768">
        <f t="shared" si="74"/>
        <v>6</v>
      </c>
    </row>
    <row r="4769" spans="2:6" x14ac:dyDescent="0.25">
      <c r="B4769" t="s">
        <v>22</v>
      </c>
      <c r="C4769" t="s">
        <v>27</v>
      </c>
      <c r="D4769" t="s">
        <v>31</v>
      </c>
      <c r="E4769" s="1">
        <v>10041</v>
      </c>
      <c r="F4769">
        <f t="shared" si="74"/>
        <v>6</v>
      </c>
    </row>
    <row r="4770" spans="2:6" x14ac:dyDescent="0.25">
      <c r="B4770" t="s">
        <v>22</v>
      </c>
      <c r="C4770" t="s">
        <v>27</v>
      </c>
      <c r="D4770" t="s">
        <v>29</v>
      </c>
      <c r="E4770" s="1">
        <v>32925</v>
      </c>
      <c r="F4770">
        <f t="shared" si="74"/>
        <v>2</v>
      </c>
    </row>
    <row r="4771" spans="2:6" x14ac:dyDescent="0.25">
      <c r="B4771" t="s">
        <v>22</v>
      </c>
      <c r="C4771" t="s">
        <v>24</v>
      </c>
      <c r="D4771" t="s">
        <v>32</v>
      </c>
      <c r="E4771" s="1">
        <v>40628</v>
      </c>
      <c r="F4771">
        <f t="shared" si="74"/>
        <v>3</v>
      </c>
    </row>
    <row r="4772" spans="2:6" x14ac:dyDescent="0.25">
      <c r="B4772" t="s">
        <v>23</v>
      </c>
      <c r="C4772" t="s">
        <v>27</v>
      </c>
      <c r="D4772" t="s">
        <v>31</v>
      </c>
      <c r="E4772" s="1">
        <v>28927</v>
      </c>
      <c r="F4772">
        <f t="shared" si="74"/>
        <v>3</v>
      </c>
    </row>
    <row r="4773" spans="2:6" x14ac:dyDescent="0.25">
      <c r="B4773" t="s">
        <v>23</v>
      </c>
      <c r="C4773" t="s">
        <v>27</v>
      </c>
      <c r="D4773" t="s">
        <v>32</v>
      </c>
      <c r="E4773" s="1">
        <v>31861</v>
      </c>
      <c r="F4773">
        <f t="shared" si="74"/>
        <v>3</v>
      </c>
    </row>
    <row r="4774" spans="2:6" x14ac:dyDescent="0.25">
      <c r="B4774" t="s">
        <v>22</v>
      </c>
      <c r="C4774" t="s">
        <v>27</v>
      </c>
      <c r="D4774" t="s">
        <v>31</v>
      </c>
      <c r="E4774" s="1">
        <v>16342</v>
      </c>
      <c r="F4774">
        <f t="shared" si="74"/>
        <v>9</v>
      </c>
    </row>
    <row r="4775" spans="2:6" x14ac:dyDescent="0.25">
      <c r="B4775" t="s">
        <v>23</v>
      </c>
      <c r="C4775" t="s">
        <v>25</v>
      </c>
      <c r="D4775" t="s">
        <v>29</v>
      </c>
      <c r="E4775" s="1">
        <v>24487</v>
      </c>
      <c r="F4775">
        <f t="shared" si="74"/>
        <v>1</v>
      </c>
    </row>
    <row r="4776" spans="2:6" x14ac:dyDescent="0.25">
      <c r="B4776" t="s">
        <v>22</v>
      </c>
      <c r="C4776" t="s">
        <v>24</v>
      </c>
      <c r="D4776" t="s">
        <v>30</v>
      </c>
      <c r="E4776" s="1">
        <v>29776</v>
      </c>
      <c r="F4776">
        <f t="shared" si="74"/>
        <v>7</v>
      </c>
    </row>
    <row r="4777" spans="2:6" x14ac:dyDescent="0.25">
      <c r="B4777" t="s">
        <v>22</v>
      </c>
      <c r="C4777" t="s">
        <v>27</v>
      </c>
      <c r="D4777" t="s">
        <v>30</v>
      </c>
      <c r="E4777" s="1">
        <v>30884</v>
      </c>
      <c r="F4777">
        <f t="shared" si="74"/>
        <v>7</v>
      </c>
    </row>
    <row r="4778" spans="2:6" x14ac:dyDescent="0.25">
      <c r="B4778" t="s">
        <v>23</v>
      </c>
      <c r="C4778" t="s">
        <v>25</v>
      </c>
      <c r="D4778" t="s">
        <v>30</v>
      </c>
      <c r="E4778" s="1">
        <v>11137</v>
      </c>
      <c r="F4778">
        <f t="shared" si="74"/>
        <v>6</v>
      </c>
    </row>
    <row r="4779" spans="2:6" x14ac:dyDescent="0.25">
      <c r="B4779" t="s">
        <v>23</v>
      </c>
      <c r="C4779" t="s">
        <v>24</v>
      </c>
      <c r="D4779" t="s">
        <v>31</v>
      </c>
      <c r="E4779" s="1">
        <v>22392</v>
      </c>
      <c r="F4779">
        <f t="shared" si="74"/>
        <v>4</v>
      </c>
    </row>
    <row r="4780" spans="2:6" x14ac:dyDescent="0.25">
      <c r="B4780" t="s">
        <v>23</v>
      </c>
      <c r="C4780" t="s">
        <v>25</v>
      </c>
      <c r="D4780" t="s">
        <v>29</v>
      </c>
      <c r="E4780" s="1">
        <v>27277</v>
      </c>
      <c r="F4780">
        <f t="shared" si="74"/>
        <v>9</v>
      </c>
    </row>
    <row r="4781" spans="2:6" x14ac:dyDescent="0.25">
      <c r="B4781" t="s">
        <v>22</v>
      </c>
      <c r="C4781" t="s">
        <v>25</v>
      </c>
      <c r="D4781" t="s">
        <v>31</v>
      </c>
      <c r="E4781" s="1">
        <v>26894</v>
      </c>
      <c r="F4781">
        <f t="shared" si="74"/>
        <v>8</v>
      </c>
    </row>
    <row r="4782" spans="2:6" x14ac:dyDescent="0.25">
      <c r="B4782" t="s">
        <v>23</v>
      </c>
      <c r="C4782" t="s">
        <v>26</v>
      </c>
      <c r="D4782" t="s">
        <v>32</v>
      </c>
      <c r="E4782" s="1">
        <v>40493</v>
      </c>
      <c r="F4782">
        <f t="shared" si="74"/>
        <v>11</v>
      </c>
    </row>
    <row r="4783" spans="2:6" x14ac:dyDescent="0.25">
      <c r="B4783" t="s">
        <v>22</v>
      </c>
      <c r="C4783" t="s">
        <v>26</v>
      </c>
      <c r="D4783" t="s">
        <v>32</v>
      </c>
      <c r="E4783" s="1">
        <v>17674</v>
      </c>
      <c r="F4783">
        <f t="shared" si="74"/>
        <v>5</v>
      </c>
    </row>
    <row r="4784" spans="2:6" x14ac:dyDescent="0.25">
      <c r="B4784" t="s">
        <v>23</v>
      </c>
      <c r="C4784" t="s">
        <v>28</v>
      </c>
      <c r="D4784" t="s">
        <v>32</v>
      </c>
      <c r="E4784" s="1">
        <v>36848</v>
      </c>
      <c r="F4784">
        <f t="shared" si="74"/>
        <v>11</v>
      </c>
    </row>
    <row r="4785" spans="2:6" x14ac:dyDescent="0.25">
      <c r="B4785" t="s">
        <v>23</v>
      </c>
      <c r="C4785" t="s">
        <v>26</v>
      </c>
      <c r="D4785" t="s">
        <v>30</v>
      </c>
      <c r="E4785" s="1">
        <v>32007</v>
      </c>
      <c r="F4785">
        <f t="shared" si="74"/>
        <v>8</v>
      </c>
    </row>
    <row r="4786" spans="2:6" x14ac:dyDescent="0.25">
      <c r="B4786" t="s">
        <v>22</v>
      </c>
      <c r="C4786" t="s">
        <v>28</v>
      </c>
      <c r="D4786" t="s">
        <v>32</v>
      </c>
      <c r="E4786" s="1">
        <v>14558</v>
      </c>
      <c r="F4786">
        <f t="shared" si="74"/>
        <v>11</v>
      </c>
    </row>
    <row r="4787" spans="2:6" x14ac:dyDescent="0.25">
      <c r="B4787" t="s">
        <v>22</v>
      </c>
      <c r="C4787" t="s">
        <v>24</v>
      </c>
      <c r="D4787" t="s">
        <v>32</v>
      </c>
      <c r="E4787" s="1">
        <v>23368</v>
      </c>
      <c r="F4787">
        <f t="shared" si="74"/>
        <v>12</v>
      </c>
    </row>
    <row r="4788" spans="2:6" x14ac:dyDescent="0.25">
      <c r="B4788" t="s">
        <v>23</v>
      </c>
      <c r="C4788" t="s">
        <v>25</v>
      </c>
      <c r="D4788" t="s">
        <v>29</v>
      </c>
      <c r="E4788" s="1">
        <v>7229</v>
      </c>
      <c r="F4788">
        <f t="shared" si="74"/>
        <v>10</v>
      </c>
    </row>
    <row r="4789" spans="2:6" x14ac:dyDescent="0.25">
      <c r="B4789" t="s">
        <v>22</v>
      </c>
      <c r="C4789" t="s">
        <v>28</v>
      </c>
      <c r="D4789" t="s">
        <v>29</v>
      </c>
      <c r="E4789" s="1">
        <v>15636</v>
      </c>
      <c r="F4789">
        <f t="shared" si="74"/>
        <v>10</v>
      </c>
    </row>
    <row r="4790" spans="2:6" x14ac:dyDescent="0.25">
      <c r="B4790" t="s">
        <v>23</v>
      </c>
      <c r="C4790" t="s">
        <v>27</v>
      </c>
      <c r="D4790" t="s">
        <v>29</v>
      </c>
      <c r="E4790" s="1">
        <v>20703</v>
      </c>
      <c r="F4790">
        <f t="shared" si="74"/>
        <v>9</v>
      </c>
    </row>
    <row r="4791" spans="2:6" x14ac:dyDescent="0.25">
      <c r="B4791" t="s">
        <v>22</v>
      </c>
      <c r="C4791" t="s">
        <v>28</v>
      </c>
      <c r="D4791" t="s">
        <v>29</v>
      </c>
      <c r="E4791" s="1">
        <v>35570</v>
      </c>
      <c r="F4791">
        <f t="shared" si="74"/>
        <v>5</v>
      </c>
    </row>
    <row r="4792" spans="2:6" x14ac:dyDescent="0.25">
      <c r="B4792" t="s">
        <v>22</v>
      </c>
      <c r="C4792" t="s">
        <v>25</v>
      </c>
      <c r="D4792" t="s">
        <v>29</v>
      </c>
      <c r="E4792" s="1">
        <v>28849</v>
      </c>
      <c r="F4792">
        <f t="shared" si="74"/>
        <v>12</v>
      </c>
    </row>
    <row r="4793" spans="2:6" x14ac:dyDescent="0.25">
      <c r="B4793" t="s">
        <v>23</v>
      </c>
      <c r="C4793" t="s">
        <v>27</v>
      </c>
      <c r="D4793" t="s">
        <v>32</v>
      </c>
      <c r="E4793" s="1">
        <v>34958</v>
      </c>
      <c r="F4793">
        <f t="shared" si="74"/>
        <v>9</v>
      </c>
    </row>
    <row r="4794" spans="2:6" x14ac:dyDescent="0.25">
      <c r="B4794" t="s">
        <v>23</v>
      </c>
      <c r="C4794" t="s">
        <v>28</v>
      </c>
      <c r="D4794" t="s">
        <v>32</v>
      </c>
      <c r="E4794" s="1">
        <v>27616</v>
      </c>
      <c r="F4794">
        <f t="shared" si="74"/>
        <v>8</v>
      </c>
    </row>
    <row r="4795" spans="2:6" x14ac:dyDescent="0.25">
      <c r="B4795" t="s">
        <v>22</v>
      </c>
      <c r="C4795" t="s">
        <v>28</v>
      </c>
      <c r="D4795" t="s">
        <v>31</v>
      </c>
      <c r="E4795" s="1">
        <v>26550</v>
      </c>
      <c r="F4795">
        <f t="shared" si="74"/>
        <v>9</v>
      </c>
    </row>
    <row r="4796" spans="2:6" x14ac:dyDescent="0.25">
      <c r="B4796" t="s">
        <v>22</v>
      </c>
      <c r="C4796" t="s">
        <v>24</v>
      </c>
      <c r="D4796" t="s">
        <v>31</v>
      </c>
      <c r="E4796" s="1">
        <v>8896</v>
      </c>
      <c r="F4796">
        <f t="shared" si="74"/>
        <v>5</v>
      </c>
    </row>
    <row r="4797" spans="2:6" x14ac:dyDescent="0.25">
      <c r="B4797" t="s">
        <v>22</v>
      </c>
      <c r="C4797" t="s">
        <v>28</v>
      </c>
      <c r="D4797" t="s">
        <v>30</v>
      </c>
      <c r="E4797" s="1">
        <v>25993</v>
      </c>
      <c r="F4797">
        <f t="shared" si="74"/>
        <v>3</v>
      </c>
    </row>
    <row r="4798" spans="2:6" x14ac:dyDescent="0.25">
      <c r="B4798" t="s">
        <v>23</v>
      </c>
      <c r="C4798" t="s">
        <v>27</v>
      </c>
      <c r="D4798" t="s">
        <v>30</v>
      </c>
      <c r="E4798" s="1">
        <v>14861</v>
      </c>
      <c r="F4798">
        <f t="shared" si="74"/>
        <v>9</v>
      </c>
    </row>
    <row r="4799" spans="2:6" x14ac:dyDescent="0.25">
      <c r="B4799" t="s">
        <v>22</v>
      </c>
      <c r="C4799" t="s">
        <v>26</v>
      </c>
      <c r="D4799" t="s">
        <v>30</v>
      </c>
      <c r="E4799" s="1">
        <v>21029</v>
      </c>
      <c r="F4799">
        <f t="shared" si="74"/>
        <v>7</v>
      </c>
    </row>
    <row r="4800" spans="2:6" x14ac:dyDescent="0.25">
      <c r="B4800" t="s">
        <v>22</v>
      </c>
      <c r="C4800" t="s">
        <v>26</v>
      </c>
      <c r="D4800" t="s">
        <v>32</v>
      </c>
      <c r="E4800" s="1">
        <v>25345</v>
      </c>
      <c r="F4800">
        <f t="shared" si="74"/>
        <v>5</v>
      </c>
    </row>
    <row r="4801" spans="2:6" x14ac:dyDescent="0.25">
      <c r="B4801" t="s">
        <v>22</v>
      </c>
      <c r="C4801" t="s">
        <v>28</v>
      </c>
      <c r="D4801" t="s">
        <v>32</v>
      </c>
      <c r="E4801" s="1">
        <v>15768</v>
      </c>
      <c r="F4801">
        <f t="shared" si="74"/>
        <v>3</v>
      </c>
    </row>
    <row r="4802" spans="2:6" x14ac:dyDescent="0.25">
      <c r="B4802" t="s">
        <v>22</v>
      </c>
      <c r="C4802" t="s">
        <v>25</v>
      </c>
      <c r="D4802" t="s">
        <v>29</v>
      </c>
      <c r="E4802" s="1">
        <v>15494</v>
      </c>
      <c r="F4802">
        <f t="shared" si="74"/>
        <v>6</v>
      </c>
    </row>
    <row r="4803" spans="2:6" x14ac:dyDescent="0.25">
      <c r="B4803" t="s">
        <v>22</v>
      </c>
      <c r="C4803" t="s">
        <v>25</v>
      </c>
      <c r="D4803" t="s">
        <v>31</v>
      </c>
      <c r="E4803" s="1">
        <v>12814</v>
      </c>
      <c r="F4803">
        <f t="shared" si="74"/>
        <v>1</v>
      </c>
    </row>
    <row r="4804" spans="2:6" x14ac:dyDescent="0.25">
      <c r="B4804" t="s">
        <v>23</v>
      </c>
      <c r="C4804" t="s">
        <v>25</v>
      </c>
      <c r="D4804" t="s">
        <v>30</v>
      </c>
      <c r="E4804" s="1">
        <v>34571</v>
      </c>
      <c r="F4804">
        <f t="shared" si="74"/>
        <v>8</v>
      </c>
    </row>
    <row r="4805" spans="2:6" x14ac:dyDescent="0.25">
      <c r="B4805" t="s">
        <v>23</v>
      </c>
      <c r="C4805" t="s">
        <v>25</v>
      </c>
      <c r="D4805" t="s">
        <v>31</v>
      </c>
      <c r="E4805" s="1">
        <v>28176</v>
      </c>
      <c r="F4805">
        <f t="shared" si="74"/>
        <v>2</v>
      </c>
    </row>
    <row r="4806" spans="2:6" x14ac:dyDescent="0.25">
      <c r="B4806" t="s">
        <v>22</v>
      </c>
      <c r="C4806" t="s">
        <v>25</v>
      </c>
      <c r="D4806" t="s">
        <v>29</v>
      </c>
      <c r="E4806" s="1">
        <v>13622</v>
      </c>
      <c r="F4806">
        <f t="shared" si="74"/>
        <v>4</v>
      </c>
    </row>
    <row r="4807" spans="2:6" x14ac:dyDescent="0.25">
      <c r="B4807" t="s">
        <v>22</v>
      </c>
      <c r="C4807" t="s">
        <v>26</v>
      </c>
      <c r="D4807" t="s">
        <v>32</v>
      </c>
      <c r="E4807" s="1">
        <v>13710</v>
      </c>
      <c r="F4807">
        <f t="shared" si="74"/>
        <v>7</v>
      </c>
    </row>
    <row r="4808" spans="2:6" x14ac:dyDescent="0.25">
      <c r="B4808" t="s">
        <v>23</v>
      </c>
      <c r="C4808" t="s">
        <v>27</v>
      </c>
      <c r="D4808" t="s">
        <v>31</v>
      </c>
      <c r="E4808" s="1">
        <v>22709</v>
      </c>
      <c r="F4808">
        <f t="shared" si="74"/>
        <v>3</v>
      </c>
    </row>
    <row r="4809" spans="2:6" x14ac:dyDescent="0.25">
      <c r="B4809" t="s">
        <v>22</v>
      </c>
      <c r="C4809" t="s">
        <v>25</v>
      </c>
      <c r="D4809" t="s">
        <v>29</v>
      </c>
      <c r="E4809" s="1">
        <v>23498</v>
      </c>
      <c r="F4809">
        <f t="shared" si="74"/>
        <v>5</v>
      </c>
    </row>
    <row r="4810" spans="2:6" x14ac:dyDescent="0.25">
      <c r="B4810" t="s">
        <v>22</v>
      </c>
      <c r="C4810" t="s">
        <v>26</v>
      </c>
      <c r="D4810" t="s">
        <v>32</v>
      </c>
      <c r="E4810" s="1">
        <v>33861</v>
      </c>
      <c r="F4810">
        <f t="shared" si="74"/>
        <v>9</v>
      </c>
    </row>
    <row r="4811" spans="2:6" x14ac:dyDescent="0.25">
      <c r="B4811" t="s">
        <v>22</v>
      </c>
      <c r="C4811" t="s">
        <v>28</v>
      </c>
      <c r="D4811" t="s">
        <v>29</v>
      </c>
      <c r="E4811" s="1">
        <v>35433</v>
      </c>
      <c r="F4811">
        <f t="shared" si="74"/>
        <v>1</v>
      </c>
    </row>
    <row r="4812" spans="2:6" x14ac:dyDescent="0.25">
      <c r="B4812" t="s">
        <v>23</v>
      </c>
      <c r="C4812" t="s">
        <v>26</v>
      </c>
      <c r="D4812" t="s">
        <v>30</v>
      </c>
      <c r="E4812" s="1">
        <v>6524</v>
      </c>
      <c r="F4812">
        <f t="shared" ref="F4812:F4875" si="75">MONTH(E4812)</f>
        <v>11</v>
      </c>
    </row>
    <row r="4813" spans="2:6" x14ac:dyDescent="0.25">
      <c r="B4813" t="s">
        <v>22</v>
      </c>
      <c r="C4813" t="s">
        <v>26</v>
      </c>
      <c r="D4813" t="s">
        <v>31</v>
      </c>
      <c r="E4813" s="1">
        <v>40190</v>
      </c>
      <c r="F4813">
        <f t="shared" si="75"/>
        <v>1</v>
      </c>
    </row>
    <row r="4814" spans="2:6" x14ac:dyDescent="0.25">
      <c r="B4814" t="s">
        <v>22</v>
      </c>
      <c r="C4814" t="s">
        <v>25</v>
      </c>
      <c r="D4814" t="s">
        <v>30</v>
      </c>
      <c r="E4814" s="1">
        <v>20914</v>
      </c>
      <c r="F4814">
        <f t="shared" si="75"/>
        <v>4</v>
      </c>
    </row>
    <row r="4815" spans="2:6" x14ac:dyDescent="0.25">
      <c r="B4815" t="s">
        <v>22</v>
      </c>
      <c r="C4815" t="s">
        <v>24</v>
      </c>
      <c r="D4815" t="s">
        <v>31</v>
      </c>
      <c r="E4815" s="1">
        <v>26235</v>
      </c>
      <c r="F4815">
        <f t="shared" si="75"/>
        <v>10</v>
      </c>
    </row>
    <row r="4816" spans="2:6" x14ac:dyDescent="0.25">
      <c r="B4816" t="s">
        <v>22</v>
      </c>
      <c r="C4816" t="s">
        <v>27</v>
      </c>
      <c r="D4816" t="s">
        <v>29</v>
      </c>
      <c r="E4816" s="1">
        <v>16331</v>
      </c>
      <c r="F4816">
        <f t="shared" si="75"/>
        <v>9</v>
      </c>
    </row>
    <row r="4817" spans="2:6" x14ac:dyDescent="0.25">
      <c r="B4817" t="s">
        <v>23</v>
      </c>
      <c r="C4817" t="s">
        <v>26</v>
      </c>
      <c r="D4817" t="s">
        <v>29</v>
      </c>
      <c r="E4817" s="1">
        <v>15878</v>
      </c>
      <c r="F4817">
        <f t="shared" si="75"/>
        <v>6</v>
      </c>
    </row>
    <row r="4818" spans="2:6" x14ac:dyDescent="0.25">
      <c r="B4818" t="s">
        <v>22</v>
      </c>
      <c r="C4818" t="s">
        <v>24</v>
      </c>
      <c r="D4818" t="s">
        <v>32</v>
      </c>
      <c r="E4818" s="1">
        <v>7042</v>
      </c>
      <c r="F4818">
        <f t="shared" si="75"/>
        <v>4</v>
      </c>
    </row>
    <row r="4819" spans="2:6" x14ac:dyDescent="0.25">
      <c r="B4819" t="s">
        <v>22</v>
      </c>
      <c r="C4819" t="s">
        <v>25</v>
      </c>
      <c r="D4819" t="s">
        <v>31</v>
      </c>
      <c r="E4819" s="1">
        <v>16424</v>
      </c>
      <c r="F4819">
        <f t="shared" si="75"/>
        <v>12</v>
      </c>
    </row>
    <row r="4820" spans="2:6" x14ac:dyDescent="0.25">
      <c r="B4820" t="s">
        <v>22</v>
      </c>
      <c r="C4820" t="s">
        <v>24</v>
      </c>
      <c r="D4820" t="s">
        <v>32</v>
      </c>
      <c r="E4820" s="1">
        <v>6473</v>
      </c>
      <c r="F4820">
        <f t="shared" si="75"/>
        <v>9</v>
      </c>
    </row>
    <row r="4821" spans="2:6" x14ac:dyDescent="0.25">
      <c r="B4821" t="s">
        <v>23</v>
      </c>
      <c r="C4821" t="s">
        <v>26</v>
      </c>
      <c r="D4821" t="s">
        <v>30</v>
      </c>
      <c r="E4821" s="1">
        <v>17481</v>
      </c>
      <c r="F4821">
        <f t="shared" si="75"/>
        <v>11</v>
      </c>
    </row>
    <row r="4822" spans="2:6" x14ac:dyDescent="0.25">
      <c r="B4822" t="s">
        <v>22</v>
      </c>
      <c r="C4822" t="s">
        <v>25</v>
      </c>
      <c r="D4822" t="s">
        <v>29</v>
      </c>
      <c r="E4822" s="1">
        <v>33072</v>
      </c>
      <c r="F4822">
        <f t="shared" si="75"/>
        <v>7</v>
      </c>
    </row>
    <row r="4823" spans="2:6" x14ac:dyDescent="0.25">
      <c r="B4823" t="s">
        <v>22</v>
      </c>
      <c r="C4823" t="s">
        <v>24</v>
      </c>
      <c r="D4823" t="s">
        <v>29</v>
      </c>
      <c r="E4823" s="1">
        <v>33042</v>
      </c>
      <c r="F4823">
        <f t="shared" si="75"/>
        <v>6</v>
      </c>
    </row>
    <row r="4824" spans="2:6" x14ac:dyDescent="0.25">
      <c r="B4824" t="s">
        <v>22</v>
      </c>
      <c r="C4824" t="s">
        <v>28</v>
      </c>
      <c r="D4824" t="s">
        <v>32</v>
      </c>
      <c r="E4824" s="1">
        <v>6557</v>
      </c>
      <c r="F4824">
        <f t="shared" si="75"/>
        <v>12</v>
      </c>
    </row>
    <row r="4825" spans="2:6" x14ac:dyDescent="0.25">
      <c r="B4825" t="s">
        <v>23</v>
      </c>
      <c r="C4825" t="s">
        <v>26</v>
      </c>
      <c r="D4825" t="s">
        <v>32</v>
      </c>
      <c r="E4825" s="1">
        <v>30022</v>
      </c>
      <c r="F4825">
        <f t="shared" si="75"/>
        <v>3</v>
      </c>
    </row>
    <row r="4826" spans="2:6" x14ac:dyDescent="0.25">
      <c r="B4826" t="s">
        <v>23</v>
      </c>
      <c r="C4826" t="s">
        <v>28</v>
      </c>
      <c r="D4826" t="s">
        <v>30</v>
      </c>
      <c r="E4826" s="1">
        <v>25077</v>
      </c>
      <c r="F4826">
        <f t="shared" si="75"/>
        <v>8</v>
      </c>
    </row>
    <row r="4827" spans="2:6" x14ac:dyDescent="0.25">
      <c r="B4827" t="s">
        <v>22</v>
      </c>
      <c r="C4827" t="s">
        <v>24</v>
      </c>
      <c r="D4827" t="s">
        <v>32</v>
      </c>
      <c r="E4827" s="1">
        <v>25725</v>
      </c>
      <c r="F4827">
        <f t="shared" si="75"/>
        <v>6</v>
      </c>
    </row>
    <row r="4828" spans="2:6" x14ac:dyDescent="0.25">
      <c r="B4828" t="s">
        <v>22</v>
      </c>
      <c r="C4828" t="s">
        <v>26</v>
      </c>
      <c r="D4828" t="s">
        <v>31</v>
      </c>
      <c r="E4828" s="1">
        <v>16152</v>
      </c>
      <c r="F4828">
        <f t="shared" si="75"/>
        <v>3</v>
      </c>
    </row>
    <row r="4829" spans="2:6" x14ac:dyDescent="0.25">
      <c r="B4829" t="s">
        <v>23</v>
      </c>
      <c r="C4829" t="s">
        <v>24</v>
      </c>
      <c r="D4829" t="s">
        <v>32</v>
      </c>
      <c r="E4829" s="1">
        <v>18137</v>
      </c>
      <c r="F4829">
        <f t="shared" si="75"/>
        <v>8</v>
      </c>
    </row>
    <row r="4830" spans="2:6" x14ac:dyDescent="0.25">
      <c r="B4830" t="s">
        <v>23</v>
      </c>
      <c r="C4830" t="s">
        <v>27</v>
      </c>
      <c r="D4830" t="s">
        <v>30</v>
      </c>
      <c r="E4830" s="1">
        <v>19110</v>
      </c>
      <c r="F4830">
        <f t="shared" si="75"/>
        <v>4</v>
      </c>
    </row>
    <row r="4831" spans="2:6" x14ac:dyDescent="0.25">
      <c r="B4831" t="s">
        <v>22</v>
      </c>
      <c r="C4831" t="s">
        <v>28</v>
      </c>
      <c r="D4831" t="s">
        <v>29</v>
      </c>
      <c r="E4831" s="1">
        <v>25067</v>
      </c>
      <c r="F4831">
        <f t="shared" si="75"/>
        <v>8</v>
      </c>
    </row>
    <row r="4832" spans="2:6" x14ac:dyDescent="0.25">
      <c r="B4832" t="s">
        <v>23</v>
      </c>
      <c r="C4832" t="s">
        <v>26</v>
      </c>
      <c r="D4832" t="s">
        <v>31</v>
      </c>
      <c r="E4832" s="1">
        <v>38303</v>
      </c>
      <c r="F4832">
        <f t="shared" si="75"/>
        <v>11</v>
      </c>
    </row>
    <row r="4833" spans="2:6" x14ac:dyDescent="0.25">
      <c r="B4833" t="s">
        <v>23</v>
      </c>
      <c r="C4833" t="s">
        <v>24</v>
      </c>
      <c r="D4833" t="s">
        <v>31</v>
      </c>
      <c r="E4833" s="1">
        <v>29908</v>
      </c>
      <c r="F4833">
        <f t="shared" si="75"/>
        <v>11</v>
      </c>
    </row>
    <row r="4834" spans="2:6" x14ac:dyDescent="0.25">
      <c r="B4834" t="s">
        <v>22</v>
      </c>
      <c r="C4834" t="s">
        <v>27</v>
      </c>
      <c r="D4834" t="s">
        <v>32</v>
      </c>
      <c r="E4834" s="1">
        <v>13360</v>
      </c>
      <c r="F4834">
        <f t="shared" si="75"/>
        <v>7</v>
      </c>
    </row>
    <row r="4835" spans="2:6" x14ac:dyDescent="0.25">
      <c r="B4835" t="s">
        <v>23</v>
      </c>
      <c r="C4835" t="s">
        <v>26</v>
      </c>
      <c r="D4835" t="s">
        <v>30</v>
      </c>
      <c r="E4835" s="1">
        <v>15693</v>
      </c>
      <c r="F4835">
        <f t="shared" si="75"/>
        <v>12</v>
      </c>
    </row>
    <row r="4836" spans="2:6" x14ac:dyDescent="0.25">
      <c r="B4836" t="s">
        <v>23</v>
      </c>
      <c r="C4836" t="s">
        <v>25</v>
      </c>
      <c r="D4836" t="s">
        <v>30</v>
      </c>
      <c r="E4836" s="1">
        <v>26919</v>
      </c>
      <c r="F4836">
        <f t="shared" si="75"/>
        <v>9</v>
      </c>
    </row>
    <row r="4837" spans="2:6" x14ac:dyDescent="0.25">
      <c r="B4837" t="s">
        <v>22</v>
      </c>
      <c r="C4837" t="s">
        <v>27</v>
      </c>
      <c r="D4837" t="s">
        <v>31</v>
      </c>
      <c r="E4837" s="1">
        <v>27116</v>
      </c>
      <c r="F4837">
        <f t="shared" si="75"/>
        <v>3</v>
      </c>
    </row>
    <row r="4838" spans="2:6" x14ac:dyDescent="0.25">
      <c r="B4838" t="s">
        <v>23</v>
      </c>
      <c r="C4838" t="s">
        <v>24</v>
      </c>
      <c r="D4838" t="s">
        <v>30</v>
      </c>
      <c r="E4838" s="1">
        <v>16347</v>
      </c>
      <c r="F4838">
        <f t="shared" si="75"/>
        <v>10</v>
      </c>
    </row>
    <row r="4839" spans="2:6" x14ac:dyDescent="0.25">
      <c r="B4839" t="s">
        <v>23</v>
      </c>
      <c r="C4839" t="s">
        <v>26</v>
      </c>
      <c r="D4839" t="s">
        <v>32</v>
      </c>
      <c r="E4839" s="1">
        <v>10239</v>
      </c>
      <c r="F4839">
        <f t="shared" si="75"/>
        <v>1</v>
      </c>
    </row>
    <row r="4840" spans="2:6" x14ac:dyDescent="0.25">
      <c r="B4840" t="s">
        <v>23</v>
      </c>
      <c r="C4840" t="s">
        <v>26</v>
      </c>
      <c r="D4840" t="s">
        <v>31</v>
      </c>
      <c r="E4840" s="1">
        <v>41409</v>
      </c>
      <c r="F4840">
        <f t="shared" si="75"/>
        <v>5</v>
      </c>
    </row>
    <row r="4841" spans="2:6" x14ac:dyDescent="0.25">
      <c r="B4841" t="s">
        <v>22</v>
      </c>
      <c r="C4841" t="s">
        <v>24</v>
      </c>
      <c r="D4841" t="s">
        <v>30</v>
      </c>
      <c r="E4841" s="1">
        <v>29107</v>
      </c>
      <c r="F4841">
        <f t="shared" si="75"/>
        <v>9</v>
      </c>
    </row>
    <row r="4842" spans="2:6" x14ac:dyDescent="0.25">
      <c r="B4842" t="s">
        <v>23</v>
      </c>
      <c r="C4842" t="s">
        <v>26</v>
      </c>
      <c r="D4842" t="s">
        <v>31</v>
      </c>
      <c r="E4842" s="1">
        <v>36286</v>
      </c>
      <c r="F4842">
        <f t="shared" si="75"/>
        <v>5</v>
      </c>
    </row>
    <row r="4843" spans="2:6" x14ac:dyDescent="0.25">
      <c r="B4843" t="s">
        <v>22</v>
      </c>
      <c r="C4843" t="s">
        <v>26</v>
      </c>
      <c r="D4843" t="s">
        <v>30</v>
      </c>
      <c r="E4843" s="1">
        <v>24864</v>
      </c>
      <c r="F4843">
        <f t="shared" si="75"/>
        <v>1</v>
      </c>
    </row>
    <row r="4844" spans="2:6" x14ac:dyDescent="0.25">
      <c r="B4844" t="s">
        <v>23</v>
      </c>
      <c r="C4844" t="s">
        <v>24</v>
      </c>
      <c r="D4844" t="s">
        <v>31</v>
      </c>
      <c r="E4844" s="1">
        <v>15934</v>
      </c>
      <c r="F4844">
        <f t="shared" si="75"/>
        <v>8</v>
      </c>
    </row>
    <row r="4845" spans="2:6" x14ac:dyDescent="0.25">
      <c r="B4845" t="s">
        <v>23</v>
      </c>
      <c r="C4845" t="s">
        <v>27</v>
      </c>
      <c r="D4845" t="s">
        <v>29</v>
      </c>
      <c r="E4845" s="1">
        <v>29035</v>
      </c>
      <c r="F4845">
        <f t="shared" si="75"/>
        <v>6</v>
      </c>
    </row>
    <row r="4846" spans="2:6" x14ac:dyDescent="0.25">
      <c r="B4846" t="s">
        <v>22</v>
      </c>
      <c r="C4846" t="s">
        <v>24</v>
      </c>
      <c r="D4846" t="s">
        <v>29</v>
      </c>
      <c r="E4846" s="1">
        <v>17646</v>
      </c>
      <c r="F4846">
        <f t="shared" si="75"/>
        <v>4</v>
      </c>
    </row>
    <row r="4847" spans="2:6" x14ac:dyDescent="0.25">
      <c r="B4847" t="s">
        <v>23</v>
      </c>
      <c r="C4847" t="s">
        <v>24</v>
      </c>
      <c r="D4847" t="s">
        <v>29</v>
      </c>
      <c r="E4847" s="1">
        <v>37199</v>
      </c>
      <c r="F4847">
        <f t="shared" si="75"/>
        <v>11</v>
      </c>
    </row>
    <row r="4848" spans="2:6" x14ac:dyDescent="0.25">
      <c r="B4848" t="s">
        <v>23</v>
      </c>
      <c r="C4848" t="s">
        <v>26</v>
      </c>
      <c r="D4848" t="s">
        <v>29</v>
      </c>
      <c r="E4848" s="1">
        <v>5942</v>
      </c>
      <c r="F4848">
        <f t="shared" si="75"/>
        <v>4</v>
      </c>
    </row>
    <row r="4849" spans="2:6" x14ac:dyDescent="0.25">
      <c r="B4849" t="s">
        <v>22</v>
      </c>
      <c r="C4849" t="s">
        <v>25</v>
      </c>
      <c r="D4849" t="s">
        <v>31</v>
      </c>
      <c r="E4849" s="1">
        <v>24268</v>
      </c>
      <c r="F4849">
        <f t="shared" si="75"/>
        <v>6</v>
      </c>
    </row>
    <row r="4850" spans="2:6" x14ac:dyDescent="0.25">
      <c r="B4850" t="s">
        <v>22</v>
      </c>
      <c r="C4850" t="s">
        <v>24</v>
      </c>
      <c r="D4850" t="s">
        <v>32</v>
      </c>
      <c r="E4850" s="1">
        <v>41413</v>
      </c>
      <c r="F4850">
        <f t="shared" si="75"/>
        <v>5</v>
      </c>
    </row>
    <row r="4851" spans="2:6" x14ac:dyDescent="0.25">
      <c r="B4851" t="s">
        <v>23</v>
      </c>
      <c r="C4851" t="s">
        <v>24</v>
      </c>
      <c r="D4851" t="s">
        <v>29</v>
      </c>
      <c r="E4851" s="1">
        <v>19148</v>
      </c>
      <c r="F4851">
        <f t="shared" si="75"/>
        <v>6</v>
      </c>
    </row>
    <row r="4852" spans="2:6" x14ac:dyDescent="0.25">
      <c r="B4852" t="s">
        <v>22</v>
      </c>
      <c r="C4852" t="s">
        <v>24</v>
      </c>
      <c r="D4852" t="s">
        <v>29</v>
      </c>
      <c r="E4852" s="1">
        <v>15779</v>
      </c>
      <c r="F4852">
        <f t="shared" si="75"/>
        <v>3</v>
      </c>
    </row>
    <row r="4853" spans="2:6" x14ac:dyDescent="0.25">
      <c r="B4853" t="s">
        <v>23</v>
      </c>
      <c r="C4853" t="s">
        <v>25</v>
      </c>
      <c r="D4853" t="s">
        <v>32</v>
      </c>
      <c r="E4853" s="1">
        <v>36402</v>
      </c>
      <c r="F4853">
        <f t="shared" si="75"/>
        <v>8</v>
      </c>
    </row>
    <row r="4854" spans="2:6" x14ac:dyDescent="0.25">
      <c r="B4854" t="s">
        <v>23</v>
      </c>
      <c r="C4854" t="s">
        <v>24</v>
      </c>
      <c r="D4854" t="s">
        <v>32</v>
      </c>
      <c r="E4854" s="1">
        <v>7371</v>
      </c>
      <c r="F4854">
        <f t="shared" si="75"/>
        <v>3</v>
      </c>
    </row>
    <row r="4855" spans="2:6" x14ac:dyDescent="0.25">
      <c r="B4855" t="s">
        <v>23</v>
      </c>
      <c r="C4855" t="s">
        <v>28</v>
      </c>
      <c r="D4855" t="s">
        <v>29</v>
      </c>
      <c r="E4855" s="1">
        <v>30728</v>
      </c>
      <c r="F4855">
        <f t="shared" si="75"/>
        <v>2</v>
      </c>
    </row>
    <row r="4856" spans="2:6" x14ac:dyDescent="0.25">
      <c r="B4856" t="s">
        <v>22</v>
      </c>
      <c r="C4856" t="s">
        <v>24</v>
      </c>
      <c r="D4856" t="s">
        <v>32</v>
      </c>
      <c r="E4856" s="1">
        <v>32512</v>
      </c>
      <c r="F4856">
        <f t="shared" si="75"/>
        <v>1</v>
      </c>
    </row>
    <row r="4857" spans="2:6" x14ac:dyDescent="0.25">
      <c r="B4857" t="s">
        <v>23</v>
      </c>
      <c r="C4857" t="s">
        <v>24</v>
      </c>
      <c r="D4857" t="s">
        <v>29</v>
      </c>
      <c r="E4857" s="1">
        <v>25683</v>
      </c>
      <c r="F4857">
        <f t="shared" si="75"/>
        <v>4</v>
      </c>
    </row>
    <row r="4858" spans="2:6" x14ac:dyDescent="0.25">
      <c r="B4858" t="s">
        <v>23</v>
      </c>
      <c r="C4858" t="s">
        <v>24</v>
      </c>
      <c r="D4858" t="s">
        <v>31</v>
      </c>
      <c r="E4858" s="1">
        <v>13561</v>
      </c>
      <c r="F4858">
        <f t="shared" si="75"/>
        <v>2</v>
      </c>
    </row>
    <row r="4859" spans="2:6" x14ac:dyDescent="0.25">
      <c r="B4859" t="s">
        <v>22</v>
      </c>
      <c r="C4859" t="s">
        <v>28</v>
      </c>
      <c r="D4859" t="s">
        <v>32</v>
      </c>
      <c r="E4859" s="1">
        <v>28940</v>
      </c>
      <c r="F4859">
        <f t="shared" si="75"/>
        <v>3</v>
      </c>
    </row>
    <row r="4860" spans="2:6" x14ac:dyDescent="0.25">
      <c r="B4860" t="s">
        <v>22</v>
      </c>
      <c r="C4860" t="s">
        <v>25</v>
      </c>
      <c r="D4860" t="s">
        <v>29</v>
      </c>
      <c r="E4860" s="1">
        <v>10881</v>
      </c>
      <c r="F4860">
        <f t="shared" si="75"/>
        <v>10</v>
      </c>
    </row>
    <row r="4861" spans="2:6" x14ac:dyDescent="0.25">
      <c r="B4861" t="s">
        <v>22</v>
      </c>
      <c r="C4861" t="s">
        <v>26</v>
      </c>
      <c r="D4861" t="s">
        <v>29</v>
      </c>
      <c r="E4861" s="1">
        <v>10309</v>
      </c>
      <c r="F4861">
        <f t="shared" si="75"/>
        <v>3</v>
      </c>
    </row>
    <row r="4862" spans="2:6" x14ac:dyDescent="0.25">
      <c r="B4862" t="s">
        <v>22</v>
      </c>
      <c r="C4862" t="s">
        <v>28</v>
      </c>
      <c r="D4862" t="s">
        <v>31</v>
      </c>
      <c r="E4862" s="1">
        <v>18642</v>
      </c>
      <c r="F4862">
        <f t="shared" si="75"/>
        <v>1</v>
      </c>
    </row>
    <row r="4863" spans="2:6" x14ac:dyDescent="0.25">
      <c r="B4863" t="s">
        <v>23</v>
      </c>
      <c r="C4863" t="s">
        <v>27</v>
      </c>
      <c r="D4863" t="s">
        <v>29</v>
      </c>
      <c r="E4863" s="1">
        <v>24269</v>
      </c>
      <c r="F4863">
        <f t="shared" si="75"/>
        <v>6</v>
      </c>
    </row>
    <row r="4864" spans="2:6" x14ac:dyDescent="0.25">
      <c r="B4864" t="s">
        <v>23</v>
      </c>
      <c r="C4864" t="s">
        <v>28</v>
      </c>
      <c r="D4864" t="s">
        <v>29</v>
      </c>
      <c r="E4864" s="1">
        <v>22789</v>
      </c>
      <c r="F4864">
        <f t="shared" si="75"/>
        <v>5</v>
      </c>
    </row>
    <row r="4865" spans="2:6" x14ac:dyDescent="0.25">
      <c r="B4865" t="s">
        <v>23</v>
      </c>
      <c r="C4865" t="s">
        <v>24</v>
      </c>
      <c r="D4865" t="s">
        <v>29</v>
      </c>
      <c r="E4865" s="1">
        <v>32764</v>
      </c>
      <c r="F4865">
        <f t="shared" si="75"/>
        <v>9</v>
      </c>
    </row>
    <row r="4866" spans="2:6" x14ac:dyDescent="0.25">
      <c r="B4866" t="s">
        <v>23</v>
      </c>
      <c r="C4866" t="s">
        <v>28</v>
      </c>
      <c r="D4866" t="s">
        <v>30</v>
      </c>
      <c r="E4866" s="1">
        <v>38881</v>
      </c>
      <c r="F4866">
        <f t="shared" si="75"/>
        <v>6</v>
      </c>
    </row>
    <row r="4867" spans="2:6" x14ac:dyDescent="0.25">
      <c r="B4867" t="s">
        <v>22</v>
      </c>
      <c r="C4867" t="s">
        <v>24</v>
      </c>
      <c r="D4867" t="s">
        <v>32</v>
      </c>
      <c r="E4867" s="1">
        <v>25898</v>
      </c>
      <c r="F4867">
        <f t="shared" si="75"/>
        <v>11</v>
      </c>
    </row>
    <row r="4868" spans="2:6" x14ac:dyDescent="0.25">
      <c r="B4868" t="s">
        <v>23</v>
      </c>
      <c r="C4868" t="s">
        <v>27</v>
      </c>
      <c r="D4868" t="s">
        <v>32</v>
      </c>
      <c r="E4868" s="1">
        <v>32170</v>
      </c>
      <c r="F4868">
        <f t="shared" si="75"/>
        <v>1</v>
      </c>
    </row>
    <row r="4869" spans="2:6" x14ac:dyDescent="0.25">
      <c r="B4869" t="s">
        <v>23</v>
      </c>
      <c r="C4869" t="s">
        <v>28</v>
      </c>
      <c r="D4869" t="s">
        <v>32</v>
      </c>
      <c r="E4869" s="1">
        <v>38830</v>
      </c>
      <c r="F4869">
        <f t="shared" si="75"/>
        <v>4</v>
      </c>
    </row>
    <row r="4870" spans="2:6" x14ac:dyDescent="0.25">
      <c r="B4870" t="s">
        <v>23</v>
      </c>
      <c r="C4870" t="s">
        <v>24</v>
      </c>
      <c r="D4870" t="s">
        <v>29</v>
      </c>
      <c r="E4870" s="1">
        <v>39947</v>
      </c>
      <c r="F4870">
        <f t="shared" si="75"/>
        <v>5</v>
      </c>
    </row>
    <row r="4871" spans="2:6" x14ac:dyDescent="0.25">
      <c r="B4871" t="s">
        <v>22</v>
      </c>
      <c r="C4871" t="s">
        <v>26</v>
      </c>
      <c r="D4871" t="s">
        <v>29</v>
      </c>
      <c r="E4871" s="1">
        <v>20291</v>
      </c>
      <c r="F4871">
        <f t="shared" si="75"/>
        <v>7</v>
      </c>
    </row>
    <row r="4872" spans="2:6" x14ac:dyDescent="0.25">
      <c r="B4872" t="s">
        <v>22</v>
      </c>
      <c r="C4872" t="s">
        <v>28</v>
      </c>
      <c r="D4872" t="s">
        <v>29</v>
      </c>
      <c r="E4872" s="1">
        <v>19597</v>
      </c>
      <c r="F4872">
        <f t="shared" si="75"/>
        <v>8</v>
      </c>
    </row>
    <row r="4873" spans="2:6" x14ac:dyDescent="0.25">
      <c r="B4873" t="s">
        <v>23</v>
      </c>
      <c r="C4873" t="s">
        <v>27</v>
      </c>
      <c r="D4873" t="s">
        <v>29</v>
      </c>
      <c r="E4873" s="1">
        <v>11904</v>
      </c>
      <c r="F4873">
        <f t="shared" si="75"/>
        <v>8</v>
      </c>
    </row>
    <row r="4874" spans="2:6" x14ac:dyDescent="0.25">
      <c r="B4874" t="s">
        <v>22</v>
      </c>
      <c r="C4874" t="s">
        <v>24</v>
      </c>
      <c r="D4874" t="s">
        <v>29</v>
      </c>
      <c r="E4874" s="1">
        <v>40772</v>
      </c>
      <c r="F4874">
        <f t="shared" si="75"/>
        <v>8</v>
      </c>
    </row>
    <row r="4875" spans="2:6" x14ac:dyDescent="0.25">
      <c r="B4875" t="s">
        <v>22</v>
      </c>
      <c r="C4875" t="s">
        <v>25</v>
      </c>
      <c r="D4875" t="s">
        <v>31</v>
      </c>
      <c r="E4875" s="1">
        <v>37037</v>
      </c>
      <c r="F4875">
        <f t="shared" si="75"/>
        <v>5</v>
      </c>
    </row>
    <row r="4876" spans="2:6" x14ac:dyDescent="0.25">
      <c r="B4876" t="s">
        <v>23</v>
      </c>
      <c r="C4876" t="s">
        <v>27</v>
      </c>
      <c r="D4876" t="s">
        <v>32</v>
      </c>
      <c r="E4876" s="1">
        <v>30131</v>
      </c>
      <c r="F4876">
        <f t="shared" ref="F4876:F4939" si="76">MONTH(E4876)</f>
        <v>6</v>
      </c>
    </row>
    <row r="4877" spans="2:6" x14ac:dyDescent="0.25">
      <c r="B4877" t="s">
        <v>23</v>
      </c>
      <c r="C4877" t="s">
        <v>28</v>
      </c>
      <c r="D4877" t="s">
        <v>31</v>
      </c>
      <c r="E4877" s="1">
        <v>39201</v>
      </c>
      <c r="F4877">
        <f t="shared" si="76"/>
        <v>4</v>
      </c>
    </row>
    <row r="4878" spans="2:6" x14ac:dyDescent="0.25">
      <c r="B4878" t="s">
        <v>22</v>
      </c>
      <c r="C4878" t="s">
        <v>24</v>
      </c>
      <c r="D4878" t="s">
        <v>30</v>
      </c>
      <c r="E4878" s="1">
        <v>38518</v>
      </c>
      <c r="F4878">
        <f t="shared" si="76"/>
        <v>6</v>
      </c>
    </row>
    <row r="4879" spans="2:6" x14ac:dyDescent="0.25">
      <c r="B4879" t="s">
        <v>23</v>
      </c>
      <c r="C4879" t="s">
        <v>24</v>
      </c>
      <c r="D4879" t="s">
        <v>30</v>
      </c>
      <c r="E4879" s="1">
        <v>5955</v>
      </c>
      <c r="F4879">
        <f t="shared" si="76"/>
        <v>4</v>
      </c>
    </row>
    <row r="4880" spans="2:6" x14ac:dyDescent="0.25">
      <c r="B4880" t="s">
        <v>23</v>
      </c>
      <c r="C4880" t="s">
        <v>27</v>
      </c>
      <c r="D4880" t="s">
        <v>31</v>
      </c>
      <c r="E4880" s="1">
        <v>36135</v>
      </c>
      <c r="F4880">
        <f t="shared" si="76"/>
        <v>12</v>
      </c>
    </row>
    <row r="4881" spans="2:6" x14ac:dyDescent="0.25">
      <c r="B4881" t="s">
        <v>23</v>
      </c>
      <c r="C4881" t="s">
        <v>25</v>
      </c>
      <c r="D4881" t="s">
        <v>30</v>
      </c>
      <c r="E4881" s="1">
        <v>5495</v>
      </c>
      <c r="F4881">
        <f t="shared" si="76"/>
        <v>1</v>
      </c>
    </row>
    <row r="4882" spans="2:6" x14ac:dyDescent="0.25">
      <c r="B4882" t="s">
        <v>23</v>
      </c>
      <c r="C4882" t="s">
        <v>25</v>
      </c>
      <c r="D4882" t="s">
        <v>32</v>
      </c>
      <c r="E4882" s="1">
        <v>20536</v>
      </c>
      <c r="F4882">
        <f t="shared" si="76"/>
        <v>3</v>
      </c>
    </row>
    <row r="4883" spans="2:6" x14ac:dyDescent="0.25">
      <c r="B4883" t="s">
        <v>23</v>
      </c>
      <c r="C4883" t="s">
        <v>25</v>
      </c>
      <c r="D4883" t="s">
        <v>31</v>
      </c>
      <c r="E4883" s="1">
        <v>36889</v>
      </c>
      <c r="F4883">
        <f t="shared" si="76"/>
        <v>12</v>
      </c>
    </row>
    <row r="4884" spans="2:6" x14ac:dyDescent="0.25">
      <c r="B4884" t="s">
        <v>23</v>
      </c>
      <c r="C4884" t="s">
        <v>26</v>
      </c>
      <c r="D4884" t="s">
        <v>29</v>
      </c>
      <c r="E4884" s="1">
        <v>19431</v>
      </c>
      <c r="F4884">
        <f t="shared" si="76"/>
        <v>3</v>
      </c>
    </row>
    <row r="4885" spans="2:6" x14ac:dyDescent="0.25">
      <c r="B4885" t="s">
        <v>23</v>
      </c>
      <c r="C4885" t="s">
        <v>26</v>
      </c>
      <c r="D4885" t="s">
        <v>30</v>
      </c>
      <c r="E4885" s="1">
        <v>23241</v>
      </c>
      <c r="F4885">
        <f t="shared" si="76"/>
        <v>8</v>
      </c>
    </row>
    <row r="4886" spans="2:6" x14ac:dyDescent="0.25">
      <c r="B4886" t="s">
        <v>22</v>
      </c>
      <c r="C4886" t="s">
        <v>28</v>
      </c>
      <c r="D4886" t="s">
        <v>31</v>
      </c>
      <c r="E4886" s="1">
        <v>31111</v>
      </c>
      <c r="F4886">
        <f t="shared" si="76"/>
        <v>3</v>
      </c>
    </row>
    <row r="4887" spans="2:6" x14ac:dyDescent="0.25">
      <c r="B4887" t="s">
        <v>23</v>
      </c>
      <c r="C4887" t="s">
        <v>24</v>
      </c>
      <c r="D4887" t="s">
        <v>30</v>
      </c>
      <c r="E4887" s="1">
        <v>30590</v>
      </c>
      <c r="F4887">
        <f t="shared" si="76"/>
        <v>10</v>
      </c>
    </row>
    <row r="4888" spans="2:6" x14ac:dyDescent="0.25">
      <c r="B4888" t="s">
        <v>22</v>
      </c>
      <c r="C4888" t="s">
        <v>25</v>
      </c>
      <c r="D4888" t="s">
        <v>31</v>
      </c>
      <c r="E4888" s="1">
        <v>32313</v>
      </c>
      <c r="F4888">
        <f t="shared" si="76"/>
        <v>6</v>
      </c>
    </row>
    <row r="4889" spans="2:6" x14ac:dyDescent="0.25">
      <c r="B4889" t="s">
        <v>23</v>
      </c>
      <c r="C4889" t="s">
        <v>26</v>
      </c>
      <c r="D4889" t="s">
        <v>30</v>
      </c>
      <c r="E4889" s="1">
        <v>21425</v>
      </c>
      <c r="F4889">
        <f t="shared" si="76"/>
        <v>8</v>
      </c>
    </row>
    <row r="4890" spans="2:6" x14ac:dyDescent="0.25">
      <c r="B4890" t="s">
        <v>22</v>
      </c>
      <c r="C4890" t="s">
        <v>27</v>
      </c>
      <c r="D4890" t="s">
        <v>32</v>
      </c>
      <c r="E4890" s="1">
        <v>37632</v>
      </c>
      <c r="F4890">
        <f t="shared" si="76"/>
        <v>1</v>
      </c>
    </row>
    <row r="4891" spans="2:6" x14ac:dyDescent="0.25">
      <c r="B4891" t="s">
        <v>22</v>
      </c>
      <c r="C4891" t="s">
        <v>26</v>
      </c>
      <c r="D4891" t="s">
        <v>29</v>
      </c>
      <c r="E4891" s="1">
        <v>24754</v>
      </c>
      <c r="F4891">
        <f t="shared" si="76"/>
        <v>10</v>
      </c>
    </row>
    <row r="4892" spans="2:6" x14ac:dyDescent="0.25">
      <c r="B4892" t="s">
        <v>22</v>
      </c>
      <c r="C4892" t="s">
        <v>27</v>
      </c>
      <c r="D4892" t="s">
        <v>30</v>
      </c>
      <c r="E4892" s="1">
        <v>19211</v>
      </c>
      <c r="F4892">
        <f t="shared" si="76"/>
        <v>8</v>
      </c>
    </row>
    <row r="4893" spans="2:6" x14ac:dyDescent="0.25">
      <c r="B4893" t="s">
        <v>23</v>
      </c>
      <c r="C4893" t="s">
        <v>25</v>
      </c>
      <c r="D4893" t="s">
        <v>30</v>
      </c>
      <c r="E4893" s="1">
        <v>10826</v>
      </c>
      <c r="F4893">
        <f t="shared" si="76"/>
        <v>8</v>
      </c>
    </row>
    <row r="4894" spans="2:6" x14ac:dyDescent="0.25">
      <c r="B4894" t="s">
        <v>23</v>
      </c>
      <c r="C4894" t="s">
        <v>28</v>
      </c>
      <c r="D4894" t="s">
        <v>29</v>
      </c>
      <c r="E4894" s="1">
        <v>27827</v>
      </c>
      <c r="F4894">
        <f t="shared" si="76"/>
        <v>3</v>
      </c>
    </row>
    <row r="4895" spans="2:6" x14ac:dyDescent="0.25">
      <c r="B4895" t="s">
        <v>23</v>
      </c>
      <c r="C4895" t="s">
        <v>24</v>
      </c>
      <c r="D4895" t="s">
        <v>29</v>
      </c>
      <c r="E4895" s="1">
        <v>20206</v>
      </c>
      <c r="F4895">
        <f t="shared" si="76"/>
        <v>4</v>
      </c>
    </row>
    <row r="4896" spans="2:6" x14ac:dyDescent="0.25">
      <c r="B4896" t="s">
        <v>22</v>
      </c>
      <c r="C4896" t="s">
        <v>25</v>
      </c>
      <c r="D4896" t="s">
        <v>29</v>
      </c>
      <c r="E4896" s="1">
        <v>9304</v>
      </c>
      <c r="F4896">
        <f t="shared" si="76"/>
        <v>6</v>
      </c>
    </row>
    <row r="4897" spans="2:6" x14ac:dyDescent="0.25">
      <c r="B4897" t="s">
        <v>23</v>
      </c>
      <c r="C4897" t="s">
        <v>24</v>
      </c>
      <c r="D4897" t="s">
        <v>31</v>
      </c>
      <c r="E4897" s="1">
        <v>18872</v>
      </c>
      <c r="F4897">
        <f t="shared" si="76"/>
        <v>9</v>
      </c>
    </row>
    <row r="4898" spans="2:6" x14ac:dyDescent="0.25">
      <c r="B4898" t="s">
        <v>23</v>
      </c>
      <c r="C4898" t="s">
        <v>24</v>
      </c>
      <c r="D4898" t="s">
        <v>32</v>
      </c>
      <c r="E4898" s="1">
        <v>5488</v>
      </c>
      <c r="F4898">
        <f t="shared" si="76"/>
        <v>1</v>
      </c>
    </row>
    <row r="4899" spans="2:6" x14ac:dyDescent="0.25">
      <c r="B4899" t="s">
        <v>22</v>
      </c>
      <c r="C4899" t="s">
        <v>25</v>
      </c>
      <c r="D4899" t="s">
        <v>32</v>
      </c>
      <c r="E4899" s="1">
        <v>16063</v>
      </c>
      <c r="F4899">
        <f t="shared" si="76"/>
        <v>12</v>
      </c>
    </row>
    <row r="4900" spans="2:6" x14ac:dyDescent="0.25">
      <c r="B4900" t="s">
        <v>22</v>
      </c>
      <c r="C4900" t="s">
        <v>28</v>
      </c>
      <c r="D4900" t="s">
        <v>31</v>
      </c>
      <c r="E4900" s="1">
        <v>25707</v>
      </c>
      <c r="F4900">
        <f t="shared" si="76"/>
        <v>5</v>
      </c>
    </row>
    <row r="4901" spans="2:6" x14ac:dyDescent="0.25">
      <c r="B4901" t="s">
        <v>23</v>
      </c>
      <c r="C4901" t="s">
        <v>28</v>
      </c>
      <c r="D4901" t="s">
        <v>31</v>
      </c>
      <c r="E4901" s="1">
        <v>37152</v>
      </c>
      <c r="F4901">
        <f t="shared" si="76"/>
        <v>9</v>
      </c>
    </row>
    <row r="4902" spans="2:6" x14ac:dyDescent="0.25">
      <c r="B4902" t="s">
        <v>22</v>
      </c>
      <c r="C4902" t="s">
        <v>26</v>
      </c>
      <c r="D4902" t="s">
        <v>30</v>
      </c>
      <c r="E4902" s="1">
        <v>33840</v>
      </c>
      <c r="F4902">
        <f t="shared" si="76"/>
        <v>8</v>
      </c>
    </row>
    <row r="4903" spans="2:6" x14ac:dyDescent="0.25">
      <c r="B4903" t="s">
        <v>23</v>
      </c>
      <c r="C4903" t="s">
        <v>25</v>
      </c>
      <c r="D4903" t="s">
        <v>31</v>
      </c>
      <c r="E4903" s="1">
        <v>34788</v>
      </c>
      <c r="F4903">
        <f t="shared" si="76"/>
        <v>3</v>
      </c>
    </row>
    <row r="4904" spans="2:6" x14ac:dyDescent="0.25">
      <c r="B4904" t="s">
        <v>22</v>
      </c>
      <c r="C4904" t="s">
        <v>24</v>
      </c>
      <c r="D4904" t="s">
        <v>29</v>
      </c>
      <c r="E4904" s="1">
        <v>34192</v>
      </c>
      <c r="F4904">
        <f t="shared" si="76"/>
        <v>8</v>
      </c>
    </row>
    <row r="4905" spans="2:6" x14ac:dyDescent="0.25">
      <c r="B4905" t="s">
        <v>23</v>
      </c>
      <c r="C4905" t="s">
        <v>25</v>
      </c>
      <c r="D4905" t="s">
        <v>29</v>
      </c>
      <c r="E4905" s="1">
        <v>19411</v>
      </c>
      <c r="F4905">
        <f t="shared" si="76"/>
        <v>2</v>
      </c>
    </row>
    <row r="4906" spans="2:6" x14ac:dyDescent="0.25">
      <c r="B4906" t="s">
        <v>23</v>
      </c>
      <c r="C4906" t="s">
        <v>28</v>
      </c>
      <c r="D4906" t="s">
        <v>32</v>
      </c>
      <c r="E4906" s="1">
        <v>8843</v>
      </c>
      <c r="F4906">
        <f t="shared" si="76"/>
        <v>3</v>
      </c>
    </row>
    <row r="4907" spans="2:6" x14ac:dyDescent="0.25">
      <c r="B4907" t="s">
        <v>23</v>
      </c>
      <c r="C4907" t="s">
        <v>24</v>
      </c>
      <c r="D4907" t="s">
        <v>32</v>
      </c>
      <c r="E4907" s="1">
        <v>32579</v>
      </c>
      <c r="F4907">
        <f t="shared" si="76"/>
        <v>3</v>
      </c>
    </row>
    <row r="4908" spans="2:6" x14ac:dyDescent="0.25">
      <c r="B4908" t="s">
        <v>23</v>
      </c>
      <c r="C4908" t="s">
        <v>26</v>
      </c>
      <c r="D4908" t="s">
        <v>30</v>
      </c>
      <c r="E4908" s="1">
        <v>11995</v>
      </c>
      <c r="F4908">
        <f t="shared" si="76"/>
        <v>11</v>
      </c>
    </row>
    <row r="4909" spans="2:6" x14ac:dyDescent="0.25">
      <c r="B4909" t="s">
        <v>23</v>
      </c>
      <c r="C4909" t="s">
        <v>27</v>
      </c>
      <c r="D4909" t="s">
        <v>30</v>
      </c>
      <c r="E4909" s="1">
        <v>11748</v>
      </c>
      <c r="F4909">
        <f t="shared" si="76"/>
        <v>2</v>
      </c>
    </row>
    <row r="4910" spans="2:6" x14ac:dyDescent="0.25">
      <c r="B4910" t="s">
        <v>22</v>
      </c>
      <c r="C4910" t="s">
        <v>27</v>
      </c>
      <c r="D4910" t="s">
        <v>32</v>
      </c>
      <c r="E4910" s="1">
        <v>40552</v>
      </c>
      <c r="F4910">
        <f t="shared" si="76"/>
        <v>1</v>
      </c>
    </row>
    <row r="4911" spans="2:6" x14ac:dyDescent="0.25">
      <c r="B4911" t="s">
        <v>23</v>
      </c>
      <c r="C4911" t="s">
        <v>28</v>
      </c>
      <c r="D4911" t="s">
        <v>29</v>
      </c>
      <c r="E4911" s="1">
        <v>8237</v>
      </c>
      <c r="F4911">
        <f t="shared" si="76"/>
        <v>7</v>
      </c>
    </row>
    <row r="4912" spans="2:6" x14ac:dyDescent="0.25">
      <c r="B4912" t="s">
        <v>22</v>
      </c>
      <c r="C4912" t="s">
        <v>24</v>
      </c>
      <c r="D4912" t="s">
        <v>29</v>
      </c>
      <c r="E4912" s="1">
        <v>30857</v>
      </c>
      <c r="F4912">
        <f t="shared" si="76"/>
        <v>6</v>
      </c>
    </row>
    <row r="4913" spans="2:6" x14ac:dyDescent="0.25">
      <c r="B4913" t="s">
        <v>22</v>
      </c>
      <c r="C4913" t="s">
        <v>24</v>
      </c>
      <c r="D4913" t="s">
        <v>32</v>
      </c>
      <c r="E4913" s="1">
        <v>16266</v>
      </c>
      <c r="F4913">
        <f t="shared" si="76"/>
        <v>7</v>
      </c>
    </row>
    <row r="4914" spans="2:6" x14ac:dyDescent="0.25">
      <c r="B4914" t="s">
        <v>23</v>
      </c>
      <c r="C4914" t="s">
        <v>24</v>
      </c>
      <c r="D4914" t="s">
        <v>30</v>
      </c>
      <c r="E4914" s="1">
        <v>16948</v>
      </c>
      <c r="F4914">
        <f t="shared" si="76"/>
        <v>5</v>
      </c>
    </row>
    <row r="4915" spans="2:6" x14ac:dyDescent="0.25">
      <c r="B4915" t="s">
        <v>22</v>
      </c>
      <c r="C4915" t="s">
        <v>27</v>
      </c>
      <c r="D4915" t="s">
        <v>31</v>
      </c>
      <c r="E4915" s="1">
        <v>15969</v>
      </c>
      <c r="F4915">
        <f t="shared" si="76"/>
        <v>9</v>
      </c>
    </row>
    <row r="4916" spans="2:6" x14ac:dyDescent="0.25">
      <c r="B4916" t="s">
        <v>22</v>
      </c>
      <c r="C4916" t="s">
        <v>27</v>
      </c>
      <c r="D4916" t="s">
        <v>30</v>
      </c>
      <c r="E4916" s="1">
        <v>39674</v>
      </c>
      <c r="F4916">
        <f t="shared" si="76"/>
        <v>8</v>
      </c>
    </row>
    <row r="4917" spans="2:6" x14ac:dyDescent="0.25">
      <c r="B4917" t="s">
        <v>22</v>
      </c>
      <c r="C4917" t="s">
        <v>27</v>
      </c>
      <c r="D4917" t="s">
        <v>31</v>
      </c>
      <c r="E4917" s="1">
        <v>28722</v>
      </c>
      <c r="F4917">
        <f t="shared" si="76"/>
        <v>8</v>
      </c>
    </row>
    <row r="4918" spans="2:6" x14ac:dyDescent="0.25">
      <c r="B4918" t="s">
        <v>23</v>
      </c>
      <c r="C4918" t="s">
        <v>28</v>
      </c>
      <c r="D4918" t="s">
        <v>31</v>
      </c>
      <c r="E4918" s="1">
        <v>23234</v>
      </c>
      <c r="F4918">
        <f t="shared" si="76"/>
        <v>8</v>
      </c>
    </row>
    <row r="4919" spans="2:6" x14ac:dyDescent="0.25">
      <c r="B4919" t="s">
        <v>22</v>
      </c>
      <c r="C4919" t="s">
        <v>24</v>
      </c>
      <c r="D4919" t="s">
        <v>32</v>
      </c>
      <c r="E4919" s="1">
        <v>37676</v>
      </c>
      <c r="F4919">
        <f t="shared" si="76"/>
        <v>2</v>
      </c>
    </row>
    <row r="4920" spans="2:6" x14ac:dyDescent="0.25">
      <c r="B4920" t="s">
        <v>23</v>
      </c>
      <c r="C4920" t="s">
        <v>26</v>
      </c>
      <c r="D4920" t="s">
        <v>31</v>
      </c>
      <c r="E4920" s="1">
        <v>28487</v>
      </c>
      <c r="F4920">
        <f t="shared" si="76"/>
        <v>12</v>
      </c>
    </row>
    <row r="4921" spans="2:6" x14ac:dyDescent="0.25">
      <c r="B4921" t="s">
        <v>22</v>
      </c>
      <c r="C4921" t="s">
        <v>27</v>
      </c>
      <c r="D4921" t="s">
        <v>31</v>
      </c>
      <c r="E4921" s="1">
        <v>18230</v>
      </c>
      <c r="F4921">
        <f t="shared" si="76"/>
        <v>11</v>
      </c>
    </row>
    <row r="4922" spans="2:6" x14ac:dyDescent="0.25">
      <c r="B4922" t="s">
        <v>22</v>
      </c>
      <c r="C4922" t="s">
        <v>28</v>
      </c>
      <c r="D4922" t="s">
        <v>29</v>
      </c>
      <c r="E4922" s="1">
        <v>27516</v>
      </c>
      <c r="F4922">
        <f t="shared" si="76"/>
        <v>5</v>
      </c>
    </row>
    <row r="4923" spans="2:6" x14ac:dyDescent="0.25">
      <c r="B4923" t="s">
        <v>22</v>
      </c>
      <c r="C4923" t="s">
        <v>26</v>
      </c>
      <c r="D4923" t="s">
        <v>31</v>
      </c>
      <c r="E4923" s="1">
        <v>10510</v>
      </c>
      <c r="F4923">
        <f t="shared" si="76"/>
        <v>10</v>
      </c>
    </row>
    <row r="4924" spans="2:6" x14ac:dyDescent="0.25">
      <c r="B4924" t="s">
        <v>23</v>
      </c>
      <c r="C4924" t="s">
        <v>25</v>
      </c>
      <c r="D4924" t="s">
        <v>32</v>
      </c>
      <c r="E4924" s="1">
        <v>20105</v>
      </c>
      <c r="F4924">
        <f t="shared" si="76"/>
        <v>1</v>
      </c>
    </row>
    <row r="4925" spans="2:6" x14ac:dyDescent="0.25">
      <c r="B4925" t="s">
        <v>22</v>
      </c>
      <c r="C4925" t="s">
        <v>28</v>
      </c>
      <c r="D4925" t="s">
        <v>30</v>
      </c>
      <c r="E4925" s="1">
        <v>38767</v>
      </c>
      <c r="F4925">
        <f t="shared" si="76"/>
        <v>2</v>
      </c>
    </row>
    <row r="4926" spans="2:6" x14ac:dyDescent="0.25">
      <c r="B4926" t="s">
        <v>22</v>
      </c>
      <c r="C4926" t="s">
        <v>26</v>
      </c>
      <c r="D4926" t="s">
        <v>31</v>
      </c>
      <c r="E4926" s="1">
        <v>35766</v>
      </c>
      <c r="F4926">
        <f t="shared" si="76"/>
        <v>12</v>
      </c>
    </row>
    <row r="4927" spans="2:6" x14ac:dyDescent="0.25">
      <c r="B4927" t="s">
        <v>22</v>
      </c>
      <c r="C4927" t="s">
        <v>27</v>
      </c>
      <c r="D4927" t="s">
        <v>29</v>
      </c>
      <c r="E4927" s="1">
        <v>15373</v>
      </c>
      <c r="F4927">
        <f t="shared" si="76"/>
        <v>2</v>
      </c>
    </row>
    <row r="4928" spans="2:6" x14ac:dyDescent="0.25">
      <c r="B4928" t="s">
        <v>22</v>
      </c>
      <c r="C4928" t="s">
        <v>25</v>
      </c>
      <c r="D4928" t="s">
        <v>30</v>
      </c>
      <c r="E4928" s="1">
        <v>8173</v>
      </c>
      <c r="F4928">
        <f t="shared" si="76"/>
        <v>5</v>
      </c>
    </row>
    <row r="4929" spans="2:6" x14ac:dyDescent="0.25">
      <c r="B4929" t="s">
        <v>22</v>
      </c>
      <c r="C4929" t="s">
        <v>28</v>
      </c>
      <c r="D4929" t="s">
        <v>31</v>
      </c>
      <c r="E4929" s="1">
        <v>20775</v>
      </c>
      <c r="F4929">
        <f t="shared" si="76"/>
        <v>11</v>
      </c>
    </row>
    <row r="4930" spans="2:6" x14ac:dyDescent="0.25">
      <c r="B4930" t="s">
        <v>22</v>
      </c>
      <c r="C4930" t="s">
        <v>26</v>
      </c>
      <c r="D4930" t="s">
        <v>31</v>
      </c>
      <c r="E4930" s="1">
        <v>31601</v>
      </c>
      <c r="F4930">
        <f t="shared" si="76"/>
        <v>7</v>
      </c>
    </row>
    <row r="4931" spans="2:6" x14ac:dyDescent="0.25">
      <c r="B4931" t="s">
        <v>23</v>
      </c>
      <c r="C4931" t="s">
        <v>28</v>
      </c>
      <c r="D4931" t="s">
        <v>32</v>
      </c>
      <c r="E4931" s="1">
        <v>25692</v>
      </c>
      <c r="F4931">
        <f t="shared" si="76"/>
        <v>5</v>
      </c>
    </row>
    <row r="4932" spans="2:6" x14ac:dyDescent="0.25">
      <c r="B4932" t="s">
        <v>23</v>
      </c>
      <c r="C4932" t="s">
        <v>25</v>
      </c>
      <c r="D4932" t="s">
        <v>32</v>
      </c>
      <c r="E4932" s="1">
        <v>24047</v>
      </c>
      <c r="F4932">
        <f t="shared" si="76"/>
        <v>11</v>
      </c>
    </row>
    <row r="4933" spans="2:6" x14ac:dyDescent="0.25">
      <c r="B4933" t="s">
        <v>22</v>
      </c>
      <c r="C4933" t="s">
        <v>26</v>
      </c>
      <c r="D4933" t="s">
        <v>29</v>
      </c>
      <c r="E4933" s="1">
        <v>21752</v>
      </c>
      <c r="F4933">
        <f t="shared" si="76"/>
        <v>7</v>
      </c>
    </row>
    <row r="4934" spans="2:6" x14ac:dyDescent="0.25">
      <c r="B4934" t="s">
        <v>23</v>
      </c>
      <c r="C4934" t="s">
        <v>24</v>
      </c>
      <c r="D4934" t="s">
        <v>31</v>
      </c>
      <c r="E4934" s="1">
        <v>33820</v>
      </c>
      <c r="F4934">
        <f t="shared" si="76"/>
        <v>8</v>
      </c>
    </row>
    <row r="4935" spans="2:6" x14ac:dyDescent="0.25">
      <c r="B4935" t="s">
        <v>23</v>
      </c>
      <c r="C4935" t="s">
        <v>27</v>
      </c>
      <c r="D4935" t="s">
        <v>32</v>
      </c>
      <c r="E4935" s="1">
        <v>16876</v>
      </c>
      <c r="F4935">
        <f t="shared" si="76"/>
        <v>3</v>
      </c>
    </row>
    <row r="4936" spans="2:6" x14ac:dyDescent="0.25">
      <c r="B4936" t="s">
        <v>22</v>
      </c>
      <c r="C4936" t="s">
        <v>27</v>
      </c>
      <c r="D4936" t="s">
        <v>32</v>
      </c>
      <c r="E4936" s="1">
        <v>6747</v>
      </c>
      <c r="F4936">
        <f t="shared" si="76"/>
        <v>6</v>
      </c>
    </row>
    <row r="4937" spans="2:6" x14ac:dyDescent="0.25">
      <c r="B4937" t="s">
        <v>23</v>
      </c>
      <c r="C4937" t="s">
        <v>25</v>
      </c>
      <c r="D4937" t="s">
        <v>29</v>
      </c>
      <c r="E4937" s="1">
        <v>11384</v>
      </c>
      <c r="F4937">
        <f t="shared" si="76"/>
        <v>3</v>
      </c>
    </row>
    <row r="4938" spans="2:6" x14ac:dyDescent="0.25">
      <c r="B4938" t="s">
        <v>22</v>
      </c>
      <c r="C4938" t="s">
        <v>25</v>
      </c>
      <c r="D4938" t="s">
        <v>29</v>
      </c>
      <c r="E4938" s="1">
        <v>30603</v>
      </c>
      <c r="F4938">
        <f t="shared" si="76"/>
        <v>10</v>
      </c>
    </row>
    <row r="4939" spans="2:6" x14ac:dyDescent="0.25">
      <c r="B4939" t="s">
        <v>22</v>
      </c>
      <c r="C4939" t="s">
        <v>26</v>
      </c>
      <c r="D4939" t="s">
        <v>32</v>
      </c>
      <c r="E4939" s="1">
        <v>6928</v>
      </c>
      <c r="F4939">
        <f t="shared" si="76"/>
        <v>12</v>
      </c>
    </row>
    <row r="4940" spans="2:6" x14ac:dyDescent="0.25">
      <c r="B4940" t="s">
        <v>23</v>
      </c>
      <c r="C4940" t="s">
        <v>27</v>
      </c>
      <c r="D4940" t="s">
        <v>31</v>
      </c>
      <c r="E4940" s="1">
        <v>32166</v>
      </c>
      <c r="F4940">
        <f t="shared" ref="F4940:F5003" si="77">MONTH(E4940)</f>
        <v>1</v>
      </c>
    </row>
    <row r="4941" spans="2:6" x14ac:dyDescent="0.25">
      <c r="B4941" t="s">
        <v>23</v>
      </c>
      <c r="C4941" t="s">
        <v>26</v>
      </c>
      <c r="D4941" t="s">
        <v>31</v>
      </c>
      <c r="E4941" s="1">
        <v>37117</v>
      </c>
      <c r="F4941">
        <f t="shared" si="77"/>
        <v>8</v>
      </c>
    </row>
    <row r="4942" spans="2:6" x14ac:dyDescent="0.25">
      <c r="B4942" t="s">
        <v>22</v>
      </c>
      <c r="C4942" t="s">
        <v>24</v>
      </c>
      <c r="D4942" t="s">
        <v>32</v>
      </c>
      <c r="E4942" s="1">
        <v>21484</v>
      </c>
      <c r="F4942">
        <f t="shared" si="77"/>
        <v>10</v>
      </c>
    </row>
    <row r="4943" spans="2:6" x14ac:dyDescent="0.25">
      <c r="B4943" t="s">
        <v>22</v>
      </c>
      <c r="C4943" t="s">
        <v>24</v>
      </c>
      <c r="D4943" t="s">
        <v>30</v>
      </c>
      <c r="E4943" s="1">
        <v>25424</v>
      </c>
      <c r="F4943">
        <f t="shared" si="77"/>
        <v>8</v>
      </c>
    </row>
    <row r="4944" spans="2:6" x14ac:dyDescent="0.25">
      <c r="B4944" t="s">
        <v>22</v>
      </c>
      <c r="C4944" t="s">
        <v>27</v>
      </c>
      <c r="D4944" t="s">
        <v>31</v>
      </c>
      <c r="E4944" s="1">
        <v>35407</v>
      </c>
      <c r="F4944">
        <f t="shared" si="77"/>
        <v>12</v>
      </c>
    </row>
    <row r="4945" spans="2:6" x14ac:dyDescent="0.25">
      <c r="B4945" t="s">
        <v>22</v>
      </c>
      <c r="C4945" t="s">
        <v>24</v>
      </c>
      <c r="D4945" t="s">
        <v>32</v>
      </c>
      <c r="E4945" s="1">
        <v>24807</v>
      </c>
      <c r="F4945">
        <f t="shared" si="77"/>
        <v>12</v>
      </c>
    </row>
    <row r="4946" spans="2:6" x14ac:dyDescent="0.25">
      <c r="B4946" t="s">
        <v>23</v>
      </c>
      <c r="C4946" t="s">
        <v>26</v>
      </c>
      <c r="D4946" t="s">
        <v>30</v>
      </c>
      <c r="E4946" s="1">
        <v>34956</v>
      </c>
      <c r="F4946">
        <f t="shared" si="77"/>
        <v>9</v>
      </c>
    </row>
    <row r="4947" spans="2:6" x14ac:dyDescent="0.25">
      <c r="B4947" t="s">
        <v>22</v>
      </c>
      <c r="C4947" t="s">
        <v>26</v>
      </c>
      <c r="D4947" t="s">
        <v>32</v>
      </c>
      <c r="E4947" s="1">
        <v>28246</v>
      </c>
      <c r="F4947">
        <f t="shared" si="77"/>
        <v>5</v>
      </c>
    </row>
    <row r="4948" spans="2:6" x14ac:dyDescent="0.25">
      <c r="B4948" t="s">
        <v>22</v>
      </c>
      <c r="C4948" t="s">
        <v>28</v>
      </c>
      <c r="D4948" t="s">
        <v>30</v>
      </c>
      <c r="E4948" s="1">
        <v>19508</v>
      </c>
      <c r="F4948">
        <f t="shared" si="77"/>
        <v>5</v>
      </c>
    </row>
    <row r="4949" spans="2:6" x14ac:dyDescent="0.25">
      <c r="B4949" t="s">
        <v>22</v>
      </c>
      <c r="C4949" t="s">
        <v>25</v>
      </c>
      <c r="D4949" t="s">
        <v>30</v>
      </c>
      <c r="E4949" s="1">
        <v>17362</v>
      </c>
      <c r="F4949">
        <f t="shared" si="77"/>
        <v>7</v>
      </c>
    </row>
    <row r="4950" spans="2:6" x14ac:dyDescent="0.25">
      <c r="B4950" t="s">
        <v>22</v>
      </c>
      <c r="C4950" t="s">
        <v>26</v>
      </c>
      <c r="D4950" t="s">
        <v>32</v>
      </c>
      <c r="E4950" s="1">
        <v>14116</v>
      </c>
      <c r="F4950">
        <f t="shared" si="77"/>
        <v>8</v>
      </c>
    </row>
    <row r="4951" spans="2:6" x14ac:dyDescent="0.25">
      <c r="B4951" t="s">
        <v>22</v>
      </c>
      <c r="C4951" t="s">
        <v>26</v>
      </c>
      <c r="D4951" t="s">
        <v>30</v>
      </c>
      <c r="E4951" s="1">
        <v>16145</v>
      </c>
      <c r="F4951">
        <f t="shared" si="77"/>
        <v>3</v>
      </c>
    </row>
    <row r="4952" spans="2:6" x14ac:dyDescent="0.25">
      <c r="B4952" t="s">
        <v>22</v>
      </c>
      <c r="C4952" t="s">
        <v>27</v>
      </c>
      <c r="D4952" t="s">
        <v>32</v>
      </c>
      <c r="E4952" s="1">
        <v>9333</v>
      </c>
      <c r="F4952">
        <f t="shared" si="77"/>
        <v>7</v>
      </c>
    </row>
    <row r="4953" spans="2:6" x14ac:dyDescent="0.25">
      <c r="B4953" t="s">
        <v>23</v>
      </c>
      <c r="C4953" t="s">
        <v>24</v>
      </c>
      <c r="D4953" t="s">
        <v>30</v>
      </c>
      <c r="E4953" s="1">
        <v>30346</v>
      </c>
      <c r="F4953">
        <f t="shared" si="77"/>
        <v>1</v>
      </c>
    </row>
    <row r="4954" spans="2:6" x14ac:dyDescent="0.25">
      <c r="B4954" t="s">
        <v>22</v>
      </c>
      <c r="C4954" t="s">
        <v>25</v>
      </c>
      <c r="D4954" t="s">
        <v>29</v>
      </c>
      <c r="E4954" s="1">
        <v>6642</v>
      </c>
      <c r="F4954">
        <f t="shared" si="77"/>
        <v>3</v>
      </c>
    </row>
    <row r="4955" spans="2:6" x14ac:dyDescent="0.25">
      <c r="B4955" t="s">
        <v>22</v>
      </c>
      <c r="C4955" t="s">
        <v>27</v>
      </c>
      <c r="D4955" t="s">
        <v>30</v>
      </c>
      <c r="E4955" s="1">
        <v>18828</v>
      </c>
      <c r="F4955">
        <f t="shared" si="77"/>
        <v>7</v>
      </c>
    </row>
    <row r="4956" spans="2:6" x14ac:dyDescent="0.25">
      <c r="B4956" t="s">
        <v>22</v>
      </c>
      <c r="C4956" t="s">
        <v>26</v>
      </c>
      <c r="D4956" t="s">
        <v>30</v>
      </c>
      <c r="E4956" s="1">
        <v>36741</v>
      </c>
      <c r="F4956">
        <f t="shared" si="77"/>
        <v>8</v>
      </c>
    </row>
    <row r="4957" spans="2:6" x14ac:dyDescent="0.25">
      <c r="B4957" t="s">
        <v>23</v>
      </c>
      <c r="C4957" t="s">
        <v>27</v>
      </c>
      <c r="D4957" t="s">
        <v>29</v>
      </c>
      <c r="E4957" s="1">
        <v>9371</v>
      </c>
      <c r="F4957">
        <f t="shared" si="77"/>
        <v>8</v>
      </c>
    </row>
    <row r="4958" spans="2:6" x14ac:dyDescent="0.25">
      <c r="B4958" t="s">
        <v>23</v>
      </c>
      <c r="C4958" t="s">
        <v>26</v>
      </c>
      <c r="D4958" t="s">
        <v>31</v>
      </c>
      <c r="E4958" s="1">
        <v>28167</v>
      </c>
      <c r="F4958">
        <f t="shared" si="77"/>
        <v>2</v>
      </c>
    </row>
    <row r="4959" spans="2:6" x14ac:dyDescent="0.25">
      <c r="B4959" t="s">
        <v>22</v>
      </c>
      <c r="C4959" t="s">
        <v>25</v>
      </c>
      <c r="D4959" t="s">
        <v>32</v>
      </c>
      <c r="E4959" s="1">
        <v>36631</v>
      </c>
      <c r="F4959">
        <f t="shared" si="77"/>
        <v>4</v>
      </c>
    </row>
    <row r="4960" spans="2:6" x14ac:dyDescent="0.25">
      <c r="B4960" t="s">
        <v>22</v>
      </c>
      <c r="C4960" t="s">
        <v>24</v>
      </c>
      <c r="D4960" t="s">
        <v>29</v>
      </c>
      <c r="E4960" s="1">
        <v>19889</v>
      </c>
      <c r="F4960">
        <f t="shared" si="77"/>
        <v>6</v>
      </c>
    </row>
    <row r="4961" spans="2:6" x14ac:dyDescent="0.25">
      <c r="B4961" t="s">
        <v>23</v>
      </c>
      <c r="C4961" t="s">
        <v>26</v>
      </c>
      <c r="D4961" t="s">
        <v>32</v>
      </c>
      <c r="E4961" s="1">
        <v>17042</v>
      </c>
      <c r="F4961">
        <f t="shared" si="77"/>
        <v>8</v>
      </c>
    </row>
    <row r="4962" spans="2:6" x14ac:dyDescent="0.25">
      <c r="B4962" t="s">
        <v>22</v>
      </c>
      <c r="C4962" t="s">
        <v>28</v>
      </c>
      <c r="D4962" t="s">
        <v>31</v>
      </c>
      <c r="E4962" s="1">
        <v>25605</v>
      </c>
      <c r="F4962">
        <f t="shared" si="77"/>
        <v>2</v>
      </c>
    </row>
    <row r="4963" spans="2:6" x14ac:dyDescent="0.25">
      <c r="B4963" t="s">
        <v>23</v>
      </c>
      <c r="C4963" t="s">
        <v>27</v>
      </c>
      <c r="D4963" t="s">
        <v>30</v>
      </c>
      <c r="E4963" s="1">
        <v>16419</v>
      </c>
      <c r="F4963">
        <f t="shared" si="77"/>
        <v>12</v>
      </c>
    </row>
    <row r="4964" spans="2:6" x14ac:dyDescent="0.25">
      <c r="B4964" t="s">
        <v>22</v>
      </c>
      <c r="C4964" t="s">
        <v>25</v>
      </c>
      <c r="D4964" t="s">
        <v>31</v>
      </c>
      <c r="E4964" s="1">
        <v>40662</v>
      </c>
      <c r="F4964">
        <f t="shared" si="77"/>
        <v>4</v>
      </c>
    </row>
    <row r="4965" spans="2:6" x14ac:dyDescent="0.25">
      <c r="B4965" t="s">
        <v>23</v>
      </c>
      <c r="C4965" t="s">
        <v>24</v>
      </c>
      <c r="D4965" t="s">
        <v>32</v>
      </c>
      <c r="E4965" s="1">
        <v>29224</v>
      </c>
      <c r="F4965">
        <f t="shared" si="77"/>
        <v>1</v>
      </c>
    </row>
    <row r="4966" spans="2:6" x14ac:dyDescent="0.25">
      <c r="B4966" t="s">
        <v>22</v>
      </c>
      <c r="C4966" t="s">
        <v>26</v>
      </c>
      <c r="D4966" t="s">
        <v>30</v>
      </c>
      <c r="E4966" s="1">
        <v>12870</v>
      </c>
      <c r="F4966">
        <f t="shared" si="77"/>
        <v>3</v>
      </c>
    </row>
    <row r="4967" spans="2:6" x14ac:dyDescent="0.25">
      <c r="B4967" t="s">
        <v>23</v>
      </c>
      <c r="C4967" t="s">
        <v>25</v>
      </c>
      <c r="D4967" t="s">
        <v>32</v>
      </c>
      <c r="E4967" s="1">
        <v>29315</v>
      </c>
      <c r="F4967">
        <f t="shared" si="77"/>
        <v>4</v>
      </c>
    </row>
    <row r="4968" spans="2:6" x14ac:dyDescent="0.25">
      <c r="B4968" t="s">
        <v>23</v>
      </c>
      <c r="C4968" t="s">
        <v>26</v>
      </c>
      <c r="D4968" t="s">
        <v>30</v>
      </c>
      <c r="E4968" s="1">
        <v>8732</v>
      </c>
      <c r="F4968">
        <f t="shared" si="77"/>
        <v>11</v>
      </c>
    </row>
    <row r="4969" spans="2:6" x14ac:dyDescent="0.25">
      <c r="B4969" t="s">
        <v>23</v>
      </c>
      <c r="C4969" t="s">
        <v>25</v>
      </c>
      <c r="D4969" t="s">
        <v>30</v>
      </c>
      <c r="E4969" s="1">
        <v>10279</v>
      </c>
      <c r="F4969">
        <f t="shared" si="77"/>
        <v>2</v>
      </c>
    </row>
    <row r="4970" spans="2:6" x14ac:dyDescent="0.25">
      <c r="B4970" t="s">
        <v>22</v>
      </c>
      <c r="C4970" t="s">
        <v>25</v>
      </c>
      <c r="D4970" t="s">
        <v>32</v>
      </c>
      <c r="E4970" s="1">
        <v>20186</v>
      </c>
      <c r="F4970">
        <f t="shared" si="77"/>
        <v>4</v>
      </c>
    </row>
    <row r="4971" spans="2:6" x14ac:dyDescent="0.25">
      <c r="B4971" t="s">
        <v>22</v>
      </c>
      <c r="C4971" t="s">
        <v>26</v>
      </c>
      <c r="D4971" t="s">
        <v>32</v>
      </c>
      <c r="E4971" s="1">
        <v>18359</v>
      </c>
      <c r="F4971">
        <f t="shared" si="77"/>
        <v>4</v>
      </c>
    </row>
    <row r="4972" spans="2:6" x14ac:dyDescent="0.25">
      <c r="B4972" t="s">
        <v>23</v>
      </c>
      <c r="C4972" t="s">
        <v>25</v>
      </c>
      <c r="D4972" t="s">
        <v>29</v>
      </c>
      <c r="E4972" s="1">
        <v>36393</v>
      </c>
      <c r="F4972">
        <f t="shared" si="77"/>
        <v>8</v>
      </c>
    </row>
    <row r="4973" spans="2:6" x14ac:dyDescent="0.25">
      <c r="B4973" t="s">
        <v>22</v>
      </c>
      <c r="C4973" t="s">
        <v>27</v>
      </c>
      <c r="D4973" t="s">
        <v>29</v>
      </c>
      <c r="E4973" s="1">
        <v>20972</v>
      </c>
      <c r="F4973">
        <f t="shared" si="77"/>
        <v>6</v>
      </c>
    </row>
    <row r="4974" spans="2:6" x14ac:dyDescent="0.25">
      <c r="B4974" t="s">
        <v>22</v>
      </c>
      <c r="C4974" t="s">
        <v>27</v>
      </c>
      <c r="D4974" t="s">
        <v>30</v>
      </c>
      <c r="E4974" s="1">
        <v>37161</v>
      </c>
      <c r="F4974">
        <f t="shared" si="77"/>
        <v>9</v>
      </c>
    </row>
    <row r="4975" spans="2:6" x14ac:dyDescent="0.25">
      <c r="B4975" t="s">
        <v>22</v>
      </c>
      <c r="C4975" t="s">
        <v>27</v>
      </c>
      <c r="D4975" t="s">
        <v>31</v>
      </c>
      <c r="E4975" s="1">
        <v>29248</v>
      </c>
      <c r="F4975">
        <f t="shared" si="77"/>
        <v>1</v>
      </c>
    </row>
    <row r="4976" spans="2:6" x14ac:dyDescent="0.25">
      <c r="B4976" t="s">
        <v>23</v>
      </c>
      <c r="C4976" t="s">
        <v>27</v>
      </c>
      <c r="D4976" t="s">
        <v>31</v>
      </c>
      <c r="E4976" s="1">
        <v>5841</v>
      </c>
      <c r="F4976">
        <f t="shared" si="77"/>
        <v>12</v>
      </c>
    </row>
    <row r="4977" spans="2:6" x14ac:dyDescent="0.25">
      <c r="B4977" t="s">
        <v>22</v>
      </c>
      <c r="C4977" t="s">
        <v>25</v>
      </c>
      <c r="D4977" t="s">
        <v>30</v>
      </c>
      <c r="E4977" s="1">
        <v>29841</v>
      </c>
      <c r="F4977">
        <f t="shared" si="77"/>
        <v>9</v>
      </c>
    </row>
    <row r="4978" spans="2:6" x14ac:dyDescent="0.25">
      <c r="B4978" t="s">
        <v>22</v>
      </c>
      <c r="C4978" t="s">
        <v>24</v>
      </c>
      <c r="D4978" t="s">
        <v>32</v>
      </c>
      <c r="E4978" s="1">
        <v>38614</v>
      </c>
      <c r="F4978">
        <f t="shared" si="77"/>
        <v>9</v>
      </c>
    </row>
    <row r="4979" spans="2:6" x14ac:dyDescent="0.25">
      <c r="B4979" t="s">
        <v>23</v>
      </c>
      <c r="C4979" t="s">
        <v>28</v>
      </c>
      <c r="D4979" t="s">
        <v>32</v>
      </c>
      <c r="E4979" s="1">
        <v>14237</v>
      </c>
      <c r="F4979">
        <f t="shared" si="77"/>
        <v>12</v>
      </c>
    </row>
    <row r="4980" spans="2:6" x14ac:dyDescent="0.25">
      <c r="B4980" t="s">
        <v>22</v>
      </c>
      <c r="C4980" t="s">
        <v>25</v>
      </c>
      <c r="D4980" t="s">
        <v>29</v>
      </c>
      <c r="E4980" s="1">
        <v>12821</v>
      </c>
      <c r="F4980">
        <f t="shared" si="77"/>
        <v>2</v>
      </c>
    </row>
    <row r="4981" spans="2:6" x14ac:dyDescent="0.25">
      <c r="B4981" t="s">
        <v>23</v>
      </c>
      <c r="C4981" t="s">
        <v>26</v>
      </c>
      <c r="D4981" t="s">
        <v>29</v>
      </c>
      <c r="E4981" s="1">
        <v>40976</v>
      </c>
      <c r="F4981">
        <f t="shared" si="77"/>
        <v>3</v>
      </c>
    </row>
    <row r="4982" spans="2:6" x14ac:dyDescent="0.25">
      <c r="B4982" t="s">
        <v>22</v>
      </c>
      <c r="C4982" t="s">
        <v>28</v>
      </c>
      <c r="D4982" t="s">
        <v>31</v>
      </c>
      <c r="E4982" s="1">
        <v>29792</v>
      </c>
      <c r="F4982">
        <f t="shared" si="77"/>
        <v>7</v>
      </c>
    </row>
    <row r="4983" spans="2:6" x14ac:dyDescent="0.25">
      <c r="B4983" t="s">
        <v>22</v>
      </c>
      <c r="C4983" t="s">
        <v>25</v>
      </c>
      <c r="D4983" t="s">
        <v>32</v>
      </c>
      <c r="E4983" s="1">
        <v>21662</v>
      </c>
      <c r="F4983">
        <f t="shared" si="77"/>
        <v>4</v>
      </c>
    </row>
    <row r="4984" spans="2:6" x14ac:dyDescent="0.25">
      <c r="B4984" t="s">
        <v>22</v>
      </c>
      <c r="C4984" t="s">
        <v>25</v>
      </c>
      <c r="D4984" t="s">
        <v>29</v>
      </c>
      <c r="E4984" s="1">
        <v>23927</v>
      </c>
      <c r="F4984">
        <f t="shared" si="77"/>
        <v>7</v>
      </c>
    </row>
    <row r="4985" spans="2:6" x14ac:dyDescent="0.25">
      <c r="B4985" t="s">
        <v>22</v>
      </c>
      <c r="C4985" t="s">
        <v>26</v>
      </c>
      <c r="D4985" t="s">
        <v>32</v>
      </c>
      <c r="E4985" s="1">
        <v>16211</v>
      </c>
      <c r="F4985">
        <f t="shared" si="77"/>
        <v>5</v>
      </c>
    </row>
    <row r="4986" spans="2:6" x14ac:dyDescent="0.25">
      <c r="B4986" t="s">
        <v>22</v>
      </c>
      <c r="C4986" t="s">
        <v>28</v>
      </c>
      <c r="D4986" t="s">
        <v>31</v>
      </c>
      <c r="E4986" s="1">
        <v>20280</v>
      </c>
      <c r="F4986">
        <f t="shared" si="77"/>
        <v>7</v>
      </c>
    </row>
    <row r="4987" spans="2:6" x14ac:dyDescent="0.25">
      <c r="B4987" t="s">
        <v>22</v>
      </c>
      <c r="C4987" t="s">
        <v>27</v>
      </c>
      <c r="D4987" t="s">
        <v>32</v>
      </c>
      <c r="E4987" s="1">
        <v>9158</v>
      </c>
      <c r="F4987">
        <f t="shared" si="77"/>
        <v>1</v>
      </c>
    </row>
    <row r="4988" spans="2:6" x14ac:dyDescent="0.25">
      <c r="B4988" t="s">
        <v>23</v>
      </c>
      <c r="C4988" t="s">
        <v>24</v>
      </c>
      <c r="D4988" t="s">
        <v>31</v>
      </c>
      <c r="E4988" s="1">
        <v>29692</v>
      </c>
      <c r="F4988">
        <f t="shared" si="77"/>
        <v>4</v>
      </c>
    </row>
    <row r="4989" spans="2:6" x14ac:dyDescent="0.25">
      <c r="B4989" t="s">
        <v>23</v>
      </c>
      <c r="C4989" t="s">
        <v>24</v>
      </c>
      <c r="D4989" t="s">
        <v>31</v>
      </c>
      <c r="E4989" s="1">
        <v>23792</v>
      </c>
      <c r="F4989">
        <f t="shared" si="77"/>
        <v>2</v>
      </c>
    </row>
    <row r="4990" spans="2:6" x14ac:dyDescent="0.25">
      <c r="B4990" t="s">
        <v>23</v>
      </c>
      <c r="C4990" t="s">
        <v>24</v>
      </c>
      <c r="D4990" t="s">
        <v>30</v>
      </c>
      <c r="E4990" s="1">
        <v>23014</v>
      </c>
      <c r="F4990">
        <f t="shared" si="77"/>
        <v>1</v>
      </c>
    </row>
    <row r="4991" spans="2:6" x14ac:dyDescent="0.25">
      <c r="B4991" t="s">
        <v>23</v>
      </c>
      <c r="C4991" t="s">
        <v>27</v>
      </c>
      <c r="D4991" t="s">
        <v>29</v>
      </c>
      <c r="E4991" s="1">
        <v>24082</v>
      </c>
      <c r="F4991">
        <f t="shared" si="77"/>
        <v>12</v>
      </c>
    </row>
    <row r="4992" spans="2:6" x14ac:dyDescent="0.25">
      <c r="B4992" t="s">
        <v>22</v>
      </c>
      <c r="C4992" t="s">
        <v>24</v>
      </c>
      <c r="D4992" t="s">
        <v>32</v>
      </c>
      <c r="E4992" s="1">
        <v>12355</v>
      </c>
      <c r="F4992">
        <f t="shared" si="77"/>
        <v>10</v>
      </c>
    </row>
    <row r="4993" spans="2:6" x14ac:dyDescent="0.25">
      <c r="B4993" t="s">
        <v>23</v>
      </c>
      <c r="C4993" t="s">
        <v>27</v>
      </c>
      <c r="D4993" t="s">
        <v>31</v>
      </c>
      <c r="E4993" s="1">
        <v>6946</v>
      </c>
      <c r="F4993">
        <f t="shared" si="77"/>
        <v>1</v>
      </c>
    </row>
    <row r="4994" spans="2:6" x14ac:dyDescent="0.25">
      <c r="B4994" t="s">
        <v>22</v>
      </c>
      <c r="C4994" t="s">
        <v>28</v>
      </c>
      <c r="D4994" t="s">
        <v>32</v>
      </c>
      <c r="E4994" s="1">
        <v>24795</v>
      </c>
      <c r="F4994">
        <f t="shared" si="77"/>
        <v>11</v>
      </c>
    </row>
    <row r="4995" spans="2:6" x14ac:dyDescent="0.25">
      <c r="B4995" t="s">
        <v>23</v>
      </c>
      <c r="C4995" t="s">
        <v>25</v>
      </c>
      <c r="D4995" t="s">
        <v>29</v>
      </c>
      <c r="E4995" s="1">
        <v>13748</v>
      </c>
      <c r="F4995">
        <f t="shared" si="77"/>
        <v>8</v>
      </c>
    </row>
    <row r="4996" spans="2:6" x14ac:dyDescent="0.25">
      <c r="B4996" t="s">
        <v>22</v>
      </c>
      <c r="C4996" t="s">
        <v>24</v>
      </c>
      <c r="D4996" t="s">
        <v>31</v>
      </c>
      <c r="E4996" s="1">
        <v>21836</v>
      </c>
      <c r="F4996">
        <f t="shared" si="77"/>
        <v>10</v>
      </c>
    </row>
    <row r="4997" spans="2:6" x14ac:dyDescent="0.25">
      <c r="B4997" t="s">
        <v>22</v>
      </c>
      <c r="C4997" t="s">
        <v>26</v>
      </c>
      <c r="D4997" t="s">
        <v>30</v>
      </c>
      <c r="E4997" s="1">
        <v>35270</v>
      </c>
      <c r="F4997">
        <f t="shared" si="77"/>
        <v>7</v>
      </c>
    </row>
    <row r="4998" spans="2:6" x14ac:dyDescent="0.25">
      <c r="B4998" t="s">
        <v>23</v>
      </c>
      <c r="C4998" t="s">
        <v>25</v>
      </c>
      <c r="D4998" t="s">
        <v>32</v>
      </c>
      <c r="E4998" s="1">
        <v>23193</v>
      </c>
      <c r="F4998">
        <f t="shared" si="77"/>
        <v>7</v>
      </c>
    </row>
    <row r="4999" spans="2:6" x14ac:dyDescent="0.25">
      <c r="B4999" t="s">
        <v>23</v>
      </c>
      <c r="C4999" t="s">
        <v>26</v>
      </c>
      <c r="D4999" t="s">
        <v>29</v>
      </c>
      <c r="E4999" s="1">
        <v>14305</v>
      </c>
      <c r="F4999">
        <f t="shared" si="77"/>
        <v>3</v>
      </c>
    </row>
    <row r="5000" spans="2:6" x14ac:dyDescent="0.25">
      <c r="B5000" t="s">
        <v>23</v>
      </c>
      <c r="C5000" t="s">
        <v>24</v>
      </c>
      <c r="D5000" t="s">
        <v>31</v>
      </c>
      <c r="E5000" s="1">
        <v>34563</v>
      </c>
      <c r="F5000">
        <f t="shared" si="77"/>
        <v>8</v>
      </c>
    </row>
    <row r="5001" spans="2:6" x14ac:dyDescent="0.25">
      <c r="B5001" t="s">
        <v>22</v>
      </c>
      <c r="C5001" t="s">
        <v>25</v>
      </c>
      <c r="D5001" t="s">
        <v>32</v>
      </c>
      <c r="E5001" s="1">
        <v>16091</v>
      </c>
      <c r="F5001">
        <f t="shared" si="77"/>
        <v>1</v>
      </c>
    </row>
    <row r="5002" spans="2:6" x14ac:dyDescent="0.25">
      <c r="B5002" t="s">
        <v>22</v>
      </c>
      <c r="C5002" t="s">
        <v>26</v>
      </c>
      <c r="D5002" t="s">
        <v>32</v>
      </c>
      <c r="E5002" s="1">
        <v>33745</v>
      </c>
      <c r="F5002">
        <f t="shared" si="77"/>
        <v>5</v>
      </c>
    </row>
    <row r="5003" spans="2:6" x14ac:dyDescent="0.25">
      <c r="B5003" t="s">
        <v>23</v>
      </c>
      <c r="C5003" t="s">
        <v>27</v>
      </c>
      <c r="D5003" t="s">
        <v>29</v>
      </c>
      <c r="E5003" s="1">
        <v>26613</v>
      </c>
      <c r="F5003">
        <f t="shared" si="77"/>
        <v>11</v>
      </c>
    </row>
    <row r="5004" spans="2:6" x14ac:dyDescent="0.25">
      <c r="B5004" t="s">
        <v>22</v>
      </c>
      <c r="C5004" t="s">
        <v>24</v>
      </c>
      <c r="D5004" t="s">
        <v>29</v>
      </c>
      <c r="E5004" s="1">
        <v>14642</v>
      </c>
      <c r="F5004">
        <f t="shared" ref="F5004:F5067" si="78">MONTH(E5004)</f>
        <v>2</v>
      </c>
    </row>
    <row r="5005" spans="2:6" x14ac:dyDescent="0.25">
      <c r="B5005" t="s">
        <v>22</v>
      </c>
      <c r="C5005" t="s">
        <v>26</v>
      </c>
      <c r="D5005" t="s">
        <v>32</v>
      </c>
      <c r="E5005" s="1">
        <v>14028</v>
      </c>
      <c r="F5005">
        <f t="shared" si="78"/>
        <v>5</v>
      </c>
    </row>
    <row r="5006" spans="2:6" x14ac:dyDescent="0.25">
      <c r="B5006" t="s">
        <v>22</v>
      </c>
      <c r="C5006" t="s">
        <v>25</v>
      </c>
      <c r="D5006" t="s">
        <v>30</v>
      </c>
      <c r="E5006" s="1">
        <v>23127</v>
      </c>
      <c r="F5006">
        <f t="shared" si="78"/>
        <v>4</v>
      </c>
    </row>
    <row r="5007" spans="2:6" x14ac:dyDescent="0.25">
      <c r="B5007" t="s">
        <v>22</v>
      </c>
      <c r="C5007" t="s">
        <v>26</v>
      </c>
      <c r="D5007" t="s">
        <v>31</v>
      </c>
      <c r="E5007" s="1">
        <v>23085</v>
      </c>
      <c r="F5007">
        <f t="shared" si="78"/>
        <v>3</v>
      </c>
    </row>
    <row r="5008" spans="2:6" x14ac:dyDescent="0.25">
      <c r="B5008" t="s">
        <v>23</v>
      </c>
      <c r="C5008" t="s">
        <v>26</v>
      </c>
      <c r="D5008" t="s">
        <v>30</v>
      </c>
      <c r="E5008" s="1">
        <v>41399</v>
      </c>
      <c r="F5008">
        <f t="shared" si="78"/>
        <v>5</v>
      </c>
    </row>
    <row r="5009" spans="2:6" x14ac:dyDescent="0.25">
      <c r="B5009" t="s">
        <v>22</v>
      </c>
      <c r="C5009" t="s">
        <v>28</v>
      </c>
      <c r="D5009" t="s">
        <v>32</v>
      </c>
      <c r="E5009" s="1">
        <v>33060</v>
      </c>
      <c r="F5009">
        <f t="shared" si="78"/>
        <v>7</v>
      </c>
    </row>
    <row r="5010" spans="2:6" x14ac:dyDescent="0.25">
      <c r="B5010" t="s">
        <v>22</v>
      </c>
      <c r="C5010" t="s">
        <v>28</v>
      </c>
      <c r="D5010" t="s">
        <v>29</v>
      </c>
      <c r="E5010" s="1">
        <v>20227</v>
      </c>
      <c r="F5010">
        <f t="shared" si="78"/>
        <v>5</v>
      </c>
    </row>
    <row r="5011" spans="2:6" x14ac:dyDescent="0.25">
      <c r="B5011" t="s">
        <v>22</v>
      </c>
      <c r="C5011" t="s">
        <v>26</v>
      </c>
      <c r="D5011" t="s">
        <v>30</v>
      </c>
      <c r="E5011" s="1">
        <v>32910</v>
      </c>
      <c r="F5011">
        <f t="shared" si="78"/>
        <v>2</v>
      </c>
    </row>
    <row r="5012" spans="2:6" x14ac:dyDescent="0.25">
      <c r="B5012" t="s">
        <v>23</v>
      </c>
      <c r="C5012" t="s">
        <v>27</v>
      </c>
      <c r="D5012" t="s">
        <v>30</v>
      </c>
      <c r="E5012" s="1">
        <v>20501</v>
      </c>
      <c r="F5012">
        <f t="shared" si="78"/>
        <v>2</v>
      </c>
    </row>
    <row r="5013" spans="2:6" x14ac:dyDescent="0.25">
      <c r="B5013" t="s">
        <v>22</v>
      </c>
      <c r="C5013" t="s">
        <v>28</v>
      </c>
      <c r="D5013" t="s">
        <v>30</v>
      </c>
      <c r="E5013" s="1">
        <v>35120</v>
      </c>
      <c r="F5013">
        <f t="shared" si="78"/>
        <v>2</v>
      </c>
    </row>
    <row r="5014" spans="2:6" x14ac:dyDescent="0.25">
      <c r="B5014" t="s">
        <v>22</v>
      </c>
      <c r="C5014" t="s">
        <v>24</v>
      </c>
      <c r="D5014" t="s">
        <v>29</v>
      </c>
      <c r="E5014" s="1">
        <v>28767</v>
      </c>
      <c r="F5014">
        <f t="shared" si="78"/>
        <v>10</v>
      </c>
    </row>
    <row r="5015" spans="2:6" x14ac:dyDescent="0.25">
      <c r="B5015" t="s">
        <v>22</v>
      </c>
      <c r="C5015" t="s">
        <v>25</v>
      </c>
      <c r="D5015" t="s">
        <v>30</v>
      </c>
      <c r="E5015" s="1">
        <v>17549</v>
      </c>
      <c r="F5015">
        <f t="shared" si="78"/>
        <v>1</v>
      </c>
    </row>
    <row r="5016" spans="2:6" x14ac:dyDescent="0.25">
      <c r="B5016" t="s">
        <v>23</v>
      </c>
      <c r="C5016" t="s">
        <v>27</v>
      </c>
      <c r="D5016" t="s">
        <v>30</v>
      </c>
      <c r="E5016" s="1">
        <v>23962</v>
      </c>
      <c r="F5016">
        <f t="shared" si="78"/>
        <v>8</v>
      </c>
    </row>
    <row r="5017" spans="2:6" x14ac:dyDescent="0.25">
      <c r="B5017" t="s">
        <v>22</v>
      </c>
      <c r="C5017" t="s">
        <v>28</v>
      </c>
      <c r="D5017" t="s">
        <v>30</v>
      </c>
      <c r="E5017" s="1">
        <v>40375</v>
      </c>
      <c r="F5017">
        <f t="shared" si="78"/>
        <v>7</v>
      </c>
    </row>
    <row r="5018" spans="2:6" x14ac:dyDescent="0.25">
      <c r="B5018" t="s">
        <v>22</v>
      </c>
      <c r="C5018" t="s">
        <v>26</v>
      </c>
      <c r="D5018" t="s">
        <v>30</v>
      </c>
      <c r="E5018" s="1">
        <v>36211</v>
      </c>
      <c r="F5018">
        <f t="shared" si="78"/>
        <v>2</v>
      </c>
    </row>
    <row r="5019" spans="2:6" x14ac:dyDescent="0.25">
      <c r="B5019" t="s">
        <v>22</v>
      </c>
      <c r="C5019" t="s">
        <v>26</v>
      </c>
      <c r="D5019" t="s">
        <v>29</v>
      </c>
      <c r="E5019" s="1">
        <v>40897</v>
      </c>
      <c r="F5019">
        <f t="shared" si="78"/>
        <v>12</v>
      </c>
    </row>
    <row r="5020" spans="2:6" x14ac:dyDescent="0.25">
      <c r="B5020" t="s">
        <v>22</v>
      </c>
      <c r="C5020" t="s">
        <v>26</v>
      </c>
      <c r="D5020" t="s">
        <v>32</v>
      </c>
      <c r="E5020" s="1">
        <v>26370</v>
      </c>
      <c r="F5020">
        <f t="shared" si="78"/>
        <v>3</v>
      </c>
    </row>
    <row r="5021" spans="2:6" x14ac:dyDescent="0.25">
      <c r="B5021" t="s">
        <v>22</v>
      </c>
      <c r="C5021" t="s">
        <v>25</v>
      </c>
      <c r="D5021" t="s">
        <v>29</v>
      </c>
      <c r="E5021" s="1">
        <v>28870</v>
      </c>
      <c r="F5021">
        <f t="shared" si="78"/>
        <v>1</v>
      </c>
    </row>
    <row r="5022" spans="2:6" x14ac:dyDescent="0.25">
      <c r="B5022" t="s">
        <v>22</v>
      </c>
      <c r="C5022" t="s">
        <v>26</v>
      </c>
      <c r="D5022" t="s">
        <v>29</v>
      </c>
      <c r="E5022" s="1">
        <v>19106</v>
      </c>
      <c r="F5022">
        <f t="shared" si="78"/>
        <v>4</v>
      </c>
    </row>
    <row r="5023" spans="2:6" x14ac:dyDescent="0.25">
      <c r="B5023" t="s">
        <v>22</v>
      </c>
      <c r="C5023" t="s">
        <v>28</v>
      </c>
      <c r="D5023" t="s">
        <v>29</v>
      </c>
      <c r="E5023" s="1">
        <v>35508</v>
      </c>
      <c r="F5023">
        <f t="shared" si="78"/>
        <v>3</v>
      </c>
    </row>
    <row r="5024" spans="2:6" x14ac:dyDescent="0.25">
      <c r="B5024" t="s">
        <v>22</v>
      </c>
      <c r="C5024" t="s">
        <v>27</v>
      </c>
      <c r="D5024" t="s">
        <v>32</v>
      </c>
      <c r="E5024" s="1">
        <v>36945</v>
      </c>
      <c r="F5024">
        <f t="shared" si="78"/>
        <v>2</v>
      </c>
    </row>
    <row r="5025" spans="2:6" x14ac:dyDescent="0.25">
      <c r="B5025" t="s">
        <v>22</v>
      </c>
      <c r="C5025" t="s">
        <v>28</v>
      </c>
      <c r="D5025" t="s">
        <v>32</v>
      </c>
      <c r="E5025" s="1">
        <v>15664</v>
      </c>
      <c r="F5025">
        <f t="shared" si="78"/>
        <v>11</v>
      </c>
    </row>
    <row r="5026" spans="2:6" x14ac:dyDescent="0.25">
      <c r="B5026" t="s">
        <v>22</v>
      </c>
      <c r="C5026" t="s">
        <v>25</v>
      </c>
      <c r="D5026" t="s">
        <v>30</v>
      </c>
      <c r="E5026" s="1">
        <v>9906</v>
      </c>
      <c r="F5026">
        <f t="shared" si="78"/>
        <v>2</v>
      </c>
    </row>
    <row r="5027" spans="2:6" x14ac:dyDescent="0.25">
      <c r="B5027" t="s">
        <v>23</v>
      </c>
      <c r="C5027" t="s">
        <v>28</v>
      </c>
      <c r="D5027" t="s">
        <v>30</v>
      </c>
      <c r="E5027" s="1">
        <v>6563</v>
      </c>
      <c r="F5027">
        <f t="shared" si="78"/>
        <v>12</v>
      </c>
    </row>
    <row r="5028" spans="2:6" x14ac:dyDescent="0.25">
      <c r="B5028" t="s">
        <v>23</v>
      </c>
      <c r="C5028" t="s">
        <v>28</v>
      </c>
      <c r="D5028" t="s">
        <v>32</v>
      </c>
      <c r="E5028" s="1">
        <v>11984</v>
      </c>
      <c r="F5028">
        <f t="shared" si="78"/>
        <v>10</v>
      </c>
    </row>
    <row r="5029" spans="2:6" x14ac:dyDescent="0.25">
      <c r="B5029" t="s">
        <v>23</v>
      </c>
      <c r="C5029" t="s">
        <v>28</v>
      </c>
      <c r="D5029" t="s">
        <v>30</v>
      </c>
      <c r="E5029" s="1">
        <v>6685</v>
      </c>
      <c r="F5029">
        <f t="shared" si="78"/>
        <v>4</v>
      </c>
    </row>
    <row r="5030" spans="2:6" x14ac:dyDescent="0.25">
      <c r="B5030" t="s">
        <v>23</v>
      </c>
      <c r="C5030" t="s">
        <v>24</v>
      </c>
      <c r="D5030" t="s">
        <v>32</v>
      </c>
      <c r="E5030" s="1">
        <v>10413</v>
      </c>
      <c r="F5030">
        <f t="shared" si="78"/>
        <v>7</v>
      </c>
    </row>
    <row r="5031" spans="2:6" x14ac:dyDescent="0.25">
      <c r="B5031" t="s">
        <v>22</v>
      </c>
      <c r="C5031" t="s">
        <v>25</v>
      </c>
      <c r="D5031" t="s">
        <v>29</v>
      </c>
      <c r="E5031" s="1">
        <v>18525</v>
      </c>
      <c r="F5031">
        <f t="shared" si="78"/>
        <v>9</v>
      </c>
    </row>
    <row r="5032" spans="2:6" x14ac:dyDescent="0.25">
      <c r="B5032" t="s">
        <v>22</v>
      </c>
      <c r="C5032" t="s">
        <v>26</v>
      </c>
      <c r="D5032" t="s">
        <v>30</v>
      </c>
      <c r="E5032" s="1">
        <v>18820</v>
      </c>
      <c r="F5032">
        <f t="shared" si="78"/>
        <v>7</v>
      </c>
    </row>
    <row r="5033" spans="2:6" x14ac:dyDescent="0.25">
      <c r="B5033" t="s">
        <v>23</v>
      </c>
      <c r="C5033" t="s">
        <v>24</v>
      </c>
      <c r="D5033" t="s">
        <v>32</v>
      </c>
      <c r="E5033" s="1">
        <v>15443</v>
      </c>
      <c r="F5033">
        <f t="shared" si="78"/>
        <v>4</v>
      </c>
    </row>
    <row r="5034" spans="2:6" x14ac:dyDescent="0.25">
      <c r="B5034" t="s">
        <v>23</v>
      </c>
      <c r="C5034" t="s">
        <v>27</v>
      </c>
      <c r="D5034" t="s">
        <v>29</v>
      </c>
      <c r="E5034" s="1">
        <v>34008</v>
      </c>
      <c r="F5034">
        <f t="shared" si="78"/>
        <v>2</v>
      </c>
    </row>
    <row r="5035" spans="2:6" x14ac:dyDescent="0.25">
      <c r="B5035" t="s">
        <v>22</v>
      </c>
      <c r="C5035" t="s">
        <v>27</v>
      </c>
      <c r="D5035" t="s">
        <v>30</v>
      </c>
      <c r="E5035" s="1">
        <v>38746</v>
      </c>
      <c r="F5035">
        <f t="shared" si="78"/>
        <v>1</v>
      </c>
    </row>
    <row r="5036" spans="2:6" x14ac:dyDescent="0.25">
      <c r="B5036" t="s">
        <v>22</v>
      </c>
      <c r="C5036" t="s">
        <v>28</v>
      </c>
      <c r="D5036" t="s">
        <v>29</v>
      </c>
      <c r="E5036" s="1">
        <v>24124</v>
      </c>
      <c r="F5036">
        <f t="shared" si="78"/>
        <v>1</v>
      </c>
    </row>
    <row r="5037" spans="2:6" x14ac:dyDescent="0.25">
      <c r="B5037" t="s">
        <v>23</v>
      </c>
      <c r="C5037" t="s">
        <v>25</v>
      </c>
      <c r="D5037" t="s">
        <v>31</v>
      </c>
      <c r="E5037" s="1">
        <v>26324</v>
      </c>
      <c r="F5037">
        <f t="shared" si="78"/>
        <v>1</v>
      </c>
    </row>
    <row r="5038" spans="2:6" x14ac:dyDescent="0.25">
      <c r="B5038" t="s">
        <v>23</v>
      </c>
      <c r="C5038" t="s">
        <v>27</v>
      </c>
      <c r="D5038" t="s">
        <v>32</v>
      </c>
      <c r="E5038" s="1">
        <v>7431</v>
      </c>
      <c r="F5038">
        <f t="shared" si="78"/>
        <v>5</v>
      </c>
    </row>
    <row r="5039" spans="2:6" x14ac:dyDescent="0.25">
      <c r="B5039" t="s">
        <v>22</v>
      </c>
      <c r="C5039" t="s">
        <v>26</v>
      </c>
      <c r="D5039" t="s">
        <v>32</v>
      </c>
      <c r="E5039" s="1">
        <v>32395</v>
      </c>
      <c r="F5039">
        <f t="shared" si="78"/>
        <v>9</v>
      </c>
    </row>
    <row r="5040" spans="2:6" x14ac:dyDescent="0.25">
      <c r="B5040" t="s">
        <v>23</v>
      </c>
      <c r="C5040" t="s">
        <v>24</v>
      </c>
      <c r="D5040" t="s">
        <v>29</v>
      </c>
      <c r="E5040" s="1">
        <v>11686</v>
      </c>
      <c r="F5040">
        <f t="shared" si="78"/>
        <v>12</v>
      </c>
    </row>
    <row r="5041" spans="2:6" x14ac:dyDescent="0.25">
      <c r="B5041" t="s">
        <v>23</v>
      </c>
      <c r="C5041" t="s">
        <v>24</v>
      </c>
      <c r="D5041" t="s">
        <v>32</v>
      </c>
      <c r="E5041" s="1">
        <v>32057</v>
      </c>
      <c r="F5041">
        <f t="shared" si="78"/>
        <v>10</v>
      </c>
    </row>
    <row r="5042" spans="2:6" x14ac:dyDescent="0.25">
      <c r="B5042" t="s">
        <v>22</v>
      </c>
      <c r="C5042" t="s">
        <v>28</v>
      </c>
      <c r="D5042" t="s">
        <v>31</v>
      </c>
      <c r="E5042" s="1">
        <v>23595</v>
      </c>
      <c r="F5042">
        <f t="shared" si="78"/>
        <v>8</v>
      </c>
    </row>
    <row r="5043" spans="2:6" x14ac:dyDescent="0.25">
      <c r="B5043" t="s">
        <v>22</v>
      </c>
      <c r="C5043" t="s">
        <v>26</v>
      </c>
      <c r="D5043" t="s">
        <v>31</v>
      </c>
      <c r="E5043" s="1">
        <v>33965</v>
      </c>
      <c r="F5043">
        <f t="shared" si="78"/>
        <v>12</v>
      </c>
    </row>
    <row r="5044" spans="2:6" x14ac:dyDescent="0.25">
      <c r="B5044" t="s">
        <v>22</v>
      </c>
      <c r="C5044" t="s">
        <v>27</v>
      </c>
      <c r="D5044" t="s">
        <v>29</v>
      </c>
      <c r="E5044" s="1">
        <v>21247</v>
      </c>
      <c r="F5044">
        <f t="shared" si="78"/>
        <v>3</v>
      </c>
    </row>
    <row r="5045" spans="2:6" x14ac:dyDescent="0.25">
      <c r="B5045" t="s">
        <v>23</v>
      </c>
      <c r="C5045" t="s">
        <v>28</v>
      </c>
      <c r="D5045" t="s">
        <v>32</v>
      </c>
      <c r="E5045" s="1">
        <v>39931</v>
      </c>
      <c r="F5045">
        <f t="shared" si="78"/>
        <v>4</v>
      </c>
    </row>
    <row r="5046" spans="2:6" x14ac:dyDescent="0.25">
      <c r="B5046" t="s">
        <v>22</v>
      </c>
      <c r="C5046" t="s">
        <v>26</v>
      </c>
      <c r="D5046" t="s">
        <v>30</v>
      </c>
      <c r="E5046" s="1">
        <v>24926</v>
      </c>
      <c r="F5046">
        <f t="shared" si="78"/>
        <v>3</v>
      </c>
    </row>
    <row r="5047" spans="2:6" x14ac:dyDescent="0.25">
      <c r="B5047" t="s">
        <v>23</v>
      </c>
      <c r="C5047" t="s">
        <v>28</v>
      </c>
      <c r="D5047" t="s">
        <v>30</v>
      </c>
      <c r="E5047" s="1">
        <v>24983</v>
      </c>
      <c r="F5047">
        <f t="shared" si="78"/>
        <v>5</v>
      </c>
    </row>
    <row r="5048" spans="2:6" x14ac:dyDescent="0.25">
      <c r="B5048" t="s">
        <v>22</v>
      </c>
      <c r="C5048" t="s">
        <v>27</v>
      </c>
      <c r="D5048" t="s">
        <v>32</v>
      </c>
      <c r="E5048" s="1">
        <v>33886</v>
      </c>
      <c r="F5048">
        <f t="shared" si="78"/>
        <v>10</v>
      </c>
    </row>
    <row r="5049" spans="2:6" x14ac:dyDescent="0.25">
      <c r="B5049" t="s">
        <v>23</v>
      </c>
      <c r="C5049" t="s">
        <v>25</v>
      </c>
      <c r="D5049" t="s">
        <v>30</v>
      </c>
      <c r="E5049" s="1">
        <v>40647</v>
      </c>
      <c r="F5049">
        <f t="shared" si="78"/>
        <v>4</v>
      </c>
    </row>
    <row r="5050" spans="2:6" x14ac:dyDescent="0.25">
      <c r="B5050" t="s">
        <v>22</v>
      </c>
      <c r="C5050" t="s">
        <v>28</v>
      </c>
      <c r="D5050" t="s">
        <v>30</v>
      </c>
      <c r="E5050" s="1">
        <v>25375</v>
      </c>
      <c r="F5050">
        <f t="shared" si="78"/>
        <v>6</v>
      </c>
    </row>
    <row r="5051" spans="2:6" x14ac:dyDescent="0.25">
      <c r="B5051" t="s">
        <v>22</v>
      </c>
      <c r="C5051" t="s">
        <v>25</v>
      </c>
      <c r="D5051" t="s">
        <v>31</v>
      </c>
      <c r="E5051" s="1">
        <v>5704</v>
      </c>
      <c r="F5051">
        <f t="shared" si="78"/>
        <v>8</v>
      </c>
    </row>
    <row r="5052" spans="2:6" x14ac:dyDescent="0.25">
      <c r="B5052" t="s">
        <v>22</v>
      </c>
      <c r="C5052" t="s">
        <v>26</v>
      </c>
      <c r="D5052" t="s">
        <v>31</v>
      </c>
      <c r="E5052" s="1">
        <v>10792</v>
      </c>
      <c r="F5052">
        <f t="shared" si="78"/>
        <v>7</v>
      </c>
    </row>
    <row r="5053" spans="2:6" x14ac:dyDescent="0.25">
      <c r="B5053" t="s">
        <v>22</v>
      </c>
      <c r="C5053" t="s">
        <v>28</v>
      </c>
      <c r="D5053" t="s">
        <v>31</v>
      </c>
      <c r="E5053" s="1">
        <v>12265</v>
      </c>
      <c r="F5053">
        <f t="shared" si="78"/>
        <v>7</v>
      </c>
    </row>
    <row r="5054" spans="2:6" x14ac:dyDescent="0.25">
      <c r="B5054" t="s">
        <v>22</v>
      </c>
      <c r="C5054" t="s">
        <v>24</v>
      </c>
      <c r="D5054" t="s">
        <v>29</v>
      </c>
      <c r="E5054" s="1">
        <v>37863</v>
      </c>
      <c r="F5054">
        <f t="shared" si="78"/>
        <v>8</v>
      </c>
    </row>
    <row r="5055" spans="2:6" x14ac:dyDescent="0.25">
      <c r="B5055" t="s">
        <v>22</v>
      </c>
      <c r="C5055" t="s">
        <v>26</v>
      </c>
      <c r="D5055" t="s">
        <v>30</v>
      </c>
      <c r="E5055" s="1">
        <v>16980</v>
      </c>
      <c r="F5055">
        <f t="shared" si="78"/>
        <v>6</v>
      </c>
    </row>
    <row r="5056" spans="2:6" x14ac:dyDescent="0.25">
      <c r="B5056" t="s">
        <v>22</v>
      </c>
      <c r="C5056" t="s">
        <v>27</v>
      </c>
      <c r="D5056" t="s">
        <v>29</v>
      </c>
      <c r="E5056" s="1">
        <v>29351</v>
      </c>
      <c r="F5056">
        <f t="shared" si="78"/>
        <v>5</v>
      </c>
    </row>
    <row r="5057" spans="2:6" x14ac:dyDescent="0.25">
      <c r="B5057" t="s">
        <v>23</v>
      </c>
      <c r="C5057" t="s">
        <v>24</v>
      </c>
      <c r="D5057" t="s">
        <v>31</v>
      </c>
      <c r="E5057" s="1">
        <v>18227</v>
      </c>
      <c r="F5057">
        <f t="shared" si="78"/>
        <v>11</v>
      </c>
    </row>
    <row r="5058" spans="2:6" x14ac:dyDescent="0.25">
      <c r="B5058" t="s">
        <v>22</v>
      </c>
      <c r="C5058" t="s">
        <v>27</v>
      </c>
      <c r="D5058" t="s">
        <v>29</v>
      </c>
      <c r="E5058" s="1">
        <v>37587</v>
      </c>
      <c r="F5058">
        <f t="shared" si="78"/>
        <v>11</v>
      </c>
    </row>
    <row r="5059" spans="2:6" x14ac:dyDescent="0.25">
      <c r="B5059" t="s">
        <v>23</v>
      </c>
      <c r="C5059" t="s">
        <v>25</v>
      </c>
      <c r="D5059" t="s">
        <v>30</v>
      </c>
      <c r="E5059" s="1">
        <v>32009</v>
      </c>
      <c r="F5059">
        <f t="shared" si="78"/>
        <v>8</v>
      </c>
    </row>
    <row r="5060" spans="2:6" x14ac:dyDescent="0.25">
      <c r="B5060" t="s">
        <v>23</v>
      </c>
      <c r="C5060" t="s">
        <v>27</v>
      </c>
      <c r="D5060" t="s">
        <v>30</v>
      </c>
      <c r="E5060" s="1">
        <v>12181</v>
      </c>
      <c r="F5060">
        <f t="shared" si="78"/>
        <v>5</v>
      </c>
    </row>
    <row r="5061" spans="2:6" x14ac:dyDescent="0.25">
      <c r="B5061" t="s">
        <v>22</v>
      </c>
      <c r="C5061" t="s">
        <v>26</v>
      </c>
      <c r="D5061" t="s">
        <v>32</v>
      </c>
      <c r="E5061" s="1">
        <v>26640</v>
      </c>
      <c r="F5061">
        <f t="shared" si="78"/>
        <v>12</v>
      </c>
    </row>
    <row r="5062" spans="2:6" x14ac:dyDescent="0.25">
      <c r="B5062" t="s">
        <v>22</v>
      </c>
      <c r="C5062" t="s">
        <v>24</v>
      </c>
      <c r="D5062" t="s">
        <v>30</v>
      </c>
      <c r="E5062" s="1">
        <v>19909</v>
      </c>
      <c r="F5062">
        <f t="shared" si="78"/>
        <v>7</v>
      </c>
    </row>
    <row r="5063" spans="2:6" x14ac:dyDescent="0.25">
      <c r="B5063" t="s">
        <v>22</v>
      </c>
      <c r="C5063" t="s">
        <v>28</v>
      </c>
      <c r="D5063" t="s">
        <v>30</v>
      </c>
      <c r="E5063" s="1">
        <v>21590</v>
      </c>
      <c r="F5063">
        <f t="shared" si="78"/>
        <v>2</v>
      </c>
    </row>
    <row r="5064" spans="2:6" x14ac:dyDescent="0.25">
      <c r="B5064" t="s">
        <v>23</v>
      </c>
      <c r="C5064" t="s">
        <v>24</v>
      </c>
      <c r="D5064" t="s">
        <v>30</v>
      </c>
      <c r="E5064" s="1">
        <v>22846</v>
      </c>
      <c r="F5064">
        <f t="shared" si="78"/>
        <v>7</v>
      </c>
    </row>
    <row r="5065" spans="2:6" x14ac:dyDescent="0.25">
      <c r="B5065" t="s">
        <v>23</v>
      </c>
      <c r="C5065" t="s">
        <v>27</v>
      </c>
      <c r="D5065" t="s">
        <v>29</v>
      </c>
      <c r="E5065" s="1">
        <v>28181</v>
      </c>
      <c r="F5065">
        <f t="shared" si="78"/>
        <v>2</v>
      </c>
    </row>
    <row r="5066" spans="2:6" x14ac:dyDescent="0.25">
      <c r="B5066" t="s">
        <v>22</v>
      </c>
      <c r="C5066" t="s">
        <v>26</v>
      </c>
      <c r="D5066" t="s">
        <v>32</v>
      </c>
      <c r="E5066" s="1">
        <v>20720</v>
      </c>
      <c r="F5066">
        <f t="shared" si="78"/>
        <v>9</v>
      </c>
    </row>
    <row r="5067" spans="2:6" x14ac:dyDescent="0.25">
      <c r="B5067" t="s">
        <v>23</v>
      </c>
      <c r="C5067" t="s">
        <v>25</v>
      </c>
      <c r="D5067" t="s">
        <v>29</v>
      </c>
      <c r="E5067" s="1">
        <v>18985</v>
      </c>
      <c r="F5067">
        <f t="shared" si="78"/>
        <v>12</v>
      </c>
    </row>
    <row r="5068" spans="2:6" x14ac:dyDescent="0.25">
      <c r="B5068" t="s">
        <v>23</v>
      </c>
      <c r="C5068" t="s">
        <v>28</v>
      </c>
      <c r="D5068" t="s">
        <v>32</v>
      </c>
      <c r="E5068" s="1">
        <v>36094</v>
      </c>
      <c r="F5068">
        <f t="shared" ref="F5068:F5131" si="79">MONTH(E5068)</f>
        <v>10</v>
      </c>
    </row>
    <row r="5069" spans="2:6" x14ac:dyDescent="0.25">
      <c r="B5069" t="s">
        <v>23</v>
      </c>
      <c r="C5069" t="s">
        <v>26</v>
      </c>
      <c r="D5069" t="s">
        <v>29</v>
      </c>
      <c r="E5069" s="1">
        <v>15526</v>
      </c>
      <c r="F5069">
        <f t="shared" si="79"/>
        <v>7</v>
      </c>
    </row>
    <row r="5070" spans="2:6" x14ac:dyDescent="0.25">
      <c r="B5070" t="s">
        <v>23</v>
      </c>
      <c r="C5070" t="s">
        <v>24</v>
      </c>
      <c r="D5070" t="s">
        <v>32</v>
      </c>
      <c r="E5070" s="1">
        <v>39311</v>
      </c>
      <c r="F5070">
        <f t="shared" si="79"/>
        <v>8</v>
      </c>
    </row>
    <row r="5071" spans="2:6" x14ac:dyDescent="0.25">
      <c r="B5071" t="s">
        <v>23</v>
      </c>
      <c r="C5071" t="s">
        <v>27</v>
      </c>
      <c r="D5071" t="s">
        <v>32</v>
      </c>
      <c r="E5071" s="1">
        <v>20213</v>
      </c>
      <c r="F5071">
        <f t="shared" si="79"/>
        <v>5</v>
      </c>
    </row>
    <row r="5072" spans="2:6" x14ac:dyDescent="0.25">
      <c r="B5072" t="s">
        <v>23</v>
      </c>
      <c r="C5072" t="s">
        <v>26</v>
      </c>
      <c r="D5072" t="s">
        <v>29</v>
      </c>
      <c r="E5072" s="1">
        <v>36110</v>
      </c>
      <c r="F5072">
        <f t="shared" si="79"/>
        <v>11</v>
      </c>
    </row>
    <row r="5073" spans="2:6" x14ac:dyDescent="0.25">
      <c r="B5073" t="s">
        <v>22</v>
      </c>
      <c r="C5073" t="s">
        <v>25</v>
      </c>
      <c r="D5073" t="s">
        <v>31</v>
      </c>
      <c r="E5073" s="1">
        <v>12695</v>
      </c>
      <c r="F5073">
        <f t="shared" si="79"/>
        <v>10</v>
      </c>
    </row>
    <row r="5074" spans="2:6" x14ac:dyDescent="0.25">
      <c r="B5074" t="s">
        <v>23</v>
      </c>
      <c r="C5074" t="s">
        <v>27</v>
      </c>
      <c r="D5074" t="s">
        <v>30</v>
      </c>
      <c r="E5074" s="1">
        <v>26410</v>
      </c>
      <c r="F5074">
        <f t="shared" si="79"/>
        <v>4</v>
      </c>
    </row>
    <row r="5075" spans="2:6" x14ac:dyDescent="0.25">
      <c r="B5075" t="s">
        <v>23</v>
      </c>
      <c r="C5075" t="s">
        <v>24</v>
      </c>
      <c r="D5075" t="s">
        <v>30</v>
      </c>
      <c r="E5075" s="1">
        <v>16502</v>
      </c>
      <c r="F5075">
        <f t="shared" si="79"/>
        <v>3</v>
      </c>
    </row>
    <row r="5076" spans="2:6" x14ac:dyDescent="0.25">
      <c r="B5076" t="s">
        <v>22</v>
      </c>
      <c r="C5076" t="s">
        <v>26</v>
      </c>
      <c r="D5076" t="s">
        <v>30</v>
      </c>
      <c r="E5076" s="1">
        <v>17819</v>
      </c>
      <c r="F5076">
        <f t="shared" si="79"/>
        <v>10</v>
      </c>
    </row>
    <row r="5077" spans="2:6" x14ac:dyDescent="0.25">
      <c r="B5077" t="s">
        <v>22</v>
      </c>
      <c r="C5077" t="s">
        <v>26</v>
      </c>
      <c r="D5077" t="s">
        <v>29</v>
      </c>
      <c r="E5077" s="1">
        <v>40364</v>
      </c>
      <c r="F5077">
        <f t="shared" si="79"/>
        <v>7</v>
      </c>
    </row>
    <row r="5078" spans="2:6" x14ac:dyDescent="0.25">
      <c r="B5078" t="s">
        <v>23</v>
      </c>
      <c r="C5078" t="s">
        <v>27</v>
      </c>
      <c r="D5078" t="s">
        <v>31</v>
      </c>
      <c r="E5078" s="1">
        <v>35254</v>
      </c>
      <c r="F5078">
        <f t="shared" si="79"/>
        <v>7</v>
      </c>
    </row>
    <row r="5079" spans="2:6" x14ac:dyDescent="0.25">
      <c r="B5079" t="s">
        <v>22</v>
      </c>
      <c r="C5079" t="s">
        <v>25</v>
      </c>
      <c r="D5079" t="s">
        <v>31</v>
      </c>
      <c r="E5079" s="1">
        <v>40881</v>
      </c>
      <c r="F5079">
        <f t="shared" si="79"/>
        <v>12</v>
      </c>
    </row>
    <row r="5080" spans="2:6" x14ac:dyDescent="0.25">
      <c r="B5080" t="s">
        <v>22</v>
      </c>
      <c r="C5080" t="s">
        <v>26</v>
      </c>
      <c r="D5080" t="s">
        <v>30</v>
      </c>
      <c r="E5080" s="1">
        <v>8991</v>
      </c>
      <c r="F5080">
        <f t="shared" si="79"/>
        <v>8</v>
      </c>
    </row>
    <row r="5081" spans="2:6" x14ac:dyDescent="0.25">
      <c r="B5081" t="s">
        <v>22</v>
      </c>
      <c r="C5081" t="s">
        <v>24</v>
      </c>
      <c r="D5081" t="s">
        <v>29</v>
      </c>
      <c r="E5081" s="1">
        <v>27713</v>
      </c>
      <c r="F5081">
        <f t="shared" si="79"/>
        <v>11</v>
      </c>
    </row>
    <row r="5082" spans="2:6" x14ac:dyDescent="0.25">
      <c r="B5082" t="s">
        <v>22</v>
      </c>
      <c r="C5082" t="s">
        <v>27</v>
      </c>
      <c r="D5082" t="s">
        <v>30</v>
      </c>
      <c r="E5082" s="1">
        <v>22669</v>
      </c>
      <c r="F5082">
        <f t="shared" si="79"/>
        <v>1</v>
      </c>
    </row>
    <row r="5083" spans="2:6" x14ac:dyDescent="0.25">
      <c r="B5083" t="s">
        <v>23</v>
      </c>
      <c r="C5083" t="s">
        <v>26</v>
      </c>
      <c r="D5083" t="s">
        <v>31</v>
      </c>
      <c r="E5083" s="1">
        <v>18214</v>
      </c>
      <c r="F5083">
        <f t="shared" si="79"/>
        <v>11</v>
      </c>
    </row>
    <row r="5084" spans="2:6" x14ac:dyDescent="0.25">
      <c r="B5084" t="s">
        <v>22</v>
      </c>
      <c r="C5084" t="s">
        <v>28</v>
      </c>
      <c r="D5084" t="s">
        <v>31</v>
      </c>
      <c r="E5084" s="1">
        <v>36793</v>
      </c>
      <c r="F5084">
        <f t="shared" si="79"/>
        <v>9</v>
      </c>
    </row>
    <row r="5085" spans="2:6" x14ac:dyDescent="0.25">
      <c r="B5085" t="s">
        <v>23</v>
      </c>
      <c r="C5085" t="s">
        <v>24</v>
      </c>
      <c r="D5085" t="s">
        <v>30</v>
      </c>
      <c r="E5085" s="1">
        <v>18069</v>
      </c>
      <c r="F5085">
        <f t="shared" si="79"/>
        <v>6</v>
      </c>
    </row>
    <row r="5086" spans="2:6" x14ac:dyDescent="0.25">
      <c r="B5086" t="s">
        <v>22</v>
      </c>
      <c r="C5086" t="s">
        <v>28</v>
      </c>
      <c r="D5086" t="s">
        <v>30</v>
      </c>
      <c r="E5086" s="1">
        <v>20532</v>
      </c>
      <c r="F5086">
        <f t="shared" si="79"/>
        <v>3</v>
      </c>
    </row>
    <row r="5087" spans="2:6" x14ac:dyDescent="0.25">
      <c r="B5087" t="s">
        <v>22</v>
      </c>
      <c r="C5087" t="s">
        <v>24</v>
      </c>
      <c r="D5087" t="s">
        <v>29</v>
      </c>
      <c r="E5087" s="1">
        <v>24470</v>
      </c>
      <c r="F5087">
        <f t="shared" si="79"/>
        <v>12</v>
      </c>
    </row>
    <row r="5088" spans="2:6" x14ac:dyDescent="0.25">
      <c r="B5088" t="s">
        <v>23</v>
      </c>
      <c r="C5088" t="s">
        <v>24</v>
      </c>
      <c r="D5088" t="s">
        <v>32</v>
      </c>
      <c r="E5088" s="1">
        <v>24550</v>
      </c>
      <c r="F5088">
        <f t="shared" si="79"/>
        <v>3</v>
      </c>
    </row>
    <row r="5089" spans="2:6" x14ac:dyDescent="0.25">
      <c r="B5089" t="s">
        <v>22</v>
      </c>
      <c r="C5089" t="s">
        <v>24</v>
      </c>
      <c r="D5089" t="s">
        <v>29</v>
      </c>
      <c r="E5089" s="1">
        <v>37700</v>
      </c>
      <c r="F5089">
        <f t="shared" si="79"/>
        <v>3</v>
      </c>
    </row>
    <row r="5090" spans="2:6" x14ac:dyDescent="0.25">
      <c r="B5090" t="s">
        <v>23</v>
      </c>
      <c r="C5090" t="s">
        <v>24</v>
      </c>
      <c r="D5090" t="s">
        <v>30</v>
      </c>
      <c r="E5090" s="1">
        <v>16292</v>
      </c>
      <c r="F5090">
        <f t="shared" si="79"/>
        <v>8</v>
      </c>
    </row>
    <row r="5091" spans="2:6" x14ac:dyDescent="0.25">
      <c r="B5091" t="s">
        <v>22</v>
      </c>
      <c r="C5091" t="s">
        <v>28</v>
      </c>
      <c r="D5091" t="s">
        <v>29</v>
      </c>
      <c r="E5091" s="1">
        <v>10859</v>
      </c>
      <c r="F5091">
        <f t="shared" si="79"/>
        <v>9</v>
      </c>
    </row>
    <row r="5092" spans="2:6" x14ac:dyDescent="0.25">
      <c r="B5092" t="s">
        <v>22</v>
      </c>
      <c r="C5092" t="s">
        <v>25</v>
      </c>
      <c r="D5092" t="s">
        <v>29</v>
      </c>
      <c r="E5092" s="1">
        <v>10811</v>
      </c>
      <c r="F5092">
        <f t="shared" si="79"/>
        <v>8</v>
      </c>
    </row>
    <row r="5093" spans="2:6" x14ac:dyDescent="0.25">
      <c r="B5093" t="s">
        <v>23</v>
      </c>
      <c r="C5093" t="s">
        <v>24</v>
      </c>
      <c r="D5093" t="s">
        <v>31</v>
      </c>
      <c r="E5093" s="1">
        <v>23855</v>
      </c>
      <c r="F5093">
        <f t="shared" si="79"/>
        <v>4</v>
      </c>
    </row>
    <row r="5094" spans="2:6" x14ac:dyDescent="0.25">
      <c r="B5094" t="s">
        <v>22</v>
      </c>
      <c r="C5094" t="s">
        <v>28</v>
      </c>
      <c r="D5094" t="s">
        <v>29</v>
      </c>
      <c r="E5094" s="1">
        <v>29952</v>
      </c>
      <c r="F5094">
        <f t="shared" si="79"/>
        <v>1</v>
      </c>
    </row>
    <row r="5095" spans="2:6" x14ac:dyDescent="0.25">
      <c r="B5095" t="s">
        <v>23</v>
      </c>
      <c r="C5095" t="s">
        <v>28</v>
      </c>
      <c r="D5095" t="s">
        <v>29</v>
      </c>
      <c r="E5095" s="1">
        <v>20363</v>
      </c>
      <c r="F5095">
        <f t="shared" si="79"/>
        <v>10</v>
      </c>
    </row>
    <row r="5096" spans="2:6" x14ac:dyDescent="0.25">
      <c r="B5096" t="s">
        <v>23</v>
      </c>
      <c r="C5096" t="s">
        <v>26</v>
      </c>
      <c r="D5096" t="s">
        <v>29</v>
      </c>
      <c r="E5096" s="1">
        <v>7516</v>
      </c>
      <c r="F5096">
        <f t="shared" si="79"/>
        <v>7</v>
      </c>
    </row>
    <row r="5097" spans="2:6" x14ac:dyDescent="0.25">
      <c r="B5097" t="s">
        <v>23</v>
      </c>
      <c r="C5097" t="s">
        <v>26</v>
      </c>
      <c r="D5097" t="s">
        <v>31</v>
      </c>
      <c r="E5097" s="1">
        <v>12853</v>
      </c>
      <c r="F5097">
        <f t="shared" si="79"/>
        <v>3</v>
      </c>
    </row>
    <row r="5098" spans="2:6" x14ac:dyDescent="0.25">
      <c r="B5098" t="s">
        <v>22</v>
      </c>
      <c r="C5098" t="s">
        <v>24</v>
      </c>
      <c r="D5098" t="s">
        <v>31</v>
      </c>
      <c r="E5098" s="1">
        <v>31110</v>
      </c>
      <c r="F5098">
        <f t="shared" si="79"/>
        <v>3</v>
      </c>
    </row>
    <row r="5099" spans="2:6" x14ac:dyDescent="0.25">
      <c r="B5099" t="s">
        <v>22</v>
      </c>
      <c r="C5099" t="s">
        <v>24</v>
      </c>
      <c r="D5099" t="s">
        <v>29</v>
      </c>
      <c r="E5099" s="1">
        <v>5596</v>
      </c>
      <c r="F5099">
        <f t="shared" si="79"/>
        <v>4</v>
      </c>
    </row>
    <row r="5100" spans="2:6" x14ac:dyDescent="0.25">
      <c r="B5100" t="s">
        <v>23</v>
      </c>
      <c r="C5100" t="s">
        <v>24</v>
      </c>
      <c r="D5100" t="s">
        <v>31</v>
      </c>
      <c r="E5100" s="1">
        <v>19121</v>
      </c>
      <c r="F5100">
        <f t="shared" si="79"/>
        <v>5</v>
      </c>
    </row>
    <row r="5101" spans="2:6" x14ac:dyDescent="0.25">
      <c r="B5101" t="s">
        <v>23</v>
      </c>
      <c r="C5101" t="s">
        <v>26</v>
      </c>
      <c r="D5101" t="s">
        <v>32</v>
      </c>
      <c r="E5101" s="1">
        <v>13547</v>
      </c>
      <c r="F5101">
        <f t="shared" si="79"/>
        <v>2</v>
      </c>
    </row>
    <row r="5102" spans="2:6" x14ac:dyDescent="0.25">
      <c r="B5102" t="s">
        <v>23</v>
      </c>
      <c r="C5102" t="s">
        <v>24</v>
      </c>
      <c r="D5102" t="s">
        <v>29</v>
      </c>
      <c r="E5102" s="1">
        <v>8518</v>
      </c>
      <c r="F5102">
        <f t="shared" si="79"/>
        <v>4</v>
      </c>
    </row>
    <row r="5103" spans="2:6" x14ac:dyDescent="0.25">
      <c r="B5103" t="s">
        <v>23</v>
      </c>
      <c r="C5103" t="s">
        <v>24</v>
      </c>
      <c r="D5103" t="s">
        <v>31</v>
      </c>
      <c r="E5103" s="1">
        <v>34592</v>
      </c>
      <c r="F5103">
        <f t="shared" si="79"/>
        <v>9</v>
      </c>
    </row>
    <row r="5104" spans="2:6" x14ac:dyDescent="0.25">
      <c r="B5104" t="s">
        <v>23</v>
      </c>
      <c r="C5104" t="s">
        <v>24</v>
      </c>
      <c r="D5104" t="s">
        <v>29</v>
      </c>
      <c r="E5104" s="1">
        <v>36321</v>
      </c>
      <c r="F5104">
        <f t="shared" si="79"/>
        <v>6</v>
      </c>
    </row>
    <row r="5105" spans="2:6" x14ac:dyDescent="0.25">
      <c r="B5105" t="s">
        <v>23</v>
      </c>
      <c r="C5105" t="s">
        <v>28</v>
      </c>
      <c r="D5105" t="s">
        <v>29</v>
      </c>
      <c r="E5105" s="1">
        <v>38396</v>
      </c>
      <c r="F5105">
        <f t="shared" si="79"/>
        <v>2</v>
      </c>
    </row>
    <row r="5106" spans="2:6" x14ac:dyDescent="0.25">
      <c r="B5106" t="s">
        <v>23</v>
      </c>
      <c r="C5106" t="s">
        <v>24</v>
      </c>
      <c r="D5106" t="s">
        <v>31</v>
      </c>
      <c r="E5106" s="1">
        <v>39916</v>
      </c>
      <c r="F5106">
        <f t="shared" si="79"/>
        <v>4</v>
      </c>
    </row>
    <row r="5107" spans="2:6" x14ac:dyDescent="0.25">
      <c r="B5107" t="s">
        <v>23</v>
      </c>
      <c r="C5107" t="s">
        <v>28</v>
      </c>
      <c r="D5107" t="s">
        <v>30</v>
      </c>
      <c r="E5107" s="1">
        <v>25148</v>
      </c>
      <c r="F5107">
        <f t="shared" si="79"/>
        <v>11</v>
      </c>
    </row>
    <row r="5108" spans="2:6" x14ac:dyDescent="0.25">
      <c r="B5108" t="s">
        <v>23</v>
      </c>
      <c r="C5108" t="s">
        <v>24</v>
      </c>
      <c r="D5108" t="s">
        <v>30</v>
      </c>
      <c r="E5108" s="1">
        <v>30829</v>
      </c>
      <c r="F5108">
        <f t="shared" si="79"/>
        <v>5</v>
      </c>
    </row>
    <row r="5109" spans="2:6" x14ac:dyDescent="0.25">
      <c r="B5109" t="s">
        <v>22</v>
      </c>
      <c r="C5109" t="s">
        <v>26</v>
      </c>
      <c r="D5109" t="s">
        <v>32</v>
      </c>
      <c r="E5109" s="1">
        <v>14015</v>
      </c>
      <c r="F5109">
        <f t="shared" si="79"/>
        <v>5</v>
      </c>
    </row>
    <row r="5110" spans="2:6" x14ac:dyDescent="0.25">
      <c r="B5110" t="s">
        <v>22</v>
      </c>
      <c r="C5110" t="s">
        <v>27</v>
      </c>
      <c r="D5110" t="s">
        <v>32</v>
      </c>
      <c r="E5110" s="1">
        <v>20467</v>
      </c>
      <c r="F5110">
        <f t="shared" si="79"/>
        <v>1</v>
      </c>
    </row>
    <row r="5111" spans="2:6" x14ac:dyDescent="0.25">
      <c r="B5111" t="s">
        <v>22</v>
      </c>
      <c r="C5111" t="s">
        <v>26</v>
      </c>
      <c r="D5111" t="s">
        <v>30</v>
      </c>
      <c r="E5111" s="1">
        <v>40000</v>
      </c>
      <c r="F5111">
        <f t="shared" si="79"/>
        <v>7</v>
      </c>
    </row>
    <row r="5112" spans="2:6" x14ac:dyDescent="0.25">
      <c r="B5112" t="s">
        <v>23</v>
      </c>
      <c r="C5112" t="s">
        <v>26</v>
      </c>
      <c r="D5112" t="s">
        <v>31</v>
      </c>
      <c r="E5112" s="1">
        <v>39064</v>
      </c>
      <c r="F5112">
        <f t="shared" si="79"/>
        <v>12</v>
      </c>
    </row>
    <row r="5113" spans="2:6" x14ac:dyDescent="0.25">
      <c r="B5113" t="s">
        <v>23</v>
      </c>
      <c r="C5113" t="s">
        <v>27</v>
      </c>
      <c r="D5113" t="s">
        <v>30</v>
      </c>
      <c r="E5113" s="1">
        <v>40330</v>
      </c>
      <c r="F5113">
        <f t="shared" si="79"/>
        <v>6</v>
      </c>
    </row>
    <row r="5114" spans="2:6" x14ac:dyDescent="0.25">
      <c r="B5114" t="s">
        <v>23</v>
      </c>
      <c r="C5114" t="s">
        <v>27</v>
      </c>
      <c r="D5114" t="s">
        <v>31</v>
      </c>
      <c r="E5114" s="1">
        <v>6911</v>
      </c>
      <c r="F5114">
        <f t="shared" si="79"/>
        <v>12</v>
      </c>
    </row>
    <row r="5115" spans="2:6" x14ac:dyDescent="0.25">
      <c r="B5115" t="s">
        <v>22</v>
      </c>
      <c r="C5115" t="s">
        <v>27</v>
      </c>
      <c r="D5115" t="s">
        <v>30</v>
      </c>
      <c r="E5115" s="1">
        <v>19692</v>
      </c>
      <c r="F5115">
        <f t="shared" si="79"/>
        <v>11</v>
      </c>
    </row>
    <row r="5116" spans="2:6" x14ac:dyDescent="0.25">
      <c r="B5116" t="s">
        <v>22</v>
      </c>
      <c r="C5116" t="s">
        <v>26</v>
      </c>
      <c r="D5116" t="s">
        <v>32</v>
      </c>
      <c r="E5116" s="1">
        <v>7214</v>
      </c>
      <c r="F5116">
        <f t="shared" si="79"/>
        <v>10</v>
      </c>
    </row>
    <row r="5117" spans="2:6" x14ac:dyDescent="0.25">
      <c r="B5117" t="s">
        <v>22</v>
      </c>
      <c r="C5117" t="s">
        <v>28</v>
      </c>
      <c r="D5117" t="s">
        <v>31</v>
      </c>
      <c r="E5117" s="1">
        <v>28065</v>
      </c>
      <c r="F5117">
        <f t="shared" si="79"/>
        <v>11</v>
      </c>
    </row>
    <row r="5118" spans="2:6" x14ac:dyDescent="0.25">
      <c r="B5118" t="s">
        <v>23</v>
      </c>
      <c r="C5118" t="s">
        <v>25</v>
      </c>
      <c r="D5118" t="s">
        <v>29</v>
      </c>
      <c r="E5118" s="1">
        <v>34179</v>
      </c>
      <c r="F5118">
        <f t="shared" si="79"/>
        <v>7</v>
      </c>
    </row>
    <row r="5119" spans="2:6" x14ac:dyDescent="0.25">
      <c r="B5119" t="s">
        <v>23</v>
      </c>
      <c r="C5119" t="s">
        <v>25</v>
      </c>
      <c r="D5119" t="s">
        <v>30</v>
      </c>
      <c r="E5119" s="1">
        <v>12491</v>
      </c>
      <c r="F5119">
        <f t="shared" si="79"/>
        <v>3</v>
      </c>
    </row>
    <row r="5120" spans="2:6" x14ac:dyDescent="0.25">
      <c r="B5120" t="s">
        <v>22</v>
      </c>
      <c r="C5120" t="s">
        <v>28</v>
      </c>
      <c r="D5120" t="s">
        <v>29</v>
      </c>
      <c r="E5120" s="1">
        <v>39521</v>
      </c>
      <c r="F5120">
        <f t="shared" si="79"/>
        <v>3</v>
      </c>
    </row>
    <row r="5121" spans="2:6" x14ac:dyDescent="0.25">
      <c r="B5121" t="s">
        <v>23</v>
      </c>
      <c r="C5121" t="s">
        <v>27</v>
      </c>
      <c r="D5121" t="s">
        <v>31</v>
      </c>
      <c r="E5121" s="1">
        <v>33364</v>
      </c>
      <c r="F5121">
        <f t="shared" si="79"/>
        <v>5</v>
      </c>
    </row>
    <row r="5122" spans="2:6" x14ac:dyDescent="0.25">
      <c r="B5122" t="s">
        <v>22</v>
      </c>
      <c r="C5122" t="s">
        <v>25</v>
      </c>
      <c r="D5122" t="s">
        <v>30</v>
      </c>
      <c r="E5122" s="1">
        <v>16189</v>
      </c>
      <c r="F5122">
        <f t="shared" si="79"/>
        <v>4</v>
      </c>
    </row>
    <row r="5123" spans="2:6" x14ac:dyDescent="0.25">
      <c r="B5123" t="s">
        <v>22</v>
      </c>
      <c r="C5123" t="s">
        <v>27</v>
      </c>
      <c r="D5123" t="s">
        <v>29</v>
      </c>
      <c r="E5123" s="1">
        <v>17714</v>
      </c>
      <c r="F5123">
        <f t="shared" si="79"/>
        <v>6</v>
      </c>
    </row>
    <row r="5124" spans="2:6" x14ac:dyDescent="0.25">
      <c r="B5124" t="s">
        <v>22</v>
      </c>
      <c r="C5124" t="s">
        <v>24</v>
      </c>
      <c r="D5124" t="s">
        <v>32</v>
      </c>
      <c r="E5124" s="1">
        <v>39694</v>
      </c>
      <c r="F5124">
        <f t="shared" si="79"/>
        <v>9</v>
      </c>
    </row>
    <row r="5125" spans="2:6" x14ac:dyDescent="0.25">
      <c r="B5125" t="s">
        <v>23</v>
      </c>
      <c r="C5125" t="s">
        <v>26</v>
      </c>
      <c r="D5125" t="s">
        <v>29</v>
      </c>
      <c r="E5125" s="1">
        <v>11265</v>
      </c>
      <c r="F5125">
        <f t="shared" si="79"/>
        <v>11</v>
      </c>
    </row>
    <row r="5126" spans="2:6" x14ac:dyDescent="0.25">
      <c r="B5126" t="s">
        <v>23</v>
      </c>
      <c r="C5126" t="s">
        <v>25</v>
      </c>
      <c r="D5126" t="s">
        <v>30</v>
      </c>
      <c r="E5126" s="1">
        <v>38674</v>
      </c>
      <c r="F5126">
        <f t="shared" si="79"/>
        <v>11</v>
      </c>
    </row>
    <row r="5127" spans="2:6" x14ac:dyDescent="0.25">
      <c r="B5127" t="s">
        <v>22</v>
      </c>
      <c r="C5127" t="s">
        <v>24</v>
      </c>
      <c r="D5127" t="s">
        <v>29</v>
      </c>
      <c r="E5127" s="1">
        <v>9907</v>
      </c>
      <c r="F5127">
        <f t="shared" si="79"/>
        <v>2</v>
      </c>
    </row>
    <row r="5128" spans="2:6" x14ac:dyDescent="0.25">
      <c r="B5128" t="s">
        <v>23</v>
      </c>
      <c r="C5128" t="s">
        <v>27</v>
      </c>
      <c r="D5128" t="s">
        <v>31</v>
      </c>
      <c r="E5128" s="1">
        <v>26769</v>
      </c>
      <c r="F5128">
        <f t="shared" si="79"/>
        <v>4</v>
      </c>
    </row>
    <row r="5129" spans="2:6" x14ac:dyDescent="0.25">
      <c r="B5129" t="s">
        <v>22</v>
      </c>
      <c r="C5129" t="s">
        <v>25</v>
      </c>
      <c r="D5129" t="s">
        <v>32</v>
      </c>
      <c r="E5129" s="1">
        <v>10783</v>
      </c>
      <c r="F5129">
        <f t="shared" si="79"/>
        <v>7</v>
      </c>
    </row>
    <row r="5130" spans="2:6" x14ac:dyDescent="0.25">
      <c r="B5130" t="s">
        <v>23</v>
      </c>
      <c r="C5130" t="s">
        <v>25</v>
      </c>
      <c r="D5130" t="s">
        <v>32</v>
      </c>
      <c r="E5130" s="1">
        <v>29057</v>
      </c>
      <c r="F5130">
        <f t="shared" si="79"/>
        <v>7</v>
      </c>
    </row>
    <row r="5131" spans="2:6" x14ac:dyDescent="0.25">
      <c r="B5131" t="s">
        <v>22</v>
      </c>
      <c r="C5131" t="s">
        <v>27</v>
      </c>
      <c r="D5131" t="s">
        <v>32</v>
      </c>
      <c r="E5131" s="1">
        <v>30332</v>
      </c>
      <c r="F5131">
        <f t="shared" si="79"/>
        <v>1</v>
      </c>
    </row>
    <row r="5132" spans="2:6" x14ac:dyDescent="0.25">
      <c r="B5132" t="s">
        <v>22</v>
      </c>
      <c r="C5132" t="s">
        <v>27</v>
      </c>
      <c r="D5132" t="s">
        <v>32</v>
      </c>
      <c r="E5132" s="1">
        <v>6275</v>
      </c>
      <c r="F5132">
        <f t="shared" ref="F5132:F5195" si="80">MONTH(E5132)</f>
        <v>3</v>
      </c>
    </row>
    <row r="5133" spans="2:6" x14ac:dyDescent="0.25">
      <c r="B5133" t="s">
        <v>22</v>
      </c>
      <c r="C5133" t="s">
        <v>25</v>
      </c>
      <c r="D5133" t="s">
        <v>32</v>
      </c>
      <c r="E5133" s="1">
        <v>9214</v>
      </c>
      <c r="F5133">
        <f t="shared" si="80"/>
        <v>3</v>
      </c>
    </row>
    <row r="5134" spans="2:6" x14ac:dyDescent="0.25">
      <c r="B5134" t="s">
        <v>23</v>
      </c>
      <c r="C5134" t="s">
        <v>27</v>
      </c>
      <c r="D5134" t="s">
        <v>29</v>
      </c>
      <c r="E5134" s="1">
        <v>10157</v>
      </c>
      <c r="F5134">
        <f t="shared" si="80"/>
        <v>10</v>
      </c>
    </row>
    <row r="5135" spans="2:6" x14ac:dyDescent="0.25">
      <c r="B5135" t="s">
        <v>23</v>
      </c>
      <c r="C5135" t="s">
        <v>26</v>
      </c>
      <c r="D5135" t="s">
        <v>31</v>
      </c>
      <c r="E5135" s="1">
        <v>12444</v>
      </c>
      <c r="F5135">
        <f t="shared" si="80"/>
        <v>1</v>
      </c>
    </row>
    <row r="5136" spans="2:6" x14ac:dyDescent="0.25">
      <c r="B5136" t="s">
        <v>23</v>
      </c>
      <c r="C5136" t="s">
        <v>28</v>
      </c>
      <c r="D5136" t="s">
        <v>29</v>
      </c>
      <c r="E5136" s="1">
        <v>7173</v>
      </c>
      <c r="F5136">
        <f t="shared" si="80"/>
        <v>8</v>
      </c>
    </row>
    <row r="5137" spans="2:6" x14ac:dyDescent="0.25">
      <c r="B5137" t="s">
        <v>23</v>
      </c>
      <c r="C5137" t="s">
        <v>26</v>
      </c>
      <c r="D5137" t="s">
        <v>31</v>
      </c>
      <c r="E5137" s="1">
        <v>12908</v>
      </c>
      <c r="F5137">
        <f t="shared" si="80"/>
        <v>5</v>
      </c>
    </row>
    <row r="5138" spans="2:6" x14ac:dyDescent="0.25">
      <c r="B5138" t="s">
        <v>23</v>
      </c>
      <c r="C5138" t="s">
        <v>25</v>
      </c>
      <c r="D5138" t="s">
        <v>31</v>
      </c>
      <c r="E5138" s="1">
        <v>34205</v>
      </c>
      <c r="F5138">
        <f t="shared" si="80"/>
        <v>8</v>
      </c>
    </row>
    <row r="5139" spans="2:6" x14ac:dyDescent="0.25">
      <c r="B5139" t="s">
        <v>23</v>
      </c>
      <c r="C5139" t="s">
        <v>27</v>
      </c>
      <c r="D5139" t="s">
        <v>29</v>
      </c>
      <c r="E5139" s="1">
        <v>8208</v>
      </c>
      <c r="F5139">
        <f t="shared" si="80"/>
        <v>6</v>
      </c>
    </row>
    <row r="5140" spans="2:6" x14ac:dyDescent="0.25">
      <c r="B5140" t="s">
        <v>23</v>
      </c>
      <c r="C5140" t="s">
        <v>26</v>
      </c>
      <c r="D5140" t="s">
        <v>32</v>
      </c>
      <c r="E5140" s="1">
        <v>13544</v>
      </c>
      <c r="F5140">
        <f t="shared" si="80"/>
        <v>1</v>
      </c>
    </row>
    <row r="5141" spans="2:6" x14ac:dyDescent="0.25">
      <c r="B5141" t="s">
        <v>23</v>
      </c>
      <c r="C5141" t="s">
        <v>27</v>
      </c>
      <c r="D5141" t="s">
        <v>29</v>
      </c>
      <c r="E5141" s="1">
        <v>38468</v>
      </c>
      <c r="F5141">
        <f t="shared" si="80"/>
        <v>4</v>
      </c>
    </row>
    <row r="5142" spans="2:6" x14ac:dyDescent="0.25">
      <c r="B5142" t="s">
        <v>22</v>
      </c>
      <c r="C5142" t="s">
        <v>24</v>
      </c>
      <c r="D5142" t="s">
        <v>30</v>
      </c>
      <c r="E5142" s="1">
        <v>39075</v>
      </c>
      <c r="F5142">
        <f t="shared" si="80"/>
        <v>12</v>
      </c>
    </row>
    <row r="5143" spans="2:6" x14ac:dyDescent="0.25">
      <c r="B5143" t="s">
        <v>23</v>
      </c>
      <c r="C5143" t="s">
        <v>27</v>
      </c>
      <c r="D5143" t="s">
        <v>29</v>
      </c>
      <c r="E5143" s="1">
        <v>30532</v>
      </c>
      <c r="F5143">
        <f t="shared" si="80"/>
        <v>8</v>
      </c>
    </row>
    <row r="5144" spans="2:6" x14ac:dyDescent="0.25">
      <c r="B5144" t="s">
        <v>23</v>
      </c>
      <c r="C5144" t="s">
        <v>28</v>
      </c>
      <c r="D5144" t="s">
        <v>30</v>
      </c>
      <c r="E5144" s="1">
        <v>39379</v>
      </c>
      <c r="F5144">
        <f t="shared" si="80"/>
        <v>10</v>
      </c>
    </row>
    <row r="5145" spans="2:6" x14ac:dyDescent="0.25">
      <c r="B5145" t="s">
        <v>23</v>
      </c>
      <c r="C5145" t="s">
        <v>24</v>
      </c>
      <c r="D5145" t="s">
        <v>31</v>
      </c>
      <c r="E5145" s="1">
        <v>16491</v>
      </c>
      <c r="F5145">
        <f t="shared" si="80"/>
        <v>2</v>
      </c>
    </row>
    <row r="5146" spans="2:6" x14ac:dyDescent="0.25">
      <c r="B5146" t="s">
        <v>22</v>
      </c>
      <c r="C5146" t="s">
        <v>28</v>
      </c>
      <c r="D5146" t="s">
        <v>30</v>
      </c>
      <c r="E5146" s="1">
        <v>16796</v>
      </c>
      <c r="F5146">
        <f t="shared" si="80"/>
        <v>12</v>
      </c>
    </row>
    <row r="5147" spans="2:6" x14ac:dyDescent="0.25">
      <c r="B5147" t="s">
        <v>22</v>
      </c>
      <c r="C5147" t="s">
        <v>24</v>
      </c>
      <c r="D5147" t="s">
        <v>29</v>
      </c>
      <c r="E5147" s="1">
        <v>13798</v>
      </c>
      <c r="F5147">
        <f t="shared" si="80"/>
        <v>10</v>
      </c>
    </row>
    <row r="5148" spans="2:6" x14ac:dyDescent="0.25">
      <c r="B5148" t="s">
        <v>22</v>
      </c>
      <c r="C5148" t="s">
        <v>26</v>
      </c>
      <c r="D5148" t="s">
        <v>31</v>
      </c>
      <c r="E5148" s="1">
        <v>29614</v>
      </c>
      <c r="F5148">
        <f t="shared" si="80"/>
        <v>1</v>
      </c>
    </row>
    <row r="5149" spans="2:6" x14ac:dyDescent="0.25">
      <c r="B5149" t="s">
        <v>23</v>
      </c>
      <c r="C5149" t="s">
        <v>26</v>
      </c>
      <c r="D5149" t="s">
        <v>32</v>
      </c>
      <c r="E5149" s="1">
        <v>35210</v>
      </c>
      <c r="F5149">
        <f t="shared" si="80"/>
        <v>5</v>
      </c>
    </row>
    <row r="5150" spans="2:6" x14ac:dyDescent="0.25">
      <c r="B5150" t="s">
        <v>22</v>
      </c>
      <c r="C5150" t="s">
        <v>25</v>
      </c>
      <c r="D5150" t="s">
        <v>29</v>
      </c>
      <c r="E5150" s="1">
        <v>8091</v>
      </c>
      <c r="F5150">
        <f t="shared" si="80"/>
        <v>2</v>
      </c>
    </row>
    <row r="5151" spans="2:6" x14ac:dyDescent="0.25">
      <c r="B5151" t="s">
        <v>23</v>
      </c>
      <c r="C5151" t="s">
        <v>25</v>
      </c>
      <c r="D5151" t="s">
        <v>32</v>
      </c>
      <c r="E5151" s="1">
        <v>39300</v>
      </c>
      <c r="F5151">
        <f t="shared" si="80"/>
        <v>8</v>
      </c>
    </row>
    <row r="5152" spans="2:6" x14ac:dyDescent="0.25">
      <c r="B5152" t="s">
        <v>23</v>
      </c>
      <c r="C5152" t="s">
        <v>24</v>
      </c>
      <c r="D5152" t="s">
        <v>30</v>
      </c>
      <c r="E5152" s="1">
        <v>26986</v>
      </c>
      <c r="F5152">
        <f t="shared" si="80"/>
        <v>11</v>
      </c>
    </row>
    <row r="5153" spans="2:6" x14ac:dyDescent="0.25">
      <c r="B5153" t="s">
        <v>22</v>
      </c>
      <c r="C5153" t="s">
        <v>28</v>
      </c>
      <c r="D5153" t="s">
        <v>30</v>
      </c>
      <c r="E5153" s="1">
        <v>20635</v>
      </c>
      <c r="F5153">
        <f t="shared" si="80"/>
        <v>6</v>
      </c>
    </row>
    <row r="5154" spans="2:6" x14ac:dyDescent="0.25">
      <c r="B5154" t="s">
        <v>22</v>
      </c>
      <c r="C5154" t="s">
        <v>25</v>
      </c>
      <c r="D5154" t="s">
        <v>31</v>
      </c>
      <c r="E5154" s="1">
        <v>39811</v>
      </c>
      <c r="F5154">
        <f t="shared" si="80"/>
        <v>12</v>
      </c>
    </row>
    <row r="5155" spans="2:6" x14ac:dyDescent="0.25">
      <c r="B5155" t="s">
        <v>23</v>
      </c>
      <c r="C5155" t="s">
        <v>28</v>
      </c>
      <c r="D5155" t="s">
        <v>32</v>
      </c>
      <c r="E5155" s="1">
        <v>6065</v>
      </c>
      <c r="F5155">
        <f t="shared" si="80"/>
        <v>8</v>
      </c>
    </row>
    <row r="5156" spans="2:6" x14ac:dyDescent="0.25">
      <c r="B5156" t="s">
        <v>22</v>
      </c>
      <c r="C5156" t="s">
        <v>28</v>
      </c>
      <c r="D5156" t="s">
        <v>32</v>
      </c>
      <c r="E5156" s="1">
        <v>11995</v>
      </c>
      <c r="F5156">
        <f t="shared" si="80"/>
        <v>11</v>
      </c>
    </row>
    <row r="5157" spans="2:6" x14ac:dyDescent="0.25">
      <c r="B5157" t="s">
        <v>23</v>
      </c>
      <c r="C5157" t="s">
        <v>27</v>
      </c>
      <c r="D5157" t="s">
        <v>31</v>
      </c>
      <c r="E5157" s="1">
        <v>38288</v>
      </c>
      <c r="F5157">
        <f t="shared" si="80"/>
        <v>10</v>
      </c>
    </row>
    <row r="5158" spans="2:6" x14ac:dyDescent="0.25">
      <c r="B5158" t="s">
        <v>23</v>
      </c>
      <c r="C5158" t="s">
        <v>24</v>
      </c>
      <c r="D5158" t="s">
        <v>32</v>
      </c>
      <c r="E5158" s="1">
        <v>17847</v>
      </c>
      <c r="F5158">
        <f t="shared" si="80"/>
        <v>11</v>
      </c>
    </row>
    <row r="5159" spans="2:6" x14ac:dyDescent="0.25">
      <c r="B5159" t="s">
        <v>23</v>
      </c>
      <c r="C5159" t="s">
        <v>28</v>
      </c>
      <c r="D5159" t="s">
        <v>30</v>
      </c>
      <c r="E5159" s="1">
        <v>36670</v>
      </c>
      <c r="F5159">
        <f t="shared" si="80"/>
        <v>5</v>
      </c>
    </row>
    <row r="5160" spans="2:6" x14ac:dyDescent="0.25">
      <c r="B5160" t="s">
        <v>23</v>
      </c>
      <c r="C5160" t="s">
        <v>24</v>
      </c>
      <c r="D5160" t="s">
        <v>32</v>
      </c>
      <c r="E5160" s="1">
        <v>9315</v>
      </c>
      <c r="F5160">
        <f t="shared" si="80"/>
        <v>7</v>
      </c>
    </row>
    <row r="5161" spans="2:6" x14ac:dyDescent="0.25">
      <c r="B5161" t="s">
        <v>22</v>
      </c>
      <c r="C5161" t="s">
        <v>27</v>
      </c>
      <c r="D5161" t="s">
        <v>32</v>
      </c>
      <c r="E5161" s="1">
        <v>19745</v>
      </c>
      <c r="F5161">
        <f t="shared" si="80"/>
        <v>1</v>
      </c>
    </row>
    <row r="5162" spans="2:6" x14ac:dyDescent="0.25">
      <c r="B5162" t="s">
        <v>23</v>
      </c>
      <c r="C5162" t="s">
        <v>25</v>
      </c>
      <c r="D5162" t="s">
        <v>31</v>
      </c>
      <c r="E5162" s="1">
        <v>17302</v>
      </c>
      <c r="F5162">
        <f t="shared" si="80"/>
        <v>5</v>
      </c>
    </row>
    <row r="5163" spans="2:6" x14ac:dyDescent="0.25">
      <c r="B5163" t="s">
        <v>23</v>
      </c>
      <c r="C5163" t="s">
        <v>26</v>
      </c>
      <c r="D5163" t="s">
        <v>32</v>
      </c>
      <c r="E5163" s="1">
        <v>30868</v>
      </c>
      <c r="F5163">
        <f t="shared" si="80"/>
        <v>7</v>
      </c>
    </row>
    <row r="5164" spans="2:6" x14ac:dyDescent="0.25">
      <c r="B5164" t="s">
        <v>23</v>
      </c>
      <c r="C5164" t="s">
        <v>25</v>
      </c>
      <c r="D5164" t="s">
        <v>30</v>
      </c>
      <c r="E5164" s="1">
        <v>26625</v>
      </c>
      <c r="F5164">
        <f t="shared" si="80"/>
        <v>11</v>
      </c>
    </row>
    <row r="5165" spans="2:6" x14ac:dyDescent="0.25">
      <c r="B5165" t="s">
        <v>22</v>
      </c>
      <c r="C5165" t="s">
        <v>24</v>
      </c>
      <c r="D5165" t="s">
        <v>29</v>
      </c>
      <c r="E5165" s="1">
        <v>37328</v>
      </c>
      <c r="F5165">
        <f t="shared" si="80"/>
        <v>3</v>
      </c>
    </row>
    <row r="5166" spans="2:6" x14ac:dyDescent="0.25">
      <c r="B5166" t="s">
        <v>23</v>
      </c>
      <c r="C5166" t="s">
        <v>24</v>
      </c>
      <c r="D5166" t="s">
        <v>31</v>
      </c>
      <c r="E5166" s="1">
        <v>27696</v>
      </c>
      <c r="F5166">
        <f t="shared" si="80"/>
        <v>10</v>
      </c>
    </row>
    <row r="5167" spans="2:6" x14ac:dyDescent="0.25">
      <c r="B5167" t="s">
        <v>23</v>
      </c>
      <c r="C5167" t="s">
        <v>25</v>
      </c>
      <c r="D5167" t="s">
        <v>30</v>
      </c>
      <c r="E5167" s="1">
        <v>11903</v>
      </c>
      <c r="F5167">
        <f t="shared" si="80"/>
        <v>8</v>
      </c>
    </row>
    <row r="5168" spans="2:6" x14ac:dyDescent="0.25">
      <c r="B5168" t="s">
        <v>23</v>
      </c>
      <c r="C5168" t="s">
        <v>28</v>
      </c>
      <c r="D5168" t="s">
        <v>29</v>
      </c>
      <c r="E5168" s="1">
        <v>35078</v>
      </c>
      <c r="F5168">
        <f t="shared" si="80"/>
        <v>1</v>
      </c>
    </row>
    <row r="5169" spans="2:6" x14ac:dyDescent="0.25">
      <c r="B5169" t="s">
        <v>23</v>
      </c>
      <c r="C5169" t="s">
        <v>28</v>
      </c>
      <c r="D5169" t="s">
        <v>31</v>
      </c>
      <c r="E5169" s="1">
        <v>36480</v>
      </c>
      <c r="F5169">
        <f t="shared" si="80"/>
        <v>11</v>
      </c>
    </row>
    <row r="5170" spans="2:6" x14ac:dyDescent="0.25">
      <c r="B5170" t="s">
        <v>22</v>
      </c>
      <c r="C5170" t="s">
        <v>25</v>
      </c>
      <c r="D5170" t="s">
        <v>30</v>
      </c>
      <c r="E5170" s="1">
        <v>33723</v>
      </c>
      <c r="F5170">
        <f t="shared" si="80"/>
        <v>4</v>
      </c>
    </row>
    <row r="5171" spans="2:6" x14ac:dyDescent="0.25">
      <c r="B5171" t="s">
        <v>22</v>
      </c>
      <c r="C5171" t="s">
        <v>26</v>
      </c>
      <c r="D5171" t="s">
        <v>31</v>
      </c>
      <c r="E5171" s="1">
        <v>15931</v>
      </c>
      <c r="F5171">
        <f t="shared" si="80"/>
        <v>8</v>
      </c>
    </row>
    <row r="5172" spans="2:6" x14ac:dyDescent="0.25">
      <c r="B5172" t="s">
        <v>22</v>
      </c>
      <c r="C5172" t="s">
        <v>27</v>
      </c>
      <c r="D5172" t="s">
        <v>31</v>
      </c>
      <c r="E5172" s="1">
        <v>20786</v>
      </c>
      <c r="F5172">
        <f t="shared" si="80"/>
        <v>11</v>
      </c>
    </row>
    <row r="5173" spans="2:6" x14ac:dyDescent="0.25">
      <c r="B5173" t="s">
        <v>23</v>
      </c>
      <c r="C5173" t="s">
        <v>26</v>
      </c>
      <c r="D5173" t="s">
        <v>31</v>
      </c>
      <c r="E5173" s="1">
        <v>40802</v>
      </c>
      <c r="F5173">
        <f t="shared" si="80"/>
        <v>9</v>
      </c>
    </row>
    <row r="5174" spans="2:6" x14ac:dyDescent="0.25">
      <c r="B5174" t="s">
        <v>23</v>
      </c>
      <c r="C5174" t="s">
        <v>27</v>
      </c>
      <c r="D5174" t="s">
        <v>29</v>
      </c>
      <c r="E5174" s="1">
        <v>5763</v>
      </c>
      <c r="F5174">
        <f t="shared" si="80"/>
        <v>10</v>
      </c>
    </row>
    <row r="5175" spans="2:6" x14ac:dyDescent="0.25">
      <c r="B5175" t="s">
        <v>23</v>
      </c>
      <c r="C5175" t="s">
        <v>26</v>
      </c>
      <c r="D5175" t="s">
        <v>30</v>
      </c>
      <c r="E5175" s="1">
        <v>19954</v>
      </c>
      <c r="F5175">
        <f t="shared" si="80"/>
        <v>8</v>
      </c>
    </row>
    <row r="5176" spans="2:6" x14ac:dyDescent="0.25">
      <c r="B5176" t="s">
        <v>23</v>
      </c>
      <c r="C5176" t="s">
        <v>28</v>
      </c>
      <c r="D5176" t="s">
        <v>32</v>
      </c>
      <c r="E5176" s="1">
        <v>32676</v>
      </c>
      <c r="F5176">
        <f t="shared" si="80"/>
        <v>6</v>
      </c>
    </row>
    <row r="5177" spans="2:6" x14ac:dyDescent="0.25">
      <c r="B5177" t="s">
        <v>23</v>
      </c>
      <c r="C5177" t="s">
        <v>27</v>
      </c>
      <c r="D5177" t="s">
        <v>31</v>
      </c>
      <c r="E5177" s="1">
        <v>35603</v>
      </c>
      <c r="F5177">
        <f t="shared" si="80"/>
        <v>6</v>
      </c>
    </row>
    <row r="5178" spans="2:6" x14ac:dyDescent="0.25">
      <c r="B5178" t="s">
        <v>23</v>
      </c>
      <c r="C5178" t="s">
        <v>25</v>
      </c>
      <c r="D5178" t="s">
        <v>31</v>
      </c>
      <c r="E5178" s="1">
        <v>16060</v>
      </c>
      <c r="F5178">
        <f t="shared" si="80"/>
        <v>12</v>
      </c>
    </row>
    <row r="5179" spans="2:6" x14ac:dyDescent="0.25">
      <c r="B5179" t="s">
        <v>23</v>
      </c>
      <c r="C5179" t="s">
        <v>24</v>
      </c>
      <c r="D5179" t="s">
        <v>32</v>
      </c>
      <c r="E5179" s="1">
        <v>17862</v>
      </c>
      <c r="F5179">
        <f t="shared" si="80"/>
        <v>11</v>
      </c>
    </row>
    <row r="5180" spans="2:6" x14ac:dyDescent="0.25">
      <c r="B5180" t="s">
        <v>22</v>
      </c>
      <c r="C5180" t="s">
        <v>26</v>
      </c>
      <c r="D5180" t="s">
        <v>31</v>
      </c>
      <c r="E5180" s="1">
        <v>26392</v>
      </c>
      <c r="F5180">
        <f t="shared" si="80"/>
        <v>4</v>
      </c>
    </row>
    <row r="5181" spans="2:6" x14ac:dyDescent="0.25">
      <c r="B5181" t="s">
        <v>22</v>
      </c>
      <c r="C5181" t="s">
        <v>28</v>
      </c>
      <c r="D5181" t="s">
        <v>29</v>
      </c>
      <c r="E5181" s="1">
        <v>10829</v>
      </c>
      <c r="F5181">
        <f t="shared" si="80"/>
        <v>8</v>
      </c>
    </row>
    <row r="5182" spans="2:6" x14ac:dyDescent="0.25">
      <c r="B5182" t="s">
        <v>23</v>
      </c>
      <c r="C5182" t="s">
        <v>27</v>
      </c>
      <c r="D5182" t="s">
        <v>30</v>
      </c>
      <c r="E5182" s="1">
        <v>22420</v>
      </c>
      <c r="F5182">
        <f t="shared" si="80"/>
        <v>5</v>
      </c>
    </row>
    <row r="5183" spans="2:6" x14ac:dyDescent="0.25">
      <c r="B5183" t="s">
        <v>22</v>
      </c>
      <c r="C5183" t="s">
        <v>25</v>
      </c>
      <c r="D5183" t="s">
        <v>31</v>
      </c>
      <c r="E5183" s="1">
        <v>35400</v>
      </c>
      <c r="F5183">
        <f t="shared" si="80"/>
        <v>12</v>
      </c>
    </row>
    <row r="5184" spans="2:6" x14ac:dyDescent="0.25">
      <c r="B5184" t="s">
        <v>22</v>
      </c>
      <c r="C5184" t="s">
        <v>24</v>
      </c>
      <c r="D5184" t="s">
        <v>32</v>
      </c>
      <c r="E5184" s="1">
        <v>38309</v>
      </c>
      <c r="F5184">
        <f t="shared" si="80"/>
        <v>11</v>
      </c>
    </row>
    <row r="5185" spans="2:6" x14ac:dyDescent="0.25">
      <c r="B5185" t="s">
        <v>23</v>
      </c>
      <c r="C5185" t="s">
        <v>28</v>
      </c>
      <c r="D5185" t="s">
        <v>31</v>
      </c>
      <c r="E5185" s="1">
        <v>33284</v>
      </c>
      <c r="F5185">
        <f t="shared" si="80"/>
        <v>2</v>
      </c>
    </row>
    <row r="5186" spans="2:6" x14ac:dyDescent="0.25">
      <c r="B5186" t="s">
        <v>22</v>
      </c>
      <c r="C5186" t="s">
        <v>26</v>
      </c>
      <c r="D5186" t="s">
        <v>30</v>
      </c>
      <c r="E5186" s="1">
        <v>11374</v>
      </c>
      <c r="F5186">
        <f t="shared" si="80"/>
        <v>2</v>
      </c>
    </row>
    <row r="5187" spans="2:6" x14ac:dyDescent="0.25">
      <c r="B5187" t="s">
        <v>23</v>
      </c>
      <c r="C5187" t="s">
        <v>25</v>
      </c>
      <c r="D5187" t="s">
        <v>30</v>
      </c>
      <c r="E5187" s="1">
        <v>34299</v>
      </c>
      <c r="F5187">
        <f t="shared" si="80"/>
        <v>11</v>
      </c>
    </row>
    <row r="5188" spans="2:6" x14ac:dyDescent="0.25">
      <c r="B5188" t="s">
        <v>23</v>
      </c>
      <c r="C5188" t="s">
        <v>27</v>
      </c>
      <c r="D5188" t="s">
        <v>32</v>
      </c>
      <c r="E5188" s="1">
        <v>17290</v>
      </c>
      <c r="F5188">
        <f t="shared" si="80"/>
        <v>5</v>
      </c>
    </row>
    <row r="5189" spans="2:6" x14ac:dyDescent="0.25">
      <c r="B5189" t="s">
        <v>22</v>
      </c>
      <c r="C5189" t="s">
        <v>28</v>
      </c>
      <c r="D5189" t="s">
        <v>32</v>
      </c>
      <c r="E5189" s="1">
        <v>40881</v>
      </c>
      <c r="F5189">
        <f t="shared" si="80"/>
        <v>12</v>
      </c>
    </row>
    <row r="5190" spans="2:6" x14ac:dyDescent="0.25">
      <c r="B5190" t="s">
        <v>23</v>
      </c>
      <c r="C5190" t="s">
        <v>26</v>
      </c>
      <c r="D5190" t="s">
        <v>30</v>
      </c>
      <c r="E5190" s="1">
        <v>19595</v>
      </c>
      <c r="F5190">
        <f t="shared" si="80"/>
        <v>8</v>
      </c>
    </row>
    <row r="5191" spans="2:6" x14ac:dyDescent="0.25">
      <c r="B5191" t="s">
        <v>23</v>
      </c>
      <c r="C5191" t="s">
        <v>25</v>
      </c>
      <c r="D5191" t="s">
        <v>31</v>
      </c>
      <c r="E5191" s="1">
        <v>20808</v>
      </c>
      <c r="F5191">
        <f t="shared" si="80"/>
        <v>12</v>
      </c>
    </row>
    <row r="5192" spans="2:6" x14ac:dyDescent="0.25">
      <c r="B5192" t="s">
        <v>22</v>
      </c>
      <c r="C5192" t="s">
        <v>27</v>
      </c>
      <c r="D5192" t="s">
        <v>30</v>
      </c>
      <c r="E5192" s="1">
        <v>18791</v>
      </c>
      <c r="F5192">
        <f t="shared" si="80"/>
        <v>6</v>
      </c>
    </row>
    <row r="5193" spans="2:6" x14ac:dyDescent="0.25">
      <c r="B5193" t="s">
        <v>23</v>
      </c>
      <c r="C5193" t="s">
        <v>28</v>
      </c>
      <c r="D5193" t="s">
        <v>31</v>
      </c>
      <c r="E5193" s="1">
        <v>10822</v>
      </c>
      <c r="F5193">
        <f t="shared" si="80"/>
        <v>8</v>
      </c>
    </row>
    <row r="5194" spans="2:6" x14ac:dyDescent="0.25">
      <c r="B5194" t="s">
        <v>22</v>
      </c>
      <c r="C5194" t="s">
        <v>24</v>
      </c>
      <c r="D5194" t="s">
        <v>30</v>
      </c>
      <c r="E5194" s="1">
        <v>29751</v>
      </c>
      <c r="F5194">
        <f t="shared" si="80"/>
        <v>6</v>
      </c>
    </row>
    <row r="5195" spans="2:6" x14ac:dyDescent="0.25">
      <c r="B5195" t="s">
        <v>22</v>
      </c>
      <c r="C5195" t="s">
        <v>24</v>
      </c>
      <c r="D5195" t="s">
        <v>30</v>
      </c>
      <c r="E5195" s="1">
        <v>9091</v>
      </c>
      <c r="F5195">
        <f t="shared" si="80"/>
        <v>11</v>
      </c>
    </row>
    <row r="5196" spans="2:6" x14ac:dyDescent="0.25">
      <c r="B5196" t="s">
        <v>23</v>
      </c>
      <c r="C5196" t="s">
        <v>26</v>
      </c>
      <c r="D5196" t="s">
        <v>31</v>
      </c>
      <c r="E5196" s="1">
        <v>7053</v>
      </c>
      <c r="F5196">
        <f t="shared" ref="F5196:F5259" si="81">MONTH(E5196)</f>
        <v>4</v>
      </c>
    </row>
    <row r="5197" spans="2:6" x14ac:dyDescent="0.25">
      <c r="B5197" t="s">
        <v>22</v>
      </c>
      <c r="C5197" t="s">
        <v>24</v>
      </c>
      <c r="D5197" t="s">
        <v>30</v>
      </c>
      <c r="E5197" s="1">
        <v>6623</v>
      </c>
      <c r="F5197">
        <f t="shared" si="81"/>
        <v>2</v>
      </c>
    </row>
    <row r="5198" spans="2:6" x14ac:dyDescent="0.25">
      <c r="B5198" t="s">
        <v>23</v>
      </c>
      <c r="C5198" t="s">
        <v>26</v>
      </c>
      <c r="D5198" t="s">
        <v>31</v>
      </c>
      <c r="E5198" s="1">
        <v>17422</v>
      </c>
      <c r="F5198">
        <f t="shared" si="81"/>
        <v>9</v>
      </c>
    </row>
    <row r="5199" spans="2:6" x14ac:dyDescent="0.25">
      <c r="B5199" t="s">
        <v>23</v>
      </c>
      <c r="C5199" t="s">
        <v>25</v>
      </c>
      <c r="D5199" t="s">
        <v>31</v>
      </c>
      <c r="E5199" s="1">
        <v>19162</v>
      </c>
      <c r="F5199">
        <f t="shared" si="81"/>
        <v>6</v>
      </c>
    </row>
    <row r="5200" spans="2:6" x14ac:dyDescent="0.25">
      <c r="B5200" t="s">
        <v>23</v>
      </c>
      <c r="C5200" t="s">
        <v>26</v>
      </c>
      <c r="D5200" t="s">
        <v>31</v>
      </c>
      <c r="E5200" s="1">
        <v>34411</v>
      </c>
      <c r="F5200">
        <f t="shared" si="81"/>
        <v>3</v>
      </c>
    </row>
    <row r="5201" spans="2:6" x14ac:dyDescent="0.25">
      <c r="B5201" t="s">
        <v>23</v>
      </c>
      <c r="C5201" t="s">
        <v>28</v>
      </c>
      <c r="D5201" t="s">
        <v>30</v>
      </c>
      <c r="E5201" s="1">
        <v>40680</v>
      </c>
      <c r="F5201">
        <f t="shared" si="81"/>
        <v>5</v>
      </c>
    </row>
    <row r="5202" spans="2:6" x14ac:dyDescent="0.25">
      <c r="B5202" t="s">
        <v>22</v>
      </c>
      <c r="C5202" t="s">
        <v>26</v>
      </c>
      <c r="D5202" t="s">
        <v>30</v>
      </c>
      <c r="E5202" s="1">
        <v>15469</v>
      </c>
      <c r="F5202">
        <f t="shared" si="81"/>
        <v>5</v>
      </c>
    </row>
    <row r="5203" spans="2:6" x14ac:dyDescent="0.25">
      <c r="B5203" t="s">
        <v>22</v>
      </c>
      <c r="C5203" t="s">
        <v>26</v>
      </c>
      <c r="D5203" t="s">
        <v>29</v>
      </c>
      <c r="E5203" s="1">
        <v>32167</v>
      </c>
      <c r="F5203">
        <f t="shared" si="81"/>
        <v>1</v>
      </c>
    </row>
    <row r="5204" spans="2:6" x14ac:dyDescent="0.25">
      <c r="B5204" t="s">
        <v>23</v>
      </c>
      <c r="C5204" t="s">
        <v>27</v>
      </c>
      <c r="D5204" t="s">
        <v>31</v>
      </c>
      <c r="E5204" s="1">
        <v>9924</v>
      </c>
      <c r="F5204">
        <f t="shared" si="81"/>
        <v>3</v>
      </c>
    </row>
    <row r="5205" spans="2:6" x14ac:dyDescent="0.25">
      <c r="B5205" t="s">
        <v>22</v>
      </c>
      <c r="C5205" t="s">
        <v>26</v>
      </c>
      <c r="D5205" t="s">
        <v>32</v>
      </c>
      <c r="E5205" s="1">
        <v>36056</v>
      </c>
      <c r="F5205">
        <f t="shared" si="81"/>
        <v>9</v>
      </c>
    </row>
    <row r="5206" spans="2:6" x14ac:dyDescent="0.25">
      <c r="B5206" t="s">
        <v>23</v>
      </c>
      <c r="C5206" t="s">
        <v>27</v>
      </c>
      <c r="D5206" t="s">
        <v>32</v>
      </c>
      <c r="E5206" s="1">
        <v>28631</v>
      </c>
      <c r="F5206">
        <f t="shared" si="81"/>
        <v>5</v>
      </c>
    </row>
    <row r="5207" spans="2:6" x14ac:dyDescent="0.25">
      <c r="B5207" t="s">
        <v>22</v>
      </c>
      <c r="C5207" t="s">
        <v>26</v>
      </c>
      <c r="D5207" t="s">
        <v>31</v>
      </c>
      <c r="E5207" s="1">
        <v>34448</v>
      </c>
      <c r="F5207">
        <f t="shared" si="81"/>
        <v>4</v>
      </c>
    </row>
    <row r="5208" spans="2:6" x14ac:dyDescent="0.25">
      <c r="B5208" t="s">
        <v>23</v>
      </c>
      <c r="C5208" t="s">
        <v>28</v>
      </c>
      <c r="D5208" t="s">
        <v>30</v>
      </c>
      <c r="E5208" s="1">
        <v>9748</v>
      </c>
      <c r="F5208">
        <f t="shared" si="81"/>
        <v>9</v>
      </c>
    </row>
    <row r="5209" spans="2:6" x14ac:dyDescent="0.25">
      <c r="B5209" t="s">
        <v>23</v>
      </c>
      <c r="C5209" t="s">
        <v>24</v>
      </c>
      <c r="D5209" t="s">
        <v>31</v>
      </c>
      <c r="E5209" s="1">
        <v>27413</v>
      </c>
      <c r="F5209">
        <f t="shared" si="81"/>
        <v>1</v>
      </c>
    </row>
    <row r="5210" spans="2:6" x14ac:dyDescent="0.25">
      <c r="B5210" t="s">
        <v>23</v>
      </c>
      <c r="C5210" t="s">
        <v>24</v>
      </c>
      <c r="D5210" t="s">
        <v>31</v>
      </c>
      <c r="E5210" s="1">
        <v>7755</v>
      </c>
      <c r="F5210">
        <f t="shared" si="81"/>
        <v>3</v>
      </c>
    </row>
    <row r="5211" spans="2:6" x14ac:dyDescent="0.25">
      <c r="B5211" t="s">
        <v>22</v>
      </c>
      <c r="C5211" t="s">
        <v>24</v>
      </c>
      <c r="D5211" t="s">
        <v>32</v>
      </c>
      <c r="E5211" s="1">
        <v>32059</v>
      </c>
      <c r="F5211">
        <f t="shared" si="81"/>
        <v>10</v>
      </c>
    </row>
    <row r="5212" spans="2:6" x14ac:dyDescent="0.25">
      <c r="B5212" t="s">
        <v>22</v>
      </c>
      <c r="C5212" t="s">
        <v>24</v>
      </c>
      <c r="D5212" t="s">
        <v>30</v>
      </c>
      <c r="E5212" s="1">
        <v>23170</v>
      </c>
      <c r="F5212">
        <f t="shared" si="81"/>
        <v>6</v>
      </c>
    </row>
    <row r="5213" spans="2:6" x14ac:dyDescent="0.25">
      <c r="B5213" t="s">
        <v>22</v>
      </c>
      <c r="C5213" t="s">
        <v>24</v>
      </c>
      <c r="D5213" t="s">
        <v>32</v>
      </c>
      <c r="E5213" s="1">
        <v>38883</v>
      </c>
      <c r="F5213">
        <f t="shared" si="81"/>
        <v>6</v>
      </c>
    </row>
    <row r="5214" spans="2:6" x14ac:dyDescent="0.25">
      <c r="B5214" t="s">
        <v>22</v>
      </c>
      <c r="C5214" t="s">
        <v>28</v>
      </c>
      <c r="D5214" t="s">
        <v>29</v>
      </c>
      <c r="E5214" s="1">
        <v>10937</v>
      </c>
      <c r="F5214">
        <f t="shared" si="81"/>
        <v>12</v>
      </c>
    </row>
    <row r="5215" spans="2:6" x14ac:dyDescent="0.25">
      <c r="B5215" t="s">
        <v>22</v>
      </c>
      <c r="C5215" t="s">
        <v>26</v>
      </c>
      <c r="D5215" t="s">
        <v>32</v>
      </c>
      <c r="E5215" s="1">
        <v>19751</v>
      </c>
      <c r="F5215">
        <f t="shared" si="81"/>
        <v>1</v>
      </c>
    </row>
    <row r="5216" spans="2:6" x14ac:dyDescent="0.25">
      <c r="B5216" t="s">
        <v>23</v>
      </c>
      <c r="C5216" t="s">
        <v>24</v>
      </c>
      <c r="D5216" t="s">
        <v>32</v>
      </c>
      <c r="E5216" s="1">
        <v>29315</v>
      </c>
      <c r="F5216">
        <f t="shared" si="81"/>
        <v>4</v>
      </c>
    </row>
    <row r="5217" spans="2:6" x14ac:dyDescent="0.25">
      <c r="B5217" t="s">
        <v>23</v>
      </c>
      <c r="C5217" t="s">
        <v>27</v>
      </c>
      <c r="D5217" t="s">
        <v>31</v>
      </c>
      <c r="E5217" s="1">
        <v>28894</v>
      </c>
      <c r="F5217">
        <f t="shared" si="81"/>
        <v>2</v>
      </c>
    </row>
    <row r="5218" spans="2:6" x14ac:dyDescent="0.25">
      <c r="B5218" t="s">
        <v>22</v>
      </c>
      <c r="C5218" t="s">
        <v>28</v>
      </c>
      <c r="D5218" t="s">
        <v>32</v>
      </c>
      <c r="E5218" s="1">
        <v>33822</v>
      </c>
      <c r="F5218">
        <f t="shared" si="81"/>
        <v>8</v>
      </c>
    </row>
    <row r="5219" spans="2:6" x14ac:dyDescent="0.25">
      <c r="B5219" t="s">
        <v>23</v>
      </c>
      <c r="C5219" t="s">
        <v>26</v>
      </c>
      <c r="D5219" t="s">
        <v>30</v>
      </c>
      <c r="E5219" s="1">
        <v>23777</v>
      </c>
      <c r="F5219">
        <f t="shared" si="81"/>
        <v>2</v>
      </c>
    </row>
    <row r="5220" spans="2:6" x14ac:dyDescent="0.25">
      <c r="B5220" t="s">
        <v>22</v>
      </c>
      <c r="C5220" t="s">
        <v>24</v>
      </c>
      <c r="D5220" t="s">
        <v>30</v>
      </c>
      <c r="E5220" s="1">
        <v>26690</v>
      </c>
      <c r="F5220">
        <f t="shared" si="81"/>
        <v>1</v>
      </c>
    </row>
    <row r="5221" spans="2:6" x14ac:dyDescent="0.25">
      <c r="B5221" t="s">
        <v>22</v>
      </c>
      <c r="C5221" t="s">
        <v>26</v>
      </c>
      <c r="D5221" t="s">
        <v>32</v>
      </c>
      <c r="E5221" s="1">
        <v>22061</v>
      </c>
      <c r="F5221">
        <f t="shared" si="81"/>
        <v>5</v>
      </c>
    </row>
    <row r="5222" spans="2:6" x14ac:dyDescent="0.25">
      <c r="B5222" t="s">
        <v>22</v>
      </c>
      <c r="C5222" t="s">
        <v>27</v>
      </c>
      <c r="D5222" t="s">
        <v>29</v>
      </c>
      <c r="E5222" s="1">
        <v>29423</v>
      </c>
      <c r="F5222">
        <f t="shared" si="81"/>
        <v>7</v>
      </c>
    </row>
    <row r="5223" spans="2:6" x14ac:dyDescent="0.25">
      <c r="B5223" t="s">
        <v>22</v>
      </c>
      <c r="C5223" t="s">
        <v>24</v>
      </c>
      <c r="D5223" t="s">
        <v>29</v>
      </c>
      <c r="E5223" s="1">
        <v>40836</v>
      </c>
      <c r="F5223">
        <f t="shared" si="81"/>
        <v>10</v>
      </c>
    </row>
    <row r="5224" spans="2:6" x14ac:dyDescent="0.25">
      <c r="B5224" t="s">
        <v>22</v>
      </c>
      <c r="C5224" t="s">
        <v>25</v>
      </c>
      <c r="D5224" t="s">
        <v>30</v>
      </c>
      <c r="E5224" s="1">
        <v>41013</v>
      </c>
      <c r="F5224">
        <f t="shared" si="81"/>
        <v>4</v>
      </c>
    </row>
    <row r="5225" spans="2:6" x14ac:dyDescent="0.25">
      <c r="B5225" t="s">
        <v>22</v>
      </c>
      <c r="C5225" t="s">
        <v>24</v>
      </c>
      <c r="D5225" t="s">
        <v>31</v>
      </c>
      <c r="E5225" s="1">
        <v>6151</v>
      </c>
      <c r="F5225">
        <f t="shared" si="81"/>
        <v>11</v>
      </c>
    </row>
    <row r="5226" spans="2:6" x14ac:dyDescent="0.25">
      <c r="B5226" t="s">
        <v>22</v>
      </c>
      <c r="C5226" t="s">
        <v>24</v>
      </c>
      <c r="D5226" t="s">
        <v>32</v>
      </c>
      <c r="E5226" s="1">
        <v>34333</v>
      </c>
      <c r="F5226">
        <f t="shared" si="81"/>
        <v>12</v>
      </c>
    </row>
    <row r="5227" spans="2:6" x14ac:dyDescent="0.25">
      <c r="B5227" t="s">
        <v>23</v>
      </c>
      <c r="C5227" t="s">
        <v>28</v>
      </c>
      <c r="D5227" t="s">
        <v>32</v>
      </c>
      <c r="E5227" s="1">
        <v>39743</v>
      </c>
      <c r="F5227">
        <f t="shared" si="81"/>
        <v>10</v>
      </c>
    </row>
    <row r="5228" spans="2:6" x14ac:dyDescent="0.25">
      <c r="B5228" t="s">
        <v>23</v>
      </c>
      <c r="C5228" t="s">
        <v>28</v>
      </c>
      <c r="D5228" t="s">
        <v>30</v>
      </c>
      <c r="E5228" s="1">
        <v>32209</v>
      </c>
      <c r="F5228">
        <f t="shared" si="81"/>
        <v>3</v>
      </c>
    </row>
    <row r="5229" spans="2:6" x14ac:dyDescent="0.25">
      <c r="B5229" t="s">
        <v>22</v>
      </c>
      <c r="C5229" t="s">
        <v>27</v>
      </c>
      <c r="D5229" t="s">
        <v>32</v>
      </c>
      <c r="E5229" s="1">
        <v>7980</v>
      </c>
      <c r="F5229">
        <f t="shared" si="81"/>
        <v>11</v>
      </c>
    </row>
    <row r="5230" spans="2:6" x14ac:dyDescent="0.25">
      <c r="B5230" t="s">
        <v>22</v>
      </c>
      <c r="C5230" t="s">
        <v>27</v>
      </c>
      <c r="D5230" t="s">
        <v>29</v>
      </c>
      <c r="E5230" s="1">
        <v>8416</v>
      </c>
      <c r="F5230">
        <f t="shared" si="81"/>
        <v>1</v>
      </c>
    </row>
    <row r="5231" spans="2:6" x14ac:dyDescent="0.25">
      <c r="B5231" t="s">
        <v>23</v>
      </c>
      <c r="C5231" t="s">
        <v>25</v>
      </c>
      <c r="D5231" t="s">
        <v>30</v>
      </c>
      <c r="E5231" s="1">
        <v>9591</v>
      </c>
      <c r="F5231">
        <f t="shared" si="81"/>
        <v>4</v>
      </c>
    </row>
    <row r="5232" spans="2:6" x14ac:dyDescent="0.25">
      <c r="B5232" t="s">
        <v>22</v>
      </c>
      <c r="C5232" t="s">
        <v>26</v>
      </c>
      <c r="D5232" t="s">
        <v>29</v>
      </c>
      <c r="E5232" s="1">
        <v>33159</v>
      </c>
      <c r="F5232">
        <f t="shared" si="81"/>
        <v>10</v>
      </c>
    </row>
    <row r="5233" spans="2:6" x14ac:dyDescent="0.25">
      <c r="B5233" t="s">
        <v>23</v>
      </c>
      <c r="C5233" t="s">
        <v>28</v>
      </c>
      <c r="D5233" t="s">
        <v>31</v>
      </c>
      <c r="E5233" s="1">
        <v>36693</v>
      </c>
      <c r="F5233">
        <f t="shared" si="81"/>
        <v>6</v>
      </c>
    </row>
    <row r="5234" spans="2:6" x14ac:dyDescent="0.25">
      <c r="B5234" t="s">
        <v>23</v>
      </c>
      <c r="C5234" t="s">
        <v>26</v>
      </c>
      <c r="D5234" t="s">
        <v>30</v>
      </c>
      <c r="E5234" s="1">
        <v>30511</v>
      </c>
      <c r="F5234">
        <f t="shared" si="81"/>
        <v>7</v>
      </c>
    </row>
    <row r="5235" spans="2:6" x14ac:dyDescent="0.25">
      <c r="B5235" t="s">
        <v>22</v>
      </c>
      <c r="C5235" t="s">
        <v>25</v>
      </c>
      <c r="D5235" t="s">
        <v>30</v>
      </c>
      <c r="E5235" s="1">
        <v>11998</v>
      </c>
      <c r="F5235">
        <f t="shared" si="81"/>
        <v>11</v>
      </c>
    </row>
    <row r="5236" spans="2:6" x14ac:dyDescent="0.25">
      <c r="B5236" t="s">
        <v>23</v>
      </c>
      <c r="C5236" t="s">
        <v>27</v>
      </c>
      <c r="D5236" t="s">
        <v>30</v>
      </c>
      <c r="E5236" s="1">
        <v>27391</v>
      </c>
      <c r="F5236">
        <f t="shared" si="81"/>
        <v>12</v>
      </c>
    </row>
    <row r="5237" spans="2:6" x14ac:dyDescent="0.25">
      <c r="B5237" t="s">
        <v>22</v>
      </c>
      <c r="C5237" t="s">
        <v>26</v>
      </c>
      <c r="D5237" t="s">
        <v>29</v>
      </c>
      <c r="E5237" s="1">
        <v>13169</v>
      </c>
      <c r="F5237">
        <f t="shared" si="81"/>
        <v>1</v>
      </c>
    </row>
    <row r="5238" spans="2:6" x14ac:dyDescent="0.25">
      <c r="B5238" t="s">
        <v>22</v>
      </c>
      <c r="C5238" t="s">
        <v>25</v>
      </c>
      <c r="D5238" t="s">
        <v>30</v>
      </c>
      <c r="E5238" s="1">
        <v>8464</v>
      </c>
      <c r="F5238">
        <f t="shared" si="81"/>
        <v>3</v>
      </c>
    </row>
    <row r="5239" spans="2:6" x14ac:dyDescent="0.25">
      <c r="B5239" t="s">
        <v>23</v>
      </c>
      <c r="C5239" t="s">
        <v>28</v>
      </c>
      <c r="D5239" t="s">
        <v>31</v>
      </c>
      <c r="E5239" s="1">
        <v>11410</v>
      </c>
      <c r="F5239">
        <f t="shared" si="81"/>
        <v>3</v>
      </c>
    </row>
    <row r="5240" spans="2:6" x14ac:dyDescent="0.25">
      <c r="B5240" t="s">
        <v>22</v>
      </c>
      <c r="C5240" t="s">
        <v>25</v>
      </c>
      <c r="D5240" t="s">
        <v>32</v>
      </c>
      <c r="E5240" s="1">
        <v>10594</v>
      </c>
      <c r="F5240">
        <f t="shared" si="81"/>
        <v>1</v>
      </c>
    </row>
    <row r="5241" spans="2:6" x14ac:dyDescent="0.25">
      <c r="B5241" t="s">
        <v>22</v>
      </c>
      <c r="C5241" t="s">
        <v>27</v>
      </c>
      <c r="D5241" t="s">
        <v>32</v>
      </c>
      <c r="E5241" s="1">
        <v>34766</v>
      </c>
      <c r="F5241">
        <f t="shared" si="81"/>
        <v>3</v>
      </c>
    </row>
    <row r="5242" spans="2:6" x14ac:dyDescent="0.25">
      <c r="B5242" t="s">
        <v>23</v>
      </c>
      <c r="C5242" t="s">
        <v>24</v>
      </c>
      <c r="D5242" t="s">
        <v>29</v>
      </c>
      <c r="E5242" s="1">
        <v>7234</v>
      </c>
      <c r="F5242">
        <f t="shared" si="81"/>
        <v>10</v>
      </c>
    </row>
    <row r="5243" spans="2:6" x14ac:dyDescent="0.25">
      <c r="B5243" t="s">
        <v>22</v>
      </c>
      <c r="C5243" t="s">
        <v>28</v>
      </c>
      <c r="D5243" t="s">
        <v>31</v>
      </c>
      <c r="E5243" s="1">
        <v>16689</v>
      </c>
      <c r="F5243">
        <f t="shared" si="81"/>
        <v>9</v>
      </c>
    </row>
    <row r="5244" spans="2:6" x14ac:dyDescent="0.25">
      <c r="B5244" t="s">
        <v>23</v>
      </c>
      <c r="C5244" t="s">
        <v>28</v>
      </c>
      <c r="D5244" t="s">
        <v>29</v>
      </c>
      <c r="E5244" s="1">
        <v>24624</v>
      </c>
      <c r="F5244">
        <f t="shared" si="81"/>
        <v>6</v>
      </c>
    </row>
    <row r="5245" spans="2:6" x14ac:dyDescent="0.25">
      <c r="B5245" t="s">
        <v>22</v>
      </c>
      <c r="C5245" t="s">
        <v>24</v>
      </c>
      <c r="D5245" t="s">
        <v>32</v>
      </c>
      <c r="E5245" s="1">
        <v>8481</v>
      </c>
      <c r="F5245">
        <f t="shared" si="81"/>
        <v>3</v>
      </c>
    </row>
    <row r="5246" spans="2:6" x14ac:dyDescent="0.25">
      <c r="B5246" t="s">
        <v>22</v>
      </c>
      <c r="C5246" t="s">
        <v>26</v>
      </c>
      <c r="D5246" t="s">
        <v>29</v>
      </c>
      <c r="E5246" s="1">
        <v>32538</v>
      </c>
      <c r="F5246">
        <f t="shared" si="81"/>
        <v>1</v>
      </c>
    </row>
    <row r="5247" spans="2:6" x14ac:dyDescent="0.25">
      <c r="B5247" t="s">
        <v>22</v>
      </c>
      <c r="C5247" t="s">
        <v>24</v>
      </c>
      <c r="D5247" t="s">
        <v>32</v>
      </c>
      <c r="E5247" s="1">
        <v>23849</v>
      </c>
      <c r="F5247">
        <f t="shared" si="81"/>
        <v>4</v>
      </c>
    </row>
    <row r="5248" spans="2:6" x14ac:dyDescent="0.25">
      <c r="B5248" t="s">
        <v>22</v>
      </c>
      <c r="C5248" t="s">
        <v>24</v>
      </c>
      <c r="D5248" t="s">
        <v>30</v>
      </c>
      <c r="E5248" s="1">
        <v>19475</v>
      </c>
      <c r="F5248">
        <f t="shared" si="81"/>
        <v>4</v>
      </c>
    </row>
    <row r="5249" spans="2:6" x14ac:dyDescent="0.25">
      <c r="B5249" t="s">
        <v>22</v>
      </c>
      <c r="C5249" t="s">
        <v>27</v>
      </c>
      <c r="D5249" t="s">
        <v>30</v>
      </c>
      <c r="E5249" s="1">
        <v>19678</v>
      </c>
      <c r="F5249">
        <f t="shared" si="81"/>
        <v>11</v>
      </c>
    </row>
    <row r="5250" spans="2:6" x14ac:dyDescent="0.25">
      <c r="B5250" t="s">
        <v>22</v>
      </c>
      <c r="C5250" t="s">
        <v>25</v>
      </c>
      <c r="D5250" t="s">
        <v>32</v>
      </c>
      <c r="E5250" s="1">
        <v>7268</v>
      </c>
      <c r="F5250">
        <f t="shared" si="81"/>
        <v>11</v>
      </c>
    </row>
    <row r="5251" spans="2:6" x14ac:dyDescent="0.25">
      <c r="B5251" t="s">
        <v>23</v>
      </c>
      <c r="C5251" t="s">
        <v>28</v>
      </c>
      <c r="D5251" t="s">
        <v>32</v>
      </c>
      <c r="E5251" s="1">
        <v>15879</v>
      </c>
      <c r="F5251">
        <f t="shared" si="81"/>
        <v>6</v>
      </c>
    </row>
    <row r="5252" spans="2:6" x14ac:dyDescent="0.25">
      <c r="B5252" t="s">
        <v>23</v>
      </c>
      <c r="C5252" t="s">
        <v>26</v>
      </c>
      <c r="D5252" t="s">
        <v>32</v>
      </c>
      <c r="E5252" s="1">
        <v>38843</v>
      </c>
      <c r="F5252">
        <f t="shared" si="81"/>
        <v>5</v>
      </c>
    </row>
    <row r="5253" spans="2:6" x14ac:dyDescent="0.25">
      <c r="B5253" t="s">
        <v>22</v>
      </c>
      <c r="C5253" t="s">
        <v>25</v>
      </c>
      <c r="D5253" t="s">
        <v>32</v>
      </c>
      <c r="E5253" s="1">
        <v>23106</v>
      </c>
      <c r="F5253">
        <f t="shared" si="81"/>
        <v>4</v>
      </c>
    </row>
    <row r="5254" spans="2:6" x14ac:dyDescent="0.25">
      <c r="B5254" t="s">
        <v>22</v>
      </c>
      <c r="C5254" t="s">
        <v>28</v>
      </c>
      <c r="D5254" t="s">
        <v>29</v>
      </c>
      <c r="E5254" s="1">
        <v>40673</v>
      </c>
      <c r="F5254">
        <f t="shared" si="81"/>
        <v>5</v>
      </c>
    </row>
    <row r="5255" spans="2:6" x14ac:dyDescent="0.25">
      <c r="B5255" t="s">
        <v>22</v>
      </c>
      <c r="C5255" t="s">
        <v>25</v>
      </c>
      <c r="D5255" t="s">
        <v>31</v>
      </c>
      <c r="E5255" s="1">
        <v>7108</v>
      </c>
      <c r="F5255">
        <f t="shared" si="81"/>
        <v>6</v>
      </c>
    </row>
    <row r="5256" spans="2:6" x14ac:dyDescent="0.25">
      <c r="B5256" t="s">
        <v>23</v>
      </c>
      <c r="C5256" t="s">
        <v>28</v>
      </c>
      <c r="D5256" t="s">
        <v>31</v>
      </c>
      <c r="E5256" s="1">
        <v>30811</v>
      </c>
      <c r="F5256">
        <f t="shared" si="81"/>
        <v>5</v>
      </c>
    </row>
    <row r="5257" spans="2:6" x14ac:dyDescent="0.25">
      <c r="B5257" t="s">
        <v>22</v>
      </c>
      <c r="C5257" t="s">
        <v>28</v>
      </c>
      <c r="D5257" t="s">
        <v>30</v>
      </c>
      <c r="E5257" s="1">
        <v>20196</v>
      </c>
      <c r="F5257">
        <f t="shared" si="81"/>
        <v>4</v>
      </c>
    </row>
    <row r="5258" spans="2:6" x14ac:dyDescent="0.25">
      <c r="B5258" t="s">
        <v>23</v>
      </c>
      <c r="C5258" t="s">
        <v>27</v>
      </c>
      <c r="D5258" t="s">
        <v>29</v>
      </c>
      <c r="E5258" s="1">
        <v>21155</v>
      </c>
      <c r="F5258">
        <f t="shared" si="81"/>
        <v>12</v>
      </c>
    </row>
    <row r="5259" spans="2:6" x14ac:dyDescent="0.25">
      <c r="B5259" t="s">
        <v>22</v>
      </c>
      <c r="C5259" t="s">
        <v>27</v>
      </c>
      <c r="D5259" t="s">
        <v>30</v>
      </c>
      <c r="E5259" s="1">
        <v>33699</v>
      </c>
      <c r="F5259">
        <f t="shared" si="81"/>
        <v>4</v>
      </c>
    </row>
    <row r="5260" spans="2:6" x14ac:dyDescent="0.25">
      <c r="B5260" t="s">
        <v>23</v>
      </c>
      <c r="C5260" t="s">
        <v>27</v>
      </c>
      <c r="D5260" t="s">
        <v>30</v>
      </c>
      <c r="E5260" s="1">
        <v>27112</v>
      </c>
      <c r="F5260">
        <f t="shared" ref="F5260:F5323" si="82">MONTH(E5260)</f>
        <v>3</v>
      </c>
    </row>
    <row r="5261" spans="2:6" x14ac:dyDescent="0.25">
      <c r="B5261" t="s">
        <v>22</v>
      </c>
      <c r="C5261" t="s">
        <v>27</v>
      </c>
      <c r="D5261" t="s">
        <v>31</v>
      </c>
      <c r="E5261" s="1">
        <v>7445</v>
      </c>
      <c r="F5261">
        <f t="shared" si="82"/>
        <v>5</v>
      </c>
    </row>
    <row r="5262" spans="2:6" x14ac:dyDescent="0.25">
      <c r="B5262" t="s">
        <v>23</v>
      </c>
      <c r="C5262" t="s">
        <v>24</v>
      </c>
      <c r="D5262" t="s">
        <v>29</v>
      </c>
      <c r="E5262" s="1">
        <v>24439</v>
      </c>
      <c r="F5262">
        <f t="shared" si="82"/>
        <v>11</v>
      </c>
    </row>
    <row r="5263" spans="2:6" x14ac:dyDescent="0.25">
      <c r="B5263" t="s">
        <v>23</v>
      </c>
      <c r="C5263" t="s">
        <v>28</v>
      </c>
      <c r="D5263" t="s">
        <v>31</v>
      </c>
      <c r="E5263" s="1">
        <v>39815</v>
      </c>
      <c r="F5263">
        <f t="shared" si="82"/>
        <v>1</v>
      </c>
    </row>
    <row r="5264" spans="2:6" x14ac:dyDescent="0.25">
      <c r="B5264" t="s">
        <v>22</v>
      </c>
      <c r="C5264" t="s">
        <v>28</v>
      </c>
      <c r="D5264" t="s">
        <v>29</v>
      </c>
      <c r="E5264" s="1">
        <v>32524</v>
      </c>
      <c r="F5264">
        <f t="shared" si="82"/>
        <v>1</v>
      </c>
    </row>
    <row r="5265" spans="2:6" x14ac:dyDescent="0.25">
      <c r="B5265" t="s">
        <v>22</v>
      </c>
      <c r="C5265" t="s">
        <v>24</v>
      </c>
      <c r="D5265" t="s">
        <v>32</v>
      </c>
      <c r="E5265" s="1">
        <v>6033</v>
      </c>
      <c r="F5265">
        <f t="shared" si="82"/>
        <v>7</v>
      </c>
    </row>
    <row r="5266" spans="2:6" x14ac:dyDescent="0.25">
      <c r="B5266" t="s">
        <v>23</v>
      </c>
      <c r="C5266" t="s">
        <v>25</v>
      </c>
      <c r="D5266" t="s">
        <v>30</v>
      </c>
      <c r="E5266" s="1">
        <v>39886</v>
      </c>
      <c r="F5266">
        <f t="shared" si="82"/>
        <v>3</v>
      </c>
    </row>
    <row r="5267" spans="2:6" x14ac:dyDescent="0.25">
      <c r="B5267" t="s">
        <v>22</v>
      </c>
      <c r="C5267" t="s">
        <v>27</v>
      </c>
      <c r="D5267" t="s">
        <v>29</v>
      </c>
      <c r="E5267" s="1">
        <v>13210</v>
      </c>
      <c r="F5267">
        <f t="shared" si="82"/>
        <v>3</v>
      </c>
    </row>
    <row r="5268" spans="2:6" x14ac:dyDescent="0.25">
      <c r="B5268" t="s">
        <v>22</v>
      </c>
      <c r="C5268" t="s">
        <v>28</v>
      </c>
      <c r="D5268" t="s">
        <v>30</v>
      </c>
      <c r="E5268" s="1">
        <v>12598</v>
      </c>
      <c r="F5268">
        <f t="shared" si="82"/>
        <v>6</v>
      </c>
    </row>
    <row r="5269" spans="2:6" x14ac:dyDescent="0.25">
      <c r="B5269" t="s">
        <v>23</v>
      </c>
      <c r="C5269" t="s">
        <v>27</v>
      </c>
      <c r="D5269" t="s">
        <v>31</v>
      </c>
      <c r="E5269" s="1">
        <v>38371</v>
      </c>
      <c r="F5269">
        <f t="shared" si="82"/>
        <v>1</v>
      </c>
    </row>
    <row r="5270" spans="2:6" x14ac:dyDescent="0.25">
      <c r="B5270" t="s">
        <v>22</v>
      </c>
      <c r="C5270" t="s">
        <v>25</v>
      </c>
      <c r="D5270" t="s">
        <v>31</v>
      </c>
      <c r="E5270" s="1">
        <v>22633</v>
      </c>
      <c r="F5270">
        <f t="shared" si="82"/>
        <v>12</v>
      </c>
    </row>
    <row r="5271" spans="2:6" x14ac:dyDescent="0.25">
      <c r="B5271" t="s">
        <v>22</v>
      </c>
      <c r="C5271" t="s">
        <v>24</v>
      </c>
      <c r="D5271" t="s">
        <v>31</v>
      </c>
      <c r="E5271" s="1">
        <v>6731</v>
      </c>
      <c r="F5271">
        <f t="shared" si="82"/>
        <v>6</v>
      </c>
    </row>
    <row r="5272" spans="2:6" x14ac:dyDescent="0.25">
      <c r="B5272" t="s">
        <v>23</v>
      </c>
      <c r="C5272" t="s">
        <v>28</v>
      </c>
      <c r="D5272" t="s">
        <v>31</v>
      </c>
      <c r="E5272" s="1">
        <v>29312</v>
      </c>
      <c r="F5272">
        <f t="shared" si="82"/>
        <v>4</v>
      </c>
    </row>
    <row r="5273" spans="2:6" x14ac:dyDescent="0.25">
      <c r="B5273" t="s">
        <v>23</v>
      </c>
      <c r="C5273" t="s">
        <v>24</v>
      </c>
      <c r="D5273" t="s">
        <v>32</v>
      </c>
      <c r="E5273" s="1">
        <v>6968</v>
      </c>
      <c r="F5273">
        <f t="shared" si="82"/>
        <v>1</v>
      </c>
    </row>
    <row r="5274" spans="2:6" x14ac:dyDescent="0.25">
      <c r="B5274" t="s">
        <v>23</v>
      </c>
      <c r="C5274" t="s">
        <v>25</v>
      </c>
      <c r="D5274" t="s">
        <v>32</v>
      </c>
      <c r="E5274" s="1">
        <v>21137</v>
      </c>
      <c r="F5274">
        <f t="shared" si="82"/>
        <v>11</v>
      </c>
    </row>
    <row r="5275" spans="2:6" x14ac:dyDescent="0.25">
      <c r="B5275" t="s">
        <v>22</v>
      </c>
      <c r="C5275" t="s">
        <v>27</v>
      </c>
      <c r="D5275" t="s">
        <v>30</v>
      </c>
      <c r="E5275" s="1">
        <v>21852</v>
      </c>
      <c r="F5275">
        <f t="shared" si="82"/>
        <v>10</v>
      </c>
    </row>
    <row r="5276" spans="2:6" x14ac:dyDescent="0.25">
      <c r="B5276" t="s">
        <v>23</v>
      </c>
      <c r="C5276" t="s">
        <v>27</v>
      </c>
      <c r="D5276" t="s">
        <v>32</v>
      </c>
      <c r="E5276" s="1">
        <v>30042</v>
      </c>
      <c r="F5276">
        <f t="shared" si="82"/>
        <v>4</v>
      </c>
    </row>
    <row r="5277" spans="2:6" x14ac:dyDescent="0.25">
      <c r="B5277" t="s">
        <v>23</v>
      </c>
      <c r="C5277" t="s">
        <v>24</v>
      </c>
      <c r="D5277" t="s">
        <v>30</v>
      </c>
      <c r="E5277" s="1">
        <v>22372</v>
      </c>
      <c r="F5277">
        <f t="shared" si="82"/>
        <v>4</v>
      </c>
    </row>
    <row r="5278" spans="2:6" x14ac:dyDescent="0.25">
      <c r="B5278" t="s">
        <v>22</v>
      </c>
      <c r="C5278" t="s">
        <v>26</v>
      </c>
      <c r="D5278" t="s">
        <v>29</v>
      </c>
      <c r="E5278" s="1">
        <v>19721</v>
      </c>
      <c r="F5278">
        <f t="shared" si="82"/>
        <v>12</v>
      </c>
    </row>
    <row r="5279" spans="2:6" x14ac:dyDescent="0.25">
      <c r="B5279" t="s">
        <v>23</v>
      </c>
      <c r="C5279" t="s">
        <v>24</v>
      </c>
      <c r="D5279" t="s">
        <v>29</v>
      </c>
      <c r="E5279" s="1">
        <v>14698</v>
      </c>
      <c r="F5279">
        <f t="shared" si="82"/>
        <v>3</v>
      </c>
    </row>
    <row r="5280" spans="2:6" x14ac:dyDescent="0.25">
      <c r="B5280" t="s">
        <v>22</v>
      </c>
      <c r="C5280" t="s">
        <v>28</v>
      </c>
      <c r="D5280" t="s">
        <v>31</v>
      </c>
      <c r="E5280" s="1">
        <v>23783</v>
      </c>
      <c r="F5280">
        <f t="shared" si="82"/>
        <v>2</v>
      </c>
    </row>
    <row r="5281" spans="2:6" x14ac:dyDescent="0.25">
      <c r="B5281" t="s">
        <v>22</v>
      </c>
      <c r="C5281" t="s">
        <v>24</v>
      </c>
      <c r="D5281" t="s">
        <v>29</v>
      </c>
      <c r="E5281" s="1">
        <v>19148</v>
      </c>
      <c r="F5281">
        <f t="shared" si="82"/>
        <v>6</v>
      </c>
    </row>
    <row r="5282" spans="2:6" x14ac:dyDescent="0.25">
      <c r="B5282" t="s">
        <v>23</v>
      </c>
      <c r="C5282" t="s">
        <v>25</v>
      </c>
      <c r="D5282" t="s">
        <v>29</v>
      </c>
      <c r="E5282" s="1">
        <v>41106</v>
      </c>
      <c r="F5282">
        <f t="shared" si="82"/>
        <v>7</v>
      </c>
    </row>
    <row r="5283" spans="2:6" x14ac:dyDescent="0.25">
      <c r="B5283" t="s">
        <v>22</v>
      </c>
      <c r="C5283" t="s">
        <v>24</v>
      </c>
      <c r="D5283" t="s">
        <v>31</v>
      </c>
      <c r="E5283" s="1">
        <v>21383</v>
      </c>
      <c r="F5283">
        <f t="shared" si="82"/>
        <v>7</v>
      </c>
    </row>
    <row r="5284" spans="2:6" x14ac:dyDescent="0.25">
      <c r="B5284" t="s">
        <v>22</v>
      </c>
      <c r="C5284" t="s">
        <v>28</v>
      </c>
      <c r="D5284" t="s">
        <v>31</v>
      </c>
      <c r="E5284" s="1">
        <v>34249</v>
      </c>
      <c r="F5284">
        <f t="shared" si="82"/>
        <v>10</v>
      </c>
    </row>
    <row r="5285" spans="2:6" x14ac:dyDescent="0.25">
      <c r="B5285" t="s">
        <v>22</v>
      </c>
      <c r="C5285" t="s">
        <v>25</v>
      </c>
      <c r="D5285" t="s">
        <v>30</v>
      </c>
      <c r="E5285" s="1">
        <v>34422</v>
      </c>
      <c r="F5285">
        <f t="shared" si="82"/>
        <v>3</v>
      </c>
    </row>
    <row r="5286" spans="2:6" x14ac:dyDescent="0.25">
      <c r="B5286" t="s">
        <v>23</v>
      </c>
      <c r="C5286" t="s">
        <v>28</v>
      </c>
      <c r="D5286" t="s">
        <v>31</v>
      </c>
      <c r="E5286" s="1">
        <v>27156</v>
      </c>
      <c r="F5286">
        <f t="shared" si="82"/>
        <v>5</v>
      </c>
    </row>
    <row r="5287" spans="2:6" x14ac:dyDescent="0.25">
      <c r="B5287" t="s">
        <v>23</v>
      </c>
      <c r="C5287" t="s">
        <v>26</v>
      </c>
      <c r="D5287" t="s">
        <v>32</v>
      </c>
      <c r="E5287" s="1">
        <v>7648</v>
      </c>
      <c r="F5287">
        <f t="shared" si="82"/>
        <v>12</v>
      </c>
    </row>
    <row r="5288" spans="2:6" x14ac:dyDescent="0.25">
      <c r="B5288" t="s">
        <v>23</v>
      </c>
      <c r="C5288" t="s">
        <v>28</v>
      </c>
      <c r="D5288" t="s">
        <v>29</v>
      </c>
      <c r="E5288" s="1">
        <v>21743</v>
      </c>
      <c r="F5288">
        <f t="shared" si="82"/>
        <v>7</v>
      </c>
    </row>
    <row r="5289" spans="2:6" x14ac:dyDescent="0.25">
      <c r="B5289" t="s">
        <v>23</v>
      </c>
      <c r="C5289" t="s">
        <v>26</v>
      </c>
      <c r="D5289" t="s">
        <v>29</v>
      </c>
      <c r="E5289" s="1">
        <v>25969</v>
      </c>
      <c r="F5289">
        <f t="shared" si="82"/>
        <v>2</v>
      </c>
    </row>
    <row r="5290" spans="2:6" x14ac:dyDescent="0.25">
      <c r="B5290" t="s">
        <v>23</v>
      </c>
      <c r="C5290" t="s">
        <v>28</v>
      </c>
      <c r="D5290" t="s">
        <v>31</v>
      </c>
      <c r="E5290" s="1">
        <v>6511</v>
      </c>
      <c r="F5290">
        <f t="shared" si="82"/>
        <v>10</v>
      </c>
    </row>
    <row r="5291" spans="2:6" x14ac:dyDescent="0.25">
      <c r="B5291" t="s">
        <v>22</v>
      </c>
      <c r="C5291" t="s">
        <v>26</v>
      </c>
      <c r="D5291" t="s">
        <v>31</v>
      </c>
      <c r="E5291" s="1">
        <v>17555</v>
      </c>
      <c r="F5291">
        <f t="shared" si="82"/>
        <v>1</v>
      </c>
    </row>
    <row r="5292" spans="2:6" x14ac:dyDescent="0.25">
      <c r="B5292" t="s">
        <v>23</v>
      </c>
      <c r="C5292" t="s">
        <v>27</v>
      </c>
      <c r="D5292" t="s">
        <v>30</v>
      </c>
      <c r="E5292" s="1">
        <v>13021</v>
      </c>
      <c r="F5292">
        <f t="shared" si="82"/>
        <v>8</v>
      </c>
    </row>
    <row r="5293" spans="2:6" x14ac:dyDescent="0.25">
      <c r="B5293" t="s">
        <v>22</v>
      </c>
      <c r="C5293" t="s">
        <v>25</v>
      </c>
      <c r="D5293" t="s">
        <v>30</v>
      </c>
      <c r="E5293" s="1">
        <v>9824</v>
      </c>
      <c r="F5293">
        <f t="shared" si="82"/>
        <v>11</v>
      </c>
    </row>
    <row r="5294" spans="2:6" x14ac:dyDescent="0.25">
      <c r="B5294" t="s">
        <v>23</v>
      </c>
      <c r="C5294" t="s">
        <v>26</v>
      </c>
      <c r="D5294" t="s">
        <v>31</v>
      </c>
      <c r="E5294" s="1">
        <v>21992</v>
      </c>
      <c r="F5294">
        <f t="shared" si="82"/>
        <v>3</v>
      </c>
    </row>
    <row r="5295" spans="2:6" x14ac:dyDescent="0.25">
      <c r="B5295" t="s">
        <v>22</v>
      </c>
      <c r="C5295" t="s">
        <v>27</v>
      </c>
      <c r="D5295" t="s">
        <v>32</v>
      </c>
      <c r="E5295" s="1">
        <v>11613</v>
      </c>
      <c r="F5295">
        <f t="shared" si="82"/>
        <v>10</v>
      </c>
    </row>
    <row r="5296" spans="2:6" x14ac:dyDescent="0.25">
      <c r="B5296" t="s">
        <v>22</v>
      </c>
      <c r="C5296" t="s">
        <v>26</v>
      </c>
      <c r="D5296" t="s">
        <v>31</v>
      </c>
      <c r="E5296" s="1">
        <v>15505</v>
      </c>
      <c r="F5296">
        <f t="shared" si="82"/>
        <v>6</v>
      </c>
    </row>
    <row r="5297" spans="2:6" x14ac:dyDescent="0.25">
      <c r="B5297" t="s">
        <v>22</v>
      </c>
      <c r="C5297" t="s">
        <v>24</v>
      </c>
      <c r="D5297" t="s">
        <v>29</v>
      </c>
      <c r="E5297" s="1">
        <v>39534</v>
      </c>
      <c r="F5297">
        <f t="shared" si="82"/>
        <v>3</v>
      </c>
    </row>
    <row r="5298" spans="2:6" x14ac:dyDescent="0.25">
      <c r="B5298" t="s">
        <v>23</v>
      </c>
      <c r="C5298" t="s">
        <v>28</v>
      </c>
      <c r="D5298" t="s">
        <v>31</v>
      </c>
      <c r="E5298" s="1">
        <v>26761</v>
      </c>
      <c r="F5298">
        <f t="shared" si="82"/>
        <v>4</v>
      </c>
    </row>
    <row r="5299" spans="2:6" x14ac:dyDescent="0.25">
      <c r="B5299" t="s">
        <v>23</v>
      </c>
      <c r="C5299" t="s">
        <v>26</v>
      </c>
      <c r="D5299" t="s">
        <v>32</v>
      </c>
      <c r="E5299" s="1">
        <v>17263</v>
      </c>
      <c r="F5299">
        <f t="shared" si="82"/>
        <v>4</v>
      </c>
    </row>
    <row r="5300" spans="2:6" x14ac:dyDescent="0.25">
      <c r="B5300" t="s">
        <v>22</v>
      </c>
      <c r="C5300" t="s">
        <v>24</v>
      </c>
      <c r="D5300" t="s">
        <v>32</v>
      </c>
      <c r="E5300" s="1">
        <v>8362</v>
      </c>
      <c r="F5300">
        <f t="shared" si="82"/>
        <v>11</v>
      </c>
    </row>
    <row r="5301" spans="2:6" x14ac:dyDescent="0.25">
      <c r="B5301" t="s">
        <v>23</v>
      </c>
      <c r="C5301" t="s">
        <v>27</v>
      </c>
      <c r="D5301" t="s">
        <v>31</v>
      </c>
      <c r="E5301" s="1">
        <v>17168</v>
      </c>
      <c r="F5301">
        <f t="shared" si="82"/>
        <v>1</v>
      </c>
    </row>
    <row r="5302" spans="2:6" x14ac:dyDescent="0.25">
      <c r="B5302" t="s">
        <v>22</v>
      </c>
      <c r="C5302" t="s">
        <v>24</v>
      </c>
      <c r="D5302" t="s">
        <v>31</v>
      </c>
      <c r="E5302" s="1">
        <v>35425</v>
      </c>
      <c r="F5302">
        <f t="shared" si="82"/>
        <v>12</v>
      </c>
    </row>
    <row r="5303" spans="2:6" x14ac:dyDescent="0.25">
      <c r="B5303" t="s">
        <v>22</v>
      </c>
      <c r="C5303" t="s">
        <v>26</v>
      </c>
      <c r="D5303" t="s">
        <v>32</v>
      </c>
      <c r="E5303" s="1">
        <v>29034</v>
      </c>
      <c r="F5303">
        <f t="shared" si="82"/>
        <v>6</v>
      </c>
    </row>
    <row r="5304" spans="2:6" x14ac:dyDescent="0.25">
      <c r="B5304" t="s">
        <v>22</v>
      </c>
      <c r="C5304" t="s">
        <v>26</v>
      </c>
      <c r="D5304" t="s">
        <v>32</v>
      </c>
      <c r="E5304" s="1">
        <v>37368</v>
      </c>
      <c r="F5304">
        <f t="shared" si="82"/>
        <v>4</v>
      </c>
    </row>
    <row r="5305" spans="2:6" x14ac:dyDescent="0.25">
      <c r="B5305" t="s">
        <v>22</v>
      </c>
      <c r="C5305" t="s">
        <v>26</v>
      </c>
      <c r="D5305" t="s">
        <v>30</v>
      </c>
      <c r="E5305" s="1">
        <v>37616</v>
      </c>
      <c r="F5305">
        <f t="shared" si="82"/>
        <v>12</v>
      </c>
    </row>
    <row r="5306" spans="2:6" x14ac:dyDescent="0.25">
      <c r="B5306" t="s">
        <v>22</v>
      </c>
      <c r="C5306" t="s">
        <v>25</v>
      </c>
      <c r="D5306" t="s">
        <v>31</v>
      </c>
      <c r="E5306" s="1">
        <v>13535</v>
      </c>
      <c r="F5306">
        <f t="shared" si="82"/>
        <v>1</v>
      </c>
    </row>
    <row r="5307" spans="2:6" x14ac:dyDescent="0.25">
      <c r="B5307" t="s">
        <v>23</v>
      </c>
      <c r="C5307" t="s">
        <v>24</v>
      </c>
      <c r="D5307" t="s">
        <v>30</v>
      </c>
      <c r="E5307" s="1">
        <v>34646</v>
      </c>
      <c r="F5307">
        <f t="shared" si="82"/>
        <v>11</v>
      </c>
    </row>
    <row r="5308" spans="2:6" x14ac:dyDescent="0.25">
      <c r="B5308" t="s">
        <v>22</v>
      </c>
      <c r="C5308" t="s">
        <v>26</v>
      </c>
      <c r="D5308" t="s">
        <v>32</v>
      </c>
      <c r="E5308" s="1">
        <v>20652</v>
      </c>
      <c r="F5308">
        <f t="shared" si="82"/>
        <v>7</v>
      </c>
    </row>
    <row r="5309" spans="2:6" x14ac:dyDescent="0.25">
      <c r="B5309" t="s">
        <v>23</v>
      </c>
      <c r="C5309" t="s">
        <v>24</v>
      </c>
      <c r="D5309" t="s">
        <v>29</v>
      </c>
      <c r="E5309" s="1">
        <v>31190</v>
      </c>
      <c r="F5309">
        <f t="shared" si="82"/>
        <v>5</v>
      </c>
    </row>
    <row r="5310" spans="2:6" x14ac:dyDescent="0.25">
      <c r="B5310" t="s">
        <v>23</v>
      </c>
      <c r="C5310" t="s">
        <v>28</v>
      </c>
      <c r="D5310" t="s">
        <v>31</v>
      </c>
      <c r="E5310" s="1">
        <v>31507</v>
      </c>
      <c r="F5310">
        <f t="shared" si="82"/>
        <v>4</v>
      </c>
    </row>
    <row r="5311" spans="2:6" x14ac:dyDescent="0.25">
      <c r="B5311" t="s">
        <v>23</v>
      </c>
      <c r="C5311" t="s">
        <v>26</v>
      </c>
      <c r="D5311" t="s">
        <v>29</v>
      </c>
      <c r="E5311" s="1">
        <v>8850</v>
      </c>
      <c r="F5311">
        <f t="shared" si="82"/>
        <v>3</v>
      </c>
    </row>
    <row r="5312" spans="2:6" x14ac:dyDescent="0.25">
      <c r="B5312" t="s">
        <v>22</v>
      </c>
      <c r="C5312" t="s">
        <v>27</v>
      </c>
      <c r="D5312" t="s">
        <v>31</v>
      </c>
      <c r="E5312" s="1">
        <v>33046</v>
      </c>
      <c r="F5312">
        <f t="shared" si="82"/>
        <v>6</v>
      </c>
    </row>
    <row r="5313" spans="2:6" x14ac:dyDescent="0.25">
      <c r="B5313" t="s">
        <v>23</v>
      </c>
      <c r="C5313" t="s">
        <v>24</v>
      </c>
      <c r="D5313" t="s">
        <v>32</v>
      </c>
      <c r="E5313" s="1">
        <v>33525</v>
      </c>
      <c r="F5313">
        <f t="shared" si="82"/>
        <v>10</v>
      </c>
    </row>
    <row r="5314" spans="2:6" x14ac:dyDescent="0.25">
      <c r="B5314" t="s">
        <v>22</v>
      </c>
      <c r="C5314" t="s">
        <v>25</v>
      </c>
      <c r="D5314" t="s">
        <v>32</v>
      </c>
      <c r="E5314" s="1">
        <v>35627</v>
      </c>
      <c r="F5314">
        <f t="shared" si="82"/>
        <v>7</v>
      </c>
    </row>
    <row r="5315" spans="2:6" x14ac:dyDescent="0.25">
      <c r="B5315" t="s">
        <v>22</v>
      </c>
      <c r="C5315" t="s">
        <v>28</v>
      </c>
      <c r="D5315" t="s">
        <v>32</v>
      </c>
      <c r="E5315" s="1">
        <v>17906</v>
      </c>
      <c r="F5315">
        <f t="shared" si="82"/>
        <v>1</v>
      </c>
    </row>
    <row r="5316" spans="2:6" x14ac:dyDescent="0.25">
      <c r="B5316" t="s">
        <v>22</v>
      </c>
      <c r="C5316" t="s">
        <v>27</v>
      </c>
      <c r="D5316" t="s">
        <v>32</v>
      </c>
      <c r="E5316" s="1">
        <v>16021</v>
      </c>
      <c r="F5316">
        <f t="shared" si="82"/>
        <v>11</v>
      </c>
    </row>
    <row r="5317" spans="2:6" x14ac:dyDescent="0.25">
      <c r="B5317" t="s">
        <v>23</v>
      </c>
      <c r="C5317" t="s">
        <v>26</v>
      </c>
      <c r="D5317" t="s">
        <v>29</v>
      </c>
      <c r="E5317" s="1">
        <v>20782</v>
      </c>
      <c r="F5317">
        <f t="shared" si="82"/>
        <v>11</v>
      </c>
    </row>
    <row r="5318" spans="2:6" x14ac:dyDescent="0.25">
      <c r="B5318" t="s">
        <v>23</v>
      </c>
      <c r="C5318" t="s">
        <v>25</v>
      </c>
      <c r="D5318" t="s">
        <v>31</v>
      </c>
      <c r="E5318" s="1">
        <v>18875</v>
      </c>
      <c r="F5318">
        <f t="shared" si="82"/>
        <v>9</v>
      </c>
    </row>
    <row r="5319" spans="2:6" x14ac:dyDescent="0.25">
      <c r="B5319" t="s">
        <v>23</v>
      </c>
      <c r="C5319" t="s">
        <v>25</v>
      </c>
      <c r="D5319" t="s">
        <v>32</v>
      </c>
      <c r="E5319" s="1">
        <v>20459</v>
      </c>
      <c r="F5319">
        <f t="shared" si="82"/>
        <v>1</v>
      </c>
    </row>
    <row r="5320" spans="2:6" x14ac:dyDescent="0.25">
      <c r="B5320" t="s">
        <v>23</v>
      </c>
      <c r="C5320" t="s">
        <v>26</v>
      </c>
      <c r="D5320" t="s">
        <v>32</v>
      </c>
      <c r="E5320" s="1">
        <v>24728</v>
      </c>
      <c r="F5320">
        <f t="shared" si="82"/>
        <v>9</v>
      </c>
    </row>
    <row r="5321" spans="2:6" x14ac:dyDescent="0.25">
      <c r="B5321" t="s">
        <v>22</v>
      </c>
      <c r="C5321" t="s">
        <v>28</v>
      </c>
      <c r="D5321" t="s">
        <v>30</v>
      </c>
      <c r="E5321" s="1">
        <v>40520</v>
      </c>
      <c r="F5321">
        <f t="shared" si="82"/>
        <v>12</v>
      </c>
    </row>
    <row r="5322" spans="2:6" x14ac:dyDescent="0.25">
      <c r="B5322" t="s">
        <v>23</v>
      </c>
      <c r="C5322" t="s">
        <v>24</v>
      </c>
      <c r="D5322" t="s">
        <v>30</v>
      </c>
      <c r="E5322" s="1">
        <v>11412</v>
      </c>
      <c r="F5322">
        <f t="shared" si="82"/>
        <v>3</v>
      </c>
    </row>
    <row r="5323" spans="2:6" x14ac:dyDescent="0.25">
      <c r="B5323" t="s">
        <v>23</v>
      </c>
      <c r="C5323" t="s">
        <v>26</v>
      </c>
      <c r="D5323" t="s">
        <v>29</v>
      </c>
      <c r="E5323" s="1">
        <v>26502</v>
      </c>
      <c r="F5323">
        <f t="shared" si="82"/>
        <v>7</v>
      </c>
    </row>
    <row r="5324" spans="2:6" x14ac:dyDescent="0.25">
      <c r="B5324" t="s">
        <v>23</v>
      </c>
      <c r="C5324" t="s">
        <v>28</v>
      </c>
      <c r="D5324" t="s">
        <v>29</v>
      </c>
      <c r="E5324" s="1">
        <v>28870</v>
      </c>
      <c r="F5324">
        <f t="shared" ref="F5324:F5387" si="83">MONTH(E5324)</f>
        <v>1</v>
      </c>
    </row>
    <row r="5325" spans="2:6" x14ac:dyDescent="0.25">
      <c r="B5325" t="s">
        <v>23</v>
      </c>
      <c r="C5325" t="s">
        <v>25</v>
      </c>
      <c r="D5325" t="s">
        <v>30</v>
      </c>
      <c r="E5325" s="1">
        <v>18313</v>
      </c>
      <c r="F5325">
        <f t="shared" si="83"/>
        <v>2</v>
      </c>
    </row>
    <row r="5326" spans="2:6" x14ac:dyDescent="0.25">
      <c r="B5326" t="s">
        <v>23</v>
      </c>
      <c r="C5326" t="s">
        <v>24</v>
      </c>
      <c r="D5326" t="s">
        <v>32</v>
      </c>
      <c r="E5326" s="1">
        <v>32576</v>
      </c>
      <c r="F5326">
        <f t="shared" si="83"/>
        <v>3</v>
      </c>
    </row>
    <row r="5327" spans="2:6" x14ac:dyDescent="0.25">
      <c r="B5327" t="s">
        <v>22</v>
      </c>
      <c r="C5327" t="s">
        <v>27</v>
      </c>
      <c r="D5327" t="s">
        <v>32</v>
      </c>
      <c r="E5327" s="1">
        <v>23524</v>
      </c>
      <c r="F5327">
        <f t="shared" si="83"/>
        <v>5</v>
      </c>
    </row>
    <row r="5328" spans="2:6" x14ac:dyDescent="0.25">
      <c r="B5328" t="s">
        <v>22</v>
      </c>
      <c r="C5328" t="s">
        <v>24</v>
      </c>
      <c r="D5328" t="s">
        <v>31</v>
      </c>
      <c r="E5328" s="1">
        <v>41546</v>
      </c>
      <c r="F5328">
        <f t="shared" si="83"/>
        <v>9</v>
      </c>
    </row>
    <row r="5329" spans="2:6" x14ac:dyDescent="0.25">
      <c r="B5329" t="s">
        <v>22</v>
      </c>
      <c r="C5329" t="s">
        <v>26</v>
      </c>
      <c r="D5329" t="s">
        <v>30</v>
      </c>
      <c r="E5329" s="1">
        <v>35798</v>
      </c>
      <c r="F5329">
        <f t="shared" si="83"/>
        <v>1</v>
      </c>
    </row>
    <row r="5330" spans="2:6" x14ac:dyDescent="0.25">
      <c r="B5330" t="s">
        <v>23</v>
      </c>
      <c r="C5330" t="s">
        <v>27</v>
      </c>
      <c r="D5330" t="s">
        <v>29</v>
      </c>
      <c r="E5330" s="1">
        <v>21080</v>
      </c>
      <c r="F5330">
        <f t="shared" si="83"/>
        <v>9</v>
      </c>
    </row>
    <row r="5331" spans="2:6" x14ac:dyDescent="0.25">
      <c r="B5331" t="s">
        <v>23</v>
      </c>
      <c r="C5331" t="s">
        <v>26</v>
      </c>
      <c r="D5331" t="s">
        <v>30</v>
      </c>
      <c r="E5331" s="1">
        <v>25517</v>
      </c>
      <c r="F5331">
        <f t="shared" si="83"/>
        <v>11</v>
      </c>
    </row>
    <row r="5332" spans="2:6" x14ac:dyDescent="0.25">
      <c r="B5332" t="s">
        <v>22</v>
      </c>
      <c r="C5332" t="s">
        <v>26</v>
      </c>
      <c r="D5332" t="s">
        <v>32</v>
      </c>
      <c r="E5332" s="1">
        <v>38756</v>
      </c>
      <c r="F5332">
        <f t="shared" si="83"/>
        <v>2</v>
      </c>
    </row>
    <row r="5333" spans="2:6" x14ac:dyDescent="0.25">
      <c r="B5333" t="s">
        <v>22</v>
      </c>
      <c r="C5333" t="s">
        <v>26</v>
      </c>
      <c r="D5333" t="s">
        <v>30</v>
      </c>
      <c r="E5333" s="1">
        <v>12579</v>
      </c>
      <c r="F5333">
        <f t="shared" si="83"/>
        <v>6</v>
      </c>
    </row>
    <row r="5334" spans="2:6" x14ac:dyDescent="0.25">
      <c r="B5334" t="s">
        <v>23</v>
      </c>
      <c r="C5334" t="s">
        <v>24</v>
      </c>
      <c r="D5334" t="s">
        <v>29</v>
      </c>
      <c r="E5334" s="1">
        <v>32644</v>
      </c>
      <c r="F5334">
        <f t="shared" si="83"/>
        <v>5</v>
      </c>
    </row>
    <row r="5335" spans="2:6" x14ac:dyDescent="0.25">
      <c r="B5335" t="s">
        <v>23</v>
      </c>
      <c r="C5335" t="s">
        <v>24</v>
      </c>
      <c r="D5335" t="s">
        <v>29</v>
      </c>
      <c r="E5335" s="1">
        <v>40844</v>
      </c>
      <c r="F5335">
        <f t="shared" si="83"/>
        <v>10</v>
      </c>
    </row>
    <row r="5336" spans="2:6" x14ac:dyDescent="0.25">
      <c r="B5336" t="s">
        <v>23</v>
      </c>
      <c r="C5336" t="s">
        <v>25</v>
      </c>
      <c r="D5336" t="s">
        <v>29</v>
      </c>
      <c r="E5336" s="1">
        <v>15189</v>
      </c>
      <c r="F5336">
        <f t="shared" si="83"/>
        <v>8</v>
      </c>
    </row>
    <row r="5337" spans="2:6" x14ac:dyDescent="0.25">
      <c r="B5337" t="s">
        <v>22</v>
      </c>
      <c r="C5337" t="s">
        <v>26</v>
      </c>
      <c r="D5337" t="s">
        <v>32</v>
      </c>
      <c r="E5337" s="1">
        <v>30705</v>
      </c>
      <c r="F5337">
        <f t="shared" si="83"/>
        <v>1</v>
      </c>
    </row>
    <row r="5338" spans="2:6" x14ac:dyDescent="0.25">
      <c r="B5338" t="s">
        <v>22</v>
      </c>
      <c r="C5338" t="s">
        <v>25</v>
      </c>
      <c r="D5338" t="s">
        <v>29</v>
      </c>
      <c r="E5338" s="1">
        <v>40462</v>
      </c>
      <c r="F5338">
        <f t="shared" si="83"/>
        <v>10</v>
      </c>
    </row>
    <row r="5339" spans="2:6" x14ac:dyDescent="0.25">
      <c r="B5339" t="s">
        <v>23</v>
      </c>
      <c r="C5339" t="s">
        <v>24</v>
      </c>
      <c r="D5339" t="s">
        <v>32</v>
      </c>
      <c r="E5339" s="1">
        <v>40261</v>
      </c>
      <c r="F5339">
        <f t="shared" si="83"/>
        <v>3</v>
      </c>
    </row>
    <row r="5340" spans="2:6" x14ac:dyDescent="0.25">
      <c r="B5340" t="s">
        <v>23</v>
      </c>
      <c r="C5340" t="s">
        <v>25</v>
      </c>
      <c r="D5340" t="s">
        <v>30</v>
      </c>
      <c r="E5340" s="1">
        <v>33960</v>
      </c>
      <c r="F5340">
        <f t="shared" si="83"/>
        <v>12</v>
      </c>
    </row>
    <row r="5341" spans="2:6" x14ac:dyDescent="0.25">
      <c r="B5341" t="s">
        <v>23</v>
      </c>
      <c r="C5341" t="s">
        <v>24</v>
      </c>
      <c r="D5341" t="s">
        <v>32</v>
      </c>
      <c r="E5341" s="1">
        <v>19460</v>
      </c>
      <c r="F5341">
        <f t="shared" si="83"/>
        <v>4</v>
      </c>
    </row>
    <row r="5342" spans="2:6" x14ac:dyDescent="0.25">
      <c r="B5342" t="s">
        <v>22</v>
      </c>
      <c r="C5342" t="s">
        <v>24</v>
      </c>
      <c r="D5342" t="s">
        <v>30</v>
      </c>
      <c r="E5342" s="1">
        <v>33355</v>
      </c>
      <c r="F5342">
        <f t="shared" si="83"/>
        <v>4</v>
      </c>
    </row>
    <row r="5343" spans="2:6" x14ac:dyDescent="0.25">
      <c r="B5343" t="s">
        <v>22</v>
      </c>
      <c r="C5343" t="s">
        <v>25</v>
      </c>
      <c r="D5343" t="s">
        <v>32</v>
      </c>
      <c r="E5343" s="1">
        <v>38497</v>
      </c>
      <c r="F5343">
        <f t="shared" si="83"/>
        <v>5</v>
      </c>
    </row>
    <row r="5344" spans="2:6" x14ac:dyDescent="0.25">
      <c r="B5344" t="s">
        <v>23</v>
      </c>
      <c r="C5344" t="s">
        <v>27</v>
      </c>
      <c r="D5344" t="s">
        <v>30</v>
      </c>
      <c r="E5344" s="1">
        <v>25884</v>
      </c>
      <c r="F5344">
        <f t="shared" si="83"/>
        <v>11</v>
      </c>
    </row>
    <row r="5345" spans="2:6" x14ac:dyDescent="0.25">
      <c r="B5345" t="s">
        <v>22</v>
      </c>
      <c r="C5345" t="s">
        <v>27</v>
      </c>
      <c r="D5345" t="s">
        <v>32</v>
      </c>
      <c r="E5345" s="1">
        <v>6899</v>
      </c>
      <c r="F5345">
        <f t="shared" si="83"/>
        <v>11</v>
      </c>
    </row>
    <row r="5346" spans="2:6" x14ac:dyDescent="0.25">
      <c r="B5346" t="s">
        <v>23</v>
      </c>
      <c r="C5346" t="s">
        <v>25</v>
      </c>
      <c r="D5346" t="s">
        <v>30</v>
      </c>
      <c r="E5346" s="1">
        <v>21392</v>
      </c>
      <c r="F5346">
        <f t="shared" si="83"/>
        <v>7</v>
      </c>
    </row>
    <row r="5347" spans="2:6" x14ac:dyDescent="0.25">
      <c r="B5347" t="s">
        <v>23</v>
      </c>
      <c r="C5347" t="s">
        <v>24</v>
      </c>
      <c r="D5347" t="s">
        <v>29</v>
      </c>
      <c r="E5347" s="1">
        <v>7929</v>
      </c>
      <c r="F5347">
        <f t="shared" si="83"/>
        <v>9</v>
      </c>
    </row>
    <row r="5348" spans="2:6" x14ac:dyDescent="0.25">
      <c r="B5348" t="s">
        <v>23</v>
      </c>
      <c r="C5348" t="s">
        <v>26</v>
      </c>
      <c r="D5348" t="s">
        <v>30</v>
      </c>
      <c r="E5348" s="1">
        <v>27883</v>
      </c>
      <c r="F5348">
        <f t="shared" si="83"/>
        <v>5</v>
      </c>
    </row>
    <row r="5349" spans="2:6" x14ac:dyDescent="0.25">
      <c r="B5349" t="s">
        <v>22</v>
      </c>
      <c r="C5349" t="s">
        <v>25</v>
      </c>
      <c r="D5349" t="s">
        <v>31</v>
      </c>
      <c r="E5349" s="1">
        <v>14625</v>
      </c>
      <c r="F5349">
        <f t="shared" si="83"/>
        <v>1</v>
      </c>
    </row>
    <row r="5350" spans="2:6" x14ac:dyDescent="0.25">
      <c r="B5350" t="s">
        <v>23</v>
      </c>
      <c r="C5350" t="s">
        <v>25</v>
      </c>
      <c r="D5350" t="s">
        <v>32</v>
      </c>
      <c r="E5350" s="1">
        <v>31207</v>
      </c>
      <c r="F5350">
        <f t="shared" si="83"/>
        <v>6</v>
      </c>
    </row>
    <row r="5351" spans="2:6" x14ac:dyDescent="0.25">
      <c r="B5351" t="s">
        <v>23</v>
      </c>
      <c r="C5351" t="s">
        <v>28</v>
      </c>
      <c r="D5351" t="s">
        <v>31</v>
      </c>
      <c r="E5351" s="1">
        <v>13682</v>
      </c>
      <c r="F5351">
        <f t="shared" si="83"/>
        <v>6</v>
      </c>
    </row>
    <row r="5352" spans="2:6" x14ac:dyDescent="0.25">
      <c r="B5352" t="s">
        <v>23</v>
      </c>
      <c r="C5352" t="s">
        <v>28</v>
      </c>
      <c r="D5352" t="s">
        <v>32</v>
      </c>
      <c r="E5352" s="1">
        <v>34759</v>
      </c>
      <c r="F5352">
        <f t="shared" si="83"/>
        <v>3</v>
      </c>
    </row>
    <row r="5353" spans="2:6" x14ac:dyDescent="0.25">
      <c r="B5353" t="s">
        <v>22</v>
      </c>
      <c r="C5353" t="s">
        <v>24</v>
      </c>
      <c r="D5353" t="s">
        <v>32</v>
      </c>
      <c r="E5353" s="1">
        <v>33236</v>
      </c>
      <c r="F5353">
        <f t="shared" si="83"/>
        <v>12</v>
      </c>
    </row>
    <row r="5354" spans="2:6" x14ac:dyDescent="0.25">
      <c r="B5354" t="s">
        <v>22</v>
      </c>
      <c r="C5354" t="s">
        <v>27</v>
      </c>
      <c r="D5354" t="s">
        <v>31</v>
      </c>
      <c r="E5354" s="1">
        <v>14710</v>
      </c>
      <c r="F5354">
        <f t="shared" si="83"/>
        <v>4</v>
      </c>
    </row>
    <row r="5355" spans="2:6" x14ac:dyDescent="0.25">
      <c r="B5355" t="s">
        <v>22</v>
      </c>
      <c r="C5355" t="s">
        <v>27</v>
      </c>
      <c r="D5355" t="s">
        <v>30</v>
      </c>
      <c r="E5355" s="1">
        <v>40578</v>
      </c>
      <c r="F5355">
        <f t="shared" si="83"/>
        <v>2</v>
      </c>
    </row>
    <row r="5356" spans="2:6" x14ac:dyDescent="0.25">
      <c r="B5356" t="s">
        <v>22</v>
      </c>
      <c r="C5356" t="s">
        <v>27</v>
      </c>
      <c r="D5356" t="s">
        <v>32</v>
      </c>
      <c r="E5356" s="1">
        <v>20560</v>
      </c>
      <c r="F5356">
        <f t="shared" si="83"/>
        <v>4</v>
      </c>
    </row>
    <row r="5357" spans="2:6" x14ac:dyDescent="0.25">
      <c r="B5357" t="s">
        <v>22</v>
      </c>
      <c r="C5357" t="s">
        <v>24</v>
      </c>
      <c r="D5357" t="s">
        <v>32</v>
      </c>
      <c r="E5357" s="1">
        <v>7990</v>
      </c>
      <c r="F5357">
        <f t="shared" si="83"/>
        <v>11</v>
      </c>
    </row>
    <row r="5358" spans="2:6" x14ac:dyDescent="0.25">
      <c r="B5358" t="s">
        <v>23</v>
      </c>
      <c r="C5358" t="s">
        <v>25</v>
      </c>
      <c r="D5358" t="s">
        <v>29</v>
      </c>
      <c r="E5358" s="1">
        <v>36393</v>
      </c>
      <c r="F5358">
        <f t="shared" si="83"/>
        <v>8</v>
      </c>
    </row>
    <row r="5359" spans="2:6" x14ac:dyDescent="0.25">
      <c r="B5359" t="s">
        <v>22</v>
      </c>
      <c r="C5359" t="s">
        <v>28</v>
      </c>
      <c r="D5359" t="s">
        <v>30</v>
      </c>
      <c r="E5359" s="1">
        <v>32442</v>
      </c>
      <c r="F5359">
        <f t="shared" si="83"/>
        <v>10</v>
      </c>
    </row>
    <row r="5360" spans="2:6" x14ac:dyDescent="0.25">
      <c r="B5360" t="s">
        <v>23</v>
      </c>
      <c r="C5360" t="s">
        <v>24</v>
      </c>
      <c r="D5360" t="s">
        <v>30</v>
      </c>
      <c r="E5360" s="1">
        <v>8801</v>
      </c>
      <c r="F5360">
        <f t="shared" si="83"/>
        <v>2</v>
      </c>
    </row>
    <row r="5361" spans="2:6" x14ac:dyDescent="0.25">
      <c r="B5361" t="s">
        <v>23</v>
      </c>
      <c r="C5361" t="s">
        <v>26</v>
      </c>
      <c r="D5361" t="s">
        <v>30</v>
      </c>
      <c r="E5361" s="1">
        <v>21813</v>
      </c>
      <c r="F5361">
        <f t="shared" si="83"/>
        <v>9</v>
      </c>
    </row>
    <row r="5362" spans="2:6" x14ac:dyDescent="0.25">
      <c r="B5362" t="s">
        <v>22</v>
      </c>
      <c r="C5362" t="s">
        <v>26</v>
      </c>
      <c r="D5362" t="s">
        <v>32</v>
      </c>
      <c r="E5362" s="1">
        <v>38918</v>
      </c>
      <c r="F5362">
        <f t="shared" si="83"/>
        <v>7</v>
      </c>
    </row>
    <row r="5363" spans="2:6" x14ac:dyDescent="0.25">
      <c r="B5363" t="s">
        <v>22</v>
      </c>
      <c r="C5363" t="s">
        <v>24</v>
      </c>
      <c r="D5363" t="s">
        <v>32</v>
      </c>
      <c r="E5363" s="1">
        <v>26551</v>
      </c>
      <c r="F5363">
        <f t="shared" si="83"/>
        <v>9</v>
      </c>
    </row>
    <row r="5364" spans="2:6" x14ac:dyDescent="0.25">
      <c r="B5364" t="s">
        <v>23</v>
      </c>
      <c r="C5364" t="s">
        <v>27</v>
      </c>
      <c r="D5364" t="s">
        <v>31</v>
      </c>
      <c r="E5364" s="1">
        <v>19128</v>
      </c>
      <c r="F5364">
        <f t="shared" si="83"/>
        <v>5</v>
      </c>
    </row>
    <row r="5365" spans="2:6" x14ac:dyDescent="0.25">
      <c r="B5365" t="s">
        <v>23</v>
      </c>
      <c r="C5365" t="s">
        <v>28</v>
      </c>
      <c r="D5365" t="s">
        <v>31</v>
      </c>
      <c r="E5365" s="1">
        <v>12115</v>
      </c>
      <c r="F5365">
        <f t="shared" si="83"/>
        <v>3</v>
      </c>
    </row>
    <row r="5366" spans="2:6" x14ac:dyDescent="0.25">
      <c r="B5366" t="s">
        <v>22</v>
      </c>
      <c r="C5366" t="s">
        <v>26</v>
      </c>
      <c r="D5366" t="s">
        <v>31</v>
      </c>
      <c r="E5366" s="1">
        <v>22823</v>
      </c>
      <c r="F5366">
        <f t="shared" si="83"/>
        <v>6</v>
      </c>
    </row>
    <row r="5367" spans="2:6" x14ac:dyDescent="0.25">
      <c r="B5367" t="s">
        <v>22</v>
      </c>
      <c r="C5367" t="s">
        <v>26</v>
      </c>
      <c r="D5367" t="s">
        <v>32</v>
      </c>
      <c r="E5367" s="1">
        <v>20244</v>
      </c>
      <c r="F5367">
        <f t="shared" si="83"/>
        <v>6</v>
      </c>
    </row>
    <row r="5368" spans="2:6" x14ac:dyDescent="0.25">
      <c r="B5368" t="s">
        <v>23</v>
      </c>
      <c r="C5368" t="s">
        <v>26</v>
      </c>
      <c r="D5368" t="s">
        <v>29</v>
      </c>
      <c r="E5368" s="1">
        <v>29310</v>
      </c>
      <c r="F5368">
        <f t="shared" si="83"/>
        <v>3</v>
      </c>
    </row>
    <row r="5369" spans="2:6" x14ac:dyDescent="0.25">
      <c r="B5369" t="s">
        <v>23</v>
      </c>
      <c r="C5369" t="s">
        <v>28</v>
      </c>
      <c r="D5369" t="s">
        <v>30</v>
      </c>
      <c r="E5369" s="1">
        <v>22349</v>
      </c>
      <c r="F5369">
        <f t="shared" si="83"/>
        <v>3</v>
      </c>
    </row>
    <row r="5370" spans="2:6" x14ac:dyDescent="0.25">
      <c r="B5370" t="s">
        <v>22</v>
      </c>
      <c r="C5370" t="s">
        <v>26</v>
      </c>
      <c r="D5370" t="s">
        <v>29</v>
      </c>
      <c r="E5370" s="1">
        <v>21374</v>
      </c>
      <c r="F5370">
        <f t="shared" si="83"/>
        <v>7</v>
      </c>
    </row>
    <row r="5371" spans="2:6" x14ac:dyDescent="0.25">
      <c r="B5371" t="s">
        <v>22</v>
      </c>
      <c r="C5371" t="s">
        <v>27</v>
      </c>
      <c r="D5371" t="s">
        <v>29</v>
      </c>
      <c r="E5371" s="1">
        <v>7357</v>
      </c>
      <c r="F5371">
        <f t="shared" si="83"/>
        <v>2</v>
      </c>
    </row>
    <row r="5372" spans="2:6" x14ac:dyDescent="0.25">
      <c r="B5372" t="s">
        <v>23</v>
      </c>
      <c r="C5372" t="s">
        <v>25</v>
      </c>
      <c r="D5372" t="s">
        <v>30</v>
      </c>
      <c r="E5372" s="1">
        <v>21240</v>
      </c>
      <c r="F5372">
        <f t="shared" si="83"/>
        <v>2</v>
      </c>
    </row>
    <row r="5373" spans="2:6" x14ac:dyDescent="0.25">
      <c r="B5373" t="s">
        <v>23</v>
      </c>
      <c r="C5373" t="s">
        <v>24</v>
      </c>
      <c r="D5373" t="s">
        <v>30</v>
      </c>
      <c r="E5373" s="1">
        <v>14858</v>
      </c>
      <c r="F5373">
        <f t="shared" si="83"/>
        <v>9</v>
      </c>
    </row>
    <row r="5374" spans="2:6" x14ac:dyDescent="0.25">
      <c r="B5374" t="s">
        <v>23</v>
      </c>
      <c r="C5374" t="s">
        <v>26</v>
      </c>
      <c r="D5374" t="s">
        <v>31</v>
      </c>
      <c r="E5374" s="1">
        <v>10638</v>
      </c>
      <c r="F5374">
        <f t="shared" si="83"/>
        <v>2</v>
      </c>
    </row>
    <row r="5375" spans="2:6" x14ac:dyDescent="0.25">
      <c r="B5375" t="s">
        <v>23</v>
      </c>
      <c r="C5375" t="s">
        <v>24</v>
      </c>
      <c r="D5375" t="s">
        <v>32</v>
      </c>
      <c r="E5375" s="1">
        <v>23525</v>
      </c>
      <c r="F5375">
        <f t="shared" si="83"/>
        <v>5</v>
      </c>
    </row>
    <row r="5376" spans="2:6" x14ac:dyDescent="0.25">
      <c r="B5376" t="s">
        <v>23</v>
      </c>
      <c r="C5376" t="s">
        <v>24</v>
      </c>
      <c r="D5376" t="s">
        <v>31</v>
      </c>
      <c r="E5376" s="1">
        <v>31805</v>
      </c>
      <c r="F5376">
        <f t="shared" si="83"/>
        <v>1</v>
      </c>
    </row>
    <row r="5377" spans="2:6" x14ac:dyDescent="0.25">
      <c r="B5377" t="s">
        <v>23</v>
      </c>
      <c r="C5377" t="s">
        <v>26</v>
      </c>
      <c r="D5377" t="s">
        <v>31</v>
      </c>
      <c r="E5377" s="1">
        <v>19378</v>
      </c>
      <c r="F5377">
        <f t="shared" si="83"/>
        <v>1</v>
      </c>
    </row>
    <row r="5378" spans="2:6" x14ac:dyDescent="0.25">
      <c r="B5378" t="s">
        <v>22</v>
      </c>
      <c r="C5378" t="s">
        <v>26</v>
      </c>
      <c r="D5378" t="s">
        <v>31</v>
      </c>
      <c r="E5378" s="1">
        <v>32079</v>
      </c>
      <c r="F5378">
        <f t="shared" si="83"/>
        <v>10</v>
      </c>
    </row>
    <row r="5379" spans="2:6" x14ac:dyDescent="0.25">
      <c r="B5379" t="s">
        <v>22</v>
      </c>
      <c r="C5379" t="s">
        <v>27</v>
      </c>
      <c r="D5379" t="s">
        <v>32</v>
      </c>
      <c r="E5379" s="1">
        <v>15870</v>
      </c>
      <c r="F5379">
        <f t="shared" si="83"/>
        <v>6</v>
      </c>
    </row>
    <row r="5380" spans="2:6" x14ac:dyDescent="0.25">
      <c r="B5380" t="s">
        <v>23</v>
      </c>
      <c r="C5380" t="s">
        <v>24</v>
      </c>
      <c r="D5380" t="s">
        <v>29</v>
      </c>
      <c r="E5380" s="1">
        <v>9892</v>
      </c>
      <c r="F5380">
        <f t="shared" si="83"/>
        <v>1</v>
      </c>
    </row>
    <row r="5381" spans="2:6" x14ac:dyDescent="0.25">
      <c r="B5381" t="s">
        <v>23</v>
      </c>
      <c r="C5381" t="s">
        <v>28</v>
      </c>
      <c r="D5381" t="s">
        <v>32</v>
      </c>
      <c r="E5381" s="1">
        <v>15974</v>
      </c>
      <c r="F5381">
        <f t="shared" si="83"/>
        <v>9</v>
      </c>
    </row>
    <row r="5382" spans="2:6" x14ac:dyDescent="0.25">
      <c r="B5382" t="s">
        <v>23</v>
      </c>
      <c r="C5382" t="s">
        <v>27</v>
      </c>
      <c r="D5382" t="s">
        <v>31</v>
      </c>
      <c r="E5382" s="1">
        <v>24303</v>
      </c>
      <c r="F5382">
        <f t="shared" si="83"/>
        <v>7</v>
      </c>
    </row>
    <row r="5383" spans="2:6" x14ac:dyDescent="0.25">
      <c r="B5383" t="s">
        <v>22</v>
      </c>
      <c r="C5383" t="s">
        <v>25</v>
      </c>
      <c r="D5383" t="s">
        <v>30</v>
      </c>
      <c r="E5383" s="1">
        <v>25664</v>
      </c>
      <c r="F5383">
        <f t="shared" si="83"/>
        <v>4</v>
      </c>
    </row>
    <row r="5384" spans="2:6" x14ac:dyDescent="0.25">
      <c r="B5384" t="s">
        <v>23</v>
      </c>
      <c r="C5384" t="s">
        <v>28</v>
      </c>
      <c r="D5384" t="s">
        <v>31</v>
      </c>
      <c r="E5384" s="1">
        <v>18931</v>
      </c>
      <c r="F5384">
        <f t="shared" si="83"/>
        <v>10</v>
      </c>
    </row>
    <row r="5385" spans="2:6" x14ac:dyDescent="0.25">
      <c r="B5385" t="s">
        <v>23</v>
      </c>
      <c r="C5385" t="s">
        <v>24</v>
      </c>
      <c r="D5385" t="s">
        <v>32</v>
      </c>
      <c r="E5385" s="1">
        <v>35214</v>
      </c>
      <c r="F5385">
        <f t="shared" si="83"/>
        <v>5</v>
      </c>
    </row>
    <row r="5386" spans="2:6" x14ac:dyDescent="0.25">
      <c r="B5386" t="s">
        <v>23</v>
      </c>
      <c r="C5386" t="s">
        <v>25</v>
      </c>
      <c r="D5386" t="s">
        <v>30</v>
      </c>
      <c r="E5386" s="1">
        <v>34682</v>
      </c>
      <c r="F5386">
        <f t="shared" si="83"/>
        <v>12</v>
      </c>
    </row>
    <row r="5387" spans="2:6" x14ac:dyDescent="0.25">
      <c r="B5387" t="s">
        <v>22</v>
      </c>
      <c r="C5387" t="s">
        <v>27</v>
      </c>
      <c r="D5387" t="s">
        <v>32</v>
      </c>
      <c r="E5387" s="1">
        <v>26156</v>
      </c>
      <c r="F5387">
        <f t="shared" si="83"/>
        <v>8</v>
      </c>
    </row>
    <row r="5388" spans="2:6" x14ac:dyDescent="0.25">
      <c r="B5388" t="s">
        <v>23</v>
      </c>
      <c r="C5388" t="s">
        <v>25</v>
      </c>
      <c r="D5388" t="s">
        <v>32</v>
      </c>
      <c r="E5388" s="1">
        <v>17201</v>
      </c>
      <c r="F5388">
        <f t="shared" ref="F5388:F5451" si="84">MONTH(E5388)</f>
        <v>2</v>
      </c>
    </row>
    <row r="5389" spans="2:6" x14ac:dyDescent="0.25">
      <c r="B5389" t="s">
        <v>23</v>
      </c>
      <c r="C5389" t="s">
        <v>25</v>
      </c>
      <c r="D5389" t="s">
        <v>30</v>
      </c>
      <c r="E5389" s="1">
        <v>14581</v>
      </c>
      <c r="F5389">
        <f t="shared" si="84"/>
        <v>12</v>
      </c>
    </row>
    <row r="5390" spans="2:6" x14ac:dyDescent="0.25">
      <c r="B5390" t="s">
        <v>22</v>
      </c>
      <c r="C5390" t="s">
        <v>25</v>
      </c>
      <c r="D5390" t="s">
        <v>30</v>
      </c>
      <c r="E5390" s="1">
        <v>26138</v>
      </c>
      <c r="F5390">
        <f t="shared" si="84"/>
        <v>7</v>
      </c>
    </row>
    <row r="5391" spans="2:6" x14ac:dyDescent="0.25">
      <c r="B5391" t="s">
        <v>23</v>
      </c>
      <c r="C5391" t="s">
        <v>25</v>
      </c>
      <c r="D5391" t="s">
        <v>32</v>
      </c>
      <c r="E5391" s="1">
        <v>10957</v>
      </c>
      <c r="F5391">
        <f t="shared" si="84"/>
        <v>12</v>
      </c>
    </row>
    <row r="5392" spans="2:6" x14ac:dyDescent="0.25">
      <c r="B5392" t="s">
        <v>22</v>
      </c>
      <c r="C5392" t="s">
        <v>28</v>
      </c>
      <c r="D5392" t="s">
        <v>32</v>
      </c>
      <c r="E5392" s="1">
        <v>31269</v>
      </c>
      <c r="F5392">
        <f t="shared" si="84"/>
        <v>8</v>
      </c>
    </row>
    <row r="5393" spans="2:6" x14ac:dyDescent="0.25">
      <c r="B5393" t="s">
        <v>23</v>
      </c>
      <c r="C5393" t="s">
        <v>26</v>
      </c>
      <c r="D5393" t="s">
        <v>31</v>
      </c>
      <c r="E5393" s="1">
        <v>40112</v>
      </c>
      <c r="F5393">
        <f t="shared" si="84"/>
        <v>10</v>
      </c>
    </row>
    <row r="5394" spans="2:6" x14ac:dyDescent="0.25">
      <c r="B5394" t="s">
        <v>23</v>
      </c>
      <c r="C5394" t="s">
        <v>26</v>
      </c>
      <c r="D5394" t="s">
        <v>30</v>
      </c>
      <c r="E5394" s="1">
        <v>37552</v>
      </c>
      <c r="F5394">
        <f t="shared" si="84"/>
        <v>10</v>
      </c>
    </row>
    <row r="5395" spans="2:6" x14ac:dyDescent="0.25">
      <c r="B5395" t="s">
        <v>23</v>
      </c>
      <c r="C5395" t="s">
        <v>27</v>
      </c>
      <c r="D5395" t="s">
        <v>32</v>
      </c>
      <c r="E5395" s="1">
        <v>34412</v>
      </c>
      <c r="F5395">
        <f t="shared" si="84"/>
        <v>3</v>
      </c>
    </row>
    <row r="5396" spans="2:6" x14ac:dyDescent="0.25">
      <c r="B5396" t="s">
        <v>22</v>
      </c>
      <c r="C5396" t="s">
        <v>25</v>
      </c>
      <c r="D5396" t="s">
        <v>30</v>
      </c>
      <c r="E5396" s="1">
        <v>19429</v>
      </c>
      <c r="F5396">
        <f t="shared" si="84"/>
        <v>3</v>
      </c>
    </row>
    <row r="5397" spans="2:6" x14ac:dyDescent="0.25">
      <c r="B5397" t="s">
        <v>22</v>
      </c>
      <c r="C5397" t="s">
        <v>25</v>
      </c>
      <c r="D5397" t="s">
        <v>29</v>
      </c>
      <c r="E5397" s="1">
        <v>32871</v>
      </c>
      <c r="F5397">
        <f t="shared" si="84"/>
        <v>12</v>
      </c>
    </row>
    <row r="5398" spans="2:6" x14ac:dyDescent="0.25">
      <c r="B5398" t="s">
        <v>23</v>
      </c>
      <c r="C5398" t="s">
        <v>26</v>
      </c>
      <c r="D5398" t="s">
        <v>31</v>
      </c>
      <c r="E5398" s="1">
        <v>6174</v>
      </c>
      <c r="F5398">
        <f t="shared" si="84"/>
        <v>11</v>
      </c>
    </row>
    <row r="5399" spans="2:6" x14ac:dyDescent="0.25">
      <c r="B5399" t="s">
        <v>23</v>
      </c>
      <c r="C5399" t="s">
        <v>25</v>
      </c>
      <c r="D5399" t="s">
        <v>30</v>
      </c>
      <c r="E5399" s="1">
        <v>10741</v>
      </c>
      <c r="F5399">
        <f t="shared" si="84"/>
        <v>5</v>
      </c>
    </row>
    <row r="5400" spans="2:6" x14ac:dyDescent="0.25">
      <c r="B5400" t="s">
        <v>22</v>
      </c>
      <c r="C5400" t="s">
        <v>25</v>
      </c>
      <c r="D5400" t="s">
        <v>32</v>
      </c>
      <c r="E5400" s="1">
        <v>9913</v>
      </c>
      <c r="F5400">
        <f t="shared" si="84"/>
        <v>2</v>
      </c>
    </row>
    <row r="5401" spans="2:6" x14ac:dyDescent="0.25">
      <c r="B5401" t="s">
        <v>23</v>
      </c>
      <c r="C5401" t="s">
        <v>24</v>
      </c>
      <c r="D5401" t="s">
        <v>30</v>
      </c>
      <c r="E5401" s="1">
        <v>15601</v>
      </c>
      <c r="F5401">
        <f t="shared" si="84"/>
        <v>9</v>
      </c>
    </row>
    <row r="5402" spans="2:6" x14ac:dyDescent="0.25">
      <c r="B5402" t="s">
        <v>23</v>
      </c>
      <c r="C5402" t="s">
        <v>26</v>
      </c>
      <c r="D5402" t="s">
        <v>29</v>
      </c>
      <c r="E5402" s="1">
        <v>31560</v>
      </c>
      <c r="F5402">
        <f t="shared" si="84"/>
        <v>5</v>
      </c>
    </row>
    <row r="5403" spans="2:6" x14ac:dyDescent="0.25">
      <c r="B5403" t="s">
        <v>23</v>
      </c>
      <c r="C5403" t="s">
        <v>28</v>
      </c>
      <c r="D5403" t="s">
        <v>30</v>
      </c>
      <c r="E5403" s="1">
        <v>25583</v>
      </c>
      <c r="F5403">
        <f t="shared" si="84"/>
        <v>1</v>
      </c>
    </row>
    <row r="5404" spans="2:6" x14ac:dyDescent="0.25">
      <c r="B5404" t="s">
        <v>22</v>
      </c>
      <c r="C5404" t="s">
        <v>28</v>
      </c>
      <c r="D5404" t="s">
        <v>30</v>
      </c>
      <c r="E5404" s="1">
        <v>8293</v>
      </c>
      <c r="F5404">
        <f t="shared" si="84"/>
        <v>9</v>
      </c>
    </row>
    <row r="5405" spans="2:6" x14ac:dyDescent="0.25">
      <c r="B5405" t="s">
        <v>22</v>
      </c>
      <c r="C5405" t="s">
        <v>26</v>
      </c>
      <c r="D5405" t="s">
        <v>30</v>
      </c>
      <c r="E5405" s="1">
        <v>36300</v>
      </c>
      <c r="F5405">
        <f t="shared" si="84"/>
        <v>5</v>
      </c>
    </row>
    <row r="5406" spans="2:6" x14ac:dyDescent="0.25">
      <c r="B5406" t="s">
        <v>23</v>
      </c>
      <c r="C5406" t="s">
        <v>27</v>
      </c>
      <c r="D5406" t="s">
        <v>31</v>
      </c>
      <c r="E5406" s="1">
        <v>21627</v>
      </c>
      <c r="F5406">
        <f t="shared" si="84"/>
        <v>3</v>
      </c>
    </row>
    <row r="5407" spans="2:6" x14ac:dyDescent="0.25">
      <c r="B5407" t="s">
        <v>23</v>
      </c>
      <c r="C5407" t="s">
        <v>27</v>
      </c>
      <c r="D5407" t="s">
        <v>32</v>
      </c>
      <c r="E5407" s="1">
        <v>34389</v>
      </c>
      <c r="F5407">
        <f t="shared" si="84"/>
        <v>2</v>
      </c>
    </row>
    <row r="5408" spans="2:6" x14ac:dyDescent="0.25">
      <c r="B5408" t="s">
        <v>22</v>
      </c>
      <c r="C5408" t="s">
        <v>27</v>
      </c>
      <c r="D5408" t="s">
        <v>29</v>
      </c>
      <c r="E5408" s="1">
        <v>17239</v>
      </c>
      <c r="F5408">
        <f t="shared" si="84"/>
        <v>3</v>
      </c>
    </row>
    <row r="5409" spans="2:6" x14ac:dyDescent="0.25">
      <c r="B5409" t="s">
        <v>23</v>
      </c>
      <c r="C5409" t="s">
        <v>24</v>
      </c>
      <c r="D5409" t="s">
        <v>30</v>
      </c>
      <c r="E5409" s="1">
        <v>11349</v>
      </c>
      <c r="F5409">
        <f t="shared" si="84"/>
        <v>1</v>
      </c>
    </row>
    <row r="5410" spans="2:6" x14ac:dyDescent="0.25">
      <c r="B5410" t="s">
        <v>23</v>
      </c>
      <c r="C5410" t="s">
        <v>26</v>
      </c>
      <c r="D5410" t="s">
        <v>32</v>
      </c>
      <c r="E5410" s="1">
        <v>14429</v>
      </c>
      <c r="F5410">
        <f t="shared" si="84"/>
        <v>7</v>
      </c>
    </row>
    <row r="5411" spans="2:6" x14ac:dyDescent="0.25">
      <c r="B5411" t="s">
        <v>22</v>
      </c>
      <c r="C5411" t="s">
        <v>25</v>
      </c>
      <c r="D5411" t="s">
        <v>32</v>
      </c>
      <c r="E5411" s="1">
        <v>31459</v>
      </c>
      <c r="F5411">
        <f t="shared" si="84"/>
        <v>2</v>
      </c>
    </row>
    <row r="5412" spans="2:6" x14ac:dyDescent="0.25">
      <c r="B5412" t="s">
        <v>22</v>
      </c>
      <c r="C5412" t="s">
        <v>26</v>
      </c>
      <c r="D5412" t="s">
        <v>30</v>
      </c>
      <c r="E5412" s="1">
        <v>12314</v>
      </c>
      <c r="F5412">
        <f t="shared" si="84"/>
        <v>9</v>
      </c>
    </row>
    <row r="5413" spans="2:6" x14ac:dyDescent="0.25">
      <c r="B5413" t="s">
        <v>23</v>
      </c>
      <c r="C5413" t="s">
        <v>28</v>
      </c>
      <c r="D5413" t="s">
        <v>29</v>
      </c>
      <c r="E5413" s="1">
        <v>14137</v>
      </c>
      <c r="F5413">
        <f t="shared" si="84"/>
        <v>9</v>
      </c>
    </row>
    <row r="5414" spans="2:6" x14ac:dyDescent="0.25">
      <c r="B5414" t="s">
        <v>23</v>
      </c>
      <c r="C5414" t="s">
        <v>26</v>
      </c>
      <c r="D5414" t="s">
        <v>32</v>
      </c>
      <c r="E5414" s="1">
        <v>17436</v>
      </c>
      <c r="F5414">
        <f t="shared" si="84"/>
        <v>9</v>
      </c>
    </row>
    <row r="5415" spans="2:6" x14ac:dyDescent="0.25">
      <c r="B5415" t="s">
        <v>23</v>
      </c>
      <c r="C5415" t="s">
        <v>26</v>
      </c>
      <c r="D5415" t="s">
        <v>32</v>
      </c>
      <c r="E5415" s="1">
        <v>12337</v>
      </c>
      <c r="F5415">
        <f t="shared" si="84"/>
        <v>10</v>
      </c>
    </row>
    <row r="5416" spans="2:6" x14ac:dyDescent="0.25">
      <c r="B5416" t="s">
        <v>22</v>
      </c>
      <c r="C5416" t="s">
        <v>27</v>
      </c>
      <c r="D5416" t="s">
        <v>32</v>
      </c>
      <c r="E5416" s="1">
        <v>36350</v>
      </c>
      <c r="F5416">
        <f t="shared" si="84"/>
        <v>7</v>
      </c>
    </row>
    <row r="5417" spans="2:6" x14ac:dyDescent="0.25">
      <c r="B5417" t="s">
        <v>22</v>
      </c>
      <c r="C5417" t="s">
        <v>24</v>
      </c>
      <c r="D5417" t="s">
        <v>32</v>
      </c>
      <c r="E5417" s="1">
        <v>18383</v>
      </c>
      <c r="F5417">
        <f t="shared" si="84"/>
        <v>4</v>
      </c>
    </row>
    <row r="5418" spans="2:6" x14ac:dyDescent="0.25">
      <c r="B5418" t="s">
        <v>22</v>
      </c>
      <c r="C5418" t="s">
        <v>24</v>
      </c>
      <c r="D5418" t="s">
        <v>29</v>
      </c>
      <c r="E5418" s="1">
        <v>34934</v>
      </c>
      <c r="F5418">
        <f t="shared" si="84"/>
        <v>8</v>
      </c>
    </row>
    <row r="5419" spans="2:6" x14ac:dyDescent="0.25">
      <c r="B5419" t="s">
        <v>23</v>
      </c>
      <c r="C5419" t="s">
        <v>25</v>
      </c>
      <c r="D5419" t="s">
        <v>31</v>
      </c>
      <c r="E5419" s="1">
        <v>27664</v>
      </c>
      <c r="F5419">
        <f t="shared" si="84"/>
        <v>9</v>
      </c>
    </row>
    <row r="5420" spans="2:6" x14ac:dyDescent="0.25">
      <c r="B5420" t="s">
        <v>23</v>
      </c>
      <c r="C5420" t="s">
        <v>26</v>
      </c>
      <c r="D5420" t="s">
        <v>32</v>
      </c>
      <c r="E5420" s="1">
        <v>22996</v>
      </c>
      <c r="F5420">
        <f t="shared" si="84"/>
        <v>12</v>
      </c>
    </row>
    <row r="5421" spans="2:6" x14ac:dyDescent="0.25">
      <c r="B5421" t="s">
        <v>22</v>
      </c>
      <c r="C5421" t="s">
        <v>26</v>
      </c>
      <c r="D5421" t="s">
        <v>31</v>
      </c>
      <c r="E5421" s="1">
        <v>39494</v>
      </c>
      <c r="F5421">
        <f t="shared" si="84"/>
        <v>2</v>
      </c>
    </row>
    <row r="5422" spans="2:6" x14ac:dyDescent="0.25">
      <c r="B5422" t="s">
        <v>23</v>
      </c>
      <c r="C5422" t="s">
        <v>28</v>
      </c>
      <c r="D5422" t="s">
        <v>32</v>
      </c>
      <c r="E5422" s="1">
        <v>14633</v>
      </c>
      <c r="F5422">
        <f t="shared" si="84"/>
        <v>1</v>
      </c>
    </row>
    <row r="5423" spans="2:6" x14ac:dyDescent="0.25">
      <c r="B5423" t="s">
        <v>23</v>
      </c>
      <c r="C5423" t="s">
        <v>26</v>
      </c>
      <c r="D5423" t="s">
        <v>32</v>
      </c>
      <c r="E5423" s="1">
        <v>19263</v>
      </c>
      <c r="F5423">
        <f t="shared" si="84"/>
        <v>9</v>
      </c>
    </row>
    <row r="5424" spans="2:6" x14ac:dyDescent="0.25">
      <c r="B5424" t="s">
        <v>22</v>
      </c>
      <c r="C5424" t="s">
        <v>25</v>
      </c>
      <c r="D5424" t="s">
        <v>31</v>
      </c>
      <c r="E5424" s="1">
        <v>21305</v>
      </c>
      <c r="F5424">
        <f t="shared" si="84"/>
        <v>4</v>
      </c>
    </row>
    <row r="5425" spans="2:6" x14ac:dyDescent="0.25">
      <c r="B5425" t="s">
        <v>23</v>
      </c>
      <c r="C5425" t="s">
        <v>26</v>
      </c>
      <c r="D5425" t="s">
        <v>30</v>
      </c>
      <c r="E5425" s="1">
        <v>40245</v>
      </c>
      <c r="F5425">
        <f t="shared" si="84"/>
        <v>3</v>
      </c>
    </row>
    <row r="5426" spans="2:6" x14ac:dyDescent="0.25">
      <c r="B5426" t="s">
        <v>23</v>
      </c>
      <c r="C5426" t="s">
        <v>25</v>
      </c>
      <c r="D5426" t="s">
        <v>32</v>
      </c>
      <c r="E5426" s="1">
        <v>13187</v>
      </c>
      <c r="F5426">
        <f t="shared" si="84"/>
        <v>2</v>
      </c>
    </row>
    <row r="5427" spans="2:6" x14ac:dyDescent="0.25">
      <c r="B5427" t="s">
        <v>22</v>
      </c>
      <c r="C5427" t="s">
        <v>27</v>
      </c>
      <c r="D5427" t="s">
        <v>32</v>
      </c>
      <c r="E5427" s="1">
        <v>28177</v>
      </c>
      <c r="F5427">
        <f t="shared" si="84"/>
        <v>2</v>
      </c>
    </row>
    <row r="5428" spans="2:6" x14ac:dyDescent="0.25">
      <c r="B5428" t="s">
        <v>22</v>
      </c>
      <c r="C5428" t="s">
        <v>24</v>
      </c>
      <c r="D5428" t="s">
        <v>31</v>
      </c>
      <c r="E5428" s="1">
        <v>10217</v>
      </c>
      <c r="F5428">
        <f t="shared" si="84"/>
        <v>12</v>
      </c>
    </row>
    <row r="5429" spans="2:6" x14ac:dyDescent="0.25">
      <c r="B5429" t="s">
        <v>22</v>
      </c>
      <c r="C5429" t="s">
        <v>27</v>
      </c>
      <c r="D5429" t="s">
        <v>31</v>
      </c>
      <c r="E5429" s="1">
        <v>26533</v>
      </c>
      <c r="F5429">
        <f t="shared" si="84"/>
        <v>8</v>
      </c>
    </row>
    <row r="5430" spans="2:6" x14ac:dyDescent="0.25">
      <c r="B5430" t="s">
        <v>23</v>
      </c>
      <c r="C5430" t="s">
        <v>24</v>
      </c>
      <c r="D5430" t="s">
        <v>31</v>
      </c>
      <c r="E5430" s="1">
        <v>35221</v>
      </c>
      <c r="F5430">
        <f t="shared" si="84"/>
        <v>6</v>
      </c>
    </row>
    <row r="5431" spans="2:6" x14ac:dyDescent="0.25">
      <c r="B5431" t="s">
        <v>23</v>
      </c>
      <c r="C5431" t="s">
        <v>24</v>
      </c>
      <c r="D5431" t="s">
        <v>32</v>
      </c>
      <c r="E5431" s="1">
        <v>12708</v>
      </c>
      <c r="F5431">
        <f t="shared" si="84"/>
        <v>10</v>
      </c>
    </row>
    <row r="5432" spans="2:6" x14ac:dyDescent="0.25">
      <c r="B5432" t="s">
        <v>23</v>
      </c>
      <c r="C5432" t="s">
        <v>25</v>
      </c>
      <c r="D5432" t="s">
        <v>31</v>
      </c>
      <c r="E5432" s="1">
        <v>32234</v>
      </c>
      <c r="F5432">
        <f t="shared" si="84"/>
        <v>4</v>
      </c>
    </row>
    <row r="5433" spans="2:6" x14ac:dyDescent="0.25">
      <c r="B5433" t="s">
        <v>23</v>
      </c>
      <c r="C5433" t="s">
        <v>28</v>
      </c>
      <c r="D5433" t="s">
        <v>30</v>
      </c>
      <c r="E5433" s="1">
        <v>12584</v>
      </c>
      <c r="F5433">
        <f t="shared" si="84"/>
        <v>6</v>
      </c>
    </row>
    <row r="5434" spans="2:6" x14ac:dyDescent="0.25">
      <c r="B5434" t="s">
        <v>22</v>
      </c>
      <c r="C5434" t="s">
        <v>26</v>
      </c>
      <c r="D5434" t="s">
        <v>32</v>
      </c>
      <c r="E5434" s="1">
        <v>38243</v>
      </c>
      <c r="F5434">
        <f t="shared" si="84"/>
        <v>9</v>
      </c>
    </row>
    <row r="5435" spans="2:6" x14ac:dyDescent="0.25">
      <c r="B5435" t="s">
        <v>23</v>
      </c>
      <c r="C5435" t="s">
        <v>25</v>
      </c>
      <c r="D5435" t="s">
        <v>32</v>
      </c>
      <c r="E5435" s="1">
        <v>37084</v>
      </c>
      <c r="F5435">
        <f t="shared" si="84"/>
        <v>7</v>
      </c>
    </row>
    <row r="5436" spans="2:6" x14ac:dyDescent="0.25">
      <c r="B5436" t="s">
        <v>23</v>
      </c>
      <c r="C5436" t="s">
        <v>28</v>
      </c>
      <c r="D5436" t="s">
        <v>29</v>
      </c>
      <c r="E5436" s="1">
        <v>39413</v>
      </c>
      <c r="F5436">
        <f t="shared" si="84"/>
        <v>11</v>
      </c>
    </row>
    <row r="5437" spans="2:6" x14ac:dyDescent="0.25">
      <c r="B5437" t="s">
        <v>22</v>
      </c>
      <c r="C5437" t="s">
        <v>27</v>
      </c>
      <c r="D5437" t="s">
        <v>29</v>
      </c>
      <c r="E5437" s="1">
        <v>7293</v>
      </c>
      <c r="F5437">
        <f t="shared" si="84"/>
        <v>12</v>
      </c>
    </row>
    <row r="5438" spans="2:6" x14ac:dyDescent="0.25">
      <c r="B5438" t="s">
        <v>23</v>
      </c>
      <c r="C5438" t="s">
        <v>25</v>
      </c>
      <c r="D5438" t="s">
        <v>30</v>
      </c>
      <c r="E5438" s="1">
        <v>23898</v>
      </c>
      <c r="F5438">
        <f t="shared" si="84"/>
        <v>6</v>
      </c>
    </row>
    <row r="5439" spans="2:6" x14ac:dyDescent="0.25">
      <c r="B5439" t="s">
        <v>22</v>
      </c>
      <c r="C5439" t="s">
        <v>24</v>
      </c>
      <c r="D5439" t="s">
        <v>29</v>
      </c>
      <c r="E5439" s="1">
        <v>27958</v>
      </c>
      <c r="F5439">
        <f t="shared" si="84"/>
        <v>7</v>
      </c>
    </row>
    <row r="5440" spans="2:6" x14ac:dyDescent="0.25">
      <c r="B5440" t="s">
        <v>22</v>
      </c>
      <c r="C5440" t="s">
        <v>26</v>
      </c>
      <c r="D5440" t="s">
        <v>29</v>
      </c>
      <c r="E5440" s="1">
        <v>10904</v>
      </c>
      <c r="F5440">
        <f t="shared" si="84"/>
        <v>11</v>
      </c>
    </row>
    <row r="5441" spans="2:6" x14ac:dyDescent="0.25">
      <c r="B5441" t="s">
        <v>23</v>
      </c>
      <c r="C5441" t="s">
        <v>25</v>
      </c>
      <c r="D5441" t="s">
        <v>30</v>
      </c>
      <c r="E5441" s="1">
        <v>17699</v>
      </c>
      <c r="F5441">
        <f t="shared" si="84"/>
        <v>6</v>
      </c>
    </row>
    <row r="5442" spans="2:6" x14ac:dyDescent="0.25">
      <c r="B5442" t="s">
        <v>23</v>
      </c>
      <c r="C5442" t="s">
        <v>26</v>
      </c>
      <c r="D5442" t="s">
        <v>30</v>
      </c>
      <c r="E5442" s="1">
        <v>29196</v>
      </c>
      <c r="F5442">
        <f t="shared" si="84"/>
        <v>12</v>
      </c>
    </row>
    <row r="5443" spans="2:6" x14ac:dyDescent="0.25">
      <c r="B5443" t="s">
        <v>23</v>
      </c>
      <c r="C5443" t="s">
        <v>24</v>
      </c>
      <c r="D5443" t="s">
        <v>32</v>
      </c>
      <c r="E5443" s="1">
        <v>17858</v>
      </c>
      <c r="F5443">
        <f t="shared" si="84"/>
        <v>11</v>
      </c>
    </row>
    <row r="5444" spans="2:6" x14ac:dyDescent="0.25">
      <c r="B5444" t="s">
        <v>22</v>
      </c>
      <c r="C5444" t="s">
        <v>24</v>
      </c>
      <c r="D5444" t="s">
        <v>31</v>
      </c>
      <c r="E5444" s="1">
        <v>14347</v>
      </c>
      <c r="F5444">
        <f t="shared" si="84"/>
        <v>4</v>
      </c>
    </row>
    <row r="5445" spans="2:6" x14ac:dyDescent="0.25">
      <c r="B5445" t="s">
        <v>22</v>
      </c>
      <c r="C5445" t="s">
        <v>26</v>
      </c>
      <c r="D5445" t="s">
        <v>29</v>
      </c>
      <c r="E5445" s="1">
        <v>14890</v>
      </c>
      <c r="F5445">
        <f t="shared" si="84"/>
        <v>10</v>
      </c>
    </row>
    <row r="5446" spans="2:6" x14ac:dyDescent="0.25">
      <c r="B5446" t="s">
        <v>22</v>
      </c>
      <c r="C5446" t="s">
        <v>26</v>
      </c>
      <c r="D5446" t="s">
        <v>32</v>
      </c>
      <c r="E5446" s="1">
        <v>15708</v>
      </c>
      <c r="F5446">
        <f t="shared" si="84"/>
        <v>1</v>
      </c>
    </row>
    <row r="5447" spans="2:6" x14ac:dyDescent="0.25">
      <c r="B5447" t="s">
        <v>22</v>
      </c>
      <c r="C5447" t="s">
        <v>27</v>
      </c>
      <c r="D5447" t="s">
        <v>29</v>
      </c>
      <c r="E5447" s="1">
        <v>17147</v>
      </c>
      <c r="F5447">
        <f t="shared" si="84"/>
        <v>12</v>
      </c>
    </row>
    <row r="5448" spans="2:6" x14ac:dyDescent="0.25">
      <c r="B5448" t="s">
        <v>23</v>
      </c>
      <c r="C5448" t="s">
        <v>26</v>
      </c>
      <c r="D5448" t="s">
        <v>32</v>
      </c>
      <c r="E5448" s="1">
        <v>35957</v>
      </c>
      <c r="F5448">
        <f t="shared" si="84"/>
        <v>6</v>
      </c>
    </row>
    <row r="5449" spans="2:6" x14ac:dyDescent="0.25">
      <c r="B5449" t="s">
        <v>23</v>
      </c>
      <c r="C5449" t="s">
        <v>27</v>
      </c>
      <c r="D5449" t="s">
        <v>29</v>
      </c>
      <c r="E5449" s="1">
        <v>7737</v>
      </c>
      <c r="F5449">
        <f t="shared" si="84"/>
        <v>3</v>
      </c>
    </row>
    <row r="5450" spans="2:6" x14ac:dyDescent="0.25">
      <c r="B5450" t="s">
        <v>22</v>
      </c>
      <c r="C5450" t="s">
        <v>25</v>
      </c>
      <c r="D5450" t="s">
        <v>30</v>
      </c>
      <c r="E5450" s="1">
        <v>8215</v>
      </c>
      <c r="F5450">
        <f t="shared" si="84"/>
        <v>6</v>
      </c>
    </row>
    <row r="5451" spans="2:6" x14ac:dyDescent="0.25">
      <c r="B5451" t="s">
        <v>22</v>
      </c>
      <c r="C5451" t="s">
        <v>25</v>
      </c>
      <c r="D5451" t="s">
        <v>31</v>
      </c>
      <c r="E5451" s="1">
        <v>38678</v>
      </c>
      <c r="F5451">
        <f t="shared" si="84"/>
        <v>11</v>
      </c>
    </row>
    <row r="5452" spans="2:6" x14ac:dyDescent="0.25">
      <c r="B5452" t="s">
        <v>22</v>
      </c>
      <c r="C5452" t="s">
        <v>24</v>
      </c>
      <c r="D5452" t="s">
        <v>30</v>
      </c>
      <c r="E5452" s="1">
        <v>11023</v>
      </c>
      <c r="F5452">
        <f t="shared" ref="F5452:F5515" si="85">MONTH(E5452)</f>
        <v>3</v>
      </c>
    </row>
    <row r="5453" spans="2:6" x14ac:dyDescent="0.25">
      <c r="B5453" t="s">
        <v>23</v>
      </c>
      <c r="C5453" t="s">
        <v>24</v>
      </c>
      <c r="D5453" t="s">
        <v>29</v>
      </c>
      <c r="E5453" s="1">
        <v>19320</v>
      </c>
      <c r="F5453">
        <f t="shared" si="85"/>
        <v>11</v>
      </c>
    </row>
    <row r="5454" spans="2:6" x14ac:dyDescent="0.25">
      <c r="B5454" t="s">
        <v>22</v>
      </c>
      <c r="C5454" t="s">
        <v>28</v>
      </c>
      <c r="D5454" t="s">
        <v>31</v>
      </c>
      <c r="E5454" s="1">
        <v>30002</v>
      </c>
      <c r="F5454">
        <f t="shared" si="85"/>
        <v>2</v>
      </c>
    </row>
    <row r="5455" spans="2:6" x14ac:dyDescent="0.25">
      <c r="B5455" t="s">
        <v>23</v>
      </c>
      <c r="C5455" t="s">
        <v>28</v>
      </c>
      <c r="D5455" t="s">
        <v>31</v>
      </c>
      <c r="E5455" s="1">
        <v>34521</v>
      </c>
      <c r="F5455">
        <f t="shared" si="85"/>
        <v>7</v>
      </c>
    </row>
    <row r="5456" spans="2:6" x14ac:dyDescent="0.25">
      <c r="B5456" t="s">
        <v>23</v>
      </c>
      <c r="C5456" t="s">
        <v>27</v>
      </c>
      <c r="D5456" t="s">
        <v>31</v>
      </c>
      <c r="E5456" s="1">
        <v>26997</v>
      </c>
      <c r="F5456">
        <f t="shared" si="85"/>
        <v>11</v>
      </c>
    </row>
    <row r="5457" spans="2:6" x14ac:dyDescent="0.25">
      <c r="B5457" t="s">
        <v>23</v>
      </c>
      <c r="C5457" t="s">
        <v>28</v>
      </c>
      <c r="D5457" t="s">
        <v>32</v>
      </c>
      <c r="E5457" s="1">
        <v>33901</v>
      </c>
      <c r="F5457">
        <f t="shared" si="85"/>
        <v>10</v>
      </c>
    </row>
    <row r="5458" spans="2:6" x14ac:dyDescent="0.25">
      <c r="B5458" t="s">
        <v>22</v>
      </c>
      <c r="C5458" t="s">
        <v>24</v>
      </c>
      <c r="D5458" t="s">
        <v>31</v>
      </c>
      <c r="E5458" s="1">
        <v>12483</v>
      </c>
      <c r="F5458">
        <f t="shared" si="85"/>
        <v>3</v>
      </c>
    </row>
    <row r="5459" spans="2:6" x14ac:dyDescent="0.25">
      <c r="B5459" t="s">
        <v>23</v>
      </c>
      <c r="C5459" t="s">
        <v>26</v>
      </c>
      <c r="D5459" t="s">
        <v>32</v>
      </c>
      <c r="E5459" s="1">
        <v>24990</v>
      </c>
      <c r="F5459">
        <f t="shared" si="85"/>
        <v>6</v>
      </c>
    </row>
    <row r="5460" spans="2:6" x14ac:dyDescent="0.25">
      <c r="B5460" t="s">
        <v>23</v>
      </c>
      <c r="C5460" t="s">
        <v>27</v>
      </c>
      <c r="D5460" t="s">
        <v>31</v>
      </c>
      <c r="E5460" s="1">
        <v>21906</v>
      </c>
      <c r="F5460">
        <f t="shared" si="85"/>
        <v>12</v>
      </c>
    </row>
    <row r="5461" spans="2:6" x14ac:dyDescent="0.25">
      <c r="B5461" t="s">
        <v>23</v>
      </c>
      <c r="C5461" t="s">
        <v>27</v>
      </c>
      <c r="D5461" t="s">
        <v>29</v>
      </c>
      <c r="E5461" s="1">
        <v>15131</v>
      </c>
      <c r="F5461">
        <f t="shared" si="85"/>
        <v>6</v>
      </c>
    </row>
    <row r="5462" spans="2:6" x14ac:dyDescent="0.25">
      <c r="B5462" t="s">
        <v>23</v>
      </c>
      <c r="C5462" t="s">
        <v>24</v>
      </c>
      <c r="D5462" t="s">
        <v>31</v>
      </c>
      <c r="E5462" s="1">
        <v>23408</v>
      </c>
      <c r="F5462">
        <f t="shared" si="85"/>
        <v>2</v>
      </c>
    </row>
    <row r="5463" spans="2:6" x14ac:dyDescent="0.25">
      <c r="B5463" t="s">
        <v>22</v>
      </c>
      <c r="C5463" t="s">
        <v>25</v>
      </c>
      <c r="D5463" t="s">
        <v>31</v>
      </c>
      <c r="E5463" s="1">
        <v>26411</v>
      </c>
      <c r="F5463">
        <f t="shared" si="85"/>
        <v>4</v>
      </c>
    </row>
    <row r="5464" spans="2:6" x14ac:dyDescent="0.25">
      <c r="B5464" t="s">
        <v>22</v>
      </c>
      <c r="C5464" t="s">
        <v>24</v>
      </c>
      <c r="D5464" t="s">
        <v>32</v>
      </c>
      <c r="E5464" s="1">
        <v>20050</v>
      </c>
      <c r="F5464">
        <f t="shared" si="85"/>
        <v>11</v>
      </c>
    </row>
    <row r="5465" spans="2:6" x14ac:dyDescent="0.25">
      <c r="B5465" t="s">
        <v>23</v>
      </c>
      <c r="C5465" t="s">
        <v>27</v>
      </c>
      <c r="D5465" t="s">
        <v>32</v>
      </c>
      <c r="E5465" s="1">
        <v>27514</v>
      </c>
      <c r="F5465">
        <f t="shared" si="85"/>
        <v>4</v>
      </c>
    </row>
    <row r="5466" spans="2:6" x14ac:dyDescent="0.25">
      <c r="B5466" t="s">
        <v>23</v>
      </c>
      <c r="C5466" t="s">
        <v>25</v>
      </c>
      <c r="D5466" t="s">
        <v>31</v>
      </c>
      <c r="E5466" s="1">
        <v>15920</v>
      </c>
      <c r="F5466">
        <f t="shared" si="85"/>
        <v>8</v>
      </c>
    </row>
    <row r="5467" spans="2:6" x14ac:dyDescent="0.25">
      <c r="B5467" t="s">
        <v>22</v>
      </c>
      <c r="C5467" t="s">
        <v>25</v>
      </c>
      <c r="D5467" t="s">
        <v>32</v>
      </c>
      <c r="E5467" s="1">
        <v>24549</v>
      </c>
      <c r="F5467">
        <f t="shared" si="85"/>
        <v>3</v>
      </c>
    </row>
    <row r="5468" spans="2:6" x14ac:dyDescent="0.25">
      <c r="B5468" t="s">
        <v>23</v>
      </c>
      <c r="C5468" t="s">
        <v>28</v>
      </c>
      <c r="D5468" t="s">
        <v>29</v>
      </c>
      <c r="E5468" s="1">
        <v>27330</v>
      </c>
      <c r="F5468">
        <f t="shared" si="85"/>
        <v>10</v>
      </c>
    </row>
    <row r="5469" spans="2:6" x14ac:dyDescent="0.25">
      <c r="B5469" t="s">
        <v>23</v>
      </c>
      <c r="C5469" t="s">
        <v>27</v>
      </c>
      <c r="D5469" t="s">
        <v>32</v>
      </c>
      <c r="E5469" s="1">
        <v>15642</v>
      </c>
      <c r="F5469">
        <f t="shared" si="85"/>
        <v>10</v>
      </c>
    </row>
    <row r="5470" spans="2:6" x14ac:dyDescent="0.25">
      <c r="B5470" t="s">
        <v>23</v>
      </c>
      <c r="C5470" t="s">
        <v>25</v>
      </c>
      <c r="D5470" t="s">
        <v>29</v>
      </c>
      <c r="E5470" s="1">
        <v>33058</v>
      </c>
      <c r="F5470">
        <f t="shared" si="85"/>
        <v>7</v>
      </c>
    </row>
    <row r="5471" spans="2:6" x14ac:dyDescent="0.25">
      <c r="B5471" t="s">
        <v>22</v>
      </c>
      <c r="C5471" t="s">
        <v>26</v>
      </c>
      <c r="D5471" t="s">
        <v>32</v>
      </c>
      <c r="E5471" s="1">
        <v>15174</v>
      </c>
      <c r="F5471">
        <f t="shared" si="85"/>
        <v>7</v>
      </c>
    </row>
    <row r="5472" spans="2:6" x14ac:dyDescent="0.25">
      <c r="B5472" t="s">
        <v>22</v>
      </c>
      <c r="C5472" t="s">
        <v>26</v>
      </c>
      <c r="D5472" t="s">
        <v>32</v>
      </c>
      <c r="E5472" s="1">
        <v>10792</v>
      </c>
      <c r="F5472">
        <f t="shared" si="85"/>
        <v>7</v>
      </c>
    </row>
    <row r="5473" spans="2:6" x14ac:dyDescent="0.25">
      <c r="B5473" t="s">
        <v>22</v>
      </c>
      <c r="C5473" t="s">
        <v>24</v>
      </c>
      <c r="D5473" t="s">
        <v>29</v>
      </c>
      <c r="E5473" s="1">
        <v>40537</v>
      </c>
      <c r="F5473">
        <f t="shared" si="85"/>
        <v>12</v>
      </c>
    </row>
    <row r="5474" spans="2:6" x14ac:dyDescent="0.25">
      <c r="B5474" t="s">
        <v>23</v>
      </c>
      <c r="C5474" t="s">
        <v>25</v>
      </c>
      <c r="D5474" t="s">
        <v>30</v>
      </c>
      <c r="E5474" s="1">
        <v>35827</v>
      </c>
      <c r="F5474">
        <f t="shared" si="85"/>
        <v>2</v>
      </c>
    </row>
    <row r="5475" spans="2:6" x14ac:dyDescent="0.25">
      <c r="B5475" t="s">
        <v>23</v>
      </c>
      <c r="C5475" t="s">
        <v>24</v>
      </c>
      <c r="D5475" t="s">
        <v>31</v>
      </c>
      <c r="E5475" s="1">
        <v>12961</v>
      </c>
      <c r="F5475">
        <f t="shared" si="85"/>
        <v>6</v>
      </c>
    </row>
    <row r="5476" spans="2:6" x14ac:dyDescent="0.25">
      <c r="B5476" t="s">
        <v>23</v>
      </c>
      <c r="C5476" t="s">
        <v>25</v>
      </c>
      <c r="D5476" t="s">
        <v>31</v>
      </c>
      <c r="E5476" s="1">
        <v>37295</v>
      </c>
      <c r="F5476">
        <f t="shared" si="85"/>
        <v>2</v>
      </c>
    </row>
    <row r="5477" spans="2:6" x14ac:dyDescent="0.25">
      <c r="B5477" t="s">
        <v>23</v>
      </c>
      <c r="C5477" t="s">
        <v>24</v>
      </c>
      <c r="D5477" t="s">
        <v>30</v>
      </c>
      <c r="E5477" s="1">
        <v>9148</v>
      </c>
      <c r="F5477">
        <f t="shared" si="85"/>
        <v>1</v>
      </c>
    </row>
    <row r="5478" spans="2:6" x14ac:dyDescent="0.25">
      <c r="B5478" t="s">
        <v>23</v>
      </c>
      <c r="C5478" t="s">
        <v>26</v>
      </c>
      <c r="D5478" t="s">
        <v>29</v>
      </c>
      <c r="E5478" s="1">
        <v>17903</v>
      </c>
      <c r="F5478">
        <f t="shared" si="85"/>
        <v>1</v>
      </c>
    </row>
    <row r="5479" spans="2:6" x14ac:dyDescent="0.25">
      <c r="B5479" t="s">
        <v>22</v>
      </c>
      <c r="C5479" t="s">
        <v>24</v>
      </c>
      <c r="D5479" t="s">
        <v>30</v>
      </c>
      <c r="E5479" s="1">
        <v>30923</v>
      </c>
      <c r="F5479">
        <f t="shared" si="85"/>
        <v>8</v>
      </c>
    </row>
    <row r="5480" spans="2:6" x14ac:dyDescent="0.25">
      <c r="B5480" t="s">
        <v>23</v>
      </c>
      <c r="C5480" t="s">
        <v>27</v>
      </c>
      <c r="D5480" t="s">
        <v>30</v>
      </c>
      <c r="E5480" s="1">
        <v>27472</v>
      </c>
      <c r="F5480">
        <f t="shared" si="85"/>
        <v>3</v>
      </c>
    </row>
    <row r="5481" spans="2:6" x14ac:dyDescent="0.25">
      <c r="B5481" t="s">
        <v>22</v>
      </c>
      <c r="C5481" t="s">
        <v>27</v>
      </c>
      <c r="D5481" t="s">
        <v>29</v>
      </c>
      <c r="E5481" s="1">
        <v>36449</v>
      </c>
      <c r="F5481">
        <f t="shared" si="85"/>
        <v>10</v>
      </c>
    </row>
    <row r="5482" spans="2:6" x14ac:dyDescent="0.25">
      <c r="B5482" t="s">
        <v>23</v>
      </c>
      <c r="C5482" t="s">
        <v>26</v>
      </c>
      <c r="D5482" t="s">
        <v>30</v>
      </c>
      <c r="E5482" s="1">
        <v>32697</v>
      </c>
      <c r="F5482">
        <f t="shared" si="85"/>
        <v>7</v>
      </c>
    </row>
    <row r="5483" spans="2:6" x14ac:dyDescent="0.25">
      <c r="B5483" t="s">
        <v>23</v>
      </c>
      <c r="C5483" t="s">
        <v>28</v>
      </c>
      <c r="D5483" t="s">
        <v>29</v>
      </c>
      <c r="E5483" s="1">
        <v>17289</v>
      </c>
      <c r="F5483">
        <f t="shared" si="85"/>
        <v>5</v>
      </c>
    </row>
    <row r="5484" spans="2:6" x14ac:dyDescent="0.25">
      <c r="B5484" t="s">
        <v>22</v>
      </c>
      <c r="C5484" t="s">
        <v>24</v>
      </c>
      <c r="D5484" t="s">
        <v>32</v>
      </c>
      <c r="E5484" s="1">
        <v>39186</v>
      </c>
      <c r="F5484">
        <f t="shared" si="85"/>
        <v>4</v>
      </c>
    </row>
    <row r="5485" spans="2:6" x14ac:dyDescent="0.25">
      <c r="B5485" t="s">
        <v>23</v>
      </c>
      <c r="C5485" t="s">
        <v>25</v>
      </c>
      <c r="D5485" t="s">
        <v>29</v>
      </c>
      <c r="E5485" s="1">
        <v>22660</v>
      </c>
      <c r="F5485">
        <f t="shared" si="85"/>
        <v>1</v>
      </c>
    </row>
    <row r="5486" spans="2:6" x14ac:dyDescent="0.25">
      <c r="B5486" t="s">
        <v>22</v>
      </c>
      <c r="C5486" t="s">
        <v>26</v>
      </c>
      <c r="D5486" t="s">
        <v>32</v>
      </c>
      <c r="E5486" s="1">
        <v>22031</v>
      </c>
      <c r="F5486">
        <f t="shared" si="85"/>
        <v>4</v>
      </c>
    </row>
    <row r="5487" spans="2:6" x14ac:dyDescent="0.25">
      <c r="B5487" t="s">
        <v>22</v>
      </c>
      <c r="C5487" t="s">
        <v>25</v>
      </c>
      <c r="D5487" t="s">
        <v>31</v>
      </c>
      <c r="E5487" s="1">
        <v>12665</v>
      </c>
      <c r="F5487">
        <f t="shared" si="85"/>
        <v>9</v>
      </c>
    </row>
    <row r="5488" spans="2:6" x14ac:dyDescent="0.25">
      <c r="B5488" t="s">
        <v>23</v>
      </c>
      <c r="C5488" t="s">
        <v>28</v>
      </c>
      <c r="D5488" t="s">
        <v>31</v>
      </c>
      <c r="E5488" s="1">
        <v>31756</v>
      </c>
      <c r="F5488">
        <f t="shared" si="85"/>
        <v>12</v>
      </c>
    </row>
    <row r="5489" spans="2:6" x14ac:dyDescent="0.25">
      <c r="B5489" t="s">
        <v>23</v>
      </c>
      <c r="C5489" t="s">
        <v>27</v>
      </c>
      <c r="D5489" t="s">
        <v>30</v>
      </c>
      <c r="E5489" s="1">
        <v>13160</v>
      </c>
      <c r="F5489">
        <f t="shared" si="85"/>
        <v>1</v>
      </c>
    </row>
    <row r="5490" spans="2:6" x14ac:dyDescent="0.25">
      <c r="B5490" t="s">
        <v>23</v>
      </c>
      <c r="C5490" t="s">
        <v>25</v>
      </c>
      <c r="D5490" t="s">
        <v>32</v>
      </c>
      <c r="E5490" s="1">
        <v>19070</v>
      </c>
      <c r="F5490">
        <f t="shared" si="85"/>
        <v>3</v>
      </c>
    </row>
    <row r="5491" spans="2:6" x14ac:dyDescent="0.25">
      <c r="B5491" t="s">
        <v>23</v>
      </c>
      <c r="C5491" t="s">
        <v>27</v>
      </c>
      <c r="D5491" t="s">
        <v>31</v>
      </c>
      <c r="E5491" s="1">
        <v>11294</v>
      </c>
      <c r="F5491">
        <f t="shared" si="85"/>
        <v>12</v>
      </c>
    </row>
    <row r="5492" spans="2:6" x14ac:dyDescent="0.25">
      <c r="B5492" t="s">
        <v>22</v>
      </c>
      <c r="C5492" t="s">
        <v>24</v>
      </c>
      <c r="D5492" t="s">
        <v>30</v>
      </c>
      <c r="E5492" s="1">
        <v>22061</v>
      </c>
      <c r="F5492">
        <f t="shared" si="85"/>
        <v>5</v>
      </c>
    </row>
    <row r="5493" spans="2:6" x14ac:dyDescent="0.25">
      <c r="B5493" t="s">
        <v>23</v>
      </c>
      <c r="C5493" t="s">
        <v>25</v>
      </c>
      <c r="D5493" t="s">
        <v>29</v>
      </c>
      <c r="E5493" s="1">
        <v>38183</v>
      </c>
      <c r="F5493">
        <f t="shared" si="85"/>
        <v>7</v>
      </c>
    </row>
    <row r="5494" spans="2:6" x14ac:dyDescent="0.25">
      <c r="B5494" t="s">
        <v>23</v>
      </c>
      <c r="C5494" t="s">
        <v>25</v>
      </c>
      <c r="D5494" t="s">
        <v>30</v>
      </c>
      <c r="E5494" s="1">
        <v>38211</v>
      </c>
      <c r="F5494">
        <f t="shared" si="85"/>
        <v>8</v>
      </c>
    </row>
    <row r="5495" spans="2:6" x14ac:dyDescent="0.25">
      <c r="B5495" t="s">
        <v>23</v>
      </c>
      <c r="C5495" t="s">
        <v>24</v>
      </c>
      <c r="D5495" t="s">
        <v>29</v>
      </c>
      <c r="E5495" s="1">
        <v>19265</v>
      </c>
      <c r="F5495">
        <f t="shared" si="85"/>
        <v>9</v>
      </c>
    </row>
    <row r="5496" spans="2:6" x14ac:dyDescent="0.25">
      <c r="B5496" t="s">
        <v>22</v>
      </c>
      <c r="C5496" t="s">
        <v>24</v>
      </c>
      <c r="D5496" t="s">
        <v>30</v>
      </c>
      <c r="E5496" s="1">
        <v>32604</v>
      </c>
      <c r="F5496">
        <f t="shared" si="85"/>
        <v>4</v>
      </c>
    </row>
    <row r="5497" spans="2:6" x14ac:dyDescent="0.25">
      <c r="B5497" t="s">
        <v>23</v>
      </c>
      <c r="C5497" t="s">
        <v>26</v>
      </c>
      <c r="D5497" t="s">
        <v>30</v>
      </c>
      <c r="E5497" s="1">
        <v>38203</v>
      </c>
      <c r="F5497">
        <f t="shared" si="85"/>
        <v>8</v>
      </c>
    </row>
    <row r="5498" spans="2:6" x14ac:dyDescent="0.25">
      <c r="B5498" t="s">
        <v>22</v>
      </c>
      <c r="C5498" t="s">
        <v>28</v>
      </c>
      <c r="D5498" t="s">
        <v>31</v>
      </c>
      <c r="E5498" s="1">
        <v>17597</v>
      </c>
      <c r="F5498">
        <f t="shared" si="85"/>
        <v>3</v>
      </c>
    </row>
    <row r="5499" spans="2:6" x14ac:dyDescent="0.25">
      <c r="B5499" t="s">
        <v>23</v>
      </c>
      <c r="C5499" t="s">
        <v>24</v>
      </c>
      <c r="D5499" t="s">
        <v>32</v>
      </c>
      <c r="E5499" s="1">
        <v>7821</v>
      </c>
      <c r="F5499">
        <f t="shared" si="85"/>
        <v>5</v>
      </c>
    </row>
    <row r="5500" spans="2:6" x14ac:dyDescent="0.25">
      <c r="B5500" t="s">
        <v>22</v>
      </c>
      <c r="C5500" t="s">
        <v>27</v>
      </c>
      <c r="D5500" t="s">
        <v>30</v>
      </c>
      <c r="E5500" s="1">
        <v>8199</v>
      </c>
      <c r="F5500">
        <f t="shared" si="85"/>
        <v>6</v>
      </c>
    </row>
    <row r="5501" spans="2:6" x14ac:dyDescent="0.25">
      <c r="B5501" t="s">
        <v>22</v>
      </c>
      <c r="C5501" t="s">
        <v>24</v>
      </c>
      <c r="D5501" t="s">
        <v>30</v>
      </c>
      <c r="E5501" s="1">
        <v>15731</v>
      </c>
      <c r="F5501">
        <f t="shared" si="85"/>
        <v>1</v>
      </c>
    </row>
    <row r="5502" spans="2:6" x14ac:dyDescent="0.25">
      <c r="B5502" t="s">
        <v>22</v>
      </c>
      <c r="C5502" t="s">
        <v>27</v>
      </c>
      <c r="D5502" t="s">
        <v>31</v>
      </c>
      <c r="E5502" s="1">
        <v>17079</v>
      </c>
      <c r="F5502">
        <f t="shared" si="85"/>
        <v>10</v>
      </c>
    </row>
    <row r="5503" spans="2:6" x14ac:dyDescent="0.25">
      <c r="B5503" t="s">
        <v>22</v>
      </c>
      <c r="C5503" t="s">
        <v>24</v>
      </c>
      <c r="D5503" t="s">
        <v>29</v>
      </c>
      <c r="E5503" s="1">
        <v>16458</v>
      </c>
      <c r="F5503">
        <f t="shared" si="85"/>
        <v>1</v>
      </c>
    </row>
    <row r="5504" spans="2:6" x14ac:dyDescent="0.25">
      <c r="B5504" t="s">
        <v>22</v>
      </c>
      <c r="C5504" t="s">
        <v>27</v>
      </c>
      <c r="D5504" t="s">
        <v>29</v>
      </c>
      <c r="E5504" s="1">
        <v>40759</v>
      </c>
      <c r="F5504">
        <f t="shared" si="85"/>
        <v>8</v>
      </c>
    </row>
    <row r="5505" spans="2:6" x14ac:dyDescent="0.25">
      <c r="B5505" t="s">
        <v>22</v>
      </c>
      <c r="C5505" t="s">
        <v>28</v>
      </c>
      <c r="D5505" t="s">
        <v>31</v>
      </c>
      <c r="E5505" s="1">
        <v>9141</v>
      </c>
      <c r="F5505">
        <f t="shared" si="85"/>
        <v>1</v>
      </c>
    </row>
    <row r="5506" spans="2:6" x14ac:dyDescent="0.25">
      <c r="B5506" t="s">
        <v>22</v>
      </c>
      <c r="C5506" t="s">
        <v>24</v>
      </c>
      <c r="D5506" t="s">
        <v>30</v>
      </c>
      <c r="E5506" s="1">
        <v>27077</v>
      </c>
      <c r="F5506">
        <f t="shared" si="85"/>
        <v>2</v>
      </c>
    </row>
    <row r="5507" spans="2:6" x14ac:dyDescent="0.25">
      <c r="B5507" t="s">
        <v>23</v>
      </c>
      <c r="C5507" t="s">
        <v>26</v>
      </c>
      <c r="D5507" t="s">
        <v>31</v>
      </c>
      <c r="E5507" s="1">
        <v>36371</v>
      </c>
      <c r="F5507">
        <f t="shared" si="85"/>
        <v>7</v>
      </c>
    </row>
    <row r="5508" spans="2:6" x14ac:dyDescent="0.25">
      <c r="B5508" t="s">
        <v>23</v>
      </c>
      <c r="C5508" t="s">
        <v>26</v>
      </c>
      <c r="D5508" t="s">
        <v>31</v>
      </c>
      <c r="E5508" s="1">
        <v>19173</v>
      </c>
      <c r="F5508">
        <f t="shared" si="85"/>
        <v>6</v>
      </c>
    </row>
    <row r="5509" spans="2:6" x14ac:dyDescent="0.25">
      <c r="B5509" t="s">
        <v>23</v>
      </c>
      <c r="C5509" t="s">
        <v>28</v>
      </c>
      <c r="D5509" t="s">
        <v>32</v>
      </c>
      <c r="E5509" s="1">
        <v>39462</v>
      </c>
      <c r="F5509">
        <f t="shared" si="85"/>
        <v>1</v>
      </c>
    </row>
    <row r="5510" spans="2:6" x14ac:dyDescent="0.25">
      <c r="B5510" t="s">
        <v>23</v>
      </c>
      <c r="C5510" t="s">
        <v>24</v>
      </c>
      <c r="D5510" t="s">
        <v>32</v>
      </c>
      <c r="E5510" s="1">
        <v>32576</v>
      </c>
      <c r="F5510">
        <f t="shared" si="85"/>
        <v>3</v>
      </c>
    </row>
    <row r="5511" spans="2:6" x14ac:dyDescent="0.25">
      <c r="B5511" t="s">
        <v>22</v>
      </c>
      <c r="C5511" t="s">
        <v>24</v>
      </c>
      <c r="D5511" t="s">
        <v>29</v>
      </c>
      <c r="E5511" s="1">
        <v>34947</v>
      </c>
      <c r="F5511">
        <f t="shared" si="85"/>
        <v>9</v>
      </c>
    </row>
    <row r="5512" spans="2:6" x14ac:dyDescent="0.25">
      <c r="B5512" t="s">
        <v>22</v>
      </c>
      <c r="C5512" t="s">
        <v>25</v>
      </c>
      <c r="D5512" t="s">
        <v>31</v>
      </c>
      <c r="E5512" s="1">
        <v>28586</v>
      </c>
      <c r="F5512">
        <f t="shared" si="85"/>
        <v>4</v>
      </c>
    </row>
    <row r="5513" spans="2:6" x14ac:dyDescent="0.25">
      <c r="B5513" t="s">
        <v>23</v>
      </c>
      <c r="C5513" t="s">
        <v>25</v>
      </c>
      <c r="D5513" t="s">
        <v>32</v>
      </c>
      <c r="E5513" s="1">
        <v>33798</v>
      </c>
      <c r="F5513">
        <f t="shared" si="85"/>
        <v>7</v>
      </c>
    </row>
    <row r="5514" spans="2:6" x14ac:dyDescent="0.25">
      <c r="B5514" t="s">
        <v>22</v>
      </c>
      <c r="C5514" t="s">
        <v>24</v>
      </c>
      <c r="D5514" t="s">
        <v>32</v>
      </c>
      <c r="E5514" s="1">
        <v>23962</v>
      </c>
      <c r="F5514">
        <f t="shared" si="85"/>
        <v>8</v>
      </c>
    </row>
    <row r="5515" spans="2:6" x14ac:dyDescent="0.25">
      <c r="B5515" t="s">
        <v>22</v>
      </c>
      <c r="C5515" t="s">
        <v>28</v>
      </c>
      <c r="D5515" t="s">
        <v>32</v>
      </c>
      <c r="E5515" s="1">
        <v>32015</v>
      </c>
      <c r="F5515">
        <f t="shared" si="85"/>
        <v>8</v>
      </c>
    </row>
    <row r="5516" spans="2:6" x14ac:dyDescent="0.25">
      <c r="B5516" t="s">
        <v>23</v>
      </c>
      <c r="C5516" t="s">
        <v>25</v>
      </c>
      <c r="D5516" t="s">
        <v>29</v>
      </c>
      <c r="E5516" s="1">
        <v>31353</v>
      </c>
      <c r="F5516">
        <f t="shared" ref="F5516:F5579" si="86">MONTH(E5516)</f>
        <v>11</v>
      </c>
    </row>
    <row r="5517" spans="2:6" x14ac:dyDescent="0.25">
      <c r="B5517" t="s">
        <v>23</v>
      </c>
      <c r="C5517" t="s">
        <v>25</v>
      </c>
      <c r="D5517" t="s">
        <v>29</v>
      </c>
      <c r="E5517" s="1">
        <v>18216</v>
      </c>
      <c r="F5517">
        <f t="shared" si="86"/>
        <v>11</v>
      </c>
    </row>
    <row r="5518" spans="2:6" x14ac:dyDescent="0.25">
      <c r="B5518" t="s">
        <v>22</v>
      </c>
      <c r="C5518" t="s">
        <v>28</v>
      </c>
      <c r="D5518" t="s">
        <v>30</v>
      </c>
      <c r="E5518" s="1">
        <v>10451</v>
      </c>
      <c r="F5518">
        <f t="shared" si="86"/>
        <v>8</v>
      </c>
    </row>
    <row r="5519" spans="2:6" x14ac:dyDescent="0.25">
      <c r="B5519" t="s">
        <v>22</v>
      </c>
      <c r="C5519" t="s">
        <v>28</v>
      </c>
      <c r="D5519" t="s">
        <v>30</v>
      </c>
      <c r="E5519" s="1">
        <v>37928</v>
      </c>
      <c r="F5519">
        <f t="shared" si="86"/>
        <v>11</v>
      </c>
    </row>
    <row r="5520" spans="2:6" x14ac:dyDescent="0.25">
      <c r="B5520" t="s">
        <v>22</v>
      </c>
      <c r="C5520" t="s">
        <v>24</v>
      </c>
      <c r="D5520" t="s">
        <v>30</v>
      </c>
      <c r="E5520" s="1">
        <v>41631</v>
      </c>
      <c r="F5520">
        <f t="shared" si="86"/>
        <v>12</v>
      </c>
    </row>
    <row r="5521" spans="2:6" x14ac:dyDescent="0.25">
      <c r="B5521" t="s">
        <v>23</v>
      </c>
      <c r="C5521" t="s">
        <v>25</v>
      </c>
      <c r="D5521" t="s">
        <v>29</v>
      </c>
      <c r="E5521" s="1">
        <v>15736</v>
      </c>
      <c r="F5521">
        <f t="shared" si="86"/>
        <v>1</v>
      </c>
    </row>
    <row r="5522" spans="2:6" x14ac:dyDescent="0.25">
      <c r="B5522" t="s">
        <v>23</v>
      </c>
      <c r="C5522" t="s">
        <v>28</v>
      </c>
      <c r="D5522" t="s">
        <v>32</v>
      </c>
      <c r="E5522" s="1">
        <v>19973</v>
      </c>
      <c r="F5522">
        <f t="shared" si="86"/>
        <v>9</v>
      </c>
    </row>
    <row r="5523" spans="2:6" x14ac:dyDescent="0.25">
      <c r="B5523" t="s">
        <v>22</v>
      </c>
      <c r="C5523" t="s">
        <v>24</v>
      </c>
      <c r="D5523" t="s">
        <v>32</v>
      </c>
      <c r="E5523" s="1">
        <v>23362</v>
      </c>
      <c r="F5523">
        <f t="shared" si="86"/>
        <v>12</v>
      </c>
    </row>
    <row r="5524" spans="2:6" x14ac:dyDescent="0.25">
      <c r="B5524" t="s">
        <v>22</v>
      </c>
      <c r="C5524" t="s">
        <v>26</v>
      </c>
      <c r="D5524" t="s">
        <v>29</v>
      </c>
      <c r="E5524" s="1">
        <v>6885</v>
      </c>
      <c r="F5524">
        <f t="shared" si="86"/>
        <v>11</v>
      </c>
    </row>
    <row r="5525" spans="2:6" x14ac:dyDescent="0.25">
      <c r="B5525" t="s">
        <v>23</v>
      </c>
      <c r="C5525" t="s">
        <v>26</v>
      </c>
      <c r="D5525" t="s">
        <v>29</v>
      </c>
      <c r="E5525" s="1">
        <v>37985</v>
      </c>
      <c r="F5525">
        <f t="shared" si="86"/>
        <v>12</v>
      </c>
    </row>
    <row r="5526" spans="2:6" x14ac:dyDescent="0.25">
      <c r="B5526" t="s">
        <v>23</v>
      </c>
      <c r="C5526" t="s">
        <v>25</v>
      </c>
      <c r="D5526" t="s">
        <v>30</v>
      </c>
      <c r="E5526" s="1">
        <v>37522</v>
      </c>
      <c r="F5526">
        <f t="shared" si="86"/>
        <v>9</v>
      </c>
    </row>
    <row r="5527" spans="2:6" x14ac:dyDescent="0.25">
      <c r="B5527" t="s">
        <v>22</v>
      </c>
      <c r="C5527" t="s">
        <v>26</v>
      </c>
      <c r="D5527" t="s">
        <v>32</v>
      </c>
      <c r="E5527" s="1">
        <v>40476</v>
      </c>
      <c r="F5527">
        <f t="shared" si="86"/>
        <v>10</v>
      </c>
    </row>
    <row r="5528" spans="2:6" x14ac:dyDescent="0.25">
      <c r="B5528" t="s">
        <v>22</v>
      </c>
      <c r="C5528" t="s">
        <v>24</v>
      </c>
      <c r="D5528" t="s">
        <v>31</v>
      </c>
      <c r="E5528" s="1">
        <v>35558</v>
      </c>
      <c r="F5528">
        <f t="shared" si="86"/>
        <v>5</v>
      </c>
    </row>
    <row r="5529" spans="2:6" x14ac:dyDescent="0.25">
      <c r="B5529" t="s">
        <v>22</v>
      </c>
      <c r="C5529" t="s">
        <v>25</v>
      </c>
      <c r="D5529" t="s">
        <v>31</v>
      </c>
      <c r="E5529" s="1">
        <v>26993</v>
      </c>
      <c r="F5529">
        <f t="shared" si="86"/>
        <v>11</v>
      </c>
    </row>
    <row r="5530" spans="2:6" x14ac:dyDescent="0.25">
      <c r="B5530" t="s">
        <v>23</v>
      </c>
      <c r="C5530" t="s">
        <v>27</v>
      </c>
      <c r="D5530" t="s">
        <v>29</v>
      </c>
      <c r="E5530" s="1">
        <v>23716</v>
      </c>
      <c r="F5530">
        <f t="shared" si="86"/>
        <v>12</v>
      </c>
    </row>
    <row r="5531" spans="2:6" x14ac:dyDescent="0.25">
      <c r="B5531" t="s">
        <v>23</v>
      </c>
      <c r="C5531" t="s">
        <v>28</v>
      </c>
      <c r="D5531" t="s">
        <v>31</v>
      </c>
      <c r="E5531" s="1">
        <v>29663</v>
      </c>
      <c r="F5531">
        <f t="shared" si="86"/>
        <v>3</v>
      </c>
    </row>
    <row r="5532" spans="2:6" x14ac:dyDescent="0.25">
      <c r="B5532" t="s">
        <v>23</v>
      </c>
      <c r="C5532" t="s">
        <v>25</v>
      </c>
      <c r="D5532" t="s">
        <v>29</v>
      </c>
      <c r="E5532" s="1">
        <v>22036</v>
      </c>
      <c r="F5532">
        <f t="shared" si="86"/>
        <v>4</v>
      </c>
    </row>
    <row r="5533" spans="2:6" x14ac:dyDescent="0.25">
      <c r="B5533" t="s">
        <v>22</v>
      </c>
      <c r="C5533" t="s">
        <v>27</v>
      </c>
      <c r="D5533" t="s">
        <v>32</v>
      </c>
      <c r="E5533" s="1">
        <v>29550</v>
      </c>
      <c r="F5533">
        <f t="shared" si="86"/>
        <v>11</v>
      </c>
    </row>
    <row r="5534" spans="2:6" x14ac:dyDescent="0.25">
      <c r="B5534" t="s">
        <v>23</v>
      </c>
      <c r="C5534" t="s">
        <v>27</v>
      </c>
      <c r="D5534" t="s">
        <v>31</v>
      </c>
      <c r="E5534" s="1">
        <v>35930</v>
      </c>
      <c r="F5534">
        <f t="shared" si="86"/>
        <v>5</v>
      </c>
    </row>
    <row r="5535" spans="2:6" x14ac:dyDescent="0.25">
      <c r="B5535" t="s">
        <v>22</v>
      </c>
      <c r="C5535" t="s">
        <v>24</v>
      </c>
      <c r="D5535" t="s">
        <v>29</v>
      </c>
      <c r="E5535" s="1">
        <v>16104</v>
      </c>
      <c r="F5535">
        <f t="shared" si="86"/>
        <v>2</v>
      </c>
    </row>
    <row r="5536" spans="2:6" x14ac:dyDescent="0.25">
      <c r="B5536" t="s">
        <v>22</v>
      </c>
      <c r="C5536" t="s">
        <v>27</v>
      </c>
      <c r="D5536" t="s">
        <v>29</v>
      </c>
      <c r="E5536" s="1">
        <v>36907</v>
      </c>
      <c r="F5536">
        <f t="shared" si="86"/>
        <v>1</v>
      </c>
    </row>
    <row r="5537" spans="2:6" x14ac:dyDescent="0.25">
      <c r="B5537" t="s">
        <v>23</v>
      </c>
      <c r="C5537" t="s">
        <v>28</v>
      </c>
      <c r="D5537" t="s">
        <v>30</v>
      </c>
      <c r="E5537" s="1">
        <v>18746</v>
      </c>
      <c r="F5537">
        <f t="shared" si="86"/>
        <v>4</v>
      </c>
    </row>
    <row r="5538" spans="2:6" x14ac:dyDescent="0.25">
      <c r="B5538" t="s">
        <v>22</v>
      </c>
      <c r="C5538" t="s">
        <v>24</v>
      </c>
      <c r="D5538" t="s">
        <v>31</v>
      </c>
      <c r="E5538" s="1">
        <v>28769</v>
      </c>
      <c r="F5538">
        <f t="shared" si="86"/>
        <v>10</v>
      </c>
    </row>
    <row r="5539" spans="2:6" x14ac:dyDescent="0.25">
      <c r="B5539" t="s">
        <v>23</v>
      </c>
      <c r="C5539" t="s">
        <v>28</v>
      </c>
      <c r="D5539" t="s">
        <v>32</v>
      </c>
      <c r="E5539" s="1">
        <v>24065</v>
      </c>
      <c r="F5539">
        <f t="shared" si="86"/>
        <v>11</v>
      </c>
    </row>
    <row r="5540" spans="2:6" x14ac:dyDescent="0.25">
      <c r="B5540" t="s">
        <v>23</v>
      </c>
      <c r="C5540" t="s">
        <v>28</v>
      </c>
      <c r="D5540" t="s">
        <v>32</v>
      </c>
      <c r="E5540" s="1">
        <v>39428</v>
      </c>
      <c r="F5540">
        <f t="shared" si="86"/>
        <v>12</v>
      </c>
    </row>
    <row r="5541" spans="2:6" x14ac:dyDescent="0.25">
      <c r="B5541" t="s">
        <v>22</v>
      </c>
      <c r="C5541" t="s">
        <v>28</v>
      </c>
      <c r="D5541" t="s">
        <v>30</v>
      </c>
      <c r="E5541" s="1">
        <v>26127</v>
      </c>
      <c r="F5541">
        <f t="shared" si="86"/>
        <v>7</v>
      </c>
    </row>
    <row r="5542" spans="2:6" x14ac:dyDescent="0.25">
      <c r="B5542" t="s">
        <v>23</v>
      </c>
      <c r="C5542" t="s">
        <v>26</v>
      </c>
      <c r="D5542" t="s">
        <v>31</v>
      </c>
      <c r="E5542" s="1">
        <v>39891</v>
      </c>
      <c r="F5542">
        <f t="shared" si="86"/>
        <v>3</v>
      </c>
    </row>
    <row r="5543" spans="2:6" x14ac:dyDescent="0.25">
      <c r="B5543" t="s">
        <v>23</v>
      </c>
      <c r="C5543" t="s">
        <v>25</v>
      </c>
      <c r="D5543" t="s">
        <v>31</v>
      </c>
      <c r="E5543" s="1">
        <v>34336</v>
      </c>
      <c r="F5543">
        <f t="shared" si="86"/>
        <v>1</v>
      </c>
    </row>
    <row r="5544" spans="2:6" x14ac:dyDescent="0.25">
      <c r="B5544" t="s">
        <v>22</v>
      </c>
      <c r="C5544" t="s">
        <v>25</v>
      </c>
      <c r="D5544" t="s">
        <v>30</v>
      </c>
      <c r="E5544" s="1">
        <v>27496</v>
      </c>
      <c r="F5544">
        <f t="shared" si="86"/>
        <v>4</v>
      </c>
    </row>
    <row r="5545" spans="2:6" x14ac:dyDescent="0.25">
      <c r="B5545" t="s">
        <v>23</v>
      </c>
      <c r="C5545" t="s">
        <v>24</v>
      </c>
      <c r="D5545" t="s">
        <v>31</v>
      </c>
      <c r="E5545" s="1">
        <v>27424</v>
      </c>
      <c r="F5545">
        <f t="shared" si="86"/>
        <v>1</v>
      </c>
    </row>
    <row r="5546" spans="2:6" x14ac:dyDescent="0.25">
      <c r="B5546" t="s">
        <v>22</v>
      </c>
      <c r="C5546" t="s">
        <v>28</v>
      </c>
      <c r="D5546" t="s">
        <v>32</v>
      </c>
      <c r="E5546" s="1">
        <v>39533</v>
      </c>
      <c r="F5546">
        <f t="shared" si="86"/>
        <v>3</v>
      </c>
    </row>
    <row r="5547" spans="2:6" x14ac:dyDescent="0.25">
      <c r="B5547" t="s">
        <v>22</v>
      </c>
      <c r="C5547" t="s">
        <v>28</v>
      </c>
      <c r="D5547" t="s">
        <v>29</v>
      </c>
      <c r="E5547" s="1">
        <v>20691</v>
      </c>
      <c r="F5547">
        <f t="shared" si="86"/>
        <v>8</v>
      </c>
    </row>
    <row r="5548" spans="2:6" x14ac:dyDescent="0.25">
      <c r="B5548" t="s">
        <v>22</v>
      </c>
      <c r="C5548" t="s">
        <v>24</v>
      </c>
      <c r="D5548" t="s">
        <v>29</v>
      </c>
      <c r="E5548" s="1">
        <v>8740</v>
      </c>
      <c r="F5548">
        <f t="shared" si="86"/>
        <v>12</v>
      </c>
    </row>
    <row r="5549" spans="2:6" x14ac:dyDescent="0.25">
      <c r="B5549" t="s">
        <v>23</v>
      </c>
      <c r="C5549" t="s">
        <v>27</v>
      </c>
      <c r="D5549" t="s">
        <v>29</v>
      </c>
      <c r="E5549" s="1">
        <v>16396</v>
      </c>
      <c r="F5549">
        <f t="shared" si="86"/>
        <v>11</v>
      </c>
    </row>
    <row r="5550" spans="2:6" x14ac:dyDescent="0.25">
      <c r="B5550" t="s">
        <v>23</v>
      </c>
      <c r="C5550" t="s">
        <v>26</v>
      </c>
      <c r="D5550" t="s">
        <v>29</v>
      </c>
      <c r="E5550" s="1">
        <v>5879</v>
      </c>
      <c r="F5550">
        <f t="shared" si="86"/>
        <v>2</v>
      </c>
    </row>
    <row r="5551" spans="2:6" x14ac:dyDescent="0.25">
      <c r="B5551" t="s">
        <v>23</v>
      </c>
      <c r="C5551" t="s">
        <v>27</v>
      </c>
      <c r="D5551" t="s">
        <v>29</v>
      </c>
      <c r="E5551" s="1">
        <v>40835</v>
      </c>
      <c r="F5551">
        <f t="shared" si="86"/>
        <v>10</v>
      </c>
    </row>
    <row r="5552" spans="2:6" x14ac:dyDescent="0.25">
      <c r="B5552" t="s">
        <v>23</v>
      </c>
      <c r="C5552" t="s">
        <v>25</v>
      </c>
      <c r="D5552" t="s">
        <v>29</v>
      </c>
      <c r="E5552" s="1">
        <v>9496</v>
      </c>
      <c r="F5552">
        <f t="shared" si="86"/>
        <v>12</v>
      </c>
    </row>
    <row r="5553" spans="2:6" x14ac:dyDescent="0.25">
      <c r="B5553" t="s">
        <v>23</v>
      </c>
      <c r="C5553" t="s">
        <v>25</v>
      </c>
      <c r="D5553" t="s">
        <v>30</v>
      </c>
      <c r="E5553" s="1">
        <v>18710</v>
      </c>
      <c r="F5553">
        <f t="shared" si="86"/>
        <v>3</v>
      </c>
    </row>
    <row r="5554" spans="2:6" x14ac:dyDescent="0.25">
      <c r="B5554" t="s">
        <v>23</v>
      </c>
      <c r="C5554" t="s">
        <v>25</v>
      </c>
      <c r="D5554" t="s">
        <v>31</v>
      </c>
      <c r="E5554" s="1">
        <v>28646</v>
      </c>
      <c r="F5554">
        <f t="shared" si="86"/>
        <v>6</v>
      </c>
    </row>
    <row r="5555" spans="2:6" x14ac:dyDescent="0.25">
      <c r="B5555" t="s">
        <v>23</v>
      </c>
      <c r="C5555" t="s">
        <v>27</v>
      </c>
      <c r="D5555" t="s">
        <v>31</v>
      </c>
      <c r="E5555" s="1">
        <v>10165</v>
      </c>
      <c r="F5555">
        <f t="shared" si="86"/>
        <v>10</v>
      </c>
    </row>
    <row r="5556" spans="2:6" x14ac:dyDescent="0.25">
      <c r="B5556" t="s">
        <v>23</v>
      </c>
      <c r="C5556" t="s">
        <v>24</v>
      </c>
      <c r="D5556" t="s">
        <v>32</v>
      </c>
      <c r="E5556" s="1">
        <v>28658</v>
      </c>
      <c r="F5556">
        <f t="shared" si="86"/>
        <v>6</v>
      </c>
    </row>
    <row r="5557" spans="2:6" x14ac:dyDescent="0.25">
      <c r="B5557" t="s">
        <v>23</v>
      </c>
      <c r="C5557" t="s">
        <v>28</v>
      </c>
      <c r="D5557" t="s">
        <v>29</v>
      </c>
      <c r="E5557" s="1">
        <v>23634</v>
      </c>
      <c r="F5557">
        <f t="shared" si="86"/>
        <v>9</v>
      </c>
    </row>
    <row r="5558" spans="2:6" x14ac:dyDescent="0.25">
      <c r="B5558" t="s">
        <v>22</v>
      </c>
      <c r="C5558" t="s">
        <v>27</v>
      </c>
      <c r="D5558" t="s">
        <v>29</v>
      </c>
      <c r="E5558" s="1">
        <v>11944</v>
      </c>
      <c r="F5558">
        <f t="shared" si="86"/>
        <v>9</v>
      </c>
    </row>
    <row r="5559" spans="2:6" x14ac:dyDescent="0.25">
      <c r="B5559" t="s">
        <v>22</v>
      </c>
      <c r="C5559" t="s">
        <v>25</v>
      </c>
      <c r="D5559" t="s">
        <v>30</v>
      </c>
      <c r="E5559" s="1">
        <v>27602</v>
      </c>
      <c r="F5559">
        <f t="shared" si="86"/>
        <v>7</v>
      </c>
    </row>
    <row r="5560" spans="2:6" x14ac:dyDescent="0.25">
      <c r="B5560" t="s">
        <v>23</v>
      </c>
      <c r="C5560" t="s">
        <v>26</v>
      </c>
      <c r="D5560" t="s">
        <v>29</v>
      </c>
      <c r="E5560" s="1">
        <v>22431</v>
      </c>
      <c r="F5560">
        <f t="shared" si="86"/>
        <v>5</v>
      </c>
    </row>
    <row r="5561" spans="2:6" x14ac:dyDescent="0.25">
      <c r="B5561" t="s">
        <v>23</v>
      </c>
      <c r="C5561" t="s">
        <v>25</v>
      </c>
      <c r="D5561" t="s">
        <v>31</v>
      </c>
      <c r="E5561" s="1">
        <v>36856</v>
      </c>
      <c r="F5561">
        <f t="shared" si="86"/>
        <v>11</v>
      </c>
    </row>
    <row r="5562" spans="2:6" x14ac:dyDescent="0.25">
      <c r="B5562" t="s">
        <v>23</v>
      </c>
      <c r="C5562" t="s">
        <v>25</v>
      </c>
      <c r="D5562" t="s">
        <v>31</v>
      </c>
      <c r="E5562" s="1">
        <v>25881</v>
      </c>
      <c r="F5562">
        <f t="shared" si="86"/>
        <v>11</v>
      </c>
    </row>
    <row r="5563" spans="2:6" x14ac:dyDescent="0.25">
      <c r="B5563" t="s">
        <v>23</v>
      </c>
      <c r="C5563" t="s">
        <v>25</v>
      </c>
      <c r="D5563" t="s">
        <v>29</v>
      </c>
      <c r="E5563" s="1">
        <v>32590</v>
      </c>
      <c r="F5563">
        <f t="shared" si="86"/>
        <v>3</v>
      </c>
    </row>
    <row r="5564" spans="2:6" x14ac:dyDescent="0.25">
      <c r="B5564" t="s">
        <v>22</v>
      </c>
      <c r="C5564" t="s">
        <v>25</v>
      </c>
      <c r="D5564" t="s">
        <v>31</v>
      </c>
      <c r="E5564" s="1">
        <v>34027</v>
      </c>
      <c r="F5564">
        <f t="shared" si="86"/>
        <v>2</v>
      </c>
    </row>
    <row r="5565" spans="2:6" x14ac:dyDescent="0.25">
      <c r="B5565" t="s">
        <v>23</v>
      </c>
      <c r="C5565" t="s">
        <v>24</v>
      </c>
      <c r="D5565" t="s">
        <v>30</v>
      </c>
      <c r="E5565" s="1">
        <v>37507</v>
      </c>
      <c r="F5565">
        <f t="shared" si="86"/>
        <v>9</v>
      </c>
    </row>
    <row r="5566" spans="2:6" x14ac:dyDescent="0.25">
      <c r="B5566" t="s">
        <v>23</v>
      </c>
      <c r="C5566" t="s">
        <v>25</v>
      </c>
      <c r="D5566" t="s">
        <v>32</v>
      </c>
      <c r="E5566" s="1">
        <v>40418</v>
      </c>
      <c r="F5566">
        <f t="shared" si="86"/>
        <v>8</v>
      </c>
    </row>
    <row r="5567" spans="2:6" x14ac:dyDescent="0.25">
      <c r="B5567" t="s">
        <v>23</v>
      </c>
      <c r="C5567" t="s">
        <v>25</v>
      </c>
      <c r="D5567" t="s">
        <v>29</v>
      </c>
      <c r="E5567" s="1">
        <v>28972</v>
      </c>
      <c r="F5567">
        <f t="shared" si="86"/>
        <v>4</v>
      </c>
    </row>
    <row r="5568" spans="2:6" x14ac:dyDescent="0.25">
      <c r="B5568" t="s">
        <v>22</v>
      </c>
      <c r="C5568" t="s">
        <v>26</v>
      </c>
      <c r="D5568" t="s">
        <v>29</v>
      </c>
      <c r="E5568" s="1">
        <v>21242</v>
      </c>
      <c r="F5568">
        <f t="shared" si="86"/>
        <v>2</v>
      </c>
    </row>
    <row r="5569" spans="2:6" x14ac:dyDescent="0.25">
      <c r="B5569" t="s">
        <v>22</v>
      </c>
      <c r="C5569" t="s">
        <v>27</v>
      </c>
      <c r="D5569" t="s">
        <v>32</v>
      </c>
      <c r="E5569" s="1">
        <v>31302</v>
      </c>
      <c r="F5569">
        <f t="shared" si="86"/>
        <v>9</v>
      </c>
    </row>
    <row r="5570" spans="2:6" x14ac:dyDescent="0.25">
      <c r="B5570" t="s">
        <v>23</v>
      </c>
      <c r="C5570" t="s">
        <v>28</v>
      </c>
      <c r="D5570" t="s">
        <v>29</v>
      </c>
      <c r="E5570" s="1">
        <v>16749</v>
      </c>
      <c r="F5570">
        <f t="shared" si="86"/>
        <v>11</v>
      </c>
    </row>
    <row r="5571" spans="2:6" x14ac:dyDescent="0.25">
      <c r="B5571" t="s">
        <v>23</v>
      </c>
      <c r="C5571" t="s">
        <v>24</v>
      </c>
      <c r="D5571" t="s">
        <v>29</v>
      </c>
      <c r="E5571" s="1">
        <v>7226</v>
      </c>
      <c r="F5571">
        <f t="shared" si="86"/>
        <v>10</v>
      </c>
    </row>
    <row r="5572" spans="2:6" x14ac:dyDescent="0.25">
      <c r="B5572" t="s">
        <v>23</v>
      </c>
      <c r="C5572" t="s">
        <v>28</v>
      </c>
      <c r="D5572" t="s">
        <v>32</v>
      </c>
      <c r="E5572" s="1">
        <v>9746</v>
      </c>
      <c r="F5572">
        <f t="shared" si="86"/>
        <v>9</v>
      </c>
    </row>
    <row r="5573" spans="2:6" x14ac:dyDescent="0.25">
      <c r="B5573" t="s">
        <v>23</v>
      </c>
      <c r="C5573" t="s">
        <v>26</v>
      </c>
      <c r="D5573" t="s">
        <v>32</v>
      </c>
      <c r="E5573" s="1">
        <v>37081</v>
      </c>
      <c r="F5573">
        <f t="shared" si="86"/>
        <v>7</v>
      </c>
    </row>
    <row r="5574" spans="2:6" x14ac:dyDescent="0.25">
      <c r="B5574" t="s">
        <v>23</v>
      </c>
      <c r="C5574" t="s">
        <v>28</v>
      </c>
      <c r="D5574" t="s">
        <v>31</v>
      </c>
      <c r="E5574" s="1">
        <v>14912</v>
      </c>
      <c r="F5574">
        <f t="shared" si="86"/>
        <v>10</v>
      </c>
    </row>
    <row r="5575" spans="2:6" x14ac:dyDescent="0.25">
      <c r="B5575" t="s">
        <v>23</v>
      </c>
      <c r="C5575" t="s">
        <v>26</v>
      </c>
      <c r="D5575" t="s">
        <v>32</v>
      </c>
      <c r="E5575" s="1">
        <v>21828</v>
      </c>
      <c r="F5575">
        <f t="shared" si="86"/>
        <v>10</v>
      </c>
    </row>
    <row r="5576" spans="2:6" x14ac:dyDescent="0.25">
      <c r="B5576" t="s">
        <v>23</v>
      </c>
      <c r="C5576" t="s">
        <v>25</v>
      </c>
      <c r="D5576" t="s">
        <v>32</v>
      </c>
      <c r="E5576" s="1">
        <v>24085</v>
      </c>
      <c r="F5576">
        <f t="shared" si="86"/>
        <v>12</v>
      </c>
    </row>
    <row r="5577" spans="2:6" x14ac:dyDescent="0.25">
      <c r="B5577" t="s">
        <v>22</v>
      </c>
      <c r="C5577" t="s">
        <v>27</v>
      </c>
      <c r="D5577" t="s">
        <v>29</v>
      </c>
      <c r="E5577" s="1">
        <v>27106</v>
      </c>
      <c r="F5577">
        <f t="shared" si="86"/>
        <v>3</v>
      </c>
    </row>
    <row r="5578" spans="2:6" x14ac:dyDescent="0.25">
      <c r="B5578" t="s">
        <v>22</v>
      </c>
      <c r="C5578" t="s">
        <v>24</v>
      </c>
      <c r="D5578" t="s">
        <v>31</v>
      </c>
      <c r="E5578" s="1">
        <v>14115</v>
      </c>
      <c r="F5578">
        <f t="shared" si="86"/>
        <v>8</v>
      </c>
    </row>
    <row r="5579" spans="2:6" x14ac:dyDescent="0.25">
      <c r="B5579" t="s">
        <v>22</v>
      </c>
      <c r="C5579" t="s">
        <v>25</v>
      </c>
      <c r="D5579" t="s">
        <v>31</v>
      </c>
      <c r="E5579" s="1">
        <v>32554</v>
      </c>
      <c r="F5579">
        <f t="shared" si="86"/>
        <v>2</v>
      </c>
    </row>
    <row r="5580" spans="2:6" x14ac:dyDescent="0.25">
      <c r="B5580" t="s">
        <v>22</v>
      </c>
      <c r="C5580" t="s">
        <v>25</v>
      </c>
      <c r="D5580" t="s">
        <v>32</v>
      </c>
      <c r="E5580" s="1">
        <v>30498</v>
      </c>
      <c r="F5580">
        <f t="shared" ref="F5580:F5643" si="87">MONTH(E5580)</f>
        <v>7</v>
      </c>
    </row>
    <row r="5581" spans="2:6" x14ac:dyDescent="0.25">
      <c r="B5581" t="s">
        <v>22</v>
      </c>
      <c r="C5581" t="s">
        <v>27</v>
      </c>
      <c r="D5581" t="s">
        <v>31</v>
      </c>
      <c r="E5581" s="1">
        <v>29060</v>
      </c>
      <c r="F5581">
        <f t="shared" si="87"/>
        <v>7</v>
      </c>
    </row>
    <row r="5582" spans="2:6" x14ac:dyDescent="0.25">
      <c r="B5582" t="s">
        <v>22</v>
      </c>
      <c r="C5582" t="s">
        <v>28</v>
      </c>
      <c r="D5582" t="s">
        <v>32</v>
      </c>
      <c r="E5582" s="1">
        <v>35243</v>
      </c>
      <c r="F5582">
        <f t="shared" si="87"/>
        <v>6</v>
      </c>
    </row>
    <row r="5583" spans="2:6" x14ac:dyDescent="0.25">
      <c r="B5583" t="s">
        <v>23</v>
      </c>
      <c r="C5583" t="s">
        <v>24</v>
      </c>
      <c r="D5583" t="s">
        <v>32</v>
      </c>
      <c r="E5583" s="1">
        <v>34243</v>
      </c>
      <c r="F5583">
        <f t="shared" si="87"/>
        <v>10</v>
      </c>
    </row>
    <row r="5584" spans="2:6" x14ac:dyDescent="0.25">
      <c r="B5584" t="s">
        <v>23</v>
      </c>
      <c r="C5584" t="s">
        <v>25</v>
      </c>
      <c r="D5584" t="s">
        <v>30</v>
      </c>
      <c r="E5584" s="1">
        <v>11637</v>
      </c>
      <c r="F5584">
        <f t="shared" si="87"/>
        <v>11</v>
      </c>
    </row>
    <row r="5585" spans="2:6" x14ac:dyDescent="0.25">
      <c r="B5585" t="s">
        <v>23</v>
      </c>
      <c r="C5585" t="s">
        <v>24</v>
      </c>
      <c r="D5585" t="s">
        <v>32</v>
      </c>
      <c r="E5585" s="1">
        <v>32608</v>
      </c>
      <c r="F5585">
        <f t="shared" si="87"/>
        <v>4</v>
      </c>
    </row>
    <row r="5586" spans="2:6" x14ac:dyDescent="0.25">
      <c r="B5586" t="s">
        <v>23</v>
      </c>
      <c r="C5586" t="s">
        <v>25</v>
      </c>
      <c r="D5586" t="s">
        <v>31</v>
      </c>
      <c r="E5586" s="1">
        <v>5888</v>
      </c>
      <c r="F5586">
        <f t="shared" si="87"/>
        <v>2</v>
      </c>
    </row>
    <row r="5587" spans="2:6" x14ac:dyDescent="0.25">
      <c r="B5587" t="s">
        <v>23</v>
      </c>
      <c r="C5587" t="s">
        <v>28</v>
      </c>
      <c r="D5587" t="s">
        <v>30</v>
      </c>
      <c r="E5587" s="1">
        <v>37430</v>
      </c>
      <c r="F5587">
        <f t="shared" si="87"/>
        <v>6</v>
      </c>
    </row>
    <row r="5588" spans="2:6" x14ac:dyDescent="0.25">
      <c r="B5588" t="s">
        <v>23</v>
      </c>
      <c r="C5588" t="s">
        <v>25</v>
      </c>
      <c r="D5588" t="s">
        <v>30</v>
      </c>
      <c r="E5588" s="1">
        <v>36310</v>
      </c>
      <c r="F5588">
        <f t="shared" si="87"/>
        <v>5</v>
      </c>
    </row>
    <row r="5589" spans="2:6" x14ac:dyDescent="0.25">
      <c r="B5589" t="s">
        <v>22</v>
      </c>
      <c r="C5589" t="s">
        <v>26</v>
      </c>
      <c r="D5589" t="s">
        <v>30</v>
      </c>
      <c r="E5589" s="1">
        <v>29972</v>
      </c>
      <c r="F5589">
        <f t="shared" si="87"/>
        <v>1</v>
      </c>
    </row>
    <row r="5590" spans="2:6" x14ac:dyDescent="0.25">
      <c r="B5590" t="s">
        <v>23</v>
      </c>
      <c r="C5590" t="s">
        <v>26</v>
      </c>
      <c r="D5590" t="s">
        <v>29</v>
      </c>
      <c r="E5590" s="1">
        <v>29718</v>
      </c>
      <c r="F5590">
        <f t="shared" si="87"/>
        <v>5</v>
      </c>
    </row>
    <row r="5591" spans="2:6" x14ac:dyDescent="0.25">
      <c r="B5591" t="s">
        <v>22</v>
      </c>
      <c r="C5591" t="s">
        <v>25</v>
      </c>
      <c r="D5591" t="s">
        <v>29</v>
      </c>
      <c r="E5591" s="1">
        <v>6828</v>
      </c>
      <c r="F5591">
        <f t="shared" si="87"/>
        <v>9</v>
      </c>
    </row>
    <row r="5592" spans="2:6" x14ac:dyDescent="0.25">
      <c r="B5592" t="s">
        <v>22</v>
      </c>
      <c r="C5592" t="s">
        <v>26</v>
      </c>
      <c r="D5592" t="s">
        <v>30</v>
      </c>
      <c r="E5592" s="1">
        <v>22934</v>
      </c>
      <c r="F5592">
        <f t="shared" si="87"/>
        <v>10</v>
      </c>
    </row>
    <row r="5593" spans="2:6" x14ac:dyDescent="0.25">
      <c r="B5593" t="s">
        <v>22</v>
      </c>
      <c r="C5593" t="s">
        <v>25</v>
      </c>
      <c r="D5593" t="s">
        <v>31</v>
      </c>
      <c r="E5593" s="1">
        <v>24173</v>
      </c>
      <c r="F5593">
        <f t="shared" si="87"/>
        <v>3</v>
      </c>
    </row>
    <row r="5594" spans="2:6" x14ac:dyDescent="0.25">
      <c r="B5594" t="s">
        <v>23</v>
      </c>
      <c r="C5594" t="s">
        <v>28</v>
      </c>
      <c r="D5594" t="s">
        <v>30</v>
      </c>
      <c r="E5594" s="1">
        <v>21874</v>
      </c>
      <c r="F5594">
        <f t="shared" si="87"/>
        <v>11</v>
      </c>
    </row>
    <row r="5595" spans="2:6" x14ac:dyDescent="0.25">
      <c r="B5595" t="s">
        <v>22</v>
      </c>
      <c r="C5595" t="s">
        <v>28</v>
      </c>
      <c r="D5595" t="s">
        <v>31</v>
      </c>
      <c r="E5595" s="1">
        <v>11257</v>
      </c>
      <c r="F5595">
        <f t="shared" si="87"/>
        <v>10</v>
      </c>
    </row>
    <row r="5596" spans="2:6" x14ac:dyDescent="0.25">
      <c r="B5596" t="s">
        <v>23</v>
      </c>
      <c r="C5596" t="s">
        <v>25</v>
      </c>
      <c r="D5596" t="s">
        <v>31</v>
      </c>
      <c r="E5596" s="1">
        <v>17578</v>
      </c>
      <c r="F5596">
        <f t="shared" si="87"/>
        <v>2</v>
      </c>
    </row>
    <row r="5597" spans="2:6" x14ac:dyDescent="0.25">
      <c r="B5597" t="s">
        <v>23</v>
      </c>
      <c r="C5597" t="s">
        <v>28</v>
      </c>
      <c r="D5597" t="s">
        <v>30</v>
      </c>
      <c r="E5597" s="1">
        <v>36762</v>
      </c>
      <c r="F5597">
        <f t="shared" si="87"/>
        <v>8</v>
      </c>
    </row>
    <row r="5598" spans="2:6" x14ac:dyDescent="0.25">
      <c r="B5598" t="s">
        <v>23</v>
      </c>
      <c r="C5598" t="s">
        <v>28</v>
      </c>
      <c r="D5598" t="s">
        <v>31</v>
      </c>
      <c r="E5598" s="1">
        <v>38812</v>
      </c>
      <c r="F5598">
        <f t="shared" si="87"/>
        <v>4</v>
      </c>
    </row>
    <row r="5599" spans="2:6" x14ac:dyDescent="0.25">
      <c r="B5599" t="s">
        <v>23</v>
      </c>
      <c r="C5599" t="s">
        <v>24</v>
      </c>
      <c r="D5599" t="s">
        <v>30</v>
      </c>
      <c r="E5599" s="1">
        <v>26335</v>
      </c>
      <c r="F5599">
        <f t="shared" si="87"/>
        <v>2</v>
      </c>
    </row>
    <row r="5600" spans="2:6" x14ac:dyDescent="0.25">
      <c r="B5600" t="s">
        <v>23</v>
      </c>
      <c r="C5600" t="s">
        <v>25</v>
      </c>
      <c r="D5600" t="s">
        <v>31</v>
      </c>
      <c r="E5600" s="1">
        <v>38802</v>
      </c>
      <c r="F5600">
        <f t="shared" si="87"/>
        <v>3</v>
      </c>
    </row>
    <row r="5601" spans="2:6" x14ac:dyDescent="0.25">
      <c r="B5601" t="s">
        <v>22</v>
      </c>
      <c r="C5601" t="s">
        <v>26</v>
      </c>
      <c r="D5601" t="s">
        <v>32</v>
      </c>
      <c r="E5601" s="1">
        <v>28871</v>
      </c>
      <c r="F5601">
        <f t="shared" si="87"/>
        <v>1</v>
      </c>
    </row>
    <row r="5602" spans="2:6" x14ac:dyDescent="0.25">
      <c r="B5602" t="s">
        <v>23</v>
      </c>
      <c r="C5602" t="s">
        <v>24</v>
      </c>
      <c r="D5602" t="s">
        <v>31</v>
      </c>
      <c r="E5602" s="1">
        <v>5637</v>
      </c>
      <c r="F5602">
        <f t="shared" si="87"/>
        <v>6</v>
      </c>
    </row>
    <row r="5603" spans="2:6" x14ac:dyDescent="0.25">
      <c r="B5603" t="s">
        <v>22</v>
      </c>
      <c r="C5603" t="s">
        <v>27</v>
      </c>
      <c r="D5603" t="s">
        <v>29</v>
      </c>
      <c r="E5603" s="1">
        <v>34530</v>
      </c>
      <c r="F5603">
        <f t="shared" si="87"/>
        <v>7</v>
      </c>
    </row>
    <row r="5604" spans="2:6" x14ac:dyDescent="0.25">
      <c r="B5604" t="s">
        <v>23</v>
      </c>
      <c r="C5604" t="s">
        <v>27</v>
      </c>
      <c r="D5604" t="s">
        <v>31</v>
      </c>
      <c r="E5604" s="1">
        <v>6365</v>
      </c>
      <c r="F5604">
        <f t="shared" si="87"/>
        <v>6</v>
      </c>
    </row>
    <row r="5605" spans="2:6" x14ac:dyDescent="0.25">
      <c r="B5605" t="s">
        <v>22</v>
      </c>
      <c r="C5605" t="s">
        <v>24</v>
      </c>
      <c r="D5605" t="s">
        <v>32</v>
      </c>
      <c r="E5605" s="1">
        <v>9099</v>
      </c>
      <c r="F5605">
        <f t="shared" si="87"/>
        <v>11</v>
      </c>
    </row>
    <row r="5606" spans="2:6" x14ac:dyDescent="0.25">
      <c r="B5606" t="s">
        <v>23</v>
      </c>
      <c r="C5606" t="s">
        <v>24</v>
      </c>
      <c r="D5606" t="s">
        <v>29</v>
      </c>
      <c r="E5606" s="1">
        <v>32988</v>
      </c>
      <c r="F5606">
        <f t="shared" si="87"/>
        <v>4</v>
      </c>
    </row>
    <row r="5607" spans="2:6" x14ac:dyDescent="0.25">
      <c r="B5607" t="s">
        <v>22</v>
      </c>
      <c r="C5607" t="s">
        <v>27</v>
      </c>
      <c r="D5607" t="s">
        <v>29</v>
      </c>
      <c r="E5607" s="1">
        <v>29870</v>
      </c>
      <c r="F5607">
        <f t="shared" si="87"/>
        <v>10</v>
      </c>
    </row>
    <row r="5608" spans="2:6" x14ac:dyDescent="0.25">
      <c r="B5608" t="s">
        <v>23</v>
      </c>
      <c r="C5608" t="s">
        <v>25</v>
      </c>
      <c r="D5608" t="s">
        <v>31</v>
      </c>
      <c r="E5608" s="1">
        <v>12624</v>
      </c>
      <c r="F5608">
        <f t="shared" si="87"/>
        <v>7</v>
      </c>
    </row>
    <row r="5609" spans="2:6" x14ac:dyDescent="0.25">
      <c r="B5609" t="s">
        <v>23</v>
      </c>
      <c r="C5609" t="s">
        <v>26</v>
      </c>
      <c r="D5609" t="s">
        <v>32</v>
      </c>
      <c r="E5609" s="1">
        <v>22745</v>
      </c>
      <c r="F5609">
        <f t="shared" si="87"/>
        <v>4</v>
      </c>
    </row>
    <row r="5610" spans="2:6" x14ac:dyDescent="0.25">
      <c r="B5610" t="s">
        <v>23</v>
      </c>
      <c r="C5610" t="s">
        <v>26</v>
      </c>
      <c r="D5610" t="s">
        <v>30</v>
      </c>
      <c r="E5610" s="1">
        <v>25147</v>
      </c>
      <c r="F5610">
        <f t="shared" si="87"/>
        <v>11</v>
      </c>
    </row>
    <row r="5611" spans="2:6" x14ac:dyDescent="0.25">
      <c r="B5611" t="s">
        <v>23</v>
      </c>
      <c r="C5611" t="s">
        <v>24</v>
      </c>
      <c r="D5611" t="s">
        <v>29</v>
      </c>
      <c r="E5611" s="1">
        <v>40302</v>
      </c>
      <c r="F5611">
        <f t="shared" si="87"/>
        <v>5</v>
      </c>
    </row>
    <row r="5612" spans="2:6" x14ac:dyDescent="0.25">
      <c r="B5612" t="s">
        <v>23</v>
      </c>
      <c r="C5612" t="s">
        <v>28</v>
      </c>
      <c r="D5612" t="s">
        <v>32</v>
      </c>
      <c r="E5612" s="1">
        <v>21476</v>
      </c>
      <c r="F5612">
        <f t="shared" si="87"/>
        <v>10</v>
      </c>
    </row>
    <row r="5613" spans="2:6" x14ac:dyDescent="0.25">
      <c r="B5613" t="s">
        <v>22</v>
      </c>
      <c r="C5613" t="s">
        <v>26</v>
      </c>
      <c r="D5613" t="s">
        <v>31</v>
      </c>
      <c r="E5613" s="1">
        <v>33620</v>
      </c>
      <c r="F5613">
        <f t="shared" si="87"/>
        <v>1</v>
      </c>
    </row>
    <row r="5614" spans="2:6" x14ac:dyDescent="0.25">
      <c r="B5614" t="s">
        <v>22</v>
      </c>
      <c r="C5614" t="s">
        <v>25</v>
      </c>
      <c r="D5614" t="s">
        <v>29</v>
      </c>
      <c r="E5614" s="1">
        <v>10396</v>
      </c>
      <c r="F5614">
        <f t="shared" si="87"/>
        <v>6</v>
      </c>
    </row>
    <row r="5615" spans="2:6" x14ac:dyDescent="0.25">
      <c r="B5615" t="s">
        <v>22</v>
      </c>
      <c r="C5615" t="s">
        <v>24</v>
      </c>
      <c r="D5615" t="s">
        <v>32</v>
      </c>
      <c r="E5615" s="1">
        <v>33702</v>
      </c>
      <c r="F5615">
        <f t="shared" si="87"/>
        <v>4</v>
      </c>
    </row>
    <row r="5616" spans="2:6" x14ac:dyDescent="0.25">
      <c r="B5616" t="s">
        <v>23</v>
      </c>
      <c r="C5616" t="s">
        <v>28</v>
      </c>
      <c r="D5616" t="s">
        <v>31</v>
      </c>
      <c r="E5616" s="1">
        <v>33602</v>
      </c>
      <c r="F5616">
        <f t="shared" si="87"/>
        <v>12</v>
      </c>
    </row>
    <row r="5617" spans="2:6" x14ac:dyDescent="0.25">
      <c r="B5617" t="s">
        <v>22</v>
      </c>
      <c r="C5617" t="s">
        <v>26</v>
      </c>
      <c r="D5617" t="s">
        <v>31</v>
      </c>
      <c r="E5617" s="1">
        <v>11225</v>
      </c>
      <c r="F5617">
        <f t="shared" si="87"/>
        <v>9</v>
      </c>
    </row>
    <row r="5618" spans="2:6" x14ac:dyDescent="0.25">
      <c r="B5618" t="s">
        <v>22</v>
      </c>
      <c r="C5618" t="s">
        <v>26</v>
      </c>
      <c r="D5618" t="s">
        <v>32</v>
      </c>
      <c r="E5618" s="1">
        <v>21111</v>
      </c>
      <c r="F5618">
        <f t="shared" si="87"/>
        <v>10</v>
      </c>
    </row>
    <row r="5619" spans="2:6" x14ac:dyDescent="0.25">
      <c r="B5619" t="s">
        <v>22</v>
      </c>
      <c r="C5619" t="s">
        <v>28</v>
      </c>
      <c r="D5619" t="s">
        <v>30</v>
      </c>
      <c r="E5619" s="1">
        <v>21484</v>
      </c>
      <c r="F5619">
        <f t="shared" si="87"/>
        <v>10</v>
      </c>
    </row>
    <row r="5620" spans="2:6" x14ac:dyDescent="0.25">
      <c r="B5620" t="s">
        <v>22</v>
      </c>
      <c r="C5620" t="s">
        <v>24</v>
      </c>
      <c r="D5620" t="s">
        <v>31</v>
      </c>
      <c r="E5620" s="1">
        <v>30575</v>
      </c>
      <c r="F5620">
        <f t="shared" si="87"/>
        <v>9</v>
      </c>
    </row>
    <row r="5621" spans="2:6" x14ac:dyDescent="0.25">
      <c r="B5621" t="s">
        <v>23</v>
      </c>
      <c r="C5621" t="s">
        <v>28</v>
      </c>
      <c r="D5621" t="s">
        <v>32</v>
      </c>
      <c r="E5621" s="1">
        <v>17264</v>
      </c>
      <c r="F5621">
        <f t="shared" si="87"/>
        <v>4</v>
      </c>
    </row>
    <row r="5622" spans="2:6" x14ac:dyDescent="0.25">
      <c r="B5622" t="s">
        <v>23</v>
      </c>
      <c r="C5622" t="s">
        <v>25</v>
      </c>
      <c r="D5622" t="s">
        <v>30</v>
      </c>
      <c r="E5622" s="1">
        <v>15228</v>
      </c>
      <c r="F5622">
        <f t="shared" si="87"/>
        <v>9</v>
      </c>
    </row>
    <row r="5623" spans="2:6" x14ac:dyDescent="0.25">
      <c r="B5623" t="s">
        <v>22</v>
      </c>
      <c r="C5623" t="s">
        <v>25</v>
      </c>
      <c r="D5623" t="s">
        <v>31</v>
      </c>
      <c r="E5623" s="1">
        <v>5891</v>
      </c>
      <c r="F5623">
        <f t="shared" si="87"/>
        <v>2</v>
      </c>
    </row>
    <row r="5624" spans="2:6" x14ac:dyDescent="0.25">
      <c r="B5624" t="s">
        <v>23</v>
      </c>
      <c r="C5624" t="s">
        <v>26</v>
      </c>
      <c r="D5624" t="s">
        <v>29</v>
      </c>
      <c r="E5624" s="1">
        <v>7544</v>
      </c>
      <c r="F5624">
        <f t="shared" si="87"/>
        <v>8</v>
      </c>
    </row>
    <row r="5625" spans="2:6" x14ac:dyDescent="0.25">
      <c r="B5625" t="s">
        <v>22</v>
      </c>
      <c r="C5625" t="s">
        <v>26</v>
      </c>
      <c r="D5625" t="s">
        <v>29</v>
      </c>
      <c r="E5625" s="1">
        <v>17245</v>
      </c>
      <c r="F5625">
        <f t="shared" si="87"/>
        <v>3</v>
      </c>
    </row>
    <row r="5626" spans="2:6" x14ac:dyDescent="0.25">
      <c r="B5626" t="s">
        <v>23</v>
      </c>
      <c r="C5626" t="s">
        <v>25</v>
      </c>
      <c r="D5626" t="s">
        <v>32</v>
      </c>
      <c r="E5626" s="1">
        <v>5520</v>
      </c>
      <c r="F5626">
        <f t="shared" si="87"/>
        <v>2</v>
      </c>
    </row>
    <row r="5627" spans="2:6" x14ac:dyDescent="0.25">
      <c r="B5627" t="s">
        <v>22</v>
      </c>
      <c r="C5627" t="s">
        <v>25</v>
      </c>
      <c r="D5627" t="s">
        <v>32</v>
      </c>
      <c r="E5627" s="1">
        <v>17095</v>
      </c>
      <c r="F5627">
        <f t="shared" si="87"/>
        <v>10</v>
      </c>
    </row>
    <row r="5628" spans="2:6" x14ac:dyDescent="0.25">
      <c r="B5628" t="s">
        <v>23</v>
      </c>
      <c r="C5628" t="s">
        <v>27</v>
      </c>
      <c r="D5628" t="s">
        <v>31</v>
      </c>
      <c r="E5628" s="1">
        <v>27776</v>
      </c>
      <c r="F5628">
        <f t="shared" si="87"/>
        <v>1</v>
      </c>
    </row>
    <row r="5629" spans="2:6" x14ac:dyDescent="0.25">
      <c r="B5629" t="s">
        <v>22</v>
      </c>
      <c r="C5629" t="s">
        <v>24</v>
      </c>
      <c r="D5629" t="s">
        <v>31</v>
      </c>
      <c r="E5629" s="1">
        <v>10159</v>
      </c>
      <c r="F5629">
        <f t="shared" si="87"/>
        <v>10</v>
      </c>
    </row>
    <row r="5630" spans="2:6" x14ac:dyDescent="0.25">
      <c r="B5630" t="s">
        <v>22</v>
      </c>
      <c r="C5630" t="s">
        <v>26</v>
      </c>
      <c r="D5630" t="s">
        <v>29</v>
      </c>
      <c r="E5630" s="1">
        <v>20449</v>
      </c>
      <c r="F5630">
        <f t="shared" si="87"/>
        <v>12</v>
      </c>
    </row>
    <row r="5631" spans="2:6" x14ac:dyDescent="0.25">
      <c r="B5631" t="s">
        <v>23</v>
      </c>
      <c r="C5631" t="s">
        <v>25</v>
      </c>
      <c r="D5631" t="s">
        <v>31</v>
      </c>
      <c r="E5631" s="1">
        <v>24956</v>
      </c>
      <c r="F5631">
        <f t="shared" si="87"/>
        <v>4</v>
      </c>
    </row>
    <row r="5632" spans="2:6" x14ac:dyDescent="0.25">
      <c r="B5632" t="s">
        <v>23</v>
      </c>
      <c r="C5632" t="s">
        <v>27</v>
      </c>
      <c r="D5632" t="s">
        <v>30</v>
      </c>
      <c r="E5632" s="1">
        <v>39004</v>
      </c>
      <c r="F5632">
        <f t="shared" si="87"/>
        <v>10</v>
      </c>
    </row>
    <row r="5633" spans="2:6" x14ac:dyDescent="0.25">
      <c r="B5633" t="s">
        <v>23</v>
      </c>
      <c r="C5633" t="s">
        <v>25</v>
      </c>
      <c r="D5633" t="s">
        <v>30</v>
      </c>
      <c r="E5633" s="1">
        <v>22264</v>
      </c>
      <c r="F5633">
        <f t="shared" si="87"/>
        <v>12</v>
      </c>
    </row>
    <row r="5634" spans="2:6" x14ac:dyDescent="0.25">
      <c r="B5634" t="s">
        <v>23</v>
      </c>
      <c r="C5634" t="s">
        <v>26</v>
      </c>
      <c r="D5634" t="s">
        <v>30</v>
      </c>
      <c r="E5634" s="1">
        <v>8118</v>
      </c>
      <c r="F5634">
        <f t="shared" si="87"/>
        <v>3</v>
      </c>
    </row>
    <row r="5635" spans="2:6" x14ac:dyDescent="0.25">
      <c r="B5635" t="s">
        <v>23</v>
      </c>
      <c r="C5635" t="s">
        <v>25</v>
      </c>
      <c r="D5635" t="s">
        <v>30</v>
      </c>
      <c r="E5635" s="1">
        <v>6732</v>
      </c>
      <c r="F5635">
        <f t="shared" si="87"/>
        <v>6</v>
      </c>
    </row>
    <row r="5636" spans="2:6" x14ac:dyDescent="0.25">
      <c r="B5636" t="s">
        <v>22</v>
      </c>
      <c r="C5636" t="s">
        <v>28</v>
      </c>
      <c r="D5636" t="s">
        <v>31</v>
      </c>
      <c r="E5636" s="1">
        <v>22902</v>
      </c>
      <c r="F5636">
        <f t="shared" si="87"/>
        <v>9</v>
      </c>
    </row>
    <row r="5637" spans="2:6" x14ac:dyDescent="0.25">
      <c r="B5637" t="s">
        <v>22</v>
      </c>
      <c r="C5637" t="s">
        <v>24</v>
      </c>
      <c r="D5637" t="s">
        <v>32</v>
      </c>
      <c r="E5637" s="1">
        <v>12012</v>
      </c>
      <c r="F5637">
        <f t="shared" si="87"/>
        <v>11</v>
      </c>
    </row>
    <row r="5638" spans="2:6" x14ac:dyDescent="0.25">
      <c r="B5638" t="s">
        <v>23</v>
      </c>
      <c r="C5638" t="s">
        <v>27</v>
      </c>
      <c r="D5638" t="s">
        <v>31</v>
      </c>
      <c r="E5638" s="1">
        <v>18455</v>
      </c>
      <c r="F5638">
        <f t="shared" si="87"/>
        <v>7</v>
      </c>
    </row>
    <row r="5639" spans="2:6" x14ac:dyDescent="0.25">
      <c r="B5639" t="s">
        <v>23</v>
      </c>
      <c r="C5639" t="s">
        <v>28</v>
      </c>
      <c r="D5639" t="s">
        <v>31</v>
      </c>
      <c r="E5639" s="1">
        <v>36771</v>
      </c>
      <c r="F5639">
        <f t="shared" si="87"/>
        <v>9</v>
      </c>
    </row>
    <row r="5640" spans="2:6" x14ac:dyDescent="0.25">
      <c r="B5640" t="s">
        <v>23</v>
      </c>
      <c r="C5640" t="s">
        <v>25</v>
      </c>
      <c r="D5640" t="s">
        <v>30</v>
      </c>
      <c r="E5640" s="1">
        <v>30584</v>
      </c>
      <c r="F5640">
        <f t="shared" si="87"/>
        <v>9</v>
      </c>
    </row>
    <row r="5641" spans="2:6" x14ac:dyDescent="0.25">
      <c r="B5641" t="s">
        <v>23</v>
      </c>
      <c r="C5641" t="s">
        <v>25</v>
      </c>
      <c r="D5641" t="s">
        <v>32</v>
      </c>
      <c r="E5641" s="1">
        <v>15944</v>
      </c>
      <c r="F5641">
        <f t="shared" si="87"/>
        <v>8</v>
      </c>
    </row>
    <row r="5642" spans="2:6" x14ac:dyDescent="0.25">
      <c r="B5642" t="s">
        <v>23</v>
      </c>
      <c r="C5642" t="s">
        <v>25</v>
      </c>
      <c r="D5642" t="s">
        <v>29</v>
      </c>
      <c r="E5642" s="1">
        <v>26526</v>
      </c>
      <c r="F5642">
        <f t="shared" si="87"/>
        <v>8</v>
      </c>
    </row>
    <row r="5643" spans="2:6" x14ac:dyDescent="0.25">
      <c r="B5643" t="s">
        <v>22</v>
      </c>
      <c r="C5643" t="s">
        <v>28</v>
      </c>
      <c r="D5643" t="s">
        <v>32</v>
      </c>
      <c r="E5643" s="1">
        <v>20501</v>
      </c>
      <c r="F5643">
        <f t="shared" si="87"/>
        <v>2</v>
      </c>
    </row>
    <row r="5644" spans="2:6" x14ac:dyDescent="0.25">
      <c r="B5644" t="s">
        <v>22</v>
      </c>
      <c r="C5644" t="s">
        <v>26</v>
      </c>
      <c r="D5644" t="s">
        <v>30</v>
      </c>
      <c r="E5644" s="1">
        <v>23386</v>
      </c>
      <c r="F5644">
        <f t="shared" ref="F5644:F5707" si="88">MONTH(E5644)</f>
        <v>1</v>
      </c>
    </row>
    <row r="5645" spans="2:6" x14ac:dyDescent="0.25">
      <c r="B5645" t="s">
        <v>23</v>
      </c>
      <c r="C5645" t="s">
        <v>24</v>
      </c>
      <c r="D5645" t="s">
        <v>32</v>
      </c>
      <c r="E5645" s="1">
        <v>21539</v>
      </c>
      <c r="F5645">
        <f t="shared" si="88"/>
        <v>12</v>
      </c>
    </row>
    <row r="5646" spans="2:6" x14ac:dyDescent="0.25">
      <c r="B5646" t="s">
        <v>23</v>
      </c>
      <c r="C5646" t="s">
        <v>26</v>
      </c>
      <c r="D5646" t="s">
        <v>30</v>
      </c>
      <c r="E5646" s="1">
        <v>29597</v>
      </c>
      <c r="F5646">
        <f t="shared" si="88"/>
        <v>1</v>
      </c>
    </row>
    <row r="5647" spans="2:6" x14ac:dyDescent="0.25">
      <c r="B5647" t="s">
        <v>22</v>
      </c>
      <c r="C5647" t="s">
        <v>28</v>
      </c>
      <c r="D5647" t="s">
        <v>30</v>
      </c>
      <c r="E5647" s="1">
        <v>16689</v>
      </c>
      <c r="F5647">
        <f t="shared" si="88"/>
        <v>9</v>
      </c>
    </row>
    <row r="5648" spans="2:6" x14ac:dyDescent="0.25">
      <c r="B5648" t="s">
        <v>22</v>
      </c>
      <c r="C5648" t="s">
        <v>27</v>
      </c>
      <c r="D5648" t="s">
        <v>30</v>
      </c>
      <c r="E5648" s="1">
        <v>34123</v>
      </c>
      <c r="F5648">
        <f t="shared" si="88"/>
        <v>6</v>
      </c>
    </row>
    <row r="5649" spans="2:6" x14ac:dyDescent="0.25">
      <c r="B5649" t="s">
        <v>23</v>
      </c>
      <c r="C5649" t="s">
        <v>24</v>
      </c>
      <c r="D5649" t="s">
        <v>32</v>
      </c>
      <c r="E5649" s="1">
        <v>21726</v>
      </c>
      <c r="F5649">
        <f t="shared" si="88"/>
        <v>6</v>
      </c>
    </row>
    <row r="5650" spans="2:6" x14ac:dyDescent="0.25">
      <c r="B5650" t="s">
        <v>23</v>
      </c>
      <c r="C5650" t="s">
        <v>25</v>
      </c>
      <c r="D5650" t="s">
        <v>30</v>
      </c>
      <c r="E5650" s="1">
        <v>25482</v>
      </c>
      <c r="F5650">
        <f t="shared" si="88"/>
        <v>10</v>
      </c>
    </row>
    <row r="5651" spans="2:6" x14ac:dyDescent="0.25">
      <c r="B5651" t="s">
        <v>23</v>
      </c>
      <c r="C5651" t="s">
        <v>24</v>
      </c>
      <c r="D5651" t="s">
        <v>31</v>
      </c>
      <c r="E5651" s="1">
        <v>38882</v>
      </c>
      <c r="F5651">
        <f t="shared" si="88"/>
        <v>6</v>
      </c>
    </row>
    <row r="5652" spans="2:6" x14ac:dyDescent="0.25">
      <c r="B5652" t="s">
        <v>23</v>
      </c>
      <c r="C5652" t="s">
        <v>27</v>
      </c>
      <c r="D5652" t="s">
        <v>32</v>
      </c>
      <c r="E5652" s="1">
        <v>19739</v>
      </c>
      <c r="F5652">
        <f t="shared" si="88"/>
        <v>1</v>
      </c>
    </row>
    <row r="5653" spans="2:6" x14ac:dyDescent="0.25">
      <c r="B5653" t="s">
        <v>22</v>
      </c>
      <c r="C5653" t="s">
        <v>24</v>
      </c>
      <c r="D5653" t="s">
        <v>29</v>
      </c>
      <c r="E5653" s="1">
        <v>21385</v>
      </c>
      <c r="F5653">
        <f t="shared" si="88"/>
        <v>7</v>
      </c>
    </row>
    <row r="5654" spans="2:6" x14ac:dyDescent="0.25">
      <c r="B5654" t="s">
        <v>23</v>
      </c>
      <c r="C5654" t="s">
        <v>27</v>
      </c>
      <c r="D5654" t="s">
        <v>30</v>
      </c>
      <c r="E5654" s="1">
        <v>22663</v>
      </c>
      <c r="F5654">
        <f t="shared" si="88"/>
        <v>1</v>
      </c>
    </row>
    <row r="5655" spans="2:6" x14ac:dyDescent="0.25">
      <c r="B5655" t="s">
        <v>23</v>
      </c>
      <c r="C5655" t="s">
        <v>26</v>
      </c>
      <c r="D5655" t="s">
        <v>30</v>
      </c>
      <c r="E5655" s="1">
        <v>32214</v>
      </c>
      <c r="F5655">
        <f t="shared" si="88"/>
        <v>3</v>
      </c>
    </row>
    <row r="5656" spans="2:6" x14ac:dyDescent="0.25">
      <c r="B5656" t="s">
        <v>22</v>
      </c>
      <c r="C5656" t="s">
        <v>28</v>
      </c>
      <c r="D5656" t="s">
        <v>30</v>
      </c>
      <c r="E5656" s="1">
        <v>12221</v>
      </c>
      <c r="F5656">
        <f t="shared" si="88"/>
        <v>6</v>
      </c>
    </row>
    <row r="5657" spans="2:6" x14ac:dyDescent="0.25">
      <c r="B5657" t="s">
        <v>23</v>
      </c>
      <c r="C5657" t="s">
        <v>25</v>
      </c>
      <c r="D5657" t="s">
        <v>31</v>
      </c>
      <c r="E5657" s="1">
        <v>7695</v>
      </c>
      <c r="F5657">
        <f t="shared" si="88"/>
        <v>1</v>
      </c>
    </row>
    <row r="5658" spans="2:6" x14ac:dyDescent="0.25">
      <c r="B5658" t="s">
        <v>22</v>
      </c>
      <c r="C5658" t="s">
        <v>26</v>
      </c>
      <c r="D5658" t="s">
        <v>30</v>
      </c>
      <c r="E5658" s="1">
        <v>28575</v>
      </c>
      <c r="F5658">
        <f t="shared" si="88"/>
        <v>3</v>
      </c>
    </row>
    <row r="5659" spans="2:6" x14ac:dyDescent="0.25">
      <c r="B5659" t="s">
        <v>23</v>
      </c>
      <c r="C5659" t="s">
        <v>24</v>
      </c>
      <c r="D5659" t="s">
        <v>30</v>
      </c>
      <c r="E5659" s="1">
        <v>17815</v>
      </c>
      <c r="F5659">
        <f t="shared" si="88"/>
        <v>10</v>
      </c>
    </row>
    <row r="5660" spans="2:6" x14ac:dyDescent="0.25">
      <c r="B5660" t="s">
        <v>23</v>
      </c>
      <c r="C5660" t="s">
        <v>28</v>
      </c>
      <c r="D5660" t="s">
        <v>29</v>
      </c>
      <c r="E5660" s="1">
        <v>30421</v>
      </c>
      <c r="F5660">
        <f t="shared" si="88"/>
        <v>4</v>
      </c>
    </row>
    <row r="5661" spans="2:6" x14ac:dyDescent="0.25">
      <c r="B5661" t="s">
        <v>22</v>
      </c>
      <c r="C5661" t="s">
        <v>24</v>
      </c>
      <c r="D5661" t="s">
        <v>32</v>
      </c>
      <c r="E5661" s="1">
        <v>9849</v>
      </c>
      <c r="F5661">
        <f t="shared" si="88"/>
        <v>12</v>
      </c>
    </row>
    <row r="5662" spans="2:6" x14ac:dyDescent="0.25">
      <c r="B5662" t="s">
        <v>23</v>
      </c>
      <c r="C5662" t="s">
        <v>24</v>
      </c>
      <c r="D5662" t="s">
        <v>32</v>
      </c>
      <c r="E5662" s="1">
        <v>40578</v>
      </c>
      <c r="F5662">
        <f t="shared" si="88"/>
        <v>2</v>
      </c>
    </row>
    <row r="5663" spans="2:6" x14ac:dyDescent="0.25">
      <c r="B5663" t="s">
        <v>23</v>
      </c>
      <c r="C5663" t="s">
        <v>26</v>
      </c>
      <c r="D5663" t="s">
        <v>31</v>
      </c>
      <c r="E5663" s="1">
        <v>41096</v>
      </c>
      <c r="F5663">
        <f t="shared" si="88"/>
        <v>7</v>
      </c>
    </row>
    <row r="5664" spans="2:6" x14ac:dyDescent="0.25">
      <c r="B5664" t="s">
        <v>22</v>
      </c>
      <c r="C5664" t="s">
        <v>27</v>
      </c>
      <c r="D5664" t="s">
        <v>32</v>
      </c>
      <c r="E5664" s="1">
        <v>27846</v>
      </c>
      <c r="F5664">
        <f t="shared" si="88"/>
        <v>3</v>
      </c>
    </row>
    <row r="5665" spans="2:6" x14ac:dyDescent="0.25">
      <c r="B5665" t="s">
        <v>22</v>
      </c>
      <c r="C5665" t="s">
        <v>25</v>
      </c>
      <c r="D5665" t="s">
        <v>30</v>
      </c>
      <c r="E5665" s="1">
        <v>20403</v>
      </c>
      <c r="F5665">
        <f t="shared" si="88"/>
        <v>11</v>
      </c>
    </row>
    <row r="5666" spans="2:6" x14ac:dyDescent="0.25">
      <c r="B5666" t="s">
        <v>22</v>
      </c>
      <c r="C5666" t="s">
        <v>25</v>
      </c>
      <c r="D5666" t="s">
        <v>31</v>
      </c>
      <c r="E5666" s="1">
        <v>26377</v>
      </c>
      <c r="F5666">
        <f t="shared" si="88"/>
        <v>3</v>
      </c>
    </row>
    <row r="5667" spans="2:6" x14ac:dyDescent="0.25">
      <c r="B5667" t="s">
        <v>22</v>
      </c>
      <c r="C5667" t="s">
        <v>24</v>
      </c>
      <c r="D5667" t="s">
        <v>29</v>
      </c>
      <c r="E5667" s="1">
        <v>10727</v>
      </c>
      <c r="F5667">
        <f t="shared" si="88"/>
        <v>5</v>
      </c>
    </row>
    <row r="5668" spans="2:6" x14ac:dyDescent="0.25">
      <c r="B5668" t="s">
        <v>23</v>
      </c>
      <c r="C5668" t="s">
        <v>27</v>
      </c>
      <c r="D5668" t="s">
        <v>32</v>
      </c>
      <c r="E5668" s="1">
        <v>12071</v>
      </c>
      <c r="F5668">
        <f t="shared" si="88"/>
        <v>1</v>
      </c>
    </row>
    <row r="5669" spans="2:6" x14ac:dyDescent="0.25">
      <c r="B5669" t="s">
        <v>23</v>
      </c>
      <c r="C5669" t="s">
        <v>25</v>
      </c>
      <c r="D5669" t="s">
        <v>32</v>
      </c>
      <c r="E5669" s="1">
        <v>6694</v>
      </c>
      <c r="F5669">
        <f t="shared" si="88"/>
        <v>4</v>
      </c>
    </row>
    <row r="5670" spans="2:6" x14ac:dyDescent="0.25">
      <c r="B5670" t="s">
        <v>23</v>
      </c>
      <c r="C5670" t="s">
        <v>28</v>
      </c>
      <c r="D5670" t="s">
        <v>30</v>
      </c>
      <c r="E5670" s="1">
        <v>17625</v>
      </c>
      <c r="F5670">
        <f t="shared" si="88"/>
        <v>4</v>
      </c>
    </row>
    <row r="5671" spans="2:6" x14ac:dyDescent="0.25">
      <c r="B5671" t="s">
        <v>22</v>
      </c>
      <c r="C5671" t="s">
        <v>25</v>
      </c>
      <c r="D5671" t="s">
        <v>30</v>
      </c>
      <c r="E5671" s="1">
        <v>24135</v>
      </c>
      <c r="F5671">
        <f t="shared" si="88"/>
        <v>1</v>
      </c>
    </row>
    <row r="5672" spans="2:6" x14ac:dyDescent="0.25">
      <c r="B5672" t="s">
        <v>23</v>
      </c>
      <c r="C5672" t="s">
        <v>28</v>
      </c>
      <c r="D5672" t="s">
        <v>30</v>
      </c>
      <c r="E5672" s="1">
        <v>8686</v>
      </c>
      <c r="F5672">
        <f t="shared" si="88"/>
        <v>10</v>
      </c>
    </row>
    <row r="5673" spans="2:6" x14ac:dyDescent="0.25">
      <c r="B5673" t="s">
        <v>22</v>
      </c>
      <c r="C5673" t="s">
        <v>28</v>
      </c>
      <c r="D5673" t="s">
        <v>32</v>
      </c>
      <c r="E5673" s="1">
        <v>22940</v>
      </c>
      <c r="F5673">
        <f t="shared" si="88"/>
        <v>10</v>
      </c>
    </row>
    <row r="5674" spans="2:6" x14ac:dyDescent="0.25">
      <c r="B5674" t="s">
        <v>22</v>
      </c>
      <c r="C5674" t="s">
        <v>28</v>
      </c>
      <c r="D5674" t="s">
        <v>30</v>
      </c>
      <c r="E5674" s="1">
        <v>20032</v>
      </c>
      <c r="F5674">
        <f t="shared" si="88"/>
        <v>11</v>
      </c>
    </row>
    <row r="5675" spans="2:6" x14ac:dyDescent="0.25">
      <c r="B5675" t="s">
        <v>22</v>
      </c>
      <c r="C5675" t="s">
        <v>28</v>
      </c>
      <c r="D5675" t="s">
        <v>30</v>
      </c>
      <c r="E5675" s="1">
        <v>31270</v>
      </c>
      <c r="F5675">
        <f t="shared" si="88"/>
        <v>8</v>
      </c>
    </row>
    <row r="5676" spans="2:6" x14ac:dyDescent="0.25">
      <c r="B5676" t="s">
        <v>23</v>
      </c>
      <c r="C5676" t="s">
        <v>24</v>
      </c>
      <c r="D5676" t="s">
        <v>30</v>
      </c>
      <c r="E5676" s="1">
        <v>34311</v>
      </c>
      <c r="F5676">
        <f t="shared" si="88"/>
        <v>12</v>
      </c>
    </row>
    <row r="5677" spans="2:6" x14ac:dyDescent="0.25">
      <c r="B5677" t="s">
        <v>23</v>
      </c>
      <c r="C5677" t="s">
        <v>27</v>
      </c>
      <c r="D5677" t="s">
        <v>32</v>
      </c>
      <c r="E5677" s="1">
        <v>11402</v>
      </c>
      <c r="F5677">
        <f t="shared" si="88"/>
        <v>3</v>
      </c>
    </row>
    <row r="5678" spans="2:6" x14ac:dyDescent="0.25">
      <c r="B5678" t="s">
        <v>22</v>
      </c>
      <c r="C5678" t="s">
        <v>27</v>
      </c>
      <c r="D5678" t="s">
        <v>31</v>
      </c>
      <c r="E5678" s="1">
        <v>31403</v>
      </c>
      <c r="F5678">
        <f t="shared" si="88"/>
        <v>12</v>
      </c>
    </row>
    <row r="5679" spans="2:6" x14ac:dyDescent="0.25">
      <c r="B5679" t="s">
        <v>23</v>
      </c>
      <c r="C5679" t="s">
        <v>26</v>
      </c>
      <c r="D5679" t="s">
        <v>29</v>
      </c>
      <c r="E5679" s="1">
        <v>31008</v>
      </c>
      <c r="F5679">
        <f t="shared" si="88"/>
        <v>11</v>
      </c>
    </row>
    <row r="5680" spans="2:6" x14ac:dyDescent="0.25">
      <c r="B5680" t="s">
        <v>22</v>
      </c>
      <c r="C5680" t="s">
        <v>26</v>
      </c>
      <c r="D5680" t="s">
        <v>31</v>
      </c>
      <c r="E5680" s="1">
        <v>25327</v>
      </c>
      <c r="F5680">
        <f t="shared" si="88"/>
        <v>5</v>
      </c>
    </row>
    <row r="5681" spans="2:6" x14ac:dyDescent="0.25">
      <c r="B5681" t="s">
        <v>22</v>
      </c>
      <c r="C5681" t="s">
        <v>27</v>
      </c>
      <c r="D5681" t="s">
        <v>32</v>
      </c>
      <c r="E5681" s="1">
        <v>18271</v>
      </c>
      <c r="F5681">
        <f t="shared" si="88"/>
        <v>1</v>
      </c>
    </row>
    <row r="5682" spans="2:6" x14ac:dyDescent="0.25">
      <c r="B5682" t="s">
        <v>22</v>
      </c>
      <c r="C5682" t="s">
        <v>26</v>
      </c>
      <c r="D5682" t="s">
        <v>30</v>
      </c>
      <c r="E5682" s="1">
        <v>23340</v>
      </c>
      <c r="F5682">
        <f t="shared" si="88"/>
        <v>11</v>
      </c>
    </row>
    <row r="5683" spans="2:6" x14ac:dyDescent="0.25">
      <c r="B5683" t="s">
        <v>22</v>
      </c>
      <c r="C5683" t="s">
        <v>26</v>
      </c>
      <c r="D5683" t="s">
        <v>29</v>
      </c>
      <c r="E5683" s="1">
        <v>31449</v>
      </c>
      <c r="F5683">
        <f t="shared" si="88"/>
        <v>2</v>
      </c>
    </row>
    <row r="5684" spans="2:6" x14ac:dyDescent="0.25">
      <c r="B5684" t="s">
        <v>22</v>
      </c>
      <c r="C5684" t="s">
        <v>27</v>
      </c>
      <c r="D5684" t="s">
        <v>32</v>
      </c>
      <c r="E5684" s="1">
        <v>39916</v>
      </c>
      <c r="F5684">
        <f t="shared" si="88"/>
        <v>4</v>
      </c>
    </row>
    <row r="5685" spans="2:6" x14ac:dyDescent="0.25">
      <c r="B5685" t="s">
        <v>23</v>
      </c>
      <c r="C5685" t="s">
        <v>25</v>
      </c>
      <c r="D5685" t="s">
        <v>29</v>
      </c>
      <c r="E5685" s="1">
        <v>29967</v>
      </c>
      <c r="F5685">
        <f t="shared" si="88"/>
        <v>1</v>
      </c>
    </row>
    <row r="5686" spans="2:6" x14ac:dyDescent="0.25">
      <c r="B5686" t="s">
        <v>22</v>
      </c>
      <c r="C5686" t="s">
        <v>28</v>
      </c>
      <c r="D5686" t="s">
        <v>29</v>
      </c>
      <c r="E5686" s="1">
        <v>28528</v>
      </c>
      <c r="F5686">
        <f t="shared" si="88"/>
        <v>2</v>
      </c>
    </row>
    <row r="5687" spans="2:6" x14ac:dyDescent="0.25">
      <c r="B5687" t="s">
        <v>23</v>
      </c>
      <c r="C5687" t="s">
        <v>27</v>
      </c>
      <c r="D5687" t="s">
        <v>30</v>
      </c>
      <c r="E5687" s="1">
        <v>29203</v>
      </c>
      <c r="F5687">
        <f t="shared" si="88"/>
        <v>12</v>
      </c>
    </row>
    <row r="5688" spans="2:6" x14ac:dyDescent="0.25">
      <c r="B5688" t="s">
        <v>22</v>
      </c>
      <c r="C5688" t="s">
        <v>24</v>
      </c>
      <c r="D5688" t="s">
        <v>31</v>
      </c>
      <c r="E5688" s="1">
        <v>8581</v>
      </c>
      <c r="F5688">
        <f t="shared" si="88"/>
        <v>6</v>
      </c>
    </row>
    <row r="5689" spans="2:6" x14ac:dyDescent="0.25">
      <c r="B5689" t="s">
        <v>22</v>
      </c>
      <c r="C5689" t="s">
        <v>24</v>
      </c>
      <c r="D5689" t="s">
        <v>30</v>
      </c>
      <c r="E5689" s="1">
        <v>10941</v>
      </c>
      <c r="F5689">
        <f t="shared" si="88"/>
        <v>12</v>
      </c>
    </row>
    <row r="5690" spans="2:6" x14ac:dyDescent="0.25">
      <c r="B5690" t="s">
        <v>22</v>
      </c>
      <c r="C5690" t="s">
        <v>25</v>
      </c>
      <c r="D5690" t="s">
        <v>31</v>
      </c>
      <c r="E5690" s="1">
        <v>17511</v>
      </c>
      <c r="F5690">
        <f t="shared" si="88"/>
        <v>12</v>
      </c>
    </row>
    <row r="5691" spans="2:6" x14ac:dyDescent="0.25">
      <c r="B5691" t="s">
        <v>23</v>
      </c>
      <c r="C5691" t="s">
        <v>25</v>
      </c>
      <c r="D5691" t="s">
        <v>32</v>
      </c>
      <c r="E5691" s="1">
        <v>20556</v>
      </c>
      <c r="F5691">
        <f t="shared" si="88"/>
        <v>4</v>
      </c>
    </row>
    <row r="5692" spans="2:6" x14ac:dyDescent="0.25">
      <c r="B5692" t="s">
        <v>23</v>
      </c>
      <c r="C5692" t="s">
        <v>25</v>
      </c>
      <c r="D5692" t="s">
        <v>30</v>
      </c>
      <c r="E5692" s="1">
        <v>7809</v>
      </c>
      <c r="F5692">
        <f t="shared" si="88"/>
        <v>5</v>
      </c>
    </row>
    <row r="5693" spans="2:6" x14ac:dyDescent="0.25">
      <c r="B5693" t="s">
        <v>23</v>
      </c>
      <c r="C5693" t="s">
        <v>27</v>
      </c>
      <c r="D5693" t="s">
        <v>30</v>
      </c>
      <c r="E5693" s="1">
        <v>25791</v>
      </c>
      <c r="F5693">
        <f t="shared" si="88"/>
        <v>8</v>
      </c>
    </row>
    <row r="5694" spans="2:6" x14ac:dyDescent="0.25">
      <c r="B5694" t="s">
        <v>23</v>
      </c>
      <c r="C5694" t="s">
        <v>25</v>
      </c>
      <c r="D5694" t="s">
        <v>31</v>
      </c>
      <c r="E5694" s="1">
        <v>15125</v>
      </c>
      <c r="F5694">
        <f t="shared" si="88"/>
        <v>5</v>
      </c>
    </row>
    <row r="5695" spans="2:6" x14ac:dyDescent="0.25">
      <c r="B5695" t="s">
        <v>22</v>
      </c>
      <c r="C5695" t="s">
        <v>26</v>
      </c>
      <c r="D5695" t="s">
        <v>31</v>
      </c>
      <c r="E5695" s="1">
        <v>10337</v>
      </c>
      <c r="F5695">
        <f t="shared" si="88"/>
        <v>4</v>
      </c>
    </row>
    <row r="5696" spans="2:6" x14ac:dyDescent="0.25">
      <c r="B5696" t="s">
        <v>22</v>
      </c>
      <c r="C5696" t="s">
        <v>24</v>
      </c>
      <c r="D5696" t="s">
        <v>32</v>
      </c>
      <c r="E5696" s="1">
        <v>40436</v>
      </c>
      <c r="F5696">
        <f t="shared" si="88"/>
        <v>9</v>
      </c>
    </row>
    <row r="5697" spans="2:6" x14ac:dyDescent="0.25">
      <c r="B5697" t="s">
        <v>22</v>
      </c>
      <c r="C5697" t="s">
        <v>27</v>
      </c>
      <c r="D5697" t="s">
        <v>30</v>
      </c>
      <c r="E5697" s="1">
        <v>9051</v>
      </c>
      <c r="F5697">
        <f t="shared" si="88"/>
        <v>10</v>
      </c>
    </row>
    <row r="5698" spans="2:6" x14ac:dyDescent="0.25">
      <c r="B5698" t="s">
        <v>22</v>
      </c>
      <c r="C5698" t="s">
        <v>24</v>
      </c>
      <c r="D5698" t="s">
        <v>29</v>
      </c>
      <c r="E5698" s="1">
        <v>27876</v>
      </c>
      <c r="F5698">
        <f t="shared" si="88"/>
        <v>4</v>
      </c>
    </row>
    <row r="5699" spans="2:6" x14ac:dyDescent="0.25">
      <c r="B5699" t="s">
        <v>23</v>
      </c>
      <c r="C5699" t="s">
        <v>27</v>
      </c>
      <c r="D5699" t="s">
        <v>29</v>
      </c>
      <c r="E5699" s="1">
        <v>34998</v>
      </c>
      <c r="F5699">
        <f t="shared" si="88"/>
        <v>10</v>
      </c>
    </row>
    <row r="5700" spans="2:6" x14ac:dyDescent="0.25">
      <c r="B5700" t="s">
        <v>23</v>
      </c>
      <c r="C5700" t="s">
        <v>24</v>
      </c>
      <c r="D5700" t="s">
        <v>30</v>
      </c>
      <c r="E5700" s="1">
        <v>30124</v>
      </c>
      <c r="F5700">
        <f t="shared" si="88"/>
        <v>6</v>
      </c>
    </row>
    <row r="5701" spans="2:6" x14ac:dyDescent="0.25">
      <c r="B5701" t="s">
        <v>22</v>
      </c>
      <c r="C5701" t="s">
        <v>25</v>
      </c>
      <c r="D5701" t="s">
        <v>29</v>
      </c>
      <c r="E5701" s="1">
        <v>31444</v>
      </c>
      <c r="F5701">
        <f t="shared" si="88"/>
        <v>2</v>
      </c>
    </row>
    <row r="5702" spans="2:6" x14ac:dyDescent="0.25">
      <c r="B5702" t="s">
        <v>22</v>
      </c>
      <c r="C5702" t="s">
        <v>25</v>
      </c>
      <c r="D5702" t="s">
        <v>29</v>
      </c>
      <c r="E5702" s="1">
        <v>12683</v>
      </c>
      <c r="F5702">
        <f t="shared" si="88"/>
        <v>9</v>
      </c>
    </row>
    <row r="5703" spans="2:6" x14ac:dyDescent="0.25">
      <c r="B5703" t="s">
        <v>22</v>
      </c>
      <c r="C5703" t="s">
        <v>25</v>
      </c>
      <c r="D5703" t="s">
        <v>32</v>
      </c>
      <c r="E5703" s="1">
        <v>16331</v>
      </c>
      <c r="F5703">
        <f t="shared" si="88"/>
        <v>9</v>
      </c>
    </row>
    <row r="5704" spans="2:6" x14ac:dyDescent="0.25">
      <c r="B5704" t="s">
        <v>23</v>
      </c>
      <c r="C5704" t="s">
        <v>25</v>
      </c>
      <c r="D5704" t="s">
        <v>30</v>
      </c>
      <c r="E5704" s="1">
        <v>18465</v>
      </c>
      <c r="F5704">
        <f t="shared" si="88"/>
        <v>7</v>
      </c>
    </row>
    <row r="5705" spans="2:6" x14ac:dyDescent="0.25">
      <c r="B5705" t="s">
        <v>22</v>
      </c>
      <c r="C5705" t="s">
        <v>28</v>
      </c>
      <c r="D5705" t="s">
        <v>29</v>
      </c>
      <c r="E5705" s="1">
        <v>26153</v>
      </c>
      <c r="F5705">
        <f t="shared" si="88"/>
        <v>8</v>
      </c>
    </row>
    <row r="5706" spans="2:6" x14ac:dyDescent="0.25">
      <c r="B5706" t="s">
        <v>23</v>
      </c>
      <c r="C5706" t="s">
        <v>24</v>
      </c>
      <c r="D5706" t="s">
        <v>32</v>
      </c>
      <c r="E5706" s="1">
        <v>34622</v>
      </c>
      <c r="F5706">
        <f t="shared" si="88"/>
        <v>10</v>
      </c>
    </row>
    <row r="5707" spans="2:6" x14ac:dyDescent="0.25">
      <c r="B5707" t="s">
        <v>23</v>
      </c>
      <c r="C5707" t="s">
        <v>27</v>
      </c>
      <c r="D5707" t="s">
        <v>32</v>
      </c>
      <c r="E5707" s="1">
        <v>27080</v>
      </c>
      <c r="F5707">
        <f t="shared" si="88"/>
        <v>2</v>
      </c>
    </row>
    <row r="5708" spans="2:6" x14ac:dyDescent="0.25">
      <c r="B5708" t="s">
        <v>22</v>
      </c>
      <c r="C5708" t="s">
        <v>26</v>
      </c>
      <c r="D5708" t="s">
        <v>30</v>
      </c>
      <c r="E5708" s="1">
        <v>11181</v>
      </c>
      <c r="F5708">
        <f t="shared" ref="F5708:F5771" si="89">MONTH(E5708)</f>
        <v>8</v>
      </c>
    </row>
    <row r="5709" spans="2:6" x14ac:dyDescent="0.25">
      <c r="B5709" t="s">
        <v>22</v>
      </c>
      <c r="C5709" t="s">
        <v>24</v>
      </c>
      <c r="D5709" t="s">
        <v>29</v>
      </c>
      <c r="E5709" s="1">
        <v>24915</v>
      </c>
      <c r="F5709">
        <f t="shared" si="89"/>
        <v>3</v>
      </c>
    </row>
    <row r="5710" spans="2:6" x14ac:dyDescent="0.25">
      <c r="B5710" t="s">
        <v>23</v>
      </c>
      <c r="C5710" t="s">
        <v>25</v>
      </c>
      <c r="D5710" t="s">
        <v>29</v>
      </c>
      <c r="E5710" s="1">
        <v>36867</v>
      </c>
      <c r="F5710">
        <f t="shared" si="89"/>
        <v>12</v>
      </c>
    </row>
    <row r="5711" spans="2:6" x14ac:dyDescent="0.25">
      <c r="B5711" t="s">
        <v>23</v>
      </c>
      <c r="C5711" t="s">
        <v>28</v>
      </c>
      <c r="D5711" t="s">
        <v>31</v>
      </c>
      <c r="E5711" s="1">
        <v>25722</v>
      </c>
      <c r="F5711">
        <f t="shared" si="89"/>
        <v>6</v>
      </c>
    </row>
    <row r="5712" spans="2:6" x14ac:dyDescent="0.25">
      <c r="B5712" t="s">
        <v>23</v>
      </c>
      <c r="C5712" t="s">
        <v>25</v>
      </c>
      <c r="D5712" t="s">
        <v>32</v>
      </c>
      <c r="E5712" s="1">
        <v>22600</v>
      </c>
      <c r="F5712">
        <f t="shared" si="89"/>
        <v>11</v>
      </c>
    </row>
    <row r="5713" spans="2:6" x14ac:dyDescent="0.25">
      <c r="B5713" t="s">
        <v>22</v>
      </c>
      <c r="C5713" t="s">
        <v>27</v>
      </c>
      <c r="D5713" t="s">
        <v>31</v>
      </c>
      <c r="E5713" s="1">
        <v>28801</v>
      </c>
      <c r="F5713">
        <f t="shared" si="89"/>
        <v>11</v>
      </c>
    </row>
    <row r="5714" spans="2:6" x14ac:dyDescent="0.25">
      <c r="B5714" t="s">
        <v>23</v>
      </c>
      <c r="C5714" t="s">
        <v>27</v>
      </c>
      <c r="D5714" t="s">
        <v>31</v>
      </c>
      <c r="E5714" s="1">
        <v>39861</v>
      </c>
      <c r="F5714">
        <f t="shared" si="89"/>
        <v>2</v>
      </c>
    </row>
    <row r="5715" spans="2:6" x14ac:dyDescent="0.25">
      <c r="B5715" t="s">
        <v>23</v>
      </c>
      <c r="C5715" t="s">
        <v>27</v>
      </c>
      <c r="D5715" t="s">
        <v>30</v>
      </c>
      <c r="E5715" s="1">
        <v>11981</v>
      </c>
      <c r="F5715">
        <f t="shared" si="89"/>
        <v>10</v>
      </c>
    </row>
    <row r="5716" spans="2:6" x14ac:dyDescent="0.25">
      <c r="B5716" t="s">
        <v>23</v>
      </c>
      <c r="C5716" t="s">
        <v>25</v>
      </c>
      <c r="D5716" t="s">
        <v>29</v>
      </c>
      <c r="E5716" s="1">
        <v>36699</v>
      </c>
      <c r="F5716">
        <f t="shared" si="89"/>
        <v>6</v>
      </c>
    </row>
    <row r="5717" spans="2:6" x14ac:dyDescent="0.25">
      <c r="B5717" t="s">
        <v>22</v>
      </c>
      <c r="C5717" t="s">
        <v>26</v>
      </c>
      <c r="D5717" t="s">
        <v>30</v>
      </c>
      <c r="E5717" s="1">
        <v>39793</v>
      </c>
      <c r="F5717">
        <f t="shared" si="89"/>
        <v>12</v>
      </c>
    </row>
    <row r="5718" spans="2:6" x14ac:dyDescent="0.25">
      <c r="B5718" t="s">
        <v>23</v>
      </c>
      <c r="C5718" t="s">
        <v>27</v>
      </c>
      <c r="D5718" t="s">
        <v>29</v>
      </c>
      <c r="E5718" s="1">
        <v>14361</v>
      </c>
      <c r="F5718">
        <f t="shared" si="89"/>
        <v>4</v>
      </c>
    </row>
    <row r="5719" spans="2:6" x14ac:dyDescent="0.25">
      <c r="B5719" t="s">
        <v>23</v>
      </c>
      <c r="C5719" t="s">
        <v>24</v>
      </c>
      <c r="D5719" t="s">
        <v>30</v>
      </c>
      <c r="E5719" s="1">
        <v>33832</v>
      </c>
      <c r="F5719">
        <f t="shared" si="89"/>
        <v>8</v>
      </c>
    </row>
    <row r="5720" spans="2:6" x14ac:dyDescent="0.25">
      <c r="B5720" t="s">
        <v>23</v>
      </c>
      <c r="C5720" t="s">
        <v>24</v>
      </c>
      <c r="D5720" t="s">
        <v>30</v>
      </c>
      <c r="E5720" s="1">
        <v>17927</v>
      </c>
      <c r="F5720">
        <f t="shared" si="89"/>
        <v>1</v>
      </c>
    </row>
    <row r="5721" spans="2:6" x14ac:dyDescent="0.25">
      <c r="B5721" t="s">
        <v>23</v>
      </c>
      <c r="C5721" t="s">
        <v>26</v>
      </c>
      <c r="D5721" t="s">
        <v>32</v>
      </c>
      <c r="E5721" s="1">
        <v>38120</v>
      </c>
      <c r="F5721">
        <f t="shared" si="89"/>
        <v>5</v>
      </c>
    </row>
    <row r="5722" spans="2:6" x14ac:dyDescent="0.25">
      <c r="B5722" t="s">
        <v>23</v>
      </c>
      <c r="C5722" t="s">
        <v>26</v>
      </c>
      <c r="D5722" t="s">
        <v>32</v>
      </c>
      <c r="E5722" s="1">
        <v>26505</v>
      </c>
      <c r="F5722">
        <f t="shared" si="89"/>
        <v>7</v>
      </c>
    </row>
    <row r="5723" spans="2:6" x14ac:dyDescent="0.25">
      <c r="B5723" t="s">
        <v>23</v>
      </c>
      <c r="C5723" t="s">
        <v>28</v>
      </c>
      <c r="D5723" t="s">
        <v>32</v>
      </c>
      <c r="E5723" s="1">
        <v>16055</v>
      </c>
      <c r="F5723">
        <f t="shared" si="89"/>
        <v>12</v>
      </c>
    </row>
    <row r="5724" spans="2:6" x14ac:dyDescent="0.25">
      <c r="B5724" t="s">
        <v>23</v>
      </c>
      <c r="C5724" t="s">
        <v>24</v>
      </c>
      <c r="D5724" t="s">
        <v>29</v>
      </c>
      <c r="E5724" s="1">
        <v>20080</v>
      </c>
      <c r="F5724">
        <f t="shared" si="89"/>
        <v>12</v>
      </c>
    </row>
    <row r="5725" spans="2:6" x14ac:dyDescent="0.25">
      <c r="B5725" t="s">
        <v>22</v>
      </c>
      <c r="C5725" t="s">
        <v>26</v>
      </c>
      <c r="D5725" t="s">
        <v>30</v>
      </c>
      <c r="E5725" s="1">
        <v>34510</v>
      </c>
      <c r="F5725">
        <f t="shared" si="89"/>
        <v>6</v>
      </c>
    </row>
    <row r="5726" spans="2:6" x14ac:dyDescent="0.25">
      <c r="B5726" t="s">
        <v>23</v>
      </c>
      <c r="C5726" t="s">
        <v>25</v>
      </c>
      <c r="D5726" t="s">
        <v>32</v>
      </c>
      <c r="E5726" s="1">
        <v>23119</v>
      </c>
      <c r="F5726">
        <f t="shared" si="89"/>
        <v>4</v>
      </c>
    </row>
    <row r="5727" spans="2:6" x14ac:dyDescent="0.25">
      <c r="B5727" t="s">
        <v>23</v>
      </c>
      <c r="C5727" t="s">
        <v>24</v>
      </c>
      <c r="D5727" t="s">
        <v>31</v>
      </c>
      <c r="E5727" s="1">
        <v>32874</v>
      </c>
      <c r="F5727">
        <f t="shared" si="89"/>
        <v>1</v>
      </c>
    </row>
    <row r="5728" spans="2:6" x14ac:dyDescent="0.25">
      <c r="B5728" t="s">
        <v>22</v>
      </c>
      <c r="C5728" t="s">
        <v>25</v>
      </c>
      <c r="D5728" t="s">
        <v>31</v>
      </c>
      <c r="E5728" s="1">
        <v>38302</v>
      </c>
      <c r="F5728">
        <f t="shared" si="89"/>
        <v>11</v>
      </c>
    </row>
    <row r="5729" spans="2:6" x14ac:dyDescent="0.25">
      <c r="B5729" t="s">
        <v>22</v>
      </c>
      <c r="C5729" t="s">
        <v>26</v>
      </c>
      <c r="D5729" t="s">
        <v>31</v>
      </c>
      <c r="E5729" s="1">
        <v>29953</v>
      </c>
      <c r="F5729">
        <f t="shared" si="89"/>
        <v>1</v>
      </c>
    </row>
    <row r="5730" spans="2:6" x14ac:dyDescent="0.25">
      <c r="B5730" t="s">
        <v>23</v>
      </c>
      <c r="C5730" t="s">
        <v>28</v>
      </c>
      <c r="D5730" t="s">
        <v>30</v>
      </c>
      <c r="E5730" s="1">
        <v>8869</v>
      </c>
      <c r="F5730">
        <f t="shared" si="89"/>
        <v>4</v>
      </c>
    </row>
    <row r="5731" spans="2:6" x14ac:dyDescent="0.25">
      <c r="B5731" t="s">
        <v>22</v>
      </c>
      <c r="C5731" t="s">
        <v>25</v>
      </c>
      <c r="D5731" t="s">
        <v>31</v>
      </c>
      <c r="E5731" s="1">
        <v>6112</v>
      </c>
      <c r="F5731">
        <f t="shared" si="89"/>
        <v>9</v>
      </c>
    </row>
    <row r="5732" spans="2:6" x14ac:dyDescent="0.25">
      <c r="B5732" t="s">
        <v>23</v>
      </c>
      <c r="C5732" t="s">
        <v>25</v>
      </c>
      <c r="D5732" t="s">
        <v>29</v>
      </c>
      <c r="E5732" s="1">
        <v>34541</v>
      </c>
      <c r="F5732">
        <f t="shared" si="89"/>
        <v>7</v>
      </c>
    </row>
    <row r="5733" spans="2:6" x14ac:dyDescent="0.25">
      <c r="B5733" t="s">
        <v>22</v>
      </c>
      <c r="C5733" t="s">
        <v>27</v>
      </c>
      <c r="D5733" t="s">
        <v>32</v>
      </c>
      <c r="E5733" s="1">
        <v>16705</v>
      </c>
      <c r="F5733">
        <f t="shared" si="89"/>
        <v>9</v>
      </c>
    </row>
    <row r="5734" spans="2:6" x14ac:dyDescent="0.25">
      <c r="B5734" t="s">
        <v>23</v>
      </c>
      <c r="C5734" t="s">
        <v>25</v>
      </c>
      <c r="D5734" t="s">
        <v>31</v>
      </c>
      <c r="E5734" s="1">
        <v>9352</v>
      </c>
      <c r="F5734">
        <f t="shared" si="89"/>
        <v>8</v>
      </c>
    </row>
    <row r="5735" spans="2:6" x14ac:dyDescent="0.25">
      <c r="B5735" t="s">
        <v>22</v>
      </c>
      <c r="C5735" t="s">
        <v>24</v>
      </c>
      <c r="D5735" t="s">
        <v>31</v>
      </c>
      <c r="E5735" s="1">
        <v>9813</v>
      </c>
      <c r="F5735">
        <f t="shared" si="89"/>
        <v>11</v>
      </c>
    </row>
    <row r="5736" spans="2:6" x14ac:dyDescent="0.25">
      <c r="B5736" t="s">
        <v>23</v>
      </c>
      <c r="C5736" t="s">
        <v>26</v>
      </c>
      <c r="D5736" t="s">
        <v>30</v>
      </c>
      <c r="E5736" s="1">
        <v>40330</v>
      </c>
      <c r="F5736">
        <f t="shared" si="89"/>
        <v>6</v>
      </c>
    </row>
    <row r="5737" spans="2:6" x14ac:dyDescent="0.25">
      <c r="B5737" t="s">
        <v>22</v>
      </c>
      <c r="C5737" t="s">
        <v>28</v>
      </c>
      <c r="D5737" t="s">
        <v>30</v>
      </c>
      <c r="E5737" s="1">
        <v>17308</v>
      </c>
      <c r="F5737">
        <f t="shared" si="89"/>
        <v>5</v>
      </c>
    </row>
    <row r="5738" spans="2:6" x14ac:dyDescent="0.25">
      <c r="B5738" t="s">
        <v>23</v>
      </c>
      <c r="C5738" t="s">
        <v>24</v>
      </c>
      <c r="D5738" t="s">
        <v>31</v>
      </c>
      <c r="E5738" s="1">
        <v>18729</v>
      </c>
      <c r="F5738">
        <f t="shared" si="89"/>
        <v>4</v>
      </c>
    </row>
    <row r="5739" spans="2:6" x14ac:dyDescent="0.25">
      <c r="B5739" t="s">
        <v>22</v>
      </c>
      <c r="C5739" t="s">
        <v>26</v>
      </c>
      <c r="D5739" t="s">
        <v>31</v>
      </c>
      <c r="E5739" s="1">
        <v>8977</v>
      </c>
      <c r="F5739">
        <f t="shared" si="89"/>
        <v>7</v>
      </c>
    </row>
    <row r="5740" spans="2:6" x14ac:dyDescent="0.25">
      <c r="B5740" t="s">
        <v>23</v>
      </c>
      <c r="C5740" t="s">
        <v>26</v>
      </c>
      <c r="D5740" t="s">
        <v>31</v>
      </c>
      <c r="E5740" s="1">
        <v>37817</v>
      </c>
      <c r="F5740">
        <f t="shared" si="89"/>
        <v>7</v>
      </c>
    </row>
    <row r="5741" spans="2:6" x14ac:dyDescent="0.25">
      <c r="B5741" t="s">
        <v>23</v>
      </c>
      <c r="C5741" t="s">
        <v>26</v>
      </c>
      <c r="D5741" t="s">
        <v>31</v>
      </c>
      <c r="E5741" s="1">
        <v>12377</v>
      </c>
      <c r="F5741">
        <f t="shared" si="89"/>
        <v>11</v>
      </c>
    </row>
    <row r="5742" spans="2:6" x14ac:dyDescent="0.25">
      <c r="B5742" t="s">
        <v>22</v>
      </c>
      <c r="C5742" t="s">
        <v>27</v>
      </c>
      <c r="D5742" t="s">
        <v>30</v>
      </c>
      <c r="E5742" s="1">
        <v>5877</v>
      </c>
      <c r="F5742">
        <f t="shared" si="89"/>
        <v>2</v>
      </c>
    </row>
    <row r="5743" spans="2:6" x14ac:dyDescent="0.25">
      <c r="B5743" t="s">
        <v>22</v>
      </c>
      <c r="C5743" t="s">
        <v>28</v>
      </c>
      <c r="D5743" t="s">
        <v>29</v>
      </c>
      <c r="E5743" s="1">
        <v>20287</v>
      </c>
      <c r="F5743">
        <f t="shared" si="89"/>
        <v>7</v>
      </c>
    </row>
    <row r="5744" spans="2:6" x14ac:dyDescent="0.25">
      <c r="B5744" t="s">
        <v>23</v>
      </c>
      <c r="C5744" t="s">
        <v>27</v>
      </c>
      <c r="D5744" t="s">
        <v>32</v>
      </c>
      <c r="E5744" s="1">
        <v>36797</v>
      </c>
      <c r="F5744">
        <f t="shared" si="89"/>
        <v>9</v>
      </c>
    </row>
    <row r="5745" spans="2:6" x14ac:dyDescent="0.25">
      <c r="B5745" t="s">
        <v>22</v>
      </c>
      <c r="C5745" t="s">
        <v>25</v>
      </c>
      <c r="D5745" t="s">
        <v>32</v>
      </c>
      <c r="E5745" s="1">
        <v>24404</v>
      </c>
      <c r="F5745">
        <f t="shared" si="89"/>
        <v>10</v>
      </c>
    </row>
    <row r="5746" spans="2:6" x14ac:dyDescent="0.25">
      <c r="B5746" t="s">
        <v>22</v>
      </c>
      <c r="C5746" t="s">
        <v>24</v>
      </c>
      <c r="D5746" t="s">
        <v>31</v>
      </c>
      <c r="E5746" s="1">
        <v>28536</v>
      </c>
      <c r="F5746">
        <f t="shared" si="89"/>
        <v>2</v>
      </c>
    </row>
    <row r="5747" spans="2:6" x14ac:dyDescent="0.25">
      <c r="B5747" t="s">
        <v>23</v>
      </c>
      <c r="C5747" t="s">
        <v>24</v>
      </c>
      <c r="D5747" t="s">
        <v>32</v>
      </c>
      <c r="E5747" s="1">
        <v>14310</v>
      </c>
      <c r="F5747">
        <f t="shared" si="89"/>
        <v>3</v>
      </c>
    </row>
    <row r="5748" spans="2:6" x14ac:dyDescent="0.25">
      <c r="B5748" t="s">
        <v>22</v>
      </c>
      <c r="C5748" t="s">
        <v>28</v>
      </c>
      <c r="D5748" t="s">
        <v>32</v>
      </c>
      <c r="E5748" s="1">
        <v>5542</v>
      </c>
      <c r="F5748">
        <f t="shared" si="89"/>
        <v>3</v>
      </c>
    </row>
    <row r="5749" spans="2:6" x14ac:dyDescent="0.25">
      <c r="B5749" t="s">
        <v>22</v>
      </c>
      <c r="C5749" t="s">
        <v>28</v>
      </c>
      <c r="D5749" t="s">
        <v>32</v>
      </c>
      <c r="E5749" s="1">
        <v>34639</v>
      </c>
      <c r="F5749">
        <f t="shared" si="89"/>
        <v>11</v>
      </c>
    </row>
    <row r="5750" spans="2:6" x14ac:dyDescent="0.25">
      <c r="B5750" t="s">
        <v>23</v>
      </c>
      <c r="C5750" t="s">
        <v>28</v>
      </c>
      <c r="D5750" t="s">
        <v>29</v>
      </c>
      <c r="E5750" s="1">
        <v>9919</v>
      </c>
      <c r="F5750">
        <f t="shared" si="89"/>
        <v>2</v>
      </c>
    </row>
    <row r="5751" spans="2:6" x14ac:dyDescent="0.25">
      <c r="B5751" t="s">
        <v>22</v>
      </c>
      <c r="C5751" t="s">
        <v>28</v>
      </c>
      <c r="D5751" t="s">
        <v>29</v>
      </c>
      <c r="E5751" s="1">
        <v>33716</v>
      </c>
      <c r="F5751">
        <f t="shared" si="89"/>
        <v>4</v>
      </c>
    </row>
    <row r="5752" spans="2:6" x14ac:dyDescent="0.25">
      <c r="B5752" t="s">
        <v>22</v>
      </c>
      <c r="C5752" t="s">
        <v>28</v>
      </c>
      <c r="D5752" t="s">
        <v>32</v>
      </c>
      <c r="E5752" s="1">
        <v>16890</v>
      </c>
      <c r="F5752">
        <f t="shared" si="89"/>
        <v>3</v>
      </c>
    </row>
    <row r="5753" spans="2:6" x14ac:dyDescent="0.25">
      <c r="B5753" t="s">
        <v>22</v>
      </c>
      <c r="C5753" t="s">
        <v>26</v>
      </c>
      <c r="D5753" t="s">
        <v>32</v>
      </c>
      <c r="E5753" s="1">
        <v>21514</v>
      </c>
      <c r="F5753">
        <f t="shared" si="89"/>
        <v>11</v>
      </c>
    </row>
    <row r="5754" spans="2:6" x14ac:dyDescent="0.25">
      <c r="B5754" t="s">
        <v>23</v>
      </c>
      <c r="C5754" t="s">
        <v>25</v>
      </c>
      <c r="D5754" t="s">
        <v>30</v>
      </c>
      <c r="E5754" s="1">
        <v>16785</v>
      </c>
      <c r="F5754">
        <f t="shared" si="89"/>
        <v>12</v>
      </c>
    </row>
    <row r="5755" spans="2:6" x14ac:dyDescent="0.25">
      <c r="B5755" t="s">
        <v>23</v>
      </c>
      <c r="C5755" t="s">
        <v>24</v>
      </c>
      <c r="D5755" t="s">
        <v>30</v>
      </c>
      <c r="E5755" s="1">
        <v>41334</v>
      </c>
      <c r="F5755">
        <f t="shared" si="89"/>
        <v>3</v>
      </c>
    </row>
    <row r="5756" spans="2:6" x14ac:dyDescent="0.25">
      <c r="B5756" t="s">
        <v>22</v>
      </c>
      <c r="C5756" t="s">
        <v>25</v>
      </c>
      <c r="D5756" t="s">
        <v>30</v>
      </c>
      <c r="E5756" s="1">
        <v>32867</v>
      </c>
      <c r="F5756">
        <f t="shared" si="89"/>
        <v>12</v>
      </c>
    </row>
    <row r="5757" spans="2:6" x14ac:dyDescent="0.25">
      <c r="B5757" t="s">
        <v>22</v>
      </c>
      <c r="C5757" t="s">
        <v>25</v>
      </c>
      <c r="D5757" t="s">
        <v>29</v>
      </c>
      <c r="E5757" s="1">
        <v>26552</v>
      </c>
      <c r="F5757">
        <f t="shared" si="89"/>
        <v>9</v>
      </c>
    </row>
    <row r="5758" spans="2:6" x14ac:dyDescent="0.25">
      <c r="B5758" t="s">
        <v>23</v>
      </c>
      <c r="C5758" t="s">
        <v>24</v>
      </c>
      <c r="D5758" t="s">
        <v>29</v>
      </c>
      <c r="E5758" s="1">
        <v>21992</v>
      </c>
      <c r="F5758">
        <f t="shared" si="89"/>
        <v>3</v>
      </c>
    </row>
    <row r="5759" spans="2:6" x14ac:dyDescent="0.25">
      <c r="B5759" t="s">
        <v>23</v>
      </c>
      <c r="C5759" t="s">
        <v>27</v>
      </c>
      <c r="D5759" t="s">
        <v>32</v>
      </c>
      <c r="E5759" s="1">
        <v>39544</v>
      </c>
      <c r="F5759">
        <f t="shared" si="89"/>
        <v>4</v>
      </c>
    </row>
    <row r="5760" spans="2:6" x14ac:dyDescent="0.25">
      <c r="B5760" t="s">
        <v>23</v>
      </c>
      <c r="C5760" t="s">
        <v>27</v>
      </c>
      <c r="D5760" t="s">
        <v>29</v>
      </c>
      <c r="E5760" s="1">
        <v>21504</v>
      </c>
      <c r="F5760">
        <f t="shared" si="89"/>
        <v>11</v>
      </c>
    </row>
    <row r="5761" spans="2:6" x14ac:dyDescent="0.25">
      <c r="B5761" t="s">
        <v>22</v>
      </c>
      <c r="C5761" t="s">
        <v>28</v>
      </c>
      <c r="D5761" t="s">
        <v>30</v>
      </c>
      <c r="E5761" s="1">
        <v>8458</v>
      </c>
      <c r="F5761">
        <f t="shared" si="89"/>
        <v>2</v>
      </c>
    </row>
    <row r="5762" spans="2:6" x14ac:dyDescent="0.25">
      <c r="B5762" t="s">
        <v>22</v>
      </c>
      <c r="C5762" t="s">
        <v>26</v>
      </c>
      <c r="D5762" t="s">
        <v>30</v>
      </c>
      <c r="E5762" s="1">
        <v>7489</v>
      </c>
      <c r="F5762">
        <f t="shared" si="89"/>
        <v>7</v>
      </c>
    </row>
    <row r="5763" spans="2:6" x14ac:dyDescent="0.25">
      <c r="B5763" t="s">
        <v>23</v>
      </c>
      <c r="C5763" t="s">
        <v>26</v>
      </c>
      <c r="D5763" t="s">
        <v>31</v>
      </c>
      <c r="E5763" s="1">
        <v>6901</v>
      </c>
      <c r="F5763">
        <f t="shared" si="89"/>
        <v>11</v>
      </c>
    </row>
    <row r="5764" spans="2:6" x14ac:dyDescent="0.25">
      <c r="B5764" t="s">
        <v>23</v>
      </c>
      <c r="C5764" t="s">
        <v>24</v>
      </c>
      <c r="D5764" t="s">
        <v>30</v>
      </c>
      <c r="E5764" s="1">
        <v>38829</v>
      </c>
      <c r="F5764">
        <f t="shared" si="89"/>
        <v>4</v>
      </c>
    </row>
    <row r="5765" spans="2:6" x14ac:dyDescent="0.25">
      <c r="B5765" t="s">
        <v>23</v>
      </c>
      <c r="C5765" t="s">
        <v>25</v>
      </c>
      <c r="D5765" t="s">
        <v>29</v>
      </c>
      <c r="E5765" s="1">
        <v>39845</v>
      </c>
      <c r="F5765">
        <f t="shared" si="89"/>
        <v>2</v>
      </c>
    </row>
    <row r="5766" spans="2:6" x14ac:dyDescent="0.25">
      <c r="B5766" t="s">
        <v>22</v>
      </c>
      <c r="C5766" t="s">
        <v>27</v>
      </c>
      <c r="D5766" t="s">
        <v>30</v>
      </c>
      <c r="E5766" s="1">
        <v>24796</v>
      </c>
      <c r="F5766">
        <f t="shared" si="89"/>
        <v>11</v>
      </c>
    </row>
    <row r="5767" spans="2:6" x14ac:dyDescent="0.25">
      <c r="B5767" t="s">
        <v>23</v>
      </c>
      <c r="C5767" t="s">
        <v>28</v>
      </c>
      <c r="D5767" t="s">
        <v>30</v>
      </c>
      <c r="E5767" s="1">
        <v>23217</v>
      </c>
      <c r="F5767">
        <f t="shared" si="89"/>
        <v>7</v>
      </c>
    </row>
    <row r="5768" spans="2:6" x14ac:dyDescent="0.25">
      <c r="B5768" t="s">
        <v>22</v>
      </c>
      <c r="C5768" t="s">
        <v>26</v>
      </c>
      <c r="D5768" t="s">
        <v>32</v>
      </c>
      <c r="E5768" s="1">
        <v>16656</v>
      </c>
      <c r="F5768">
        <f t="shared" si="89"/>
        <v>8</v>
      </c>
    </row>
    <row r="5769" spans="2:6" x14ac:dyDescent="0.25">
      <c r="B5769" t="s">
        <v>22</v>
      </c>
      <c r="C5769" t="s">
        <v>26</v>
      </c>
      <c r="D5769" t="s">
        <v>30</v>
      </c>
      <c r="E5769" s="1">
        <v>10064</v>
      </c>
      <c r="F5769">
        <f t="shared" si="89"/>
        <v>7</v>
      </c>
    </row>
    <row r="5770" spans="2:6" x14ac:dyDescent="0.25">
      <c r="B5770" t="s">
        <v>22</v>
      </c>
      <c r="C5770" t="s">
        <v>25</v>
      </c>
      <c r="D5770" t="s">
        <v>29</v>
      </c>
      <c r="E5770" s="1">
        <v>6650</v>
      </c>
      <c r="F5770">
        <f t="shared" si="89"/>
        <v>3</v>
      </c>
    </row>
    <row r="5771" spans="2:6" x14ac:dyDescent="0.25">
      <c r="B5771" t="s">
        <v>22</v>
      </c>
      <c r="C5771" t="s">
        <v>24</v>
      </c>
      <c r="D5771" t="s">
        <v>30</v>
      </c>
      <c r="E5771" s="1">
        <v>34656</v>
      </c>
      <c r="F5771">
        <f t="shared" si="89"/>
        <v>11</v>
      </c>
    </row>
    <row r="5772" spans="2:6" x14ac:dyDescent="0.25">
      <c r="B5772" t="s">
        <v>23</v>
      </c>
      <c r="C5772" t="s">
        <v>28</v>
      </c>
      <c r="D5772" t="s">
        <v>30</v>
      </c>
      <c r="E5772" s="1">
        <v>11166</v>
      </c>
      <c r="F5772">
        <f t="shared" ref="F5772:F5835" si="90">MONTH(E5772)</f>
        <v>7</v>
      </c>
    </row>
    <row r="5773" spans="2:6" x14ac:dyDescent="0.25">
      <c r="B5773" t="s">
        <v>22</v>
      </c>
      <c r="C5773" t="s">
        <v>26</v>
      </c>
      <c r="D5773" t="s">
        <v>31</v>
      </c>
      <c r="E5773" s="1">
        <v>27331</v>
      </c>
      <c r="F5773">
        <f t="shared" si="90"/>
        <v>10</v>
      </c>
    </row>
    <row r="5774" spans="2:6" x14ac:dyDescent="0.25">
      <c r="B5774" t="s">
        <v>23</v>
      </c>
      <c r="C5774" t="s">
        <v>25</v>
      </c>
      <c r="D5774" t="s">
        <v>29</v>
      </c>
      <c r="E5774" s="1">
        <v>29327</v>
      </c>
      <c r="F5774">
        <f t="shared" si="90"/>
        <v>4</v>
      </c>
    </row>
    <row r="5775" spans="2:6" x14ac:dyDescent="0.25">
      <c r="B5775" t="s">
        <v>23</v>
      </c>
      <c r="C5775" t="s">
        <v>26</v>
      </c>
      <c r="D5775" t="s">
        <v>29</v>
      </c>
      <c r="E5775" s="1">
        <v>12324</v>
      </c>
      <c r="F5775">
        <f t="shared" si="90"/>
        <v>9</v>
      </c>
    </row>
    <row r="5776" spans="2:6" x14ac:dyDescent="0.25">
      <c r="B5776" t="s">
        <v>23</v>
      </c>
      <c r="C5776" t="s">
        <v>26</v>
      </c>
      <c r="D5776" t="s">
        <v>29</v>
      </c>
      <c r="E5776" s="1">
        <v>24182</v>
      </c>
      <c r="F5776">
        <f t="shared" si="90"/>
        <v>3</v>
      </c>
    </row>
    <row r="5777" spans="2:6" x14ac:dyDescent="0.25">
      <c r="B5777" t="s">
        <v>23</v>
      </c>
      <c r="C5777" t="s">
        <v>26</v>
      </c>
      <c r="D5777" t="s">
        <v>32</v>
      </c>
      <c r="E5777" s="1">
        <v>28910</v>
      </c>
      <c r="F5777">
        <f t="shared" si="90"/>
        <v>2</v>
      </c>
    </row>
    <row r="5778" spans="2:6" x14ac:dyDescent="0.25">
      <c r="B5778" t="s">
        <v>22</v>
      </c>
      <c r="C5778" t="s">
        <v>25</v>
      </c>
      <c r="D5778" t="s">
        <v>29</v>
      </c>
      <c r="E5778" s="1">
        <v>13303</v>
      </c>
      <c r="F5778">
        <f t="shared" si="90"/>
        <v>6</v>
      </c>
    </row>
    <row r="5779" spans="2:6" x14ac:dyDescent="0.25">
      <c r="B5779" t="s">
        <v>22</v>
      </c>
      <c r="C5779" t="s">
        <v>24</v>
      </c>
      <c r="D5779" t="s">
        <v>31</v>
      </c>
      <c r="E5779" s="1">
        <v>13598</v>
      </c>
      <c r="F5779">
        <f t="shared" si="90"/>
        <v>3</v>
      </c>
    </row>
    <row r="5780" spans="2:6" x14ac:dyDescent="0.25">
      <c r="B5780" t="s">
        <v>22</v>
      </c>
      <c r="C5780" t="s">
        <v>28</v>
      </c>
      <c r="D5780" t="s">
        <v>32</v>
      </c>
      <c r="E5780" s="1">
        <v>26733</v>
      </c>
      <c r="F5780">
        <f t="shared" si="90"/>
        <v>3</v>
      </c>
    </row>
    <row r="5781" spans="2:6" x14ac:dyDescent="0.25">
      <c r="B5781" t="s">
        <v>23</v>
      </c>
      <c r="C5781" t="s">
        <v>27</v>
      </c>
      <c r="D5781" t="s">
        <v>31</v>
      </c>
      <c r="E5781" s="1">
        <v>32342</v>
      </c>
      <c r="F5781">
        <f t="shared" si="90"/>
        <v>7</v>
      </c>
    </row>
    <row r="5782" spans="2:6" x14ac:dyDescent="0.25">
      <c r="B5782" t="s">
        <v>23</v>
      </c>
      <c r="C5782" t="s">
        <v>28</v>
      </c>
      <c r="D5782" t="s">
        <v>32</v>
      </c>
      <c r="E5782" s="1">
        <v>30536</v>
      </c>
      <c r="F5782">
        <f t="shared" si="90"/>
        <v>8</v>
      </c>
    </row>
    <row r="5783" spans="2:6" x14ac:dyDescent="0.25">
      <c r="B5783" t="s">
        <v>22</v>
      </c>
      <c r="C5783" t="s">
        <v>25</v>
      </c>
      <c r="D5783" t="s">
        <v>30</v>
      </c>
      <c r="E5783" s="1">
        <v>33937</v>
      </c>
      <c r="F5783">
        <f t="shared" si="90"/>
        <v>11</v>
      </c>
    </row>
    <row r="5784" spans="2:6" x14ac:dyDescent="0.25">
      <c r="B5784" t="s">
        <v>22</v>
      </c>
      <c r="C5784" t="s">
        <v>27</v>
      </c>
      <c r="D5784" t="s">
        <v>29</v>
      </c>
      <c r="E5784" s="1">
        <v>41091</v>
      </c>
      <c r="F5784">
        <f t="shared" si="90"/>
        <v>7</v>
      </c>
    </row>
    <row r="5785" spans="2:6" x14ac:dyDescent="0.25">
      <c r="B5785" t="s">
        <v>23</v>
      </c>
      <c r="C5785" t="s">
        <v>24</v>
      </c>
      <c r="D5785" t="s">
        <v>32</v>
      </c>
      <c r="E5785" s="1">
        <v>23867</v>
      </c>
      <c r="F5785">
        <f t="shared" si="90"/>
        <v>5</v>
      </c>
    </row>
    <row r="5786" spans="2:6" x14ac:dyDescent="0.25">
      <c r="B5786" t="s">
        <v>22</v>
      </c>
      <c r="C5786" t="s">
        <v>27</v>
      </c>
      <c r="D5786" t="s">
        <v>32</v>
      </c>
      <c r="E5786" s="1">
        <v>11244</v>
      </c>
      <c r="F5786">
        <f t="shared" si="90"/>
        <v>10</v>
      </c>
    </row>
    <row r="5787" spans="2:6" x14ac:dyDescent="0.25">
      <c r="B5787" t="s">
        <v>22</v>
      </c>
      <c r="C5787" t="s">
        <v>24</v>
      </c>
      <c r="D5787" t="s">
        <v>32</v>
      </c>
      <c r="E5787" s="1">
        <v>10939</v>
      </c>
      <c r="F5787">
        <f t="shared" si="90"/>
        <v>12</v>
      </c>
    </row>
    <row r="5788" spans="2:6" x14ac:dyDescent="0.25">
      <c r="B5788" t="s">
        <v>22</v>
      </c>
      <c r="C5788" t="s">
        <v>27</v>
      </c>
      <c r="D5788" t="s">
        <v>32</v>
      </c>
      <c r="E5788" s="1">
        <v>19984</v>
      </c>
      <c r="F5788">
        <f t="shared" si="90"/>
        <v>9</v>
      </c>
    </row>
    <row r="5789" spans="2:6" x14ac:dyDescent="0.25">
      <c r="B5789" t="s">
        <v>22</v>
      </c>
      <c r="C5789" t="s">
        <v>27</v>
      </c>
      <c r="D5789" t="s">
        <v>31</v>
      </c>
      <c r="E5789" s="1">
        <v>13811</v>
      </c>
      <c r="F5789">
        <f t="shared" si="90"/>
        <v>10</v>
      </c>
    </row>
    <row r="5790" spans="2:6" x14ac:dyDescent="0.25">
      <c r="B5790" t="s">
        <v>22</v>
      </c>
      <c r="C5790" t="s">
        <v>24</v>
      </c>
      <c r="D5790" t="s">
        <v>30</v>
      </c>
      <c r="E5790" s="1">
        <v>10967</v>
      </c>
      <c r="F5790">
        <f t="shared" si="90"/>
        <v>1</v>
      </c>
    </row>
    <row r="5791" spans="2:6" x14ac:dyDescent="0.25">
      <c r="B5791" t="s">
        <v>23</v>
      </c>
      <c r="C5791" t="s">
        <v>27</v>
      </c>
      <c r="D5791" t="s">
        <v>31</v>
      </c>
      <c r="E5791" s="1">
        <v>16779</v>
      </c>
      <c r="F5791">
        <f t="shared" si="90"/>
        <v>12</v>
      </c>
    </row>
    <row r="5792" spans="2:6" x14ac:dyDescent="0.25">
      <c r="B5792" t="s">
        <v>23</v>
      </c>
      <c r="C5792" t="s">
        <v>26</v>
      </c>
      <c r="D5792" t="s">
        <v>31</v>
      </c>
      <c r="E5792" s="1">
        <v>10415</v>
      </c>
      <c r="F5792">
        <f t="shared" si="90"/>
        <v>7</v>
      </c>
    </row>
    <row r="5793" spans="2:6" x14ac:dyDescent="0.25">
      <c r="B5793" t="s">
        <v>23</v>
      </c>
      <c r="C5793" t="s">
        <v>26</v>
      </c>
      <c r="D5793" t="s">
        <v>32</v>
      </c>
      <c r="E5793" s="1">
        <v>34831</v>
      </c>
      <c r="F5793">
        <f t="shared" si="90"/>
        <v>5</v>
      </c>
    </row>
    <row r="5794" spans="2:6" x14ac:dyDescent="0.25">
      <c r="B5794" t="s">
        <v>22</v>
      </c>
      <c r="C5794" t="s">
        <v>27</v>
      </c>
      <c r="D5794" t="s">
        <v>29</v>
      </c>
      <c r="E5794" s="1">
        <v>36129</v>
      </c>
      <c r="F5794">
        <f t="shared" si="90"/>
        <v>11</v>
      </c>
    </row>
    <row r="5795" spans="2:6" x14ac:dyDescent="0.25">
      <c r="B5795" t="s">
        <v>22</v>
      </c>
      <c r="C5795" t="s">
        <v>26</v>
      </c>
      <c r="D5795" t="s">
        <v>31</v>
      </c>
      <c r="E5795" s="1">
        <v>38036</v>
      </c>
      <c r="F5795">
        <f t="shared" si="90"/>
        <v>2</v>
      </c>
    </row>
    <row r="5796" spans="2:6" x14ac:dyDescent="0.25">
      <c r="B5796" t="s">
        <v>22</v>
      </c>
      <c r="C5796" t="s">
        <v>25</v>
      </c>
      <c r="D5796" t="s">
        <v>31</v>
      </c>
      <c r="E5796" s="1">
        <v>20983</v>
      </c>
      <c r="F5796">
        <f t="shared" si="90"/>
        <v>6</v>
      </c>
    </row>
    <row r="5797" spans="2:6" x14ac:dyDescent="0.25">
      <c r="B5797" t="s">
        <v>23</v>
      </c>
      <c r="C5797" t="s">
        <v>25</v>
      </c>
      <c r="D5797" t="s">
        <v>30</v>
      </c>
      <c r="E5797" s="1">
        <v>37403</v>
      </c>
      <c r="F5797">
        <f t="shared" si="90"/>
        <v>5</v>
      </c>
    </row>
    <row r="5798" spans="2:6" x14ac:dyDescent="0.25">
      <c r="B5798" t="s">
        <v>23</v>
      </c>
      <c r="C5798" t="s">
        <v>27</v>
      </c>
      <c r="D5798" t="s">
        <v>32</v>
      </c>
      <c r="E5798" s="1">
        <v>25910</v>
      </c>
      <c r="F5798">
        <f t="shared" si="90"/>
        <v>12</v>
      </c>
    </row>
    <row r="5799" spans="2:6" x14ac:dyDescent="0.25">
      <c r="B5799" t="s">
        <v>23</v>
      </c>
      <c r="C5799" t="s">
        <v>25</v>
      </c>
      <c r="D5799" t="s">
        <v>31</v>
      </c>
      <c r="E5799" s="1">
        <v>8666</v>
      </c>
      <c r="F5799">
        <f t="shared" si="90"/>
        <v>9</v>
      </c>
    </row>
    <row r="5800" spans="2:6" x14ac:dyDescent="0.25">
      <c r="B5800" t="s">
        <v>23</v>
      </c>
      <c r="C5800" t="s">
        <v>26</v>
      </c>
      <c r="D5800" t="s">
        <v>31</v>
      </c>
      <c r="E5800" s="1">
        <v>5570</v>
      </c>
      <c r="F5800">
        <f t="shared" si="90"/>
        <v>4</v>
      </c>
    </row>
    <row r="5801" spans="2:6" x14ac:dyDescent="0.25">
      <c r="B5801" t="s">
        <v>22</v>
      </c>
      <c r="C5801" t="s">
        <v>27</v>
      </c>
      <c r="D5801" t="s">
        <v>31</v>
      </c>
      <c r="E5801" s="1">
        <v>41475</v>
      </c>
      <c r="F5801">
        <f t="shared" si="90"/>
        <v>7</v>
      </c>
    </row>
    <row r="5802" spans="2:6" x14ac:dyDescent="0.25">
      <c r="B5802" t="s">
        <v>22</v>
      </c>
      <c r="C5802" t="s">
        <v>26</v>
      </c>
      <c r="D5802" t="s">
        <v>29</v>
      </c>
      <c r="E5802" s="1">
        <v>21603</v>
      </c>
      <c r="F5802">
        <f t="shared" si="90"/>
        <v>2</v>
      </c>
    </row>
    <row r="5803" spans="2:6" x14ac:dyDescent="0.25">
      <c r="B5803" t="s">
        <v>22</v>
      </c>
      <c r="C5803" t="s">
        <v>25</v>
      </c>
      <c r="D5803" t="s">
        <v>30</v>
      </c>
      <c r="E5803" s="1">
        <v>9924</v>
      </c>
      <c r="F5803">
        <f t="shared" si="90"/>
        <v>3</v>
      </c>
    </row>
    <row r="5804" spans="2:6" x14ac:dyDescent="0.25">
      <c r="B5804" t="s">
        <v>23</v>
      </c>
      <c r="C5804" t="s">
        <v>27</v>
      </c>
      <c r="D5804" t="s">
        <v>31</v>
      </c>
      <c r="E5804" s="1">
        <v>32324</v>
      </c>
      <c r="F5804">
        <f t="shared" si="90"/>
        <v>6</v>
      </c>
    </row>
    <row r="5805" spans="2:6" x14ac:dyDescent="0.25">
      <c r="B5805" t="s">
        <v>22</v>
      </c>
      <c r="C5805" t="s">
        <v>25</v>
      </c>
      <c r="D5805" t="s">
        <v>30</v>
      </c>
      <c r="E5805" s="1">
        <v>13200</v>
      </c>
      <c r="F5805">
        <f t="shared" si="90"/>
        <v>2</v>
      </c>
    </row>
    <row r="5806" spans="2:6" x14ac:dyDescent="0.25">
      <c r="B5806" t="s">
        <v>22</v>
      </c>
      <c r="C5806" t="s">
        <v>27</v>
      </c>
      <c r="D5806" t="s">
        <v>30</v>
      </c>
      <c r="E5806" s="1">
        <v>14132</v>
      </c>
      <c r="F5806">
        <f t="shared" si="90"/>
        <v>9</v>
      </c>
    </row>
    <row r="5807" spans="2:6" x14ac:dyDescent="0.25">
      <c r="B5807" t="s">
        <v>22</v>
      </c>
      <c r="C5807" t="s">
        <v>27</v>
      </c>
      <c r="D5807" t="s">
        <v>31</v>
      </c>
      <c r="E5807" s="1">
        <v>15555</v>
      </c>
      <c r="F5807">
        <f t="shared" si="90"/>
        <v>8</v>
      </c>
    </row>
    <row r="5808" spans="2:6" x14ac:dyDescent="0.25">
      <c r="B5808" t="s">
        <v>22</v>
      </c>
      <c r="C5808" t="s">
        <v>28</v>
      </c>
      <c r="D5808" t="s">
        <v>31</v>
      </c>
      <c r="E5808" s="1">
        <v>16628</v>
      </c>
      <c r="F5808">
        <f t="shared" si="90"/>
        <v>7</v>
      </c>
    </row>
    <row r="5809" spans="2:6" x14ac:dyDescent="0.25">
      <c r="B5809" t="s">
        <v>22</v>
      </c>
      <c r="C5809" t="s">
        <v>26</v>
      </c>
      <c r="D5809" t="s">
        <v>30</v>
      </c>
      <c r="E5809" s="1">
        <v>29051</v>
      </c>
      <c r="F5809">
        <f t="shared" si="90"/>
        <v>7</v>
      </c>
    </row>
    <row r="5810" spans="2:6" x14ac:dyDescent="0.25">
      <c r="B5810" t="s">
        <v>23</v>
      </c>
      <c r="C5810" t="s">
        <v>25</v>
      </c>
      <c r="D5810" t="s">
        <v>30</v>
      </c>
      <c r="E5810" s="1">
        <v>20345</v>
      </c>
      <c r="F5810">
        <f t="shared" si="90"/>
        <v>9</v>
      </c>
    </row>
    <row r="5811" spans="2:6" x14ac:dyDescent="0.25">
      <c r="B5811" t="s">
        <v>22</v>
      </c>
      <c r="C5811" t="s">
        <v>26</v>
      </c>
      <c r="D5811" t="s">
        <v>29</v>
      </c>
      <c r="E5811" s="1">
        <v>8338</v>
      </c>
      <c r="F5811">
        <f t="shared" si="90"/>
        <v>10</v>
      </c>
    </row>
    <row r="5812" spans="2:6" x14ac:dyDescent="0.25">
      <c r="B5812" t="s">
        <v>23</v>
      </c>
      <c r="C5812" t="s">
        <v>26</v>
      </c>
      <c r="D5812" t="s">
        <v>29</v>
      </c>
      <c r="E5812" s="1">
        <v>25305</v>
      </c>
      <c r="F5812">
        <f t="shared" si="90"/>
        <v>4</v>
      </c>
    </row>
    <row r="5813" spans="2:6" x14ac:dyDescent="0.25">
      <c r="B5813" t="s">
        <v>23</v>
      </c>
      <c r="C5813" t="s">
        <v>27</v>
      </c>
      <c r="D5813" t="s">
        <v>32</v>
      </c>
      <c r="E5813" s="1">
        <v>13033</v>
      </c>
      <c r="F5813">
        <f t="shared" si="90"/>
        <v>9</v>
      </c>
    </row>
    <row r="5814" spans="2:6" x14ac:dyDescent="0.25">
      <c r="B5814" t="s">
        <v>23</v>
      </c>
      <c r="C5814" t="s">
        <v>24</v>
      </c>
      <c r="D5814" t="s">
        <v>32</v>
      </c>
      <c r="E5814" s="1">
        <v>41246</v>
      </c>
      <c r="F5814">
        <f t="shared" si="90"/>
        <v>12</v>
      </c>
    </row>
    <row r="5815" spans="2:6" x14ac:dyDescent="0.25">
      <c r="B5815" t="s">
        <v>23</v>
      </c>
      <c r="C5815" t="s">
        <v>25</v>
      </c>
      <c r="D5815" t="s">
        <v>29</v>
      </c>
      <c r="E5815" s="1">
        <v>8688</v>
      </c>
      <c r="F5815">
        <f t="shared" si="90"/>
        <v>10</v>
      </c>
    </row>
    <row r="5816" spans="2:6" x14ac:dyDescent="0.25">
      <c r="B5816" t="s">
        <v>23</v>
      </c>
      <c r="C5816" t="s">
        <v>26</v>
      </c>
      <c r="D5816" t="s">
        <v>30</v>
      </c>
      <c r="E5816" s="1">
        <v>15788</v>
      </c>
      <c r="F5816">
        <f t="shared" si="90"/>
        <v>3</v>
      </c>
    </row>
    <row r="5817" spans="2:6" x14ac:dyDescent="0.25">
      <c r="B5817" t="s">
        <v>22</v>
      </c>
      <c r="C5817" t="s">
        <v>26</v>
      </c>
      <c r="D5817" t="s">
        <v>31</v>
      </c>
      <c r="E5817" s="1">
        <v>32714</v>
      </c>
      <c r="F5817">
        <f t="shared" si="90"/>
        <v>7</v>
      </c>
    </row>
    <row r="5818" spans="2:6" x14ac:dyDescent="0.25">
      <c r="B5818" t="s">
        <v>22</v>
      </c>
      <c r="C5818" t="s">
        <v>28</v>
      </c>
      <c r="D5818" t="s">
        <v>30</v>
      </c>
      <c r="E5818" s="1">
        <v>24141</v>
      </c>
      <c r="F5818">
        <f t="shared" si="90"/>
        <v>2</v>
      </c>
    </row>
    <row r="5819" spans="2:6" x14ac:dyDescent="0.25">
      <c r="B5819" t="s">
        <v>23</v>
      </c>
      <c r="C5819" t="s">
        <v>24</v>
      </c>
      <c r="D5819" t="s">
        <v>31</v>
      </c>
      <c r="E5819" s="1">
        <v>10652</v>
      </c>
      <c r="F5819">
        <f t="shared" si="90"/>
        <v>2</v>
      </c>
    </row>
    <row r="5820" spans="2:6" x14ac:dyDescent="0.25">
      <c r="B5820" t="s">
        <v>23</v>
      </c>
      <c r="C5820" t="s">
        <v>28</v>
      </c>
      <c r="D5820" t="s">
        <v>29</v>
      </c>
      <c r="E5820" s="1">
        <v>10023</v>
      </c>
      <c r="F5820">
        <f t="shared" si="90"/>
        <v>6</v>
      </c>
    </row>
    <row r="5821" spans="2:6" x14ac:dyDescent="0.25">
      <c r="B5821" t="s">
        <v>23</v>
      </c>
      <c r="C5821" t="s">
        <v>26</v>
      </c>
      <c r="D5821" t="s">
        <v>30</v>
      </c>
      <c r="E5821" s="1">
        <v>29991</v>
      </c>
      <c r="F5821">
        <f t="shared" si="90"/>
        <v>2</v>
      </c>
    </row>
    <row r="5822" spans="2:6" x14ac:dyDescent="0.25">
      <c r="B5822" t="s">
        <v>22</v>
      </c>
      <c r="C5822" t="s">
        <v>27</v>
      </c>
      <c r="D5822" t="s">
        <v>31</v>
      </c>
      <c r="E5822" s="1">
        <v>17412</v>
      </c>
      <c r="F5822">
        <f t="shared" si="90"/>
        <v>9</v>
      </c>
    </row>
    <row r="5823" spans="2:6" x14ac:dyDescent="0.25">
      <c r="B5823" t="s">
        <v>23</v>
      </c>
      <c r="C5823" t="s">
        <v>28</v>
      </c>
      <c r="D5823" t="s">
        <v>30</v>
      </c>
      <c r="E5823" s="1">
        <v>38374</v>
      </c>
      <c r="F5823">
        <f t="shared" si="90"/>
        <v>1</v>
      </c>
    </row>
    <row r="5824" spans="2:6" x14ac:dyDescent="0.25">
      <c r="B5824" t="s">
        <v>23</v>
      </c>
      <c r="C5824" t="s">
        <v>24</v>
      </c>
      <c r="D5824" t="s">
        <v>29</v>
      </c>
      <c r="E5824" s="1">
        <v>29114</v>
      </c>
      <c r="F5824">
        <f t="shared" si="90"/>
        <v>9</v>
      </c>
    </row>
    <row r="5825" spans="2:6" x14ac:dyDescent="0.25">
      <c r="B5825" t="s">
        <v>23</v>
      </c>
      <c r="C5825" t="s">
        <v>28</v>
      </c>
      <c r="D5825" t="s">
        <v>30</v>
      </c>
      <c r="E5825" s="1">
        <v>20841</v>
      </c>
      <c r="F5825">
        <f t="shared" si="90"/>
        <v>1</v>
      </c>
    </row>
    <row r="5826" spans="2:6" x14ac:dyDescent="0.25">
      <c r="B5826" t="s">
        <v>22</v>
      </c>
      <c r="C5826" t="s">
        <v>26</v>
      </c>
      <c r="D5826" t="s">
        <v>31</v>
      </c>
      <c r="E5826" s="1">
        <v>32274</v>
      </c>
      <c r="F5826">
        <f t="shared" si="90"/>
        <v>5</v>
      </c>
    </row>
    <row r="5827" spans="2:6" x14ac:dyDescent="0.25">
      <c r="B5827" t="s">
        <v>22</v>
      </c>
      <c r="C5827" t="s">
        <v>25</v>
      </c>
      <c r="D5827" t="s">
        <v>29</v>
      </c>
      <c r="E5827" s="1">
        <v>22266</v>
      </c>
      <c r="F5827">
        <f t="shared" si="90"/>
        <v>12</v>
      </c>
    </row>
    <row r="5828" spans="2:6" x14ac:dyDescent="0.25">
      <c r="B5828" t="s">
        <v>22</v>
      </c>
      <c r="C5828" t="s">
        <v>25</v>
      </c>
      <c r="D5828" t="s">
        <v>31</v>
      </c>
      <c r="E5828" s="1">
        <v>27118</v>
      </c>
      <c r="F5828">
        <f t="shared" si="90"/>
        <v>3</v>
      </c>
    </row>
    <row r="5829" spans="2:6" x14ac:dyDescent="0.25">
      <c r="B5829" t="s">
        <v>23</v>
      </c>
      <c r="C5829" t="s">
        <v>24</v>
      </c>
      <c r="D5829" t="s">
        <v>32</v>
      </c>
      <c r="E5829" s="1">
        <v>10700</v>
      </c>
      <c r="F5829">
        <f t="shared" si="90"/>
        <v>4</v>
      </c>
    </row>
    <row r="5830" spans="2:6" x14ac:dyDescent="0.25">
      <c r="B5830" t="s">
        <v>23</v>
      </c>
      <c r="C5830" t="s">
        <v>28</v>
      </c>
      <c r="D5830" t="s">
        <v>31</v>
      </c>
      <c r="E5830" s="1">
        <v>6141</v>
      </c>
      <c r="F5830">
        <f t="shared" si="90"/>
        <v>10</v>
      </c>
    </row>
    <row r="5831" spans="2:6" x14ac:dyDescent="0.25">
      <c r="B5831" t="s">
        <v>22</v>
      </c>
      <c r="C5831" t="s">
        <v>25</v>
      </c>
      <c r="D5831" t="s">
        <v>31</v>
      </c>
      <c r="E5831" s="1">
        <v>26279</v>
      </c>
      <c r="F5831">
        <f t="shared" si="90"/>
        <v>12</v>
      </c>
    </row>
    <row r="5832" spans="2:6" x14ac:dyDescent="0.25">
      <c r="B5832" t="s">
        <v>23</v>
      </c>
      <c r="C5832" t="s">
        <v>26</v>
      </c>
      <c r="D5832" t="s">
        <v>31</v>
      </c>
      <c r="E5832" s="1">
        <v>22260</v>
      </c>
      <c r="F5832">
        <f t="shared" si="90"/>
        <v>12</v>
      </c>
    </row>
    <row r="5833" spans="2:6" x14ac:dyDescent="0.25">
      <c r="B5833" t="s">
        <v>23</v>
      </c>
      <c r="C5833" t="s">
        <v>26</v>
      </c>
      <c r="D5833" t="s">
        <v>29</v>
      </c>
      <c r="E5833" s="1">
        <v>15172</v>
      </c>
      <c r="F5833">
        <f t="shared" si="90"/>
        <v>7</v>
      </c>
    </row>
    <row r="5834" spans="2:6" x14ac:dyDescent="0.25">
      <c r="B5834" t="s">
        <v>22</v>
      </c>
      <c r="C5834" t="s">
        <v>24</v>
      </c>
      <c r="D5834" t="s">
        <v>29</v>
      </c>
      <c r="E5834" s="1">
        <v>15965</v>
      </c>
      <c r="F5834">
        <f t="shared" si="90"/>
        <v>9</v>
      </c>
    </row>
    <row r="5835" spans="2:6" x14ac:dyDescent="0.25">
      <c r="B5835" t="s">
        <v>23</v>
      </c>
      <c r="C5835" t="s">
        <v>24</v>
      </c>
      <c r="D5835" t="s">
        <v>30</v>
      </c>
      <c r="E5835" s="1">
        <v>30628</v>
      </c>
      <c r="F5835">
        <f t="shared" si="90"/>
        <v>11</v>
      </c>
    </row>
    <row r="5836" spans="2:6" x14ac:dyDescent="0.25">
      <c r="B5836" t="s">
        <v>22</v>
      </c>
      <c r="C5836" t="s">
        <v>24</v>
      </c>
      <c r="D5836" t="s">
        <v>31</v>
      </c>
      <c r="E5836" s="1">
        <v>19499</v>
      </c>
      <c r="F5836">
        <f t="shared" ref="F5836:F5899" si="91">MONTH(E5836)</f>
        <v>5</v>
      </c>
    </row>
    <row r="5837" spans="2:6" x14ac:dyDescent="0.25">
      <c r="B5837" t="s">
        <v>23</v>
      </c>
      <c r="C5837" t="s">
        <v>26</v>
      </c>
      <c r="D5837" t="s">
        <v>29</v>
      </c>
      <c r="E5837" s="1">
        <v>26924</v>
      </c>
      <c r="F5837">
        <f t="shared" si="91"/>
        <v>9</v>
      </c>
    </row>
    <row r="5838" spans="2:6" x14ac:dyDescent="0.25">
      <c r="B5838" t="s">
        <v>22</v>
      </c>
      <c r="C5838" t="s">
        <v>28</v>
      </c>
      <c r="D5838" t="s">
        <v>31</v>
      </c>
      <c r="E5838" s="1">
        <v>12592</v>
      </c>
      <c r="F5838">
        <f t="shared" si="91"/>
        <v>6</v>
      </c>
    </row>
    <row r="5839" spans="2:6" x14ac:dyDescent="0.25">
      <c r="B5839" t="s">
        <v>23</v>
      </c>
      <c r="C5839" t="s">
        <v>27</v>
      </c>
      <c r="D5839" t="s">
        <v>32</v>
      </c>
      <c r="E5839" s="1">
        <v>32212</v>
      </c>
      <c r="F5839">
        <f t="shared" si="91"/>
        <v>3</v>
      </c>
    </row>
    <row r="5840" spans="2:6" x14ac:dyDescent="0.25">
      <c r="B5840" t="s">
        <v>23</v>
      </c>
      <c r="C5840" t="s">
        <v>27</v>
      </c>
      <c r="D5840" t="s">
        <v>31</v>
      </c>
      <c r="E5840" s="1">
        <v>31669</v>
      </c>
      <c r="F5840">
        <f t="shared" si="91"/>
        <v>9</v>
      </c>
    </row>
    <row r="5841" spans="2:6" x14ac:dyDescent="0.25">
      <c r="B5841" t="s">
        <v>22</v>
      </c>
      <c r="C5841" t="s">
        <v>28</v>
      </c>
      <c r="D5841" t="s">
        <v>32</v>
      </c>
      <c r="E5841" s="1">
        <v>14084</v>
      </c>
      <c r="F5841">
        <f t="shared" si="91"/>
        <v>7</v>
      </c>
    </row>
    <row r="5842" spans="2:6" x14ac:dyDescent="0.25">
      <c r="B5842" t="s">
        <v>23</v>
      </c>
      <c r="C5842" t="s">
        <v>24</v>
      </c>
      <c r="D5842" t="s">
        <v>32</v>
      </c>
      <c r="E5842" s="1">
        <v>40332</v>
      </c>
      <c r="F5842">
        <f t="shared" si="91"/>
        <v>6</v>
      </c>
    </row>
    <row r="5843" spans="2:6" x14ac:dyDescent="0.25">
      <c r="B5843" t="s">
        <v>22</v>
      </c>
      <c r="C5843" t="s">
        <v>27</v>
      </c>
      <c r="D5843" t="s">
        <v>32</v>
      </c>
      <c r="E5843" s="1">
        <v>16642</v>
      </c>
      <c r="F5843">
        <f t="shared" si="91"/>
        <v>7</v>
      </c>
    </row>
    <row r="5844" spans="2:6" x14ac:dyDescent="0.25">
      <c r="B5844" t="s">
        <v>23</v>
      </c>
      <c r="C5844" t="s">
        <v>26</v>
      </c>
      <c r="D5844" t="s">
        <v>30</v>
      </c>
      <c r="E5844" s="1">
        <v>38293</v>
      </c>
      <c r="F5844">
        <f t="shared" si="91"/>
        <v>11</v>
      </c>
    </row>
    <row r="5845" spans="2:6" x14ac:dyDescent="0.25">
      <c r="B5845" t="s">
        <v>22</v>
      </c>
      <c r="C5845" t="s">
        <v>24</v>
      </c>
      <c r="D5845" t="s">
        <v>29</v>
      </c>
      <c r="E5845" s="1">
        <v>19060</v>
      </c>
      <c r="F5845">
        <f t="shared" si="91"/>
        <v>3</v>
      </c>
    </row>
    <row r="5846" spans="2:6" x14ac:dyDescent="0.25">
      <c r="B5846" t="s">
        <v>23</v>
      </c>
      <c r="C5846" t="s">
        <v>27</v>
      </c>
      <c r="D5846" t="s">
        <v>31</v>
      </c>
      <c r="E5846" s="1">
        <v>20761</v>
      </c>
      <c r="F5846">
        <f t="shared" si="91"/>
        <v>11</v>
      </c>
    </row>
    <row r="5847" spans="2:6" x14ac:dyDescent="0.25">
      <c r="B5847" t="s">
        <v>22</v>
      </c>
      <c r="C5847" t="s">
        <v>28</v>
      </c>
      <c r="D5847" t="s">
        <v>31</v>
      </c>
      <c r="E5847" s="1">
        <v>13408</v>
      </c>
      <c r="F5847">
        <f t="shared" si="91"/>
        <v>9</v>
      </c>
    </row>
    <row r="5848" spans="2:6" x14ac:dyDescent="0.25">
      <c r="B5848" t="s">
        <v>23</v>
      </c>
      <c r="C5848" t="s">
        <v>24</v>
      </c>
      <c r="D5848" t="s">
        <v>32</v>
      </c>
      <c r="E5848" s="1">
        <v>28658</v>
      </c>
      <c r="F5848">
        <f t="shared" si="91"/>
        <v>6</v>
      </c>
    </row>
    <row r="5849" spans="2:6" x14ac:dyDescent="0.25">
      <c r="B5849" t="s">
        <v>22</v>
      </c>
      <c r="C5849" t="s">
        <v>25</v>
      </c>
      <c r="D5849" t="s">
        <v>31</v>
      </c>
      <c r="E5849" s="1">
        <v>8468</v>
      </c>
      <c r="F5849">
        <f t="shared" si="91"/>
        <v>3</v>
      </c>
    </row>
    <row r="5850" spans="2:6" x14ac:dyDescent="0.25">
      <c r="B5850" t="s">
        <v>22</v>
      </c>
      <c r="C5850" t="s">
        <v>24</v>
      </c>
      <c r="D5850" t="s">
        <v>32</v>
      </c>
      <c r="E5850" s="1">
        <v>33661</v>
      </c>
      <c r="F5850">
        <f t="shared" si="91"/>
        <v>2</v>
      </c>
    </row>
    <row r="5851" spans="2:6" x14ac:dyDescent="0.25">
      <c r="B5851" t="s">
        <v>22</v>
      </c>
      <c r="C5851" t="s">
        <v>26</v>
      </c>
      <c r="D5851" t="s">
        <v>31</v>
      </c>
      <c r="E5851" s="1">
        <v>18108</v>
      </c>
      <c r="F5851">
        <f t="shared" si="91"/>
        <v>7</v>
      </c>
    </row>
    <row r="5852" spans="2:6" x14ac:dyDescent="0.25">
      <c r="B5852" t="s">
        <v>22</v>
      </c>
      <c r="C5852" t="s">
        <v>28</v>
      </c>
      <c r="D5852" t="s">
        <v>32</v>
      </c>
      <c r="E5852" s="1">
        <v>29992</v>
      </c>
      <c r="F5852">
        <f t="shared" si="91"/>
        <v>2</v>
      </c>
    </row>
    <row r="5853" spans="2:6" x14ac:dyDescent="0.25">
      <c r="B5853" t="s">
        <v>22</v>
      </c>
      <c r="C5853" t="s">
        <v>27</v>
      </c>
      <c r="D5853" t="s">
        <v>31</v>
      </c>
      <c r="E5853" s="1">
        <v>40687</v>
      </c>
      <c r="F5853">
        <f t="shared" si="91"/>
        <v>5</v>
      </c>
    </row>
    <row r="5854" spans="2:6" x14ac:dyDescent="0.25">
      <c r="B5854" t="s">
        <v>23</v>
      </c>
      <c r="C5854" t="s">
        <v>28</v>
      </c>
      <c r="D5854" t="s">
        <v>32</v>
      </c>
      <c r="E5854" s="1">
        <v>16469</v>
      </c>
      <c r="F5854">
        <f t="shared" si="91"/>
        <v>2</v>
      </c>
    </row>
    <row r="5855" spans="2:6" x14ac:dyDescent="0.25">
      <c r="B5855" t="s">
        <v>22</v>
      </c>
      <c r="C5855" t="s">
        <v>28</v>
      </c>
      <c r="D5855" t="s">
        <v>29</v>
      </c>
      <c r="E5855" s="1">
        <v>40761</v>
      </c>
      <c r="F5855">
        <f t="shared" si="91"/>
        <v>8</v>
      </c>
    </row>
    <row r="5856" spans="2:6" x14ac:dyDescent="0.25">
      <c r="B5856" t="s">
        <v>22</v>
      </c>
      <c r="C5856" t="s">
        <v>27</v>
      </c>
      <c r="D5856" t="s">
        <v>31</v>
      </c>
      <c r="E5856" s="1">
        <v>14945</v>
      </c>
      <c r="F5856">
        <f t="shared" si="91"/>
        <v>11</v>
      </c>
    </row>
    <row r="5857" spans="2:6" x14ac:dyDescent="0.25">
      <c r="B5857" t="s">
        <v>23</v>
      </c>
      <c r="C5857" t="s">
        <v>28</v>
      </c>
      <c r="D5857" t="s">
        <v>30</v>
      </c>
      <c r="E5857" s="1">
        <v>20848</v>
      </c>
      <c r="F5857">
        <f t="shared" si="91"/>
        <v>1</v>
      </c>
    </row>
    <row r="5858" spans="2:6" x14ac:dyDescent="0.25">
      <c r="B5858" t="s">
        <v>22</v>
      </c>
      <c r="C5858" t="s">
        <v>26</v>
      </c>
      <c r="D5858" t="s">
        <v>31</v>
      </c>
      <c r="E5858" s="1">
        <v>7037</v>
      </c>
      <c r="F5858">
        <f t="shared" si="91"/>
        <v>4</v>
      </c>
    </row>
    <row r="5859" spans="2:6" x14ac:dyDescent="0.25">
      <c r="B5859" t="s">
        <v>23</v>
      </c>
      <c r="C5859" t="s">
        <v>27</v>
      </c>
      <c r="D5859" t="s">
        <v>31</v>
      </c>
      <c r="E5859" s="1">
        <v>22786</v>
      </c>
      <c r="F5859">
        <f t="shared" si="91"/>
        <v>5</v>
      </c>
    </row>
    <row r="5860" spans="2:6" x14ac:dyDescent="0.25">
      <c r="B5860" t="s">
        <v>22</v>
      </c>
      <c r="C5860" t="s">
        <v>27</v>
      </c>
      <c r="D5860" t="s">
        <v>32</v>
      </c>
      <c r="E5860" s="1">
        <v>38863</v>
      </c>
      <c r="F5860">
        <f t="shared" si="91"/>
        <v>5</v>
      </c>
    </row>
    <row r="5861" spans="2:6" x14ac:dyDescent="0.25">
      <c r="B5861" t="s">
        <v>23</v>
      </c>
      <c r="C5861" t="s">
        <v>24</v>
      </c>
      <c r="D5861" t="s">
        <v>30</v>
      </c>
      <c r="E5861" s="1">
        <v>29990</v>
      </c>
      <c r="F5861">
        <f t="shared" si="91"/>
        <v>2</v>
      </c>
    </row>
    <row r="5862" spans="2:6" x14ac:dyDescent="0.25">
      <c r="B5862" t="s">
        <v>23</v>
      </c>
      <c r="C5862" t="s">
        <v>25</v>
      </c>
      <c r="D5862" t="s">
        <v>29</v>
      </c>
      <c r="E5862" s="1">
        <v>14324</v>
      </c>
      <c r="F5862">
        <f t="shared" si="91"/>
        <v>3</v>
      </c>
    </row>
    <row r="5863" spans="2:6" x14ac:dyDescent="0.25">
      <c r="B5863" t="s">
        <v>22</v>
      </c>
      <c r="C5863" t="s">
        <v>24</v>
      </c>
      <c r="D5863" t="s">
        <v>32</v>
      </c>
      <c r="E5863" s="1">
        <v>12962</v>
      </c>
      <c r="F5863">
        <f t="shared" si="91"/>
        <v>6</v>
      </c>
    </row>
    <row r="5864" spans="2:6" x14ac:dyDescent="0.25">
      <c r="B5864" t="s">
        <v>22</v>
      </c>
      <c r="C5864" t="s">
        <v>25</v>
      </c>
      <c r="D5864" t="s">
        <v>29</v>
      </c>
      <c r="E5864" s="1">
        <v>12576</v>
      </c>
      <c r="F5864">
        <f t="shared" si="91"/>
        <v>6</v>
      </c>
    </row>
    <row r="5865" spans="2:6" x14ac:dyDescent="0.25">
      <c r="B5865" t="s">
        <v>22</v>
      </c>
      <c r="C5865" t="s">
        <v>26</v>
      </c>
      <c r="D5865" t="s">
        <v>29</v>
      </c>
      <c r="E5865" s="1">
        <v>12146</v>
      </c>
      <c r="F5865">
        <f t="shared" si="91"/>
        <v>4</v>
      </c>
    </row>
    <row r="5866" spans="2:6" x14ac:dyDescent="0.25">
      <c r="B5866" t="s">
        <v>23</v>
      </c>
      <c r="C5866" t="s">
        <v>25</v>
      </c>
      <c r="D5866" t="s">
        <v>32</v>
      </c>
      <c r="E5866" s="1">
        <v>39004</v>
      </c>
      <c r="F5866">
        <f t="shared" si="91"/>
        <v>10</v>
      </c>
    </row>
    <row r="5867" spans="2:6" x14ac:dyDescent="0.25">
      <c r="B5867" t="s">
        <v>22</v>
      </c>
      <c r="C5867" t="s">
        <v>28</v>
      </c>
      <c r="D5867" t="s">
        <v>29</v>
      </c>
      <c r="E5867" s="1">
        <v>25300</v>
      </c>
      <c r="F5867">
        <f t="shared" si="91"/>
        <v>4</v>
      </c>
    </row>
    <row r="5868" spans="2:6" x14ac:dyDescent="0.25">
      <c r="B5868" t="s">
        <v>22</v>
      </c>
      <c r="C5868" t="s">
        <v>25</v>
      </c>
      <c r="D5868" t="s">
        <v>30</v>
      </c>
      <c r="E5868" s="1">
        <v>16292</v>
      </c>
      <c r="F5868">
        <f t="shared" si="91"/>
        <v>8</v>
      </c>
    </row>
    <row r="5869" spans="2:6" x14ac:dyDescent="0.25">
      <c r="B5869" t="s">
        <v>23</v>
      </c>
      <c r="C5869" t="s">
        <v>25</v>
      </c>
      <c r="D5869" t="s">
        <v>31</v>
      </c>
      <c r="E5869" s="1">
        <v>23934</v>
      </c>
      <c r="F5869">
        <f t="shared" si="91"/>
        <v>7</v>
      </c>
    </row>
    <row r="5870" spans="2:6" x14ac:dyDescent="0.25">
      <c r="B5870" t="s">
        <v>22</v>
      </c>
      <c r="C5870" t="s">
        <v>28</v>
      </c>
      <c r="D5870" t="s">
        <v>32</v>
      </c>
      <c r="E5870" s="1">
        <v>16728</v>
      </c>
      <c r="F5870">
        <f t="shared" si="91"/>
        <v>10</v>
      </c>
    </row>
    <row r="5871" spans="2:6" x14ac:dyDescent="0.25">
      <c r="B5871" t="s">
        <v>22</v>
      </c>
      <c r="C5871" t="s">
        <v>24</v>
      </c>
      <c r="D5871" t="s">
        <v>32</v>
      </c>
      <c r="E5871" s="1">
        <v>11711</v>
      </c>
      <c r="F5871">
        <f t="shared" si="91"/>
        <v>1</v>
      </c>
    </row>
    <row r="5872" spans="2:6" x14ac:dyDescent="0.25">
      <c r="B5872" t="s">
        <v>23</v>
      </c>
      <c r="C5872" t="s">
        <v>27</v>
      </c>
      <c r="D5872" t="s">
        <v>31</v>
      </c>
      <c r="E5872" s="1">
        <v>41348</v>
      </c>
      <c r="F5872">
        <f t="shared" si="91"/>
        <v>3</v>
      </c>
    </row>
    <row r="5873" spans="2:6" x14ac:dyDescent="0.25">
      <c r="B5873" t="s">
        <v>22</v>
      </c>
      <c r="C5873" t="s">
        <v>28</v>
      </c>
      <c r="D5873" t="s">
        <v>32</v>
      </c>
      <c r="E5873" s="1">
        <v>32560</v>
      </c>
      <c r="F5873">
        <f t="shared" si="91"/>
        <v>2</v>
      </c>
    </row>
    <row r="5874" spans="2:6" x14ac:dyDescent="0.25">
      <c r="B5874" t="s">
        <v>22</v>
      </c>
      <c r="C5874" t="s">
        <v>24</v>
      </c>
      <c r="D5874" t="s">
        <v>32</v>
      </c>
      <c r="E5874" s="1">
        <v>35902</v>
      </c>
      <c r="F5874">
        <f t="shared" si="91"/>
        <v>4</v>
      </c>
    </row>
    <row r="5875" spans="2:6" x14ac:dyDescent="0.25">
      <c r="B5875" t="s">
        <v>22</v>
      </c>
      <c r="C5875" t="s">
        <v>26</v>
      </c>
      <c r="D5875" t="s">
        <v>30</v>
      </c>
      <c r="E5875" s="1">
        <v>13802</v>
      </c>
      <c r="F5875">
        <f t="shared" si="91"/>
        <v>10</v>
      </c>
    </row>
    <row r="5876" spans="2:6" x14ac:dyDescent="0.25">
      <c r="B5876" t="s">
        <v>22</v>
      </c>
      <c r="C5876" t="s">
        <v>27</v>
      </c>
      <c r="D5876" t="s">
        <v>29</v>
      </c>
      <c r="E5876" s="1">
        <v>33765</v>
      </c>
      <c r="F5876">
        <f t="shared" si="91"/>
        <v>6</v>
      </c>
    </row>
    <row r="5877" spans="2:6" x14ac:dyDescent="0.25">
      <c r="B5877" t="s">
        <v>23</v>
      </c>
      <c r="C5877" t="s">
        <v>28</v>
      </c>
      <c r="D5877" t="s">
        <v>29</v>
      </c>
      <c r="E5877" s="1">
        <v>9543</v>
      </c>
      <c r="F5877">
        <f t="shared" si="91"/>
        <v>2</v>
      </c>
    </row>
    <row r="5878" spans="2:6" x14ac:dyDescent="0.25">
      <c r="B5878" t="s">
        <v>23</v>
      </c>
      <c r="C5878" t="s">
        <v>27</v>
      </c>
      <c r="D5878" t="s">
        <v>31</v>
      </c>
      <c r="E5878" s="1">
        <v>32457</v>
      </c>
      <c r="F5878">
        <f t="shared" si="91"/>
        <v>11</v>
      </c>
    </row>
    <row r="5879" spans="2:6" x14ac:dyDescent="0.25">
      <c r="B5879" t="s">
        <v>22</v>
      </c>
      <c r="C5879" t="s">
        <v>28</v>
      </c>
      <c r="D5879" t="s">
        <v>32</v>
      </c>
      <c r="E5879" s="1">
        <v>17350</v>
      </c>
      <c r="F5879">
        <f t="shared" si="91"/>
        <v>7</v>
      </c>
    </row>
    <row r="5880" spans="2:6" x14ac:dyDescent="0.25">
      <c r="B5880" t="s">
        <v>23</v>
      </c>
      <c r="C5880" t="s">
        <v>26</v>
      </c>
      <c r="D5880" t="s">
        <v>30</v>
      </c>
      <c r="E5880" s="1">
        <v>29267</v>
      </c>
      <c r="F5880">
        <f t="shared" si="91"/>
        <v>2</v>
      </c>
    </row>
    <row r="5881" spans="2:6" x14ac:dyDescent="0.25">
      <c r="B5881" t="s">
        <v>23</v>
      </c>
      <c r="C5881" t="s">
        <v>26</v>
      </c>
      <c r="D5881" t="s">
        <v>29</v>
      </c>
      <c r="E5881" s="1">
        <v>19789</v>
      </c>
      <c r="F5881">
        <f t="shared" si="91"/>
        <v>3</v>
      </c>
    </row>
    <row r="5882" spans="2:6" x14ac:dyDescent="0.25">
      <c r="B5882" t="s">
        <v>23</v>
      </c>
      <c r="C5882" t="s">
        <v>24</v>
      </c>
      <c r="D5882" t="s">
        <v>29</v>
      </c>
      <c r="E5882" s="1">
        <v>36995</v>
      </c>
      <c r="F5882">
        <f t="shared" si="91"/>
        <v>4</v>
      </c>
    </row>
    <row r="5883" spans="2:6" x14ac:dyDescent="0.25">
      <c r="B5883" t="s">
        <v>22</v>
      </c>
      <c r="C5883" t="s">
        <v>25</v>
      </c>
      <c r="D5883" t="s">
        <v>32</v>
      </c>
      <c r="E5883" s="1">
        <v>36188</v>
      </c>
      <c r="F5883">
        <f t="shared" si="91"/>
        <v>1</v>
      </c>
    </row>
    <row r="5884" spans="2:6" x14ac:dyDescent="0.25">
      <c r="B5884" t="s">
        <v>22</v>
      </c>
      <c r="C5884" t="s">
        <v>24</v>
      </c>
      <c r="D5884" t="s">
        <v>31</v>
      </c>
      <c r="E5884" s="1">
        <v>28242</v>
      </c>
      <c r="F5884">
        <f t="shared" si="91"/>
        <v>4</v>
      </c>
    </row>
    <row r="5885" spans="2:6" x14ac:dyDescent="0.25">
      <c r="B5885" t="s">
        <v>23</v>
      </c>
      <c r="C5885" t="s">
        <v>25</v>
      </c>
      <c r="D5885" t="s">
        <v>30</v>
      </c>
      <c r="E5885" s="1">
        <v>38788</v>
      </c>
      <c r="F5885">
        <f t="shared" si="91"/>
        <v>3</v>
      </c>
    </row>
    <row r="5886" spans="2:6" x14ac:dyDescent="0.25">
      <c r="B5886" t="s">
        <v>23</v>
      </c>
      <c r="C5886" t="s">
        <v>26</v>
      </c>
      <c r="D5886" t="s">
        <v>32</v>
      </c>
      <c r="E5886" s="1">
        <v>12038</v>
      </c>
      <c r="F5886">
        <f t="shared" si="91"/>
        <v>12</v>
      </c>
    </row>
    <row r="5887" spans="2:6" x14ac:dyDescent="0.25">
      <c r="B5887" t="s">
        <v>22</v>
      </c>
      <c r="C5887" t="s">
        <v>28</v>
      </c>
      <c r="D5887" t="s">
        <v>31</v>
      </c>
      <c r="E5887" s="1">
        <v>37179</v>
      </c>
      <c r="F5887">
        <f t="shared" si="91"/>
        <v>10</v>
      </c>
    </row>
    <row r="5888" spans="2:6" x14ac:dyDescent="0.25">
      <c r="B5888" t="s">
        <v>22</v>
      </c>
      <c r="C5888" t="s">
        <v>24</v>
      </c>
      <c r="D5888" t="s">
        <v>31</v>
      </c>
      <c r="E5888" s="1">
        <v>18855</v>
      </c>
      <c r="F5888">
        <f t="shared" si="91"/>
        <v>8</v>
      </c>
    </row>
    <row r="5889" spans="2:6" x14ac:dyDescent="0.25">
      <c r="B5889" t="s">
        <v>23</v>
      </c>
      <c r="C5889" t="s">
        <v>25</v>
      </c>
      <c r="D5889" t="s">
        <v>31</v>
      </c>
      <c r="E5889" s="1">
        <v>24693</v>
      </c>
      <c r="F5889">
        <f t="shared" si="91"/>
        <v>8</v>
      </c>
    </row>
    <row r="5890" spans="2:6" x14ac:dyDescent="0.25">
      <c r="B5890" t="s">
        <v>22</v>
      </c>
      <c r="C5890" t="s">
        <v>26</v>
      </c>
      <c r="D5890" t="s">
        <v>32</v>
      </c>
      <c r="E5890" s="1">
        <v>7780</v>
      </c>
      <c r="F5890">
        <f t="shared" si="91"/>
        <v>4</v>
      </c>
    </row>
    <row r="5891" spans="2:6" x14ac:dyDescent="0.25">
      <c r="B5891" t="s">
        <v>23</v>
      </c>
      <c r="C5891" t="s">
        <v>26</v>
      </c>
      <c r="D5891" t="s">
        <v>32</v>
      </c>
      <c r="E5891" s="1">
        <v>12586</v>
      </c>
      <c r="F5891">
        <f t="shared" si="91"/>
        <v>6</v>
      </c>
    </row>
    <row r="5892" spans="2:6" x14ac:dyDescent="0.25">
      <c r="B5892" t="s">
        <v>23</v>
      </c>
      <c r="C5892" t="s">
        <v>28</v>
      </c>
      <c r="D5892" t="s">
        <v>29</v>
      </c>
      <c r="E5892" s="1">
        <v>27754</v>
      </c>
      <c r="F5892">
        <f t="shared" si="91"/>
        <v>12</v>
      </c>
    </row>
    <row r="5893" spans="2:6" x14ac:dyDescent="0.25">
      <c r="B5893" t="s">
        <v>22</v>
      </c>
      <c r="C5893" t="s">
        <v>24</v>
      </c>
      <c r="D5893" t="s">
        <v>32</v>
      </c>
      <c r="E5893" s="1">
        <v>7113</v>
      </c>
      <c r="F5893">
        <f t="shared" si="91"/>
        <v>6</v>
      </c>
    </row>
    <row r="5894" spans="2:6" x14ac:dyDescent="0.25">
      <c r="B5894" t="s">
        <v>23</v>
      </c>
      <c r="C5894" t="s">
        <v>28</v>
      </c>
      <c r="D5894" t="s">
        <v>31</v>
      </c>
      <c r="E5894" s="1">
        <v>24758</v>
      </c>
      <c r="F5894">
        <f t="shared" si="91"/>
        <v>10</v>
      </c>
    </row>
    <row r="5895" spans="2:6" x14ac:dyDescent="0.25">
      <c r="B5895" t="s">
        <v>22</v>
      </c>
      <c r="C5895" t="s">
        <v>24</v>
      </c>
      <c r="D5895" t="s">
        <v>30</v>
      </c>
      <c r="E5895" s="1">
        <v>18999</v>
      </c>
      <c r="F5895">
        <f t="shared" si="91"/>
        <v>1</v>
      </c>
    </row>
    <row r="5896" spans="2:6" x14ac:dyDescent="0.25">
      <c r="B5896" t="s">
        <v>23</v>
      </c>
      <c r="C5896" t="s">
        <v>24</v>
      </c>
      <c r="D5896" t="s">
        <v>30</v>
      </c>
      <c r="E5896" s="1">
        <v>24277</v>
      </c>
      <c r="F5896">
        <f t="shared" si="91"/>
        <v>6</v>
      </c>
    </row>
    <row r="5897" spans="2:6" x14ac:dyDescent="0.25">
      <c r="B5897" t="s">
        <v>23</v>
      </c>
      <c r="C5897" t="s">
        <v>28</v>
      </c>
      <c r="D5897" t="s">
        <v>31</v>
      </c>
      <c r="E5897" s="1">
        <v>24248</v>
      </c>
      <c r="F5897">
        <f t="shared" si="91"/>
        <v>5</v>
      </c>
    </row>
    <row r="5898" spans="2:6" x14ac:dyDescent="0.25">
      <c r="B5898" t="s">
        <v>23</v>
      </c>
      <c r="C5898" t="s">
        <v>28</v>
      </c>
      <c r="D5898" t="s">
        <v>30</v>
      </c>
      <c r="E5898" s="1">
        <v>15767</v>
      </c>
      <c r="F5898">
        <f t="shared" si="91"/>
        <v>3</v>
      </c>
    </row>
    <row r="5899" spans="2:6" x14ac:dyDescent="0.25">
      <c r="B5899" t="s">
        <v>22</v>
      </c>
      <c r="C5899" t="s">
        <v>25</v>
      </c>
      <c r="D5899" t="s">
        <v>32</v>
      </c>
      <c r="E5899" s="1">
        <v>27096</v>
      </c>
      <c r="F5899">
        <f t="shared" si="91"/>
        <v>3</v>
      </c>
    </row>
    <row r="5900" spans="2:6" x14ac:dyDescent="0.25">
      <c r="B5900" t="s">
        <v>23</v>
      </c>
      <c r="C5900" t="s">
        <v>28</v>
      </c>
      <c r="D5900" t="s">
        <v>32</v>
      </c>
      <c r="E5900" s="1">
        <v>18784</v>
      </c>
      <c r="F5900">
        <f t="shared" ref="F5900:F5963" si="92">MONTH(E5900)</f>
        <v>6</v>
      </c>
    </row>
    <row r="5901" spans="2:6" x14ac:dyDescent="0.25">
      <c r="B5901" t="s">
        <v>22</v>
      </c>
      <c r="C5901" t="s">
        <v>26</v>
      </c>
      <c r="D5901" t="s">
        <v>29</v>
      </c>
      <c r="E5901" s="1">
        <v>6565</v>
      </c>
      <c r="F5901">
        <f t="shared" si="92"/>
        <v>12</v>
      </c>
    </row>
    <row r="5902" spans="2:6" x14ac:dyDescent="0.25">
      <c r="B5902" t="s">
        <v>23</v>
      </c>
      <c r="C5902" t="s">
        <v>24</v>
      </c>
      <c r="D5902" t="s">
        <v>32</v>
      </c>
      <c r="E5902" s="1">
        <v>23164</v>
      </c>
      <c r="F5902">
        <f t="shared" si="92"/>
        <v>6</v>
      </c>
    </row>
    <row r="5903" spans="2:6" x14ac:dyDescent="0.25">
      <c r="B5903" t="s">
        <v>23</v>
      </c>
      <c r="C5903" t="s">
        <v>24</v>
      </c>
      <c r="D5903" t="s">
        <v>31</v>
      </c>
      <c r="E5903" s="1">
        <v>39198</v>
      </c>
      <c r="F5903">
        <f t="shared" si="92"/>
        <v>4</v>
      </c>
    </row>
    <row r="5904" spans="2:6" x14ac:dyDescent="0.25">
      <c r="B5904" t="s">
        <v>23</v>
      </c>
      <c r="C5904" t="s">
        <v>25</v>
      </c>
      <c r="D5904" t="s">
        <v>32</v>
      </c>
      <c r="E5904" s="1">
        <v>8867</v>
      </c>
      <c r="F5904">
        <f t="shared" si="92"/>
        <v>4</v>
      </c>
    </row>
    <row r="5905" spans="2:6" x14ac:dyDescent="0.25">
      <c r="B5905" t="s">
        <v>23</v>
      </c>
      <c r="C5905" t="s">
        <v>25</v>
      </c>
      <c r="D5905" t="s">
        <v>30</v>
      </c>
      <c r="E5905" s="1">
        <v>33819</v>
      </c>
      <c r="F5905">
        <f t="shared" si="92"/>
        <v>8</v>
      </c>
    </row>
    <row r="5906" spans="2:6" x14ac:dyDescent="0.25">
      <c r="B5906" t="s">
        <v>22</v>
      </c>
      <c r="C5906" t="s">
        <v>24</v>
      </c>
      <c r="D5906" t="s">
        <v>31</v>
      </c>
      <c r="E5906" s="1">
        <v>15031</v>
      </c>
      <c r="F5906">
        <f t="shared" si="92"/>
        <v>2</v>
      </c>
    </row>
    <row r="5907" spans="2:6" x14ac:dyDescent="0.25">
      <c r="B5907" t="s">
        <v>22</v>
      </c>
      <c r="C5907" t="s">
        <v>26</v>
      </c>
      <c r="D5907" t="s">
        <v>29</v>
      </c>
      <c r="E5907" s="1">
        <v>36871</v>
      </c>
      <c r="F5907">
        <f t="shared" si="92"/>
        <v>12</v>
      </c>
    </row>
    <row r="5908" spans="2:6" x14ac:dyDescent="0.25">
      <c r="B5908" t="s">
        <v>22</v>
      </c>
      <c r="C5908" t="s">
        <v>24</v>
      </c>
      <c r="D5908" t="s">
        <v>31</v>
      </c>
      <c r="E5908" s="1">
        <v>24354</v>
      </c>
      <c r="F5908">
        <f t="shared" si="92"/>
        <v>9</v>
      </c>
    </row>
    <row r="5909" spans="2:6" x14ac:dyDescent="0.25">
      <c r="B5909" t="s">
        <v>23</v>
      </c>
      <c r="C5909" t="s">
        <v>27</v>
      </c>
      <c r="D5909" t="s">
        <v>29</v>
      </c>
      <c r="E5909" s="1">
        <v>21666</v>
      </c>
      <c r="F5909">
        <f t="shared" si="92"/>
        <v>4</v>
      </c>
    </row>
    <row r="5910" spans="2:6" x14ac:dyDescent="0.25">
      <c r="B5910" t="s">
        <v>22</v>
      </c>
      <c r="C5910" t="s">
        <v>28</v>
      </c>
      <c r="D5910" t="s">
        <v>29</v>
      </c>
      <c r="E5910" s="1">
        <v>33051</v>
      </c>
      <c r="F5910">
        <f t="shared" si="92"/>
        <v>6</v>
      </c>
    </row>
    <row r="5911" spans="2:6" x14ac:dyDescent="0.25">
      <c r="B5911" t="s">
        <v>22</v>
      </c>
      <c r="C5911" t="s">
        <v>24</v>
      </c>
      <c r="D5911" t="s">
        <v>29</v>
      </c>
      <c r="E5911" s="1">
        <v>28668</v>
      </c>
      <c r="F5911">
        <f t="shared" si="92"/>
        <v>6</v>
      </c>
    </row>
    <row r="5912" spans="2:6" x14ac:dyDescent="0.25">
      <c r="B5912" t="s">
        <v>22</v>
      </c>
      <c r="C5912" t="s">
        <v>24</v>
      </c>
      <c r="D5912" t="s">
        <v>32</v>
      </c>
      <c r="E5912" s="1">
        <v>11639</v>
      </c>
      <c r="F5912">
        <f t="shared" si="92"/>
        <v>11</v>
      </c>
    </row>
    <row r="5913" spans="2:6" x14ac:dyDescent="0.25">
      <c r="B5913" t="s">
        <v>22</v>
      </c>
      <c r="C5913" t="s">
        <v>27</v>
      </c>
      <c r="D5913" t="s">
        <v>32</v>
      </c>
      <c r="E5913" s="1">
        <v>28320</v>
      </c>
      <c r="F5913">
        <f t="shared" si="92"/>
        <v>7</v>
      </c>
    </row>
    <row r="5914" spans="2:6" x14ac:dyDescent="0.25">
      <c r="B5914" t="s">
        <v>22</v>
      </c>
      <c r="C5914" t="s">
        <v>24</v>
      </c>
      <c r="D5914" t="s">
        <v>32</v>
      </c>
      <c r="E5914" s="1">
        <v>34280</v>
      </c>
      <c r="F5914">
        <f t="shared" si="92"/>
        <v>11</v>
      </c>
    </row>
    <row r="5915" spans="2:6" x14ac:dyDescent="0.25">
      <c r="B5915" t="s">
        <v>23</v>
      </c>
      <c r="C5915" t="s">
        <v>24</v>
      </c>
      <c r="D5915" t="s">
        <v>29</v>
      </c>
      <c r="E5915" s="1">
        <v>27087</v>
      </c>
      <c r="F5915">
        <f t="shared" si="92"/>
        <v>2</v>
      </c>
    </row>
    <row r="5916" spans="2:6" x14ac:dyDescent="0.25">
      <c r="B5916" t="s">
        <v>23</v>
      </c>
      <c r="C5916" t="s">
        <v>27</v>
      </c>
      <c r="D5916" t="s">
        <v>30</v>
      </c>
      <c r="E5916" s="1">
        <v>38345</v>
      </c>
      <c r="F5916">
        <f t="shared" si="92"/>
        <v>12</v>
      </c>
    </row>
    <row r="5917" spans="2:6" x14ac:dyDescent="0.25">
      <c r="B5917" t="s">
        <v>22</v>
      </c>
      <c r="C5917" t="s">
        <v>25</v>
      </c>
      <c r="D5917" t="s">
        <v>30</v>
      </c>
      <c r="E5917" s="1">
        <v>12776</v>
      </c>
      <c r="F5917">
        <f t="shared" si="92"/>
        <v>12</v>
      </c>
    </row>
    <row r="5918" spans="2:6" x14ac:dyDescent="0.25">
      <c r="B5918" t="s">
        <v>23</v>
      </c>
      <c r="C5918" t="s">
        <v>25</v>
      </c>
      <c r="D5918" t="s">
        <v>32</v>
      </c>
      <c r="E5918" s="1">
        <v>14040</v>
      </c>
      <c r="F5918">
        <f t="shared" si="92"/>
        <v>6</v>
      </c>
    </row>
    <row r="5919" spans="2:6" x14ac:dyDescent="0.25">
      <c r="B5919" t="s">
        <v>22</v>
      </c>
      <c r="C5919" t="s">
        <v>28</v>
      </c>
      <c r="D5919" t="s">
        <v>29</v>
      </c>
      <c r="E5919" s="1">
        <v>19447</v>
      </c>
      <c r="F5919">
        <f t="shared" si="92"/>
        <v>3</v>
      </c>
    </row>
    <row r="5920" spans="2:6" x14ac:dyDescent="0.25">
      <c r="B5920" t="s">
        <v>22</v>
      </c>
      <c r="C5920" t="s">
        <v>24</v>
      </c>
      <c r="D5920" t="s">
        <v>29</v>
      </c>
      <c r="E5920" s="1">
        <v>36478</v>
      </c>
      <c r="F5920">
        <f t="shared" si="92"/>
        <v>11</v>
      </c>
    </row>
    <row r="5921" spans="2:6" x14ac:dyDescent="0.25">
      <c r="B5921" t="s">
        <v>23</v>
      </c>
      <c r="C5921" t="s">
        <v>25</v>
      </c>
      <c r="D5921" t="s">
        <v>31</v>
      </c>
      <c r="E5921" s="1">
        <v>40245</v>
      </c>
      <c r="F5921">
        <f t="shared" si="92"/>
        <v>3</v>
      </c>
    </row>
    <row r="5922" spans="2:6" x14ac:dyDescent="0.25">
      <c r="B5922" t="s">
        <v>22</v>
      </c>
      <c r="C5922" t="s">
        <v>24</v>
      </c>
      <c r="D5922" t="s">
        <v>30</v>
      </c>
      <c r="E5922" s="1">
        <v>24482</v>
      </c>
      <c r="F5922">
        <f t="shared" si="92"/>
        <v>1</v>
      </c>
    </row>
    <row r="5923" spans="2:6" x14ac:dyDescent="0.25">
      <c r="B5923" t="s">
        <v>22</v>
      </c>
      <c r="C5923" t="s">
        <v>28</v>
      </c>
      <c r="D5923" t="s">
        <v>30</v>
      </c>
      <c r="E5923" s="1">
        <v>33433</v>
      </c>
      <c r="F5923">
        <f t="shared" si="92"/>
        <v>7</v>
      </c>
    </row>
    <row r="5924" spans="2:6" x14ac:dyDescent="0.25">
      <c r="B5924" t="s">
        <v>23</v>
      </c>
      <c r="C5924" t="s">
        <v>24</v>
      </c>
      <c r="D5924" t="s">
        <v>29</v>
      </c>
      <c r="E5924" s="1">
        <v>13256</v>
      </c>
      <c r="F5924">
        <f t="shared" si="92"/>
        <v>4</v>
      </c>
    </row>
    <row r="5925" spans="2:6" x14ac:dyDescent="0.25">
      <c r="B5925" t="s">
        <v>23</v>
      </c>
      <c r="C5925" t="s">
        <v>26</v>
      </c>
      <c r="D5925" t="s">
        <v>32</v>
      </c>
      <c r="E5925" s="1">
        <v>34684</v>
      </c>
      <c r="F5925">
        <f t="shared" si="92"/>
        <v>12</v>
      </c>
    </row>
    <row r="5926" spans="2:6" x14ac:dyDescent="0.25">
      <c r="B5926" t="s">
        <v>22</v>
      </c>
      <c r="C5926" t="s">
        <v>27</v>
      </c>
      <c r="D5926" t="s">
        <v>31</v>
      </c>
      <c r="E5926" s="1">
        <v>10654</v>
      </c>
      <c r="F5926">
        <f t="shared" si="92"/>
        <v>3</v>
      </c>
    </row>
    <row r="5927" spans="2:6" x14ac:dyDescent="0.25">
      <c r="B5927" t="s">
        <v>23</v>
      </c>
      <c r="C5927" t="s">
        <v>28</v>
      </c>
      <c r="D5927" t="s">
        <v>32</v>
      </c>
      <c r="E5927" s="1">
        <v>13451</v>
      </c>
      <c r="F5927">
        <f t="shared" si="92"/>
        <v>10</v>
      </c>
    </row>
    <row r="5928" spans="2:6" x14ac:dyDescent="0.25">
      <c r="B5928" t="s">
        <v>22</v>
      </c>
      <c r="C5928" t="s">
        <v>24</v>
      </c>
      <c r="D5928" t="s">
        <v>29</v>
      </c>
      <c r="E5928" s="1">
        <v>9192</v>
      </c>
      <c r="F5928">
        <f t="shared" si="92"/>
        <v>3</v>
      </c>
    </row>
    <row r="5929" spans="2:6" x14ac:dyDescent="0.25">
      <c r="B5929" t="s">
        <v>23</v>
      </c>
      <c r="C5929" t="s">
        <v>25</v>
      </c>
      <c r="D5929" t="s">
        <v>29</v>
      </c>
      <c r="E5929" s="1">
        <v>8027</v>
      </c>
      <c r="F5929">
        <f t="shared" si="92"/>
        <v>12</v>
      </c>
    </row>
    <row r="5930" spans="2:6" x14ac:dyDescent="0.25">
      <c r="B5930" t="s">
        <v>23</v>
      </c>
      <c r="C5930" t="s">
        <v>25</v>
      </c>
      <c r="D5930" t="s">
        <v>29</v>
      </c>
      <c r="E5930" s="1">
        <v>9321</v>
      </c>
      <c r="F5930">
        <f t="shared" si="92"/>
        <v>7</v>
      </c>
    </row>
    <row r="5931" spans="2:6" x14ac:dyDescent="0.25">
      <c r="B5931" t="s">
        <v>22</v>
      </c>
      <c r="C5931" t="s">
        <v>28</v>
      </c>
      <c r="D5931" t="s">
        <v>31</v>
      </c>
      <c r="E5931" s="1">
        <v>23758</v>
      </c>
      <c r="F5931">
        <f t="shared" si="92"/>
        <v>1</v>
      </c>
    </row>
    <row r="5932" spans="2:6" x14ac:dyDescent="0.25">
      <c r="B5932" t="s">
        <v>22</v>
      </c>
      <c r="C5932" t="s">
        <v>27</v>
      </c>
      <c r="D5932" t="s">
        <v>30</v>
      </c>
      <c r="E5932" s="1">
        <v>11241</v>
      </c>
      <c r="F5932">
        <f t="shared" si="92"/>
        <v>10</v>
      </c>
    </row>
    <row r="5933" spans="2:6" x14ac:dyDescent="0.25">
      <c r="B5933" t="s">
        <v>22</v>
      </c>
      <c r="C5933" t="s">
        <v>24</v>
      </c>
      <c r="D5933" t="s">
        <v>32</v>
      </c>
      <c r="E5933" s="1">
        <v>32575</v>
      </c>
      <c r="F5933">
        <f t="shared" si="92"/>
        <v>3</v>
      </c>
    </row>
    <row r="5934" spans="2:6" x14ac:dyDescent="0.25">
      <c r="B5934" t="s">
        <v>22</v>
      </c>
      <c r="C5934" t="s">
        <v>24</v>
      </c>
      <c r="D5934" t="s">
        <v>32</v>
      </c>
      <c r="E5934" s="1">
        <v>23391</v>
      </c>
      <c r="F5934">
        <f t="shared" si="92"/>
        <v>1</v>
      </c>
    </row>
    <row r="5935" spans="2:6" x14ac:dyDescent="0.25">
      <c r="B5935" t="s">
        <v>22</v>
      </c>
      <c r="C5935" t="s">
        <v>26</v>
      </c>
      <c r="D5935" t="s">
        <v>29</v>
      </c>
      <c r="E5935" s="1">
        <v>17859</v>
      </c>
      <c r="F5935">
        <f t="shared" si="92"/>
        <v>11</v>
      </c>
    </row>
    <row r="5936" spans="2:6" x14ac:dyDescent="0.25">
      <c r="B5936" t="s">
        <v>22</v>
      </c>
      <c r="C5936" t="s">
        <v>24</v>
      </c>
      <c r="D5936" t="s">
        <v>29</v>
      </c>
      <c r="E5936" s="1">
        <v>24653</v>
      </c>
      <c r="F5936">
        <f t="shared" si="92"/>
        <v>6</v>
      </c>
    </row>
    <row r="5937" spans="2:6" x14ac:dyDescent="0.25">
      <c r="B5937" t="s">
        <v>22</v>
      </c>
      <c r="C5937" t="s">
        <v>25</v>
      </c>
      <c r="D5937" t="s">
        <v>32</v>
      </c>
      <c r="E5937" s="1">
        <v>38295</v>
      </c>
      <c r="F5937">
        <f t="shared" si="92"/>
        <v>11</v>
      </c>
    </row>
    <row r="5938" spans="2:6" x14ac:dyDescent="0.25">
      <c r="B5938" t="s">
        <v>23</v>
      </c>
      <c r="C5938" t="s">
        <v>28</v>
      </c>
      <c r="D5938" t="s">
        <v>32</v>
      </c>
      <c r="E5938" s="1">
        <v>31048</v>
      </c>
      <c r="F5938">
        <f t="shared" si="92"/>
        <v>1</v>
      </c>
    </row>
    <row r="5939" spans="2:6" x14ac:dyDescent="0.25">
      <c r="B5939" t="s">
        <v>22</v>
      </c>
      <c r="C5939" t="s">
        <v>27</v>
      </c>
      <c r="D5939" t="s">
        <v>32</v>
      </c>
      <c r="E5939" s="1">
        <v>40718</v>
      </c>
      <c r="F5939">
        <f t="shared" si="92"/>
        <v>6</v>
      </c>
    </row>
    <row r="5940" spans="2:6" x14ac:dyDescent="0.25">
      <c r="B5940" t="s">
        <v>23</v>
      </c>
      <c r="C5940" t="s">
        <v>28</v>
      </c>
      <c r="D5940" t="s">
        <v>31</v>
      </c>
      <c r="E5940" s="1">
        <v>17019</v>
      </c>
      <c r="F5940">
        <f t="shared" si="92"/>
        <v>8</v>
      </c>
    </row>
    <row r="5941" spans="2:6" x14ac:dyDescent="0.25">
      <c r="B5941" t="s">
        <v>22</v>
      </c>
      <c r="C5941" t="s">
        <v>25</v>
      </c>
      <c r="D5941" t="s">
        <v>29</v>
      </c>
      <c r="E5941" s="1">
        <v>18803</v>
      </c>
      <c r="F5941">
        <f t="shared" si="92"/>
        <v>6</v>
      </c>
    </row>
    <row r="5942" spans="2:6" x14ac:dyDescent="0.25">
      <c r="B5942" t="s">
        <v>22</v>
      </c>
      <c r="C5942" t="s">
        <v>28</v>
      </c>
      <c r="D5942" t="s">
        <v>29</v>
      </c>
      <c r="E5942" s="1">
        <v>30704</v>
      </c>
      <c r="F5942">
        <f t="shared" si="92"/>
        <v>1</v>
      </c>
    </row>
    <row r="5943" spans="2:6" x14ac:dyDescent="0.25">
      <c r="B5943" t="s">
        <v>22</v>
      </c>
      <c r="C5943" t="s">
        <v>25</v>
      </c>
      <c r="D5943" t="s">
        <v>31</v>
      </c>
      <c r="E5943" s="1">
        <v>34865</v>
      </c>
      <c r="F5943">
        <f t="shared" si="92"/>
        <v>6</v>
      </c>
    </row>
    <row r="5944" spans="2:6" x14ac:dyDescent="0.25">
      <c r="B5944" t="s">
        <v>22</v>
      </c>
      <c r="C5944" t="s">
        <v>24</v>
      </c>
      <c r="D5944" t="s">
        <v>29</v>
      </c>
      <c r="E5944" s="1">
        <v>38628</v>
      </c>
      <c r="F5944">
        <f t="shared" si="92"/>
        <v>10</v>
      </c>
    </row>
    <row r="5945" spans="2:6" x14ac:dyDescent="0.25">
      <c r="B5945" t="s">
        <v>23</v>
      </c>
      <c r="C5945" t="s">
        <v>27</v>
      </c>
      <c r="D5945" t="s">
        <v>32</v>
      </c>
      <c r="E5945" s="1">
        <v>41203</v>
      </c>
      <c r="F5945">
        <f t="shared" si="92"/>
        <v>10</v>
      </c>
    </row>
    <row r="5946" spans="2:6" x14ac:dyDescent="0.25">
      <c r="B5946" t="s">
        <v>23</v>
      </c>
      <c r="C5946" t="s">
        <v>27</v>
      </c>
      <c r="D5946" t="s">
        <v>30</v>
      </c>
      <c r="E5946" s="1">
        <v>6244</v>
      </c>
      <c r="F5946">
        <f t="shared" si="92"/>
        <v>2</v>
      </c>
    </row>
    <row r="5947" spans="2:6" x14ac:dyDescent="0.25">
      <c r="B5947" t="s">
        <v>22</v>
      </c>
      <c r="C5947" t="s">
        <v>27</v>
      </c>
      <c r="D5947" t="s">
        <v>30</v>
      </c>
      <c r="E5947" s="1">
        <v>13011</v>
      </c>
      <c r="F5947">
        <f t="shared" si="92"/>
        <v>8</v>
      </c>
    </row>
    <row r="5948" spans="2:6" x14ac:dyDescent="0.25">
      <c r="B5948" t="s">
        <v>22</v>
      </c>
      <c r="C5948" t="s">
        <v>28</v>
      </c>
      <c r="D5948" t="s">
        <v>29</v>
      </c>
      <c r="E5948" s="1">
        <v>39476</v>
      </c>
      <c r="F5948">
        <f t="shared" si="92"/>
        <v>1</v>
      </c>
    </row>
    <row r="5949" spans="2:6" x14ac:dyDescent="0.25">
      <c r="B5949" t="s">
        <v>22</v>
      </c>
      <c r="C5949" t="s">
        <v>28</v>
      </c>
      <c r="D5949" t="s">
        <v>32</v>
      </c>
      <c r="E5949" s="1">
        <v>20593</v>
      </c>
      <c r="F5949">
        <f t="shared" si="92"/>
        <v>5</v>
      </c>
    </row>
    <row r="5950" spans="2:6" x14ac:dyDescent="0.25">
      <c r="B5950" t="s">
        <v>22</v>
      </c>
      <c r="C5950" t="s">
        <v>26</v>
      </c>
      <c r="D5950" t="s">
        <v>29</v>
      </c>
      <c r="E5950" s="1">
        <v>38234</v>
      </c>
      <c r="F5950">
        <f t="shared" si="92"/>
        <v>9</v>
      </c>
    </row>
    <row r="5951" spans="2:6" x14ac:dyDescent="0.25">
      <c r="B5951" t="s">
        <v>23</v>
      </c>
      <c r="C5951" t="s">
        <v>28</v>
      </c>
      <c r="D5951" t="s">
        <v>29</v>
      </c>
      <c r="E5951" s="1">
        <v>13012</v>
      </c>
      <c r="F5951">
        <f t="shared" si="92"/>
        <v>8</v>
      </c>
    </row>
    <row r="5952" spans="2:6" x14ac:dyDescent="0.25">
      <c r="B5952" t="s">
        <v>23</v>
      </c>
      <c r="C5952" t="s">
        <v>27</v>
      </c>
      <c r="D5952" t="s">
        <v>31</v>
      </c>
      <c r="E5952" s="1">
        <v>30240</v>
      </c>
      <c r="F5952">
        <f t="shared" si="92"/>
        <v>10</v>
      </c>
    </row>
    <row r="5953" spans="2:6" x14ac:dyDescent="0.25">
      <c r="B5953" t="s">
        <v>22</v>
      </c>
      <c r="C5953" t="s">
        <v>26</v>
      </c>
      <c r="D5953" t="s">
        <v>31</v>
      </c>
      <c r="E5953" s="1">
        <v>40369</v>
      </c>
      <c r="F5953">
        <f t="shared" si="92"/>
        <v>7</v>
      </c>
    </row>
    <row r="5954" spans="2:6" x14ac:dyDescent="0.25">
      <c r="B5954" t="s">
        <v>23</v>
      </c>
      <c r="C5954" t="s">
        <v>28</v>
      </c>
      <c r="D5954" t="s">
        <v>32</v>
      </c>
      <c r="E5954" s="1">
        <v>11929</v>
      </c>
      <c r="F5954">
        <f t="shared" si="92"/>
        <v>8</v>
      </c>
    </row>
    <row r="5955" spans="2:6" x14ac:dyDescent="0.25">
      <c r="B5955" t="s">
        <v>22</v>
      </c>
      <c r="C5955" t="s">
        <v>28</v>
      </c>
      <c r="D5955" t="s">
        <v>32</v>
      </c>
      <c r="E5955" s="1">
        <v>27016</v>
      </c>
      <c r="F5955">
        <f t="shared" si="92"/>
        <v>12</v>
      </c>
    </row>
    <row r="5956" spans="2:6" x14ac:dyDescent="0.25">
      <c r="B5956" t="s">
        <v>22</v>
      </c>
      <c r="C5956" t="s">
        <v>25</v>
      </c>
      <c r="D5956" t="s">
        <v>31</v>
      </c>
      <c r="E5956" s="1">
        <v>39061</v>
      </c>
      <c r="F5956">
        <f t="shared" si="92"/>
        <v>12</v>
      </c>
    </row>
    <row r="5957" spans="2:6" x14ac:dyDescent="0.25">
      <c r="B5957" t="s">
        <v>23</v>
      </c>
      <c r="C5957" t="s">
        <v>28</v>
      </c>
      <c r="D5957" t="s">
        <v>32</v>
      </c>
      <c r="E5957" s="1">
        <v>38391</v>
      </c>
      <c r="F5957">
        <f t="shared" si="92"/>
        <v>2</v>
      </c>
    </row>
    <row r="5958" spans="2:6" x14ac:dyDescent="0.25">
      <c r="B5958" t="s">
        <v>22</v>
      </c>
      <c r="C5958" t="s">
        <v>24</v>
      </c>
      <c r="D5958" t="s">
        <v>32</v>
      </c>
      <c r="E5958" s="1">
        <v>19775</v>
      </c>
      <c r="F5958">
        <f t="shared" si="92"/>
        <v>2</v>
      </c>
    </row>
    <row r="5959" spans="2:6" x14ac:dyDescent="0.25">
      <c r="B5959" t="s">
        <v>22</v>
      </c>
      <c r="C5959" t="s">
        <v>26</v>
      </c>
      <c r="D5959" t="s">
        <v>32</v>
      </c>
      <c r="E5959" s="1">
        <v>33341</v>
      </c>
      <c r="F5959">
        <f t="shared" si="92"/>
        <v>4</v>
      </c>
    </row>
    <row r="5960" spans="2:6" x14ac:dyDescent="0.25">
      <c r="B5960" t="s">
        <v>23</v>
      </c>
      <c r="C5960" t="s">
        <v>28</v>
      </c>
      <c r="D5960" t="s">
        <v>32</v>
      </c>
      <c r="E5960" s="1">
        <v>21445</v>
      </c>
      <c r="F5960">
        <f t="shared" si="92"/>
        <v>9</v>
      </c>
    </row>
    <row r="5961" spans="2:6" x14ac:dyDescent="0.25">
      <c r="B5961" t="s">
        <v>23</v>
      </c>
      <c r="C5961" t="s">
        <v>26</v>
      </c>
      <c r="D5961" t="s">
        <v>31</v>
      </c>
      <c r="E5961" s="1">
        <v>7415</v>
      </c>
      <c r="F5961">
        <f t="shared" si="92"/>
        <v>4</v>
      </c>
    </row>
    <row r="5962" spans="2:6" x14ac:dyDescent="0.25">
      <c r="B5962" t="s">
        <v>22</v>
      </c>
      <c r="C5962" t="s">
        <v>24</v>
      </c>
      <c r="D5962" t="s">
        <v>29</v>
      </c>
      <c r="E5962" s="1">
        <v>40580</v>
      </c>
      <c r="F5962">
        <f t="shared" si="92"/>
        <v>2</v>
      </c>
    </row>
    <row r="5963" spans="2:6" x14ac:dyDescent="0.25">
      <c r="B5963" t="s">
        <v>22</v>
      </c>
      <c r="C5963" t="s">
        <v>24</v>
      </c>
      <c r="D5963" t="s">
        <v>31</v>
      </c>
      <c r="E5963" s="1">
        <v>33750</v>
      </c>
      <c r="F5963">
        <f t="shared" si="92"/>
        <v>5</v>
      </c>
    </row>
    <row r="5964" spans="2:6" x14ac:dyDescent="0.25">
      <c r="B5964" t="s">
        <v>23</v>
      </c>
      <c r="C5964" t="s">
        <v>27</v>
      </c>
      <c r="D5964" t="s">
        <v>32</v>
      </c>
      <c r="E5964" s="1">
        <v>16887</v>
      </c>
      <c r="F5964">
        <f t="shared" ref="F5964:F6027" si="93">MONTH(E5964)</f>
        <v>3</v>
      </c>
    </row>
    <row r="5965" spans="2:6" x14ac:dyDescent="0.25">
      <c r="B5965" t="s">
        <v>23</v>
      </c>
      <c r="C5965" t="s">
        <v>24</v>
      </c>
      <c r="D5965" t="s">
        <v>32</v>
      </c>
      <c r="E5965" s="1">
        <v>9196</v>
      </c>
      <c r="F5965">
        <f t="shared" si="93"/>
        <v>3</v>
      </c>
    </row>
    <row r="5966" spans="2:6" x14ac:dyDescent="0.25">
      <c r="B5966" t="s">
        <v>23</v>
      </c>
      <c r="C5966" t="s">
        <v>27</v>
      </c>
      <c r="D5966" t="s">
        <v>32</v>
      </c>
      <c r="E5966" s="1">
        <v>24693</v>
      </c>
      <c r="F5966">
        <f t="shared" si="93"/>
        <v>8</v>
      </c>
    </row>
    <row r="5967" spans="2:6" x14ac:dyDescent="0.25">
      <c r="B5967" t="s">
        <v>22</v>
      </c>
      <c r="C5967" t="s">
        <v>26</v>
      </c>
      <c r="D5967" t="s">
        <v>31</v>
      </c>
      <c r="E5967" s="1">
        <v>35920</v>
      </c>
      <c r="F5967">
        <f t="shared" si="93"/>
        <v>5</v>
      </c>
    </row>
    <row r="5968" spans="2:6" x14ac:dyDescent="0.25">
      <c r="B5968" t="s">
        <v>22</v>
      </c>
      <c r="C5968" t="s">
        <v>26</v>
      </c>
      <c r="D5968" t="s">
        <v>31</v>
      </c>
      <c r="E5968" s="1">
        <v>33907</v>
      </c>
      <c r="F5968">
        <f t="shared" si="93"/>
        <v>10</v>
      </c>
    </row>
    <row r="5969" spans="2:6" x14ac:dyDescent="0.25">
      <c r="B5969" t="s">
        <v>23</v>
      </c>
      <c r="C5969" t="s">
        <v>25</v>
      </c>
      <c r="D5969" t="s">
        <v>30</v>
      </c>
      <c r="E5969" s="1">
        <v>8392</v>
      </c>
      <c r="F5969">
        <f t="shared" si="93"/>
        <v>12</v>
      </c>
    </row>
    <row r="5970" spans="2:6" x14ac:dyDescent="0.25">
      <c r="B5970" t="s">
        <v>23</v>
      </c>
      <c r="C5970" t="s">
        <v>24</v>
      </c>
      <c r="D5970" t="s">
        <v>29</v>
      </c>
      <c r="E5970" s="1">
        <v>15069</v>
      </c>
      <c r="F5970">
        <f t="shared" si="93"/>
        <v>4</v>
      </c>
    </row>
    <row r="5971" spans="2:6" x14ac:dyDescent="0.25">
      <c r="B5971" t="s">
        <v>23</v>
      </c>
      <c r="C5971" t="s">
        <v>26</v>
      </c>
      <c r="D5971" t="s">
        <v>31</v>
      </c>
      <c r="E5971" s="1">
        <v>34383</v>
      </c>
      <c r="F5971">
        <f t="shared" si="93"/>
        <v>2</v>
      </c>
    </row>
    <row r="5972" spans="2:6" x14ac:dyDescent="0.25">
      <c r="B5972" t="s">
        <v>23</v>
      </c>
      <c r="C5972" t="s">
        <v>27</v>
      </c>
      <c r="D5972" t="s">
        <v>31</v>
      </c>
      <c r="E5972" s="1">
        <v>32547</v>
      </c>
      <c r="F5972">
        <f t="shared" si="93"/>
        <v>2</v>
      </c>
    </row>
    <row r="5973" spans="2:6" x14ac:dyDescent="0.25">
      <c r="B5973" t="s">
        <v>23</v>
      </c>
      <c r="C5973" t="s">
        <v>25</v>
      </c>
      <c r="D5973" t="s">
        <v>31</v>
      </c>
      <c r="E5973" s="1">
        <v>41206</v>
      </c>
      <c r="F5973">
        <f t="shared" si="93"/>
        <v>10</v>
      </c>
    </row>
    <row r="5974" spans="2:6" x14ac:dyDescent="0.25">
      <c r="B5974" t="s">
        <v>22</v>
      </c>
      <c r="C5974" t="s">
        <v>26</v>
      </c>
      <c r="D5974" t="s">
        <v>30</v>
      </c>
      <c r="E5974" s="1">
        <v>9227</v>
      </c>
      <c r="F5974">
        <f t="shared" si="93"/>
        <v>4</v>
      </c>
    </row>
    <row r="5975" spans="2:6" x14ac:dyDescent="0.25">
      <c r="B5975" t="s">
        <v>23</v>
      </c>
      <c r="C5975" t="s">
        <v>28</v>
      </c>
      <c r="D5975" t="s">
        <v>30</v>
      </c>
      <c r="E5975" s="1">
        <v>27571</v>
      </c>
      <c r="F5975">
        <f t="shared" si="93"/>
        <v>6</v>
      </c>
    </row>
    <row r="5976" spans="2:6" x14ac:dyDescent="0.25">
      <c r="B5976" t="s">
        <v>23</v>
      </c>
      <c r="C5976" t="s">
        <v>25</v>
      </c>
      <c r="D5976" t="s">
        <v>29</v>
      </c>
      <c r="E5976" s="1">
        <v>38038</v>
      </c>
      <c r="F5976">
        <f t="shared" si="93"/>
        <v>2</v>
      </c>
    </row>
    <row r="5977" spans="2:6" x14ac:dyDescent="0.25">
      <c r="B5977" t="s">
        <v>22</v>
      </c>
      <c r="C5977" t="s">
        <v>27</v>
      </c>
      <c r="D5977" t="s">
        <v>32</v>
      </c>
      <c r="E5977" s="1">
        <v>8875</v>
      </c>
      <c r="F5977">
        <f t="shared" si="93"/>
        <v>4</v>
      </c>
    </row>
    <row r="5978" spans="2:6" x14ac:dyDescent="0.25">
      <c r="B5978" t="s">
        <v>23</v>
      </c>
      <c r="C5978" t="s">
        <v>24</v>
      </c>
      <c r="D5978" t="s">
        <v>31</v>
      </c>
      <c r="E5978" s="1">
        <v>11383</v>
      </c>
      <c r="F5978">
        <f t="shared" si="93"/>
        <v>3</v>
      </c>
    </row>
    <row r="5979" spans="2:6" x14ac:dyDescent="0.25">
      <c r="B5979" t="s">
        <v>22</v>
      </c>
      <c r="C5979" t="s">
        <v>26</v>
      </c>
      <c r="D5979" t="s">
        <v>29</v>
      </c>
      <c r="E5979" s="1">
        <v>38044</v>
      </c>
      <c r="F5979">
        <f t="shared" si="93"/>
        <v>2</v>
      </c>
    </row>
    <row r="5980" spans="2:6" x14ac:dyDescent="0.25">
      <c r="B5980" t="s">
        <v>22</v>
      </c>
      <c r="C5980" t="s">
        <v>27</v>
      </c>
      <c r="D5980" t="s">
        <v>30</v>
      </c>
      <c r="E5980" s="1">
        <v>9227</v>
      </c>
      <c r="F5980">
        <f t="shared" si="93"/>
        <v>4</v>
      </c>
    </row>
    <row r="5981" spans="2:6" x14ac:dyDescent="0.25">
      <c r="B5981" t="s">
        <v>22</v>
      </c>
      <c r="C5981" t="s">
        <v>27</v>
      </c>
      <c r="D5981" t="s">
        <v>30</v>
      </c>
      <c r="E5981" s="1">
        <v>31301</v>
      </c>
      <c r="F5981">
        <f t="shared" si="93"/>
        <v>9</v>
      </c>
    </row>
    <row r="5982" spans="2:6" x14ac:dyDescent="0.25">
      <c r="B5982" t="s">
        <v>23</v>
      </c>
      <c r="C5982" t="s">
        <v>25</v>
      </c>
      <c r="D5982" t="s">
        <v>29</v>
      </c>
      <c r="E5982" s="1">
        <v>22494</v>
      </c>
      <c r="F5982">
        <f t="shared" si="93"/>
        <v>8</v>
      </c>
    </row>
    <row r="5983" spans="2:6" x14ac:dyDescent="0.25">
      <c r="B5983" t="s">
        <v>22</v>
      </c>
      <c r="C5983" t="s">
        <v>26</v>
      </c>
      <c r="D5983" t="s">
        <v>31</v>
      </c>
      <c r="E5983" s="1">
        <v>17278</v>
      </c>
      <c r="F5983">
        <f t="shared" si="93"/>
        <v>4</v>
      </c>
    </row>
    <row r="5984" spans="2:6" x14ac:dyDescent="0.25">
      <c r="B5984" t="s">
        <v>22</v>
      </c>
      <c r="C5984" t="s">
        <v>28</v>
      </c>
      <c r="D5984" t="s">
        <v>32</v>
      </c>
      <c r="E5984" s="1">
        <v>40034</v>
      </c>
      <c r="F5984">
        <f t="shared" si="93"/>
        <v>8</v>
      </c>
    </row>
    <row r="5985" spans="2:6" x14ac:dyDescent="0.25">
      <c r="B5985" t="s">
        <v>22</v>
      </c>
      <c r="C5985" t="s">
        <v>25</v>
      </c>
      <c r="D5985" t="s">
        <v>29</v>
      </c>
      <c r="E5985" s="1">
        <v>21654</v>
      </c>
      <c r="F5985">
        <f t="shared" si="93"/>
        <v>4</v>
      </c>
    </row>
    <row r="5986" spans="2:6" x14ac:dyDescent="0.25">
      <c r="B5986" t="s">
        <v>23</v>
      </c>
      <c r="C5986" t="s">
        <v>25</v>
      </c>
      <c r="D5986" t="s">
        <v>32</v>
      </c>
      <c r="E5986" s="1">
        <v>38429</v>
      </c>
      <c r="F5986">
        <f t="shared" si="93"/>
        <v>3</v>
      </c>
    </row>
    <row r="5987" spans="2:6" x14ac:dyDescent="0.25">
      <c r="B5987" t="s">
        <v>23</v>
      </c>
      <c r="C5987" t="s">
        <v>25</v>
      </c>
      <c r="D5987" t="s">
        <v>30</v>
      </c>
      <c r="E5987" s="1">
        <v>12825</v>
      </c>
      <c r="F5987">
        <f t="shared" si="93"/>
        <v>2</v>
      </c>
    </row>
    <row r="5988" spans="2:6" x14ac:dyDescent="0.25">
      <c r="B5988" t="s">
        <v>23</v>
      </c>
      <c r="C5988" t="s">
        <v>25</v>
      </c>
      <c r="D5988" t="s">
        <v>29</v>
      </c>
      <c r="E5988" s="1">
        <v>26662</v>
      </c>
      <c r="F5988">
        <f t="shared" si="93"/>
        <v>12</v>
      </c>
    </row>
    <row r="5989" spans="2:6" x14ac:dyDescent="0.25">
      <c r="B5989" t="s">
        <v>23</v>
      </c>
      <c r="C5989" t="s">
        <v>25</v>
      </c>
      <c r="D5989" t="s">
        <v>32</v>
      </c>
      <c r="E5989" s="1">
        <v>15216</v>
      </c>
      <c r="F5989">
        <f t="shared" si="93"/>
        <v>8</v>
      </c>
    </row>
    <row r="5990" spans="2:6" x14ac:dyDescent="0.25">
      <c r="B5990" t="s">
        <v>23</v>
      </c>
      <c r="C5990" t="s">
        <v>27</v>
      </c>
      <c r="D5990" t="s">
        <v>31</v>
      </c>
      <c r="E5990" s="1">
        <v>13383</v>
      </c>
      <c r="F5990">
        <f t="shared" si="93"/>
        <v>8</v>
      </c>
    </row>
    <row r="5991" spans="2:6" x14ac:dyDescent="0.25">
      <c r="B5991" t="s">
        <v>23</v>
      </c>
      <c r="C5991" t="s">
        <v>27</v>
      </c>
      <c r="D5991" t="s">
        <v>31</v>
      </c>
      <c r="E5991" s="1">
        <v>36571</v>
      </c>
      <c r="F5991">
        <f t="shared" si="93"/>
        <v>2</v>
      </c>
    </row>
    <row r="5992" spans="2:6" x14ac:dyDescent="0.25">
      <c r="B5992" t="s">
        <v>22</v>
      </c>
      <c r="C5992" t="s">
        <v>25</v>
      </c>
      <c r="D5992" t="s">
        <v>32</v>
      </c>
      <c r="E5992" s="1">
        <v>37822</v>
      </c>
      <c r="F5992">
        <f t="shared" si="93"/>
        <v>7</v>
      </c>
    </row>
    <row r="5993" spans="2:6" x14ac:dyDescent="0.25">
      <c r="B5993" t="s">
        <v>23</v>
      </c>
      <c r="C5993" t="s">
        <v>26</v>
      </c>
      <c r="D5993" t="s">
        <v>30</v>
      </c>
      <c r="E5993" s="1">
        <v>9676</v>
      </c>
      <c r="F5993">
        <f t="shared" si="93"/>
        <v>6</v>
      </c>
    </row>
    <row r="5994" spans="2:6" x14ac:dyDescent="0.25">
      <c r="B5994" t="s">
        <v>23</v>
      </c>
      <c r="C5994" t="s">
        <v>24</v>
      </c>
      <c r="D5994" t="s">
        <v>31</v>
      </c>
      <c r="E5994" s="1">
        <v>40564</v>
      </c>
      <c r="F5994">
        <f t="shared" si="93"/>
        <v>1</v>
      </c>
    </row>
    <row r="5995" spans="2:6" x14ac:dyDescent="0.25">
      <c r="B5995" t="s">
        <v>23</v>
      </c>
      <c r="C5995" t="s">
        <v>26</v>
      </c>
      <c r="D5995" t="s">
        <v>29</v>
      </c>
      <c r="E5995" s="1">
        <v>15620</v>
      </c>
      <c r="F5995">
        <f t="shared" si="93"/>
        <v>10</v>
      </c>
    </row>
    <row r="5996" spans="2:6" x14ac:dyDescent="0.25">
      <c r="B5996" t="s">
        <v>22</v>
      </c>
      <c r="C5996" t="s">
        <v>28</v>
      </c>
      <c r="D5996" t="s">
        <v>32</v>
      </c>
      <c r="E5996" s="1">
        <v>17134</v>
      </c>
      <c r="F5996">
        <f t="shared" si="93"/>
        <v>11</v>
      </c>
    </row>
    <row r="5997" spans="2:6" x14ac:dyDescent="0.25">
      <c r="B5997" t="s">
        <v>23</v>
      </c>
      <c r="C5997" t="s">
        <v>25</v>
      </c>
      <c r="D5997" t="s">
        <v>29</v>
      </c>
      <c r="E5997" s="1">
        <v>10441</v>
      </c>
      <c r="F5997">
        <f t="shared" si="93"/>
        <v>8</v>
      </c>
    </row>
    <row r="5998" spans="2:6" x14ac:dyDescent="0.25">
      <c r="B5998" t="s">
        <v>22</v>
      </c>
      <c r="C5998" t="s">
        <v>28</v>
      </c>
      <c r="D5998" t="s">
        <v>32</v>
      </c>
      <c r="E5998" s="1">
        <v>24792</v>
      </c>
      <c r="F5998">
        <f t="shared" si="93"/>
        <v>11</v>
      </c>
    </row>
    <row r="5999" spans="2:6" x14ac:dyDescent="0.25">
      <c r="B5999" t="s">
        <v>23</v>
      </c>
      <c r="C5999" t="s">
        <v>26</v>
      </c>
      <c r="D5999" t="s">
        <v>32</v>
      </c>
      <c r="E5999" s="1">
        <v>11466</v>
      </c>
      <c r="F5999">
        <f t="shared" si="93"/>
        <v>5</v>
      </c>
    </row>
    <row r="6000" spans="2:6" x14ac:dyDescent="0.25">
      <c r="B6000" t="s">
        <v>23</v>
      </c>
      <c r="C6000" t="s">
        <v>24</v>
      </c>
      <c r="D6000" t="s">
        <v>29</v>
      </c>
      <c r="E6000" s="1">
        <v>23377</v>
      </c>
      <c r="F6000">
        <f t="shared" si="93"/>
        <v>1</v>
      </c>
    </row>
    <row r="6001" spans="2:6" x14ac:dyDescent="0.25">
      <c r="B6001" t="s">
        <v>23</v>
      </c>
      <c r="C6001" t="s">
        <v>25</v>
      </c>
      <c r="D6001" t="s">
        <v>31</v>
      </c>
      <c r="E6001" s="1">
        <v>36446</v>
      </c>
      <c r="F6001">
        <f t="shared" si="93"/>
        <v>10</v>
      </c>
    </row>
    <row r="6002" spans="2:6" x14ac:dyDescent="0.25">
      <c r="B6002" t="s">
        <v>22</v>
      </c>
      <c r="C6002" t="s">
        <v>24</v>
      </c>
      <c r="D6002" t="s">
        <v>31</v>
      </c>
      <c r="E6002" s="1">
        <v>37436</v>
      </c>
      <c r="F6002">
        <f t="shared" si="93"/>
        <v>6</v>
      </c>
    </row>
    <row r="6003" spans="2:6" x14ac:dyDescent="0.25">
      <c r="B6003" t="s">
        <v>23</v>
      </c>
      <c r="C6003" t="s">
        <v>25</v>
      </c>
      <c r="D6003" t="s">
        <v>32</v>
      </c>
      <c r="E6003" s="1">
        <v>35672</v>
      </c>
      <c r="F6003">
        <f t="shared" si="93"/>
        <v>8</v>
      </c>
    </row>
    <row r="6004" spans="2:6" x14ac:dyDescent="0.25">
      <c r="B6004" t="s">
        <v>22</v>
      </c>
      <c r="C6004" t="s">
        <v>25</v>
      </c>
      <c r="D6004" t="s">
        <v>31</v>
      </c>
      <c r="E6004" s="1">
        <v>22304</v>
      </c>
      <c r="F6004">
        <f t="shared" si="93"/>
        <v>1</v>
      </c>
    </row>
    <row r="6005" spans="2:6" x14ac:dyDescent="0.25">
      <c r="B6005" t="s">
        <v>22</v>
      </c>
      <c r="C6005" t="s">
        <v>24</v>
      </c>
      <c r="D6005" t="s">
        <v>30</v>
      </c>
      <c r="E6005" s="1">
        <v>7311</v>
      </c>
      <c r="F6005">
        <f t="shared" si="93"/>
        <v>1</v>
      </c>
    </row>
    <row r="6006" spans="2:6" x14ac:dyDescent="0.25">
      <c r="B6006" t="s">
        <v>23</v>
      </c>
      <c r="C6006" t="s">
        <v>26</v>
      </c>
      <c r="D6006" t="s">
        <v>30</v>
      </c>
      <c r="E6006" s="1">
        <v>25379</v>
      </c>
      <c r="F6006">
        <f t="shared" si="93"/>
        <v>6</v>
      </c>
    </row>
    <row r="6007" spans="2:6" x14ac:dyDescent="0.25">
      <c r="B6007" t="s">
        <v>22</v>
      </c>
      <c r="C6007" t="s">
        <v>24</v>
      </c>
      <c r="D6007" t="s">
        <v>31</v>
      </c>
      <c r="E6007" s="1">
        <v>27151</v>
      </c>
      <c r="F6007">
        <f t="shared" si="93"/>
        <v>5</v>
      </c>
    </row>
    <row r="6008" spans="2:6" x14ac:dyDescent="0.25">
      <c r="B6008" t="s">
        <v>23</v>
      </c>
      <c r="C6008" t="s">
        <v>24</v>
      </c>
      <c r="D6008" t="s">
        <v>29</v>
      </c>
      <c r="E6008" s="1">
        <v>23905</v>
      </c>
      <c r="F6008">
        <f t="shared" si="93"/>
        <v>6</v>
      </c>
    </row>
    <row r="6009" spans="2:6" x14ac:dyDescent="0.25">
      <c r="B6009" t="s">
        <v>22</v>
      </c>
      <c r="C6009" t="s">
        <v>25</v>
      </c>
      <c r="D6009" t="s">
        <v>30</v>
      </c>
      <c r="E6009" s="1">
        <v>9259</v>
      </c>
      <c r="F6009">
        <f t="shared" si="93"/>
        <v>5</v>
      </c>
    </row>
    <row r="6010" spans="2:6" x14ac:dyDescent="0.25">
      <c r="B6010" t="s">
        <v>23</v>
      </c>
      <c r="C6010" t="s">
        <v>28</v>
      </c>
      <c r="D6010" t="s">
        <v>29</v>
      </c>
      <c r="E6010" s="1">
        <v>23552</v>
      </c>
      <c r="F6010">
        <f t="shared" si="93"/>
        <v>6</v>
      </c>
    </row>
    <row r="6011" spans="2:6" x14ac:dyDescent="0.25">
      <c r="B6011" t="s">
        <v>23</v>
      </c>
      <c r="C6011" t="s">
        <v>26</v>
      </c>
      <c r="D6011" t="s">
        <v>30</v>
      </c>
      <c r="E6011" s="1">
        <v>26239</v>
      </c>
      <c r="F6011">
        <f t="shared" si="93"/>
        <v>11</v>
      </c>
    </row>
    <row r="6012" spans="2:6" x14ac:dyDescent="0.25">
      <c r="B6012" t="s">
        <v>23</v>
      </c>
      <c r="C6012" t="s">
        <v>26</v>
      </c>
      <c r="D6012" t="s">
        <v>31</v>
      </c>
      <c r="E6012" s="1">
        <v>28903</v>
      </c>
      <c r="F6012">
        <f t="shared" si="93"/>
        <v>2</v>
      </c>
    </row>
    <row r="6013" spans="2:6" x14ac:dyDescent="0.25">
      <c r="B6013" t="s">
        <v>22</v>
      </c>
      <c r="C6013" t="s">
        <v>25</v>
      </c>
      <c r="D6013" t="s">
        <v>31</v>
      </c>
      <c r="E6013" s="1">
        <v>39733</v>
      </c>
      <c r="F6013">
        <f t="shared" si="93"/>
        <v>10</v>
      </c>
    </row>
    <row r="6014" spans="2:6" x14ac:dyDescent="0.25">
      <c r="B6014" t="s">
        <v>23</v>
      </c>
      <c r="C6014" t="s">
        <v>25</v>
      </c>
      <c r="D6014" t="s">
        <v>32</v>
      </c>
      <c r="E6014" s="1">
        <v>38695</v>
      </c>
      <c r="F6014">
        <f t="shared" si="93"/>
        <v>12</v>
      </c>
    </row>
    <row r="6015" spans="2:6" x14ac:dyDescent="0.25">
      <c r="B6015" t="s">
        <v>22</v>
      </c>
      <c r="C6015" t="s">
        <v>26</v>
      </c>
      <c r="D6015" t="s">
        <v>30</v>
      </c>
      <c r="E6015" s="1">
        <v>22260</v>
      </c>
      <c r="F6015">
        <f t="shared" si="93"/>
        <v>12</v>
      </c>
    </row>
    <row r="6016" spans="2:6" x14ac:dyDescent="0.25">
      <c r="B6016" t="s">
        <v>22</v>
      </c>
      <c r="C6016" t="s">
        <v>26</v>
      </c>
      <c r="D6016" t="s">
        <v>32</v>
      </c>
      <c r="E6016" s="1">
        <v>36893</v>
      </c>
      <c r="F6016">
        <f t="shared" si="93"/>
        <v>1</v>
      </c>
    </row>
    <row r="6017" spans="2:6" x14ac:dyDescent="0.25">
      <c r="B6017" t="s">
        <v>23</v>
      </c>
      <c r="C6017" t="s">
        <v>25</v>
      </c>
      <c r="D6017" t="s">
        <v>31</v>
      </c>
      <c r="E6017" s="1">
        <v>40442</v>
      </c>
      <c r="F6017">
        <f t="shared" si="93"/>
        <v>9</v>
      </c>
    </row>
    <row r="6018" spans="2:6" x14ac:dyDescent="0.25">
      <c r="B6018" t="s">
        <v>23</v>
      </c>
      <c r="C6018" t="s">
        <v>28</v>
      </c>
      <c r="D6018" t="s">
        <v>31</v>
      </c>
      <c r="E6018" s="1">
        <v>31281</v>
      </c>
      <c r="F6018">
        <f t="shared" si="93"/>
        <v>8</v>
      </c>
    </row>
    <row r="6019" spans="2:6" x14ac:dyDescent="0.25">
      <c r="B6019" t="s">
        <v>23</v>
      </c>
      <c r="C6019" t="s">
        <v>24</v>
      </c>
      <c r="D6019" t="s">
        <v>32</v>
      </c>
      <c r="E6019" s="1">
        <v>23401</v>
      </c>
      <c r="F6019">
        <f t="shared" si="93"/>
        <v>1</v>
      </c>
    </row>
    <row r="6020" spans="2:6" x14ac:dyDescent="0.25">
      <c r="B6020" t="s">
        <v>23</v>
      </c>
      <c r="C6020" t="s">
        <v>26</v>
      </c>
      <c r="D6020" t="s">
        <v>32</v>
      </c>
      <c r="E6020" s="1">
        <v>39366</v>
      </c>
      <c r="F6020">
        <f t="shared" si="93"/>
        <v>10</v>
      </c>
    </row>
    <row r="6021" spans="2:6" x14ac:dyDescent="0.25">
      <c r="B6021" t="s">
        <v>23</v>
      </c>
      <c r="C6021" t="s">
        <v>24</v>
      </c>
      <c r="D6021" t="s">
        <v>30</v>
      </c>
      <c r="E6021" s="1">
        <v>25226</v>
      </c>
      <c r="F6021">
        <f t="shared" si="93"/>
        <v>1</v>
      </c>
    </row>
    <row r="6022" spans="2:6" x14ac:dyDescent="0.25">
      <c r="B6022" t="s">
        <v>22</v>
      </c>
      <c r="C6022" t="s">
        <v>28</v>
      </c>
      <c r="D6022" t="s">
        <v>31</v>
      </c>
      <c r="E6022" s="1">
        <v>15313</v>
      </c>
      <c r="F6022">
        <f t="shared" si="93"/>
        <v>12</v>
      </c>
    </row>
    <row r="6023" spans="2:6" x14ac:dyDescent="0.25">
      <c r="B6023" t="s">
        <v>23</v>
      </c>
      <c r="C6023" t="s">
        <v>27</v>
      </c>
      <c r="D6023" t="s">
        <v>30</v>
      </c>
      <c r="E6023" s="1">
        <v>12750</v>
      </c>
      <c r="F6023">
        <f t="shared" si="93"/>
        <v>11</v>
      </c>
    </row>
    <row r="6024" spans="2:6" x14ac:dyDescent="0.25">
      <c r="B6024" t="s">
        <v>23</v>
      </c>
      <c r="C6024" t="s">
        <v>28</v>
      </c>
      <c r="D6024" t="s">
        <v>31</v>
      </c>
      <c r="E6024" s="1">
        <v>32439</v>
      </c>
      <c r="F6024">
        <f t="shared" si="93"/>
        <v>10</v>
      </c>
    </row>
    <row r="6025" spans="2:6" x14ac:dyDescent="0.25">
      <c r="B6025" t="s">
        <v>23</v>
      </c>
      <c r="C6025" t="s">
        <v>26</v>
      </c>
      <c r="D6025" t="s">
        <v>31</v>
      </c>
      <c r="E6025" s="1">
        <v>31515</v>
      </c>
      <c r="F6025">
        <f t="shared" si="93"/>
        <v>4</v>
      </c>
    </row>
    <row r="6026" spans="2:6" x14ac:dyDescent="0.25">
      <c r="B6026" t="s">
        <v>23</v>
      </c>
      <c r="C6026" t="s">
        <v>25</v>
      </c>
      <c r="D6026" t="s">
        <v>29</v>
      </c>
      <c r="E6026" s="1">
        <v>8834</v>
      </c>
      <c r="F6026">
        <f t="shared" si="93"/>
        <v>3</v>
      </c>
    </row>
    <row r="6027" spans="2:6" x14ac:dyDescent="0.25">
      <c r="B6027" t="s">
        <v>23</v>
      </c>
      <c r="C6027" t="s">
        <v>26</v>
      </c>
      <c r="D6027" t="s">
        <v>32</v>
      </c>
      <c r="E6027" s="1">
        <v>12207</v>
      </c>
      <c r="F6027">
        <f t="shared" si="93"/>
        <v>6</v>
      </c>
    </row>
    <row r="6028" spans="2:6" x14ac:dyDescent="0.25">
      <c r="B6028" t="s">
        <v>22</v>
      </c>
      <c r="C6028" t="s">
        <v>24</v>
      </c>
      <c r="D6028" t="s">
        <v>31</v>
      </c>
      <c r="E6028" s="1">
        <v>32025</v>
      </c>
      <c r="F6028">
        <f t="shared" ref="F6028:F6091" si="94">MONTH(E6028)</f>
        <v>9</v>
      </c>
    </row>
    <row r="6029" spans="2:6" x14ac:dyDescent="0.25">
      <c r="B6029" t="s">
        <v>22</v>
      </c>
      <c r="C6029" t="s">
        <v>27</v>
      </c>
      <c r="D6029" t="s">
        <v>30</v>
      </c>
      <c r="E6029" s="1">
        <v>36884</v>
      </c>
      <c r="F6029">
        <f t="shared" si="94"/>
        <v>12</v>
      </c>
    </row>
    <row r="6030" spans="2:6" x14ac:dyDescent="0.25">
      <c r="B6030" t="s">
        <v>22</v>
      </c>
      <c r="C6030" t="s">
        <v>27</v>
      </c>
      <c r="D6030" t="s">
        <v>29</v>
      </c>
      <c r="E6030" s="1">
        <v>24067</v>
      </c>
      <c r="F6030">
        <f t="shared" si="94"/>
        <v>11</v>
      </c>
    </row>
    <row r="6031" spans="2:6" x14ac:dyDescent="0.25">
      <c r="B6031" t="s">
        <v>23</v>
      </c>
      <c r="C6031" t="s">
        <v>26</v>
      </c>
      <c r="D6031" t="s">
        <v>30</v>
      </c>
      <c r="E6031" s="1">
        <v>23631</v>
      </c>
      <c r="F6031">
        <f t="shared" si="94"/>
        <v>9</v>
      </c>
    </row>
    <row r="6032" spans="2:6" x14ac:dyDescent="0.25">
      <c r="B6032" t="s">
        <v>23</v>
      </c>
      <c r="C6032" t="s">
        <v>27</v>
      </c>
      <c r="D6032" t="s">
        <v>32</v>
      </c>
      <c r="E6032" s="1">
        <v>40202</v>
      </c>
      <c r="F6032">
        <f t="shared" si="94"/>
        <v>1</v>
      </c>
    </row>
    <row r="6033" spans="2:6" x14ac:dyDescent="0.25">
      <c r="B6033" t="s">
        <v>23</v>
      </c>
      <c r="C6033" t="s">
        <v>24</v>
      </c>
      <c r="D6033" t="s">
        <v>29</v>
      </c>
      <c r="E6033" s="1">
        <v>33793</v>
      </c>
      <c r="F6033">
        <f t="shared" si="94"/>
        <v>7</v>
      </c>
    </row>
    <row r="6034" spans="2:6" x14ac:dyDescent="0.25">
      <c r="B6034" t="s">
        <v>22</v>
      </c>
      <c r="C6034" t="s">
        <v>24</v>
      </c>
      <c r="D6034" t="s">
        <v>32</v>
      </c>
      <c r="E6034" s="1">
        <v>23910</v>
      </c>
      <c r="F6034">
        <f t="shared" si="94"/>
        <v>6</v>
      </c>
    </row>
    <row r="6035" spans="2:6" x14ac:dyDescent="0.25">
      <c r="B6035" t="s">
        <v>22</v>
      </c>
      <c r="C6035" t="s">
        <v>27</v>
      </c>
      <c r="D6035" t="s">
        <v>29</v>
      </c>
      <c r="E6035" s="1">
        <v>27186</v>
      </c>
      <c r="F6035">
        <f t="shared" si="94"/>
        <v>6</v>
      </c>
    </row>
    <row r="6036" spans="2:6" x14ac:dyDescent="0.25">
      <c r="B6036" t="s">
        <v>23</v>
      </c>
      <c r="C6036" t="s">
        <v>25</v>
      </c>
      <c r="D6036" t="s">
        <v>29</v>
      </c>
      <c r="E6036" s="1">
        <v>6389</v>
      </c>
      <c r="F6036">
        <f t="shared" si="94"/>
        <v>6</v>
      </c>
    </row>
    <row r="6037" spans="2:6" x14ac:dyDescent="0.25">
      <c r="B6037" t="s">
        <v>22</v>
      </c>
      <c r="C6037" t="s">
        <v>27</v>
      </c>
      <c r="D6037" t="s">
        <v>32</v>
      </c>
      <c r="E6037" s="1">
        <v>30988</v>
      </c>
      <c r="F6037">
        <f t="shared" si="94"/>
        <v>11</v>
      </c>
    </row>
    <row r="6038" spans="2:6" x14ac:dyDescent="0.25">
      <c r="B6038" t="s">
        <v>22</v>
      </c>
      <c r="C6038" t="s">
        <v>27</v>
      </c>
      <c r="D6038" t="s">
        <v>29</v>
      </c>
      <c r="E6038" s="1">
        <v>28747</v>
      </c>
      <c r="F6038">
        <f t="shared" si="94"/>
        <v>9</v>
      </c>
    </row>
    <row r="6039" spans="2:6" x14ac:dyDescent="0.25">
      <c r="B6039" t="s">
        <v>23</v>
      </c>
      <c r="C6039" t="s">
        <v>24</v>
      </c>
      <c r="D6039" t="s">
        <v>31</v>
      </c>
      <c r="E6039" s="1">
        <v>12630</v>
      </c>
      <c r="F6039">
        <f t="shared" si="94"/>
        <v>7</v>
      </c>
    </row>
    <row r="6040" spans="2:6" x14ac:dyDescent="0.25">
      <c r="B6040" t="s">
        <v>22</v>
      </c>
      <c r="C6040" t="s">
        <v>24</v>
      </c>
      <c r="D6040" t="s">
        <v>29</v>
      </c>
      <c r="E6040" s="1">
        <v>23567</v>
      </c>
      <c r="F6040">
        <f t="shared" si="94"/>
        <v>7</v>
      </c>
    </row>
    <row r="6041" spans="2:6" x14ac:dyDescent="0.25">
      <c r="B6041" t="s">
        <v>22</v>
      </c>
      <c r="C6041" t="s">
        <v>24</v>
      </c>
      <c r="D6041" t="s">
        <v>29</v>
      </c>
      <c r="E6041" s="1">
        <v>16945</v>
      </c>
      <c r="F6041">
        <f t="shared" si="94"/>
        <v>5</v>
      </c>
    </row>
    <row r="6042" spans="2:6" x14ac:dyDescent="0.25">
      <c r="B6042" t="s">
        <v>23</v>
      </c>
      <c r="C6042" t="s">
        <v>24</v>
      </c>
      <c r="D6042" t="s">
        <v>32</v>
      </c>
      <c r="E6042" s="1">
        <v>32033</v>
      </c>
      <c r="F6042">
        <f t="shared" si="94"/>
        <v>9</v>
      </c>
    </row>
    <row r="6043" spans="2:6" x14ac:dyDescent="0.25">
      <c r="B6043" t="s">
        <v>23</v>
      </c>
      <c r="C6043" t="s">
        <v>26</v>
      </c>
      <c r="D6043" t="s">
        <v>29</v>
      </c>
      <c r="E6043" s="1">
        <v>10322</v>
      </c>
      <c r="F6043">
        <f t="shared" si="94"/>
        <v>4</v>
      </c>
    </row>
    <row r="6044" spans="2:6" x14ac:dyDescent="0.25">
      <c r="B6044" t="s">
        <v>22</v>
      </c>
      <c r="C6044" t="s">
        <v>27</v>
      </c>
      <c r="D6044" t="s">
        <v>31</v>
      </c>
      <c r="E6044" s="1">
        <v>12947</v>
      </c>
      <c r="F6044">
        <f t="shared" si="94"/>
        <v>6</v>
      </c>
    </row>
    <row r="6045" spans="2:6" x14ac:dyDescent="0.25">
      <c r="B6045" t="s">
        <v>22</v>
      </c>
      <c r="C6045" t="s">
        <v>28</v>
      </c>
      <c r="D6045" t="s">
        <v>29</v>
      </c>
      <c r="E6045" s="1">
        <v>28006</v>
      </c>
      <c r="F6045">
        <f t="shared" si="94"/>
        <v>9</v>
      </c>
    </row>
    <row r="6046" spans="2:6" x14ac:dyDescent="0.25">
      <c r="B6046" t="s">
        <v>23</v>
      </c>
      <c r="C6046" t="s">
        <v>24</v>
      </c>
      <c r="D6046" t="s">
        <v>30</v>
      </c>
      <c r="E6046" s="1">
        <v>17244</v>
      </c>
      <c r="F6046">
        <f t="shared" si="94"/>
        <v>3</v>
      </c>
    </row>
    <row r="6047" spans="2:6" x14ac:dyDescent="0.25">
      <c r="B6047" t="s">
        <v>22</v>
      </c>
      <c r="C6047" t="s">
        <v>28</v>
      </c>
      <c r="D6047" t="s">
        <v>31</v>
      </c>
      <c r="E6047" s="1">
        <v>27846</v>
      </c>
      <c r="F6047">
        <f t="shared" si="94"/>
        <v>3</v>
      </c>
    </row>
    <row r="6048" spans="2:6" x14ac:dyDescent="0.25">
      <c r="B6048" t="s">
        <v>22</v>
      </c>
      <c r="C6048" t="s">
        <v>24</v>
      </c>
      <c r="D6048" t="s">
        <v>31</v>
      </c>
      <c r="E6048" s="1">
        <v>27093</v>
      </c>
      <c r="F6048">
        <f t="shared" si="94"/>
        <v>3</v>
      </c>
    </row>
    <row r="6049" spans="2:6" x14ac:dyDescent="0.25">
      <c r="B6049" t="s">
        <v>22</v>
      </c>
      <c r="C6049" t="s">
        <v>27</v>
      </c>
      <c r="D6049" t="s">
        <v>29</v>
      </c>
      <c r="E6049" s="1">
        <v>35093</v>
      </c>
      <c r="F6049">
        <f t="shared" si="94"/>
        <v>1</v>
      </c>
    </row>
    <row r="6050" spans="2:6" x14ac:dyDescent="0.25">
      <c r="B6050" t="s">
        <v>23</v>
      </c>
      <c r="C6050" t="s">
        <v>26</v>
      </c>
      <c r="D6050" t="s">
        <v>29</v>
      </c>
      <c r="E6050" s="1">
        <v>7181</v>
      </c>
      <c r="F6050">
        <f t="shared" si="94"/>
        <v>8</v>
      </c>
    </row>
    <row r="6051" spans="2:6" x14ac:dyDescent="0.25">
      <c r="B6051" t="s">
        <v>22</v>
      </c>
      <c r="C6051" t="s">
        <v>25</v>
      </c>
      <c r="D6051" t="s">
        <v>29</v>
      </c>
      <c r="E6051" s="1">
        <v>10122</v>
      </c>
      <c r="F6051">
        <f t="shared" si="94"/>
        <v>9</v>
      </c>
    </row>
    <row r="6052" spans="2:6" x14ac:dyDescent="0.25">
      <c r="B6052" t="s">
        <v>22</v>
      </c>
      <c r="C6052" t="s">
        <v>27</v>
      </c>
      <c r="D6052" t="s">
        <v>31</v>
      </c>
      <c r="E6052" s="1">
        <v>20867</v>
      </c>
      <c r="F6052">
        <f t="shared" si="94"/>
        <v>2</v>
      </c>
    </row>
    <row r="6053" spans="2:6" x14ac:dyDescent="0.25">
      <c r="B6053" t="s">
        <v>22</v>
      </c>
      <c r="C6053" t="s">
        <v>24</v>
      </c>
      <c r="D6053" t="s">
        <v>32</v>
      </c>
      <c r="E6053" s="1">
        <v>5631</v>
      </c>
      <c r="F6053">
        <f t="shared" si="94"/>
        <v>6</v>
      </c>
    </row>
    <row r="6054" spans="2:6" x14ac:dyDescent="0.25">
      <c r="B6054" t="s">
        <v>22</v>
      </c>
      <c r="C6054" t="s">
        <v>24</v>
      </c>
      <c r="D6054" t="s">
        <v>31</v>
      </c>
      <c r="E6054" s="1">
        <v>11069</v>
      </c>
      <c r="F6054">
        <f t="shared" si="94"/>
        <v>4</v>
      </c>
    </row>
    <row r="6055" spans="2:6" x14ac:dyDescent="0.25">
      <c r="B6055" t="s">
        <v>22</v>
      </c>
      <c r="C6055" t="s">
        <v>27</v>
      </c>
      <c r="D6055" t="s">
        <v>32</v>
      </c>
      <c r="E6055" s="1">
        <v>22014</v>
      </c>
      <c r="F6055">
        <f t="shared" si="94"/>
        <v>4</v>
      </c>
    </row>
    <row r="6056" spans="2:6" x14ac:dyDescent="0.25">
      <c r="B6056" t="s">
        <v>23</v>
      </c>
      <c r="C6056" t="s">
        <v>26</v>
      </c>
      <c r="D6056" t="s">
        <v>30</v>
      </c>
      <c r="E6056" s="1">
        <v>23529</v>
      </c>
      <c r="F6056">
        <f t="shared" si="94"/>
        <v>6</v>
      </c>
    </row>
    <row r="6057" spans="2:6" x14ac:dyDescent="0.25">
      <c r="B6057" t="s">
        <v>23</v>
      </c>
      <c r="C6057" t="s">
        <v>26</v>
      </c>
      <c r="D6057" t="s">
        <v>29</v>
      </c>
      <c r="E6057" s="1">
        <v>40139</v>
      </c>
      <c r="F6057">
        <f t="shared" si="94"/>
        <v>11</v>
      </c>
    </row>
    <row r="6058" spans="2:6" x14ac:dyDescent="0.25">
      <c r="B6058" t="s">
        <v>23</v>
      </c>
      <c r="C6058" t="s">
        <v>25</v>
      </c>
      <c r="D6058" t="s">
        <v>30</v>
      </c>
      <c r="E6058" s="1">
        <v>32530</v>
      </c>
      <c r="F6058">
        <f t="shared" si="94"/>
        <v>1</v>
      </c>
    </row>
    <row r="6059" spans="2:6" x14ac:dyDescent="0.25">
      <c r="B6059" t="s">
        <v>22</v>
      </c>
      <c r="C6059" t="s">
        <v>25</v>
      </c>
      <c r="D6059" t="s">
        <v>30</v>
      </c>
      <c r="E6059" s="1">
        <v>34736</v>
      </c>
      <c r="F6059">
        <f t="shared" si="94"/>
        <v>2</v>
      </c>
    </row>
    <row r="6060" spans="2:6" x14ac:dyDescent="0.25">
      <c r="B6060" t="s">
        <v>22</v>
      </c>
      <c r="C6060" t="s">
        <v>28</v>
      </c>
      <c r="D6060" t="s">
        <v>30</v>
      </c>
      <c r="E6060" s="1">
        <v>11839</v>
      </c>
      <c r="F6060">
        <f t="shared" si="94"/>
        <v>5</v>
      </c>
    </row>
    <row r="6061" spans="2:6" x14ac:dyDescent="0.25">
      <c r="B6061" t="s">
        <v>22</v>
      </c>
      <c r="C6061" t="s">
        <v>24</v>
      </c>
      <c r="D6061" t="s">
        <v>29</v>
      </c>
      <c r="E6061" s="1">
        <v>9061</v>
      </c>
      <c r="F6061">
        <f t="shared" si="94"/>
        <v>10</v>
      </c>
    </row>
    <row r="6062" spans="2:6" x14ac:dyDescent="0.25">
      <c r="B6062" t="s">
        <v>22</v>
      </c>
      <c r="C6062" t="s">
        <v>26</v>
      </c>
      <c r="D6062" t="s">
        <v>32</v>
      </c>
      <c r="E6062" s="1">
        <v>35309</v>
      </c>
      <c r="F6062">
        <f t="shared" si="94"/>
        <v>9</v>
      </c>
    </row>
    <row r="6063" spans="2:6" x14ac:dyDescent="0.25">
      <c r="B6063" t="s">
        <v>22</v>
      </c>
      <c r="C6063" t="s">
        <v>25</v>
      </c>
      <c r="D6063" t="s">
        <v>29</v>
      </c>
      <c r="E6063" s="1">
        <v>9378</v>
      </c>
      <c r="F6063">
        <f t="shared" si="94"/>
        <v>9</v>
      </c>
    </row>
    <row r="6064" spans="2:6" x14ac:dyDescent="0.25">
      <c r="B6064" t="s">
        <v>22</v>
      </c>
      <c r="C6064" t="s">
        <v>26</v>
      </c>
      <c r="D6064" t="s">
        <v>32</v>
      </c>
      <c r="E6064" s="1">
        <v>22399</v>
      </c>
      <c r="F6064">
        <f t="shared" si="94"/>
        <v>4</v>
      </c>
    </row>
    <row r="6065" spans="2:6" x14ac:dyDescent="0.25">
      <c r="B6065" t="s">
        <v>22</v>
      </c>
      <c r="C6065" t="s">
        <v>28</v>
      </c>
      <c r="D6065" t="s">
        <v>32</v>
      </c>
      <c r="E6065" s="1">
        <v>11897</v>
      </c>
      <c r="F6065">
        <f t="shared" si="94"/>
        <v>7</v>
      </c>
    </row>
    <row r="6066" spans="2:6" x14ac:dyDescent="0.25">
      <c r="B6066" t="s">
        <v>23</v>
      </c>
      <c r="C6066" t="s">
        <v>25</v>
      </c>
      <c r="D6066" t="s">
        <v>32</v>
      </c>
      <c r="E6066" s="1">
        <v>26795</v>
      </c>
      <c r="F6066">
        <f t="shared" si="94"/>
        <v>5</v>
      </c>
    </row>
    <row r="6067" spans="2:6" x14ac:dyDescent="0.25">
      <c r="B6067" t="s">
        <v>22</v>
      </c>
      <c r="C6067" t="s">
        <v>25</v>
      </c>
      <c r="D6067" t="s">
        <v>29</v>
      </c>
      <c r="E6067" s="1">
        <v>34218</v>
      </c>
      <c r="F6067">
        <f t="shared" si="94"/>
        <v>9</v>
      </c>
    </row>
    <row r="6068" spans="2:6" x14ac:dyDescent="0.25">
      <c r="B6068" t="s">
        <v>22</v>
      </c>
      <c r="C6068" t="s">
        <v>26</v>
      </c>
      <c r="D6068" t="s">
        <v>30</v>
      </c>
      <c r="E6068" s="1">
        <v>39187</v>
      </c>
      <c r="F6068">
        <f t="shared" si="94"/>
        <v>4</v>
      </c>
    </row>
    <row r="6069" spans="2:6" x14ac:dyDescent="0.25">
      <c r="B6069" t="s">
        <v>23</v>
      </c>
      <c r="C6069" t="s">
        <v>28</v>
      </c>
      <c r="D6069" t="s">
        <v>30</v>
      </c>
      <c r="E6069" s="1">
        <v>9470</v>
      </c>
      <c r="F6069">
        <f t="shared" si="94"/>
        <v>12</v>
      </c>
    </row>
    <row r="6070" spans="2:6" x14ac:dyDescent="0.25">
      <c r="B6070" t="s">
        <v>23</v>
      </c>
      <c r="C6070" t="s">
        <v>25</v>
      </c>
      <c r="D6070" t="s">
        <v>30</v>
      </c>
      <c r="E6070" s="1">
        <v>34700</v>
      </c>
      <c r="F6070">
        <f t="shared" si="94"/>
        <v>1</v>
      </c>
    </row>
    <row r="6071" spans="2:6" x14ac:dyDescent="0.25">
      <c r="B6071" t="s">
        <v>22</v>
      </c>
      <c r="C6071" t="s">
        <v>25</v>
      </c>
      <c r="D6071" t="s">
        <v>30</v>
      </c>
      <c r="E6071" s="1">
        <v>26675</v>
      </c>
      <c r="F6071">
        <f t="shared" si="94"/>
        <v>1</v>
      </c>
    </row>
    <row r="6072" spans="2:6" x14ac:dyDescent="0.25">
      <c r="B6072" t="s">
        <v>23</v>
      </c>
      <c r="C6072" t="s">
        <v>27</v>
      </c>
      <c r="D6072" t="s">
        <v>30</v>
      </c>
      <c r="E6072" s="1">
        <v>6893</v>
      </c>
      <c r="F6072">
        <f t="shared" si="94"/>
        <v>11</v>
      </c>
    </row>
    <row r="6073" spans="2:6" x14ac:dyDescent="0.25">
      <c r="B6073" t="s">
        <v>22</v>
      </c>
      <c r="C6073" t="s">
        <v>25</v>
      </c>
      <c r="D6073" t="s">
        <v>29</v>
      </c>
      <c r="E6073" s="1">
        <v>6263</v>
      </c>
      <c r="F6073">
        <f t="shared" si="94"/>
        <v>2</v>
      </c>
    </row>
    <row r="6074" spans="2:6" x14ac:dyDescent="0.25">
      <c r="B6074" t="s">
        <v>22</v>
      </c>
      <c r="C6074" t="s">
        <v>24</v>
      </c>
      <c r="D6074" t="s">
        <v>29</v>
      </c>
      <c r="E6074" s="1">
        <v>10565</v>
      </c>
      <c r="F6074">
        <f t="shared" si="94"/>
        <v>12</v>
      </c>
    </row>
    <row r="6075" spans="2:6" x14ac:dyDescent="0.25">
      <c r="B6075" t="s">
        <v>22</v>
      </c>
      <c r="C6075" t="s">
        <v>28</v>
      </c>
      <c r="D6075" t="s">
        <v>31</v>
      </c>
      <c r="E6075" s="1">
        <v>18199</v>
      </c>
      <c r="F6075">
        <f t="shared" si="94"/>
        <v>10</v>
      </c>
    </row>
    <row r="6076" spans="2:6" x14ac:dyDescent="0.25">
      <c r="B6076" t="s">
        <v>22</v>
      </c>
      <c r="C6076" t="s">
        <v>27</v>
      </c>
      <c r="D6076" t="s">
        <v>32</v>
      </c>
      <c r="E6076" s="1">
        <v>17593</v>
      </c>
      <c r="F6076">
        <f t="shared" si="94"/>
        <v>3</v>
      </c>
    </row>
    <row r="6077" spans="2:6" x14ac:dyDescent="0.25">
      <c r="B6077" t="s">
        <v>23</v>
      </c>
      <c r="C6077" t="s">
        <v>26</v>
      </c>
      <c r="D6077" t="s">
        <v>32</v>
      </c>
      <c r="E6077" s="1">
        <v>33775</v>
      </c>
      <c r="F6077">
        <f t="shared" si="94"/>
        <v>6</v>
      </c>
    </row>
    <row r="6078" spans="2:6" x14ac:dyDescent="0.25">
      <c r="B6078" t="s">
        <v>22</v>
      </c>
      <c r="C6078" t="s">
        <v>26</v>
      </c>
      <c r="D6078" t="s">
        <v>29</v>
      </c>
      <c r="E6078" s="1">
        <v>26740</v>
      </c>
      <c r="F6078">
        <f t="shared" si="94"/>
        <v>3</v>
      </c>
    </row>
    <row r="6079" spans="2:6" x14ac:dyDescent="0.25">
      <c r="B6079" t="s">
        <v>23</v>
      </c>
      <c r="C6079" t="s">
        <v>28</v>
      </c>
      <c r="D6079" t="s">
        <v>30</v>
      </c>
      <c r="E6079" s="1">
        <v>26196</v>
      </c>
      <c r="F6079">
        <f t="shared" si="94"/>
        <v>9</v>
      </c>
    </row>
    <row r="6080" spans="2:6" x14ac:dyDescent="0.25">
      <c r="B6080" t="s">
        <v>23</v>
      </c>
      <c r="C6080" t="s">
        <v>27</v>
      </c>
      <c r="D6080" t="s">
        <v>31</v>
      </c>
      <c r="E6080" s="1">
        <v>34585</v>
      </c>
      <c r="F6080">
        <f t="shared" si="94"/>
        <v>9</v>
      </c>
    </row>
    <row r="6081" spans="2:6" x14ac:dyDescent="0.25">
      <c r="B6081" t="s">
        <v>23</v>
      </c>
      <c r="C6081" t="s">
        <v>26</v>
      </c>
      <c r="D6081" t="s">
        <v>30</v>
      </c>
      <c r="E6081" s="1">
        <v>31204</v>
      </c>
      <c r="F6081">
        <f t="shared" si="94"/>
        <v>6</v>
      </c>
    </row>
    <row r="6082" spans="2:6" x14ac:dyDescent="0.25">
      <c r="B6082" t="s">
        <v>22</v>
      </c>
      <c r="C6082" t="s">
        <v>24</v>
      </c>
      <c r="D6082" t="s">
        <v>32</v>
      </c>
      <c r="E6082" s="1">
        <v>7290</v>
      </c>
      <c r="F6082">
        <f t="shared" si="94"/>
        <v>12</v>
      </c>
    </row>
    <row r="6083" spans="2:6" x14ac:dyDescent="0.25">
      <c r="B6083" t="s">
        <v>23</v>
      </c>
      <c r="C6083" t="s">
        <v>28</v>
      </c>
      <c r="D6083" t="s">
        <v>29</v>
      </c>
      <c r="E6083" s="1">
        <v>40124</v>
      </c>
      <c r="F6083">
        <f t="shared" si="94"/>
        <v>11</v>
      </c>
    </row>
    <row r="6084" spans="2:6" x14ac:dyDescent="0.25">
      <c r="B6084" t="s">
        <v>23</v>
      </c>
      <c r="C6084" t="s">
        <v>25</v>
      </c>
      <c r="D6084" t="s">
        <v>30</v>
      </c>
      <c r="E6084" s="1">
        <v>17689</v>
      </c>
      <c r="F6084">
        <f t="shared" si="94"/>
        <v>6</v>
      </c>
    </row>
    <row r="6085" spans="2:6" x14ac:dyDescent="0.25">
      <c r="B6085" t="s">
        <v>22</v>
      </c>
      <c r="C6085" t="s">
        <v>25</v>
      </c>
      <c r="D6085" t="s">
        <v>31</v>
      </c>
      <c r="E6085" s="1">
        <v>17481</v>
      </c>
      <c r="F6085">
        <f t="shared" si="94"/>
        <v>11</v>
      </c>
    </row>
    <row r="6086" spans="2:6" x14ac:dyDescent="0.25">
      <c r="B6086" t="s">
        <v>23</v>
      </c>
      <c r="C6086" t="s">
        <v>25</v>
      </c>
      <c r="D6086" t="s">
        <v>29</v>
      </c>
      <c r="E6086" s="1">
        <v>37181</v>
      </c>
      <c r="F6086">
        <f t="shared" si="94"/>
        <v>10</v>
      </c>
    </row>
    <row r="6087" spans="2:6" x14ac:dyDescent="0.25">
      <c r="B6087" t="s">
        <v>22</v>
      </c>
      <c r="C6087" t="s">
        <v>27</v>
      </c>
      <c r="D6087" t="s">
        <v>30</v>
      </c>
      <c r="E6087" s="1">
        <v>15456</v>
      </c>
      <c r="F6087">
        <f t="shared" si="94"/>
        <v>4</v>
      </c>
    </row>
    <row r="6088" spans="2:6" x14ac:dyDescent="0.25">
      <c r="B6088" t="s">
        <v>22</v>
      </c>
      <c r="C6088" t="s">
        <v>26</v>
      </c>
      <c r="D6088" t="s">
        <v>29</v>
      </c>
      <c r="E6088" s="1">
        <v>13001</v>
      </c>
      <c r="F6088">
        <f t="shared" si="94"/>
        <v>8</v>
      </c>
    </row>
    <row r="6089" spans="2:6" x14ac:dyDescent="0.25">
      <c r="B6089" t="s">
        <v>22</v>
      </c>
      <c r="C6089" t="s">
        <v>26</v>
      </c>
      <c r="D6089" t="s">
        <v>32</v>
      </c>
      <c r="E6089" s="1">
        <v>21473</v>
      </c>
      <c r="F6089">
        <f t="shared" si="94"/>
        <v>10</v>
      </c>
    </row>
    <row r="6090" spans="2:6" x14ac:dyDescent="0.25">
      <c r="B6090" t="s">
        <v>22</v>
      </c>
      <c r="C6090" t="s">
        <v>25</v>
      </c>
      <c r="D6090" t="s">
        <v>31</v>
      </c>
      <c r="E6090" s="1">
        <v>32511</v>
      </c>
      <c r="F6090">
        <f t="shared" si="94"/>
        <v>1</v>
      </c>
    </row>
    <row r="6091" spans="2:6" x14ac:dyDescent="0.25">
      <c r="B6091" t="s">
        <v>23</v>
      </c>
      <c r="C6091" t="s">
        <v>25</v>
      </c>
      <c r="D6091" t="s">
        <v>32</v>
      </c>
      <c r="E6091" s="1">
        <v>22335</v>
      </c>
      <c r="F6091">
        <f t="shared" si="94"/>
        <v>2</v>
      </c>
    </row>
    <row r="6092" spans="2:6" x14ac:dyDescent="0.25">
      <c r="B6092" t="s">
        <v>23</v>
      </c>
      <c r="C6092" t="s">
        <v>26</v>
      </c>
      <c r="D6092" t="s">
        <v>32</v>
      </c>
      <c r="E6092" s="1">
        <v>12757</v>
      </c>
      <c r="F6092">
        <f t="shared" ref="F6092:F6155" si="95">MONTH(E6092)</f>
        <v>12</v>
      </c>
    </row>
    <row r="6093" spans="2:6" x14ac:dyDescent="0.25">
      <c r="B6093" t="s">
        <v>23</v>
      </c>
      <c r="C6093" t="s">
        <v>24</v>
      </c>
      <c r="D6093" t="s">
        <v>29</v>
      </c>
      <c r="E6093" s="1">
        <v>14852</v>
      </c>
      <c r="F6093">
        <f t="shared" si="95"/>
        <v>8</v>
      </c>
    </row>
    <row r="6094" spans="2:6" x14ac:dyDescent="0.25">
      <c r="B6094" t="s">
        <v>22</v>
      </c>
      <c r="C6094" t="s">
        <v>26</v>
      </c>
      <c r="D6094" t="s">
        <v>31</v>
      </c>
      <c r="E6094" s="1">
        <v>11821</v>
      </c>
      <c r="F6094">
        <f t="shared" si="95"/>
        <v>5</v>
      </c>
    </row>
    <row r="6095" spans="2:6" x14ac:dyDescent="0.25">
      <c r="B6095" t="s">
        <v>23</v>
      </c>
      <c r="C6095" t="s">
        <v>28</v>
      </c>
      <c r="D6095" t="s">
        <v>29</v>
      </c>
      <c r="E6095" s="1">
        <v>8954</v>
      </c>
      <c r="F6095">
        <f t="shared" si="95"/>
        <v>7</v>
      </c>
    </row>
    <row r="6096" spans="2:6" x14ac:dyDescent="0.25">
      <c r="B6096" t="s">
        <v>22</v>
      </c>
      <c r="C6096" t="s">
        <v>24</v>
      </c>
      <c r="D6096" t="s">
        <v>32</v>
      </c>
      <c r="E6096" s="1">
        <v>34848</v>
      </c>
      <c r="F6096">
        <f t="shared" si="95"/>
        <v>5</v>
      </c>
    </row>
    <row r="6097" spans="2:6" x14ac:dyDescent="0.25">
      <c r="B6097" t="s">
        <v>22</v>
      </c>
      <c r="C6097" t="s">
        <v>27</v>
      </c>
      <c r="D6097" t="s">
        <v>29</v>
      </c>
      <c r="E6097" s="1">
        <v>19115</v>
      </c>
      <c r="F6097">
        <f t="shared" si="95"/>
        <v>5</v>
      </c>
    </row>
    <row r="6098" spans="2:6" x14ac:dyDescent="0.25">
      <c r="B6098" t="s">
        <v>23</v>
      </c>
      <c r="C6098" t="s">
        <v>26</v>
      </c>
      <c r="D6098" t="s">
        <v>30</v>
      </c>
      <c r="E6098" s="1">
        <v>37101</v>
      </c>
      <c r="F6098">
        <f t="shared" si="95"/>
        <v>7</v>
      </c>
    </row>
    <row r="6099" spans="2:6" x14ac:dyDescent="0.25">
      <c r="B6099" t="s">
        <v>22</v>
      </c>
      <c r="C6099" t="s">
        <v>28</v>
      </c>
      <c r="D6099" t="s">
        <v>30</v>
      </c>
      <c r="E6099" s="1">
        <v>31316</v>
      </c>
      <c r="F6099">
        <f t="shared" si="95"/>
        <v>9</v>
      </c>
    </row>
    <row r="6100" spans="2:6" x14ac:dyDescent="0.25">
      <c r="B6100" t="s">
        <v>23</v>
      </c>
      <c r="C6100" t="s">
        <v>24</v>
      </c>
      <c r="D6100" t="s">
        <v>29</v>
      </c>
      <c r="E6100" s="1">
        <v>14435</v>
      </c>
      <c r="F6100">
        <f t="shared" si="95"/>
        <v>7</v>
      </c>
    </row>
    <row r="6101" spans="2:6" x14ac:dyDescent="0.25">
      <c r="B6101" t="s">
        <v>23</v>
      </c>
      <c r="C6101" t="s">
        <v>28</v>
      </c>
      <c r="D6101" t="s">
        <v>32</v>
      </c>
      <c r="E6101" s="1">
        <v>41076</v>
      </c>
      <c r="F6101">
        <f t="shared" si="95"/>
        <v>6</v>
      </c>
    </row>
    <row r="6102" spans="2:6" x14ac:dyDescent="0.25">
      <c r="B6102" t="s">
        <v>22</v>
      </c>
      <c r="C6102" t="s">
        <v>27</v>
      </c>
      <c r="D6102" t="s">
        <v>31</v>
      </c>
      <c r="E6102" s="1">
        <v>14304</v>
      </c>
      <c r="F6102">
        <f t="shared" si="95"/>
        <v>2</v>
      </c>
    </row>
    <row r="6103" spans="2:6" x14ac:dyDescent="0.25">
      <c r="B6103" t="s">
        <v>23</v>
      </c>
      <c r="C6103" t="s">
        <v>24</v>
      </c>
      <c r="D6103" t="s">
        <v>31</v>
      </c>
      <c r="E6103" s="1">
        <v>34360</v>
      </c>
      <c r="F6103">
        <f t="shared" si="95"/>
        <v>1</v>
      </c>
    </row>
    <row r="6104" spans="2:6" x14ac:dyDescent="0.25">
      <c r="B6104" t="s">
        <v>23</v>
      </c>
      <c r="C6104" t="s">
        <v>24</v>
      </c>
      <c r="D6104" t="s">
        <v>29</v>
      </c>
      <c r="E6104" s="1">
        <v>24716</v>
      </c>
      <c r="F6104">
        <f t="shared" si="95"/>
        <v>9</v>
      </c>
    </row>
    <row r="6105" spans="2:6" x14ac:dyDescent="0.25">
      <c r="B6105" t="s">
        <v>22</v>
      </c>
      <c r="C6105" t="s">
        <v>26</v>
      </c>
      <c r="D6105" t="s">
        <v>29</v>
      </c>
      <c r="E6105" s="1">
        <v>30816</v>
      </c>
      <c r="F6105">
        <f t="shared" si="95"/>
        <v>5</v>
      </c>
    </row>
    <row r="6106" spans="2:6" x14ac:dyDescent="0.25">
      <c r="B6106" t="s">
        <v>22</v>
      </c>
      <c r="C6106" t="s">
        <v>28</v>
      </c>
      <c r="D6106" t="s">
        <v>31</v>
      </c>
      <c r="E6106" s="1">
        <v>29716</v>
      </c>
      <c r="F6106">
        <f t="shared" si="95"/>
        <v>5</v>
      </c>
    </row>
    <row r="6107" spans="2:6" x14ac:dyDescent="0.25">
      <c r="B6107" t="s">
        <v>23</v>
      </c>
      <c r="C6107" t="s">
        <v>25</v>
      </c>
      <c r="D6107" t="s">
        <v>32</v>
      </c>
      <c r="E6107" s="1">
        <v>5625</v>
      </c>
      <c r="F6107">
        <f t="shared" si="95"/>
        <v>5</v>
      </c>
    </row>
    <row r="6108" spans="2:6" x14ac:dyDescent="0.25">
      <c r="B6108" t="s">
        <v>22</v>
      </c>
      <c r="C6108" t="s">
        <v>26</v>
      </c>
      <c r="D6108" t="s">
        <v>29</v>
      </c>
      <c r="E6108" s="1">
        <v>20172</v>
      </c>
      <c r="F6108">
        <f t="shared" si="95"/>
        <v>3</v>
      </c>
    </row>
    <row r="6109" spans="2:6" x14ac:dyDescent="0.25">
      <c r="B6109" t="s">
        <v>22</v>
      </c>
      <c r="C6109" t="s">
        <v>24</v>
      </c>
      <c r="D6109" t="s">
        <v>31</v>
      </c>
      <c r="E6109" s="1">
        <v>12525</v>
      </c>
      <c r="F6109">
        <f t="shared" si="95"/>
        <v>4</v>
      </c>
    </row>
    <row r="6110" spans="2:6" x14ac:dyDescent="0.25">
      <c r="B6110" t="s">
        <v>22</v>
      </c>
      <c r="C6110" t="s">
        <v>27</v>
      </c>
      <c r="D6110" t="s">
        <v>31</v>
      </c>
      <c r="E6110" s="1">
        <v>7557</v>
      </c>
      <c r="F6110">
        <f t="shared" si="95"/>
        <v>9</v>
      </c>
    </row>
    <row r="6111" spans="2:6" x14ac:dyDescent="0.25">
      <c r="B6111" t="s">
        <v>23</v>
      </c>
      <c r="C6111" t="s">
        <v>27</v>
      </c>
      <c r="D6111" t="s">
        <v>31</v>
      </c>
      <c r="E6111" s="1">
        <v>31349</v>
      </c>
      <c r="F6111">
        <f t="shared" si="95"/>
        <v>10</v>
      </c>
    </row>
    <row r="6112" spans="2:6" x14ac:dyDescent="0.25">
      <c r="B6112" t="s">
        <v>22</v>
      </c>
      <c r="C6112" t="s">
        <v>28</v>
      </c>
      <c r="D6112" t="s">
        <v>30</v>
      </c>
      <c r="E6112" s="1">
        <v>36977</v>
      </c>
      <c r="F6112">
        <f t="shared" si="95"/>
        <v>3</v>
      </c>
    </row>
    <row r="6113" spans="2:6" x14ac:dyDescent="0.25">
      <c r="B6113" t="s">
        <v>22</v>
      </c>
      <c r="C6113" t="s">
        <v>28</v>
      </c>
      <c r="D6113" t="s">
        <v>30</v>
      </c>
      <c r="E6113" s="1">
        <v>9235</v>
      </c>
      <c r="F6113">
        <f t="shared" si="95"/>
        <v>4</v>
      </c>
    </row>
    <row r="6114" spans="2:6" x14ac:dyDescent="0.25">
      <c r="B6114" t="s">
        <v>23</v>
      </c>
      <c r="C6114" t="s">
        <v>28</v>
      </c>
      <c r="D6114" t="s">
        <v>31</v>
      </c>
      <c r="E6114" s="1">
        <v>24834</v>
      </c>
      <c r="F6114">
        <f t="shared" si="95"/>
        <v>12</v>
      </c>
    </row>
    <row r="6115" spans="2:6" x14ac:dyDescent="0.25">
      <c r="B6115" t="s">
        <v>22</v>
      </c>
      <c r="C6115" t="s">
        <v>28</v>
      </c>
      <c r="D6115" t="s">
        <v>30</v>
      </c>
      <c r="E6115" s="1">
        <v>25629</v>
      </c>
      <c r="F6115">
        <f t="shared" si="95"/>
        <v>3</v>
      </c>
    </row>
    <row r="6116" spans="2:6" x14ac:dyDescent="0.25">
      <c r="B6116" t="s">
        <v>23</v>
      </c>
      <c r="C6116" t="s">
        <v>25</v>
      </c>
      <c r="D6116" t="s">
        <v>29</v>
      </c>
      <c r="E6116" s="1">
        <v>17018</v>
      </c>
      <c r="F6116">
        <f t="shared" si="95"/>
        <v>8</v>
      </c>
    </row>
    <row r="6117" spans="2:6" x14ac:dyDescent="0.25">
      <c r="B6117" t="s">
        <v>23</v>
      </c>
      <c r="C6117" t="s">
        <v>27</v>
      </c>
      <c r="D6117" t="s">
        <v>31</v>
      </c>
      <c r="E6117" s="1">
        <v>22675</v>
      </c>
      <c r="F6117">
        <f t="shared" si="95"/>
        <v>1</v>
      </c>
    </row>
    <row r="6118" spans="2:6" x14ac:dyDescent="0.25">
      <c r="B6118" t="s">
        <v>22</v>
      </c>
      <c r="C6118" t="s">
        <v>28</v>
      </c>
      <c r="D6118" t="s">
        <v>31</v>
      </c>
      <c r="E6118" s="1">
        <v>21272</v>
      </c>
      <c r="F6118">
        <f t="shared" si="95"/>
        <v>3</v>
      </c>
    </row>
    <row r="6119" spans="2:6" x14ac:dyDescent="0.25">
      <c r="B6119" t="s">
        <v>22</v>
      </c>
      <c r="C6119" t="s">
        <v>24</v>
      </c>
      <c r="D6119" t="s">
        <v>31</v>
      </c>
      <c r="E6119" s="1">
        <v>6186</v>
      </c>
      <c r="F6119">
        <f t="shared" si="95"/>
        <v>12</v>
      </c>
    </row>
    <row r="6120" spans="2:6" x14ac:dyDescent="0.25">
      <c r="B6120" t="s">
        <v>22</v>
      </c>
      <c r="C6120" t="s">
        <v>24</v>
      </c>
      <c r="D6120" t="s">
        <v>29</v>
      </c>
      <c r="E6120" s="1">
        <v>8153</v>
      </c>
      <c r="F6120">
        <f t="shared" si="95"/>
        <v>4</v>
      </c>
    </row>
    <row r="6121" spans="2:6" x14ac:dyDescent="0.25">
      <c r="B6121" t="s">
        <v>23</v>
      </c>
      <c r="C6121" t="s">
        <v>26</v>
      </c>
      <c r="D6121" t="s">
        <v>31</v>
      </c>
      <c r="E6121" s="1">
        <v>39981</v>
      </c>
      <c r="F6121">
        <f t="shared" si="95"/>
        <v>6</v>
      </c>
    </row>
    <row r="6122" spans="2:6" x14ac:dyDescent="0.25">
      <c r="B6122" t="s">
        <v>23</v>
      </c>
      <c r="C6122" t="s">
        <v>27</v>
      </c>
      <c r="D6122" t="s">
        <v>29</v>
      </c>
      <c r="E6122" s="1">
        <v>34863</v>
      </c>
      <c r="F6122">
        <f t="shared" si="95"/>
        <v>6</v>
      </c>
    </row>
    <row r="6123" spans="2:6" x14ac:dyDescent="0.25">
      <c r="B6123" t="s">
        <v>22</v>
      </c>
      <c r="C6123" t="s">
        <v>28</v>
      </c>
      <c r="D6123" t="s">
        <v>29</v>
      </c>
      <c r="E6123" s="1">
        <v>28171</v>
      </c>
      <c r="F6123">
        <f t="shared" si="95"/>
        <v>2</v>
      </c>
    </row>
    <row r="6124" spans="2:6" x14ac:dyDescent="0.25">
      <c r="B6124" t="s">
        <v>23</v>
      </c>
      <c r="C6124" t="s">
        <v>24</v>
      </c>
      <c r="D6124" t="s">
        <v>30</v>
      </c>
      <c r="E6124" s="1">
        <v>5918</v>
      </c>
      <c r="F6124">
        <f t="shared" si="95"/>
        <v>3</v>
      </c>
    </row>
    <row r="6125" spans="2:6" x14ac:dyDescent="0.25">
      <c r="B6125" t="s">
        <v>22</v>
      </c>
      <c r="C6125" t="s">
        <v>25</v>
      </c>
      <c r="D6125" t="s">
        <v>30</v>
      </c>
      <c r="E6125" s="1">
        <v>40400</v>
      </c>
      <c r="F6125">
        <f t="shared" si="95"/>
        <v>8</v>
      </c>
    </row>
    <row r="6126" spans="2:6" x14ac:dyDescent="0.25">
      <c r="B6126" t="s">
        <v>23</v>
      </c>
      <c r="C6126" t="s">
        <v>28</v>
      </c>
      <c r="D6126" t="s">
        <v>30</v>
      </c>
      <c r="E6126" s="1">
        <v>37643</v>
      </c>
      <c r="F6126">
        <f t="shared" si="95"/>
        <v>1</v>
      </c>
    </row>
    <row r="6127" spans="2:6" x14ac:dyDescent="0.25">
      <c r="B6127" t="s">
        <v>22</v>
      </c>
      <c r="C6127" t="s">
        <v>24</v>
      </c>
      <c r="D6127" t="s">
        <v>32</v>
      </c>
      <c r="E6127" s="1">
        <v>19316</v>
      </c>
      <c r="F6127">
        <f t="shared" si="95"/>
        <v>11</v>
      </c>
    </row>
    <row r="6128" spans="2:6" x14ac:dyDescent="0.25">
      <c r="B6128" t="s">
        <v>23</v>
      </c>
      <c r="C6128" t="s">
        <v>25</v>
      </c>
      <c r="D6128" t="s">
        <v>31</v>
      </c>
      <c r="E6128" s="1">
        <v>36777</v>
      </c>
      <c r="F6128">
        <f t="shared" si="95"/>
        <v>9</v>
      </c>
    </row>
    <row r="6129" spans="2:6" x14ac:dyDescent="0.25">
      <c r="B6129" t="s">
        <v>23</v>
      </c>
      <c r="C6129" t="s">
        <v>24</v>
      </c>
      <c r="D6129" t="s">
        <v>31</v>
      </c>
      <c r="E6129" s="1">
        <v>12454</v>
      </c>
      <c r="F6129">
        <f t="shared" si="95"/>
        <v>2</v>
      </c>
    </row>
    <row r="6130" spans="2:6" x14ac:dyDescent="0.25">
      <c r="B6130" t="s">
        <v>22</v>
      </c>
      <c r="C6130" t="s">
        <v>27</v>
      </c>
      <c r="D6130" t="s">
        <v>30</v>
      </c>
      <c r="E6130" s="1">
        <v>30997</v>
      </c>
      <c r="F6130">
        <f t="shared" si="95"/>
        <v>11</v>
      </c>
    </row>
    <row r="6131" spans="2:6" x14ac:dyDescent="0.25">
      <c r="B6131" t="s">
        <v>23</v>
      </c>
      <c r="C6131" t="s">
        <v>24</v>
      </c>
      <c r="D6131" t="s">
        <v>30</v>
      </c>
      <c r="E6131" s="1">
        <v>39393</v>
      </c>
      <c r="F6131">
        <f t="shared" si="95"/>
        <v>11</v>
      </c>
    </row>
    <row r="6132" spans="2:6" x14ac:dyDescent="0.25">
      <c r="B6132" t="s">
        <v>23</v>
      </c>
      <c r="C6132" t="s">
        <v>28</v>
      </c>
      <c r="D6132" t="s">
        <v>32</v>
      </c>
      <c r="E6132" s="1">
        <v>30012</v>
      </c>
      <c r="F6132">
        <f t="shared" si="95"/>
        <v>3</v>
      </c>
    </row>
    <row r="6133" spans="2:6" x14ac:dyDescent="0.25">
      <c r="B6133" t="s">
        <v>23</v>
      </c>
      <c r="C6133" t="s">
        <v>24</v>
      </c>
      <c r="D6133" t="s">
        <v>31</v>
      </c>
      <c r="E6133" s="1">
        <v>20734</v>
      </c>
      <c r="F6133">
        <f t="shared" si="95"/>
        <v>10</v>
      </c>
    </row>
    <row r="6134" spans="2:6" x14ac:dyDescent="0.25">
      <c r="B6134" t="s">
        <v>23</v>
      </c>
      <c r="C6134" t="s">
        <v>25</v>
      </c>
      <c r="D6134" t="s">
        <v>30</v>
      </c>
      <c r="E6134" s="1">
        <v>17462</v>
      </c>
      <c r="F6134">
        <f t="shared" si="95"/>
        <v>10</v>
      </c>
    </row>
    <row r="6135" spans="2:6" x14ac:dyDescent="0.25">
      <c r="B6135" t="s">
        <v>23</v>
      </c>
      <c r="C6135" t="s">
        <v>26</v>
      </c>
      <c r="D6135" t="s">
        <v>32</v>
      </c>
      <c r="E6135" s="1">
        <v>6621</v>
      </c>
      <c r="F6135">
        <f t="shared" si="95"/>
        <v>2</v>
      </c>
    </row>
    <row r="6136" spans="2:6" x14ac:dyDescent="0.25">
      <c r="B6136" t="s">
        <v>23</v>
      </c>
      <c r="C6136" t="s">
        <v>24</v>
      </c>
      <c r="D6136" t="s">
        <v>32</v>
      </c>
      <c r="E6136" s="1">
        <v>37444</v>
      </c>
      <c r="F6136">
        <f t="shared" si="95"/>
        <v>7</v>
      </c>
    </row>
    <row r="6137" spans="2:6" x14ac:dyDescent="0.25">
      <c r="B6137" t="s">
        <v>23</v>
      </c>
      <c r="C6137" t="s">
        <v>27</v>
      </c>
      <c r="D6137" t="s">
        <v>31</v>
      </c>
      <c r="E6137" s="1">
        <v>29539</v>
      </c>
      <c r="F6137">
        <f t="shared" si="95"/>
        <v>11</v>
      </c>
    </row>
    <row r="6138" spans="2:6" x14ac:dyDescent="0.25">
      <c r="B6138" t="s">
        <v>22</v>
      </c>
      <c r="C6138" t="s">
        <v>28</v>
      </c>
      <c r="D6138" t="s">
        <v>32</v>
      </c>
      <c r="E6138" s="1">
        <v>35597</v>
      </c>
      <c r="F6138">
        <f t="shared" si="95"/>
        <v>6</v>
      </c>
    </row>
    <row r="6139" spans="2:6" x14ac:dyDescent="0.25">
      <c r="B6139" t="s">
        <v>23</v>
      </c>
      <c r="C6139" t="s">
        <v>25</v>
      </c>
      <c r="D6139" t="s">
        <v>31</v>
      </c>
      <c r="E6139" s="1">
        <v>6284</v>
      </c>
      <c r="F6139">
        <f t="shared" si="95"/>
        <v>3</v>
      </c>
    </row>
    <row r="6140" spans="2:6" x14ac:dyDescent="0.25">
      <c r="B6140" t="s">
        <v>23</v>
      </c>
      <c r="C6140" t="s">
        <v>26</v>
      </c>
      <c r="D6140" t="s">
        <v>29</v>
      </c>
      <c r="E6140" s="1">
        <v>11780</v>
      </c>
      <c r="F6140">
        <f t="shared" si="95"/>
        <v>4</v>
      </c>
    </row>
    <row r="6141" spans="2:6" x14ac:dyDescent="0.25">
      <c r="B6141" t="s">
        <v>22</v>
      </c>
      <c r="C6141" t="s">
        <v>25</v>
      </c>
      <c r="D6141" t="s">
        <v>30</v>
      </c>
      <c r="E6141" s="1">
        <v>13131</v>
      </c>
      <c r="F6141">
        <f t="shared" si="95"/>
        <v>12</v>
      </c>
    </row>
    <row r="6142" spans="2:6" x14ac:dyDescent="0.25">
      <c r="B6142" t="s">
        <v>22</v>
      </c>
      <c r="C6142" t="s">
        <v>25</v>
      </c>
      <c r="D6142" t="s">
        <v>32</v>
      </c>
      <c r="E6142" s="1">
        <v>8102</v>
      </c>
      <c r="F6142">
        <f t="shared" si="95"/>
        <v>3</v>
      </c>
    </row>
    <row r="6143" spans="2:6" x14ac:dyDescent="0.25">
      <c r="B6143" t="s">
        <v>22</v>
      </c>
      <c r="C6143" t="s">
        <v>25</v>
      </c>
      <c r="D6143" t="s">
        <v>31</v>
      </c>
      <c r="E6143" s="1">
        <v>34544</v>
      </c>
      <c r="F6143">
        <f t="shared" si="95"/>
        <v>7</v>
      </c>
    </row>
    <row r="6144" spans="2:6" x14ac:dyDescent="0.25">
      <c r="B6144" t="s">
        <v>22</v>
      </c>
      <c r="C6144" t="s">
        <v>26</v>
      </c>
      <c r="D6144" t="s">
        <v>31</v>
      </c>
      <c r="E6144" s="1">
        <v>35924</v>
      </c>
      <c r="F6144">
        <f t="shared" si="95"/>
        <v>5</v>
      </c>
    </row>
    <row r="6145" spans="2:6" x14ac:dyDescent="0.25">
      <c r="B6145" t="s">
        <v>22</v>
      </c>
      <c r="C6145" t="s">
        <v>25</v>
      </c>
      <c r="D6145" t="s">
        <v>32</v>
      </c>
      <c r="E6145" s="1">
        <v>21739</v>
      </c>
      <c r="F6145">
        <f t="shared" si="95"/>
        <v>7</v>
      </c>
    </row>
    <row r="6146" spans="2:6" x14ac:dyDescent="0.25">
      <c r="B6146" t="s">
        <v>23</v>
      </c>
      <c r="C6146" t="s">
        <v>28</v>
      </c>
      <c r="D6146" t="s">
        <v>30</v>
      </c>
      <c r="E6146" s="1">
        <v>21283</v>
      </c>
      <c r="F6146">
        <f t="shared" si="95"/>
        <v>4</v>
      </c>
    </row>
    <row r="6147" spans="2:6" x14ac:dyDescent="0.25">
      <c r="B6147" t="s">
        <v>22</v>
      </c>
      <c r="C6147" t="s">
        <v>25</v>
      </c>
      <c r="D6147" t="s">
        <v>32</v>
      </c>
      <c r="E6147" s="1">
        <v>12561</v>
      </c>
      <c r="F6147">
        <f t="shared" si="95"/>
        <v>5</v>
      </c>
    </row>
    <row r="6148" spans="2:6" x14ac:dyDescent="0.25">
      <c r="B6148" t="s">
        <v>23</v>
      </c>
      <c r="C6148" t="s">
        <v>27</v>
      </c>
      <c r="D6148" t="s">
        <v>32</v>
      </c>
      <c r="E6148" s="1">
        <v>20838</v>
      </c>
      <c r="F6148">
        <f t="shared" si="95"/>
        <v>1</v>
      </c>
    </row>
    <row r="6149" spans="2:6" x14ac:dyDescent="0.25">
      <c r="B6149" t="s">
        <v>23</v>
      </c>
      <c r="C6149" t="s">
        <v>25</v>
      </c>
      <c r="D6149" t="s">
        <v>31</v>
      </c>
      <c r="E6149" s="1">
        <v>23456</v>
      </c>
      <c r="F6149">
        <f t="shared" si="95"/>
        <v>3</v>
      </c>
    </row>
    <row r="6150" spans="2:6" x14ac:dyDescent="0.25">
      <c r="B6150" t="s">
        <v>23</v>
      </c>
      <c r="C6150" t="s">
        <v>24</v>
      </c>
      <c r="D6150" t="s">
        <v>29</v>
      </c>
      <c r="E6150" s="1">
        <v>40621</v>
      </c>
      <c r="F6150">
        <f t="shared" si="95"/>
        <v>3</v>
      </c>
    </row>
    <row r="6151" spans="2:6" x14ac:dyDescent="0.25">
      <c r="B6151" t="s">
        <v>22</v>
      </c>
      <c r="C6151" t="s">
        <v>25</v>
      </c>
      <c r="D6151" t="s">
        <v>31</v>
      </c>
      <c r="E6151" s="1">
        <v>20158</v>
      </c>
      <c r="F6151">
        <f t="shared" si="95"/>
        <v>3</v>
      </c>
    </row>
    <row r="6152" spans="2:6" x14ac:dyDescent="0.25">
      <c r="B6152" t="s">
        <v>22</v>
      </c>
      <c r="C6152" t="s">
        <v>24</v>
      </c>
      <c r="D6152" t="s">
        <v>30</v>
      </c>
      <c r="E6152" s="1">
        <v>11060</v>
      </c>
      <c r="F6152">
        <f t="shared" si="95"/>
        <v>4</v>
      </c>
    </row>
    <row r="6153" spans="2:6" x14ac:dyDescent="0.25">
      <c r="B6153" t="s">
        <v>22</v>
      </c>
      <c r="C6153" t="s">
        <v>26</v>
      </c>
      <c r="D6153" t="s">
        <v>29</v>
      </c>
      <c r="E6153" s="1">
        <v>37947</v>
      </c>
      <c r="F6153">
        <f t="shared" si="95"/>
        <v>11</v>
      </c>
    </row>
    <row r="6154" spans="2:6" x14ac:dyDescent="0.25">
      <c r="B6154" t="s">
        <v>23</v>
      </c>
      <c r="C6154" t="s">
        <v>26</v>
      </c>
      <c r="D6154" t="s">
        <v>31</v>
      </c>
      <c r="E6154" s="1">
        <v>10710</v>
      </c>
      <c r="F6154">
        <f t="shared" si="95"/>
        <v>4</v>
      </c>
    </row>
    <row r="6155" spans="2:6" x14ac:dyDescent="0.25">
      <c r="B6155" t="s">
        <v>23</v>
      </c>
      <c r="C6155" t="s">
        <v>24</v>
      </c>
      <c r="D6155" t="s">
        <v>30</v>
      </c>
      <c r="E6155" s="1">
        <v>34031</v>
      </c>
      <c r="F6155">
        <f t="shared" si="95"/>
        <v>3</v>
      </c>
    </row>
    <row r="6156" spans="2:6" x14ac:dyDescent="0.25">
      <c r="B6156" t="s">
        <v>22</v>
      </c>
      <c r="C6156" t="s">
        <v>25</v>
      </c>
      <c r="D6156" t="s">
        <v>31</v>
      </c>
      <c r="E6156" s="1">
        <v>34154</v>
      </c>
      <c r="F6156">
        <f t="shared" ref="F6156:F6219" si="96">MONTH(E6156)</f>
        <v>7</v>
      </c>
    </row>
    <row r="6157" spans="2:6" x14ac:dyDescent="0.25">
      <c r="B6157" t="s">
        <v>23</v>
      </c>
      <c r="C6157" t="s">
        <v>28</v>
      </c>
      <c r="D6157" t="s">
        <v>32</v>
      </c>
      <c r="E6157" s="1">
        <v>38809</v>
      </c>
      <c r="F6157">
        <f t="shared" si="96"/>
        <v>4</v>
      </c>
    </row>
    <row r="6158" spans="2:6" x14ac:dyDescent="0.25">
      <c r="B6158" t="s">
        <v>23</v>
      </c>
      <c r="C6158" t="s">
        <v>27</v>
      </c>
      <c r="D6158" t="s">
        <v>30</v>
      </c>
      <c r="E6158" s="1">
        <v>32892</v>
      </c>
      <c r="F6158">
        <f t="shared" si="96"/>
        <v>1</v>
      </c>
    </row>
    <row r="6159" spans="2:6" x14ac:dyDescent="0.25">
      <c r="B6159" t="s">
        <v>23</v>
      </c>
      <c r="C6159" t="s">
        <v>25</v>
      </c>
      <c r="D6159" t="s">
        <v>30</v>
      </c>
      <c r="E6159" s="1">
        <v>7541</v>
      </c>
      <c r="F6159">
        <f t="shared" si="96"/>
        <v>8</v>
      </c>
    </row>
    <row r="6160" spans="2:6" x14ac:dyDescent="0.25">
      <c r="B6160" t="s">
        <v>22</v>
      </c>
      <c r="C6160" t="s">
        <v>24</v>
      </c>
      <c r="D6160" t="s">
        <v>31</v>
      </c>
      <c r="E6160" s="1">
        <v>37754</v>
      </c>
      <c r="F6160">
        <f t="shared" si="96"/>
        <v>5</v>
      </c>
    </row>
    <row r="6161" spans="2:6" x14ac:dyDescent="0.25">
      <c r="B6161" t="s">
        <v>22</v>
      </c>
      <c r="C6161" t="s">
        <v>26</v>
      </c>
      <c r="D6161" t="s">
        <v>32</v>
      </c>
      <c r="E6161" s="1">
        <v>20684</v>
      </c>
      <c r="F6161">
        <f t="shared" si="96"/>
        <v>8</v>
      </c>
    </row>
    <row r="6162" spans="2:6" x14ac:dyDescent="0.25">
      <c r="B6162" t="s">
        <v>23</v>
      </c>
      <c r="C6162" t="s">
        <v>28</v>
      </c>
      <c r="D6162" t="s">
        <v>29</v>
      </c>
      <c r="E6162" s="1">
        <v>19722</v>
      </c>
      <c r="F6162">
        <f t="shared" si="96"/>
        <v>12</v>
      </c>
    </row>
    <row r="6163" spans="2:6" x14ac:dyDescent="0.25">
      <c r="B6163" t="s">
        <v>22</v>
      </c>
      <c r="C6163" t="s">
        <v>27</v>
      </c>
      <c r="D6163" t="s">
        <v>32</v>
      </c>
      <c r="E6163" s="1">
        <v>15616</v>
      </c>
      <c r="F6163">
        <f t="shared" si="96"/>
        <v>10</v>
      </c>
    </row>
    <row r="6164" spans="2:6" x14ac:dyDescent="0.25">
      <c r="B6164" t="s">
        <v>22</v>
      </c>
      <c r="C6164" t="s">
        <v>26</v>
      </c>
      <c r="D6164" t="s">
        <v>31</v>
      </c>
      <c r="E6164" s="1">
        <v>31889</v>
      </c>
      <c r="F6164">
        <f t="shared" si="96"/>
        <v>4</v>
      </c>
    </row>
    <row r="6165" spans="2:6" x14ac:dyDescent="0.25">
      <c r="B6165" t="s">
        <v>23</v>
      </c>
      <c r="C6165" t="s">
        <v>25</v>
      </c>
      <c r="D6165" t="s">
        <v>30</v>
      </c>
      <c r="E6165" s="1">
        <v>22050</v>
      </c>
      <c r="F6165">
        <f t="shared" si="96"/>
        <v>5</v>
      </c>
    </row>
    <row r="6166" spans="2:6" x14ac:dyDescent="0.25">
      <c r="B6166" t="s">
        <v>23</v>
      </c>
      <c r="C6166" t="s">
        <v>27</v>
      </c>
      <c r="D6166" t="s">
        <v>31</v>
      </c>
      <c r="E6166" s="1">
        <v>22936</v>
      </c>
      <c r="F6166">
        <f t="shared" si="96"/>
        <v>10</v>
      </c>
    </row>
    <row r="6167" spans="2:6" x14ac:dyDescent="0.25">
      <c r="B6167" t="s">
        <v>22</v>
      </c>
      <c r="C6167" t="s">
        <v>24</v>
      </c>
      <c r="D6167" t="s">
        <v>31</v>
      </c>
      <c r="E6167" s="1">
        <v>31281</v>
      </c>
      <c r="F6167">
        <f t="shared" si="96"/>
        <v>8</v>
      </c>
    </row>
    <row r="6168" spans="2:6" x14ac:dyDescent="0.25">
      <c r="B6168" t="s">
        <v>22</v>
      </c>
      <c r="C6168" t="s">
        <v>28</v>
      </c>
      <c r="D6168" t="s">
        <v>30</v>
      </c>
      <c r="E6168" s="1">
        <v>27650</v>
      </c>
      <c r="F6168">
        <f t="shared" si="96"/>
        <v>9</v>
      </c>
    </row>
    <row r="6169" spans="2:6" x14ac:dyDescent="0.25">
      <c r="B6169" t="s">
        <v>23</v>
      </c>
      <c r="C6169" t="s">
        <v>28</v>
      </c>
      <c r="D6169" t="s">
        <v>30</v>
      </c>
      <c r="E6169" s="1">
        <v>20386</v>
      </c>
      <c r="F6169">
        <f t="shared" si="96"/>
        <v>10</v>
      </c>
    </row>
    <row r="6170" spans="2:6" x14ac:dyDescent="0.25">
      <c r="B6170" t="s">
        <v>22</v>
      </c>
      <c r="C6170" t="s">
        <v>25</v>
      </c>
      <c r="D6170" t="s">
        <v>30</v>
      </c>
      <c r="E6170" s="1">
        <v>8677</v>
      </c>
      <c r="F6170">
        <f t="shared" si="96"/>
        <v>10</v>
      </c>
    </row>
    <row r="6171" spans="2:6" x14ac:dyDescent="0.25">
      <c r="B6171" t="s">
        <v>22</v>
      </c>
      <c r="C6171" t="s">
        <v>28</v>
      </c>
      <c r="D6171" t="s">
        <v>31</v>
      </c>
      <c r="E6171" s="1">
        <v>14496</v>
      </c>
      <c r="F6171">
        <f t="shared" si="96"/>
        <v>9</v>
      </c>
    </row>
    <row r="6172" spans="2:6" x14ac:dyDescent="0.25">
      <c r="B6172" t="s">
        <v>23</v>
      </c>
      <c r="C6172" t="s">
        <v>26</v>
      </c>
      <c r="D6172" t="s">
        <v>32</v>
      </c>
      <c r="E6172" s="1">
        <v>36145</v>
      </c>
      <c r="F6172">
        <f t="shared" si="96"/>
        <v>12</v>
      </c>
    </row>
    <row r="6173" spans="2:6" x14ac:dyDescent="0.25">
      <c r="B6173" t="s">
        <v>23</v>
      </c>
      <c r="C6173" t="s">
        <v>25</v>
      </c>
      <c r="D6173" t="s">
        <v>29</v>
      </c>
      <c r="E6173" s="1">
        <v>25261</v>
      </c>
      <c r="F6173">
        <f t="shared" si="96"/>
        <v>2</v>
      </c>
    </row>
    <row r="6174" spans="2:6" x14ac:dyDescent="0.25">
      <c r="B6174" t="s">
        <v>22</v>
      </c>
      <c r="C6174" t="s">
        <v>25</v>
      </c>
      <c r="D6174" t="s">
        <v>30</v>
      </c>
      <c r="E6174" s="1">
        <v>18137</v>
      </c>
      <c r="F6174">
        <f t="shared" si="96"/>
        <v>8</v>
      </c>
    </row>
    <row r="6175" spans="2:6" x14ac:dyDescent="0.25">
      <c r="B6175" t="s">
        <v>23</v>
      </c>
      <c r="C6175" t="s">
        <v>25</v>
      </c>
      <c r="D6175" t="s">
        <v>32</v>
      </c>
      <c r="E6175" s="1">
        <v>36831</v>
      </c>
      <c r="F6175">
        <f t="shared" si="96"/>
        <v>11</v>
      </c>
    </row>
    <row r="6176" spans="2:6" x14ac:dyDescent="0.25">
      <c r="B6176" t="s">
        <v>22</v>
      </c>
      <c r="C6176" t="s">
        <v>26</v>
      </c>
      <c r="D6176" t="s">
        <v>30</v>
      </c>
      <c r="E6176" s="1">
        <v>10548</v>
      </c>
      <c r="F6176">
        <f t="shared" si="96"/>
        <v>11</v>
      </c>
    </row>
    <row r="6177" spans="2:6" x14ac:dyDescent="0.25">
      <c r="B6177" t="s">
        <v>22</v>
      </c>
      <c r="C6177" t="s">
        <v>26</v>
      </c>
      <c r="D6177" t="s">
        <v>31</v>
      </c>
      <c r="E6177" s="1">
        <v>38582</v>
      </c>
      <c r="F6177">
        <f t="shared" si="96"/>
        <v>8</v>
      </c>
    </row>
    <row r="6178" spans="2:6" x14ac:dyDescent="0.25">
      <c r="B6178" t="s">
        <v>22</v>
      </c>
      <c r="C6178" t="s">
        <v>26</v>
      </c>
      <c r="D6178" t="s">
        <v>32</v>
      </c>
      <c r="E6178" s="1">
        <v>33424</v>
      </c>
      <c r="F6178">
        <f t="shared" si="96"/>
        <v>7</v>
      </c>
    </row>
    <row r="6179" spans="2:6" x14ac:dyDescent="0.25">
      <c r="B6179" t="s">
        <v>23</v>
      </c>
      <c r="C6179" t="s">
        <v>24</v>
      </c>
      <c r="D6179" t="s">
        <v>29</v>
      </c>
      <c r="E6179" s="1">
        <v>19844</v>
      </c>
      <c r="F6179">
        <f t="shared" si="96"/>
        <v>4</v>
      </c>
    </row>
    <row r="6180" spans="2:6" x14ac:dyDescent="0.25">
      <c r="B6180" t="s">
        <v>23</v>
      </c>
      <c r="C6180" t="s">
        <v>26</v>
      </c>
      <c r="D6180" t="s">
        <v>31</v>
      </c>
      <c r="E6180" s="1">
        <v>30359</v>
      </c>
      <c r="F6180">
        <f t="shared" si="96"/>
        <v>2</v>
      </c>
    </row>
    <row r="6181" spans="2:6" x14ac:dyDescent="0.25">
      <c r="B6181" t="s">
        <v>23</v>
      </c>
      <c r="C6181" t="s">
        <v>24</v>
      </c>
      <c r="D6181" t="s">
        <v>32</v>
      </c>
      <c r="E6181" s="1">
        <v>34379</v>
      </c>
      <c r="F6181">
        <f t="shared" si="96"/>
        <v>2</v>
      </c>
    </row>
    <row r="6182" spans="2:6" x14ac:dyDescent="0.25">
      <c r="B6182" t="s">
        <v>23</v>
      </c>
      <c r="C6182" t="s">
        <v>24</v>
      </c>
      <c r="D6182" t="s">
        <v>30</v>
      </c>
      <c r="E6182" s="1">
        <v>16404</v>
      </c>
      <c r="F6182">
        <f t="shared" si="96"/>
        <v>11</v>
      </c>
    </row>
    <row r="6183" spans="2:6" x14ac:dyDescent="0.25">
      <c r="B6183" t="s">
        <v>22</v>
      </c>
      <c r="C6183" t="s">
        <v>25</v>
      </c>
      <c r="D6183" t="s">
        <v>31</v>
      </c>
      <c r="E6183" s="1">
        <v>35853</v>
      </c>
      <c r="F6183">
        <f t="shared" si="96"/>
        <v>2</v>
      </c>
    </row>
    <row r="6184" spans="2:6" x14ac:dyDescent="0.25">
      <c r="B6184" t="s">
        <v>22</v>
      </c>
      <c r="C6184" t="s">
        <v>25</v>
      </c>
      <c r="D6184" t="s">
        <v>32</v>
      </c>
      <c r="E6184" s="1">
        <v>7526</v>
      </c>
      <c r="F6184">
        <f t="shared" si="96"/>
        <v>8</v>
      </c>
    </row>
    <row r="6185" spans="2:6" x14ac:dyDescent="0.25">
      <c r="B6185" t="s">
        <v>23</v>
      </c>
      <c r="C6185" t="s">
        <v>27</v>
      </c>
      <c r="D6185" t="s">
        <v>29</v>
      </c>
      <c r="E6185" s="1">
        <v>13222</v>
      </c>
      <c r="F6185">
        <f t="shared" si="96"/>
        <v>3</v>
      </c>
    </row>
    <row r="6186" spans="2:6" x14ac:dyDescent="0.25">
      <c r="B6186" t="s">
        <v>23</v>
      </c>
      <c r="C6186" t="s">
        <v>26</v>
      </c>
      <c r="D6186" t="s">
        <v>30</v>
      </c>
      <c r="E6186" s="1">
        <v>39384</v>
      </c>
      <c r="F6186">
        <f t="shared" si="96"/>
        <v>10</v>
      </c>
    </row>
    <row r="6187" spans="2:6" x14ac:dyDescent="0.25">
      <c r="B6187" t="s">
        <v>22</v>
      </c>
      <c r="C6187" t="s">
        <v>26</v>
      </c>
      <c r="D6187" t="s">
        <v>30</v>
      </c>
      <c r="E6187" s="1">
        <v>13852</v>
      </c>
      <c r="F6187">
        <f t="shared" si="96"/>
        <v>12</v>
      </c>
    </row>
    <row r="6188" spans="2:6" x14ac:dyDescent="0.25">
      <c r="B6188" t="s">
        <v>22</v>
      </c>
      <c r="C6188" t="s">
        <v>27</v>
      </c>
      <c r="D6188" t="s">
        <v>32</v>
      </c>
      <c r="E6188" s="1">
        <v>34647</v>
      </c>
      <c r="F6188">
        <f t="shared" si="96"/>
        <v>11</v>
      </c>
    </row>
    <row r="6189" spans="2:6" x14ac:dyDescent="0.25">
      <c r="B6189" t="s">
        <v>23</v>
      </c>
      <c r="C6189" t="s">
        <v>26</v>
      </c>
      <c r="D6189" t="s">
        <v>30</v>
      </c>
      <c r="E6189" s="1">
        <v>37889</v>
      </c>
      <c r="F6189">
        <f t="shared" si="96"/>
        <v>9</v>
      </c>
    </row>
    <row r="6190" spans="2:6" x14ac:dyDescent="0.25">
      <c r="B6190" t="s">
        <v>22</v>
      </c>
      <c r="C6190" t="s">
        <v>26</v>
      </c>
      <c r="D6190" t="s">
        <v>31</v>
      </c>
      <c r="E6190" s="1">
        <v>40677</v>
      </c>
      <c r="F6190">
        <f t="shared" si="96"/>
        <v>5</v>
      </c>
    </row>
    <row r="6191" spans="2:6" x14ac:dyDescent="0.25">
      <c r="B6191" t="s">
        <v>22</v>
      </c>
      <c r="C6191" t="s">
        <v>24</v>
      </c>
      <c r="D6191" t="s">
        <v>32</v>
      </c>
      <c r="E6191" s="1">
        <v>35055</v>
      </c>
      <c r="F6191">
        <f t="shared" si="96"/>
        <v>12</v>
      </c>
    </row>
    <row r="6192" spans="2:6" x14ac:dyDescent="0.25">
      <c r="B6192" t="s">
        <v>23</v>
      </c>
      <c r="C6192" t="s">
        <v>26</v>
      </c>
      <c r="D6192" t="s">
        <v>29</v>
      </c>
      <c r="E6192" s="1">
        <v>21026</v>
      </c>
      <c r="F6192">
        <f t="shared" si="96"/>
        <v>7</v>
      </c>
    </row>
    <row r="6193" spans="2:6" x14ac:dyDescent="0.25">
      <c r="B6193" t="s">
        <v>22</v>
      </c>
      <c r="C6193" t="s">
        <v>28</v>
      </c>
      <c r="D6193" t="s">
        <v>32</v>
      </c>
      <c r="E6193" s="1">
        <v>32392</v>
      </c>
      <c r="F6193">
        <f t="shared" si="96"/>
        <v>9</v>
      </c>
    </row>
    <row r="6194" spans="2:6" x14ac:dyDescent="0.25">
      <c r="B6194" t="s">
        <v>22</v>
      </c>
      <c r="C6194" t="s">
        <v>25</v>
      </c>
      <c r="D6194" t="s">
        <v>29</v>
      </c>
      <c r="E6194" s="1">
        <v>29762</v>
      </c>
      <c r="F6194">
        <f t="shared" si="96"/>
        <v>6</v>
      </c>
    </row>
    <row r="6195" spans="2:6" x14ac:dyDescent="0.25">
      <c r="B6195" t="s">
        <v>23</v>
      </c>
      <c r="C6195" t="s">
        <v>28</v>
      </c>
      <c r="D6195" t="s">
        <v>32</v>
      </c>
      <c r="E6195" s="1">
        <v>27177</v>
      </c>
      <c r="F6195">
        <f t="shared" si="96"/>
        <v>5</v>
      </c>
    </row>
    <row r="6196" spans="2:6" x14ac:dyDescent="0.25">
      <c r="B6196" t="s">
        <v>23</v>
      </c>
      <c r="C6196" t="s">
        <v>28</v>
      </c>
      <c r="D6196" t="s">
        <v>31</v>
      </c>
      <c r="E6196" s="1">
        <v>25573</v>
      </c>
      <c r="F6196">
        <f t="shared" si="96"/>
        <v>1</v>
      </c>
    </row>
    <row r="6197" spans="2:6" x14ac:dyDescent="0.25">
      <c r="B6197" t="s">
        <v>22</v>
      </c>
      <c r="C6197" t="s">
        <v>24</v>
      </c>
      <c r="D6197" t="s">
        <v>29</v>
      </c>
      <c r="E6197" s="1">
        <v>31742</v>
      </c>
      <c r="F6197">
        <f t="shared" si="96"/>
        <v>11</v>
      </c>
    </row>
    <row r="6198" spans="2:6" x14ac:dyDescent="0.25">
      <c r="B6198" t="s">
        <v>23</v>
      </c>
      <c r="C6198" t="s">
        <v>26</v>
      </c>
      <c r="D6198" t="s">
        <v>31</v>
      </c>
      <c r="E6198" s="1">
        <v>40165</v>
      </c>
      <c r="F6198">
        <f t="shared" si="96"/>
        <v>12</v>
      </c>
    </row>
    <row r="6199" spans="2:6" x14ac:dyDescent="0.25">
      <c r="B6199" t="s">
        <v>23</v>
      </c>
      <c r="C6199" t="s">
        <v>28</v>
      </c>
      <c r="D6199" t="s">
        <v>31</v>
      </c>
      <c r="E6199" s="1">
        <v>13221</v>
      </c>
      <c r="F6199">
        <f t="shared" si="96"/>
        <v>3</v>
      </c>
    </row>
    <row r="6200" spans="2:6" x14ac:dyDescent="0.25">
      <c r="B6200" t="s">
        <v>22</v>
      </c>
      <c r="C6200" t="s">
        <v>27</v>
      </c>
      <c r="D6200" t="s">
        <v>30</v>
      </c>
      <c r="E6200" s="1">
        <v>31473</v>
      </c>
      <c r="F6200">
        <f t="shared" si="96"/>
        <v>3</v>
      </c>
    </row>
    <row r="6201" spans="2:6" x14ac:dyDescent="0.25">
      <c r="B6201" t="s">
        <v>23</v>
      </c>
      <c r="C6201" t="s">
        <v>25</v>
      </c>
      <c r="D6201" t="s">
        <v>29</v>
      </c>
      <c r="E6201" s="1">
        <v>12342</v>
      </c>
      <c r="F6201">
        <f t="shared" si="96"/>
        <v>10</v>
      </c>
    </row>
    <row r="6202" spans="2:6" x14ac:dyDescent="0.25">
      <c r="B6202" t="s">
        <v>23</v>
      </c>
      <c r="C6202" t="s">
        <v>25</v>
      </c>
      <c r="D6202" t="s">
        <v>30</v>
      </c>
      <c r="E6202" s="1">
        <v>8726</v>
      </c>
      <c r="F6202">
        <f t="shared" si="96"/>
        <v>11</v>
      </c>
    </row>
    <row r="6203" spans="2:6" x14ac:dyDescent="0.25">
      <c r="B6203" t="s">
        <v>23</v>
      </c>
      <c r="C6203" t="s">
        <v>27</v>
      </c>
      <c r="D6203" t="s">
        <v>30</v>
      </c>
      <c r="E6203" s="1">
        <v>29902</v>
      </c>
      <c r="F6203">
        <f t="shared" si="96"/>
        <v>11</v>
      </c>
    </row>
    <row r="6204" spans="2:6" x14ac:dyDescent="0.25">
      <c r="B6204" t="s">
        <v>23</v>
      </c>
      <c r="C6204" t="s">
        <v>27</v>
      </c>
      <c r="D6204" t="s">
        <v>30</v>
      </c>
      <c r="E6204" s="1">
        <v>39816</v>
      </c>
      <c r="F6204">
        <f t="shared" si="96"/>
        <v>1</v>
      </c>
    </row>
    <row r="6205" spans="2:6" x14ac:dyDescent="0.25">
      <c r="B6205" t="s">
        <v>23</v>
      </c>
      <c r="C6205" t="s">
        <v>27</v>
      </c>
      <c r="D6205" t="s">
        <v>29</v>
      </c>
      <c r="E6205" s="1">
        <v>14844</v>
      </c>
      <c r="F6205">
        <f t="shared" si="96"/>
        <v>8</v>
      </c>
    </row>
    <row r="6206" spans="2:6" x14ac:dyDescent="0.25">
      <c r="B6206" t="s">
        <v>22</v>
      </c>
      <c r="C6206" t="s">
        <v>27</v>
      </c>
      <c r="D6206" t="s">
        <v>30</v>
      </c>
      <c r="E6206" s="1">
        <v>40612</v>
      </c>
      <c r="F6206">
        <f t="shared" si="96"/>
        <v>3</v>
      </c>
    </row>
    <row r="6207" spans="2:6" x14ac:dyDescent="0.25">
      <c r="B6207" t="s">
        <v>22</v>
      </c>
      <c r="C6207" t="s">
        <v>28</v>
      </c>
      <c r="D6207" t="s">
        <v>31</v>
      </c>
      <c r="E6207" s="1">
        <v>25594</v>
      </c>
      <c r="F6207">
        <f t="shared" si="96"/>
        <v>1</v>
      </c>
    </row>
    <row r="6208" spans="2:6" x14ac:dyDescent="0.25">
      <c r="B6208" t="s">
        <v>22</v>
      </c>
      <c r="C6208" t="s">
        <v>28</v>
      </c>
      <c r="D6208" t="s">
        <v>29</v>
      </c>
      <c r="E6208" s="1">
        <v>8522</v>
      </c>
      <c r="F6208">
        <f t="shared" si="96"/>
        <v>5</v>
      </c>
    </row>
    <row r="6209" spans="2:6" x14ac:dyDescent="0.25">
      <c r="B6209" t="s">
        <v>22</v>
      </c>
      <c r="C6209" t="s">
        <v>25</v>
      </c>
      <c r="D6209" t="s">
        <v>29</v>
      </c>
      <c r="E6209" s="1">
        <v>35768</v>
      </c>
      <c r="F6209">
        <f t="shared" si="96"/>
        <v>12</v>
      </c>
    </row>
    <row r="6210" spans="2:6" x14ac:dyDescent="0.25">
      <c r="B6210" t="s">
        <v>22</v>
      </c>
      <c r="C6210" t="s">
        <v>24</v>
      </c>
      <c r="D6210" t="s">
        <v>29</v>
      </c>
      <c r="E6210" s="1">
        <v>30171</v>
      </c>
      <c r="F6210">
        <f t="shared" si="96"/>
        <v>8</v>
      </c>
    </row>
    <row r="6211" spans="2:6" x14ac:dyDescent="0.25">
      <c r="B6211" t="s">
        <v>22</v>
      </c>
      <c r="C6211" t="s">
        <v>24</v>
      </c>
      <c r="D6211" t="s">
        <v>30</v>
      </c>
      <c r="E6211" s="1">
        <v>28658</v>
      </c>
      <c r="F6211">
        <f t="shared" si="96"/>
        <v>6</v>
      </c>
    </row>
    <row r="6212" spans="2:6" x14ac:dyDescent="0.25">
      <c r="B6212" t="s">
        <v>22</v>
      </c>
      <c r="C6212" t="s">
        <v>28</v>
      </c>
      <c r="D6212" t="s">
        <v>30</v>
      </c>
      <c r="E6212" s="1">
        <v>16114</v>
      </c>
      <c r="F6212">
        <f t="shared" si="96"/>
        <v>2</v>
      </c>
    </row>
    <row r="6213" spans="2:6" x14ac:dyDescent="0.25">
      <c r="B6213" t="s">
        <v>22</v>
      </c>
      <c r="C6213" t="s">
        <v>28</v>
      </c>
      <c r="D6213" t="s">
        <v>29</v>
      </c>
      <c r="E6213" s="1">
        <v>16873</v>
      </c>
      <c r="F6213">
        <f t="shared" si="96"/>
        <v>3</v>
      </c>
    </row>
    <row r="6214" spans="2:6" x14ac:dyDescent="0.25">
      <c r="B6214" t="s">
        <v>22</v>
      </c>
      <c r="C6214" t="s">
        <v>27</v>
      </c>
      <c r="D6214" t="s">
        <v>30</v>
      </c>
      <c r="E6214" s="1">
        <v>10677</v>
      </c>
      <c r="F6214">
        <f t="shared" si="96"/>
        <v>3</v>
      </c>
    </row>
    <row r="6215" spans="2:6" x14ac:dyDescent="0.25">
      <c r="B6215" t="s">
        <v>22</v>
      </c>
      <c r="C6215" t="s">
        <v>28</v>
      </c>
      <c r="D6215" t="s">
        <v>32</v>
      </c>
      <c r="E6215" s="1">
        <v>12261</v>
      </c>
      <c r="F6215">
        <f t="shared" si="96"/>
        <v>7</v>
      </c>
    </row>
    <row r="6216" spans="2:6" x14ac:dyDescent="0.25">
      <c r="B6216" t="s">
        <v>22</v>
      </c>
      <c r="C6216" t="s">
        <v>26</v>
      </c>
      <c r="D6216" t="s">
        <v>30</v>
      </c>
      <c r="E6216" s="1">
        <v>23150</v>
      </c>
      <c r="F6216">
        <f t="shared" si="96"/>
        <v>5</v>
      </c>
    </row>
    <row r="6217" spans="2:6" x14ac:dyDescent="0.25">
      <c r="B6217" t="s">
        <v>23</v>
      </c>
      <c r="C6217" t="s">
        <v>24</v>
      </c>
      <c r="D6217" t="s">
        <v>31</v>
      </c>
      <c r="E6217" s="1">
        <v>10949</v>
      </c>
      <c r="F6217">
        <f t="shared" si="96"/>
        <v>12</v>
      </c>
    </row>
    <row r="6218" spans="2:6" x14ac:dyDescent="0.25">
      <c r="B6218" t="s">
        <v>22</v>
      </c>
      <c r="C6218" t="s">
        <v>27</v>
      </c>
      <c r="D6218" t="s">
        <v>29</v>
      </c>
      <c r="E6218" s="1">
        <v>7603</v>
      </c>
      <c r="F6218">
        <f t="shared" si="96"/>
        <v>10</v>
      </c>
    </row>
    <row r="6219" spans="2:6" x14ac:dyDescent="0.25">
      <c r="B6219" t="s">
        <v>22</v>
      </c>
      <c r="C6219" t="s">
        <v>25</v>
      </c>
      <c r="D6219" t="s">
        <v>30</v>
      </c>
      <c r="E6219" s="1">
        <v>13118</v>
      </c>
      <c r="F6219">
        <f t="shared" si="96"/>
        <v>11</v>
      </c>
    </row>
    <row r="6220" spans="2:6" x14ac:dyDescent="0.25">
      <c r="B6220" t="s">
        <v>22</v>
      </c>
      <c r="C6220" t="s">
        <v>28</v>
      </c>
      <c r="D6220" t="s">
        <v>30</v>
      </c>
      <c r="E6220" s="1">
        <v>20878</v>
      </c>
      <c r="F6220">
        <f t="shared" ref="F6220:F6283" si="97">MONTH(E6220)</f>
        <v>2</v>
      </c>
    </row>
    <row r="6221" spans="2:6" x14ac:dyDescent="0.25">
      <c r="B6221" t="s">
        <v>23</v>
      </c>
      <c r="C6221" t="s">
        <v>27</v>
      </c>
      <c r="D6221" t="s">
        <v>30</v>
      </c>
      <c r="E6221" s="1">
        <v>29339</v>
      </c>
      <c r="F6221">
        <f t="shared" si="97"/>
        <v>4</v>
      </c>
    </row>
    <row r="6222" spans="2:6" x14ac:dyDescent="0.25">
      <c r="B6222" t="s">
        <v>23</v>
      </c>
      <c r="C6222" t="s">
        <v>26</v>
      </c>
      <c r="D6222" t="s">
        <v>30</v>
      </c>
      <c r="E6222" s="1">
        <v>9182</v>
      </c>
      <c r="F6222">
        <f t="shared" si="97"/>
        <v>2</v>
      </c>
    </row>
    <row r="6223" spans="2:6" x14ac:dyDescent="0.25">
      <c r="B6223" t="s">
        <v>22</v>
      </c>
      <c r="C6223" t="s">
        <v>25</v>
      </c>
      <c r="D6223" t="s">
        <v>31</v>
      </c>
      <c r="E6223" s="1">
        <v>24528</v>
      </c>
      <c r="F6223">
        <f t="shared" si="97"/>
        <v>2</v>
      </c>
    </row>
    <row r="6224" spans="2:6" x14ac:dyDescent="0.25">
      <c r="B6224" t="s">
        <v>23</v>
      </c>
      <c r="C6224" t="s">
        <v>27</v>
      </c>
      <c r="D6224" t="s">
        <v>32</v>
      </c>
      <c r="E6224" s="1">
        <v>20819</v>
      </c>
      <c r="F6224">
        <f t="shared" si="97"/>
        <v>12</v>
      </c>
    </row>
    <row r="6225" spans="2:6" x14ac:dyDescent="0.25">
      <c r="B6225" t="s">
        <v>23</v>
      </c>
      <c r="C6225" t="s">
        <v>24</v>
      </c>
      <c r="D6225" t="s">
        <v>30</v>
      </c>
      <c r="E6225" s="1">
        <v>31605</v>
      </c>
      <c r="F6225">
        <f t="shared" si="97"/>
        <v>7</v>
      </c>
    </row>
    <row r="6226" spans="2:6" x14ac:dyDescent="0.25">
      <c r="B6226" t="s">
        <v>23</v>
      </c>
      <c r="C6226" t="s">
        <v>28</v>
      </c>
      <c r="D6226" t="s">
        <v>29</v>
      </c>
      <c r="E6226" s="1">
        <v>7845</v>
      </c>
      <c r="F6226">
        <f t="shared" si="97"/>
        <v>6</v>
      </c>
    </row>
    <row r="6227" spans="2:6" x14ac:dyDescent="0.25">
      <c r="B6227" t="s">
        <v>23</v>
      </c>
      <c r="C6227" t="s">
        <v>26</v>
      </c>
      <c r="D6227" t="s">
        <v>32</v>
      </c>
      <c r="E6227" s="1">
        <v>25448</v>
      </c>
      <c r="F6227">
        <f t="shared" si="97"/>
        <v>9</v>
      </c>
    </row>
    <row r="6228" spans="2:6" x14ac:dyDescent="0.25">
      <c r="B6228" t="s">
        <v>22</v>
      </c>
      <c r="C6228" t="s">
        <v>26</v>
      </c>
      <c r="D6228" t="s">
        <v>29</v>
      </c>
      <c r="E6228" s="1">
        <v>17679</v>
      </c>
      <c r="F6228">
        <f t="shared" si="97"/>
        <v>5</v>
      </c>
    </row>
    <row r="6229" spans="2:6" x14ac:dyDescent="0.25">
      <c r="B6229" t="s">
        <v>22</v>
      </c>
      <c r="C6229" t="s">
        <v>28</v>
      </c>
      <c r="D6229" t="s">
        <v>31</v>
      </c>
      <c r="E6229" s="1">
        <v>15893</v>
      </c>
      <c r="F6229">
        <f t="shared" si="97"/>
        <v>7</v>
      </c>
    </row>
    <row r="6230" spans="2:6" x14ac:dyDescent="0.25">
      <c r="B6230" t="s">
        <v>22</v>
      </c>
      <c r="C6230" t="s">
        <v>27</v>
      </c>
      <c r="D6230" t="s">
        <v>29</v>
      </c>
      <c r="E6230" s="1">
        <v>38485</v>
      </c>
      <c r="F6230">
        <f t="shared" si="97"/>
        <v>5</v>
      </c>
    </row>
    <row r="6231" spans="2:6" x14ac:dyDescent="0.25">
      <c r="B6231" t="s">
        <v>23</v>
      </c>
      <c r="C6231" t="s">
        <v>24</v>
      </c>
      <c r="D6231" t="s">
        <v>29</v>
      </c>
      <c r="E6231" s="1">
        <v>27553</v>
      </c>
      <c r="F6231">
        <f t="shared" si="97"/>
        <v>6</v>
      </c>
    </row>
    <row r="6232" spans="2:6" x14ac:dyDescent="0.25">
      <c r="B6232" t="s">
        <v>23</v>
      </c>
      <c r="C6232" t="s">
        <v>28</v>
      </c>
      <c r="D6232" t="s">
        <v>29</v>
      </c>
      <c r="E6232" s="1">
        <v>35493</v>
      </c>
      <c r="F6232">
        <f t="shared" si="97"/>
        <v>3</v>
      </c>
    </row>
    <row r="6233" spans="2:6" x14ac:dyDescent="0.25">
      <c r="B6233" t="s">
        <v>23</v>
      </c>
      <c r="C6233" t="s">
        <v>25</v>
      </c>
      <c r="D6233" t="s">
        <v>29</v>
      </c>
      <c r="E6233" s="1">
        <v>22368</v>
      </c>
      <c r="F6233">
        <f t="shared" si="97"/>
        <v>3</v>
      </c>
    </row>
    <row r="6234" spans="2:6" x14ac:dyDescent="0.25">
      <c r="B6234" t="s">
        <v>22</v>
      </c>
      <c r="C6234" t="s">
        <v>24</v>
      </c>
      <c r="D6234" t="s">
        <v>29</v>
      </c>
      <c r="E6234" s="1">
        <v>8776</v>
      </c>
      <c r="F6234">
        <f t="shared" si="97"/>
        <v>1</v>
      </c>
    </row>
    <row r="6235" spans="2:6" x14ac:dyDescent="0.25">
      <c r="B6235" t="s">
        <v>23</v>
      </c>
      <c r="C6235" t="s">
        <v>26</v>
      </c>
      <c r="D6235" t="s">
        <v>32</v>
      </c>
      <c r="E6235" s="1">
        <v>9895</v>
      </c>
      <c r="F6235">
        <f t="shared" si="97"/>
        <v>2</v>
      </c>
    </row>
    <row r="6236" spans="2:6" x14ac:dyDescent="0.25">
      <c r="B6236" t="s">
        <v>22</v>
      </c>
      <c r="C6236" t="s">
        <v>26</v>
      </c>
      <c r="D6236" t="s">
        <v>29</v>
      </c>
      <c r="E6236" s="1">
        <v>29653</v>
      </c>
      <c r="F6236">
        <f t="shared" si="97"/>
        <v>3</v>
      </c>
    </row>
    <row r="6237" spans="2:6" x14ac:dyDescent="0.25">
      <c r="B6237" t="s">
        <v>23</v>
      </c>
      <c r="C6237" t="s">
        <v>25</v>
      </c>
      <c r="D6237" t="s">
        <v>32</v>
      </c>
      <c r="E6237" s="1">
        <v>23642</v>
      </c>
      <c r="F6237">
        <f t="shared" si="97"/>
        <v>9</v>
      </c>
    </row>
    <row r="6238" spans="2:6" x14ac:dyDescent="0.25">
      <c r="B6238" t="s">
        <v>22</v>
      </c>
      <c r="C6238" t="s">
        <v>26</v>
      </c>
      <c r="D6238" t="s">
        <v>30</v>
      </c>
      <c r="E6238" s="1">
        <v>38864</v>
      </c>
      <c r="F6238">
        <f t="shared" si="97"/>
        <v>5</v>
      </c>
    </row>
    <row r="6239" spans="2:6" x14ac:dyDescent="0.25">
      <c r="B6239" t="s">
        <v>22</v>
      </c>
      <c r="C6239" t="s">
        <v>24</v>
      </c>
      <c r="D6239" t="s">
        <v>32</v>
      </c>
      <c r="E6239" s="1">
        <v>23147</v>
      </c>
      <c r="F6239">
        <f t="shared" si="97"/>
        <v>5</v>
      </c>
    </row>
    <row r="6240" spans="2:6" x14ac:dyDescent="0.25">
      <c r="B6240" t="s">
        <v>23</v>
      </c>
      <c r="C6240" t="s">
        <v>25</v>
      </c>
      <c r="D6240" t="s">
        <v>32</v>
      </c>
      <c r="E6240" s="1">
        <v>6730</v>
      </c>
      <c r="F6240">
        <f t="shared" si="97"/>
        <v>6</v>
      </c>
    </row>
    <row r="6241" spans="2:6" x14ac:dyDescent="0.25">
      <c r="B6241" t="s">
        <v>22</v>
      </c>
      <c r="C6241" t="s">
        <v>28</v>
      </c>
      <c r="D6241" t="s">
        <v>29</v>
      </c>
      <c r="E6241" s="1">
        <v>31112</v>
      </c>
      <c r="F6241">
        <f t="shared" si="97"/>
        <v>3</v>
      </c>
    </row>
    <row r="6242" spans="2:6" x14ac:dyDescent="0.25">
      <c r="B6242" t="s">
        <v>22</v>
      </c>
      <c r="C6242" t="s">
        <v>25</v>
      </c>
      <c r="D6242" t="s">
        <v>29</v>
      </c>
      <c r="E6242" s="1">
        <v>32577</v>
      </c>
      <c r="F6242">
        <f t="shared" si="97"/>
        <v>3</v>
      </c>
    </row>
    <row r="6243" spans="2:6" x14ac:dyDescent="0.25">
      <c r="B6243" t="s">
        <v>22</v>
      </c>
      <c r="C6243" t="s">
        <v>26</v>
      </c>
      <c r="D6243" t="s">
        <v>32</v>
      </c>
      <c r="E6243" s="1">
        <v>9478</v>
      </c>
      <c r="F6243">
        <f t="shared" si="97"/>
        <v>12</v>
      </c>
    </row>
    <row r="6244" spans="2:6" x14ac:dyDescent="0.25">
      <c r="B6244" t="s">
        <v>22</v>
      </c>
      <c r="C6244" t="s">
        <v>27</v>
      </c>
      <c r="D6244" t="s">
        <v>32</v>
      </c>
      <c r="E6244" s="1">
        <v>21462</v>
      </c>
      <c r="F6244">
        <f t="shared" si="97"/>
        <v>10</v>
      </c>
    </row>
    <row r="6245" spans="2:6" x14ac:dyDescent="0.25">
      <c r="B6245" t="s">
        <v>22</v>
      </c>
      <c r="C6245" t="s">
        <v>28</v>
      </c>
      <c r="D6245" t="s">
        <v>30</v>
      </c>
      <c r="E6245" s="1">
        <v>35822</v>
      </c>
      <c r="F6245">
        <f t="shared" si="97"/>
        <v>1</v>
      </c>
    </row>
    <row r="6246" spans="2:6" x14ac:dyDescent="0.25">
      <c r="B6246" t="s">
        <v>22</v>
      </c>
      <c r="C6246" t="s">
        <v>24</v>
      </c>
      <c r="D6246" t="s">
        <v>30</v>
      </c>
      <c r="E6246" s="1">
        <v>7333</v>
      </c>
      <c r="F6246">
        <f t="shared" si="97"/>
        <v>1</v>
      </c>
    </row>
    <row r="6247" spans="2:6" x14ac:dyDescent="0.25">
      <c r="B6247" t="s">
        <v>22</v>
      </c>
      <c r="C6247" t="s">
        <v>24</v>
      </c>
      <c r="D6247" t="s">
        <v>29</v>
      </c>
      <c r="E6247" s="1">
        <v>30486</v>
      </c>
      <c r="F6247">
        <f t="shared" si="97"/>
        <v>6</v>
      </c>
    </row>
    <row r="6248" spans="2:6" x14ac:dyDescent="0.25">
      <c r="B6248" t="s">
        <v>23</v>
      </c>
      <c r="C6248" t="s">
        <v>26</v>
      </c>
      <c r="D6248" t="s">
        <v>32</v>
      </c>
      <c r="E6248" s="1">
        <v>8429</v>
      </c>
      <c r="F6248">
        <f t="shared" si="97"/>
        <v>1</v>
      </c>
    </row>
    <row r="6249" spans="2:6" x14ac:dyDescent="0.25">
      <c r="B6249" t="s">
        <v>23</v>
      </c>
      <c r="C6249" t="s">
        <v>24</v>
      </c>
      <c r="D6249" t="s">
        <v>31</v>
      </c>
      <c r="E6249" s="1">
        <v>18697</v>
      </c>
      <c r="F6249">
        <f t="shared" si="97"/>
        <v>3</v>
      </c>
    </row>
    <row r="6250" spans="2:6" x14ac:dyDescent="0.25">
      <c r="B6250" t="s">
        <v>23</v>
      </c>
      <c r="C6250" t="s">
        <v>27</v>
      </c>
      <c r="D6250" t="s">
        <v>30</v>
      </c>
      <c r="E6250" s="1">
        <v>11327</v>
      </c>
      <c r="F6250">
        <f t="shared" si="97"/>
        <v>1</v>
      </c>
    </row>
    <row r="6251" spans="2:6" x14ac:dyDescent="0.25">
      <c r="B6251" t="s">
        <v>23</v>
      </c>
      <c r="C6251" t="s">
        <v>28</v>
      </c>
      <c r="D6251" t="s">
        <v>30</v>
      </c>
      <c r="E6251" s="1">
        <v>36101</v>
      </c>
      <c r="F6251">
        <f t="shared" si="97"/>
        <v>11</v>
      </c>
    </row>
    <row r="6252" spans="2:6" x14ac:dyDescent="0.25">
      <c r="B6252" t="s">
        <v>23</v>
      </c>
      <c r="C6252" t="s">
        <v>27</v>
      </c>
      <c r="D6252" t="s">
        <v>29</v>
      </c>
      <c r="E6252" s="1">
        <v>31472</v>
      </c>
      <c r="F6252">
        <f t="shared" si="97"/>
        <v>3</v>
      </c>
    </row>
    <row r="6253" spans="2:6" x14ac:dyDescent="0.25">
      <c r="B6253" t="s">
        <v>22</v>
      </c>
      <c r="C6253" t="s">
        <v>26</v>
      </c>
      <c r="D6253" t="s">
        <v>29</v>
      </c>
      <c r="E6253" s="1">
        <v>40873</v>
      </c>
      <c r="F6253">
        <f t="shared" si="97"/>
        <v>11</v>
      </c>
    </row>
    <row r="6254" spans="2:6" x14ac:dyDescent="0.25">
      <c r="B6254" t="s">
        <v>22</v>
      </c>
      <c r="C6254" t="s">
        <v>26</v>
      </c>
      <c r="D6254" t="s">
        <v>31</v>
      </c>
      <c r="E6254" s="1">
        <v>6922</v>
      </c>
      <c r="F6254">
        <f t="shared" si="97"/>
        <v>12</v>
      </c>
    </row>
    <row r="6255" spans="2:6" x14ac:dyDescent="0.25">
      <c r="B6255" t="s">
        <v>22</v>
      </c>
      <c r="C6255" t="s">
        <v>26</v>
      </c>
      <c r="D6255" t="s">
        <v>29</v>
      </c>
      <c r="E6255" s="1">
        <v>20873</v>
      </c>
      <c r="F6255">
        <f t="shared" si="97"/>
        <v>2</v>
      </c>
    </row>
    <row r="6256" spans="2:6" x14ac:dyDescent="0.25">
      <c r="B6256" t="s">
        <v>22</v>
      </c>
      <c r="C6256" t="s">
        <v>26</v>
      </c>
      <c r="D6256" t="s">
        <v>31</v>
      </c>
      <c r="E6256" s="1">
        <v>10417</v>
      </c>
      <c r="F6256">
        <f t="shared" si="97"/>
        <v>7</v>
      </c>
    </row>
    <row r="6257" spans="2:6" x14ac:dyDescent="0.25">
      <c r="B6257" t="s">
        <v>23</v>
      </c>
      <c r="C6257" t="s">
        <v>28</v>
      </c>
      <c r="D6257" t="s">
        <v>29</v>
      </c>
      <c r="E6257" s="1">
        <v>12025</v>
      </c>
      <c r="F6257">
        <f t="shared" si="97"/>
        <v>12</v>
      </c>
    </row>
    <row r="6258" spans="2:6" x14ac:dyDescent="0.25">
      <c r="B6258" t="s">
        <v>23</v>
      </c>
      <c r="C6258" t="s">
        <v>27</v>
      </c>
      <c r="D6258" t="s">
        <v>30</v>
      </c>
      <c r="E6258" s="1">
        <v>18728</v>
      </c>
      <c r="F6258">
        <f t="shared" si="97"/>
        <v>4</v>
      </c>
    </row>
    <row r="6259" spans="2:6" x14ac:dyDescent="0.25">
      <c r="B6259" t="s">
        <v>23</v>
      </c>
      <c r="C6259" t="s">
        <v>28</v>
      </c>
      <c r="D6259" t="s">
        <v>31</v>
      </c>
      <c r="E6259" s="1">
        <v>15279</v>
      </c>
      <c r="F6259">
        <f t="shared" si="97"/>
        <v>10</v>
      </c>
    </row>
    <row r="6260" spans="2:6" x14ac:dyDescent="0.25">
      <c r="B6260" t="s">
        <v>22</v>
      </c>
      <c r="C6260" t="s">
        <v>25</v>
      </c>
      <c r="D6260" t="s">
        <v>31</v>
      </c>
      <c r="E6260" s="1">
        <v>13447</v>
      </c>
      <c r="F6260">
        <f t="shared" si="97"/>
        <v>10</v>
      </c>
    </row>
    <row r="6261" spans="2:6" x14ac:dyDescent="0.25">
      <c r="B6261" t="s">
        <v>22</v>
      </c>
      <c r="C6261" t="s">
        <v>24</v>
      </c>
      <c r="D6261" t="s">
        <v>30</v>
      </c>
      <c r="E6261" s="1">
        <v>15448</v>
      </c>
      <c r="F6261">
        <f t="shared" si="97"/>
        <v>4</v>
      </c>
    </row>
    <row r="6262" spans="2:6" x14ac:dyDescent="0.25">
      <c r="B6262" t="s">
        <v>23</v>
      </c>
      <c r="C6262" t="s">
        <v>28</v>
      </c>
      <c r="D6262" t="s">
        <v>31</v>
      </c>
      <c r="E6262" s="1">
        <v>26954</v>
      </c>
      <c r="F6262">
        <f t="shared" si="97"/>
        <v>10</v>
      </c>
    </row>
    <row r="6263" spans="2:6" x14ac:dyDescent="0.25">
      <c r="B6263" t="s">
        <v>22</v>
      </c>
      <c r="C6263" t="s">
        <v>25</v>
      </c>
      <c r="D6263" t="s">
        <v>32</v>
      </c>
      <c r="E6263" s="1">
        <v>32792</v>
      </c>
      <c r="F6263">
        <f t="shared" si="97"/>
        <v>10</v>
      </c>
    </row>
    <row r="6264" spans="2:6" x14ac:dyDescent="0.25">
      <c r="B6264" t="s">
        <v>23</v>
      </c>
      <c r="C6264" t="s">
        <v>26</v>
      </c>
      <c r="D6264" t="s">
        <v>32</v>
      </c>
      <c r="E6264" s="1">
        <v>37967</v>
      </c>
      <c r="F6264">
        <f t="shared" si="97"/>
        <v>12</v>
      </c>
    </row>
    <row r="6265" spans="2:6" x14ac:dyDescent="0.25">
      <c r="B6265" t="s">
        <v>23</v>
      </c>
      <c r="C6265" t="s">
        <v>28</v>
      </c>
      <c r="D6265" t="s">
        <v>31</v>
      </c>
      <c r="E6265" s="1">
        <v>8595</v>
      </c>
      <c r="F6265">
        <f t="shared" si="97"/>
        <v>7</v>
      </c>
    </row>
    <row r="6266" spans="2:6" x14ac:dyDescent="0.25">
      <c r="B6266" t="s">
        <v>22</v>
      </c>
      <c r="C6266" t="s">
        <v>24</v>
      </c>
      <c r="D6266" t="s">
        <v>30</v>
      </c>
      <c r="E6266" s="1">
        <v>31197</v>
      </c>
      <c r="F6266">
        <f t="shared" si="97"/>
        <v>5</v>
      </c>
    </row>
    <row r="6267" spans="2:6" x14ac:dyDescent="0.25">
      <c r="B6267" t="s">
        <v>23</v>
      </c>
      <c r="C6267" t="s">
        <v>27</v>
      </c>
      <c r="D6267" t="s">
        <v>32</v>
      </c>
      <c r="E6267" s="1">
        <v>31519</v>
      </c>
      <c r="F6267">
        <f t="shared" si="97"/>
        <v>4</v>
      </c>
    </row>
    <row r="6268" spans="2:6" x14ac:dyDescent="0.25">
      <c r="B6268" t="s">
        <v>23</v>
      </c>
      <c r="C6268" t="s">
        <v>26</v>
      </c>
      <c r="D6268" t="s">
        <v>32</v>
      </c>
      <c r="E6268" s="1">
        <v>17729</v>
      </c>
      <c r="F6268">
        <f t="shared" si="97"/>
        <v>7</v>
      </c>
    </row>
    <row r="6269" spans="2:6" x14ac:dyDescent="0.25">
      <c r="B6269" t="s">
        <v>23</v>
      </c>
      <c r="C6269" t="s">
        <v>28</v>
      </c>
      <c r="D6269" t="s">
        <v>30</v>
      </c>
      <c r="E6269" s="1">
        <v>13630</v>
      </c>
      <c r="F6269">
        <f t="shared" si="97"/>
        <v>4</v>
      </c>
    </row>
    <row r="6270" spans="2:6" x14ac:dyDescent="0.25">
      <c r="B6270" t="s">
        <v>22</v>
      </c>
      <c r="C6270" t="s">
        <v>25</v>
      </c>
      <c r="D6270" t="s">
        <v>30</v>
      </c>
      <c r="E6270" s="1">
        <v>6169</v>
      </c>
      <c r="F6270">
        <f t="shared" si="97"/>
        <v>11</v>
      </c>
    </row>
    <row r="6271" spans="2:6" x14ac:dyDescent="0.25">
      <c r="B6271" t="s">
        <v>23</v>
      </c>
      <c r="C6271" t="s">
        <v>28</v>
      </c>
      <c r="D6271" t="s">
        <v>31</v>
      </c>
      <c r="E6271" s="1">
        <v>6992</v>
      </c>
      <c r="F6271">
        <f t="shared" si="97"/>
        <v>2</v>
      </c>
    </row>
    <row r="6272" spans="2:6" x14ac:dyDescent="0.25">
      <c r="B6272" t="s">
        <v>22</v>
      </c>
      <c r="C6272" t="s">
        <v>25</v>
      </c>
      <c r="D6272" t="s">
        <v>32</v>
      </c>
      <c r="E6272" s="1">
        <v>23037</v>
      </c>
      <c r="F6272">
        <f t="shared" si="97"/>
        <v>1</v>
      </c>
    </row>
    <row r="6273" spans="2:6" x14ac:dyDescent="0.25">
      <c r="B6273" t="s">
        <v>23</v>
      </c>
      <c r="C6273" t="s">
        <v>25</v>
      </c>
      <c r="D6273" t="s">
        <v>30</v>
      </c>
      <c r="E6273" s="1">
        <v>23714</v>
      </c>
      <c r="F6273">
        <f t="shared" si="97"/>
        <v>12</v>
      </c>
    </row>
    <row r="6274" spans="2:6" x14ac:dyDescent="0.25">
      <c r="B6274" t="s">
        <v>22</v>
      </c>
      <c r="C6274" t="s">
        <v>27</v>
      </c>
      <c r="D6274" t="s">
        <v>30</v>
      </c>
      <c r="E6274" s="1">
        <v>39711</v>
      </c>
      <c r="F6274">
        <f t="shared" si="97"/>
        <v>9</v>
      </c>
    </row>
    <row r="6275" spans="2:6" x14ac:dyDescent="0.25">
      <c r="B6275" t="s">
        <v>22</v>
      </c>
      <c r="C6275" t="s">
        <v>27</v>
      </c>
      <c r="D6275" t="s">
        <v>29</v>
      </c>
      <c r="E6275" s="1">
        <v>16390</v>
      </c>
      <c r="F6275">
        <f t="shared" si="97"/>
        <v>11</v>
      </c>
    </row>
    <row r="6276" spans="2:6" x14ac:dyDescent="0.25">
      <c r="B6276" t="s">
        <v>22</v>
      </c>
      <c r="C6276" t="s">
        <v>28</v>
      </c>
      <c r="D6276" t="s">
        <v>31</v>
      </c>
      <c r="E6276" s="1">
        <v>8360</v>
      </c>
      <c r="F6276">
        <f t="shared" si="97"/>
        <v>11</v>
      </c>
    </row>
    <row r="6277" spans="2:6" x14ac:dyDescent="0.25">
      <c r="B6277" t="s">
        <v>23</v>
      </c>
      <c r="C6277" t="s">
        <v>27</v>
      </c>
      <c r="D6277" t="s">
        <v>30</v>
      </c>
      <c r="E6277" s="1">
        <v>30953</v>
      </c>
      <c r="F6277">
        <f t="shared" si="97"/>
        <v>9</v>
      </c>
    </row>
    <row r="6278" spans="2:6" x14ac:dyDescent="0.25">
      <c r="B6278" t="s">
        <v>23</v>
      </c>
      <c r="C6278" t="s">
        <v>27</v>
      </c>
      <c r="D6278" t="s">
        <v>31</v>
      </c>
      <c r="E6278" s="1">
        <v>18127</v>
      </c>
      <c r="F6278">
        <f t="shared" si="97"/>
        <v>8</v>
      </c>
    </row>
    <row r="6279" spans="2:6" x14ac:dyDescent="0.25">
      <c r="B6279" t="s">
        <v>22</v>
      </c>
      <c r="C6279" t="s">
        <v>24</v>
      </c>
      <c r="D6279" t="s">
        <v>31</v>
      </c>
      <c r="E6279" s="1">
        <v>22980</v>
      </c>
      <c r="F6279">
        <f t="shared" si="97"/>
        <v>11</v>
      </c>
    </row>
    <row r="6280" spans="2:6" x14ac:dyDescent="0.25">
      <c r="B6280" t="s">
        <v>22</v>
      </c>
      <c r="C6280" t="s">
        <v>24</v>
      </c>
      <c r="D6280" t="s">
        <v>29</v>
      </c>
      <c r="E6280" s="1">
        <v>18329</v>
      </c>
      <c r="F6280">
        <f t="shared" si="97"/>
        <v>3</v>
      </c>
    </row>
    <row r="6281" spans="2:6" x14ac:dyDescent="0.25">
      <c r="B6281" t="s">
        <v>23</v>
      </c>
      <c r="C6281" t="s">
        <v>27</v>
      </c>
      <c r="D6281" t="s">
        <v>29</v>
      </c>
      <c r="E6281" s="1">
        <v>40214</v>
      </c>
      <c r="F6281">
        <f t="shared" si="97"/>
        <v>2</v>
      </c>
    </row>
    <row r="6282" spans="2:6" x14ac:dyDescent="0.25">
      <c r="B6282" t="s">
        <v>23</v>
      </c>
      <c r="C6282" t="s">
        <v>26</v>
      </c>
      <c r="D6282" t="s">
        <v>29</v>
      </c>
      <c r="E6282" s="1">
        <v>9200</v>
      </c>
      <c r="F6282">
        <f t="shared" si="97"/>
        <v>3</v>
      </c>
    </row>
    <row r="6283" spans="2:6" x14ac:dyDescent="0.25">
      <c r="B6283" t="s">
        <v>23</v>
      </c>
      <c r="C6283" t="s">
        <v>28</v>
      </c>
      <c r="D6283" t="s">
        <v>29</v>
      </c>
      <c r="E6283" s="1">
        <v>5745</v>
      </c>
      <c r="F6283">
        <f t="shared" si="97"/>
        <v>9</v>
      </c>
    </row>
    <row r="6284" spans="2:6" x14ac:dyDescent="0.25">
      <c r="B6284" t="s">
        <v>23</v>
      </c>
      <c r="C6284" t="s">
        <v>25</v>
      </c>
      <c r="D6284" t="s">
        <v>32</v>
      </c>
      <c r="E6284" s="1">
        <v>22929</v>
      </c>
      <c r="F6284">
        <f t="shared" ref="F6284:F6347" si="98">MONTH(E6284)</f>
        <v>10</v>
      </c>
    </row>
    <row r="6285" spans="2:6" x14ac:dyDescent="0.25">
      <c r="B6285" t="s">
        <v>22</v>
      </c>
      <c r="C6285" t="s">
        <v>27</v>
      </c>
      <c r="D6285" t="s">
        <v>31</v>
      </c>
      <c r="E6285" s="1">
        <v>27743</v>
      </c>
      <c r="F6285">
        <f t="shared" si="98"/>
        <v>12</v>
      </c>
    </row>
    <row r="6286" spans="2:6" x14ac:dyDescent="0.25">
      <c r="B6286" t="s">
        <v>22</v>
      </c>
      <c r="C6286" t="s">
        <v>24</v>
      </c>
      <c r="D6286" t="s">
        <v>29</v>
      </c>
      <c r="E6286" s="1">
        <v>8821</v>
      </c>
      <c r="F6286">
        <f t="shared" si="98"/>
        <v>2</v>
      </c>
    </row>
    <row r="6287" spans="2:6" x14ac:dyDescent="0.25">
      <c r="B6287" t="s">
        <v>22</v>
      </c>
      <c r="C6287" t="s">
        <v>27</v>
      </c>
      <c r="D6287" t="s">
        <v>32</v>
      </c>
      <c r="E6287" s="1">
        <v>22801</v>
      </c>
      <c r="F6287">
        <f t="shared" si="98"/>
        <v>6</v>
      </c>
    </row>
    <row r="6288" spans="2:6" x14ac:dyDescent="0.25">
      <c r="B6288" t="s">
        <v>23</v>
      </c>
      <c r="C6288" t="s">
        <v>26</v>
      </c>
      <c r="D6288" t="s">
        <v>31</v>
      </c>
      <c r="E6288" s="1">
        <v>13849</v>
      </c>
      <c r="F6288">
        <f t="shared" si="98"/>
        <v>11</v>
      </c>
    </row>
    <row r="6289" spans="2:6" x14ac:dyDescent="0.25">
      <c r="B6289" t="s">
        <v>23</v>
      </c>
      <c r="C6289" t="s">
        <v>27</v>
      </c>
      <c r="D6289" t="s">
        <v>29</v>
      </c>
      <c r="E6289" s="1">
        <v>31158</v>
      </c>
      <c r="F6289">
        <f t="shared" si="98"/>
        <v>4</v>
      </c>
    </row>
    <row r="6290" spans="2:6" x14ac:dyDescent="0.25">
      <c r="B6290" t="s">
        <v>22</v>
      </c>
      <c r="C6290" t="s">
        <v>24</v>
      </c>
      <c r="D6290" t="s">
        <v>29</v>
      </c>
      <c r="E6290" s="1">
        <v>39079</v>
      </c>
      <c r="F6290">
        <f t="shared" si="98"/>
        <v>12</v>
      </c>
    </row>
    <row r="6291" spans="2:6" x14ac:dyDescent="0.25">
      <c r="B6291" t="s">
        <v>22</v>
      </c>
      <c r="C6291" t="s">
        <v>24</v>
      </c>
      <c r="D6291" t="s">
        <v>29</v>
      </c>
      <c r="E6291" s="1">
        <v>40313</v>
      </c>
      <c r="F6291">
        <f t="shared" si="98"/>
        <v>5</v>
      </c>
    </row>
    <row r="6292" spans="2:6" x14ac:dyDescent="0.25">
      <c r="B6292" t="s">
        <v>23</v>
      </c>
      <c r="C6292" t="s">
        <v>26</v>
      </c>
      <c r="D6292" t="s">
        <v>30</v>
      </c>
      <c r="E6292" s="1">
        <v>21623</v>
      </c>
      <c r="F6292">
        <f t="shared" si="98"/>
        <v>3</v>
      </c>
    </row>
    <row r="6293" spans="2:6" x14ac:dyDescent="0.25">
      <c r="B6293" t="s">
        <v>22</v>
      </c>
      <c r="C6293" t="s">
        <v>27</v>
      </c>
      <c r="D6293" t="s">
        <v>31</v>
      </c>
      <c r="E6293" s="1">
        <v>14023</v>
      </c>
      <c r="F6293">
        <f t="shared" si="98"/>
        <v>5</v>
      </c>
    </row>
    <row r="6294" spans="2:6" x14ac:dyDescent="0.25">
      <c r="B6294" t="s">
        <v>23</v>
      </c>
      <c r="C6294" t="s">
        <v>24</v>
      </c>
      <c r="D6294" t="s">
        <v>31</v>
      </c>
      <c r="E6294" s="1">
        <v>14696</v>
      </c>
      <c r="F6294">
        <f t="shared" si="98"/>
        <v>3</v>
      </c>
    </row>
    <row r="6295" spans="2:6" x14ac:dyDescent="0.25">
      <c r="B6295" t="s">
        <v>22</v>
      </c>
      <c r="C6295" t="s">
        <v>26</v>
      </c>
      <c r="D6295" t="s">
        <v>30</v>
      </c>
      <c r="E6295" s="1">
        <v>16183</v>
      </c>
      <c r="F6295">
        <f t="shared" si="98"/>
        <v>4</v>
      </c>
    </row>
    <row r="6296" spans="2:6" x14ac:dyDescent="0.25">
      <c r="B6296" t="s">
        <v>22</v>
      </c>
      <c r="C6296" t="s">
        <v>25</v>
      </c>
      <c r="D6296" t="s">
        <v>32</v>
      </c>
      <c r="E6296" s="1">
        <v>10947</v>
      </c>
      <c r="F6296">
        <f t="shared" si="98"/>
        <v>12</v>
      </c>
    </row>
    <row r="6297" spans="2:6" x14ac:dyDescent="0.25">
      <c r="B6297" t="s">
        <v>23</v>
      </c>
      <c r="C6297" t="s">
        <v>24</v>
      </c>
      <c r="D6297" t="s">
        <v>32</v>
      </c>
      <c r="E6297" s="1">
        <v>19321</v>
      </c>
      <c r="F6297">
        <f t="shared" si="98"/>
        <v>11</v>
      </c>
    </row>
    <row r="6298" spans="2:6" x14ac:dyDescent="0.25">
      <c r="B6298" t="s">
        <v>23</v>
      </c>
      <c r="C6298" t="s">
        <v>26</v>
      </c>
      <c r="D6298" t="s">
        <v>31</v>
      </c>
      <c r="E6298" s="1">
        <v>12329</v>
      </c>
      <c r="F6298">
        <f t="shared" si="98"/>
        <v>10</v>
      </c>
    </row>
    <row r="6299" spans="2:6" x14ac:dyDescent="0.25">
      <c r="B6299" t="s">
        <v>23</v>
      </c>
      <c r="C6299" t="s">
        <v>27</v>
      </c>
      <c r="D6299" t="s">
        <v>31</v>
      </c>
      <c r="E6299" s="1">
        <v>21348</v>
      </c>
      <c r="F6299">
        <f t="shared" si="98"/>
        <v>6</v>
      </c>
    </row>
    <row r="6300" spans="2:6" x14ac:dyDescent="0.25">
      <c r="B6300" t="s">
        <v>22</v>
      </c>
      <c r="C6300" t="s">
        <v>28</v>
      </c>
      <c r="D6300" t="s">
        <v>29</v>
      </c>
      <c r="E6300" s="1">
        <v>5990</v>
      </c>
      <c r="F6300">
        <f t="shared" si="98"/>
        <v>5</v>
      </c>
    </row>
    <row r="6301" spans="2:6" x14ac:dyDescent="0.25">
      <c r="B6301" t="s">
        <v>22</v>
      </c>
      <c r="C6301" t="s">
        <v>26</v>
      </c>
      <c r="D6301" t="s">
        <v>31</v>
      </c>
      <c r="E6301" s="1">
        <v>22698</v>
      </c>
      <c r="F6301">
        <f t="shared" si="98"/>
        <v>2</v>
      </c>
    </row>
    <row r="6302" spans="2:6" x14ac:dyDescent="0.25">
      <c r="B6302" t="s">
        <v>23</v>
      </c>
      <c r="C6302" t="s">
        <v>24</v>
      </c>
      <c r="D6302" t="s">
        <v>30</v>
      </c>
      <c r="E6302" s="1">
        <v>10846</v>
      </c>
      <c r="F6302">
        <f t="shared" si="98"/>
        <v>9</v>
      </c>
    </row>
    <row r="6303" spans="2:6" x14ac:dyDescent="0.25">
      <c r="B6303" t="s">
        <v>23</v>
      </c>
      <c r="C6303" t="s">
        <v>26</v>
      </c>
      <c r="D6303" t="s">
        <v>30</v>
      </c>
      <c r="E6303" s="1">
        <v>34536</v>
      </c>
      <c r="F6303">
        <f t="shared" si="98"/>
        <v>7</v>
      </c>
    </row>
    <row r="6304" spans="2:6" x14ac:dyDescent="0.25">
      <c r="B6304" t="s">
        <v>23</v>
      </c>
      <c r="C6304" t="s">
        <v>28</v>
      </c>
      <c r="D6304" t="s">
        <v>31</v>
      </c>
      <c r="E6304" s="1">
        <v>37526</v>
      </c>
      <c r="F6304">
        <f t="shared" si="98"/>
        <v>9</v>
      </c>
    </row>
    <row r="6305" spans="2:6" x14ac:dyDescent="0.25">
      <c r="B6305" t="s">
        <v>22</v>
      </c>
      <c r="C6305" t="s">
        <v>27</v>
      </c>
      <c r="D6305" t="s">
        <v>30</v>
      </c>
      <c r="E6305" s="1">
        <v>29720</v>
      </c>
      <c r="F6305">
        <f t="shared" si="98"/>
        <v>5</v>
      </c>
    </row>
    <row r="6306" spans="2:6" x14ac:dyDescent="0.25">
      <c r="B6306" t="s">
        <v>23</v>
      </c>
      <c r="C6306" t="s">
        <v>26</v>
      </c>
      <c r="D6306" t="s">
        <v>29</v>
      </c>
      <c r="E6306" s="1">
        <v>23489</v>
      </c>
      <c r="F6306">
        <f t="shared" si="98"/>
        <v>4</v>
      </c>
    </row>
    <row r="6307" spans="2:6" x14ac:dyDescent="0.25">
      <c r="B6307" t="s">
        <v>23</v>
      </c>
      <c r="C6307" t="s">
        <v>28</v>
      </c>
      <c r="D6307" t="s">
        <v>31</v>
      </c>
      <c r="E6307" s="1">
        <v>32210</v>
      </c>
      <c r="F6307">
        <f t="shared" si="98"/>
        <v>3</v>
      </c>
    </row>
    <row r="6308" spans="2:6" x14ac:dyDescent="0.25">
      <c r="B6308" t="s">
        <v>23</v>
      </c>
      <c r="C6308" t="s">
        <v>27</v>
      </c>
      <c r="D6308" t="s">
        <v>32</v>
      </c>
      <c r="E6308" s="1">
        <v>23278</v>
      </c>
      <c r="F6308">
        <f t="shared" si="98"/>
        <v>9</v>
      </c>
    </row>
    <row r="6309" spans="2:6" x14ac:dyDescent="0.25">
      <c r="B6309" t="s">
        <v>22</v>
      </c>
      <c r="C6309" t="s">
        <v>26</v>
      </c>
      <c r="D6309" t="s">
        <v>29</v>
      </c>
      <c r="E6309" s="1">
        <v>28717</v>
      </c>
      <c r="F6309">
        <f t="shared" si="98"/>
        <v>8</v>
      </c>
    </row>
    <row r="6310" spans="2:6" x14ac:dyDescent="0.25">
      <c r="B6310" t="s">
        <v>22</v>
      </c>
      <c r="C6310" t="s">
        <v>27</v>
      </c>
      <c r="D6310" t="s">
        <v>29</v>
      </c>
      <c r="E6310" s="1">
        <v>18637</v>
      </c>
      <c r="F6310">
        <f t="shared" si="98"/>
        <v>1</v>
      </c>
    </row>
    <row r="6311" spans="2:6" x14ac:dyDescent="0.25">
      <c r="B6311" t="s">
        <v>23</v>
      </c>
      <c r="C6311" t="s">
        <v>27</v>
      </c>
      <c r="D6311" t="s">
        <v>31</v>
      </c>
      <c r="E6311" s="1">
        <v>38124</v>
      </c>
      <c r="F6311">
        <f t="shared" si="98"/>
        <v>5</v>
      </c>
    </row>
    <row r="6312" spans="2:6" x14ac:dyDescent="0.25">
      <c r="B6312" t="s">
        <v>22</v>
      </c>
      <c r="C6312" t="s">
        <v>26</v>
      </c>
      <c r="D6312" t="s">
        <v>32</v>
      </c>
      <c r="E6312" s="1">
        <v>26455</v>
      </c>
      <c r="F6312">
        <f t="shared" si="98"/>
        <v>6</v>
      </c>
    </row>
    <row r="6313" spans="2:6" x14ac:dyDescent="0.25">
      <c r="B6313" t="s">
        <v>23</v>
      </c>
      <c r="C6313" t="s">
        <v>24</v>
      </c>
      <c r="D6313" t="s">
        <v>31</v>
      </c>
      <c r="E6313" s="1">
        <v>30753</v>
      </c>
      <c r="F6313">
        <f t="shared" si="98"/>
        <v>3</v>
      </c>
    </row>
    <row r="6314" spans="2:6" x14ac:dyDescent="0.25">
      <c r="B6314" t="s">
        <v>22</v>
      </c>
      <c r="C6314" t="s">
        <v>27</v>
      </c>
      <c r="D6314" t="s">
        <v>32</v>
      </c>
      <c r="E6314" s="1">
        <v>26642</v>
      </c>
      <c r="F6314">
        <f t="shared" si="98"/>
        <v>12</v>
      </c>
    </row>
    <row r="6315" spans="2:6" x14ac:dyDescent="0.25">
      <c r="B6315" t="s">
        <v>23</v>
      </c>
      <c r="C6315" t="s">
        <v>27</v>
      </c>
      <c r="D6315" t="s">
        <v>31</v>
      </c>
      <c r="E6315" s="1">
        <v>28665</v>
      </c>
      <c r="F6315">
        <f t="shared" si="98"/>
        <v>6</v>
      </c>
    </row>
    <row r="6316" spans="2:6" x14ac:dyDescent="0.25">
      <c r="B6316" t="s">
        <v>22</v>
      </c>
      <c r="C6316" t="s">
        <v>27</v>
      </c>
      <c r="D6316" t="s">
        <v>29</v>
      </c>
      <c r="E6316" s="1">
        <v>15244</v>
      </c>
      <c r="F6316">
        <f t="shared" si="98"/>
        <v>9</v>
      </c>
    </row>
    <row r="6317" spans="2:6" x14ac:dyDescent="0.25">
      <c r="B6317" t="s">
        <v>22</v>
      </c>
      <c r="C6317" t="s">
        <v>28</v>
      </c>
      <c r="D6317" t="s">
        <v>30</v>
      </c>
      <c r="E6317" s="1">
        <v>40733</v>
      </c>
      <c r="F6317">
        <f t="shared" si="98"/>
        <v>7</v>
      </c>
    </row>
    <row r="6318" spans="2:6" x14ac:dyDescent="0.25">
      <c r="B6318" t="s">
        <v>23</v>
      </c>
      <c r="C6318" t="s">
        <v>27</v>
      </c>
      <c r="D6318" t="s">
        <v>30</v>
      </c>
      <c r="E6318" s="1">
        <v>39245</v>
      </c>
      <c r="F6318">
        <f t="shared" si="98"/>
        <v>6</v>
      </c>
    </row>
    <row r="6319" spans="2:6" x14ac:dyDescent="0.25">
      <c r="B6319" t="s">
        <v>23</v>
      </c>
      <c r="C6319" t="s">
        <v>28</v>
      </c>
      <c r="D6319" t="s">
        <v>31</v>
      </c>
      <c r="E6319" s="1">
        <v>29048</v>
      </c>
      <c r="F6319">
        <f t="shared" si="98"/>
        <v>7</v>
      </c>
    </row>
    <row r="6320" spans="2:6" x14ac:dyDescent="0.25">
      <c r="B6320" t="s">
        <v>22</v>
      </c>
      <c r="C6320" t="s">
        <v>27</v>
      </c>
      <c r="D6320" t="s">
        <v>30</v>
      </c>
      <c r="E6320" s="1">
        <v>29600</v>
      </c>
      <c r="F6320">
        <f t="shared" si="98"/>
        <v>1</v>
      </c>
    </row>
    <row r="6321" spans="2:6" x14ac:dyDescent="0.25">
      <c r="B6321" t="s">
        <v>23</v>
      </c>
      <c r="C6321" t="s">
        <v>24</v>
      </c>
      <c r="D6321" t="s">
        <v>30</v>
      </c>
      <c r="E6321" s="1">
        <v>16748</v>
      </c>
      <c r="F6321">
        <f t="shared" si="98"/>
        <v>11</v>
      </c>
    </row>
    <row r="6322" spans="2:6" x14ac:dyDescent="0.25">
      <c r="B6322" t="s">
        <v>22</v>
      </c>
      <c r="C6322" t="s">
        <v>28</v>
      </c>
      <c r="D6322" t="s">
        <v>29</v>
      </c>
      <c r="E6322" s="1">
        <v>10960</v>
      </c>
      <c r="F6322">
        <f t="shared" si="98"/>
        <v>1</v>
      </c>
    </row>
    <row r="6323" spans="2:6" x14ac:dyDescent="0.25">
      <c r="B6323" t="s">
        <v>22</v>
      </c>
      <c r="C6323" t="s">
        <v>26</v>
      </c>
      <c r="D6323" t="s">
        <v>29</v>
      </c>
      <c r="E6323" s="1">
        <v>13638</v>
      </c>
      <c r="F6323">
        <f t="shared" si="98"/>
        <v>5</v>
      </c>
    </row>
    <row r="6324" spans="2:6" x14ac:dyDescent="0.25">
      <c r="B6324" t="s">
        <v>22</v>
      </c>
      <c r="C6324" t="s">
        <v>25</v>
      </c>
      <c r="D6324" t="s">
        <v>32</v>
      </c>
      <c r="E6324" s="1">
        <v>32262</v>
      </c>
      <c r="F6324">
        <f t="shared" si="98"/>
        <v>4</v>
      </c>
    </row>
    <row r="6325" spans="2:6" x14ac:dyDescent="0.25">
      <c r="B6325" t="s">
        <v>22</v>
      </c>
      <c r="C6325" t="s">
        <v>28</v>
      </c>
      <c r="D6325" t="s">
        <v>30</v>
      </c>
      <c r="E6325" s="1">
        <v>39693</v>
      </c>
      <c r="F6325">
        <f t="shared" si="98"/>
        <v>9</v>
      </c>
    </row>
    <row r="6326" spans="2:6" x14ac:dyDescent="0.25">
      <c r="B6326" t="s">
        <v>23</v>
      </c>
      <c r="C6326" t="s">
        <v>25</v>
      </c>
      <c r="D6326" t="s">
        <v>29</v>
      </c>
      <c r="E6326" s="1">
        <v>27095</v>
      </c>
      <c r="F6326">
        <f t="shared" si="98"/>
        <v>3</v>
      </c>
    </row>
    <row r="6327" spans="2:6" x14ac:dyDescent="0.25">
      <c r="B6327" t="s">
        <v>23</v>
      </c>
      <c r="C6327" t="s">
        <v>27</v>
      </c>
      <c r="D6327" t="s">
        <v>31</v>
      </c>
      <c r="E6327" s="1">
        <v>30969</v>
      </c>
      <c r="F6327">
        <f t="shared" si="98"/>
        <v>10</v>
      </c>
    </row>
    <row r="6328" spans="2:6" x14ac:dyDescent="0.25">
      <c r="B6328" t="s">
        <v>23</v>
      </c>
      <c r="C6328" t="s">
        <v>26</v>
      </c>
      <c r="D6328" t="s">
        <v>32</v>
      </c>
      <c r="E6328" s="1">
        <v>8526</v>
      </c>
      <c r="F6328">
        <f t="shared" si="98"/>
        <v>5</v>
      </c>
    </row>
    <row r="6329" spans="2:6" x14ac:dyDescent="0.25">
      <c r="B6329" t="s">
        <v>22</v>
      </c>
      <c r="C6329" t="s">
        <v>24</v>
      </c>
      <c r="D6329" t="s">
        <v>31</v>
      </c>
      <c r="E6329" s="1">
        <v>37273</v>
      </c>
      <c r="F6329">
        <f t="shared" si="98"/>
        <v>1</v>
      </c>
    </row>
    <row r="6330" spans="2:6" x14ac:dyDescent="0.25">
      <c r="B6330" t="s">
        <v>22</v>
      </c>
      <c r="C6330" t="s">
        <v>24</v>
      </c>
      <c r="D6330" t="s">
        <v>30</v>
      </c>
      <c r="E6330" s="1">
        <v>16707</v>
      </c>
      <c r="F6330">
        <f t="shared" si="98"/>
        <v>9</v>
      </c>
    </row>
    <row r="6331" spans="2:6" x14ac:dyDescent="0.25">
      <c r="B6331" t="s">
        <v>22</v>
      </c>
      <c r="C6331" t="s">
        <v>28</v>
      </c>
      <c r="D6331" t="s">
        <v>30</v>
      </c>
      <c r="E6331" s="1">
        <v>23010</v>
      </c>
      <c r="F6331">
        <f t="shared" si="98"/>
        <v>12</v>
      </c>
    </row>
    <row r="6332" spans="2:6" x14ac:dyDescent="0.25">
      <c r="B6332" t="s">
        <v>22</v>
      </c>
      <c r="C6332" t="s">
        <v>24</v>
      </c>
      <c r="D6332" t="s">
        <v>30</v>
      </c>
      <c r="E6332" s="1">
        <v>25250</v>
      </c>
      <c r="F6332">
        <f t="shared" si="98"/>
        <v>2</v>
      </c>
    </row>
    <row r="6333" spans="2:6" x14ac:dyDescent="0.25">
      <c r="B6333" t="s">
        <v>23</v>
      </c>
      <c r="C6333" t="s">
        <v>28</v>
      </c>
      <c r="D6333" t="s">
        <v>30</v>
      </c>
      <c r="E6333" s="1">
        <v>39380</v>
      </c>
      <c r="F6333">
        <f t="shared" si="98"/>
        <v>10</v>
      </c>
    </row>
    <row r="6334" spans="2:6" x14ac:dyDescent="0.25">
      <c r="B6334" t="s">
        <v>22</v>
      </c>
      <c r="C6334" t="s">
        <v>24</v>
      </c>
      <c r="D6334" t="s">
        <v>29</v>
      </c>
      <c r="E6334" s="1">
        <v>39750</v>
      </c>
      <c r="F6334">
        <f t="shared" si="98"/>
        <v>10</v>
      </c>
    </row>
    <row r="6335" spans="2:6" x14ac:dyDescent="0.25">
      <c r="B6335" t="s">
        <v>23</v>
      </c>
      <c r="C6335" t="s">
        <v>28</v>
      </c>
      <c r="D6335" t="s">
        <v>29</v>
      </c>
      <c r="E6335" s="1">
        <v>33554</v>
      </c>
      <c r="F6335">
        <f t="shared" si="98"/>
        <v>11</v>
      </c>
    </row>
    <row r="6336" spans="2:6" x14ac:dyDescent="0.25">
      <c r="B6336" t="s">
        <v>22</v>
      </c>
      <c r="C6336" t="s">
        <v>25</v>
      </c>
      <c r="D6336" t="s">
        <v>30</v>
      </c>
      <c r="E6336" s="1">
        <v>21792</v>
      </c>
      <c r="F6336">
        <f t="shared" si="98"/>
        <v>8</v>
      </c>
    </row>
    <row r="6337" spans="2:6" x14ac:dyDescent="0.25">
      <c r="B6337" t="s">
        <v>23</v>
      </c>
      <c r="C6337" t="s">
        <v>28</v>
      </c>
      <c r="D6337" t="s">
        <v>29</v>
      </c>
      <c r="E6337" s="1">
        <v>40097</v>
      </c>
      <c r="F6337">
        <f t="shared" si="98"/>
        <v>10</v>
      </c>
    </row>
    <row r="6338" spans="2:6" x14ac:dyDescent="0.25">
      <c r="B6338" t="s">
        <v>22</v>
      </c>
      <c r="C6338" t="s">
        <v>25</v>
      </c>
      <c r="D6338" t="s">
        <v>31</v>
      </c>
      <c r="E6338" s="1">
        <v>40578</v>
      </c>
      <c r="F6338">
        <f t="shared" si="98"/>
        <v>2</v>
      </c>
    </row>
    <row r="6339" spans="2:6" x14ac:dyDescent="0.25">
      <c r="B6339" t="s">
        <v>22</v>
      </c>
      <c r="C6339" t="s">
        <v>24</v>
      </c>
      <c r="D6339" t="s">
        <v>29</v>
      </c>
      <c r="E6339" s="1">
        <v>21192</v>
      </c>
      <c r="F6339">
        <f t="shared" si="98"/>
        <v>1</v>
      </c>
    </row>
    <row r="6340" spans="2:6" x14ac:dyDescent="0.25">
      <c r="B6340" t="s">
        <v>22</v>
      </c>
      <c r="C6340" t="s">
        <v>28</v>
      </c>
      <c r="D6340" t="s">
        <v>29</v>
      </c>
      <c r="E6340" s="1">
        <v>13885</v>
      </c>
      <c r="F6340">
        <f t="shared" si="98"/>
        <v>1</v>
      </c>
    </row>
    <row r="6341" spans="2:6" x14ac:dyDescent="0.25">
      <c r="B6341" t="s">
        <v>23</v>
      </c>
      <c r="C6341" t="s">
        <v>26</v>
      </c>
      <c r="D6341" t="s">
        <v>30</v>
      </c>
      <c r="E6341" s="1">
        <v>29258</v>
      </c>
      <c r="F6341">
        <f t="shared" si="98"/>
        <v>2</v>
      </c>
    </row>
    <row r="6342" spans="2:6" x14ac:dyDescent="0.25">
      <c r="B6342" t="s">
        <v>23</v>
      </c>
      <c r="C6342" t="s">
        <v>24</v>
      </c>
      <c r="D6342" t="s">
        <v>31</v>
      </c>
      <c r="E6342" s="1">
        <v>12639</v>
      </c>
      <c r="F6342">
        <f t="shared" si="98"/>
        <v>8</v>
      </c>
    </row>
    <row r="6343" spans="2:6" x14ac:dyDescent="0.25">
      <c r="B6343" t="s">
        <v>23</v>
      </c>
      <c r="C6343" t="s">
        <v>27</v>
      </c>
      <c r="D6343" t="s">
        <v>29</v>
      </c>
      <c r="E6343" s="1">
        <v>26442</v>
      </c>
      <c r="F6343">
        <f t="shared" si="98"/>
        <v>5</v>
      </c>
    </row>
    <row r="6344" spans="2:6" x14ac:dyDescent="0.25">
      <c r="B6344" t="s">
        <v>23</v>
      </c>
      <c r="C6344" t="s">
        <v>26</v>
      </c>
      <c r="D6344" t="s">
        <v>31</v>
      </c>
      <c r="E6344" s="1">
        <v>9720</v>
      </c>
      <c r="F6344">
        <f t="shared" si="98"/>
        <v>8</v>
      </c>
    </row>
    <row r="6345" spans="2:6" x14ac:dyDescent="0.25">
      <c r="B6345" t="s">
        <v>22</v>
      </c>
      <c r="C6345" t="s">
        <v>27</v>
      </c>
      <c r="D6345" t="s">
        <v>32</v>
      </c>
      <c r="E6345" s="1">
        <v>10296</v>
      </c>
      <c r="F6345">
        <f t="shared" si="98"/>
        <v>3</v>
      </c>
    </row>
    <row r="6346" spans="2:6" x14ac:dyDescent="0.25">
      <c r="B6346" t="s">
        <v>23</v>
      </c>
      <c r="C6346" t="s">
        <v>26</v>
      </c>
      <c r="D6346" t="s">
        <v>29</v>
      </c>
      <c r="E6346" s="1">
        <v>16519</v>
      </c>
      <c r="F6346">
        <f t="shared" si="98"/>
        <v>3</v>
      </c>
    </row>
    <row r="6347" spans="2:6" x14ac:dyDescent="0.25">
      <c r="B6347" t="s">
        <v>23</v>
      </c>
      <c r="C6347" t="s">
        <v>24</v>
      </c>
      <c r="D6347" t="s">
        <v>30</v>
      </c>
      <c r="E6347" s="1">
        <v>10269</v>
      </c>
      <c r="F6347">
        <f t="shared" si="98"/>
        <v>2</v>
      </c>
    </row>
    <row r="6348" spans="2:6" x14ac:dyDescent="0.25">
      <c r="B6348" t="s">
        <v>23</v>
      </c>
      <c r="C6348" t="s">
        <v>28</v>
      </c>
      <c r="D6348" t="s">
        <v>29</v>
      </c>
      <c r="E6348" s="1">
        <v>36756</v>
      </c>
      <c r="F6348">
        <f t="shared" ref="F6348:F6411" si="99">MONTH(E6348)</f>
        <v>8</v>
      </c>
    </row>
    <row r="6349" spans="2:6" x14ac:dyDescent="0.25">
      <c r="B6349" t="s">
        <v>23</v>
      </c>
      <c r="C6349" t="s">
        <v>28</v>
      </c>
      <c r="D6349" t="s">
        <v>31</v>
      </c>
      <c r="E6349" s="1">
        <v>15122</v>
      </c>
      <c r="F6349">
        <f t="shared" si="99"/>
        <v>5</v>
      </c>
    </row>
    <row r="6350" spans="2:6" x14ac:dyDescent="0.25">
      <c r="B6350" t="s">
        <v>23</v>
      </c>
      <c r="C6350" t="s">
        <v>28</v>
      </c>
      <c r="D6350" t="s">
        <v>31</v>
      </c>
      <c r="E6350" s="1">
        <v>19978</v>
      </c>
      <c r="F6350">
        <f t="shared" si="99"/>
        <v>9</v>
      </c>
    </row>
    <row r="6351" spans="2:6" x14ac:dyDescent="0.25">
      <c r="B6351" t="s">
        <v>22</v>
      </c>
      <c r="C6351" t="s">
        <v>28</v>
      </c>
      <c r="D6351" t="s">
        <v>29</v>
      </c>
      <c r="E6351" s="1">
        <v>7767</v>
      </c>
      <c r="F6351">
        <f t="shared" si="99"/>
        <v>4</v>
      </c>
    </row>
    <row r="6352" spans="2:6" x14ac:dyDescent="0.25">
      <c r="B6352" t="s">
        <v>23</v>
      </c>
      <c r="C6352" t="s">
        <v>28</v>
      </c>
      <c r="D6352" t="s">
        <v>30</v>
      </c>
      <c r="E6352" s="1">
        <v>29772</v>
      </c>
      <c r="F6352">
        <f t="shared" si="99"/>
        <v>7</v>
      </c>
    </row>
    <row r="6353" spans="2:6" x14ac:dyDescent="0.25">
      <c r="B6353" t="s">
        <v>23</v>
      </c>
      <c r="C6353" t="s">
        <v>28</v>
      </c>
      <c r="D6353" t="s">
        <v>32</v>
      </c>
      <c r="E6353" s="1">
        <v>29461</v>
      </c>
      <c r="F6353">
        <f t="shared" si="99"/>
        <v>8</v>
      </c>
    </row>
    <row r="6354" spans="2:6" x14ac:dyDescent="0.25">
      <c r="B6354" t="s">
        <v>23</v>
      </c>
      <c r="C6354" t="s">
        <v>28</v>
      </c>
      <c r="D6354" t="s">
        <v>32</v>
      </c>
      <c r="E6354" s="1">
        <v>23956</v>
      </c>
      <c r="F6354">
        <f t="shared" si="99"/>
        <v>8</v>
      </c>
    </row>
    <row r="6355" spans="2:6" x14ac:dyDescent="0.25">
      <c r="B6355" t="s">
        <v>23</v>
      </c>
      <c r="C6355" t="s">
        <v>27</v>
      </c>
      <c r="D6355" t="s">
        <v>31</v>
      </c>
      <c r="E6355" s="1">
        <v>18590</v>
      </c>
      <c r="F6355">
        <f t="shared" si="99"/>
        <v>11</v>
      </c>
    </row>
    <row r="6356" spans="2:6" x14ac:dyDescent="0.25">
      <c r="B6356" t="s">
        <v>23</v>
      </c>
      <c r="C6356" t="s">
        <v>25</v>
      </c>
      <c r="D6356" t="s">
        <v>29</v>
      </c>
      <c r="E6356" s="1">
        <v>39256</v>
      </c>
      <c r="F6356">
        <f t="shared" si="99"/>
        <v>6</v>
      </c>
    </row>
    <row r="6357" spans="2:6" x14ac:dyDescent="0.25">
      <c r="B6357" t="s">
        <v>23</v>
      </c>
      <c r="C6357" t="s">
        <v>26</v>
      </c>
      <c r="D6357" t="s">
        <v>32</v>
      </c>
      <c r="E6357" s="1">
        <v>38399</v>
      </c>
      <c r="F6357">
        <f t="shared" si="99"/>
        <v>2</v>
      </c>
    </row>
    <row r="6358" spans="2:6" x14ac:dyDescent="0.25">
      <c r="B6358" t="s">
        <v>22</v>
      </c>
      <c r="C6358" t="s">
        <v>27</v>
      </c>
      <c r="D6358" t="s">
        <v>30</v>
      </c>
      <c r="E6358" s="1">
        <v>32942</v>
      </c>
      <c r="F6358">
        <f t="shared" si="99"/>
        <v>3</v>
      </c>
    </row>
    <row r="6359" spans="2:6" x14ac:dyDescent="0.25">
      <c r="B6359" t="s">
        <v>22</v>
      </c>
      <c r="C6359" t="s">
        <v>25</v>
      </c>
      <c r="D6359" t="s">
        <v>31</v>
      </c>
      <c r="E6359" s="1">
        <v>30459</v>
      </c>
      <c r="F6359">
        <f t="shared" si="99"/>
        <v>5</v>
      </c>
    </row>
    <row r="6360" spans="2:6" x14ac:dyDescent="0.25">
      <c r="B6360" t="s">
        <v>22</v>
      </c>
      <c r="C6360" t="s">
        <v>26</v>
      </c>
      <c r="D6360" t="s">
        <v>30</v>
      </c>
      <c r="E6360" s="1">
        <v>7781</v>
      </c>
      <c r="F6360">
        <f t="shared" si="99"/>
        <v>4</v>
      </c>
    </row>
    <row r="6361" spans="2:6" x14ac:dyDescent="0.25">
      <c r="B6361" t="s">
        <v>23</v>
      </c>
      <c r="C6361" t="s">
        <v>27</v>
      </c>
      <c r="D6361" t="s">
        <v>32</v>
      </c>
      <c r="E6361" s="1">
        <v>36992</v>
      </c>
      <c r="F6361">
        <f t="shared" si="99"/>
        <v>4</v>
      </c>
    </row>
    <row r="6362" spans="2:6" x14ac:dyDescent="0.25">
      <c r="B6362" t="s">
        <v>22</v>
      </c>
      <c r="C6362" t="s">
        <v>27</v>
      </c>
      <c r="D6362" t="s">
        <v>29</v>
      </c>
      <c r="E6362" s="1">
        <v>27193</v>
      </c>
      <c r="F6362">
        <f t="shared" si="99"/>
        <v>6</v>
      </c>
    </row>
    <row r="6363" spans="2:6" x14ac:dyDescent="0.25">
      <c r="B6363" t="s">
        <v>23</v>
      </c>
      <c r="C6363" t="s">
        <v>26</v>
      </c>
      <c r="D6363" t="s">
        <v>30</v>
      </c>
      <c r="E6363" s="1">
        <v>19059</v>
      </c>
      <c r="F6363">
        <f t="shared" si="99"/>
        <v>3</v>
      </c>
    </row>
    <row r="6364" spans="2:6" x14ac:dyDescent="0.25">
      <c r="B6364" t="s">
        <v>23</v>
      </c>
      <c r="C6364" t="s">
        <v>27</v>
      </c>
      <c r="D6364" t="s">
        <v>30</v>
      </c>
      <c r="E6364" s="1">
        <v>33923</v>
      </c>
      <c r="F6364">
        <f t="shared" si="99"/>
        <v>11</v>
      </c>
    </row>
    <row r="6365" spans="2:6" x14ac:dyDescent="0.25">
      <c r="B6365" t="s">
        <v>22</v>
      </c>
      <c r="C6365" t="s">
        <v>28</v>
      </c>
      <c r="D6365" t="s">
        <v>29</v>
      </c>
      <c r="E6365" s="1">
        <v>25579</v>
      </c>
      <c r="F6365">
        <f t="shared" si="99"/>
        <v>1</v>
      </c>
    </row>
    <row r="6366" spans="2:6" x14ac:dyDescent="0.25">
      <c r="B6366" t="s">
        <v>23</v>
      </c>
      <c r="C6366" t="s">
        <v>27</v>
      </c>
      <c r="D6366" t="s">
        <v>31</v>
      </c>
      <c r="E6366" s="1">
        <v>37014</v>
      </c>
      <c r="F6366">
        <f t="shared" si="99"/>
        <v>5</v>
      </c>
    </row>
    <row r="6367" spans="2:6" x14ac:dyDescent="0.25">
      <c r="B6367" t="s">
        <v>22</v>
      </c>
      <c r="C6367" t="s">
        <v>24</v>
      </c>
      <c r="D6367" t="s">
        <v>30</v>
      </c>
      <c r="E6367" s="1">
        <v>34270</v>
      </c>
      <c r="F6367">
        <f t="shared" si="99"/>
        <v>10</v>
      </c>
    </row>
    <row r="6368" spans="2:6" x14ac:dyDescent="0.25">
      <c r="B6368" t="s">
        <v>22</v>
      </c>
      <c r="C6368" t="s">
        <v>27</v>
      </c>
      <c r="D6368" t="s">
        <v>32</v>
      </c>
      <c r="E6368" s="1">
        <v>17977</v>
      </c>
      <c r="F6368">
        <f t="shared" si="99"/>
        <v>3</v>
      </c>
    </row>
    <row r="6369" spans="2:6" x14ac:dyDescent="0.25">
      <c r="B6369" t="s">
        <v>22</v>
      </c>
      <c r="C6369" t="s">
        <v>27</v>
      </c>
      <c r="D6369" t="s">
        <v>30</v>
      </c>
      <c r="E6369" s="1">
        <v>40408</v>
      </c>
      <c r="F6369">
        <f t="shared" si="99"/>
        <v>8</v>
      </c>
    </row>
    <row r="6370" spans="2:6" x14ac:dyDescent="0.25">
      <c r="B6370" t="s">
        <v>22</v>
      </c>
      <c r="C6370" t="s">
        <v>25</v>
      </c>
      <c r="D6370" t="s">
        <v>31</v>
      </c>
      <c r="E6370" s="1">
        <v>22001</v>
      </c>
      <c r="F6370">
        <f t="shared" si="99"/>
        <v>3</v>
      </c>
    </row>
    <row r="6371" spans="2:6" x14ac:dyDescent="0.25">
      <c r="B6371" t="s">
        <v>23</v>
      </c>
      <c r="C6371" t="s">
        <v>25</v>
      </c>
      <c r="D6371" t="s">
        <v>32</v>
      </c>
      <c r="E6371" s="1">
        <v>14953</v>
      </c>
      <c r="F6371">
        <f t="shared" si="99"/>
        <v>12</v>
      </c>
    </row>
    <row r="6372" spans="2:6" x14ac:dyDescent="0.25">
      <c r="B6372" t="s">
        <v>22</v>
      </c>
      <c r="C6372" t="s">
        <v>24</v>
      </c>
      <c r="D6372" t="s">
        <v>30</v>
      </c>
      <c r="E6372" s="1">
        <v>11909</v>
      </c>
      <c r="F6372">
        <f t="shared" si="99"/>
        <v>8</v>
      </c>
    </row>
    <row r="6373" spans="2:6" x14ac:dyDescent="0.25">
      <c r="B6373" t="s">
        <v>23</v>
      </c>
      <c r="C6373" t="s">
        <v>26</v>
      </c>
      <c r="D6373" t="s">
        <v>29</v>
      </c>
      <c r="E6373" s="1">
        <v>7132</v>
      </c>
      <c r="F6373">
        <f t="shared" si="99"/>
        <v>7</v>
      </c>
    </row>
    <row r="6374" spans="2:6" x14ac:dyDescent="0.25">
      <c r="B6374" t="s">
        <v>23</v>
      </c>
      <c r="C6374" t="s">
        <v>28</v>
      </c>
      <c r="D6374" t="s">
        <v>30</v>
      </c>
      <c r="E6374" s="1">
        <v>11143</v>
      </c>
      <c r="F6374">
        <f t="shared" si="99"/>
        <v>7</v>
      </c>
    </row>
    <row r="6375" spans="2:6" x14ac:dyDescent="0.25">
      <c r="B6375" t="s">
        <v>23</v>
      </c>
      <c r="C6375" t="s">
        <v>28</v>
      </c>
      <c r="D6375" t="s">
        <v>31</v>
      </c>
      <c r="E6375" s="1">
        <v>41458</v>
      </c>
      <c r="F6375">
        <f t="shared" si="99"/>
        <v>7</v>
      </c>
    </row>
    <row r="6376" spans="2:6" x14ac:dyDescent="0.25">
      <c r="B6376" t="s">
        <v>22</v>
      </c>
      <c r="C6376" t="s">
        <v>27</v>
      </c>
      <c r="D6376" t="s">
        <v>32</v>
      </c>
      <c r="E6376" s="1">
        <v>11554</v>
      </c>
      <c r="F6376">
        <f t="shared" si="99"/>
        <v>8</v>
      </c>
    </row>
    <row r="6377" spans="2:6" x14ac:dyDescent="0.25">
      <c r="B6377" t="s">
        <v>22</v>
      </c>
      <c r="C6377" t="s">
        <v>26</v>
      </c>
      <c r="D6377" t="s">
        <v>29</v>
      </c>
      <c r="E6377" s="1">
        <v>16114</v>
      </c>
      <c r="F6377">
        <f t="shared" si="99"/>
        <v>2</v>
      </c>
    </row>
    <row r="6378" spans="2:6" x14ac:dyDescent="0.25">
      <c r="B6378" t="s">
        <v>23</v>
      </c>
      <c r="C6378" t="s">
        <v>28</v>
      </c>
      <c r="D6378" t="s">
        <v>29</v>
      </c>
      <c r="E6378" s="1">
        <v>19525</v>
      </c>
      <c r="F6378">
        <f t="shared" si="99"/>
        <v>6</v>
      </c>
    </row>
    <row r="6379" spans="2:6" x14ac:dyDescent="0.25">
      <c r="B6379" t="s">
        <v>23</v>
      </c>
      <c r="C6379" t="s">
        <v>27</v>
      </c>
      <c r="D6379" t="s">
        <v>32</v>
      </c>
      <c r="E6379" s="1">
        <v>13927</v>
      </c>
      <c r="F6379">
        <f t="shared" si="99"/>
        <v>2</v>
      </c>
    </row>
    <row r="6380" spans="2:6" x14ac:dyDescent="0.25">
      <c r="B6380" t="s">
        <v>23</v>
      </c>
      <c r="C6380" t="s">
        <v>28</v>
      </c>
      <c r="D6380" t="s">
        <v>32</v>
      </c>
      <c r="E6380" s="1">
        <v>12821</v>
      </c>
      <c r="F6380">
        <f t="shared" si="99"/>
        <v>2</v>
      </c>
    </row>
    <row r="6381" spans="2:6" x14ac:dyDescent="0.25">
      <c r="B6381" t="s">
        <v>23</v>
      </c>
      <c r="C6381" t="s">
        <v>25</v>
      </c>
      <c r="D6381" t="s">
        <v>31</v>
      </c>
      <c r="E6381" s="1">
        <v>9423</v>
      </c>
      <c r="F6381">
        <f t="shared" si="99"/>
        <v>10</v>
      </c>
    </row>
    <row r="6382" spans="2:6" x14ac:dyDescent="0.25">
      <c r="B6382" t="s">
        <v>22</v>
      </c>
      <c r="C6382" t="s">
        <v>27</v>
      </c>
      <c r="D6382" t="s">
        <v>30</v>
      </c>
      <c r="E6382" s="1">
        <v>30758</v>
      </c>
      <c r="F6382">
        <f t="shared" si="99"/>
        <v>3</v>
      </c>
    </row>
    <row r="6383" spans="2:6" x14ac:dyDescent="0.25">
      <c r="B6383" t="s">
        <v>23</v>
      </c>
      <c r="C6383" t="s">
        <v>26</v>
      </c>
      <c r="D6383" t="s">
        <v>31</v>
      </c>
      <c r="E6383" s="1">
        <v>34463</v>
      </c>
      <c r="F6383">
        <f t="shared" si="99"/>
        <v>5</v>
      </c>
    </row>
    <row r="6384" spans="2:6" x14ac:dyDescent="0.25">
      <c r="B6384" t="s">
        <v>22</v>
      </c>
      <c r="C6384" t="s">
        <v>24</v>
      </c>
      <c r="D6384" t="s">
        <v>29</v>
      </c>
      <c r="E6384" s="1">
        <v>26226</v>
      </c>
      <c r="F6384">
        <f t="shared" si="99"/>
        <v>10</v>
      </c>
    </row>
    <row r="6385" spans="2:6" x14ac:dyDescent="0.25">
      <c r="B6385" t="s">
        <v>22</v>
      </c>
      <c r="C6385" t="s">
        <v>24</v>
      </c>
      <c r="D6385" t="s">
        <v>31</v>
      </c>
      <c r="E6385" s="1">
        <v>41164</v>
      </c>
      <c r="F6385">
        <f t="shared" si="99"/>
        <v>9</v>
      </c>
    </row>
    <row r="6386" spans="2:6" x14ac:dyDescent="0.25">
      <c r="B6386" t="s">
        <v>22</v>
      </c>
      <c r="C6386" t="s">
        <v>28</v>
      </c>
      <c r="D6386" t="s">
        <v>32</v>
      </c>
      <c r="E6386" s="1">
        <v>6827</v>
      </c>
      <c r="F6386">
        <f t="shared" si="99"/>
        <v>9</v>
      </c>
    </row>
    <row r="6387" spans="2:6" x14ac:dyDescent="0.25">
      <c r="B6387" t="s">
        <v>22</v>
      </c>
      <c r="C6387" t="s">
        <v>24</v>
      </c>
      <c r="D6387" t="s">
        <v>30</v>
      </c>
      <c r="E6387" s="1">
        <v>13408</v>
      </c>
      <c r="F6387">
        <f t="shared" si="99"/>
        <v>9</v>
      </c>
    </row>
    <row r="6388" spans="2:6" x14ac:dyDescent="0.25">
      <c r="B6388" t="s">
        <v>23</v>
      </c>
      <c r="C6388" t="s">
        <v>26</v>
      </c>
      <c r="D6388" t="s">
        <v>30</v>
      </c>
      <c r="E6388" s="1">
        <v>9287</v>
      </c>
      <c r="F6388">
        <f t="shared" si="99"/>
        <v>6</v>
      </c>
    </row>
    <row r="6389" spans="2:6" x14ac:dyDescent="0.25">
      <c r="B6389" t="s">
        <v>23</v>
      </c>
      <c r="C6389" t="s">
        <v>24</v>
      </c>
      <c r="D6389" t="s">
        <v>32</v>
      </c>
      <c r="E6389" s="1">
        <v>19633</v>
      </c>
      <c r="F6389">
        <f t="shared" si="99"/>
        <v>10</v>
      </c>
    </row>
    <row r="6390" spans="2:6" x14ac:dyDescent="0.25">
      <c r="B6390" t="s">
        <v>23</v>
      </c>
      <c r="C6390" t="s">
        <v>24</v>
      </c>
      <c r="D6390" t="s">
        <v>30</v>
      </c>
      <c r="E6390" s="1">
        <v>41067</v>
      </c>
      <c r="F6390">
        <f t="shared" si="99"/>
        <v>6</v>
      </c>
    </row>
    <row r="6391" spans="2:6" x14ac:dyDescent="0.25">
      <c r="B6391" t="s">
        <v>23</v>
      </c>
      <c r="C6391" t="s">
        <v>28</v>
      </c>
      <c r="D6391" t="s">
        <v>31</v>
      </c>
      <c r="E6391" s="1">
        <v>21458</v>
      </c>
      <c r="F6391">
        <f t="shared" si="99"/>
        <v>9</v>
      </c>
    </row>
    <row r="6392" spans="2:6" x14ac:dyDescent="0.25">
      <c r="B6392" t="s">
        <v>23</v>
      </c>
      <c r="C6392" t="s">
        <v>24</v>
      </c>
      <c r="D6392" t="s">
        <v>31</v>
      </c>
      <c r="E6392" s="1">
        <v>36884</v>
      </c>
      <c r="F6392">
        <f t="shared" si="99"/>
        <v>12</v>
      </c>
    </row>
    <row r="6393" spans="2:6" x14ac:dyDescent="0.25">
      <c r="B6393" t="s">
        <v>22</v>
      </c>
      <c r="C6393" t="s">
        <v>27</v>
      </c>
      <c r="D6393" t="s">
        <v>31</v>
      </c>
      <c r="E6393" s="1">
        <v>24586</v>
      </c>
      <c r="F6393">
        <f t="shared" si="99"/>
        <v>4</v>
      </c>
    </row>
    <row r="6394" spans="2:6" x14ac:dyDescent="0.25">
      <c r="B6394" t="s">
        <v>23</v>
      </c>
      <c r="C6394" t="s">
        <v>26</v>
      </c>
      <c r="D6394" t="s">
        <v>29</v>
      </c>
      <c r="E6394" s="1">
        <v>34133</v>
      </c>
      <c r="F6394">
        <f t="shared" si="99"/>
        <v>6</v>
      </c>
    </row>
    <row r="6395" spans="2:6" x14ac:dyDescent="0.25">
      <c r="B6395" t="s">
        <v>23</v>
      </c>
      <c r="C6395" t="s">
        <v>27</v>
      </c>
      <c r="D6395" t="s">
        <v>32</v>
      </c>
      <c r="E6395" s="1">
        <v>20094</v>
      </c>
      <c r="F6395">
        <f t="shared" si="99"/>
        <v>1</v>
      </c>
    </row>
    <row r="6396" spans="2:6" x14ac:dyDescent="0.25">
      <c r="B6396" t="s">
        <v>22</v>
      </c>
      <c r="C6396" t="s">
        <v>25</v>
      </c>
      <c r="D6396" t="s">
        <v>32</v>
      </c>
      <c r="E6396" s="1">
        <v>14169</v>
      </c>
      <c r="F6396">
        <f t="shared" si="99"/>
        <v>10</v>
      </c>
    </row>
    <row r="6397" spans="2:6" x14ac:dyDescent="0.25">
      <c r="B6397" t="s">
        <v>23</v>
      </c>
      <c r="C6397" t="s">
        <v>26</v>
      </c>
      <c r="D6397" t="s">
        <v>30</v>
      </c>
      <c r="E6397" s="1">
        <v>14555</v>
      </c>
      <c r="F6397">
        <f t="shared" si="99"/>
        <v>11</v>
      </c>
    </row>
    <row r="6398" spans="2:6" x14ac:dyDescent="0.25">
      <c r="B6398" t="s">
        <v>22</v>
      </c>
      <c r="C6398" t="s">
        <v>26</v>
      </c>
      <c r="D6398" t="s">
        <v>30</v>
      </c>
      <c r="E6398" s="1">
        <v>13045</v>
      </c>
      <c r="F6398">
        <f t="shared" si="99"/>
        <v>9</v>
      </c>
    </row>
    <row r="6399" spans="2:6" x14ac:dyDescent="0.25">
      <c r="B6399" t="s">
        <v>23</v>
      </c>
      <c r="C6399" t="s">
        <v>27</v>
      </c>
      <c r="D6399" t="s">
        <v>30</v>
      </c>
      <c r="E6399" s="1">
        <v>9846</v>
      </c>
      <c r="F6399">
        <f t="shared" si="99"/>
        <v>12</v>
      </c>
    </row>
    <row r="6400" spans="2:6" x14ac:dyDescent="0.25">
      <c r="B6400" t="s">
        <v>23</v>
      </c>
      <c r="C6400" t="s">
        <v>24</v>
      </c>
      <c r="D6400" t="s">
        <v>29</v>
      </c>
      <c r="E6400" s="1">
        <v>30576</v>
      </c>
      <c r="F6400">
        <f t="shared" si="99"/>
        <v>9</v>
      </c>
    </row>
    <row r="6401" spans="2:6" x14ac:dyDescent="0.25">
      <c r="B6401" t="s">
        <v>22</v>
      </c>
      <c r="C6401" t="s">
        <v>28</v>
      </c>
      <c r="D6401" t="s">
        <v>29</v>
      </c>
      <c r="E6401" s="1">
        <v>25189</v>
      </c>
      <c r="F6401">
        <f t="shared" si="99"/>
        <v>12</v>
      </c>
    </row>
    <row r="6402" spans="2:6" x14ac:dyDescent="0.25">
      <c r="B6402" t="s">
        <v>23</v>
      </c>
      <c r="C6402" t="s">
        <v>26</v>
      </c>
      <c r="D6402" t="s">
        <v>29</v>
      </c>
      <c r="E6402" s="1">
        <v>21972</v>
      </c>
      <c r="F6402">
        <f t="shared" si="99"/>
        <v>2</v>
      </c>
    </row>
    <row r="6403" spans="2:6" x14ac:dyDescent="0.25">
      <c r="B6403" t="s">
        <v>23</v>
      </c>
      <c r="C6403" t="s">
        <v>28</v>
      </c>
      <c r="D6403" t="s">
        <v>30</v>
      </c>
      <c r="E6403" s="1">
        <v>8614</v>
      </c>
      <c r="F6403">
        <f t="shared" si="99"/>
        <v>8</v>
      </c>
    </row>
    <row r="6404" spans="2:6" x14ac:dyDescent="0.25">
      <c r="B6404" t="s">
        <v>22</v>
      </c>
      <c r="C6404" t="s">
        <v>25</v>
      </c>
      <c r="D6404" t="s">
        <v>29</v>
      </c>
      <c r="E6404" s="1">
        <v>38402</v>
      </c>
      <c r="F6404">
        <f t="shared" si="99"/>
        <v>2</v>
      </c>
    </row>
    <row r="6405" spans="2:6" x14ac:dyDescent="0.25">
      <c r="B6405" t="s">
        <v>22</v>
      </c>
      <c r="C6405" t="s">
        <v>24</v>
      </c>
      <c r="D6405" t="s">
        <v>30</v>
      </c>
      <c r="E6405" s="1">
        <v>15846</v>
      </c>
      <c r="F6405">
        <f t="shared" si="99"/>
        <v>5</v>
      </c>
    </row>
    <row r="6406" spans="2:6" x14ac:dyDescent="0.25">
      <c r="B6406" t="s">
        <v>22</v>
      </c>
      <c r="C6406" t="s">
        <v>27</v>
      </c>
      <c r="D6406" t="s">
        <v>32</v>
      </c>
      <c r="E6406" s="1">
        <v>9242</v>
      </c>
      <c r="F6406">
        <f t="shared" si="99"/>
        <v>4</v>
      </c>
    </row>
    <row r="6407" spans="2:6" x14ac:dyDescent="0.25">
      <c r="B6407" t="s">
        <v>22</v>
      </c>
      <c r="C6407" t="s">
        <v>25</v>
      </c>
      <c r="D6407" t="s">
        <v>30</v>
      </c>
      <c r="E6407" s="1">
        <v>21669</v>
      </c>
      <c r="F6407">
        <f t="shared" si="99"/>
        <v>4</v>
      </c>
    </row>
    <row r="6408" spans="2:6" x14ac:dyDescent="0.25">
      <c r="B6408" t="s">
        <v>23</v>
      </c>
      <c r="C6408" t="s">
        <v>27</v>
      </c>
      <c r="D6408" t="s">
        <v>30</v>
      </c>
      <c r="E6408" s="1">
        <v>24881</v>
      </c>
      <c r="F6408">
        <f t="shared" si="99"/>
        <v>2</v>
      </c>
    </row>
    <row r="6409" spans="2:6" x14ac:dyDescent="0.25">
      <c r="B6409" t="s">
        <v>22</v>
      </c>
      <c r="C6409" t="s">
        <v>26</v>
      </c>
      <c r="D6409" t="s">
        <v>29</v>
      </c>
      <c r="E6409" s="1">
        <v>21012</v>
      </c>
      <c r="F6409">
        <f t="shared" si="99"/>
        <v>7</v>
      </c>
    </row>
    <row r="6410" spans="2:6" x14ac:dyDescent="0.25">
      <c r="B6410" t="s">
        <v>22</v>
      </c>
      <c r="C6410" t="s">
        <v>28</v>
      </c>
      <c r="D6410" t="s">
        <v>31</v>
      </c>
      <c r="E6410" s="1">
        <v>35964</v>
      </c>
      <c r="F6410">
        <f t="shared" si="99"/>
        <v>6</v>
      </c>
    </row>
    <row r="6411" spans="2:6" x14ac:dyDescent="0.25">
      <c r="B6411" t="s">
        <v>23</v>
      </c>
      <c r="C6411" t="s">
        <v>25</v>
      </c>
      <c r="D6411" t="s">
        <v>29</v>
      </c>
      <c r="E6411" s="1">
        <v>15723</v>
      </c>
      <c r="F6411">
        <f t="shared" si="99"/>
        <v>1</v>
      </c>
    </row>
    <row r="6412" spans="2:6" x14ac:dyDescent="0.25">
      <c r="B6412" t="s">
        <v>22</v>
      </c>
      <c r="C6412" t="s">
        <v>28</v>
      </c>
      <c r="D6412" t="s">
        <v>32</v>
      </c>
      <c r="E6412" s="1">
        <v>34606</v>
      </c>
      <c r="F6412">
        <f t="shared" ref="F6412:F6475" si="100">MONTH(E6412)</f>
        <v>9</v>
      </c>
    </row>
    <row r="6413" spans="2:6" x14ac:dyDescent="0.25">
      <c r="B6413" t="s">
        <v>22</v>
      </c>
      <c r="C6413" t="s">
        <v>28</v>
      </c>
      <c r="D6413" t="s">
        <v>30</v>
      </c>
      <c r="E6413" s="1">
        <v>14608</v>
      </c>
      <c r="F6413">
        <f t="shared" si="100"/>
        <v>12</v>
      </c>
    </row>
    <row r="6414" spans="2:6" x14ac:dyDescent="0.25">
      <c r="B6414" t="s">
        <v>23</v>
      </c>
      <c r="C6414" t="s">
        <v>28</v>
      </c>
      <c r="D6414" t="s">
        <v>32</v>
      </c>
      <c r="E6414" s="1">
        <v>18591</v>
      </c>
      <c r="F6414">
        <f t="shared" si="100"/>
        <v>11</v>
      </c>
    </row>
    <row r="6415" spans="2:6" x14ac:dyDescent="0.25">
      <c r="B6415" t="s">
        <v>22</v>
      </c>
      <c r="C6415" t="s">
        <v>25</v>
      </c>
      <c r="D6415" t="s">
        <v>32</v>
      </c>
      <c r="E6415" s="1">
        <v>19829</v>
      </c>
      <c r="F6415">
        <f t="shared" si="100"/>
        <v>4</v>
      </c>
    </row>
    <row r="6416" spans="2:6" x14ac:dyDescent="0.25">
      <c r="B6416" t="s">
        <v>23</v>
      </c>
      <c r="C6416" t="s">
        <v>28</v>
      </c>
      <c r="D6416" t="s">
        <v>29</v>
      </c>
      <c r="E6416" s="1">
        <v>37634</v>
      </c>
      <c r="F6416">
        <f t="shared" si="100"/>
        <v>1</v>
      </c>
    </row>
    <row r="6417" spans="2:6" x14ac:dyDescent="0.25">
      <c r="B6417" t="s">
        <v>23</v>
      </c>
      <c r="C6417" t="s">
        <v>28</v>
      </c>
      <c r="D6417" t="s">
        <v>30</v>
      </c>
      <c r="E6417" s="1">
        <v>32929</v>
      </c>
      <c r="F6417">
        <f t="shared" si="100"/>
        <v>2</v>
      </c>
    </row>
    <row r="6418" spans="2:6" x14ac:dyDescent="0.25">
      <c r="B6418" t="s">
        <v>22</v>
      </c>
      <c r="C6418" t="s">
        <v>25</v>
      </c>
      <c r="D6418" t="s">
        <v>32</v>
      </c>
      <c r="E6418" s="1">
        <v>29382</v>
      </c>
      <c r="F6418">
        <f t="shared" si="100"/>
        <v>6</v>
      </c>
    </row>
    <row r="6419" spans="2:6" x14ac:dyDescent="0.25">
      <c r="B6419" t="s">
        <v>22</v>
      </c>
      <c r="C6419" t="s">
        <v>27</v>
      </c>
      <c r="D6419" t="s">
        <v>31</v>
      </c>
      <c r="E6419" s="1">
        <v>11910</v>
      </c>
      <c r="F6419">
        <f t="shared" si="100"/>
        <v>8</v>
      </c>
    </row>
    <row r="6420" spans="2:6" x14ac:dyDescent="0.25">
      <c r="B6420" t="s">
        <v>23</v>
      </c>
      <c r="C6420" t="s">
        <v>25</v>
      </c>
      <c r="D6420" t="s">
        <v>31</v>
      </c>
      <c r="E6420" s="1">
        <v>24935</v>
      </c>
      <c r="F6420">
        <f t="shared" si="100"/>
        <v>4</v>
      </c>
    </row>
    <row r="6421" spans="2:6" x14ac:dyDescent="0.25">
      <c r="B6421" t="s">
        <v>22</v>
      </c>
      <c r="C6421" t="s">
        <v>24</v>
      </c>
      <c r="D6421" t="s">
        <v>31</v>
      </c>
      <c r="E6421" s="1">
        <v>11444</v>
      </c>
      <c r="F6421">
        <f t="shared" si="100"/>
        <v>5</v>
      </c>
    </row>
    <row r="6422" spans="2:6" x14ac:dyDescent="0.25">
      <c r="B6422" t="s">
        <v>22</v>
      </c>
      <c r="C6422" t="s">
        <v>27</v>
      </c>
      <c r="D6422" t="s">
        <v>32</v>
      </c>
      <c r="E6422" s="1">
        <v>17526</v>
      </c>
      <c r="F6422">
        <f t="shared" si="100"/>
        <v>12</v>
      </c>
    </row>
    <row r="6423" spans="2:6" x14ac:dyDescent="0.25">
      <c r="B6423" t="s">
        <v>22</v>
      </c>
      <c r="C6423" t="s">
        <v>26</v>
      </c>
      <c r="D6423" t="s">
        <v>29</v>
      </c>
      <c r="E6423" s="1">
        <v>20583</v>
      </c>
      <c r="F6423">
        <f t="shared" si="100"/>
        <v>5</v>
      </c>
    </row>
    <row r="6424" spans="2:6" x14ac:dyDescent="0.25">
      <c r="B6424" t="s">
        <v>23</v>
      </c>
      <c r="C6424" t="s">
        <v>24</v>
      </c>
      <c r="D6424" t="s">
        <v>31</v>
      </c>
      <c r="E6424" s="1">
        <v>19601</v>
      </c>
      <c r="F6424">
        <f t="shared" si="100"/>
        <v>8</v>
      </c>
    </row>
    <row r="6425" spans="2:6" x14ac:dyDescent="0.25">
      <c r="B6425" t="s">
        <v>22</v>
      </c>
      <c r="C6425" t="s">
        <v>28</v>
      </c>
      <c r="D6425" t="s">
        <v>30</v>
      </c>
      <c r="E6425" s="1">
        <v>33084</v>
      </c>
      <c r="F6425">
        <f t="shared" si="100"/>
        <v>7</v>
      </c>
    </row>
    <row r="6426" spans="2:6" x14ac:dyDescent="0.25">
      <c r="B6426" t="s">
        <v>22</v>
      </c>
      <c r="C6426" t="s">
        <v>28</v>
      </c>
      <c r="D6426" t="s">
        <v>29</v>
      </c>
      <c r="E6426" s="1">
        <v>22033</v>
      </c>
      <c r="F6426">
        <f t="shared" si="100"/>
        <v>4</v>
      </c>
    </row>
    <row r="6427" spans="2:6" x14ac:dyDescent="0.25">
      <c r="B6427" t="s">
        <v>23</v>
      </c>
      <c r="C6427" t="s">
        <v>28</v>
      </c>
      <c r="D6427" t="s">
        <v>30</v>
      </c>
      <c r="E6427" s="1">
        <v>10171</v>
      </c>
      <c r="F6427">
        <f t="shared" si="100"/>
        <v>11</v>
      </c>
    </row>
    <row r="6428" spans="2:6" x14ac:dyDescent="0.25">
      <c r="B6428" t="s">
        <v>23</v>
      </c>
      <c r="C6428" t="s">
        <v>26</v>
      </c>
      <c r="D6428" t="s">
        <v>31</v>
      </c>
      <c r="E6428" s="1">
        <v>31132</v>
      </c>
      <c r="F6428">
        <f t="shared" si="100"/>
        <v>3</v>
      </c>
    </row>
    <row r="6429" spans="2:6" x14ac:dyDescent="0.25">
      <c r="B6429" t="s">
        <v>22</v>
      </c>
      <c r="C6429" t="s">
        <v>26</v>
      </c>
      <c r="D6429" t="s">
        <v>32</v>
      </c>
      <c r="E6429" s="1">
        <v>38193</v>
      </c>
      <c r="F6429">
        <f t="shared" si="100"/>
        <v>7</v>
      </c>
    </row>
    <row r="6430" spans="2:6" x14ac:dyDescent="0.25">
      <c r="B6430" t="s">
        <v>23</v>
      </c>
      <c r="C6430" t="s">
        <v>27</v>
      </c>
      <c r="D6430" t="s">
        <v>30</v>
      </c>
      <c r="E6430" s="1">
        <v>26713</v>
      </c>
      <c r="F6430">
        <f t="shared" si="100"/>
        <v>2</v>
      </c>
    </row>
    <row r="6431" spans="2:6" x14ac:dyDescent="0.25">
      <c r="B6431" t="s">
        <v>23</v>
      </c>
      <c r="C6431" t="s">
        <v>26</v>
      </c>
      <c r="D6431" t="s">
        <v>30</v>
      </c>
      <c r="E6431" s="1">
        <v>34717</v>
      </c>
      <c r="F6431">
        <f t="shared" si="100"/>
        <v>1</v>
      </c>
    </row>
    <row r="6432" spans="2:6" x14ac:dyDescent="0.25">
      <c r="B6432" t="s">
        <v>22</v>
      </c>
      <c r="C6432" t="s">
        <v>28</v>
      </c>
      <c r="D6432" t="s">
        <v>30</v>
      </c>
      <c r="E6432" s="1">
        <v>13094</v>
      </c>
      <c r="F6432">
        <f t="shared" si="100"/>
        <v>11</v>
      </c>
    </row>
    <row r="6433" spans="2:6" x14ac:dyDescent="0.25">
      <c r="B6433" t="s">
        <v>23</v>
      </c>
      <c r="C6433" t="s">
        <v>25</v>
      </c>
      <c r="D6433" t="s">
        <v>30</v>
      </c>
      <c r="E6433" s="1">
        <v>23365</v>
      </c>
      <c r="F6433">
        <f t="shared" si="100"/>
        <v>12</v>
      </c>
    </row>
    <row r="6434" spans="2:6" x14ac:dyDescent="0.25">
      <c r="B6434" t="s">
        <v>22</v>
      </c>
      <c r="C6434" t="s">
        <v>28</v>
      </c>
      <c r="D6434" t="s">
        <v>30</v>
      </c>
      <c r="E6434" s="1">
        <v>26696</v>
      </c>
      <c r="F6434">
        <f t="shared" si="100"/>
        <v>2</v>
      </c>
    </row>
    <row r="6435" spans="2:6" x14ac:dyDescent="0.25">
      <c r="B6435" t="s">
        <v>22</v>
      </c>
      <c r="C6435" t="s">
        <v>24</v>
      </c>
      <c r="D6435" t="s">
        <v>31</v>
      </c>
      <c r="E6435" s="1">
        <v>7852</v>
      </c>
      <c r="F6435">
        <f t="shared" si="100"/>
        <v>6</v>
      </c>
    </row>
    <row r="6436" spans="2:6" x14ac:dyDescent="0.25">
      <c r="B6436" t="s">
        <v>22</v>
      </c>
      <c r="C6436" t="s">
        <v>27</v>
      </c>
      <c r="D6436" t="s">
        <v>30</v>
      </c>
      <c r="E6436" s="1">
        <v>33301</v>
      </c>
      <c r="F6436">
        <f t="shared" si="100"/>
        <v>3</v>
      </c>
    </row>
    <row r="6437" spans="2:6" x14ac:dyDescent="0.25">
      <c r="B6437" t="s">
        <v>23</v>
      </c>
      <c r="C6437" t="s">
        <v>25</v>
      </c>
      <c r="D6437" t="s">
        <v>29</v>
      </c>
      <c r="E6437" s="1">
        <v>22641</v>
      </c>
      <c r="F6437">
        <f t="shared" si="100"/>
        <v>12</v>
      </c>
    </row>
    <row r="6438" spans="2:6" x14ac:dyDescent="0.25">
      <c r="B6438" t="s">
        <v>23</v>
      </c>
      <c r="C6438" t="s">
        <v>27</v>
      </c>
      <c r="D6438" t="s">
        <v>29</v>
      </c>
      <c r="E6438" s="1">
        <v>16118</v>
      </c>
      <c r="F6438">
        <f t="shared" si="100"/>
        <v>2</v>
      </c>
    </row>
    <row r="6439" spans="2:6" x14ac:dyDescent="0.25">
      <c r="B6439" t="s">
        <v>23</v>
      </c>
      <c r="C6439" t="s">
        <v>26</v>
      </c>
      <c r="D6439" t="s">
        <v>30</v>
      </c>
      <c r="E6439" s="1">
        <v>26086</v>
      </c>
      <c r="F6439">
        <f t="shared" si="100"/>
        <v>6</v>
      </c>
    </row>
    <row r="6440" spans="2:6" x14ac:dyDescent="0.25">
      <c r="B6440" t="s">
        <v>22</v>
      </c>
      <c r="C6440" t="s">
        <v>28</v>
      </c>
      <c r="D6440" t="s">
        <v>30</v>
      </c>
      <c r="E6440" s="1">
        <v>13295</v>
      </c>
      <c r="F6440">
        <f t="shared" si="100"/>
        <v>5</v>
      </c>
    </row>
    <row r="6441" spans="2:6" x14ac:dyDescent="0.25">
      <c r="B6441" t="s">
        <v>22</v>
      </c>
      <c r="C6441" t="s">
        <v>28</v>
      </c>
      <c r="D6441" t="s">
        <v>30</v>
      </c>
      <c r="E6441" s="1">
        <v>6933</v>
      </c>
      <c r="F6441">
        <f t="shared" si="100"/>
        <v>12</v>
      </c>
    </row>
    <row r="6442" spans="2:6" x14ac:dyDescent="0.25">
      <c r="B6442" t="s">
        <v>22</v>
      </c>
      <c r="C6442" t="s">
        <v>27</v>
      </c>
      <c r="D6442" t="s">
        <v>30</v>
      </c>
      <c r="E6442" s="1">
        <v>28525</v>
      </c>
      <c r="F6442">
        <f t="shared" si="100"/>
        <v>2</v>
      </c>
    </row>
    <row r="6443" spans="2:6" x14ac:dyDescent="0.25">
      <c r="B6443" t="s">
        <v>23</v>
      </c>
      <c r="C6443" t="s">
        <v>24</v>
      </c>
      <c r="D6443" t="s">
        <v>32</v>
      </c>
      <c r="E6443" s="1">
        <v>40305</v>
      </c>
      <c r="F6443">
        <f t="shared" si="100"/>
        <v>5</v>
      </c>
    </row>
    <row r="6444" spans="2:6" x14ac:dyDescent="0.25">
      <c r="B6444" t="s">
        <v>23</v>
      </c>
      <c r="C6444" t="s">
        <v>26</v>
      </c>
      <c r="D6444" t="s">
        <v>30</v>
      </c>
      <c r="E6444" s="1">
        <v>32079</v>
      </c>
      <c r="F6444">
        <f t="shared" si="100"/>
        <v>10</v>
      </c>
    </row>
    <row r="6445" spans="2:6" x14ac:dyDescent="0.25">
      <c r="B6445" t="s">
        <v>23</v>
      </c>
      <c r="C6445" t="s">
        <v>27</v>
      </c>
      <c r="D6445" t="s">
        <v>32</v>
      </c>
      <c r="E6445" s="1">
        <v>17076</v>
      </c>
      <c r="F6445">
        <f t="shared" si="100"/>
        <v>10</v>
      </c>
    </row>
    <row r="6446" spans="2:6" x14ac:dyDescent="0.25">
      <c r="B6446" t="s">
        <v>23</v>
      </c>
      <c r="C6446" t="s">
        <v>28</v>
      </c>
      <c r="D6446" t="s">
        <v>29</v>
      </c>
      <c r="E6446" s="1">
        <v>22536</v>
      </c>
      <c r="F6446">
        <f t="shared" si="100"/>
        <v>9</v>
      </c>
    </row>
    <row r="6447" spans="2:6" x14ac:dyDescent="0.25">
      <c r="B6447" t="s">
        <v>22</v>
      </c>
      <c r="C6447" t="s">
        <v>24</v>
      </c>
      <c r="D6447" t="s">
        <v>31</v>
      </c>
      <c r="E6447" s="1">
        <v>33179</v>
      </c>
      <c r="F6447">
        <f t="shared" si="100"/>
        <v>11</v>
      </c>
    </row>
    <row r="6448" spans="2:6" x14ac:dyDescent="0.25">
      <c r="B6448" t="s">
        <v>23</v>
      </c>
      <c r="C6448" t="s">
        <v>24</v>
      </c>
      <c r="D6448" t="s">
        <v>32</v>
      </c>
      <c r="E6448" s="1">
        <v>38924</v>
      </c>
      <c r="F6448">
        <f t="shared" si="100"/>
        <v>7</v>
      </c>
    </row>
    <row r="6449" spans="2:6" x14ac:dyDescent="0.25">
      <c r="B6449" t="s">
        <v>23</v>
      </c>
      <c r="C6449" t="s">
        <v>27</v>
      </c>
      <c r="D6449" t="s">
        <v>29</v>
      </c>
      <c r="E6449" s="1">
        <v>29471</v>
      </c>
      <c r="F6449">
        <f t="shared" si="100"/>
        <v>9</v>
      </c>
    </row>
    <row r="6450" spans="2:6" x14ac:dyDescent="0.25">
      <c r="B6450" t="s">
        <v>23</v>
      </c>
      <c r="C6450" t="s">
        <v>27</v>
      </c>
      <c r="D6450" t="s">
        <v>31</v>
      </c>
      <c r="E6450" s="1">
        <v>8525</v>
      </c>
      <c r="F6450">
        <f t="shared" si="100"/>
        <v>5</v>
      </c>
    </row>
    <row r="6451" spans="2:6" x14ac:dyDescent="0.25">
      <c r="B6451" t="s">
        <v>23</v>
      </c>
      <c r="C6451" t="s">
        <v>26</v>
      </c>
      <c r="D6451" t="s">
        <v>30</v>
      </c>
      <c r="E6451" s="1">
        <v>19118</v>
      </c>
      <c r="F6451">
        <f t="shared" si="100"/>
        <v>5</v>
      </c>
    </row>
    <row r="6452" spans="2:6" x14ac:dyDescent="0.25">
      <c r="B6452" t="s">
        <v>23</v>
      </c>
      <c r="C6452" t="s">
        <v>27</v>
      </c>
      <c r="D6452" t="s">
        <v>31</v>
      </c>
      <c r="E6452" s="1">
        <v>14223</v>
      </c>
      <c r="F6452">
        <f t="shared" si="100"/>
        <v>12</v>
      </c>
    </row>
    <row r="6453" spans="2:6" x14ac:dyDescent="0.25">
      <c r="B6453" t="s">
        <v>22</v>
      </c>
      <c r="C6453" t="s">
        <v>28</v>
      </c>
      <c r="D6453" t="s">
        <v>32</v>
      </c>
      <c r="E6453" s="1">
        <v>22317</v>
      </c>
      <c r="F6453">
        <f t="shared" si="100"/>
        <v>2</v>
      </c>
    </row>
    <row r="6454" spans="2:6" x14ac:dyDescent="0.25">
      <c r="B6454" t="s">
        <v>23</v>
      </c>
      <c r="C6454" t="s">
        <v>25</v>
      </c>
      <c r="D6454" t="s">
        <v>30</v>
      </c>
      <c r="E6454" s="1">
        <v>36416</v>
      </c>
      <c r="F6454">
        <f t="shared" si="100"/>
        <v>9</v>
      </c>
    </row>
    <row r="6455" spans="2:6" x14ac:dyDescent="0.25">
      <c r="B6455" t="s">
        <v>22</v>
      </c>
      <c r="C6455" t="s">
        <v>24</v>
      </c>
      <c r="D6455" t="s">
        <v>32</v>
      </c>
      <c r="E6455" s="1">
        <v>30127</v>
      </c>
      <c r="F6455">
        <f t="shared" si="100"/>
        <v>6</v>
      </c>
    </row>
    <row r="6456" spans="2:6" x14ac:dyDescent="0.25">
      <c r="B6456" t="s">
        <v>22</v>
      </c>
      <c r="C6456" t="s">
        <v>26</v>
      </c>
      <c r="D6456" t="s">
        <v>30</v>
      </c>
      <c r="E6456" s="1">
        <v>19998</v>
      </c>
      <c r="F6456">
        <f t="shared" si="100"/>
        <v>10</v>
      </c>
    </row>
    <row r="6457" spans="2:6" x14ac:dyDescent="0.25">
      <c r="B6457" t="s">
        <v>23</v>
      </c>
      <c r="C6457" t="s">
        <v>27</v>
      </c>
      <c r="D6457" t="s">
        <v>29</v>
      </c>
      <c r="E6457" s="1">
        <v>27161</v>
      </c>
      <c r="F6457">
        <f t="shared" si="100"/>
        <v>5</v>
      </c>
    </row>
    <row r="6458" spans="2:6" x14ac:dyDescent="0.25">
      <c r="B6458" t="s">
        <v>22</v>
      </c>
      <c r="C6458" t="s">
        <v>27</v>
      </c>
      <c r="D6458" t="s">
        <v>32</v>
      </c>
      <c r="E6458" s="1">
        <v>19665</v>
      </c>
      <c r="F6458">
        <f t="shared" si="100"/>
        <v>11</v>
      </c>
    </row>
    <row r="6459" spans="2:6" x14ac:dyDescent="0.25">
      <c r="B6459" t="s">
        <v>23</v>
      </c>
      <c r="C6459" t="s">
        <v>24</v>
      </c>
      <c r="D6459" t="s">
        <v>32</v>
      </c>
      <c r="E6459" s="1">
        <v>18171</v>
      </c>
      <c r="F6459">
        <f t="shared" si="100"/>
        <v>9</v>
      </c>
    </row>
    <row r="6460" spans="2:6" x14ac:dyDescent="0.25">
      <c r="B6460" t="s">
        <v>23</v>
      </c>
      <c r="C6460" t="s">
        <v>24</v>
      </c>
      <c r="D6460" t="s">
        <v>31</v>
      </c>
      <c r="E6460" s="1">
        <v>27793</v>
      </c>
      <c r="F6460">
        <f t="shared" si="100"/>
        <v>2</v>
      </c>
    </row>
    <row r="6461" spans="2:6" x14ac:dyDescent="0.25">
      <c r="B6461" t="s">
        <v>22</v>
      </c>
      <c r="C6461" t="s">
        <v>24</v>
      </c>
      <c r="D6461" t="s">
        <v>30</v>
      </c>
      <c r="E6461" s="1">
        <v>10987</v>
      </c>
      <c r="F6461">
        <f t="shared" si="100"/>
        <v>1</v>
      </c>
    </row>
    <row r="6462" spans="2:6" x14ac:dyDescent="0.25">
      <c r="B6462" t="s">
        <v>23</v>
      </c>
      <c r="C6462" t="s">
        <v>27</v>
      </c>
      <c r="D6462" t="s">
        <v>32</v>
      </c>
      <c r="E6462" s="1">
        <v>32948</v>
      </c>
      <c r="F6462">
        <f t="shared" si="100"/>
        <v>3</v>
      </c>
    </row>
    <row r="6463" spans="2:6" x14ac:dyDescent="0.25">
      <c r="B6463" t="s">
        <v>22</v>
      </c>
      <c r="C6463" t="s">
        <v>27</v>
      </c>
      <c r="D6463" t="s">
        <v>31</v>
      </c>
      <c r="E6463" s="1">
        <v>10946</v>
      </c>
      <c r="F6463">
        <f t="shared" si="100"/>
        <v>12</v>
      </c>
    </row>
    <row r="6464" spans="2:6" x14ac:dyDescent="0.25">
      <c r="B6464" t="s">
        <v>22</v>
      </c>
      <c r="C6464" t="s">
        <v>25</v>
      </c>
      <c r="D6464" t="s">
        <v>31</v>
      </c>
      <c r="E6464" s="1">
        <v>27662</v>
      </c>
      <c r="F6464">
        <f t="shared" si="100"/>
        <v>9</v>
      </c>
    </row>
    <row r="6465" spans="2:6" x14ac:dyDescent="0.25">
      <c r="B6465" t="s">
        <v>23</v>
      </c>
      <c r="C6465" t="s">
        <v>27</v>
      </c>
      <c r="D6465" t="s">
        <v>29</v>
      </c>
      <c r="E6465" s="1">
        <v>19864</v>
      </c>
      <c r="F6465">
        <f t="shared" si="100"/>
        <v>5</v>
      </c>
    </row>
    <row r="6466" spans="2:6" x14ac:dyDescent="0.25">
      <c r="B6466" t="s">
        <v>22</v>
      </c>
      <c r="C6466" t="s">
        <v>28</v>
      </c>
      <c r="D6466" t="s">
        <v>32</v>
      </c>
      <c r="E6466" s="1">
        <v>35783</v>
      </c>
      <c r="F6466">
        <f t="shared" si="100"/>
        <v>12</v>
      </c>
    </row>
    <row r="6467" spans="2:6" x14ac:dyDescent="0.25">
      <c r="B6467" t="s">
        <v>22</v>
      </c>
      <c r="C6467" t="s">
        <v>27</v>
      </c>
      <c r="D6467" t="s">
        <v>31</v>
      </c>
      <c r="E6467" s="1">
        <v>31105</v>
      </c>
      <c r="F6467">
        <f t="shared" si="100"/>
        <v>2</v>
      </c>
    </row>
    <row r="6468" spans="2:6" x14ac:dyDescent="0.25">
      <c r="B6468" t="s">
        <v>23</v>
      </c>
      <c r="C6468" t="s">
        <v>28</v>
      </c>
      <c r="D6468" t="s">
        <v>31</v>
      </c>
      <c r="E6468" s="1">
        <v>8559</v>
      </c>
      <c r="F6468">
        <f t="shared" si="100"/>
        <v>6</v>
      </c>
    </row>
    <row r="6469" spans="2:6" x14ac:dyDescent="0.25">
      <c r="B6469" t="s">
        <v>23</v>
      </c>
      <c r="C6469" t="s">
        <v>24</v>
      </c>
      <c r="D6469" t="s">
        <v>32</v>
      </c>
      <c r="E6469" s="1">
        <v>22354</v>
      </c>
      <c r="F6469">
        <f t="shared" si="100"/>
        <v>3</v>
      </c>
    </row>
    <row r="6470" spans="2:6" x14ac:dyDescent="0.25">
      <c r="B6470" t="s">
        <v>23</v>
      </c>
      <c r="C6470" t="s">
        <v>28</v>
      </c>
      <c r="D6470" t="s">
        <v>30</v>
      </c>
      <c r="E6470" s="1">
        <v>17581</v>
      </c>
      <c r="F6470">
        <f t="shared" si="100"/>
        <v>2</v>
      </c>
    </row>
    <row r="6471" spans="2:6" x14ac:dyDescent="0.25">
      <c r="B6471" t="s">
        <v>22</v>
      </c>
      <c r="C6471" t="s">
        <v>26</v>
      </c>
      <c r="D6471" t="s">
        <v>29</v>
      </c>
      <c r="E6471" s="1">
        <v>12095</v>
      </c>
      <c r="F6471">
        <f t="shared" si="100"/>
        <v>2</v>
      </c>
    </row>
    <row r="6472" spans="2:6" x14ac:dyDescent="0.25">
      <c r="B6472" t="s">
        <v>23</v>
      </c>
      <c r="C6472" t="s">
        <v>28</v>
      </c>
      <c r="D6472" t="s">
        <v>31</v>
      </c>
      <c r="E6472" s="1">
        <v>21823</v>
      </c>
      <c r="F6472">
        <f t="shared" si="100"/>
        <v>9</v>
      </c>
    </row>
    <row r="6473" spans="2:6" x14ac:dyDescent="0.25">
      <c r="B6473" t="s">
        <v>23</v>
      </c>
      <c r="C6473" t="s">
        <v>28</v>
      </c>
      <c r="D6473" t="s">
        <v>30</v>
      </c>
      <c r="E6473" s="1">
        <v>23800</v>
      </c>
      <c r="F6473">
        <f t="shared" si="100"/>
        <v>2</v>
      </c>
    </row>
    <row r="6474" spans="2:6" x14ac:dyDescent="0.25">
      <c r="B6474" t="s">
        <v>22</v>
      </c>
      <c r="C6474" t="s">
        <v>26</v>
      </c>
      <c r="D6474" t="s">
        <v>31</v>
      </c>
      <c r="E6474" s="1">
        <v>21553</v>
      </c>
      <c r="F6474">
        <f t="shared" si="100"/>
        <v>1</v>
      </c>
    </row>
    <row r="6475" spans="2:6" x14ac:dyDescent="0.25">
      <c r="B6475" t="s">
        <v>22</v>
      </c>
      <c r="C6475" t="s">
        <v>25</v>
      </c>
      <c r="D6475" t="s">
        <v>30</v>
      </c>
      <c r="E6475" s="1">
        <v>9910</v>
      </c>
      <c r="F6475">
        <f t="shared" si="100"/>
        <v>2</v>
      </c>
    </row>
    <row r="6476" spans="2:6" x14ac:dyDescent="0.25">
      <c r="B6476" t="s">
        <v>22</v>
      </c>
      <c r="C6476" t="s">
        <v>26</v>
      </c>
      <c r="D6476" t="s">
        <v>32</v>
      </c>
      <c r="E6476" s="1">
        <v>12087</v>
      </c>
      <c r="F6476">
        <f t="shared" ref="F6476:F6539" si="101">MONTH(E6476)</f>
        <v>2</v>
      </c>
    </row>
    <row r="6477" spans="2:6" x14ac:dyDescent="0.25">
      <c r="B6477" t="s">
        <v>23</v>
      </c>
      <c r="C6477" t="s">
        <v>28</v>
      </c>
      <c r="D6477" t="s">
        <v>31</v>
      </c>
      <c r="E6477" s="1">
        <v>14600</v>
      </c>
      <c r="F6477">
        <f t="shared" si="101"/>
        <v>12</v>
      </c>
    </row>
    <row r="6478" spans="2:6" x14ac:dyDescent="0.25">
      <c r="B6478" t="s">
        <v>23</v>
      </c>
      <c r="C6478" t="s">
        <v>27</v>
      </c>
      <c r="D6478" t="s">
        <v>30</v>
      </c>
      <c r="E6478" s="1">
        <v>9745</v>
      </c>
      <c r="F6478">
        <f t="shared" si="101"/>
        <v>9</v>
      </c>
    </row>
    <row r="6479" spans="2:6" x14ac:dyDescent="0.25">
      <c r="B6479" t="s">
        <v>23</v>
      </c>
      <c r="C6479" t="s">
        <v>25</v>
      </c>
      <c r="D6479" t="s">
        <v>31</v>
      </c>
      <c r="E6479" s="1">
        <v>6350</v>
      </c>
      <c r="F6479">
        <f t="shared" si="101"/>
        <v>5</v>
      </c>
    </row>
    <row r="6480" spans="2:6" x14ac:dyDescent="0.25">
      <c r="B6480" t="s">
        <v>23</v>
      </c>
      <c r="C6480" t="s">
        <v>26</v>
      </c>
      <c r="D6480" t="s">
        <v>30</v>
      </c>
      <c r="E6480" s="1">
        <v>34419</v>
      </c>
      <c r="F6480">
        <f t="shared" si="101"/>
        <v>3</v>
      </c>
    </row>
    <row r="6481" spans="2:6" x14ac:dyDescent="0.25">
      <c r="B6481" t="s">
        <v>22</v>
      </c>
      <c r="C6481" t="s">
        <v>25</v>
      </c>
      <c r="D6481" t="s">
        <v>30</v>
      </c>
      <c r="E6481" s="1">
        <v>13656</v>
      </c>
      <c r="F6481">
        <f t="shared" si="101"/>
        <v>5</v>
      </c>
    </row>
    <row r="6482" spans="2:6" x14ac:dyDescent="0.25">
      <c r="B6482" t="s">
        <v>22</v>
      </c>
      <c r="C6482" t="s">
        <v>26</v>
      </c>
      <c r="D6482" t="s">
        <v>32</v>
      </c>
      <c r="E6482" s="1">
        <v>23379</v>
      </c>
      <c r="F6482">
        <f t="shared" si="101"/>
        <v>1</v>
      </c>
    </row>
    <row r="6483" spans="2:6" x14ac:dyDescent="0.25">
      <c r="B6483" t="s">
        <v>23</v>
      </c>
      <c r="C6483" t="s">
        <v>24</v>
      </c>
      <c r="D6483" t="s">
        <v>31</v>
      </c>
      <c r="E6483" s="1">
        <v>24033</v>
      </c>
      <c r="F6483">
        <f t="shared" si="101"/>
        <v>10</v>
      </c>
    </row>
    <row r="6484" spans="2:6" x14ac:dyDescent="0.25">
      <c r="B6484" t="s">
        <v>23</v>
      </c>
      <c r="C6484" t="s">
        <v>24</v>
      </c>
      <c r="D6484" t="s">
        <v>32</v>
      </c>
      <c r="E6484" s="1">
        <v>8590</v>
      </c>
      <c r="F6484">
        <f t="shared" si="101"/>
        <v>7</v>
      </c>
    </row>
    <row r="6485" spans="2:6" x14ac:dyDescent="0.25">
      <c r="B6485" t="s">
        <v>22</v>
      </c>
      <c r="C6485" t="s">
        <v>28</v>
      </c>
      <c r="D6485" t="s">
        <v>29</v>
      </c>
      <c r="E6485" s="1">
        <v>31717</v>
      </c>
      <c r="F6485">
        <f t="shared" si="101"/>
        <v>11</v>
      </c>
    </row>
    <row r="6486" spans="2:6" x14ac:dyDescent="0.25">
      <c r="B6486" t="s">
        <v>22</v>
      </c>
      <c r="C6486" t="s">
        <v>26</v>
      </c>
      <c r="D6486" t="s">
        <v>31</v>
      </c>
      <c r="E6486" s="1">
        <v>21245</v>
      </c>
      <c r="F6486">
        <f t="shared" si="101"/>
        <v>3</v>
      </c>
    </row>
    <row r="6487" spans="2:6" x14ac:dyDescent="0.25">
      <c r="B6487" t="s">
        <v>23</v>
      </c>
      <c r="C6487" t="s">
        <v>26</v>
      </c>
      <c r="D6487" t="s">
        <v>31</v>
      </c>
      <c r="E6487" s="1">
        <v>15137</v>
      </c>
      <c r="F6487">
        <f t="shared" si="101"/>
        <v>6</v>
      </c>
    </row>
    <row r="6488" spans="2:6" x14ac:dyDescent="0.25">
      <c r="B6488" t="s">
        <v>22</v>
      </c>
      <c r="C6488" t="s">
        <v>26</v>
      </c>
      <c r="D6488" t="s">
        <v>32</v>
      </c>
      <c r="E6488" s="1">
        <v>27466</v>
      </c>
      <c r="F6488">
        <f t="shared" si="101"/>
        <v>3</v>
      </c>
    </row>
    <row r="6489" spans="2:6" x14ac:dyDescent="0.25">
      <c r="B6489" t="s">
        <v>22</v>
      </c>
      <c r="C6489" t="s">
        <v>26</v>
      </c>
      <c r="D6489" t="s">
        <v>32</v>
      </c>
      <c r="E6489" s="1">
        <v>7798</v>
      </c>
      <c r="F6489">
        <f t="shared" si="101"/>
        <v>5</v>
      </c>
    </row>
    <row r="6490" spans="2:6" x14ac:dyDescent="0.25">
      <c r="B6490" t="s">
        <v>23</v>
      </c>
      <c r="C6490" t="s">
        <v>28</v>
      </c>
      <c r="D6490" t="s">
        <v>32</v>
      </c>
      <c r="E6490" s="1">
        <v>31053</v>
      </c>
      <c r="F6490">
        <f t="shared" si="101"/>
        <v>1</v>
      </c>
    </row>
    <row r="6491" spans="2:6" x14ac:dyDescent="0.25">
      <c r="B6491" t="s">
        <v>22</v>
      </c>
      <c r="C6491" t="s">
        <v>28</v>
      </c>
      <c r="D6491" t="s">
        <v>31</v>
      </c>
      <c r="E6491" s="1">
        <v>25516</v>
      </c>
      <c r="F6491">
        <f t="shared" si="101"/>
        <v>11</v>
      </c>
    </row>
    <row r="6492" spans="2:6" x14ac:dyDescent="0.25">
      <c r="B6492" t="s">
        <v>22</v>
      </c>
      <c r="C6492" t="s">
        <v>28</v>
      </c>
      <c r="D6492" t="s">
        <v>32</v>
      </c>
      <c r="E6492" s="1">
        <v>39797</v>
      </c>
      <c r="F6492">
        <f t="shared" si="101"/>
        <v>12</v>
      </c>
    </row>
    <row r="6493" spans="2:6" x14ac:dyDescent="0.25">
      <c r="B6493" t="s">
        <v>23</v>
      </c>
      <c r="C6493" t="s">
        <v>28</v>
      </c>
      <c r="D6493" t="s">
        <v>31</v>
      </c>
      <c r="E6493" s="1">
        <v>15940</v>
      </c>
      <c r="F6493">
        <f t="shared" si="101"/>
        <v>8</v>
      </c>
    </row>
    <row r="6494" spans="2:6" x14ac:dyDescent="0.25">
      <c r="B6494" t="s">
        <v>22</v>
      </c>
      <c r="C6494" t="s">
        <v>28</v>
      </c>
      <c r="D6494" t="s">
        <v>30</v>
      </c>
      <c r="E6494" s="1">
        <v>11910</v>
      </c>
      <c r="F6494">
        <f t="shared" si="101"/>
        <v>8</v>
      </c>
    </row>
    <row r="6495" spans="2:6" x14ac:dyDescent="0.25">
      <c r="B6495" t="s">
        <v>23</v>
      </c>
      <c r="C6495" t="s">
        <v>24</v>
      </c>
      <c r="D6495" t="s">
        <v>31</v>
      </c>
      <c r="E6495" s="1">
        <v>35177</v>
      </c>
      <c r="F6495">
        <f t="shared" si="101"/>
        <v>4</v>
      </c>
    </row>
    <row r="6496" spans="2:6" x14ac:dyDescent="0.25">
      <c r="B6496" t="s">
        <v>22</v>
      </c>
      <c r="C6496" t="s">
        <v>28</v>
      </c>
      <c r="D6496" t="s">
        <v>31</v>
      </c>
      <c r="E6496" s="1">
        <v>19740</v>
      </c>
      <c r="F6496">
        <f t="shared" si="101"/>
        <v>1</v>
      </c>
    </row>
    <row r="6497" spans="2:6" x14ac:dyDescent="0.25">
      <c r="B6497" t="s">
        <v>22</v>
      </c>
      <c r="C6497" t="s">
        <v>28</v>
      </c>
      <c r="D6497" t="s">
        <v>32</v>
      </c>
      <c r="E6497" s="1">
        <v>37513</v>
      </c>
      <c r="F6497">
        <f t="shared" si="101"/>
        <v>9</v>
      </c>
    </row>
    <row r="6498" spans="2:6" x14ac:dyDescent="0.25">
      <c r="B6498" t="s">
        <v>23</v>
      </c>
      <c r="C6498" t="s">
        <v>27</v>
      </c>
      <c r="D6498" t="s">
        <v>30</v>
      </c>
      <c r="E6498" s="1">
        <v>37728</v>
      </c>
      <c r="F6498">
        <f t="shared" si="101"/>
        <v>4</v>
      </c>
    </row>
    <row r="6499" spans="2:6" x14ac:dyDescent="0.25">
      <c r="B6499" t="s">
        <v>22</v>
      </c>
      <c r="C6499" t="s">
        <v>27</v>
      </c>
      <c r="D6499" t="s">
        <v>31</v>
      </c>
      <c r="E6499" s="1">
        <v>23266</v>
      </c>
      <c r="F6499">
        <f t="shared" si="101"/>
        <v>9</v>
      </c>
    </row>
    <row r="6500" spans="2:6" x14ac:dyDescent="0.25">
      <c r="B6500" t="s">
        <v>22</v>
      </c>
      <c r="C6500" t="s">
        <v>26</v>
      </c>
      <c r="D6500" t="s">
        <v>32</v>
      </c>
      <c r="E6500" s="1">
        <v>31193</v>
      </c>
      <c r="F6500">
        <f t="shared" si="101"/>
        <v>5</v>
      </c>
    </row>
    <row r="6501" spans="2:6" x14ac:dyDescent="0.25">
      <c r="B6501" t="s">
        <v>22</v>
      </c>
      <c r="C6501" t="s">
        <v>24</v>
      </c>
      <c r="D6501" t="s">
        <v>31</v>
      </c>
      <c r="E6501" s="1">
        <v>20370</v>
      </c>
      <c r="F6501">
        <f t="shared" si="101"/>
        <v>10</v>
      </c>
    </row>
    <row r="6502" spans="2:6" x14ac:dyDescent="0.25">
      <c r="B6502" t="s">
        <v>22</v>
      </c>
      <c r="C6502" t="s">
        <v>27</v>
      </c>
      <c r="D6502" t="s">
        <v>30</v>
      </c>
      <c r="E6502" s="1">
        <v>37201</v>
      </c>
      <c r="F6502">
        <f t="shared" si="101"/>
        <v>11</v>
      </c>
    </row>
    <row r="6503" spans="2:6" x14ac:dyDescent="0.25">
      <c r="B6503" t="s">
        <v>23</v>
      </c>
      <c r="C6503" t="s">
        <v>25</v>
      </c>
      <c r="D6503" t="s">
        <v>29</v>
      </c>
      <c r="E6503" s="1">
        <v>17901</v>
      </c>
      <c r="F6503">
        <f t="shared" si="101"/>
        <v>1</v>
      </c>
    </row>
    <row r="6504" spans="2:6" x14ac:dyDescent="0.25">
      <c r="B6504" t="s">
        <v>23</v>
      </c>
      <c r="C6504" t="s">
        <v>27</v>
      </c>
      <c r="D6504" t="s">
        <v>31</v>
      </c>
      <c r="E6504" s="1">
        <v>28602</v>
      </c>
      <c r="F6504">
        <f t="shared" si="101"/>
        <v>4</v>
      </c>
    </row>
    <row r="6505" spans="2:6" x14ac:dyDescent="0.25">
      <c r="B6505" t="s">
        <v>22</v>
      </c>
      <c r="C6505" t="s">
        <v>28</v>
      </c>
      <c r="D6505" t="s">
        <v>32</v>
      </c>
      <c r="E6505" s="1">
        <v>35209</v>
      </c>
      <c r="F6505">
        <f t="shared" si="101"/>
        <v>5</v>
      </c>
    </row>
    <row r="6506" spans="2:6" x14ac:dyDescent="0.25">
      <c r="B6506" t="s">
        <v>22</v>
      </c>
      <c r="C6506" t="s">
        <v>28</v>
      </c>
      <c r="D6506" t="s">
        <v>30</v>
      </c>
      <c r="E6506" s="1">
        <v>20720</v>
      </c>
      <c r="F6506">
        <f t="shared" si="101"/>
        <v>9</v>
      </c>
    </row>
    <row r="6507" spans="2:6" x14ac:dyDescent="0.25">
      <c r="B6507" t="s">
        <v>23</v>
      </c>
      <c r="C6507" t="s">
        <v>27</v>
      </c>
      <c r="D6507" t="s">
        <v>32</v>
      </c>
      <c r="E6507" s="1">
        <v>15291</v>
      </c>
      <c r="F6507">
        <f t="shared" si="101"/>
        <v>11</v>
      </c>
    </row>
    <row r="6508" spans="2:6" x14ac:dyDescent="0.25">
      <c r="B6508" t="s">
        <v>22</v>
      </c>
      <c r="C6508" t="s">
        <v>25</v>
      </c>
      <c r="D6508" t="s">
        <v>30</v>
      </c>
      <c r="E6508" s="1">
        <v>16801</v>
      </c>
      <c r="F6508">
        <f t="shared" si="101"/>
        <v>12</v>
      </c>
    </row>
    <row r="6509" spans="2:6" x14ac:dyDescent="0.25">
      <c r="B6509" t="s">
        <v>22</v>
      </c>
      <c r="C6509" t="s">
        <v>26</v>
      </c>
      <c r="D6509" t="s">
        <v>31</v>
      </c>
      <c r="E6509" s="1">
        <v>7028</v>
      </c>
      <c r="F6509">
        <f t="shared" si="101"/>
        <v>3</v>
      </c>
    </row>
    <row r="6510" spans="2:6" x14ac:dyDescent="0.25">
      <c r="B6510" t="s">
        <v>22</v>
      </c>
      <c r="C6510" t="s">
        <v>27</v>
      </c>
      <c r="D6510" t="s">
        <v>29</v>
      </c>
      <c r="E6510" s="1">
        <v>28547</v>
      </c>
      <c r="F6510">
        <f t="shared" si="101"/>
        <v>2</v>
      </c>
    </row>
    <row r="6511" spans="2:6" x14ac:dyDescent="0.25">
      <c r="B6511" t="s">
        <v>22</v>
      </c>
      <c r="C6511" t="s">
        <v>26</v>
      </c>
      <c r="D6511" t="s">
        <v>29</v>
      </c>
      <c r="E6511" s="1">
        <v>24198</v>
      </c>
      <c r="F6511">
        <f t="shared" si="101"/>
        <v>4</v>
      </c>
    </row>
    <row r="6512" spans="2:6" x14ac:dyDescent="0.25">
      <c r="B6512" t="s">
        <v>22</v>
      </c>
      <c r="C6512" t="s">
        <v>27</v>
      </c>
      <c r="D6512" t="s">
        <v>32</v>
      </c>
      <c r="E6512" s="1">
        <v>37178</v>
      </c>
      <c r="F6512">
        <f t="shared" si="101"/>
        <v>10</v>
      </c>
    </row>
    <row r="6513" spans="2:6" x14ac:dyDescent="0.25">
      <c r="B6513" t="s">
        <v>22</v>
      </c>
      <c r="C6513" t="s">
        <v>26</v>
      </c>
      <c r="D6513" t="s">
        <v>31</v>
      </c>
      <c r="E6513" s="1">
        <v>25591</v>
      </c>
      <c r="F6513">
        <f t="shared" si="101"/>
        <v>1</v>
      </c>
    </row>
    <row r="6514" spans="2:6" x14ac:dyDescent="0.25">
      <c r="B6514" t="s">
        <v>23</v>
      </c>
      <c r="C6514" t="s">
        <v>26</v>
      </c>
      <c r="D6514" t="s">
        <v>30</v>
      </c>
      <c r="E6514" s="1">
        <v>40644</v>
      </c>
      <c r="F6514">
        <f t="shared" si="101"/>
        <v>4</v>
      </c>
    </row>
    <row r="6515" spans="2:6" x14ac:dyDescent="0.25">
      <c r="B6515" t="s">
        <v>22</v>
      </c>
      <c r="C6515" t="s">
        <v>27</v>
      </c>
      <c r="D6515" t="s">
        <v>30</v>
      </c>
      <c r="E6515" s="1">
        <v>36903</v>
      </c>
      <c r="F6515">
        <f t="shared" si="101"/>
        <v>1</v>
      </c>
    </row>
    <row r="6516" spans="2:6" x14ac:dyDescent="0.25">
      <c r="B6516" t="s">
        <v>23</v>
      </c>
      <c r="C6516" t="s">
        <v>26</v>
      </c>
      <c r="D6516" t="s">
        <v>32</v>
      </c>
      <c r="E6516" s="1">
        <v>29097</v>
      </c>
      <c r="F6516">
        <f t="shared" si="101"/>
        <v>8</v>
      </c>
    </row>
    <row r="6517" spans="2:6" x14ac:dyDescent="0.25">
      <c r="B6517" t="s">
        <v>22</v>
      </c>
      <c r="C6517" t="s">
        <v>24</v>
      </c>
      <c r="D6517" t="s">
        <v>29</v>
      </c>
      <c r="E6517" s="1">
        <v>17294</v>
      </c>
      <c r="F6517">
        <f t="shared" si="101"/>
        <v>5</v>
      </c>
    </row>
    <row r="6518" spans="2:6" x14ac:dyDescent="0.25">
      <c r="B6518" t="s">
        <v>23</v>
      </c>
      <c r="C6518" t="s">
        <v>24</v>
      </c>
      <c r="D6518" t="s">
        <v>30</v>
      </c>
      <c r="E6518" s="1">
        <v>18115</v>
      </c>
      <c r="F6518">
        <f t="shared" si="101"/>
        <v>8</v>
      </c>
    </row>
    <row r="6519" spans="2:6" x14ac:dyDescent="0.25">
      <c r="B6519" t="s">
        <v>22</v>
      </c>
      <c r="C6519" t="s">
        <v>28</v>
      </c>
      <c r="D6519" t="s">
        <v>29</v>
      </c>
      <c r="E6519" s="1">
        <v>39517</v>
      </c>
      <c r="F6519">
        <f t="shared" si="101"/>
        <v>3</v>
      </c>
    </row>
    <row r="6520" spans="2:6" x14ac:dyDescent="0.25">
      <c r="B6520" t="s">
        <v>23</v>
      </c>
      <c r="C6520" t="s">
        <v>28</v>
      </c>
      <c r="D6520" t="s">
        <v>29</v>
      </c>
      <c r="E6520" s="1">
        <v>17931</v>
      </c>
      <c r="F6520">
        <f t="shared" si="101"/>
        <v>2</v>
      </c>
    </row>
    <row r="6521" spans="2:6" x14ac:dyDescent="0.25">
      <c r="B6521" t="s">
        <v>23</v>
      </c>
      <c r="C6521" t="s">
        <v>27</v>
      </c>
      <c r="D6521" t="s">
        <v>29</v>
      </c>
      <c r="E6521" s="1">
        <v>7312</v>
      </c>
      <c r="F6521">
        <f t="shared" si="101"/>
        <v>1</v>
      </c>
    </row>
    <row r="6522" spans="2:6" x14ac:dyDescent="0.25">
      <c r="B6522" t="s">
        <v>22</v>
      </c>
      <c r="C6522" t="s">
        <v>25</v>
      </c>
      <c r="D6522" t="s">
        <v>30</v>
      </c>
      <c r="E6522" s="1">
        <v>17539</v>
      </c>
      <c r="F6522">
        <f t="shared" si="101"/>
        <v>1</v>
      </c>
    </row>
    <row r="6523" spans="2:6" x14ac:dyDescent="0.25">
      <c r="B6523" t="s">
        <v>22</v>
      </c>
      <c r="C6523" t="s">
        <v>27</v>
      </c>
      <c r="D6523" t="s">
        <v>32</v>
      </c>
      <c r="E6523" s="1">
        <v>8839</v>
      </c>
      <c r="F6523">
        <f t="shared" si="101"/>
        <v>3</v>
      </c>
    </row>
    <row r="6524" spans="2:6" x14ac:dyDescent="0.25">
      <c r="B6524" t="s">
        <v>22</v>
      </c>
      <c r="C6524" t="s">
        <v>28</v>
      </c>
      <c r="D6524" t="s">
        <v>30</v>
      </c>
      <c r="E6524" s="1">
        <v>6708</v>
      </c>
      <c r="F6524">
        <f t="shared" si="101"/>
        <v>5</v>
      </c>
    </row>
    <row r="6525" spans="2:6" x14ac:dyDescent="0.25">
      <c r="B6525" t="s">
        <v>22</v>
      </c>
      <c r="C6525" t="s">
        <v>28</v>
      </c>
      <c r="D6525" t="s">
        <v>30</v>
      </c>
      <c r="E6525" s="1">
        <v>11277</v>
      </c>
      <c r="F6525">
        <f t="shared" si="101"/>
        <v>11</v>
      </c>
    </row>
    <row r="6526" spans="2:6" x14ac:dyDescent="0.25">
      <c r="B6526" t="s">
        <v>23</v>
      </c>
      <c r="C6526" t="s">
        <v>25</v>
      </c>
      <c r="D6526" t="s">
        <v>31</v>
      </c>
      <c r="E6526" s="1">
        <v>33862</v>
      </c>
      <c r="F6526">
        <f t="shared" si="101"/>
        <v>9</v>
      </c>
    </row>
    <row r="6527" spans="2:6" x14ac:dyDescent="0.25">
      <c r="B6527" t="s">
        <v>22</v>
      </c>
      <c r="C6527" t="s">
        <v>24</v>
      </c>
      <c r="D6527" t="s">
        <v>31</v>
      </c>
      <c r="E6527" s="1">
        <v>29839</v>
      </c>
      <c r="F6527">
        <f t="shared" si="101"/>
        <v>9</v>
      </c>
    </row>
    <row r="6528" spans="2:6" x14ac:dyDescent="0.25">
      <c r="B6528" t="s">
        <v>22</v>
      </c>
      <c r="C6528" t="s">
        <v>26</v>
      </c>
      <c r="D6528" t="s">
        <v>31</v>
      </c>
      <c r="E6528" s="1">
        <v>27997</v>
      </c>
      <c r="F6528">
        <f t="shared" si="101"/>
        <v>8</v>
      </c>
    </row>
    <row r="6529" spans="2:6" x14ac:dyDescent="0.25">
      <c r="B6529" t="s">
        <v>22</v>
      </c>
      <c r="C6529" t="s">
        <v>26</v>
      </c>
      <c r="D6529" t="s">
        <v>30</v>
      </c>
      <c r="E6529" s="1">
        <v>13927</v>
      </c>
      <c r="F6529">
        <f t="shared" si="101"/>
        <v>2</v>
      </c>
    </row>
    <row r="6530" spans="2:6" x14ac:dyDescent="0.25">
      <c r="B6530" t="s">
        <v>23</v>
      </c>
      <c r="C6530" t="s">
        <v>28</v>
      </c>
      <c r="D6530" t="s">
        <v>31</v>
      </c>
      <c r="E6530" s="1">
        <v>20845</v>
      </c>
      <c r="F6530">
        <f t="shared" si="101"/>
        <v>1</v>
      </c>
    </row>
    <row r="6531" spans="2:6" x14ac:dyDescent="0.25">
      <c r="B6531" t="s">
        <v>22</v>
      </c>
      <c r="C6531" t="s">
        <v>27</v>
      </c>
      <c r="D6531" t="s">
        <v>30</v>
      </c>
      <c r="E6531" s="1">
        <v>29932</v>
      </c>
      <c r="F6531">
        <f t="shared" si="101"/>
        <v>12</v>
      </c>
    </row>
    <row r="6532" spans="2:6" x14ac:dyDescent="0.25">
      <c r="B6532" t="s">
        <v>23</v>
      </c>
      <c r="C6532" t="s">
        <v>26</v>
      </c>
      <c r="D6532" t="s">
        <v>30</v>
      </c>
      <c r="E6532" s="1">
        <v>30346</v>
      </c>
      <c r="F6532">
        <f t="shared" si="101"/>
        <v>1</v>
      </c>
    </row>
    <row r="6533" spans="2:6" x14ac:dyDescent="0.25">
      <c r="B6533" t="s">
        <v>23</v>
      </c>
      <c r="C6533" t="s">
        <v>24</v>
      </c>
      <c r="D6533" t="s">
        <v>31</v>
      </c>
      <c r="E6533" s="1">
        <v>22158</v>
      </c>
      <c r="F6533">
        <f t="shared" si="101"/>
        <v>8</v>
      </c>
    </row>
    <row r="6534" spans="2:6" x14ac:dyDescent="0.25">
      <c r="B6534" t="s">
        <v>23</v>
      </c>
      <c r="C6534" t="s">
        <v>26</v>
      </c>
      <c r="D6534" t="s">
        <v>30</v>
      </c>
      <c r="E6534" s="1">
        <v>18466</v>
      </c>
      <c r="F6534">
        <f t="shared" si="101"/>
        <v>7</v>
      </c>
    </row>
    <row r="6535" spans="2:6" x14ac:dyDescent="0.25">
      <c r="B6535" t="s">
        <v>23</v>
      </c>
      <c r="C6535" t="s">
        <v>27</v>
      </c>
      <c r="D6535" t="s">
        <v>29</v>
      </c>
      <c r="E6535" s="1">
        <v>37688</v>
      </c>
      <c r="F6535">
        <f t="shared" si="101"/>
        <v>3</v>
      </c>
    </row>
    <row r="6536" spans="2:6" x14ac:dyDescent="0.25">
      <c r="B6536" t="s">
        <v>22</v>
      </c>
      <c r="C6536" t="s">
        <v>24</v>
      </c>
      <c r="D6536" t="s">
        <v>31</v>
      </c>
      <c r="E6536" s="1">
        <v>26407</v>
      </c>
      <c r="F6536">
        <f t="shared" si="101"/>
        <v>4</v>
      </c>
    </row>
    <row r="6537" spans="2:6" x14ac:dyDescent="0.25">
      <c r="B6537" t="s">
        <v>22</v>
      </c>
      <c r="C6537" t="s">
        <v>27</v>
      </c>
      <c r="D6537" t="s">
        <v>29</v>
      </c>
      <c r="E6537" s="1">
        <v>38390</v>
      </c>
      <c r="F6537">
        <f t="shared" si="101"/>
        <v>2</v>
      </c>
    </row>
    <row r="6538" spans="2:6" x14ac:dyDescent="0.25">
      <c r="B6538" t="s">
        <v>22</v>
      </c>
      <c r="C6538" t="s">
        <v>26</v>
      </c>
      <c r="D6538" t="s">
        <v>31</v>
      </c>
      <c r="E6538" s="1">
        <v>9883</v>
      </c>
      <c r="F6538">
        <f t="shared" si="101"/>
        <v>1</v>
      </c>
    </row>
    <row r="6539" spans="2:6" x14ac:dyDescent="0.25">
      <c r="B6539" t="s">
        <v>22</v>
      </c>
      <c r="C6539" t="s">
        <v>25</v>
      </c>
      <c r="D6539" t="s">
        <v>32</v>
      </c>
      <c r="E6539" s="1">
        <v>6272</v>
      </c>
      <c r="F6539">
        <f t="shared" si="101"/>
        <v>3</v>
      </c>
    </row>
    <row r="6540" spans="2:6" x14ac:dyDescent="0.25">
      <c r="B6540" t="s">
        <v>22</v>
      </c>
      <c r="C6540" t="s">
        <v>28</v>
      </c>
      <c r="D6540" t="s">
        <v>32</v>
      </c>
      <c r="E6540" s="1">
        <v>13458</v>
      </c>
      <c r="F6540">
        <f t="shared" ref="F6540:F6603" si="102">MONTH(E6540)</f>
        <v>11</v>
      </c>
    </row>
    <row r="6541" spans="2:6" x14ac:dyDescent="0.25">
      <c r="B6541" t="s">
        <v>22</v>
      </c>
      <c r="C6541" t="s">
        <v>27</v>
      </c>
      <c r="D6541" t="s">
        <v>30</v>
      </c>
      <c r="E6541" s="1">
        <v>40666</v>
      </c>
      <c r="F6541">
        <f t="shared" si="102"/>
        <v>5</v>
      </c>
    </row>
    <row r="6542" spans="2:6" x14ac:dyDescent="0.25">
      <c r="B6542" t="s">
        <v>22</v>
      </c>
      <c r="C6542" t="s">
        <v>27</v>
      </c>
      <c r="D6542" t="s">
        <v>31</v>
      </c>
      <c r="E6542" s="1">
        <v>7200</v>
      </c>
      <c r="F6542">
        <f t="shared" si="102"/>
        <v>9</v>
      </c>
    </row>
    <row r="6543" spans="2:6" x14ac:dyDescent="0.25">
      <c r="B6543" t="s">
        <v>22</v>
      </c>
      <c r="C6543" t="s">
        <v>26</v>
      </c>
      <c r="D6543" t="s">
        <v>30</v>
      </c>
      <c r="E6543" s="1">
        <v>33536</v>
      </c>
      <c r="F6543">
        <f t="shared" si="102"/>
        <v>10</v>
      </c>
    </row>
    <row r="6544" spans="2:6" x14ac:dyDescent="0.25">
      <c r="B6544" t="s">
        <v>23</v>
      </c>
      <c r="C6544" t="s">
        <v>24</v>
      </c>
      <c r="D6544" t="s">
        <v>30</v>
      </c>
      <c r="E6544" s="1">
        <v>37000</v>
      </c>
      <c r="F6544">
        <f t="shared" si="102"/>
        <v>4</v>
      </c>
    </row>
    <row r="6545" spans="2:6" x14ac:dyDescent="0.25">
      <c r="B6545" t="s">
        <v>23</v>
      </c>
      <c r="C6545" t="s">
        <v>27</v>
      </c>
      <c r="D6545" t="s">
        <v>31</v>
      </c>
      <c r="E6545" s="1">
        <v>35853</v>
      </c>
      <c r="F6545">
        <f t="shared" si="102"/>
        <v>2</v>
      </c>
    </row>
    <row r="6546" spans="2:6" x14ac:dyDescent="0.25">
      <c r="B6546" t="s">
        <v>22</v>
      </c>
      <c r="C6546" t="s">
        <v>25</v>
      </c>
      <c r="D6546" t="s">
        <v>31</v>
      </c>
      <c r="E6546" s="1">
        <v>23959</v>
      </c>
      <c r="F6546">
        <f t="shared" si="102"/>
        <v>8</v>
      </c>
    </row>
    <row r="6547" spans="2:6" x14ac:dyDescent="0.25">
      <c r="B6547" t="s">
        <v>23</v>
      </c>
      <c r="C6547" t="s">
        <v>27</v>
      </c>
      <c r="D6547" t="s">
        <v>30</v>
      </c>
      <c r="E6547" s="1">
        <v>21557</v>
      </c>
      <c r="F6547">
        <f t="shared" si="102"/>
        <v>1</v>
      </c>
    </row>
    <row r="6548" spans="2:6" x14ac:dyDescent="0.25">
      <c r="B6548" t="s">
        <v>23</v>
      </c>
      <c r="C6548" t="s">
        <v>26</v>
      </c>
      <c r="D6548" t="s">
        <v>30</v>
      </c>
      <c r="E6548" s="1">
        <v>37658</v>
      </c>
      <c r="F6548">
        <f t="shared" si="102"/>
        <v>2</v>
      </c>
    </row>
    <row r="6549" spans="2:6" x14ac:dyDescent="0.25">
      <c r="B6549" t="s">
        <v>22</v>
      </c>
      <c r="C6549" t="s">
        <v>28</v>
      </c>
      <c r="D6549" t="s">
        <v>30</v>
      </c>
      <c r="E6549" s="1">
        <v>41612</v>
      </c>
      <c r="F6549">
        <f t="shared" si="102"/>
        <v>12</v>
      </c>
    </row>
    <row r="6550" spans="2:6" x14ac:dyDescent="0.25">
      <c r="B6550" t="s">
        <v>22</v>
      </c>
      <c r="C6550" t="s">
        <v>24</v>
      </c>
      <c r="D6550" t="s">
        <v>29</v>
      </c>
      <c r="E6550" s="1">
        <v>13861</v>
      </c>
      <c r="F6550">
        <f t="shared" si="102"/>
        <v>12</v>
      </c>
    </row>
    <row r="6551" spans="2:6" x14ac:dyDescent="0.25">
      <c r="B6551" t="s">
        <v>22</v>
      </c>
      <c r="C6551" t="s">
        <v>28</v>
      </c>
      <c r="D6551" t="s">
        <v>32</v>
      </c>
      <c r="E6551" s="1">
        <v>29259</v>
      </c>
      <c r="F6551">
        <f t="shared" si="102"/>
        <v>2</v>
      </c>
    </row>
    <row r="6552" spans="2:6" x14ac:dyDescent="0.25">
      <c r="B6552" t="s">
        <v>22</v>
      </c>
      <c r="C6552" t="s">
        <v>27</v>
      </c>
      <c r="D6552" t="s">
        <v>29</v>
      </c>
      <c r="E6552" s="1">
        <v>32785</v>
      </c>
      <c r="F6552">
        <f t="shared" si="102"/>
        <v>10</v>
      </c>
    </row>
    <row r="6553" spans="2:6" x14ac:dyDescent="0.25">
      <c r="B6553" t="s">
        <v>23</v>
      </c>
      <c r="C6553" t="s">
        <v>25</v>
      </c>
      <c r="D6553" t="s">
        <v>31</v>
      </c>
      <c r="E6553" s="1">
        <v>33076</v>
      </c>
      <c r="F6553">
        <f t="shared" si="102"/>
        <v>7</v>
      </c>
    </row>
    <row r="6554" spans="2:6" x14ac:dyDescent="0.25">
      <c r="B6554" t="s">
        <v>23</v>
      </c>
      <c r="C6554" t="s">
        <v>28</v>
      </c>
      <c r="D6554" t="s">
        <v>31</v>
      </c>
      <c r="E6554" s="1">
        <v>5861</v>
      </c>
      <c r="F6554">
        <f t="shared" si="102"/>
        <v>1</v>
      </c>
    </row>
    <row r="6555" spans="2:6" x14ac:dyDescent="0.25">
      <c r="B6555" t="s">
        <v>23</v>
      </c>
      <c r="C6555" t="s">
        <v>26</v>
      </c>
      <c r="D6555" t="s">
        <v>32</v>
      </c>
      <c r="E6555" s="1">
        <v>18590</v>
      </c>
      <c r="F6555">
        <f t="shared" si="102"/>
        <v>11</v>
      </c>
    </row>
    <row r="6556" spans="2:6" x14ac:dyDescent="0.25">
      <c r="B6556" t="s">
        <v>22</v>
      </c>
      <c r="C6556" t="s">
        <v>24</v>
      </c>
      <c r="D6556" t="s">
        <v>30</v>
      </c>
      <c r="E6556" s="1">
        <v>10442</v>
      </c>
      <c r="F6556">
        <f t="shared" si="102"/>
        <v>8</v>
      </c>
    </row>
    <row r="6557" spans="2:6" x14ac:dyDescent="0.25">
      <c r="B6557" t="s">
        <v>23</v>
      </c>
      <c r="C6557" t="s">
        <v>24</v>
      </c>
      <c r="D6557" t="s">
        <v>30</v>
      </c>
      <c r="E6557" s="1">
        <v>19147</v>
      </c>
      <c r="F6557">
        <f t="shared" si="102"/>
        <v>6</v>
      </c>
    </row>
    <row r="6558" spans="2:6" x14ac:dyDescent="0.25">
      <c r="B6558" t="s">
        <v>22</v>
      </c>
      <c r="C6558" t="s">
        <v>27</v>
      </c>
      <c r="D6558" t="s">
        <v>31</v>
      </c>
      <c r="E6558" s="1">
        <v>7311</v>
      </c>
      <c r="F6558">
        <f t="shared" si="102"/>
        <v>1</v>
      </c>
    </row>
    <row r="6559" spans="2:6" x14ac:dyDescent="0.25">
      <c r="B6559" t="s">
        <v>22</v>
      </c>
      <c r="C6559" t="s">
        <v>24</v>
      </c>
      <c r="D6559" t="s">
        <v>32</v>
      </c>
      <c r="E6559" s="1">
        <v>18948</v>
      </c>
      <c r="F6559">
        <f t="shared" si="102"/>
        <v>11</v>
      </c>
    </row>
    <row r="6560" spans="2:6" x14ac:dyDescent="0.25">
      <c r="B6560" t="s">
        <v>22</v>
      </c>
      <c r="C6560" t="s">
        <v>24</v>
      </c>
      <c r="D6560" t="s">
        <v>29</v>
      </c>
      <c r="E6560" s="1">
        <v>31753</v>
      </c>
      <c r="F6560">
        <f t="shared" si="102"/>
        <v>12</v>
      </c>
    </row>
    <row r="6561" spans="2:6" x14ac:dyDescent="0.25">
      <c r="B6561" t="s">
        <v>22</v>
      </c>
      <c r="C6561" t="s">
        <v>27</v>
      </c>
      <c r="D6561" t="s">
        <v>29</v>
      </c>
      <c r="E6561" s="1">
        <v>15394</v>
      </c>
      <c r="F6561">
        <f t="shared" si="102"/>
        <v>2</v>
      </c>
    </row>
    <row r="6562" spans="2:6" x14ac:dyDescent="0.25">
      <c r="B6562" t="s">
        <v>23</v>
      </c>
      <c r="C6562" t="s">
        <v>27</v>
      </c>
      <c r="D6562" t="s">
        <v>32</v>
      </c>
      <c r="E6562" s="1">
        <v>25529</v>
      </c>
      <c r="F6562">
        <f t="shared" si="102"/>
        <v>11</v>
      </c>
    </row>
    <row r="6563" spans="2:6" x14ac:dyDescent="0.25">
      <c r="B6563" t="s">
        <v>22</v>
      </c>
      <c r="C6563" t="s">
        <v>25</v>
      </c>
      <c r="D6563" t="s">
        <v>29</v>
      </c>
      <c r="E6563" s="1">
        <v>22015</v>
      </c>
      <c r="F6563">
        <f t="shared" si="102"/>
        <v>4</v>
      </c>
    </row>
    <row r="6564" spans="2:6" x14ac:dyDescent="0.25">
      <c r="B6564" t="s">
        <v>22</v>
      </c>
      <c r="C6564" t="s">
        <v>26</v>
      </c>
      <c r="D6564" t="s">
        <v>29</v>
      </c>
      <c r="E6564" s="1">
        <v>40142</v>
      </c>
      <c r="F6564">
        <f t="shared" si="102"/>
        <v>11</v>
      </c>
    </row>
    <row r="6565" spans="2:6" x14ac:dyDescent="0.25">
      <c r="B6565" t="s">
        <v>23</v>
      </c>
      <c r="C6565" t="s">
        <v>27</v>
      </c>
      <c r="D6565" t="s">
        <v>32</v>
      </c>
      <c r="E6565" s="1">
        <v>29125</v>
      </c>
      <c r="F6565">
        <f t="shared" si="102"/>
        <v>9</v>
      </c>
    </row>
    <row r="6566" spans="2:6" x14ac:dyDescent="0.25">
      <c r="B6566" t="s">
        <v>22</v>
      </c>
      <c r="C6566" t="s">
        <v>24</v>
      </c>
      <c r="D6566" t="s">
        <v>30</v>
      </c>
      <c r="E6566" s="1">
        <v>39417</v>
      </c>
      <c r="F6566">
        <f t="shared" si="102"/>
        <v>12</v>
      </c>
    </row>
    <row r="6567" spans="2:6" x14ac:dyDescent="0.25">
      <c r="B6567" t="s">
        <v>22</v>
      </c>
      <c r="C6567" t="s">
        <v>28</v>
      </c>
      <c r="D6567" t="s">
        <v>31</v>
      </c>
      <c r="E6567" s="1">
        <v>12769</v>
      </c>
      <c r="F6567">
        <f t="shared" si="102"/>
        <v>12</v>
      </c>
    </row>
    <row r="6568" spans="2:6" x14ac:dyDescent="0.25">
      <c r="B6568" t="s">
        <v>23</v>
      </c>
      <c r="C6568" t="s">
        <v>28</v>
      </c>
      <c r="D6568" t="s">
        <v>32</v>
      </c>
      <c r="E6568" s="1">
        <v>13388</v>
      </c>
      <c r="F6568">
        <f t="shared" si="102"/>
        <v>8</v>
      </c>
    </row>
    <row r="6569" spans="2:6" x14ac:dyDescent="0.25">
      <c r="B6569" t="s">
        <v>23</v>
      </c>
      <c r="C6569" t="s">
        <v>24</v>
      </c>
      <c r="D6569" t="s">
        <v>30</v>
      </c>
      <c r="E6569" s="1">
        <v>12308</v>
      </c>
      <c r="F6569">
        <f t="shared" si="102"/>
        <v>9</v>
      </c>
    </row>
    <row r="6570" spans="2:6" x14ac:dyDescent="0.25">
      <c r="B6570" t="s">
        <v>23</v>
      </c>
      <c r="C6570" t="s">
        <v>26</v>
      </c>
      <c r="D6570" t="s">
        <v>30</v>
      </c>
      <c r="E6570" s="1">
        <v>10882</v>
      </c>
      <c r="F6570">
        <f t="shared" si="102"/>
        <v>10</v>
      </c>
    </row>
    <row r="6571" spans="2:6" x14ac:dyDescent="0.25">
      <c r="B6571" t="s">
        <v>22</v>
      </c>
      <c r="C6571" t="s">
        <v>24</v>
      </c>
      <c r="D6571" t="s">
        <v>32</v>
      </c>
      <c r="E6571" s="1">
        <v>40204</v>
      </c>
      <c r="F6571">
        <f t="shared" si="102"/>
        <v>1</v>
      </c>
    </row>
    <row r="6572" spans="2:6" x14ac:dyDescent="0.25">
      <c r="B6572" t="s">
        <v>23</v>
      </c>
      <c r="C6572" t="s">
        <v>28</v>
      </c>
      <c r="D6572" t="s">
        <v>32</v>
      </c>
      <c r="E6572" s="1">
        <v>10076</v>
      </c>
      <c r="F6572">
        <f t="shared" si="102"/>
        <v>8</v>
      </c>
    </row>
    <row r="6573" spans="2:6" x14ac:dyDescent="0.25">
      <c r="B6573" t="s">
        <v>23</v>
      </c>
      <c r="C6573" t="s">
        <v>27</v>
      </c>
      <c r="D6573" t="s">
        <v>32</v>
      </c>
      <c r="E6573" s="1">
        <v>20248</v>
      </c>
      <c r="F6573">
        <f t="shared" si="102"/>
        <v>6</v>
      </c>
    </row>
    <row r="6574" spans="2:6" x14ac:dyDescent="0.25">
      <c r="B6574" t="s">
        <v>23</v>
      </c>
      <c r="C6574" t="s">
        <v>27</v>
      </c>
      <c r="D6574" t="s">
        <v>30</v>
      </c>
      <c r="E6574" s="1">
        <v>22024</v>
      </c>
      <c r="F6574">
        <f t="shared" si="102"/>
        <v>4</v>
      </c>
    </row>
    <row r="6575" spans="2:6" x14ac:dyDescent="0.25">
      <c r="B6575" t="s">
        <v>22</v>
      </c>
      <c r="C6575" t="s">
        <v>27</v>
      </c>
      <c r="D6575" t="s">
        <v>30</v>
      </c>
      <c r="E6575" s="1">
        <v>26897</v>
      </c>
      <c r="F6575">
        <f t="shared" si="102"/>
        <v>8</v>
      </c>
    </row>
    <row r="6576" spans="2:6" x14ac:dyDescent="0.25">
      <c r="B6576" t="s">
        <v>23</v>
      </c>
      <c r="C6576" t="s">
        <v>25</v>
      </c>
      <c r="D6576" t="s">
        <v>29</v>
      </c>
      <c r="E6576" s="1">
        <v>14489</v>
      </c>
      <c r="F6576">
        <f t="shared" si="102"/>
        <v>9</v>
      </c>
    </row>
    <row r="6577" spans="2:6" x14ac:dyDescent="0.25">
      <c r="B6577" t="s">
        <v>22</v>
      </c>
      <c r="C6577" t="s">
        <v>28</v>
      </c>
      <c r="D6577" t="s">
        <v>29</v>
      </c>
      <c r="E6577" s="1">
        <v>12000</v>
      </c>
      <c r="F6577">
        <f t="shared" si="102"/>
        <v>11</v>
      </c>
    </row>
    <row r="6578" spans="2:6" x14ac:dyDescent="0.25">
      <c r="B6578" t="s">
        <v>23</v>
      </c>
      <c r="C6578" t="s">
        <v>27</v>
      </c>
      <c r="D6578" t="s">
        <v>29</v>
      </c>
      <c r="E6578" s="1">
        <v>36274</v>
      </c>
      <c r="F6578">
        <f t="shared" si="102"/>
        <v>4</v>
      </c>
    </row>
    <row r="6579" spans="2:6" x14ac:dyDescent="0.25">
      <c r="B6579" t="s">
        <v>22</v>
      </c>
      <c r="C6579" t="s">
        <v>25</v>
      </c>
      <c r="D6579" t="s">
        <v>29</v>
      </c>
      <c r="E6579" s="1">
        <v>12388</v>
      </c>
      <c r="F6579">
        <f t="shared" si="102"/>
        <v>11</v>
      </c>
    </row>
    <row r="6580" spans="2:6" x14ac:dyDescent="0.25">
      <c r="B6580" t="s">
        <v>22</v>
      </c>
      <c r="C6580" t="s">
        <v>24</v>
      </c>
      <c r="D6580" t="s">
        <v>31</v>
      </c>
      <c r="E6580" s="1">
        <v>8641</v>
      </c>
      <c r="F6580">
        <f t="shared" si="102"/>
        <v>8</v>
      </c>
    </row>
    <row r="6581" spans="2:6" x14ac:dyDescent="0.25">
      <c r="B6581" t="s">
        <v>22</v>
      </c>
      <c r="C6581" t="s">
        <v>27</v>
      </c>
      <c r="D6581" t="s">
        <v>30</v>
      </c>
      <c r="E6581" s="1">
        <v>12698</v>
      </c>
      <c r="F6581">
        <f t="shared" si="102"/>
        <v>10</v>
      </c>
    </row>
    <row r="6582" spans="2:6" x14ac:dyDescent="0.25">
      <c r="B6582" t="s">
        <v>22</v>
      </c>
      <c r="C6582" t="s">
        <v>24</v>
      </c>
      <c r="D6582" t="s">
        <v>30</v>
      </c>
      <c r="E6582" s="1">
        <v>14432</v>
      </c>
      <c r="F6582">
        <f t="shared" si="102"/>
        <v>7</v>
      </c>
    </row>
    <row r="6583" spans="2:6" x14ac:dyDescent="0.25">
      <c r="B6583" t="s">
        <v>22</v>
      </c>
      <c r="C6583" t="s">
        <v>26</v>
      </c>
      <c r="D6583" t="s">
        <v>31</v>
      </c>
      <c r="E6583" s="1">
        <v>20070</v>
      </c>
      <c r="F6583">
        <f t="shared" si="102"/>
        <v>12</v>
      </c>
    </row>
    <row r="6584" spans="2:6" x14ac:dyDescent="0.25">
      <c r="B6584" t="s">
        <v>22</v>
      </c>
      <c r="C6584" t="s">
        <v>28</v>
      </c>
      <c r="D6584" t="s">
        <v>32</v>
      </c>
      <c r="E6584" s="1">
        <v>8916</v>
      </c>
      <c r="F6584">
        <f t="shared" si="102"/>
        <v>5</v>
      </c>
    </row>
    <row r="6585" spans="2:6" x14ac:dyDescent="0.25">
      <c r="B6585" t="s">
        <v>23</v>
      </c>
      <c r="C6585" t="s">
        <v>26</v>
      </c>
      <c r="D6585" t="s">
        <v>30</v>
      </c>
      <c r="E6585" s="1">
        <v>38641</v>
      </c>
      <c r="F6585">
        <f t="shared" si="102"/>
        <v>10</v>
      </c>
    </row>
    <row r="6586" spans="2:6" x14ac:dyDescent="0.25">
      <c r="B6586" t="s">
        <v>22</v>
      </c>
      <c r="C6586" t="s">
        <v>25</v>
      </c>
      <c r="D6586" t="s">
        <v>30</v>
      </c>
      <c r="E6586" s="1">
        <v>8683</v>
      </c>
      <c r="F6586">
        <f t="shared" si="102"/>
        <v>10</v>
      </c>
    </row>
    <row r="6587" spans="2:6" x14ac:dyDescent="0.25">
      <c r="B6587" t="s">
        <v>23</v>
      </c>
      <c r="C6587" t="s">
        <v>27</v>
      </c>
      <c r="D6587" t="s">
        <v>30</v>
      </c>
      <c r="E6587" s="1">
        <v>28176</v>
      </c>
      <c r="F6587">
        <f t="shared" si="102"/>
        <v>2</v>
      </c>
    </row>
    <row r="6588" spans="2:6" x14ac:dyDescent="0.25">
      <c r="B6588" t="s">
        <v>23</v>
      </c>
      <c r="C6588" t="s">
        <v>27</v>
      </c>
      <c r="D6588" t="s">
        <v>29</v>
      </c>
      <c r="E6588" s="1">
        <v>35817</v>
      </c>
      <c r="F6588">
        <f t="shared" si="102"/>
        <v>1</v>
      </c>
    </row>
    <row r="6589" spans="2:6" x14ac:dyDescent="0.25">
      <c r="B6589" t="s">
        <v>23</v>
      </c>
      <c r="C6589" t="s">
        <v>27</v>
      </c>
      <c r="D6589" t="s">
        <v>30</v>
      </c>
      <c r="E6589" s="1">
        <v>30008</v>
      </c>
      <c r="F6589">
        <f t="shared" si="102"/>
        <v>2</v>
      </c>
    </row>
    <row r="6590" spans="2:6" x14ac:dyDescent="0.25">
      <c r="B6590" t="s">
        <v>23</v>
      </c>
      <c r="C6590" t="s">
        <v>24</v>
      </c>
      <c r="D6590" t="s">
        <v>32</v>
      </c>
      <c r="E6590" s="1">
        <v>20566</v>
      </c>
      <c r="F6590">
        <f t="shared" si="102"/>
        <v>4</v>
      </c>
    </row>
    <row r="6591" spans="2:6" x14ac:dyDescent="0.25">
      <c r="B6591" t="s">
        <v>22</v>
      </c>
      <c r="C6591" t="s">
        <v>25</v>
      </c>
      <c r="D6591" t="s">
        <v>30</v>
      </c>
      <c r="E6591" s="1">
        <v>18926</v>
      </c>
      <c r="F6591">
        <f t="shared" si="102"/>
        <v>10</v>
      </c>
    </row>
    <row r="6592" spans="2:6" x14ac:dyDescent="0.25">
      <c r="B6592" t="s">
        <v>22</v>
      </c>
      <c r="C6592" t="s">
        <v>28</v>
      </c>
      <c r="D6592" t="s">
        <v>29</v>
      </c>
      <c r="E6592" s="1">
        <v>28891</v>
      </c>
      <c r="F6592">
        <f t="shared" si="102"/>
        <v>2</v>
      </c>
    </row>
    <row r="6593" spans="2:6" x14ac:dyDescent="0.25">
      <c r="B6593" t="s">
        <v>22</v>
      </c>
      <c r="C6593" t="s">
        <v>26</v>
      </c>
      <c r="D6593" t="s">
        <v>29</v>
      </c>
      <c r="E6593" s="1">
        <v>11020</v>
      </c>
      <c r="F6593">
        <f t="shared" si="102"/>
        <v>3</v>
      </c>
    </row>
    <row r="6594" spans="2:6" x14ac:dyDescent="0.25">
      <c r="B6594" t="s">
        <v>22</v>
      </c>
      <c r="C6594" t="s">
        <v>24</v>
      </c>
      <c r="D6594" t="s">
        <v>32</v>
      </c>
      <c r="E6594" s="1">
        <v>17606</v>
      </c>
      <c r="F6594">
        <f t="shared" si="102"/>
        <v>3</v>
      </c>
    </row>
    <row r="6595" spans="2:6" x14ac:dyDescent="0.25">
      <c r="B6595" t="s">
        <v>23</v>
      </c>
      <c r="C6595" t="s">
        <v>27</v>
      </c>
      <c r="D6595" t="s">
        <v>32</v>
      </c>
      <c r="E6595" s="1">
        <v>6638</v>
      </c>
      <c r="F6595">
        <f t="shared" si="102"/>
        <v>3</v>
      </c>
    </row>
    <row r="6596" spans="2:6" x14ac:dyDescent="0.25">
      <c r="B6596" t="s">
        <v>22</v>
      </c>
      <c r="C6596" t="s">
        <v>25</v>
      </c>
      <c r="D6596" t="s">
        <v>32</v>
      </c>
      <c r="E6596" s="1">
        <v>11460</v>
      </c>
      <c r="F6596">
        <f t="shared" si="102"/>
        <v>5</v>
      </c>
    </row>
    <row r="6597" spans="2:6" x14ac:dyDescent="0.25">
      <c r="B6597" t="s">
        <v>22</v>
      </c>
      <c r="C6597" t="s">
        <v>24</v>
      </c>
      <c r="D6597" t="s">
        <v>32</v>
      </c>
      <c r="E6597" s="1">
        <v>18662</v>
      </c>
      <c r="F6597">
        <f t="shared" si="102"/>
        <v>2</v>
      </c>
    </row>
    <row r="6598" spans="2:6" x14ac:dyDescent="0.25">
      <c r="B6598" t="s">
        <v>23</v>
      </c>
      <c r="C6598" t="s">
        <v>25</v>
      </c>
      <c r="D6598" t="s">
        <v>32</v>
      </c>
      <c r="E6598" s="1">
        <v>11099</v>
      </c>
      <c r="F6598">
        <f t="shared" si="102"/>
        <v>5</v>
      </c>
    </row>
    <row r="6599" spans="2:6" x14ac:dyDescent="0.25">
      <c r="B6599" t="s">
        <v>22</v>
      </c>
      <c r="C6599" t="s">
        <v>24</v>
      </c>
      <c r="D6599" t="s">
        <v>32</v>
      </c>
      <c r="E6599" s="1">
        <v>17990</v>
      </c>
      <c r="F6599">
        <f t="shared" si="102"/>
        <v>4</v>
      </c>
    </row>
    <row r="6600" spans="2:6" x14ac:dyDescent="0.25">
      <c r="B6600" t="s">
        <v>23</v>
      </c>
      <c r="C6600" t="s">
        <v>25</v>
      </c>
      <c r="D6600" t="s">
        <v>30</v>
      </c>
      <c r="E6600" s="1">
        <v>33129</v>
      </c>
      <c r="F6600">
        <f t="shared" si="102"/>
        <v>9</v>
      </c>
    </row>
    <row r="6601" spans="2:6" x14ac:dyDescent="0.25">
      <c r="B6601" t="s">
        <v>22</v>
      </c>
      <c r="C6601" t="s">
        <v>26</v>
      </c>
      <c r="D6601" t="s">
        <v>32</v>
      </c>
      <c r="E6601" s="1">
        <v>23454</v>
      </c>
      <c r="F6601">
        <f t="shared" si="102"/>
        <v>3</v>
      </c>
    </row>
    <row r="6602" spans="2:6" x14ac:dyDescent="0.25">
      <c r="B6602" t="s">
        <v>22</v>
      </c>
      <c r="C6602" t="s">
        <v>26</v>
      </c>
      <c r="D6602" t="s">
        <v>29</v>
      </c>
      <c r="E6602" s="1">
        <v>7847</v>
      </c>
      <c r="F6602">
        <f t="shared" si="102"/>
        <v>6</v>
      </c>
    </row>
    <row r="6603" spans="2:6" x14ac:dyDescent="0.25">
      <c r="B6603" t="s">
        <v>23</v>
      </c>
      <c r="C6603" t="s">
        <v>25</v>
      </c>
      <c r="D6603" t="s">
        <v>30</v>
      </c>
      <c r="E6603" s="1">
        <v>36224</v>
      </c>
      <c r="F6603">
        <f t="shared" si="102"/>
        <v>3</v>
      </c>
    </row>
    <row r="6604" spans="2:6" x14ac:dyDescent="0.25">
      <c r="B6604" t="s">
        <v>23</v>
      </c>
      <c r="C6604" t="s">
        <v>25</v>
      </c>
      <c r="D6604" t="s">
        <v>30</v>
      </c>
      <c r="E6604" s="1">
        <v>9928</v>
      </c>
      <c r="F6604">
        <f t="shared" ref="F6604:F6667" si="103">MONTH(E6604)</f>
        <v>3</v>
      </c>
    </row>
    <row r="6605" spans="2:6" x14ac:dyDescent="0.25">
      <c r="B6605" t="s">
        <v>22</v>
      </c>
      <c r="C6605" t="s">
        <v>28</v>
      </c>
      <c r="D6605" t="s">
        <v>31</v>
      </c>
      <c r="E6605" s="1">
        <v>21226</v>
      </c>
      <c r="F6605">
        <f t="shared" si="103"/>
        <v>2</v>
      </c>
    </row>
    <row r="6606" spans="2:6" x14ac:dyDescent="0.25">
      <c r="B6606" t="s">
        <v>22</v>
      </c>
      <c r="C6606" t="s">
        <v>24</v>
      </c>
      <c r="D6606" t="s">
        <v>29</v>
      </c>
      <c r="E6606" s="1">
        <v>41631</v>
      </c>
      <c r="F6606">
        <f t="shared" si="103"/>
        <v>12</v>
      </c>
    </row>
    <row r="6607" spans="2:6" x14ac:dyDescent="0.25">
      <c r="B6607" t="s">
        <v>23</v>
      </c>
      <c r="C6607" t="s">
        <v>25</v>
      </c>
      <c r="D6607" t="s">
        <v>30</v>
      </c>
      <c r="E6607" s="1">
        <v>10046</v>
      </c>
      <c r="F6607">
        <f t="shared" si="103"/>
        <v>7</v>
      </c>
    </row>
    <row r="6608" spans="2:6" x14ac:dyDescent="0.25">
      <c r="B6608" t="s">
        <v>22</v>
      </c>
      <c r="C6608" t="s">
        <v>28</v>
      </c>
      <c r="D6608" t="s">
        <v>32</v>
      </c>
      <c r="E6608" s="1">
        <v>17033</v>
      </c>
      <c r="F6608">
        <f t="shared" si="103"/>
        <v>8</v>
      </c>
    </row>
    <row r="6609" spans="2:6" x14ac:dyDescent="0.25">
      <c r="B6609" t="s">
        <v>22</v>
      </c>
      <c r="C6609" t="s">
        <v>25</v>
      </c>
      <c r="D6609" t="s">
        <v>30</v>
      </c>
      <c r="E6609" s="1">
        <v>34451</v>
      </c>
      <c r="F6609">
        <f t="shared" si="103"/>
        <v>4</v>
      </c>
    </row>
    <row r="6610" spans="2:6" x14ac:dyDescent="0.25">
      <c r="B6610" t="s">
        <v>22</v>
      </c>
      <c r="C6610" t="s">
        <v>28</v>
      </c>
      <c r="D6610" t="s">
        <v>29</v>
      </c>
      <c r="E6610" s="1">
        <v>26628</v>
      </c>
      <c r="F6610">
        <f t="shared" si="103"/>
        <v>11</v>
      </c>
    </row>
    <row r="6611" spans="2:6" x14ac:dyDescent="0.25">
      <c r="B6611" t="s">
        <v>23</v>
      </c>
      <c r="C6611" t="s">
        <v>25</v>
      </c>
      <c r="D6611" t="s">
        <v>30</v>
      </c>
      <c r="E6611" s="1">
        <v>31658</v>
      </c>
      <c r="F6611">
        <f t="shared" si="103"/>
        <v>9</v>
      </c>
    </row>
    <row r="6612" spans="2:6" x14ac:dyDescent="0.25">
      <c r="B6612" t="s">
        <v>23</v>
      </c>
      <c r="C6612" t="s">
        <v>27</v>
      </c>
      <c r="D6612" t="s">
        <v>29</v>
      </c>
      <c r="E6612" s="1">
        <v>16317</v>
      </c>
      <c r="F6612">
        <f t="shared" si="103"/>
        <v>9</v>
      </c>
    </row>
    <row r="6613" spans="2:6" x14ac:dyDescent="0.25">
      <c r="B6613" t="s">
        <v>22</v>
      </c>
      <c r="C6613" t="s">
        <v>26</v>
      </c>
      <c r="D6613" t="s">
        <v>30</v>
      </c>
      <c r="E6613" s="1">
        <v>40914</v>
      </c>
      <c r="F6613">
        <f t="shared" si="103"/>
        <v>1</v>
      </c>
    </row>
    <row r="6614" spans="2:6" x14ac:dyDescent="0.25">
      <c r="B6614" t="s">
        <v>22</v>
      </c>
      <c r="C6614" t="s">
        <v>25</v>
      </c>
      <c r="D6614" t="s">
        <v>31</v>
      </c>
      <c r="E6614" s="1">
        <v>31246</v>
      </c>
      <c r="F6614">
        <f t="shared" si="103"/>
        <v>7</v>
      </c>
    </row>
    <row r="6615" spans="2:6" x14ac:dyDescent="0.25">
      <c r="B6615" t="s">
        <v>22</v>
      </c>
      <c r="C6615" t="s">
        <v>24</v>
      </c>
      <c r="D6615" t="s">
        <v>29</v>
      </c>
      <c r="E6615" s="1">
        <v>25470</v>
      </c>
      <c r="F6615">
        <f t="shared" si="103"/>
        <v>9</v>
      </c>
    </row>
    <row r="6616" spans="2:6" x14ac:dyDescent="0.25">
      <c r="B6616" t="s">
        <v>23</v>
      </c>
      <c r="C6616" t="s">
        <v>24</v>
      </c>
      <c r="D6616" t="s">
        <v>29</v>
      </c>
      <c r="E6616" s="1">
        <v>7303</v>
      </c>
      <c r="F6616">
        <f t="shared" si="103"/>
        <v>12</v>
      </c>
    </row>
    <row r="6617" spans="2:6" x14ac:dyDescent="0.25">
      <c r="B6617" t="s">
        <v>23</v>
      </c>
      <c r="C6617" t="s">
        <v>26</v>
      </c>
      <c r="D6617" t="s">
        <v>29</v>
      </c>
      <c r="E6617" s="1">
        <v>33507</v>
      </c>
      <c r="F6617">
        <f t="shared" si="103"/>
        <v>9</v>
      </c>
    </row>
    <row r="6618" spans="2:6" x14ac:dyDescent="0.25">
      <c r="B6618" t="s">
        <v>22</v>
      </c>
      <c r="C6618" t="s">
        <v>25</v>
      </c>
      <c r="D6618" t="s">
        <v>31</v>
      </c>
      <c r="E6618" s="1">
        <v>11395</v>
      </c>
      <c r="F6618">
        <f t="shared" si="103"/>
        <v>3</v>
      </c>
    </row>
    <row r="6619" spans="2:6" x14ac:dyDescent="0.25">
      <c r="B6619" t="s">
        <v>23</v>
      </c>
      <c r="C6619" t="s">
        <v>24</v>
      </c>
      <c r="D6619" t="s">
        <v>29</v>
      </c>
      <c r="E6619" s="1">
        <v>20927</v>
      </c>
      <c r="F6619">
        <f t="shared" si="103"/>
        <v>4</v>
      </c>
    </row>
    <row r="6620" spans="2:6" x14ac:dyDescent="0.25">
      <c r="B6620" t="s">
        <v>23</v>
      </c>
      <c r="C6620" t="s">
        <v>24</v>
      </c>
      <c r="D6620" t="s">
        <v>31</v>
      </c>
      <c r="E6620" s="1">
        <v>22589</v>
      </c>
      <c r="F6620">
        <f t="shared" si="103"/>
        <v>11</v>
      </c>
    </row>
    <row r="6621" spans="2:6" x14ac:dyDescent="0.25">
      <c r="B6621" t="s">
        <v>22</v>
      </c>
      <c r="C6621" t="s">
        <v>27</v>
      </c>
      <c r="D6621" t="s">
        <v>29</v>
      </c>
      <c r="E6621" s="1">
        <v>19459</v>
      </c>
      <c r="F6621">
        <f t="shared" si="103"/>
        <v>4</v>
      </c>
    </row>
    <row r="6622" spans="2:6" x14ac:dyDescent="0.25">
      <c r="B6622" t="s">
        <v>22</v>
      </c>
      <c r="C6622" t="s">
        <v>24</v>
      </c>
      <c r="D6622" t="s">
        <v>32</v>
      </c>
      <c r="E6622" s="1">
        <v>14198</v>
      </c>
      <c r="F6622">
        <f t="shared" si="103"/>
        <v>11</v>
      </c>
    </row>
    <row r="6623" spans="2:6" x14ac:dyDescent="0.25">
      <c r="B6623" t="s">
        <v>22</v>
      </c>
      <c r="C6623" t="s">
        <v>25</v>
      </c>
      <c r="D6623" t="s">
        <v>30</v>
      </c>
      <c r="E6623" s="1">
        <v>25211</v>
      </c>
      <c r="F6623">
        <f t="shared" si="103"/>
        <v>1</v>
      </c>
    </row>
    <row r="6624" spans="2:6" x14ac:dyDescent="0.25">
      <c r="B6624" t="s">
        <v>23</v>
      </c>
      <c r="C6624" t="s">
        <v>24</v>
      </c>
      <c r="D6624" t="s">
        <v>32</v>
      </c>
      <c r="E6624" s="1">
        <v>31042</v>
      </c>
      <c r="F6624">
        <f t="shared" si="103"/>
        <v>12</v>
      </c>
    </row>
    <row r="6625" spans="2:6" x14ac:dyDescent="0.25">
      <c r="B6625" t="s">
        <v>23</v>
      </c>
      <c r="C6625" t="s">
        <v>24</v>
      </c>
      <c r="D6625" t="s">
        <v>29</v>
      </c>
      <c r="E6625" s="1">
        <v>22418</v>
      </c>
      <c r="F6625">
        <f t="shared" si="103"/>
        <v>5</v>
      </c>
    </row>
    <row r="6626" spans="2:6" x14ac:dyDescent="0.25">
      <c r="B6626" t="s">
        <v>23</v>
      </c>
      <c r="C6626" t="s">
        <v>24</v>
      </c>
      <c r="D6626" t="s">
        <v>31</v>
      </c>
      <c r="E6626" s="1">
        <v>33162</v>
      </c>
      <c r="F6626">
        <f t="shared" si="103"/>
        <v>10</v>
      </c>
    </row>
    <row r="6627" spans="2:6" x14ac:dyDescent="0.25">
      <c r="B6627" t="s">
        <v>22</v>
      </c>
      <c r="C6627" t="s">
        <v>26</v>
      </c>
      <c r="D6627" t="s">
        <v>31</v>
      </c>
      <c r="E6627" s="1">
        <v>27979</v>
      </c>
      <c r="F6627">
        <f t="shared" si="103"/>
        <v>8</v>
      </c>
    </row>
    <row r="6628" spans="2:6" x14ac:dyDescent="0.25">
      <c r="B6628" t="s">
        <v>23</v>
      </c>
      <c r="C6628" t="s">
        <v>24</v>
      </c>
      <c r="D6628" t="s">
        <v>30</v>
      </c>
      <c r="E6628" s="1">
        <v>20844</v>
      </c>
      <c r="F6628">
        <f t="shared" si="103"/>
        <v>1</v>
      </c>
    </row>
    <row r="6629" spans="2:6" x14ac:dyDescent="0.25">
      <c r="B6629" t="s">
        <v>23</v>
      </c>
      <c r="C6629" t="s">
        <v>26</v>
      </c>
      <c r="D6629" t="s">
        <v>30</v>
      </c>
      <c r="E6629" s="1">
        <v>39711</v>
      </c>
      <c r="F6629">
        <f t="shared" si="103"/>
        <v>9</v>
      </c>
    </row>
    <row r="6630" spans="2:6" x14ac:dyDescent="0.25">
      <c r="B6630" t="s">
        <v>23</v>
      </c>
      <c r="C6630" t="s">
        <v>25</v>
      </c>
      <c r="D6630" t="s">
        <v>31</v>
      </c>
      <c r="E6630" s="1">
        <v>15029</v>
      </c>
      <c r="F6630">
        <f t="shared" si="103"/>
        <v>2</v>
      </c>
    </row>
    <row r="6631" spans="2:6" x14ac:dyDescent="0.25">
      <c r="B6631" t="s">
        <v>23</v>
      </c>
      <c r="C6631" t="s">
        <v>25</v>
      </c>
      <c r="D6631" t="s">
        <v>30</v>
      </c>
      <c r="E6631" s="1">
        <v>37127</v>
      </c>
      <c r="F6631">
        <f t="shared" si="103"/>
        <v>8</v>
      </c>
    </row>
    <row r="6632" spans="2:6" x14ac:dyDescent="0.25">
      <c r="B6632" t="s">
        <v>23</v>
      </c>
      <c r="C6632" t="s">
        <v>24</v>
      </c>
      <c r="D6632" t="s">
        <v>31</v>
      </c>
      <c r="E6632" s="1">
        <v>24841</v>
      </c>
      <c r="F6632">
        <f t="shared" si="103"/>
        <v>1</v>
      </c>
    </row>
    <row r="6633" spans="2:6" x14ac:dyDescent="0.25">
      <c r="B6633" t="s">
        <v>23</v>
      </c>
      <c r="C6633" t="s">
        <v>26</v>
      </c>
      <c r="D6633" t="s">
        <v>30</v>
      </c>
      <c r="E6633" s="1">
        <v>12682</v>
      </c>
      <c r="F6633">
        <f t="shared" si="103"/>
        <v>9</v>
      </c>
    </row>
    <row r="6634" spans="2:6" x14ac:dyDescent="0.25">
      <c r="B6634" t="s">
        <v>22</v>
      </c>
      <c r="C6634" t="s">
        <v>27</v>
      </c>
      <c r="D6634" t="s">
        <v>32</v>
      </c>
      <c r="E6634" s="1">
        <v>30521</v>
      </c>
      <c r="F6634">
        <f t="shared" si="103"/>
        <v>7</v>
      </c>
    </row>
    <row r="6635" spans="2:6" x14ac:dyDescent="0.25">
      <c r="B6635" t="s">
        <v>23</v>
      </c>
      <c r="C6635" t="s">
        <v>24</v>
      </c>
      <c r="D6635" t="s">
        <v>32</v>
      </c>
      <c r="E6635" s="1">
        <v>11283</v>
      </c>
      <c r="F6635">
        <f t="shared" si="103"/>
        <v>11</v>
      </c>
    </row>
    <row r="6636" spans="2:6" x14ac:dyDescent="0.25">
      <c r="B6636" t="s">
        <v>23</v>
      </c>
      <c r="C6636" t="s">
        <v>25</v>
      </c>
      <c r="D6636" t="s">
        <v>31</v>
      </c>
      <c r="E6636" s="1">
        <v>24246</v>
      </c>
      <c r="F6636">
        <f t="shared" si="103"/>
        <v>5</v>
      </c>
    </row>
    <row r="6637" spans="2:6" x14ac:dyDescent="0.25">
      <c r="B6637" t="s">
        <v>23</v>
      </c>
      <c r="C6637" t="s">
        <v>25</v>
      </c>
      <c r="D6637" t="s">
        <v>31</v>
      </c>
      <c r="E6637" s="1">
        <v>13013</v>
      </c>
      <c r="F6637">
        <f t="shared" si="103"/>
        <v>8</v>
      </c>
    </row>
    <row r="6638" spans="2:6" x14ac:dyDescent="0.25">
      <c r="B6638" t="s">
        <v>22</v>
      </c>
      <c r="C6638" t="s">
        <v>28</v>
      </c>
      <c r="D6638" t="s">
        <v>30</v>
      </c>
      <c r="E6638" s="1">
        <v>27575</v>
      </c>
      <c r="F6638">
        <f t="shared" si="103"/>
        <v>6</v>
      </c>
    </row>
    <row r="6639" spans="2:6" x14ac:dyDescent="0.25">
      <c r="B6639" t="s">
        <v>23</v>
      </c>
      <c r="C6639" t="s">
        <v>27</v>
      </c>
      <c r="D6639" t="s">
        <v>29</v>
      </c>
      <c r="E6639" s="1">
        <v>29217</v>
      </c>
      <c r="F6639">
        <f t="shared" si="103"/>
        <v>12</v>
      </c>
    </row>
    <row r="6640" spans="2:6" x14ac:dyDescent="0.25">
      <c r="B6640" t="s">
        <v>22</v>
      </c>
      <c r="C6640" t="s">
        <v>26</v>
      </c>
      <c r="D6640" t="s">
        <v>32</v>
      </c>
      <c r="E6640" s="1">
        <v>14551</v>
      </c>
      <c r="F6640">
        <f t="shared" si="103"/>
        <v>11</v>
      </c>
    </row>
    <row r="6641" spans="2:6" x14ac:dyDescent="0.25">
      <c r="B6641" t="s">
        <v>22</v>
      </c>
      <c r="C6641" t="s">
        <v>24</v>
      </c>
      <c r="D6641" t="s">
        <v>31</v>
      </c>
      <c r="E6641" s="1">
        <v>7614</v>
      </c>
      <c r="F6641">
        <f t="shared" si="103"/>
        <v>11</v>
      </c>
    </row>
    <row r="6642" spans="2:6" x14ac:dyDescent="0.25">
      <c r="B6642" t="s">
        <v>23</v>
      </c>
      <c r="C6642" t="s">
        <v>27</v>
      </c>
      <c r="D6642" t="s">
        <v>31</v>
      </c>
      <c r="E6642" s="1">
        <v>16912</v>
      </c>
      <c r="F6642">
        <f t="shared" si="103"/>
        <v>4</v>
      </c>
    </row>
    <row r="6643" spans="2:6" x14ac:dyDescent="0.25">
      <c r="B6643" t="s">
        <v>22</v>
      </c>
      <c r="C6643" t="s">
        <v>25</v>
      </c>
      <c r="D6643" t="s">
        <v>32</v>
      </c>
      <c r="E6643" s="1">
        <v>13418</v>
      </c>
      <c r="F6643">
        <f t="shared" si="103"/>
        <v>9</v>
      </c>
    </row>
    <row r="6644" spans="2:6" x14ac:dyDescent="0.25">
      <c r="B6644" t="s">
        <v>23</v>
      </c>
      <c r="C6644" t="s">
        <v>27</v>
      </c>
      <c r="D6644" t="s">
        <v>29</v>
      </c>
      <c r="E6644" s="1">
        <v>23075</v>
      </c>
      <c r="F6644">
        <f t="shared" si="103"/>
        <v>3</v>
      </c>
    </row>
    <row r="6645" spans="2:6" x14ac:dyDescent="0.25">
      <c r="B6645" t="s">
        <v>22</v>
      </c>
      <c r="C6645" t="s">
        <v>27</v>
      </c>
      <c r="D6645" t="s">
        <v>32</v>
      </c>
      <c r="E6645" s="1">
        <v>11459</v>
      </c>
      <c r="F6645">
        <f t="shared" si="103"/>
        <v>5</v>
      </c>
    </row>
    <row r="6646" spans="2:6" x14ac:dyDescent="0.25">
      <c r="B6646" t="s">
        <v>23</v>
      </c>
      <c r="C6646" t="s">
        <v>28</v>
      </c>
      <c r="D6646" t="s">
        <v>29</v>
      </c>
      <c r="E6646" s="1">
        <v>18312</v>
      </c>
      <c r="F6646">
        <f t="shared" si="103"/>
        <v>2</v>
      </c>
    </row>
    <row r="6647" spans="2:6" x14ac:dyDescent="0.25">
      <c r="B6647" t="s">
        <v>22</v>
      </c>
      <c r="C6647" t="s">
        <v>24</v>
      </c>
      <c r="D6647" t="s">
        <v>29</v>
      </c>
      <c r="E6647" s="1">
        <v>11370</v>
      </c>
      <c r="F6647">
        <f t="shared" si="103"/>
        <v>2</v>
      </c>
    </row>
    <row r="6648" spans="2:6" x14ac:dyDescent="0.25">
      <c r="B6648" t="s">
        <v>23</v>
      </c>
      <c r="C6648" t="s">
        <v>27</v>
      </c>
      <c r="D6648" t="s">
        <v>30</v>
      </c>
      <c r="E6648" s="1">
        <v>24409</v>
      </c>
      <c r="F6648">
        <f t="shared" si="103"/>
        <v>10</v>
      </c>
    </row>
    <row r="6649" spans="2:6" x14ac:dyDescent="0.25">
      <c r="B6649" t="s">
        <v>22</v>
      </c>
      <c r="C6649" t="s">
        <v>28</v>
      </c>
      <c r="D6649" t="s">
        <v>30</v>
      </c>
      <c r="E6649" s="1">
        <v>27181</v>
      </c>
      <c r="F6649">
        <f t="shared" si="103"/>
        <v>6</v>
      </c>
    </row>
    <row r="6650" spans="2:6" x14ac:dyDescent="0.25">
      <c r="B6650" t="s">
        <v>22</v>
      </c>
      <c r="C6650" t="s">
        <v>28</v>
      </c>
      <c r="D6650" t="s">
        <v>31</v>
      </c>
      <c r="E6650" s="1">
        <v>8121</v>
      </c>
      <c r="F6650">
        <f t="shared" si="103"/>
        <v>3</v>
      </c>
    </row>
    <row r="6651" spans="2:6" x14ac:dyDescent="0.25">
      <c r="B6651" t="s">
        <v>22</v>
      </c>
      <c r="C6651" t="s">
        <v>28</v>
      </c>
      <c r="D6651" t="s">
        <v>30</v>
      </c>
      <c r="E6651" s="1">
        <v>29387</v>
      </c>
      <c r="F6651">
        <f t="shared" si="103"/>
        <v>6</v>
      </c>
    </row>
    <row r="6652" spans="2:6" x14ac:dyDescent="0.25">
      <c r="B6652" t="s">
        <v>23</v>
      </c>
      <c r="C6652" t="s">
        <v>25</v>
      </c>
      <c r="D6652" t="s">
        <v>29</v>
      </c>
      <c r="E6652" s="1">
        <v>29989</v>
      </c>
      <c r="F6652">
        <f t="shared" si="103"/>
        <v>2</v>
      </c>
    </row>
    <row r="6653" spans="2:6" x14ac:dyDescent="0.25">
      <c r="B6653" t="s">
        <v>23</v>
      </c>
      <c r="C6653" t="s">
        <v>27</v>
      </c>
      <c r="D6653" t="s">
        <v>30</v>
      </c>
      <c r="E6653" s="1">
        <v>11597</v>
      </c>
      <c r="F6653">
        <f t="shared" si="103"/>
        <v>10</v>
      </c>
    </row>
    <row r="6654" spans="2:6" x14ac:dyDescent="0.25">
      <c r="B6654" t="s">
        <v>22</v>
      </c>
      <c r="C6654" t="s">
        <v>24</v>
      </c>
      <c r="D6654" t="s">
        <v>31</v>
      </c>
      <c r="E6654" s="1">
        <v>33743</v>
      </c>
      <c r="F6654">
        <f t="shared" si="103"/>
        <v>5</v>
      </c>
    </row>
    <row r="6655" spans="2:6" x14ac:dyDescent="0.25">
      <c r="B6655" t="s">
        <v>23</v>
      </c>
      <c r="C6655" t="s">
        <v>24</v>
      </c>
      <c r="D6655" t="s">
        <v>32</v>
      </c>
      <c r="E6655" s="1">
        <v>16671</v>
      </c>
      <c r="F6655">
        <f t="shared" si="103"/>
        <v>8</v>
      </c>
    </row>
    <row r="6656" spans="2:6" x14ac:dyDescent="0.25">
      <c r="B6656" t="s">
        <v>23</v>
      </c>
      <c r="C6656" t="s">
        <v>24</v>
      </c>
      <c r="D6656" t="s">
        <v>31</v>
      </c>
      <c r="E6656" s="1">
        <v>39455</v>
      </c>
      <c r="F6656">
        <f t="shared" si="103"/>
        <v>1</v>
      </c>
    </row>
    <row r="6657" spans="2:6" x14ac:dyDescent="0.25">
      <c r="B6657" t="s">
        <v>22</v>
      </c>
      <c r="C6657" t="s">
        <v>25</v>
      </c>
      <c r="D6657" t="s">
        <v>29</v>
      </c>
      <c r="E6657" s="1">
        <v>31581</v>
      </c>
      <c r="F6657">
        <f t="shared" si="103"/>
        <v>6</v>
      </c>
    </row>
    <row r="6658" spans="2:6" x14ac:dyDescent="0.25">
      <c r="B6658" t="s">
        <v>22</v>
      </c>
      <c r="C6658" t="s">
        <v>24</v>
      </c>
      <c r="D6658" t="s">
        <v>30</v>
      </c>
      <c r="E6658" s="1">
        <v>35718</v>
      </c>
      <c r="F6658">
        <f t="shared" si="103"/>
        <v>10</v>
      </c>
    </row>
    <row r="6659" spans="2:6" x14ac:dyDescent="0.25">
      <c r="B6659" t="s">
        <v>22</v>
      </c>
      <c r="C6659" t="s">
        <v>28</v>
      </c>
      <c r="D6659" t="s">
        <v>31</v>
      </c>
      <c r="E6659" s="1">
        <v>11751</v>
      </c>
      <c r="F6659">
        <f t="shared" si="103"/>
        <v>3</v>
      </c>
    </row>
    <row r="6660" spans="2:6" x14ac:dyDescent="0.25">
      <c r="B6660" t="s">
        <v>22</v>
      </c>
      <c r="C6660" t="s">
        <v>24</v>
      </c>
      <c r="D6660" t="s">
        <v>32</v>
      </c>
      <c r="E6660" s="1">
        <v>7623</v>
      </c>
      <c r="F6660">
        <f t="shared" si="103"/>
        <v>11</v>
      </c>
    </row>
    <row r="6661" spans="2:6" x14ac:dyDescent="0.25">
      <c r="B6661" t="s">
        <v>23</v>
      </c>
      <c r="C6661" t="s">
        <v>24</v>
      </c>
      <c r="D6661" t="s">
        <v>29</v>
      </c>
      <c r="E6661" s="1">
        <v>35919</v>
      </c>
      <c r="F6661">
        <f t="shared" si="103"/>
        <v>5</v>
      </c>
    </row>
    <row r="6662" spans="2:6" x14ac:dyDescent="0.25">
      <c r="B6662" t="s">
        <v>22</v>
      </c>
      <c r="C6662" t="s">
        <v>27</v>
      </c>
      <c r="D6662" t="s">
        <v>29</v>
      </c>
      <c r="E6662" s="1">
        <v>19930</v>
      </c>
      <c r="F6662">
        <f t="shared" si="103"/>
        <v>7</v>
      </c>
    </row>
    <row r="6663" spans="2:6" x14ac:dyDescent="0.25">
      <c r="B6663" t="s">
        <v>22</v>
      </c>
      <c r="C6663" t="s">
        <v>28</v>
      </c>
      <c r="D6663" t="s">
        <v>31</v>
      </c>
      <c r="E6663" s="1">
        <v>40634</v>
      </c>
      <c r="F6663">
        <f t="shared" si="103"/>
        <v>4</v>
      </c>
    </row>
    <row r="6664" spans="2:6" x14ac:dyDescent="0.25">
      <c r="B6664" t="s">
        <v>22</v>
      </c>
      <c r="C6664" t="s">
        <v>24</v>
      </c>
      <c r="D6664" t="s">
        <v>29</v>
      </c>
      <c r="E6664" s="1">
        <v>29111</v>
      </c>
      <c r="F6664">
        <f t="shared" si="103"/>
        <v>9</v>
      </c>
    </row>
    <row r="6665" spans="2:6" x14ac:dyDescent="0.25">
      <c r="B6665" t="s">
        <v>22</v>
      </c>
      <c r="C6665" t="s">
        <v>27</v>
      </c>
      <c r="D6665" t="s">
        <v>29</v>
      </c>
      <c r="E6665" s="1">
        <v>31891</v>
      </c>
      <c r="F6665">
        <f t="shared" si="103"/>
        <v>4</v>
      </c>
    </row>
    <row r="6666" spans="2:6" x14ac:dyDescent="0.25">
      <c r="B6666" t="s">
        <v>23</v>
      </c>
      <c r="C6666" t="s">
        <v>27</v>
      </c>
      <c r="D6666" t="s">
        <v>31</v>
      </c>
      <c r="E6666" s="1">
        <v>23068</v>
      </c>
      <c r="F6666">
        <f t="shared" si="103"/>
        <v>2</v>
      </c>
    </row>
    <row r="6667" spans="2:6" x14ac:dyDescent="0.25">
      <c r="B6667" t="s">
        <v>22</v>
      </c>
      <c r="C6667" t="s">
        <v>28</v>
      </c>
      <c r="D6667" t="s">
        <v>31</v>
      </c>
      <c r="E6667" s="1">
        <v>16043</v>
      </c>
      <c r="F6667">
        <f t="shared" si="103"/>
        <v>12</v>
      </c>
    </row>
    <row r="6668" spans="2:6" x14ac:dyDescent="0.25">
      <c r="B6668" t="s">
        <v>22</v>
      </c>
      <c r="C6668" t="s">
        <v>26</v>
      </c>
      <c r="D6668" t="s">
        <v>29</v>
      </c>
      <c r="E6668" s="1">
        <v>19654</v>
      </c>
      <c r="F6668">
        <f t="shared" ref="F6668:F6731" si="104">MONTH(E6668)</f>
        <v>10</v>
      </c>
    </row>
    <row r="6669" spans="2:6" x14ac:dyDescent="0.25">
      <c r="B6669" t="s">
        <v>22</v>
      </c>
      <c r="C6669" t="s">
        <v>27</v>
      </c>
      <c r="D6669" t="s">
        <v>29</v>
      </c>
      <c r="E6669" s="1">
        <v>25994</v>
      </c>
      <c r="F6669">
        <f t="shared" si="104"/>
        <v>3</v>
      </c>
    </row>
    <row r="6670" spans="2:6" x14ac:dyDescent="0.25">
      <c r="B6670" t="s">
        <v>23</v>
      </c>
      <c r="C6670" t="s">
        <v>27</v>
      </c>
      <c r="D6670" t="s">
        <v>29</v>
      </c>
      <c r="E6670" s="1">
        <v>33005</v>
      </c>
      <c r="F6670">
        <f t="shared" si="104"/>
        <v>5</v>
      </c>
    </row>
    <row r="6671" spans="2:6" x14ac:dyDescent="0.25">
      <c r="B6671" t="s">
        <v>23</v>
      </c>
      <c r="C6671" t="s">
        <v>25</v>
      </c>
      <c r="D6671" t="s">
        <v>31</v>
      </c>
      <c r="E6671" s="1">
        <v>6770</v>
      </c>
      <c r="F6671">
        <f t="shared" si="104"/>
        <v>7</v>
      </c>
    </row>
    <row r="6672" spans="2:6" x14ac:dyDescent="0.25">
      <c r="B6672" t="s">
        <v>22</v>
      </c>
      <c r="C6672" t="s">
        <v>24</v>
      </c>
      <c r="D6672" t="s">
        <v>31</v>
      </c>
      <c r="E6672" s="1">
        <v>35303</v>
      </c>
      <c r="F6672">
        <f t="shared" si="104"/>
        <v>8</v>
      </c>
    </row>
    <row r="6673" spans="2:6" x14ac:dyDescent="0.25">
      <c r="B6673" t="s">
        <v>23</v>
      </c>
      <c r="C6673" t="s">
        <v>28</v>
      </c>
      <c r="D6673" t="s">
        <v>31</v>
      </c>
      <c r="E6673" s="1">
        <v>39088</v>
      </c>
      <c r="F6673">
        <f t="shared" si="104"/>
        <v>1</v>
      </c>
    </row>
    <row r="6674" spans="2:6" x14ac:dyDescent="0.25">
      <c r="B6674" t="s">
        <v>22</v>
      </c>
      <c r="C6674" t="s">
        <v>24</v>
      </c>
      <c r="D6674" t="s">
        <v>32</v>
      </c>
      <c r="E6674" s="1">
        <v>23837</v>
      </c>
      <c r="F6674">
        <f t="shared" si="104"/>
        <v>4</v>
      </c>
    </row>
    <row r="6675" spans="2:6" x14ac:dyDescent="0.25">
      <c r="B6675" t="s">
        <v>22</v>
      </c>
      <c r="C6675" t="s">
        <v>26</v>
      </c>
      <c r="D6675" t="s">
        <v>32</v>
      </c>
      <c r="E6675" s="1">
        <v>33517</v>
      </c>
      <c r="F6675">
        <f t="shared" si="104"/>
        <v>10</v>
      </c>
    </row>
    <row r="6676" spans="2:6" x14ac:dyDescent="0.25">
      <c r="B6676" t="s">
        <v>22</v>
      </c>
      <c r="C6676" t="s">
        <v>24</v>
      </c>
      <c r="D6676" t="s">
        <v>30</v>
      </c>
      <c r="E6676" s="1">
        <v>33150</v>
      </c>
      <c r="F6676">
        <f t="shared" si="104"/>
        <v>10</v>
      </c>
    </row>
    <row r="6677" spans="2:6" x14ac:dyDescent="0.25">
      <c r="B6677" t="s">
        <v>23</v>
      </c>
      <c r="C6677" t="s">
        <v>25</v>
      </c>
      <c r="D6677" t="s">
        <v>31</v>
      </c>
      <c r="E6677" s="1">
        <v>31007</v>
      </c>
      <c r="F6677">
        <f t="shared" si="104"/>
        <v>11</v>
      </c>
    </row>
    <row r="6678" spans="2:6" x14ac:dyDescent="0.25">
      <c r="B6678" t="s">
        <v>22</v>
      </c>
      <c r="C6678" t="s">
        <v>26</v>
      </c>
      <c r="D6678" t="s">
        <v>31</v>
      </c>
      <c r="E6678" s="1">
        <v>27519</v>
      </c>
      <c r="F6678">
        <f t="shared" si="104"/>
        <v>5</v>
      </c>
    </row>
    <row r="6679" spans="2:6" x14ac:dyDescent="0.25">
      <c r="B6679" t="s">
        <v>23</v>
      </c>
      <c r="C6679" t="s">
        <v>28</v>
      </c>
      <c r="D6679" t="s">
        <v>32</v>
      </c>
      <c r="E6679" s="1">
        <v>24660</v>
      </c>
      <c r="F6679">
        <f t="shared" si="104"/>
        <v>7</v>
      </c>
    </row>
    <row r="6680" spans="2:6" x14ac:dyDescent="0.25">
      <c r="B6680" t="s">
        <v>23</v>
      </c>
      <c r="C6680" t="s">
        <v>25</v>
      </c>
      <c r="D6680" t="s">
        <v>30</v>
      </c>
      <c r="E6680" s="1">
        <v>23884</v>
      </c>
      <c r="F6680">
        <f t="shared" si="104"/>
        <v>5</v>
      </c>
    </row>
    <row r="6681" spans="2:6" x14ac:dyDescent="0.25">
      <c r="B6681" t="s">
        <v>23</v>
      </c>
      <c r="C6681" t="s">
        <v>27</v>
      </c>
      <c r="D6681" t="s">
        <v>31</v>
      </c>
      <c r="E6681" s="1">
        <v>25634</v>
      </c>
      <c r="F6681">
        <f t="shared" si="104"/>
        <v>3</v>
      </c>
    </row>
    <row r="6682" spans="2:6" x14ac:dyDescent="0.25">
      <c r="B6682" t="s">
        <v>23</v>
      </c>
      <c r="C6682" t="s">
        <v>24</v>
      </c>
      <c r="D6682" t="s">
        <v>30</v>
      </c>
      <c r="E6682" s="1">
        <v>19688</v>
      </c>
      <c r="F6682">
        <f t="shared" si="104"/>
        <v>11</v>
      </c>
    </row>
    <row r="6683" spans="2:6" x14ac:dyDescent="0.25">
      <c r="B6683" t="s">
        <v>22</v>
      </c>
      <c r="C6683" t="s">
        <v>27</v>
      </c>
      <c r="D6683" t="s">
        <v>30</v>
      </c>
      <c r="E6683" s="1">
        <v>14141</v>
      </c>
      <c r="F6683">
        <f t="shared" si="104"/>
        <v>9</v>
      </c>
    </row>
    <row r="6684" spans="2:6" x14ac:dyDescent="0.25">
      <c r="B6684" t="s">
        <v>22</v>
      </c>
      <c r="C6684" t="s">
        <v>26</v>
      </c>
      <c r="D6684" t="s">
        <v>29</v>
      </c>
      <c r="E6684" s="1">
        <v>33254</v>
      </c>
      <c r="F6684">
        <f t="shared" si="104"/>
        <v>1</v>
      </c>
    </row>
    <row r="6685" spans="2:6" x14ac:dyDescent="0.25">
      <c r="B6685" t="s">
        <v>22</v>
      </c>
      <c r="C6685" t="s">
        <v>28</v>
      </c>
      <c r="D6685" t="s">
        <v>30</v>
      </c>
      <c r="E6685" s="1">
        <v>40050</v>
      </c>
      <c r="F6685">
        <f t="shared" si="104"/>
        <v>8</v>
      </c>
    </row>
    <row r="6686" spans="2:6" x14ac:dyDescent="0.25">
      <c r="B6686" t="s">
        <v>23</v>
      </c>
      <c r="C6686" t="s">
        <v>25</v>
      </c>
      <c r="D6686" t="s">
        <v>29</v>
      </c>
      <c r="E6686" s="1">
        <v>35176</v>
      </c>
      <c r="F6686">
        <f t="shared" si="104"/>
        <v>4</v>
      </c>
    </row>
    <row r="6687" spans="2:6" x14ac:dyDescent="0.25">
      <c r="B6687" t="s">
        <v>23</v>
      </c>
      <c r="C6687" t="s">
        <v>27</v>
      </c>
      <c r="D6687" t="s">
        <v>32</v>
      </c>
      <c r="E6687" s="1">
        <v>10852</v>
      </c>
      <c r="F6687">
        <f t="shared" si="104"/>
        <v>9</v>
      </c>
    </row>
    <row r="6688" spans="2:6" x14ac:dyDescent="0.25">
      <c r="B6688" t="s">
        <v>23</v>
      </c>
      <c r="C6688" t="s">
        <v>28</v>
      </c>
      <c r="D6688" t="s">
        <v>31</v>
      </c>
      <c r="E6688" s="1">
        <v>24996</v>
      </c>
      <c r="F6688">
        <f t="shared" si="104"/>
        <v>6</v>
      </c>
    </row>
    <row r="6689" spans="2:6" x14ac:dyDescent="0.25">
      <c r="B6689" t="s">
        <v>22</v>
      </c>
      <c r="C6689" t="s">
        <v>27</v>
      </c>
      <c r="D6689" t="s">
        <v>32</v>
      </c>
      <c r="E6689" s="1">
        <v>34552</v>
      </c>
      <c r="F6689">
        <f t="shared" si="104"/>
        <v>8</v>
      </c>
    </row>
    <row r="6690" spans="2:6" x14ac:dyDescent="0.25">
      <c r="B6690" t="s">
        <v>22</v>
      </c>
      <c r="C6690" t="s">
        <v>24</v>
      </c>
      <c r="D6690" t="s">
        <v>31</v>
      </c>
      <c r="E6690" s="1">
        <v>6402</v>
      </c>
      <c r="F6690">
        <f t="shared" si="104"/>
        <v>7</v>
      </c>
    </row>
    <row r="6691" spans="2:6" x14ac:dyDescent="0.25">
      <c r="B6691" t="s">
        <v>22</v>
      </c>
      <c r="C6691" t="s">
        <v>24</v>
      </c>
      <c r="D6691" t="s">
        <v>31</v>
      </c>
      <c r="E6691" s="1">
        <v>34601</v>
      </c>
      <c r="F6691">
        <f t="shared" si="104"/>
        <v>9</v>
      </c>
    </row>
    <row r="6692" spans="2:6" x14ac:dyDescent="0.25">
      <c r="B6692" t="s">
        <v>23</v>
      </c>
      <c r="C6692" t="s">
        <v>27</v>
      </c>
      <c r="D6692" t="s">
        <v>31</v>
      </c>
      <c r="E6692" s="1">
        <v>12529</v>
      </c>
      <c r="F6692">
        <f t="shared" si="104"/>
        <v>4</v>
      </c>
    </row>
    <row r="6693" spans="2:6" x14ac:dyDescent="0.25">
      <c r="B6693" t="s">
        <v>22</v>
      </c>
      <c r="C6693" t="s">
        <v>26</v>
      </c>
      <c r="D6693" t="s">
        <v>32</v>
      </c>
      <c r="E6693" s="1">
        <v>13031</v>
      </c>
      <c r="F6693">
        <f t="shared" si="104"/>
        <v>9</v>
      </c>
    </row>
    <row r="6694" spans="2:6" x14ac:dyDescent="0.25">
      <c r="B6694" t="s">
        <v>22</v>
      </c>
      <c r="C6694" t="s">
        <v>28</v>
      </c>
      <c r="D6694" t="s">
        <v>29</v>
      </c>
      <c r="E6694" s="1">
        <v>37211</v>
      </c>
      <c r="F6694">
        <f t="shared" si="104"/>
        <v>11</v>
      </c>
    </row>
    <row r="6695" spans="2:6" x14ac:dyDescent="0.25">
      <c r="B6695" t="s">
        <v>22</v>
      </c>
      <c r="C6695" t="s">
        <v>24</v>
      </c>
      <c r="D6695" t="s">
        <v>31</v>
      </c>
      <c r="E6695" s="1">
        <v>17895</v>
      </c>
      <c r="F6695">
        <f t="shared" si="104"/>
        <v>12</v>
      </c>
    </row>
    <row r="6696" spans="2:6" x14ac:dyDescent="0.25">
      <c r="B6696" t="s">
        <v>23</v>
      </c>
      <c r="C6696" t="s">
        <v>27</v>
      </c>
      <c r="D6696" t="s">
        <v>31</v>
      </c>
      <c r="E6696" s="1">
        <v>26279</v>
      </c>
      <c r="F6696">
        <f t="shared" si="104"/>
        <v>12</v>
      </c>
    </row>
    <row r="6697" spans="2:6" x14ac:dyDescent="0.25">
      <c r="B6697" t="s">
        <v>23</v>
      </c>
      <c r="C6697" t="s">
        <v>26</v>
      </c>
      <c r="D6697" t="s">
        <v>30</v>
      </c>
      <c r="E6697" s="1">
        <v>40596</v>
      </c>
      <c r="F6697">
        <f t="shared" si="104"/>
        <v>2</v>
      </c>
    </row>
    <row r="6698" spans="2:6" x14ac:dyDescent="0.25">
      <c r="B6698" t="s">
        <v>23</v>
      </c>
      <c r="C6698" t="s">
        <v>24</v>
      </c>
      <c r="D6698" t="s">
        <v>31</v>
      </c>
      <c r="E6698" s="1">
        <v>28835</v>
      </c>
      <c r="F6698">
        <f t="shared" si="104"/>
        <v>12</v>
      </c>
    </row>
    <row r="6699" spans="2:6" x14ac:dyDescent="0.25">
      <c r="B6699" t="s">
        <v>23</v>
      </c>
      <c r="C6699" t="s">
        <v>28</v>
      </c>
      <c r="D6699" t="s">
        <v>30</v>
      </c>
      <c r="E6699" s="1">
        <v>8879</v>
      </c>
      <c r="F6699">
        <f t="shared" si="104"/>
        <v>4</v>
      </c>
    </row>
    <row r="6700" spans="2:6" x14ac:dyDescent="0.25">
      <c r="B6700" t="s">
        <v>23</v>
      </c>
      <c r="C6700" t="s">
        <v>24</v>
      </c>
      <c r="D6700" t="s">
        <v>32</v>
      </c>
      <c r="E6700" s="1">
        <v>20879</v>
      </c>
      <c r="F6700">
        <f t="shared" si="104"/>
        <v>2</v>
      </c>
    </row>
    <row r="6701" spans="2:6" x14ac:dyDescent="0.25">
      <c r="B6701" t="s">
        <v>22</v>
      </c>
      <c r="C6701" t="s">
        <v>28</v>
      </c>
      <c r="D6701" t="s">
        <v>29</v>
      </c>
      <c r="E6701" s="1">
        <v>36976</v>
      </c>
      <c r="F6701">
        <f t="shared" si="104"/>
        <v>3</v>
      </c>
    </row>
    <row r="6702" spans="2:6" x14ac:dyDescent="0.25">
      <c r="B6702" t="s">
        <v>23</v>
      </c>
      <c r="C6702" t="s">
        <v>28</v>
      </c>
      <c r="D6702" t="s">
        <v>31</v>
      </c>
      <c r="E6702" s="1">
        <v>20169</v>
      </c>
      <c r="F6702">
        <f t="shared" si="104"/>
        <v>3</v>
      </c>
    </row>
    <row r="6703" spans="2:6" x14ac:dyDescent="0.25">
      <c r="B6703" t="s">
        <v>22</v>
      </c>
      <c r="C6703" t="s">
        <v>28</v>
      </c>
      <c r="D6703" t="s">
        <v>31</v>
      </c>
      <c r="E6703" s="1">
        <v>20434</v>
      </c>
      <c r="F6703">
        <f t="shared" si="104"/>
        <v>12</v>
      </c>
    </row>
    <row r="6704" spans="2:6" x14ac:dyDescent="0.25">
      <c r="B6704" t="s">
        <v>22</v>
      </c>
      <c r="C6704" t="s">
        <v>24</v>
      </c>
      <c r="D6704" t="s">
        <v>29</v>
      </c>
      <c r="E6704" s="1">
        <v>7005</v>
      </c>
      <c r="F6704">
        <f t="shared" si="104"/>
        <v>3</v>
      </c>
    </row>
    <row r="6705" spans="2:6" x14ac:dyDescent="0.25">
      <c r="B6705" t="s">
        <v>22</v>
      </c>
      <c r="C6705" t="s">
        <v>26</v>
      </c>
      <c r="D6705" t="s">
        <v>30</v>
      </c>
      <c r="E6705" s="1">
        <v>5710</v>
      </c>
      <c r="F6705">
        <f t="shared" si="104"/>
        <v>8</v>
      </c>
    </row>
    <row r="6706" spans="2:6" x14ac:dyDescent="0.25">
      <c r="B6706" t="s">
        <v>23</v>
      </c>
      <c r="C6706" t="s">
        <v>27</v>
      </c>
      <c r="D6706" t="s">
        <v>29</v>
      </c>
      <c r="E6706" s="1">
        <v>36183</v>
      </c>
      <c r="F6706">
        <f t="shared" si="104"/>
        <v>1</v>
      </c>
    </row>
    <row r="6707" spans="2:6" x14ac:dyDescent="0.25">
      <c r="B6707" t="s">
        <v>23</v>
      </c>
      <c r="C6707" t="s">
        <v>24</v>
      </c>
      <c r="D6707" t="s">
        <v>29</v>
      </c>
      <c r="E6707" s="1">
        <v>26273</v>
      </c>
      <c r="F6707">
        <f t="shared" si="104"/>
        <v>12</v>
      </c>
    </row>
    <row r="6708" spans="2:6" x14ac:dyDescent="0.25">
      <c r="B6708" t="s">
        <v>22</v>
      </c>
      <c r="C6708" t="s">
        <v>26</v>
      </c>
      <c r="D6708" t="s">
        <v>29</v>
      </c>
      <c r="E6708" s="1">
        <v>31271</v>
      </c>
      <c r="F6708">
        <f t="shared" si="104"/>
        <v>8</v>
      </c>
    </row>
    <row r="6709" spans="2:6" x14ac:dyDescent="0.25">
      <c r="B6709" t="s">
        <v>23</v>
      </c>
      <c r="C6709" t="s">
        <v>28</v>
      </c>
      <c r="D6709" t="s">
        <v>30</v>
      </c>
      <c r="E6709" s="1">
        <v>13328</v>
      </c>
      <c r="F6709">
        <f t="shared" si="104"/>
        <v>6</v>
      </c>
    </row>
    <row r="6710" spans="2:6" x14ac:dyDescent="0.25">
      <c r="B6710" t="s">
        <v>23</v>
      </c>
      <c r="C6710" t="s">
        <v>26</v>
      </c>
      <c r="D6710" t="s">
        <v>29</v>
      </c>
      <c r="E6710" s="1">
        <v>37215</v>
      </c>
      <c r="F6710">
        <f t="shared" si="104"/>
        <v>11</v>
      </c>
    </row>
    <row r="6711" spans="2:6" x14ac:dyDescent="0.25">
      <c r="B6711" t="s">
        <v>22</v>
      </c>
      <c r="C6711" t="s">
        <v>27</v>
      </c>
      <c r="D6711" t="s">
        <v>30</v>
      </c>
      <c r="E6711" s="1">
        <v>40740</v>
      </c>
      <c r="F6711">
        <f t="shared" si="104"/>
        <v>7</v>
      </c>
    </row>
    <row r="6712" spans="2:6" x14ac:dyDescent="0.25">
      <c r="B6712" t="s">
        <v>23</v>
      </c>
      <c r="C6712" t="s">
        <v>28</v>
      </c>
      <c r="D6712" t="s">
        <v>32</v>
      </c>
      <c r="E6712" s="1">
        <v>19502</v>
      </c>
      <c r="F6712">
        <f t="shared" si="104"/>
        <v>5</v>
      </c>
    </row>
    <row r="6713" spans="2:6" x14ac:dyDescent="0.25">
      <c r="B6713" t="s">
        <v>23</v>
      </c>
      <c r="C6713" t="s">
        <v>24</v>
      </c>
      <c r="D6713" t="s">
        <v>31</v>
      </c>
      <c r="E6713" s="1">
        <v>24467</v>
      </c>
      <c r="F6713">
        <f t="shared" si="104"/>
        <v>12</v>
      </c>
    </row>
    <row r="6714" spans="2:6" x14ac:dyDescent="0.25">
      <c r="B6714" t="s">
        <v>22</v>
      </c>
      <c r="C6714" t="s">
        <v>28</v>
      </c>
      <c r="D6714" t="s">
        <v>29</v>
      </c>
      <c r="E6714" s="1">
        <v>29150</v>
      </c>
      <c r="F6714">
        <f t="shared" si="104"/>
        <v>10</v>
      </c>
    </row>
    <row r="6715" spans="2:6" x14ac:dyDescent="0.25">
      <c r="B6715" t="s">
        <v>22</v>
      </c>
      <c r="C6715" t="s">
        <v>28</v>
      </c>
      <c r="D6715" t="s">
        <v>29</v>
      </c>
      <c r="E6715" s="1">
        <v>38403</v>
      </c>
      <c r="F6715">
        <f t="shared" si="104"/>
        <v>2</v>
      </c>
    </row>
    <row r="6716" spans="2:6" x14ac:dyDescent="0.25">
      <c r="B6716" t="s">
        <v>22</v>
      </c>
      <c r="C6716" t="s">
        <v>25</v>
      </c>
      <c r="D6716" t="s">
        <v>29</v>
      </c>
      <c r="E6716" s="1">
        <v>37377</v>
      </c>
      <c r="F6716">
        <f t="shared" si="104"/>
        <v>5</v>
      </c>
    </row>
    <row r="6717" spans="2:6" x14ac:dyDescent="0.25">
      <c r="B6717" t="s">
        <v>22</v>
      </c>
      <c r="C6717" t="s">
        <v>26</v>
      </c>
      <c r="D6717" t="s">
        <v>29</v>
      </c>
      <c r="E6717" s="1">
        <v>30355</v>
      </c>
      <c r="F6717">
        <f t="shared" si="104"/>
        <v>2</v>
      </c>
    </row>
    <row r="6718" spans="2:6" x14ac:dyDescent="0.25">
      <c r="B6718" t="s">
        <v>23</v>
      </c>
      <c r="C6718" t="s">
        <v>28</v>
      </c>
      <c r="D6718" t="s">
        <v>31</v>
      </c>
      <c r="E6718" s="1">
        <v>30538</v>
      </c>
      <c r="F6718">
        <f t="shared" si="104"/>
        <v>8</v>
      </c>
    </row>
    <row r="6719" spans="2:6" x14ac:dyDescent="0.25">
      <c r="B6719" t="s">
        <v>23</v>
      </c>
      <c r="C6719" t="s">
        <v>25</v>
      </c>
      <c r="D6719" t="s">
        <v>30</v>
      </c>
      <c r="E6719" s="1">
        <v>11018</v>
      </c>
      <c r="F6719">
        <f t="shared" si="104"/>
        <v>3</v>
      </c>
    </row>
    <row r="6720" spans="2:6" x14ac:dyDescent="0.25">
      <c r="B6720" t="s">
        <v>22</v>
      </c>
      <c r="C6720" t="s">
        <v>28</v>
      </c>
      <c r="D6720" t="s">
        <v>29</v>
      </c>
      <c r="E6720" s="1">
        <v>24820</v>
      </c>
      <c r="F6720">
        <f t="shared" si="104"/>
        <v>12</v>
      </c>
    </row>
    <row r="6721" spans="2:6" x14ac:dyDescent="0.25">
      <c r="B6721" t="s">
        <v>22</v>
      </c>
      <c r="C6721" t="s">
        <v>24</v>
      </c>
      <c r="D6721" t="s">
        <v>29</v>
      </c>
      <c r="E6721" s="1">
        <v>31718</v>
      </c>
      <c r="F6721">
        <f t="shared" si="104"/>
        <v>11</v>
      </c>
    </row>
    <row r="6722" spans="2:6" x14ac:dyDescent="0.25">
      <c r="B6722" t="s">
        <v>22</v>
      </c>
      <c r="C6722" t="s">
        <v>28</v>
      </c>
      <c r="D6722" t="s">
        <v>30</v>
      </c>
      <c r="E6722" s="1">
        <v>27342</v>
      </c>
      <c r="F6722">
        <f t="shared" si="104"/>
        <v>11</v>
      </c>
    </row>
    <row r="6723" spans="2:6" x14ac:dyDescent="0.25">
      <c r="B6723" t="s">
        <v>23</v>
      </c>
      <c r="C6723" t="s">
        <v>27</v>
      </c>
      <c r="D6723" t="s">
        <v>32</v>
      </c>
      <c r="E6723" s="1">
        <v>36848</v>
      </c>
      <c r="F6723">
        <f t="shared" si="104"/>
        <v>11</v>
      </c>
    </row>
    <row r="6724" spans="2:6" x14ac:dyDescent="0.25">
      <c r="B6724" t="s">
        <v>22</v>
      </c>
      <c r="C6724" t="s">
        <v>26</v>
      </c>
      <c r="D6724" t="s">
        <v>32</v>
      </c>
      <c r="E6724" s="1">
        <v>16639</v>
      </c>
      <c r="F6724">
        <f t="shared" si="104"/>
        <v>7</v>
      </c>
    </row>
    <row r="6725" spans="2:6" x14ac:dyDescent="0.25">
      <c r="B6725" t="s">
        <v>23</v>
      </c>
      <c r="C6725" t="s">
        <v>28</v>
      </c>
      <c r="D6725" t="s">
        <v>30</v>
      </c>
      <c r="E6725" s="1">
        <v>13782</v>
      </c>
      <c r="F6725">
        <f t="shared" si="104"/>
        <v>9</v>
      </c>
    </row>
    <row r="6726" spans="2:6" x14ac:dyDescent="0.25">
      <c r="B6726" t="s">
        <v>22</v>
      </c>
      <c r="C6726" t="s">
        <v>26</v>
      </c>
      <c r="D6726" t="s">
        <v>32</v>
      </c>
      <c r="E6726" s="1">
        <v>22491</v>
      </c>
      <c r="F6726">
        <f t="shared" si="104"/>
        <v>7</v>
      </c>
    </row>
    <row r="6727" spans="2:6" x14ac:dyDescent="0.25">
      <c r="B6727" t="s">
        <v>22</v>
      </c>
      <c r="C6727" t="s">
        <v>24</v>
      </c>
      <c r="D6727" t="s">
        <v>32</v>
      </c>
      <c r="E6727" s="1">
        <v>9500</v>
      </c>
      <c r="F6727">
        <f t="shared" si="104"/>
        <v>1</v>
      </c>
    </row>
    <row r="6728" spans="2:6" x14ac:dyDescent="0.25">
      <c r="B6728" t="s">
        <v>23</v>
      </c>
      <c r="C6728" t="s">
        <v>26</v>
      </c>
      <c r="D6728" t="s">
        <v>32</v>
      </c>
      <c r="E6728" s="1">
        <v>21077</v>
      </c>
      <c r="F6728">
        <f t="shared" si="104"/>
        <v>9</v>
      </c>
    </row>
    <row r="6729" spans="2:6" x14ac:dyDescent="0.25">
      <c r="B6729" t="s">
        <v>23</v>
      </c>
      <c r="C6729" t="s">
        <v>24</v>
      </c>
      <c r="D6729" t="s">
        <v>31</v>
      </c>
      <c r="E6729" s="1">
        <v>15548</v>
      </c>
      <c r="F6729">
        <f t="shared" si="104"/>
        <v>7</v>
      </c>
    </row>
    <row r="6730" spans="2:6" x14ac:dyDescent="0.25">
      <c r="B6730" t="s">
        <v>23</v>
      </c>
      <c r="C6730" t="s">
        <v>24</v>
      </c>
      <c r="D6730" t="s">
        <v>32</v>
      </c>
      <c r="E6730" s="1">
        <v>20582</v>
      </c>
      <c r="F6730">
        <f t="shared" si="104"/>
        <v>5</v>
      </c>
    </row>
    <row r="6731" spans="2:6" x14ac:dyDescent="0.25">
      <c r="B6731" t="s">
        <v>23</v>
      </c>
      <c r="C6731" t="s">
        <v>26</v>
      </c>
      <c r="D6731" t="s">
        <v>31</v>
      </c>
      <c r="E6731" s="1">
        <v>34311</v>
      </c>
      <c r="F6731">
        <f t="shared" si="104"/>
        <v>12</v>
      </c>
    </row>
    <row r="6732" spans="2:6" x14ac:dyDescent="0.25">
      <c r="B6732" t="s">
        <v>23</v>
      </c>
      <c r="C6732" t="s">
        <v>27</v>
      </c>
      <c r="D6732" t="s">
        <v>32</v>
      </c>
      <c r="E6732" s="1">
        <v>17172</v>
      </c>
      <c r="F6732">
        <f t="shared" ref="F6732:F6795" si="105">MONTH(E6732)</f>
        <v>1</v>
      </c>
    </row>
    <row r="6733" spans="2:6" x14ac:dyDescent="0.25">
      <c r="B6733" t="s">
        <v>22</v>
      </c>
      <c r="C6733" t="s">
        <v>24</v>
      </c>
      <c r="D6733" t="s">
        <v>32</v>
      </c>
      <c r="E6733" s="1">
        <v>15319</v>
      </c>
      <c r="F6733">
        <f t="shared" si="105"/>
        <v>12</v>
      </c>
    </row>
    <row r="6734" spans="2:6" x14ac:dyDescent="0.25">
      <c r="B6734" t="s">
        <v>23</v>
      </c>
      <c r="C6734" t="s">
        <v>27</v>
      </c>
      <c r="D6734" t="s">
        <v>30</v>
      </c>
      <c r="E6734" s="1">
        <v>23017</v>
      </c>
      <c r="F6734">
        <f t="shared" si="105"/>
        <v>1</v>
      </c>
    </row>
    <row r="6735" spans="2:6" x14ac:dyDescent="0.25">
      <c r="B6735" t="s">
        <v>23</v>
      </c>
      <c r="C6735" t="s">
        <v>26</v>
      </c>
      <c r="D6735" t="s">
        <v>30</v>
      </c>
      <c r="E6735" s="1">
        <v>11537</v>
      </c>
      <c r="F6735">
        <f t="shared" si="105"/>
        <v>8</v>
      </c>
    </row>
    <row r="6736" spans="2:6" x14ac:dyDescent="0.25">
      <c r="B6736" t="s">
        <v>23</v>
      </c>
      <c r="C6736" t="s">
        <v>28</v>
      </c>
      <c r="D6736" t="s">
        <v>32</v>
      </c>
      <c r="E6736" s="1">
        <v>28069</v>
      </c>
      <c r="F6736">
        <f t="shared" si="105"/>
        <v>11</v>
      </c>
    </row>
    <row r="6737" spans="2:6" x14ac:dyDescent="0.25">
      <c r="B6737" t="s">
        <v>23</v>
      </c>
      <c r="C6737" t="s">
        <v>25</v>
      </c>
      <c r="D6737" t="s">
        <v>30</v>
      </c>
      <c r="E6737" s="1">
        <v>7526</v>
      </c>
      <c r="F6737">
        <f t="shared" si="105"/>
        <v>8</v>
      </c>
    </row>
    <row r="6738" spans="2:6" x14ac:dyDescent="0.25">
      <c r="B6738" t="s">
        <v>22</v>
      </c>
      <c r="C6738" t="s">
        <v>28</v>
      </c>
      <c r="D6738" t="s">
        <v>31</v>
      </c>
      <c r="E6738" s="1">
        <v>6035</v>
      </c>
      <c r="F6738">
        <f t="shared" si="105"/>
        <v>7</v>
      </c>
    </row>
    <row r="6739" spans="2:6" x14ac:dyDescent="0.25">
      <c r="B6739" t="s">
        <v>23</v>
      </c>
      <c r="C6739" t="s">
        <v>25</v>
      </c>
      <c r="D6739" t="s">
        <v>31</v>
      </c>
      <c r="E6739" s="1">
        <v>37771</v>
      </c>
      <c r="F6739">
        <f t="shared" si="105"/>
        <v>5</v>
      </c>
    </row>
    <row r="6740" spans="2:6" x14ac:dyDescent="0.25">
      <c r="B6740" t="s">
        <v>23</v>
      </c>
      <c r="C6740" t="s">
        <v>25</v>
      </c>
      <c r="D6740" t="s">
        <v>30</v>
      </c>
      <c r="E6740" s="1">
        <v>16631</v>
      </c>
      <c r="F6740">
        <f t="shared" si="105"/>
        <v>7</v>
      </c>
    </row>
    <row r="6741" spans="2:6" x14ac:dyDescent="0.25">
      <c r="B6741" t="s">
        <v>22</v>
      </c>
      <c r="C6741" t="s">
        <v>28</v>
      </c>
      <c r="D6741" t="s">
        <v>29</v>
      </c>
      <c r="E6741" s="1">
        <v>12635</v>
      </c>
      <c r="F6741">
        <f t="shared" si="105"/>
        <v>8</v>
      </c>
    </row>
    <row r="6742" spans="2:6" x14ac:dyDescent="0.25">
      <c r="B6742" t="s">
        <v>22</v>
      </c>
      <c r="C6742" t="s">
        <v>24</v>
      </c>
      <c r="D6742" t="s">
        <v>29</v>
      </c>
      <c r="E6742" s="1">
        <v>33038</v>
      </c>
      <c r="F6742">
        <f t="shared" si="105"/>
        <v>6</v>
      </c>
    </row>
    <row r="6743" spans="2:6" x14ac:dyDescent="0.25">
      <c r="B6743" t="s">
        <v>22</v>
      </c>
      <c r="C6743" t="s">
        <v>24</v>
      </c>
      <c r="D6743" t="s">
        <v>29</v>
      </c>
      <c r="E6743" s="1">
        <v>10027</v>
      </c>
      <c r="F6743">
        <f t="shared" si="105"/>
        <v>6</v>
      </c>
    </row>
    <row r="6744" spans="2:6" x14ac:dyDescent="0.25">
      <c r="B6744" t="s">
        <v>23</v>
      </c>
      <c r="C6744" t="s">
        <v>24</v>
      </c>
      <c r="D6744" t="s">
        <v>32</v>
      </c>
      <c r="E6744" s="1">
        <v>8146</v>
      </c>
      <c r="F6744">
        <f t="shared" si="105"/>
        <v>4</v>
      </c>
    </row>
    <row r="6745" spans="2:6" x14ac:dyDescent="0.25">
      <c r="B6745" t="s">
        <v>22</v>
      </c>
      <c r="C6745" t="s">
        <v>26</v>
      </c>
      <c r="D6745" t="s">
        <v>30</v>
      </c>
      <c r="E6745" s="1">
        <v>25204</v>
      </c>
      <c r="F6745">
        <f t="shared" si="105"/>
        <v>1</v>
      </c>
    </row>
    <row r="6746" spans="2:6" x14ac:dyDescent="0.25">
      <c r="B6746" t="s">
        <v>22</v>
      </c>
      <c r="C6746" t="s">
        <v>24</v>
      </c>
      <c r="D6746" t="s">
        <v>30</v>
      </c>
      <c r="E6746" s="1">
        <v>10942</v>
      </c>
      <c r="F6746">
        <f t="shared" si="105"/>
        <v>12</v>
      </c>
    </row>
    <row r="6747" spans="2:6" x14ac:dyDescent="0.25">
      <c r="B6747" t="s">
        <v>22</v>
      </c>
      <c r="C6747" t="s">
        <v>25</v>
      </c>
      <c r="D6747" t="s">
        <v>32</v>
      </c>
      <c r="E6747" s="1">
        <v>18676</v>
      </c>
      <c r="F6747">
        <f t="shared" si="105"/>
        <v>2</v>
      </c>
    </row>
    <row r="6748" spans="2:6" x14ac:dyDescent="0.25">
      <c r="B6748" t="s">
        <v>23</v>
      </c>
      <c r="C6748" t="s">
        <v>25</v>
      </c>
      <c r="D6748" t="s">
        <v>32</v>
      </c>
      <c r="E6748" s="1">
        <v>16084</v>
      </c>
      <c r="F6748">
        <f t="shared" si="105"/>
        <v>1</v>
      </c>
    </row>
    <row r="6749" spans="2:6" x14ac:dyDescent="0.25">
      <c r="B6749" t="s">
        <v>22</v>
      </c>
      <c r="C6749" t="s">
        <v>25</v>
      </c>
      <c r="D6749" t="s">
        <v>32</v>
      </c>
      <c r="E6749" s="1">
        <v>41614</v>
      </c>
      <c r="F6749">
        <f t="shared" si="105"/>
        <v>12</v>
      </c>
    </row>
    <row r="6750" spans="2:6" x14ac:dyDescent="0.25">
      <c r="B6750" t="s">
        <v>23</v>
      </c>
      <c r="C6750" t="s">
        <v>27</v>
      </c>
      <c r="D6750" t="s">
        <v>32</v>
      </c>
      <c r="E6750" s="1">
        <v>39829</v>
      </c>
      <c r="F6750">
        <f t="shared" si="105"/>
        <v>1</v>
      </c>
    </row>
    <row r="6751" spans="2:6" x14ac:dyDescent="0.25">
      <c r="B6751" t="s">
        <v>22</v>
      </c>
      <c r="C6751" t="s">
        <v>25</v>
      </c>
      <c r="D6751" t="s">
        <v>31</v>
      </c>
      <c r="E6751" s="1">
        <v>27824</v>
      </c>
      <c r="F6751">
        <f t="shared" si="105"/>
        <v>3</v>
      </c>
    </row>
    <row r="6752" spans="2:6" x14ac:dyDescent="0.25">
      <c r="B6752" t="s">
        <v>23</v>
      </c>
      <c r="C6752" t="s">
        <v>26</v>
      </c>
      <c r="D6752" t="s">
        <v>32</v>
      </c>
      <c r="E6752" s="1">
        <v>34462</v>
      </c>
      <c r="F6752">
        <f t="shared" si="105"/>
        <v>5</v>
      </c>
    </row>
    <row r="6753" spans="2:6" x14ac:dyDescent="0.25">
      <c r="B6753" t="s">
        <v>23</v>
      </c>
      <c r="C6753" t="s">
        <v>26</v>
      </c>
      <c r="D6753" t="s">
        <v>32</v>
      </c>
      <c r="E6753" s="1">
        <v>33221</v>
      </c>
      <c r="F6753">
        <f t="shared" si="105"/>
        <v>12</v>
      </c>
    </row>
    <row r="6754" spans="2:6" x14ac:dyDescent="0.25">
      <c r="B6754" t="s">
        <v>22</v>
      </c>
      <c r="C6754" t="s">
        <v>27</v>
      </c>
      <c r="D6754" t="s">
        <v>31</v>
      </c>
      <c r="E6754" s="1">
        <v>22416</v>
      </c>
      <c r="F6754">
        <f t="shared" si="105"/>
        <v>5</v>
      </c>
    </row>
    <row r="6755" spans="2:6" x14ac:dyDescent="0.25">
      <c r="B6755" t="s">
        <v>22</v>
      </c>
      <c r="C6755" t="s">
        <v>28</v>
      </c>
      <c r="D6755" t="s">
        <v>30</v>
      </c>
      <c r="E6755" s="1">
        <v>35139</v>
      </c>
      <c r="F6755">
        <f t="shared" si="105"/>
        <v>3</v>
      </c>
    </row>
    <row r="6756" spans="2:6" x14ac:dyDescent="0.25">
      <c r="B6756" t="s">
        <v>22</v>
      </c>
      <c r="C6756" t="s">
        <v>24</v>
      </c>
      <c r="D6756" t="s">
        <v>31</v>
      </c>
      <c r="E6756" s="1">
        <v>28813</v>
      </c>
      <c r="F6756">
        <f t="shared" si="105"/>
        <v>11</v>
      </c>
    </row>
    <row r="6757" spans="2:6" x14ac:dyDescent="0.25">
      <c r="B6757" t="s">
        <v>22</v>
      </c>
      <c r="C6757" t="s">
        <v>24</v>
      </c>
      <c r="D6757" t="s">
        <v>29</v>
      </c>
      <c r="E6757" s="1">
        <v>19557</v>
      </c>
      <c r="F6757">
        <f t="shared" si="105"/>
        <v>7</v>
      </c>
    </row>
    <row r="6758" spans="2:6" x14ac:dyDescent="0.25">
      <c r="B6758" t="s">
        <v>23</v>
      </c>
      <c r="C6758" t="s">
        <v>28</v>
      </c>
      <c r="D6758" t="s">
        <v>32</v>
      </c>
      <c r="E6758" s="1">
        <v>8099</v>
      </c>
      <c r="F6758">
        <f t="shared" si="105"/>
        <v>3</v>
      </c>
    </row>
    <row r="6759" spans="2:6" x14ac:dyDescent="0.25">
      <c r="B6759" t="s">
        <v>23</v>
      </c>
      <c r="C6759" t="s">
        <v>25</v>
      </c>
      <c r="D6759" t="s">
        <v>32</v>
      </c>
      <c r="E6759" s="1">
        <v>21098</v>
      </c>
      <c r="F6759">
        <f t="shared" si="105"/>
        <v>10</v>
      </c>
    </row>
    <row r="6760" spans="2:6" x14ac:dyDescent="0.25">
      <c r="B6760" t="s">
        <v>23</v>
      </c>
      <c r="C6760" t="s">
        <v>28</v>
      </c>
      <c r="D6760" t="s">
        <v>29</v>
      </c>
      <c r="E6760" s="1">
        <v>19223</v>
      </c>
      <c r="F6760">
        <f t="shared" si="105"/>
        <v>8</v>
      </c>
    </row>
    <row r="6761" spans="2:6" x14ac:dyDescent="0.25">
      <c r="B6761" t="s">
        <v>22</v>
      </c>
      <c r="C6761" t="s">
        <v>24</v>
      </c>
      <c r="D6761" t="s">
        <v>30</v>
      </c>
      <c r="E6761" s="1">
        <v>39409</v>
      </c>
      <c r="F6761">
        <f t="shared" si="105"/>
        <v>11</v>
      </c>
    </row>
    <row r="6762" spans="2:6" x14ac:dyDescent="0.25">
      <c r="B6762" t="s">
        <v>22</v>
      </c>
      <c r="C6762" t="s">
        <v>24</v>
      </c>
      <c r="D6762" t="s">
        <v>30</v>
      </c>
      <c r="E6762" s="1">
        <v>39561</v>
      </c>
      <c r="F6762">
        <f t="shared" si="105"/>
        <v>4</v>
      </c>
    </row>
    <row r="6763" spans="2:6" x14ac:dyDescent="0.25">
      <c r="B6763" t="s">
        <v>23</v>
      </c>
      <c r="C6763" t="s">
        <v>28</v>
      </c>
      <c r="D6763" t="s">
        <v>32</v>
      </c>
      <c r="E6763" s="1">
        <v>14153</v>
      </c>
      <c r="F6763">
        <f t="shared" si="105"/>
        <v>9</v>
      </c>
    </row>
    <row r="6764" spans="2:6" x14ac:dyDescent="0.25">
      <c r="B6764" t="s">
        <v>23</v>
      </c>
      <c r="C6764" t="s">
        <v>25</v>
      </c>
      <c r="D6764" t="s">
        <v>29</v>
      </c>
      <c r="E6764" s="1">
        <v>27694</v>
      </c>
      <c r="F6764">
        <f t="shared" si="105"/>
        <v>10</v>
      </c>
    </row>
    <row r="6765" spans="2:6" x14ac:dyDescent="0.25">
      <c r="B6765" t="s">
        <v>23</v>
      </c>
      <c r="C6765" t="s">
        <v>24</v>
      </c>
      <c r="D6765" t="s">
        <v>31</v>
      </c>
      <c r="E6765" s="1">
        <v>27695</v>
      </c>
      <c r="F6765">
        <f t="shared" si="105"/>
        <v>10</v>
      </c>
    </row>
    <row r="6766" spans="2:6" x14ac:dyDescent="0.25">
      <c r="B6766" t="s">
        <v>23</v>
      </c>
      <c r="C6766" t="s">
        <v>27</v>
      </c>
      <c r="D6766" t="s">
        <v>30</v>
      </c>
      <c r="E6766" s="1">
        <v>26939</v>
      </c>
      <c r="F6766">
        <f t="shared" si="105"/>
        <v>10</v>
      </c>
    </row>
    <row r="6767" spans="2:6" x14ac:dyDescent="0.25">
      <c r="B6767" t="s">
        <v>23</v>
      </c>
      <c r="C6767" t="s">
        <v>27</v>
      </c>
      <c r="D6767" t="s">
        <v>29</v>
      </c>
      <c r="E6767" s="1">
        <v>29783</v>
      </c>
      <c r="F6767">
        <f t="shared" si="105"/>
        <v>7</v>
      </c>
    </row>
    <row r="6768" spans="2:6" x14ac:dyDescent="0.25">
      <c r="B6768" t="s">
        <v>22</v>
      </c>
      <c r="C6768" t="s">
        <v>26</v>
      </c>
      <c r="D6768" t="s">
        <v>32</v>
      </c>
      <c r="E6768" s="1">
        <v>14729</v>
      </c>
      <c r="F6768">
        <f t="shared" si="105"/>
        <v>4</v>
      </c>
    </row>
    <row r="6769" spans="2:6" x14ac:dyDescent="0.25">
      <c r="B6769" t="s">
        <v>22</v>
      </c>
      <c r="C6769" t="s">
        <v>24</v>
      </c>
      <c r="D6769" t="s">
        <v>29</v>
      </c>
      <c r="E6769" s="1">
        <v>13342</v>
      </c>
      <c r="F6769">
        <f t="shared" si="105"/>
        <v>7</v>
      </c>
    </row>
    <row r="6770" spans="2:6" x14ac:dyDescent="0.25">
      <c r="B6770" t="s">
        <v>23</v>
      </c>
      <c r="C6770" t="s">
        <v>27</v>
      </c>
      <c r="D6770" t="s">
        <v>30</v>
      </c>
      <c r="E6770" s="1">
        <v>6730</v>
      </c>
      <c r="F6770">
        <f t="shared" si="105"/>
        <v>6</v>
      </c>
    </row>
    <row r="6771" spans="2:6" x14ac:dyDescent="0.25">
      <c r="B6771" t="s">
        <v>22</v>
      </c>
      <c r="C6771" t="s">
        <v>25</v>
      </c>
      <c r="D6771" t="s">
        <v>32</v>
      </c>
      <c r="E6771" s="1">
        <v>28979</v>
      </c>
      <c r="F6771">
        <f t="shared" si="105"/>
        <v>5</v>
      </c>
    </row>
    <row r="6772" spans="2:6" x14ac:dyDescent="0.25">
      <c r="B6772" t="s">
        <v>23</v>
      </c>
      <c r="C6772" t="s">
        <v>26</v>
      </c>
      <c r="D6772" t="s">
        <v>29</v>
      </c>
      <c r="E6772" s="1">
        <v>24182</v>
      </c>
      <c r="F6772">
        <f t="shared" si="105"/>
        <v>3</v>
      </c>
    </row>
    <row r="6773" spans="2:6" x14ac:dyDescent="0.25">
      <c r="B6773" t="s">
        <v>22</v>
      </c>
      <c r="C6773" t="s">
        <v>24</v>
      </c>
      <c r="D6773" t="s">
        <v>31</v>
      </c>
      <c r="E6773" s="1">
        <v>22294</v>
      </c>
      <c r="F6773">
        <f t="shared" si="105"/>
        <v>1</v>
      </c>
    </row>
    <row r="6774" spans="2:6" x14ac:dyDescent="0.25">
      <c r="B6774" t="s">
        <v>22</v>
      </c>
      <c r="C6774" t="s">
        <v>25</v>
      </c>
      <c r="D6774" t="s">
        <v>32</v>
      </c>
      <c r="E6774" s="1">
        <v>36156</v>
      </c>
      <c r="F6774">
        <f t="shared" si="105"/>
        <v>12</v>
      </c>
    </row>
    <row r="6775" spans="2:6" x14ac:dyDescent="0.25">
      <c r="B6775" t="s">
        <v>22</v>
      </c>
      <c r="C6775" t="s">
        <v>25</v>
      </c>
      <c r="D6775" t="s">
        <v>32</v>
      </c>
      <c r="E6775" s="1">
        <v>6933</v>
      </c>
      <c r="F6775">
        <f t="shared" si="105"/>
        <v>12</v>
      </c>
    </row>
    <row r="6776" spans="2:6" x14ac:dyDescent="0.25">
      <c r="B6776" t="s">
        <v>23</v>
      </c>
      <c r="C6776" t="s">
        <v>26</v>
      </c>
      <c r="D6776" t="s">
        <v>30</v>
      </c>
      <c r="E6776" s="1">
        <v>31741</v>
      </c>
      <c r="F6776">
        <f t="shared" si="105"/>
        <v>11</v>
      </c>
    </row>
    <row r="6777" spans="2:6" x14ac:dyDescent="0.25">
      <c r="B6777" t="s">
        <v>22</v>
      </c>
      <c r="C6777" t="s">
        <v>25</v>
      </c>
      <c r="D6777" t="s">
        <v>32</v>
      </c>
      <c r="E6777" s="1">
        <v>15810</v>
      </c>
      <c r="F6777">
        <f t="shared" si="105"/>
        <v>4</v>
      </c>
    </row>
    <row r="6778" spans="2:6" x14ac:dyDescent="0.25">
      <c r="B6778" t="s">
        <v>22</v>
      </c>
      <c r="C6778" t="s">
        <v>25</v>
      </c>
      <c r="D6778" t="s">
        <v>31</v>
      </c>
      <c r="E6778" s="1">
        <v>40144</v>
      </c>
      <c r="F6778">
        <f t="shared" si="105"/>
        <v>11</v>
      </c>
    </row>
    <row r="6779" spans="2:6" x14ac:dyDescent="0.25">
      <c r="B6779" t="s">
        <v>23</v>
      </c>
      <c r="C6779" t="s">
        <v>27</v>
      </c>
      <c r="D6779" t="s">
        <v>30</v>
      </c>
      <c r="E6779" s="1">
        <v>28602</v>
      </c>
      <c r="F6779">
        <f t="shared" si="105"/>
        <v>4</v>
      </c>
    </row>
    <row r="6780" spans="2:6" x14ac:dyDescent="0.25">
      <c r="B6780" t="s">
        <v>22</v>
      </c>
      <c r="C6780" t="s">
        <v>24</v>
      </c>
      <c r="D6780" t="s">
        <v>32</v>
      </c>
      <c r="E6780" s="1">
        <v>30938</v>
      </c>
      <c r="F6780">
        <f t="shared" si="105"/>
        <v>9</v>
      </c>
    </row>
    <row r="6781" spans="2:6" x14ac:dyDescent="0.25">
      <c r="B6781" t="s">
        <v>22</v>
      </c>
      <c r="C6781" t="s">
        <v>26</v>
      </c>
      <c r="D6781" t="s">
        <v>29</v>
      </c>
      <c r="E6781" s="1">
        <v>31578</v>
      </c>
      <c r="F6781">
        <f t="shared" si="105"/>
        <v>6</v>
      </c>
    </row>
    <row r="6782" spans="2:6" x14ac:dyDescent="0.25">
      <c r="B6782" t="s">
        <v>23</v>
      </c>
      <c r="C6782" t="s">
        <v>25</v>
      </c>
      <c r="D6782" t="s">
        <v>29</v>
      </c>
      <c r="E6782" s="1">
        <v>32241</v>
      </c>
      <c r="F6782">
        <f t="shared" si="105"/>
        <v>4</v>
      </c>
    </row>
    <row r="6783" spans="2:6" x14ac:dyDescent="0.25">
      <c r="B6783" t="s">
        <v>23</v>
      </c>
      <c r="C6783" t="s">
        <v>24</v>
      </c>
      <c r="D6783" t="s">
        <v>32</v>
      </c>
      <c r="E6783" s="1">
        <v>41209</v>
      </c>
      <c r="F6783">
        <f t="shared" si="105"/>
        <v>10</v>
      </c>
    </row>
    <row r="6784" spans="2:6" x14ac:dyDescent="0.25">
      <c r="B6784" t="s">
        <v>23</v>
      </c>
      <c r="C6784" t="s">
        <v>24</v>
      </c>
      <c r="D6784" t="s">
        <v>30</v>
      </c>
      <c r="E6784" s="1">
        <v>12538</v>
      </c>
      <c r="F6784">
        <f t="shared" si="105"/>
        <v>4</v>
      </c>
    </row>
    <row r="6785" spans="2:6" x14ac:dyDescent="0.25">
      <c r="B6785" t="s">
        <v>22</v>
      </c>
      <c r="C6785" t="s">
        <v>24</v>
      </c>
      <c r="D6785" t="s">
        <v>30</v>
      </c>
      <c r="E6785" s="1">
        <v>38702</v>
      </c>
      <c r="F6785">
        <f t="shared" si="105"/>
        <v>12</v>
      </c>
    </row>
    <row r="6786" spans="2:6" x14ac:dyDescent="0.25">
      <c r="B6786" t="s">
        <v>22</v>
      </c>
      <c r="C6786" t="s">
        <v>28</v>
      </c>
      <c r="D6786" t="s">
        <v>29</v>
      </c>
      <c r="E6786" s="1">
        <v>11357</v>
      </c>
      <c r="F6786">
        <f t="shared" si="105"/>
        <v>2</v>
      </c>
    </row>
    <row r="6787" spans="2:6" x14ac:dyDescent="0.25">
      <c r="B6787" t="s">
        <v>22</v>
      </c>
      <c r="C6787" t="s">
        <v>24</v>
      </c>
      <c r="D6787" t="s">
        <v>29</v>
      </c>
      <c r="E6787" s="1">
        <v>39242</v>
      </c>
      <c r="F6787">
        <f t="shared" si="105"/>
        <v>6</v>
      </c>
    </row>
    <row r="6788" spans="2:6" x14ac:dyDescent="0.25">
      <c r="B6788" t="s">
        <v>23</v>
      </c>
      <c r="C6788" t="s">
        <v>27</v>
      </c>
      <c r="D6788" t="s">
        <v>30</v>
      </c>
      <c r="E6788" s="1">
        <v>21551</v>
      </c>
      <c r="F6788">
        <f t="shared" si="105"/>
        <v>1</v>
      </c>
    </row>
    <row r="6789" spans="2:6" x14ac:dyDescent="0.25">
      <c r="B6789" t="s">
        <v>23</v>
      </c>
      <c r="C6789" t="s">
        <v>28</v>
      </c>
      <c r="D6789" t="s">
        <v>31</v>
      </c>
      <c r="E6789" s="1">
        <v>29506</v>
      </c>
      <c r="F6789">
        <f t="shared" si="105"/>
        <v>10</v>
      </c>
    </row>
    <row r="6790" spans="2:6" x14ac:dyDescent="0.25">
      <c r="B6790" t="s">
        <v>22</v>
      </c>
      <c r="C6790" t="s">
        <v>25</v>
      </c>
      <c r="D6790" t="s">
        <v>30</v>
      </c>
      <c r="E6790" s="1">
        <v>34034</v>
      </c>
      <c r="F6790">
        <f t="shared" si="105"/>
        <v>3</v>
      </c>
    </row>
    <row r="6791" spans="2:6" x14ac:dyDescent="0.25">
      <c r="B6791" t="s">
        <v>22</v>
      </c>
      <c r="C6791" t="s">
        <v>25</v>
      </c>
      <c r="D6791" t="s">
        <v>29</v>
      </c>
      <c r="E6791" s="1">
        <v>18822</v>
      </c>
      <c r="F6791">
        <f t="shared" si="105"/>
        <v>7</v>
      </c>
    </row>
    <row r="6792" spans="2:6" x14ac:dyDescent="0.25">
      <c r="B6792" t="s">
        <v>23</v>
      </c>
      <c r="C6792" t="s">
        <v>24</v>
      </c>
      <c r="D6792" t="s">
        <v>31</v>
      </c>
      <c r="E6792" s="1">
        <v>16996</v>
      </c>
      <c r="F6792">
        <f t="shared" si="105"/>
        <v>7</v>
      </c>
    </row>
    <row r="6793" spans="2:6" x14ac:dyDescent="0.25">
      <c r="B6793" t="s">
        <v>22</v>
      </c>
      <c r="C6793" t="s">
        <v>28</v>
      </c>
      <c r="D6793" t="s">
        <v>29</v>
      </c>
      <c r="E6793" s="1">
        <v>34688</v>
      </c>
      <c r="F6793">
        <f t="shared" si="105"/>
        <v>12</v>
      </c>
    </row>
    <row r="6794" spans="2:6" x14ac:dyDescent="0.25">
      <c r="B6794" t="s">
        <v>23</v>
      </c>
      <c r="C6794" t="s">
        <v>27</v>
      </c>
      <c r="D6794" t="s">
        <v>29</v>
      </c>
      <c r="E6794" s="1">
        <v>28411</v>
      </c>
      <c r="F6794">
        <f t="shared" si="105"/>
        <v>10</v>
      </c>
    </row>
    <row r="6795" spans="2:6" x14ac:dyDescent="0.25">
      <c r="B6795" t="s">
        <v>23</v>
      </c>
      <c r="C6795" t="s">
        <v>28</v>
      </c>
      <c r="D6795" t="s">
        <v>29</v>
      </c>
      <c r="E6795" s="1">
        <v>14337</v>
      </c>
      <c r="F6795">
        <f t="shared" si="105"/>
        <v>4</v>
      </c>
    </row>
    <row r="6796" spans="2:6" x14ac:dyDescent="0.25">
      <c r="B6796" t="s">
        <v>23</v>
      </c>
      <c r="C6796" t="s">
        <v>26</v>
      </c>
      <c r="D6796" t="s">
        <v>31</v>
      </c>
      <c r="E6796" s="1">
        <v>11342</v>
      </c>
      <c r="F6796">
        <f t="shared" ref="F6796:F6859" si="106">MONTH(E6796)</f>
        <v>1</v>
      </c>
    </row>
    <row r="6797" spans="2:6" x14ac:dyDescent="0.25">
      <c r="B6797" t="s">
        <v>23</v>
      </c>
      <c r="C6797" t="s">
        <v>25</v>
      </c>
      <c r="D6797" t="s">
        <v>32</v>
      </c>
      <c r="E6797" s="1">
        <v>8607</v>
      </c>
      <c r="F6797">
        <f t="shared" si="106"/>
        <v>7</v>
      </c>
    </row>
    <row r="6798" spans="2:6" x14ac:dyDescent="0.25">
      <c r="B6798" t="s">
        <v>23</v>
      </c>
      <c r="C6798" t="s">
        <v>26</v>
      </c>
      <c r="D6798" t="s">
        <v>31</v>
      </c>
      <c r="E6798" s="1">
        <v>25975</v>
      </c>
      <c r="F6798">
        <f t="shared" si="106"/>
        <v>2</v>
      </c>
    </row>
    <row r="6799" spans="2:6" x14ac:dyDescent="0.25">
      <c r="B6799" t="s">
        <v>22</v>
      </c>
      <c r="C6799" t="s">
        <v>26</v>
      </c>
      <c r="D6799" t="s">
        <v>31</v>
      </c>
      <c r="E6799" s="1">
        <v>35608</v>
      </c>
      <c r="F6799">
        <f t="shared" si="106"/>
        <v>6</v>
      </c>
    </row>
    <row r="6800" spans="2:6" x14ac:dyDescent="0.25">
      <c r="B6800" t="s">
        <v>22</v>
      </c>
      <c r="C6800" t="s">
        <v>24</v>
      </c>
      <c r="D6800" t="s">
        <v>29</v>
      </c>
      <c r="E6800" s="1">
        <v>20323</v>
      </c>
      <c r="F6800">
        <f t="shared" si="106"/>
        <v>8</v>
      </c>
    </row>
    <row r="6801" spans="2:6" x14ac:dyDescent="0.25">
      <c r="B6801" t="s">
        <v>23</v>
      </c>
      <c r="C6801" t="s">
        <v>26</v>
      </c>
      <c r="D6801" t="s">
        <v>31</v>
      </c>
      <c r="E6801" s="1">
        <v>23506</v>
      </c>
      <c r="F6801">
        <f t="shared" si="106"/>
        <v>5</v>
      </c>
    </row>
    <row r="6802" spans="2:6" x14ac:dyDescent="0.25">
      <c r="B6802" t="s">
        <v>22</v>
      </c>
      <c r="C6802" t="s">
        <v>28</v>
      </c>
      <c r="D6802" t="s">
        <v>31</v>
      </c>
      <c r="E6802" s="1">
        <v>27576</v>
      </c>
      <c r="F6802">
        <f t="shared" si="106"/>
        <v>7</v>
      </c>
    </row>
    <row r="6803" spans="2:6" x14ac:dyDescent="0.25">
      <c r="B6803" t="s">
        <v>23</v>
      </c>
      <c r="C6803" t="s">
        <v>24</v>
      </c>
      <c r="D6803" t="s">
        <v>31</v>
      </c>
      <c r="E6803" s="1">
        <v>36621</v>
      </c>
      <c r="F6803">
        <f t="shared" si="106"/>
        <v>4</v>
      </c>
    </row>
    <row r="6804" spans="2:6" x14ac:dyDescent="0.25">
      <c r="B6804" t="s">
        <v>23</v>
      </c>
      <c r="C6804" t="s">
        <v>28</v>
      </c>
      <c r="D6804" t="s">
        <v>30</v>
      </c>
      <c r="E6804" s="1">
        <v>8574</v>
      </c>
      <c r="F6804">
        <f t="shared" si="106"/>
        <v>6</v>
      </c>
    </row>
    <row r="6805" spans="2:6" x14ac:dyDescent="0.25">
      <c r="B6805" t="s">
        <v>22</v>
      </c>
      <c r="C6805" t="s">
        <v>26</v>
      </c>
      <c r="D6805" t="s">
        <v>31</v>
      </c>
      <c r="E6805" s="1">
        <v>5899</v>
      </c>
      <c r="F6805">
        <f t="shared" si="106"/>
        <v>2</v>
      </c>
    </row>
    <row r="6806" spans="2:6" x14ac:dyDescent="0.25">
      <c r="B6806" t="s">
        <v>23</v>
      </c>
      <c r="C6806" t="s">
        <v>24</v>
      </c>
      <c r="D6806" t="s">
        <v>30</v>
      </c>
      <c r="E6806" s="1">
        <v>39888</v>
      </c>
      <c r="F6806">
        <f t="shared" si="106"/>
        <v>3</v>
      </c>
    </row>
    <row r="6807" spans="2:6" x14ac:dyDescent="0.25">
      <c r="B6807" t="s">
        <v>23</v>
      </c>
      <c r="C6807" t="s">
        <v>27</v>
      </c>
      <c r="D6807" t="s">
        <v>29</v>
      </c>
      <c r="E6807" s="1">
        <v>18750</v>
      </c>
      <c r="F6807">
        <f t="shared" si="106"/>
        <v>5</v>
      </c>
    </row>
    <row r="6808" spans="2:6" x14ac:dyDescent="0.25">
      <c r="B6808" t="s">
        <v>22</v>
      </c>
      <c r="C6808" t="s">
        <v>27</v>
      </c>
      <c r="D6808" t="s">
        <v>32</v>
      </c>
      <c r="E6808" s="1">
        <v>13534</v>
      </c>
      <c r="F6808">
        <f t="shared" si="106"/>
        <v>1</v>
      </c>
    </row>
    <row r="6809" spans="2:6" x14ac:dyDescent="0.25">
      <c r="B6809" t="s">
        <v>22</v>
      </c>
      <c r="C6809" t="s">
        <v>28</v>
      </c>
      <c r="D6809" t="s">
        <v>30</v>
      </c>
      <c r="E6809" s="1">
        <v>6519</v>
      </c>
      <c r="F6809">
        <f t="shared" si="106"/>
        <v>11</v>
      </c>
    </row>
    <row r="6810" spans="2:6" x14ac:dyDescent="0.25">
      <c r="B6810" t="s">
        <v>23</v>
      </c>
      <c r="C6810" t="s">
        <v>24</v>
      </c>
      <c r="D6810" t="s">
        <v>30</v>
      </c>
      <c r="E6810" s="1">
        <v>16878</v>
      </c>
      <c r="F6810">
        <f t="shared" si="106"/>
        <v>3</v>
      </c>
    </row>
    <row r="6811" spans="2:6" x14ac:dyDescent="0.25">
      <c r="B6811" t="s">
        <v>22</v>
      </c>
      <c r="C6811" t="s">
        <v>26</v>
      </c>
      <c r="D6811" t="s">
        <v>31</v>
      </c>
      <c r="E6811" s="1">
        <v>9476</v>
      </c>
      <c r="F6811">
        <f t="shared" si="106"/>
        <v>12</v>
      </c>
    </row>
    <row r="6812" spans="2:6" x14ac:dyDescent="0.25">
      <c r="B6812" t="s">
        <v>22</v>
      </c>
      <c r="C6812" t="s">
        <v>25</v>
      </c>
      <c r="D6812" t="s">
        <v>32</v>
      </c>
      <c r="E6812" s="1">
        <v>38600</v>
      </c>
      <c r="F6812">
        <f t="shared" si="106"/>
        <v>9</v>
      </c>
    </row>
    <row r="6813" spans="2:6" x14ac:dyDescent="0.25">
      <c r="B6813" t="s">
        <v>23</v>
      </c>
      <c r="C6813" t="s">
        <v>24</v>
      </c>
      <c r="D6813" t="s">
        <v>31</v>
      </c>
      <c r="E6813" s="1">
        <v>15225</v>
      </c>
      <c r="F6813">
        <f t="shared" si="106"/>
        <v>9</v>
      </c>
    </row>
    <row r="6814" spans="2:6" x14ac:dyDescent="0.25">
      <c r="B6814" t="s">
        <v>22</v>
      </c>
      <c r="C6814" t="s">
        <v>26</v>
      </c>
      <c r="D6814" t="s">
        <v>29</v>
      </c>
      <c r="E6814" s="1">
        <v>7054</v>
      </c>
      <c r="F6814">
        <f t="shared" si="106"/>
        <v>4</v>
      </c>
    </row>
    <row r="6815" spans="2:6" x14ac:dyDescent="0.25">
      <c r="B6815" t="s">
        <v>22</v>
      </c>
      <c r="C6815" t="s">
        <v>26</v>
      </c>
      <c r="D6815" t="s">
        <v>32</v>
      </c>
      <c r="E6815" s="1">
        <v>15450</v>
      </c>
      <c r="F6815">
        <f t="shared" si="106"/>
        <v>4</v>
      </c>
    </row>
    <row r="6816" spans="2:6" x14ac:dyDescent="0.25">
      <c r="B6816" t="s">
        <v>23</v>
      </c>
      <c r="C6816" t="s">
        <v>25</v>
      </c>
      <c r="D6816" t="s">
        <v>30</v>
      </c>
      <c r="E6816" s="1">
        <v>21361</v>
      </c>
      <c r="F6816">
        <f t="shared" si="106"/>
        <v>6</v>
      </c>
    </row>
    <row r="6817" spans="2:6" x14ac:dyDescent="0.25">
      <c r="B6817" t="s">
        <v>22</v>
      </c>
      <c r="C6817" t="s">
        <v>25</v>
      </c>
      <c r="D6817" t="s">
        <v>29</v>
      </c>
      <c r="E6817" s="1">
        <v>19172</v>
      </c>
      <c r="F6817">
        <f t="shared" si="106"/>
        <v>6</v>
      </c>
    </row>
    <row r="6818" spans="2:6" x14ac:dyDescent="0.25">
      <c r="B6818" t="s">
        <v>23</v>
      </c>
      <c r="C6818" t="s">
        <v>27</v>
      </c>
      <c r="D6818" t="s">
        <v>30</v>
      </c>
      <c r="E6818" s="1">
        <v>33870</v>
      </c>
      <c r="F6818">
        <f t="shared" si="106"/>
        <v>9</v>
      </c>
    </row>
    <row r="6819" spans="2:6" x14ac:dyDescent="0.25">
      <c r="B6819" t="s">
        <v>23</v>
      </c>
      <c r="C6819" t="s">
        <v>28</v>
      </c>
      <c r="D6819" t="s">
        <v>29</v>
      </c>
      <c r="E6819" s="1">
        <v>5537</v>
      </c>
      <c r="F6819">
        <f t="shared" si="106"/>
        <v>2</v>
      </c>
    </row>
    <row r="6820" spans="2:6" x14ac:dyDescent="0.25">
      <c r="B6820" t="s">
        <v>23</v>
      </c>
      <c r="C6820" t="s">
        <v>24</v>
      </c>
      <c r="D6820" t="s">
        <v>30</v>
      </c>
      <c r="E6820" s="1">
        <v>40434</v>
      </c>
      <c r="F6820">
        <f t="shared" si="106"/>
        <v>9</v>
      </c>
    </row>
    <row r="6821" spans="2:6" x14ac:dyDescent="0.25">
      <c r="B6821" t="s">
        <v>23</v>
      </c>
      <c r="C6821" t="s">
        <v>26</v>
      </c>
      <c r="D6821" t="s">
        <v>29</v>
      </c>
      <c r="E6821" s="1">
        <v>15830</v>
      </c>
      <c r="F6821">
        <f t="shared" si="106"/>
        <v>5</v>
      </c>
    </row>
    <row r="6822" spans="2:6" x14ac:dyDescent="0.25">
      <c r="B6822" t="s">
        <v>22</v>
      </c>
      <c r="C6822" t="s">
        <v>26</v>
      </c>
      <c r="D6822" t="s">
        <v>29</v>
      </c>
      <c r="E6822" s="1">
        <v>32485</v>
      </c>
      <c r="F6822">
        <f t="shared" si="106"/>
        <v>12</v>
      </c>
    </row>
    <row r="6823" spans="2:6" x14ac:dyDescent="0.25">
      <c r="B6823" t="s">
        <v>22</v>
      </c>
      <c r="C6823" t="s">
        <v>28</v>
      </c>
      <c r="D6823" t="s">
        <v>32</v>
      </c>
      <c r="E6823" s="1">
        <v>10175</v>
      </c>
      <c r="F6823">
        <f t="shared" si="106"/>
        <v>11</v>
      </c>
    </row>
    <row r="6824" spans="2:6" x14ac:dyDescent="0.25">
      <c r="B6824" t="s">
        <v>22</v>
      </c>
      <c r="C6824" t="s">
        <v>27</v>
      </c>
      <c r="D6824" t="s">
        <v>30</v>
      </c>
      <c r="E6824" s="1">
        <v>21079</v>
      </c>
      <c r="F6824">
        <f t="shared" si="106"/>
        <v>9</v>
      </c>
    </row>
    <row r="6825" spans="2:6" x14ac:dyDescent="0.25">
      <c r="B6825" t="s">
        <v>23</v>
      </c>
      <c r="C6825" t="s">
        <v>25</v>
      </c>
      <c r="D6825" t="s">
        <v>31</v>
      </c>
      <c r="E6825" s="1">
        <v>6705</v>
      </c>
      <c r="F6825">
        <f t="shared" si="106"/>
        <v>5</v>
      </c>
    </row>
    <row r="6826" spans="2:6" x14ac:dyDescent="0.25">
      <c r="B6826" t="s">
        <v>22</v>
      </c>
      <c r="C6826" t="s">
        <v>28</v>
      </c>
      <c r="D6826" t="s">
        <v>29</v>
      </c>
      <c r="E6826" s="1">
        <v>22857</v>
      </c>
      <c r="F6826">
        <f t="shared" si="106"/>
        <v>7</v>
      </c>
    </row>
    <row r="6827" spans="2:6" x14ac:dyDescent="0.25">
      <c r="B6827" t="s">
        <v>23</v>
      </c>
      <c r="C6827" t="s">
        <v>24</v>
      </c>
      <c r="D6827" t="s">
        <v>31</v>
      </c>
      <c r="E6827" s="1">
        <v>7984</v>
      </c>
      <c r="F6827">
        <f t="shared" si="106"/>
        <v>11</v>
      </c>
    </row>
    <row r="6828" spans="2:6" x14ac:dyDescent="0.25">
      <c r="B6828" t="s">
        <v>22</v>
      </c>
      <c r="C6828" t="s">
        <v>28</v>
      </c>
      <c r="D6828" t="s">
        <v>30</v>
      </c>
      <c r="E6828" s="1">
        <v>32928</v>
      </c>
      <c r="F6828">
        <f t="shared" si="106"/>
        <v>2</v>
      </c>
    </row>
    <row r="6829" spans="2:6" x14ac:dyDescent="0.25">
      <c r="B6829" t="s">
        <v>23</v>
      </c>
      <c r="C6829" t="s">
        <v>26</v>
      </c>
      <c r="D6829" t="s">
        <v>29</v>
      </c>
      <c r="E6829" s="1">
        <v>36290</v>
      </c>
      <c r="F6829">
        <f t="shared" si="106"/>
        <v>5</v>
      </c>
    </row>
    <row r="6830" spans="2:6" x14ac:dyDescent="0.25">
      <c r="B6830" t="s">
        <v>23</v>
      </c>
      <c r="C6830" t="s">
        <v>27</v>
      </c>
      <c r="D6830" t="s">
        <v>29</v>
      </c>
      <c r="E6830" s="1">
        <v>25003</v>
      </c>
      <c r="F6830">
        <f t="shared" si="106"/>
        <v>6</v>
      </c>
    </row>
    <row r="6831" spans="2:6" x14ac:dyDescent="0.25">
      <c r="B6831" t="s">
        <v>22</v>
      </c>
      <c r="C6831" t="s">
        <v>25</v>
      </c>
      <c r="D6831" t="s">
        <v>32</v>
      </c>
      <c r="E6831" s="1">
        <v>15767</v>
      </c>
      <c r="F6831">
        <f t="shared" si="106"/>
        <v>3</v>
      </c>
    </row>
    <row r="6832" spans="2:6" x14ac:dyDescent="0.25">
      <c r="B6832" t="s">
        <v>23</v>
      </c>
      <c r="C6832" t="s">
        <v>28</v>
      </c>
      <c r="D6832" t="s">
        <v>31</v>
      </c>
      <c r="E6832" s="1">
        <v>26138</v>
      </c>
      <c r="F6832">
        <f t="shared" si="106"/>
        <v>7</v>
      </c>
    </row>
    <row r="6833" spans="2:6" x14ac:dyDescent="0.25">
      <c r="B6833" t="s">
        <v>23</v>
      </c>
      <c r="C6833" t="s">
        <v>26</v>
      </c>
      <c r="D6833" t="s">
        <v>30</v>
      </c>
      <c r="E6833" s="1">
        <v>31780</v>
      </c>
      <c r="F6833">
        <f t="shared" si="106"/>
        <v>1</v>
      </c>
    </row>
    <row r="6834" spans="2:6" x14ac:dyDescent="0.25">
      <c r="B6834" t="s">
        <v>23</v>
      </c>
      <c r="C6834" t="s">
        <v>26</v>
      </c>
      <c r="D6834" t="s">
        <v>31</v>
      </c>
      <c r="E6834" s="1">
        <v>39981</v>
      </c>
      <c r="F6834">
        <f t="shared" si="106"/>
        <v>6</v>
      </c>
    </row>
    <row r="6835" spans="2:6" x14ac:dyDescent="0.25">
      <c r="B6835" t="s">
        <v>23</v>
      </c>
      <c r="C6835" t="s">
        <v>25</v>
      </c>
      <c r="D6835" t="s">
        <v>30</v>
      </c>
      <c r="E6835" s="1">
        <v>25425</v>
      </c>
      <c r="F6835">
        <f t="shared" si="106"/>
        <v>8</v>
      </c>
    </row>
    <row r="6836" spans="2:6" x14ac:dyDescent="0.25">
      <c r="B6836" t="s">
        <v>22</v>
      </c>
      <c r="C6836" t="s">
        <v>24</v>
      </c>
      <c r="D6836" t="s">
        <v>32</v>
      </c>
      <c r="E6836" s="1">
        <v>15895</v>
      </c>
      <c r="F6836">
        <f t="shared" si="106"/>
        <v>7</v>
      </c>
    </row>
    <row r="6837" spans="2:6" x14ac:dyDescent="0.25">
      <c r="B6837" t="s">
        <v>23</v>
      </c>
      <c r="C6837" t="s">
        <v>28</v>
      </c>
      <c r="D6837" t="s">
        <v>31</v>
      </c>
      <c r="E6837" s="1">
        <v>27156</v>
      </c>
      <c r="F6837">
        <f t="shared" si="106"/>
        <v>5</v>
      </c>
    </row>
    <row r="6838" spans="2:6" x14ac:dyDescent="0.25">
      <c r="B6838" t="s">
        <v>23</v>
      </c>
      <c r="C6838" t="s">
        <v>24</v>
      </c>
      <c r="D6838" t="s">
        <v>32</v>
      </c>
      <c r="E6838" s="1">
        <v>30591</v>
      </c>
      <c r="F6838">
        <f t="shared" si="106"/>
        <v>10</v>
      </c>
    </row>
    <row r="6839" spans="2:6" x14ac:dyDescent="0.25">
      <c r="B6839" t="s">
        <v>22</v>
      </c>
      <c r="C6839" t="s">
        <v>24</v>
      </c>
      <c r="D6839" t="s">
        <v>29</v>
      </c>
      <c r="E6839" s="1">
        <v>10107</v>
      </c>
      <c r="F6839">
        <f t="shared" si="106"/>
        <v>9</v>
      </c>
    </row>
    <row r="6840" spans="2:6" x14ac:dyDescent="0.25">
      <c r="B6840" t="s">
        <v>22</v>
      </c>
      <c r="C6840" t="s">
        <v>26</v>
      </c>
      <c r="D6840" t="s">
        <v>31</v>
      </c>
      <c r="E6840" s="1">
        <v>35356</v>
      </c>
      <c r="F6840">
        <f t="shared" si="106"/>
        <v>10</v>
      </c>
    </row>
    <row r="6841" spans="2:6" x14ac:dyDescent="0.25">
      <c r="B6841" t="s">
        <v>23</v>
      </c>
      <c r="C6841" t="s">
        <v>24</v>
      </c>
      <c r="D6841" t="s">
        <v>32</v>
      </c>
      <c r="E6841" s="1">
        <v>36854</v>
      </c>
      <c r="F6841">
        <f t="shared" si="106"/>
        <v>11</v>
      </c>
    </row>
    <row r="6842" spans="2:6" x14ac:dyDescent="0.25">
      <c r="B6842" t="s">
        <v>22</v>
      </c>
      <c r="C6842" t="s">
        <v>25</v>
      </c>
      <c r="D6842" t="s">
        <v>32</v>
      </c>
      <c r="E6842" s="1">
        <v>23458</v>
      </c>
      <c r="F6842">
        <f t="shared" si="106"/>
        <v>3</v>
      </c>
    </row>
    <row r="6843" spans="2:6" x14ac:dyDescent="0.25">
      <c r="B6843" t="s">
        <v>23</v>
      </c>
      <c r="C6843" t="s">
        <v>28</v>
      </c>
      <c r="D6843" t="s">
        <v>31</v>
      </c>
      <c r="E6843" s="1">
        <v>24942</v>
      </c>
      <c r="F6843">
        <f t="shared" si="106"/>
        <v>4</v>
      </c>
    </row>
    <row r="6844" spans="2:6" x14ac:dyDescent="0.25">
      <c r="B6844" t="s">
        <v>22</v>
      </c>
      <c r="C6844" t="s">
        <v>24</v>
      </c>
      <c r="D6844" t="s">
        <v>29</v>
      </c>
      <c r="E6844" s="1">
        <v>9834</v>
      </c>
      <c r="F6844">
        <f t="shared" si="106"/>
        <v>12</v>
      </c>
    </row>
    <row r="6845" spans="2:6" x14ac:dyDescent="0.25">
      <c r="B6845" t="s">
        <v>22</v>
      </c>
      <c r="C6845" t="s">
        <v>27</v>
      </c>
      <c r="D6845" t="s">
        <v>32</v>
      </c>
      <c r="E6845" s="1">
        <v>22346</v>
      </c>
      <c r="F6845">
        <f t="shared" si="106"/>
        <v>3</v>
      </c>
    </row>
    <row r="6846" spans="2:6" x14ac:dyDescent="0.25">
      <c r="B6846" t="s">
        <v>22</v>
      </c>
      <c r="C6846" t="s">
        <v>26</v>
      </c>
      <c r="D6846" t="s">
        <v>31</v>
      </c>
      <c r="E6846" s="1">
        <v>30853</v>
      </c>
      <c r="F6846">
        <f t="shared" si="106"/>
        <v>6</v>
      </c>
    </row>
    <row r="6847" spans="2:6" x14ac:dyDescent="0.25">
      <c r="B6847" t="s">
        <v>23</v>
      </c>
      <c r="C6847" t="s">
        <v>25</v>
      </c>
      <c r="D6847" t="s">
        <v>29</v>
      </c>
      <c r="E6847" s="1">
        <v>12915</v>
      </c>
      <c r="F6847">
        <f t="shared" si="106"/>
        <v>5</v>
      </c>
    </row>
    <row r="6848" spans="2:6" x14ac:dyDescent="0.25">
      <c r="B6848" t="s">
        <v>22</v>
      </c>
      <c r="C6848" t="s">
        <v>24</v>
      </c>
      <c r="D6848" t="s">
        <v>32</v>
      </c>
      <c r="E6848" s="1">
        <v>5814</v>
      </c>
      <c r="F6848">
        <f t="shared" si="106"/>
        <v>12</v>
      </c>
    </row>
    <row r="6849" spans="2:6" x14ac:dyDescent="0.25">
      <c r="B6849" t="s">
        <v>23</v>
      </c>
      <c r="C6849" t="s">
        <v>28</v>
      </c>
      <c r="D6849" t="s">
        <v>32</v>
      </c>
      <c r="E6849" s="1">
        <v>32715</v>
      </c>
      <c r="F6849">
        <f t="shared" si="106"/>
        <v>7</v>
      </c>
    </row>
    <row r="6850" spans="2:6" x14ac:dyDescent="0.25">
      <c r="B6850" t="s">
        <v>22</v>
      </c>
      <c r="C6850" t="s">
        <v>24</v>
      </c>
      <c r="D6850" t="s">
        <v>32</v>
      </c>
      <c r="E6850" s="1">
        <v>10495</v>
      </c>
      <c r="F6850">
        <f t="shared" si="106"/>
        <v>9</v>
      </c>
    </row>
    <row r="6851" spans="2:6" x14ac:dyDescent="0.25">
      <c r="B6851" t="s">
        <v>23</v>
      </c>
      <c r="C6851" t="s">
        <v>24</v>
      </c>
      <c r="D6851" t="s">
        <v>32</v>
      </c>
      <c r="E6851" s="1">
        <v>5716</v>
      </c>
      <c r="F6851">
        <f t="shared" si="106"/>
        <v>8</v>
      </c>
    </row>
    <row r="6852" spans="2:6" x14ac:dyDescent="0.25">
      <c r="B6852" t="s">
        <v>23</v>
      </c>
      <c r="C6852" t="s">
        <v>26</v>
      </c>
      <c r="D6852" t="s">
        <v>32</v>
      </c>
      <c r="E6852" s="1">
        <v>29902</v>
      </c>
      <c r="F6852">
        <f t="shared" si="106"/>
        <v>11</v>
      </c>
    </row>
    <row r="6853" spans="2:6" x14ac:dyDescent="0.25">
      <c r="B6853" t="s">
        <v>23</v>
      </c>
      <c r="C6853" t="s">
        <v>24</v>
      </c>
      <c r="D6853" t="s">
        <v>29</v>
      </c>
      <c r="E6853" s="1">
        <v>22661</v>
      </c>
      <c r="F6853">
        <f t="shared" si="106"/>
        <v>1</v>
      </c>
    </row>
    <row r="6854" spans="2:6" x14ac:dyDescent="0.25">
      <c r="B6854" t="s">
        <v>23</v>
      </c>
      <c r="C6854" t="s">
        <v>26</v>
      </c>
      <c r="D6854" t="s">
        <v>31</v>
      </c>
      <c r="E6854" s="1">
        <v>22724</v>
      </c>
      <c r="F6854">
        <f t="shared" si="106"/>
        <v>3</v>
      </c>
    </row>
    <row r="6855" spans="2:6" x14ac:dyDescent="0.25">
      <c r="B6855" t="s">
        <v>23</v>
      </c>
      <c r="C6855" t="s">
        <v>28</v>
      </c>
      <c r="D6855" t="s">
        <v>32</v>
      </c>
      <c r="E6855" s="1">
        <v>14927</v>
      </c>
      <c r="F6855">
        <f t="shared" si="106"/>
        <v>11</v>
      </c>
    </row>
    <row r="6856" spans="2:6" x14ac:dyDescent="0.25">
      <c r="B6856" t="s">
        <v>22</v>
      </c>
      <c r="C6856" t="s">
        <v>27</v>
      </c>
      <c r="D6856" t="s">
        <v>29</v>
      </c>
      <c r="E6856" s="1">
        <v>14434</v>
      </c>
      <c r="F6856">
        <f t="shared" si="106"/>
        <v>7</v>
      </c>
    </row>
    <row r="6857" spans="2:6" x14ac:dyDescent="0.25">
      <c r="B6857" t="s">
        <v>23</v>
      </c>
      <c r="C6857" t="s">
        <v>25</v>
      </c>
      <c r="D6857" t="s">
        <v>30</v>
      </c>
      <c r="E6857" s="1">
        <v>10208</v>
      </c>
      <c r="F6857">
        <f t="shared" si="106"/>
        <v>12</v>
      </c>
    </row>
    <row r="6858" spans="2:6" x14ac:dyDescent="0.25">
      <c r="B6858" t="s">
        <v>22</v>
      </c>
      <c r="C6858" t="s">
        <v>27</v>
      </c>
      <c r="D6858" t="s">
        <v>32</v>
      </c>
      <c r="E6858" s="1">
        <v>20448</v>
      </c>
      <c r="F6858">
        <f t="shared" si="106"/>
        <v>12</v>
      </c>
    </row>
    <row r="6859" spans="2:6" x14ac:dyDescent="0.25">
      <c r="B6859" t="s">
        <v>22</v>
      </c>
      <c r="C6859" t="s">
        <v>24</v>
      </c>
      <c r="D6859" t="s">
        <v>32</v>
      </c>
      <c r="E6859" s="1">
        <v>33673</v>
      </c>
      <c r="F6859">
        <f t="shared" si="106"/>
        <v>3</v>
      </c>
    </row>
    <row r="6860" spans="2:6" x14ac:dyDescent="0.25">
      <c r="B6860" t="s">
        <v>23</v>
      </c>
      <c r="C6860" t="s">
        <v>24</v>
      </c>
      <c r="D6860" t="s">
        <v>30</v>
      </c>
      <c r="E6860" s="1">
        <v>39072</v>
      </c>
      <c r="F6860">
        <f t="shared" ref="F6860:F6923" si="107">MONTH(E6860)</f>
        <v>12</v>
      </c>
    </row>
    <row r="6861" spans="2:6" x14ac:dyDescent="0.25">
      <c r="B6861" t="s">
        <v>22</v>
      </c>
      <c r="C6861" t="s">
        <v>24</v>
      </c>
      <c r="D6861" t="s">
        <v>29</v>
      </c>
      <c r="E6861" s="1">
        <v>28093</v>
      </c>
      <c r="F6861">
        <f t="shared" si="107"/>
        <v>11</v>
      </c>
    </row>
    <row r="6862" spans="2:6" x14ac:dyDescent="0.25">
      <c r="B6862" t="s">
        <v>23</v>
      </c>
      <c r="C6862" t="s">
        <v>28</v>
      </c>
      <c r="D6862" t="s">
        <v>31</v>
      </c>
      <c r="E6862" s="1">
        <v>35400</v>
      </c>
      <c r="F6862">
        <f t="shared" si="107"/>
        <v>12</v>
      </c>
    </row>
    <row r="6863" spans="2:6" x14ac:dyDescent="0.25">
      <c r="B6863" t="s">
        <v>22</v>
      </c>
      <c r="C6863" t="s">
        <v>26</v>
      </c>
      <c r="D6863" t="s">
        <v>30</v>
      </c>
      <c r="E6863" s="1">
        <v>23411</v>
      </c>
      <c r="F6863">
        <f t="shared" si="107"/>
        <v>2</v>
      </c>
    </row>
    <row r="6864" spans="2:6" x14ac:dyDescent="0.25">
      <c r="B6864" t="s">
        <v>23</v>
      </c>
      <c r="C6864" t="s">
        <v>25</v>
      </c>
      <c r="D6864" t="s">
        <v>32</v>
      </c>
      <c r="E6864" s="1">
        <v>21992</v>
      </c>
      <c r="F6864">
        <f t="shared" si="107"/>
        <v>3</v>
      </c>
    </row>
    <row r="6865" spans="2:6" x14ac:dyDescent="0.25">
      <c r="B6865" t="s">
        <v>23</v>
      </c>
      <c r="C6865" t="s">
        <v>26</v>
      </c>
      <c r="D6865" t="s">
        <v>32</v>
      </c>
      <c r="E6865" s="1">
        <v>32701</v>
      </c>
      <c r="F6865">
        <f t="shared" si="107"/>
        <v>7</v>
      </c>
    </row>
    <row r="6866" spans="2:6" x14ac:dyDescent="0.25">
      <c r="B6866" t="s">
        <v>22</v>
      </c>
      <c r="C6866" t="s">
        <v>25</v>
      </c>
      <c r="D6866" t="s">
        <v>30</v>
      </c>
      <c r="E6866" s="1">
        <v>31557</v>
      </c>
      <c r="F6866">
        <f t="shared" si="107"/>
        <v>5</v>
      </c>
    </row>
    <row r="6867" spans="2:6" x14ac:dyDescent="0.25">
      <c r="B6867" t="s">
        <v>23</v>
      </c>
      <c r="C6867" t="s">
        <v>24</v>
      </c>
      <c r="D6867" t="s">
        <v>32</v>
      </c>
      <c r="E6867" s="1">
        <v>9164</v>
      </c>
      <c r="F6867">
        <f t="shared" si="107"/>
        <v>2</v>
      </c>
    </row>
    <row r="6868" spans="2:6" x14ac:dyDescent="0.25">
      <c r="B6868" t="s">
        <v>23</v>
      </c>
      <c r="C6868" t="s">
        <v>24</v>
      </c>
      <c r="D6868" t="s">
        <v>31</v>
      </c>
      <c r="E6868" s="1">
        <v>29028</v>
      </c>
      <c r="F6868">
        <f t="shared" si="107"/>
        <v>6</v>
      </c>
    </row>
    <row r="6869" spans="2:6" x14ac:dyDescent="0.25">
      <c r="B6869" t="s">
        <v>23</v>
      </c>
      <c r="C6869" t="s">
        <v>26</v>
      </c>
      <c r="D6869" t="s">
        <v>30</v>
      </c>
      <c r="E6869" s="1">
        <v>19592</v>
      </c>
      <c r="F6869">
        <f t="shared" si="107"/>
        <v>8</v>
      </c>
    </row>
    <row r="6870" spans="2:6" x14ac:dyDescent="0.25">
      <c r="B6870" t="s">
        <v>22</v>
      </c>
      <c r="C6870" t="s">
        <v>24</v>
      </c>
      <c r="D6870" t="s">
        <v>29</v>
      </c>
      <c r="E6870" s="1">
        <v>24401</v>
      </c>
      <c r="F6870">
        <f t="shared" si="107"/>
        <v>10</v>
      </c>
    </row>
    <row r="6871" spans="2:6" x14ac:dyDescent="0.25">
      <c r="B6871" t="s">
        <v>23</v>
      </c>
      <c r="C6871" t="s">
        <v>26</v>
      </c>
      <c r="D6871" t="s">
        <v>29</v>
      </c>
      <c r="E6871" s="1">
        <v>29869</v>
      </c>
      <c r="F6871">
        <f t="shared" si="107"/>
        <v>10</v>
      </c>
    </row>
    <row r="6872" spans="2:6" x14ac:dyDescent="0.25">
      <c r="B6872" t="s">
        <v>23</v>
      </c>
      <c r="C6872" t="s">
        <v>24</v>
      </c>
      <c r="D6872" t="s">
        <v>31</v>
      </c>
      <c r="E6872" s="1">
        <v>34528</v>
      </c>
      <c r="F6872">
        <f t="shared" si="107"/>
        <v>7</v>
      </c>
    </row>
    <row r="6873" spans="2:6" x14ac:dyDescent="0.25">
      <c r="B6873" t="s">
        <v>22</v>
      </c>
      <c r="C6873" t="s">
        <v>27</v>
      </c>
      <c r="D6873" t="s">
        <v>29</v>
      </c>
      <c r="E6873" s="1">
        <v>30868</v>
      </c>
      <c r="F6873">
        <f t="shared" si="107"/>
        <v>7</v>
      </c>
    </row>
    <row r="6874" spans="2:6" x14ac:dyDescent="0.25">
      <c r="B6874" t="s">
        <v>23</v>
      </c>
      <c r="C6874" t="s">
        <v>27</v>
      </c>
      <c r="D6874" t="s">
        <v>29</v>
      </c>
      <c r="E6874" s="1">
        <v>35763</v>
      </c>
      <c r="F6874">
        <f t="shared" si="107"/>
        <v>11</v>
      </c>
    </row>
    <row r="6875" spans="2:6" x14ac:dyDescent="0.25">
      <c r="B6875" t="s">
        <v>23</v>
      </c>
      <c r="C6875" t="s">
        <v>26</v>
      </c>
      <c r="D6875" t="s">
        <v>30</v>
      </c>
      <c r="E6875" s="1">
        <v>5484</v>
      </c>
      <c r="F6875">
        <f t="shared" si="107"/>
        <v>1</v>
      </c>
    </row>
    <row r="6876" spans="2:6" x14ac:dyDescent="0.25">
      <c r="B6876" t="s">
        <v>23</v>
      </c>
      <c r="C6876" t="s">
        <v>27</v>
      </c>
      <c r="D6876" t="s">
        <v>30</v>
      </c>
      <c r="E6876" s="1">
        <v>24999</v>
      </c>
      <c r="F6876">
        <f t="shared" si="107"/>
        <v>6</v>
      </c>
    </row>
    <row r="6877" spans="2:6" x14ac:dyDescent="0.25">
      <c r="B6877" t="s">
        <v>23</v>
      </c>
      <c r="C6877" t="s">
        <v>25</v>
      </c>
      <c r="D6877" t="s">
        <v>32</v>
      </c>
      <c r="E6877" s="1">
        <v>25656</v>
      </c>
      <c r="F6877">
        <f t="shared" si="107"/>
        <v>3</v>
      </c>
    </row>
    <row r="6878" spans="2:6" x14ac:dyDescent="0.25">
      <c r="B6878" t="s">
        <v>22</v>
      </c>
      <c r="C6878" t="s">
        <v>26</v>
      </c>
      <c r="D6878" t="s">
        <v>32</v>
      </c>
      <c r="E6878" s="1">
        <v>20041</v>
      </c>
      <c r="F6878">
        <f t="shared" si="107"/>
        <v>11</v>
      </c>
    </row>
    <row r="6879" spans="2:6" x14ac:dyDescent="0.25">
      <c r="B6879" t="s">
        <v>23</v>
      </c>
      <c r="C6879" t="s">
        <v>25</v>
      </c>
      <c r="D6879" t="s">
        <v>30</v>
      </c>
      <c r="E6879" s="1">
        <v>35463</v>
      </c>
      <c r="F6879">
        <f t="shared" si="107"/>
        <v>2</v>
      </c>
    </row>
    <row r="6880" spans="2:6" x14ac:dyDescent="0.25">
      <c r="B6880" t="s">
        <v>23</v>
      </c>
      <c r="C6880" t="s">
        <v>24</v>
      </c>
      <c r="D6880" t="s">
        <v>31</v>
      </c>
      <c r="E6880" s="1">
        <v>12454</v>
      </c>
      <c r="F6880">
        <f t="shared" si="107"/>
        <v>2</v>
      </c>
    </row>
    <row r="6881" spans="2:6" x14ac:dyDescent="0.25">
      <c r="B6881" t="s">
        <v>23</v>
      </c>
      <c r="C6881" t="s">
        <v>25</v>
      </c>
      <c r="D6881" t="s">
        <v>29</v>
      </c>
      <c r="E6881" s="1">
        <v>5647</v>
      </c>
      <c r="F6881">
        <f t="shared" si="107"/>
        <v>6</v>
      </c>
    </row>
    <row r="6882" spans="2:6" x14ac:dyDescent="0.25">
      <c r="B6882" t="s">
        <v>23</v>
      </c>
      <c r="C6882" t="s">
        <v>27</v>
      </c>
      <c r="D6882" t="s">
        <v>31</v>
      </c>
      <c r="E6882" s="1">
        <v>35836</v>
      </c>
      <c r="F6882">
        <f t="shared" si="107"/>
        <v>2</v>
      </c>
    </row>
    <row r="6883" spans="2:6" x14ac:dyDescent="0.25">
      <c r="B6883" t="s">
        <v>22</v>
      </c>
      <c r="C6883" t="s">
        <v>25</v>
      </c>
      <c r="D6883" t="s">
        <v>29</v>
      </c>
      <c r="E6883" s="1">
        <v>20212</v>
      </c>
      <c r="F6883">
        <f t="shared" si="107"/>
        <v>5</v>
      </c>
    </row>
    <row r="6884" spans="2:6" x14ac:dyDescent="0.25">
      <c r="B6884" t="s">
        <v>23</v>
      </c>
      <c r="C6884" t="s">
        <v>24</v>
      </c>
      <c r="D6884" t="s">
        <v>31</v>
      </c>
      <c r="E6884" s="1">
        <v>33753</v>
      </c>
      <c r="F6884">
        <f t="shared" si="107"/>
        <v>5</v>
      </c>
    </row>
    <row r="6885" spans="2:6" x14ac:dyDescent="0.25">
      <c r="B6885" t="s">
        <v>22</v>
      </c>
      <c r="C6885" t="s">
        <v>25</v>
      </c>
      <c r="D6885" t="s">
        <v>32</v>
      </c>
      <c r="E6885" s="1">
        <v>12164</v>
      </c>
      <c r="F6885">
        <f t="shared" si="107"/>
        <v>4</v>
      </c>
    </row>
    <row r="6886" spans="2:6" x14ac:dyDescent="0.25">
      <c r="B6886" t="s">
        <v>23</v>
      </c>
      <c r="C6886" t="s">
        <v>27</v>
      </c>
      <c r="D6886" t="s">
        <v>31</v>
      </c>
      <c r="E6886" s="1">
        <v>33628</v>
      </c>
      <c r="F6886">
        <f t="shared" si="107"/>
        <v>1</v>
      </c>
    </row>
    <row r="6887" spans="2:6" x14ac:dyDescent="0.25">
      <c r="B6887" t="s">
        <v>22</v>
      </c>
      <c r="C6887" t="s">
        <v>27</v>
      </c>
      <c r="D6887" t="s">
        <v>29</v>
      </c>
      <c r="E6887" s="1">
        <v>16276</v>
      </c>
      <c r="F6887">
        <f t="shared" si="107"/>
        <v>7</v>
      </c>
    </row>
    <row r="6888" spans="2:6" x14ac:dyDescent="0.25">
      <c r="B6888" t="s">
        <v>22</v>
      </c>
      <c r="C6888" t="s">
        <v>28</v>
      </c>
      <c r="D6888" t="s">
        <v>30</v>
      </c>
      <c r="E6888" s="1">
        <v>27086</v>
      </c>
      <c r="F6888">
        <f t="shared" si="107"/>
        <v>2</v>
      </c>
    </row>
    <row r="6889" spans="2:6" x14ac:dyDescent="0.25">
      <c r="B6889" t="s">
        <v>22</v>
      </c>
      <c r="C6889" t="s">
        <v>24</v>
      </c>
      <c r="D6889" t="s">
        <v>30</v>
      </c>
      <c r="E6889" s="1">
        <v>25684</v>
      </c>
      <c r="F6889">
        <f t="shared" si="107"/>
        <v>4</v>
      </c>
    </row>
    <row r="6890" spans="2:6" x14ac:dyDescent="0.25">
      <c r="B6890" t="s">
        <v>22</v>
      </c>
      <c r="C6890" t="s">
        <v>24</v>
      </c>
      <c r="D6890" t="s">
        <v>29</v>
      </c>
      <c r="E6890" s="1">
        <v>13578</v>
      </c>
      <c r="F6890">
        <f t="shared" si="107"/>
        <v>3</v>
      </c>
    </row>
    <row r="6891" spans="2:6" x14ac:dyDescent="0.25">
      <c r="B6891" t="s">
        <v>22</v>
      </c>
      <c r="C6891" t="s">
        <v>28</v>
      </c>
      <c r="D6891" t="s">
        <v>32</v>
      </c>
      <c r="E6891" s="1">
        <v>21789</v>
      </c>
      <c r="F6891">
        <f t="shared" si="107"/>
        <v>8</v>
      </c>
    </row>
    <row r="6892" spans="2:6" x14ac:dyDescent="0.25">
      <c r="B6892" t="s">
        <v>22</v>
      </c>
      <c r="C6892" t="s">
        <v>24</v>
      </c>
      <c r="D6892" t="s">
        <v>31</v>
      </c>
      <c r="E6892" s="1">
        <v>17229</v>
      </c>
      <c r="F6892">
        <f t="shared" si="107"/>
        <v>3</v>
      </c>
    </row>
    <row r="6893" spans="2:6" x14ac:dyDescent="0.25">
      <c r="B6893" t="s">
        <v>22</v>
      </c>
      <c r="C6893" t="s">
        <v>28</v>
      </c>
      <c r="D6893" t="s">
        <v>29</v>
      </c>
      <c r="E6893" s="1">
        <v>6563</v>
      </c>
      <c r="F6893">
        <f t="shared" si="107"/>
        <v>12</v>
      </c>
    </row>
    <row r="6894" spans="2:6" x14ac:dyDescent="0.25">
      <c r="B6894" t="s">
        <v>22</v>
      </c>
      <c r="C6894" t="s">
        <v>28</v>
      </c>
      <c r="D6894" t="s">
        <v>32</v>
      </c>
      <c r="E6894" s="1">
        <v>27477</v>
      </c>
      <c r="F6894">
        <f t="shared" si="107"/>
        <v>3</v>
      </c>
    </row>
    <row r="6895" spans="2:6" x14ac:dyDescent="0.25">
      <c r="B6895" t="s">
        <v>22</v>
      </c>
      <c r="C6895" t="s">
        <v>26</v>
      </c>
      <c r="D6895" t="s">
        <v>29</v>
      </c>
      <c r="E6895" s="1">
        <v>15736</v>
      </c>
      <c r="F6895">
        <f t="shared" si="107"/>
        <v>1</v>
      </c>
    </row>
    <row r="6896" spans="2:6" x14ac:dyDescent="0.25">
      <c r="B6896" t="s">
        <v>23</v>
      </c>
      <c r="C6896" t="s">
        <v>24</v>
      </c>
      <c r="D6896" t="s">
        <v>31</v>
      </c>
      <c r="E6896" s="1">
        <v>32562</v>
      </c>
      <c r="F6896">
        <f t="shared" si="107"/>
        <v>2</v>
      </c>
    </row>
    <row r="6897" spans="2:6" x14ac:dyDescent="0.25">
      <c r="B6897" t="s">
        <v>23</v>
      </c>
      <c r="C6897" t="s">
        <v>26</v>
      </c>
      <c r="D6897" t="s">
        <v>30</v>
      </c>
      <c r="E6897" s="1">
        <v>35515</v>
      </c>
      <c r="F6897">
        <f t="shared" si="107"/>
        <v>3</v>
      </c>
    </row>
    <row r="6898" spans="2:6" x14ac:dyDescent="0.25">
      <c r="B6898" t="s">
        <v>23</v>
      </c>
      <c r="C6898" t="s">
        <v>28</v>
      </c>
      <c r="D6898" t="s">
        <v>32</v>
      </c>
      <c r="E6898" s="1">
        <v>31530</v>
      </c>
      <c r="F6898">
        <f t="shared" si="107"/>
        <v>4</v>
      </c>
    </row>
    <row r="6899" spans="2:6" x14ac:dyDescent="0.25">
      <c r="B6899" t="s">
        <v>23</v>
      </c>
      <c r="C6899" t="s">
        <v>28</v>
      </c>
      <c r="D6899" t="s">
        <v>29</v>
      </c>
      <c r="E6899" s="1">
        <v>17958</v>
      </c>
      <c r="F6899">
        <f t="shared" si="107"/>
        <v>3</v>
      </c>
    </row>
    <row r="6900" spans="2:6" x14ac:dyDescent="0.25">
      <c r="B6900" t="s">
        <v>22</v>
      </c>
      <c r="C6900" t="s">
        <v>24</v>
      </c>
      <c r="D6900" t="s">
        <v>30</v>
      </c>
      <c r="E6900" s="1">
        <v>27207</v>
      </c>
      <c r="F6900">
        <f t="shared" si="107"/>
        <v>6</v>
      </c>
    </row>
    <row r="6901" spans="2:6" x14ac:dyDescent="0.25">
      <c r="B6901" t="s">
        <v>23</v>
      </c>
      <c r="C6901" t="s">
        <v>24</v>
      </c>
      <c r="D6901" t="s">
        <v>31</v>
      </c>
      <c r="E6901" s="1">
        <v>38760</v>
      </c>
      <c r="F6901">
        <f t="shared" si="107"/>
        <v>2</v>
      </c>
    </row>
    <row r="6902" spans="2:6" x14ac:dyDescent="0.25">
      <c r="B6902" t="s">
        <v>23</v>
      </c>
      <c r="C6902" t="s">
        <v>26</v>
      </c>
      <c r="D6902" t="s">
        <v>29</v>
      </c>
      <c r="E6902" s="1">
        <v>41564</v>
      </c>
      <c r="F6902">
        <f t="shared" si="107"/>
        <v>10</v>
      </c>
    </row>
    <row r="6903" spans="2:6" x14ac:dyDescent="0.25">
      <c r="B6903" t="s">
        <v>23</v>
      </c>
      <c r="C6903" t="s">
        <v>26</v>
      </c>
      <c r="D6903" t="s">
        <v>31</v>
      </c>
      <c r="E6903" s="1">
        <v>27617</v>
      </c>
      <c r="F6903">
        <f t="shared" si="107"/>
        <v>8</v>
      </c>
    </row>
    <row r="6904" spans="2:6" x14ac:dyDescent="0.25">
      <c r="B6904" t="s">
        <v>22</v>
      </c>
      <c r="C6904" t="s">
        <v>26</v>
      </c>
      <c r="D6904" t="s">
        <v>30</v>
      </c>
      <c r="E6904" s="1">
        <v>12363</v>
      </c>
      <c r="F6904">
        <f t="shared" si="107"/>
        <v>11</v>
      </c>
    </row>
    <row r="6905" spans="2:6" x14ac:dyDescent="0.25">
      <c r="B6905" t="s">
        <v>23</v>
      </c>
      <c r="C6905" t="s">
        <v>24</v>
      </c>
      <c r="D6905" t="s">
        <v>31</v>
      </c>
      <c r="E6905" s="1">
        <v>16393</v>
      </c>
      <c r="F6905">
        <f t="shared" si="107"/>
        <v>11</v>
      </c>
    </row>
    <row r="6906" spans="2:6" x14ac:dyDescent="0.25">
      <c r="B6906" t="s">
        <v>22</v>
      </c>
      <c r="C6906" t="s">
        <v>28</v>
      </c>
      <c r="D6906" t="s">
        <v>31</v>
      </c>
      <c r="E6906" s="1">
        <v>9486</v>
      </c>
      <c r="F6906">
        <f t="shared" si="107"/>
        <v>12</v>
      </c>
    </row>
    <row r="6907" spans="2:6" x14ac:dyDescent="0.25">
      <c r="B6907" t="s">
        <v>22</v>
      </c>
      <c r="C6907" t="s">
        <v>25</v>
      </c>
      <c r="D6907" t="s">
        <v>31</v>
      </c>
      <c r="E6907" s="1">
        <v>20573</v>
      </c>
      <c r="F6907">
        <f t="shared" si="107"/>
        <v>4</v>
      </c>
    </row>
    <row r="6908" spans="2:6" x14ac:dyDescent="0.25">
      <c r="B6908" t="s">
        <v>23</v>
      </c>
      <c r="C6908" t="s">
        <v>26</v>
      </c>
      <c r="D6908" t="s">
        <v>30</v>
      </c>
      <c r="E6908" s="1">
        <v>37729</v>
      </c>
      <c r="F6908">
        <f t="shared" si="107"/>
        <v>4</v>
      </c>
    </row>
    <row r="6909" spans="2:6" x14ac:dyDescent="0.25">
      <c r="B6909" t="s">
        <v>23</v>
      </c>
      <c r="C6909" t="s">
        <v>26</v>
      </c>
      <c r="D6909" t="s">
        <v>32</v>
      </c>
      <c r="E6909" s="1">
        <v>37014</v>
      </c>
      <c r="F6909">
        <f t="shared" si="107"/>
        <v>5</v>
      </c>
    </row>
    <row r="6910" spans="2:6" x14ac:dyDescent="0.25">
      <c r="B6910" t="s">
        <v>22</v>
      </c>
      <c r="C6910" t="s">
        <v>25</v>
      </c>
      <c r="D6910" t="s">
        <v>31</v>
      </c>
      <c r="E6910" s="1">
        <v>14023</v>
      </c>
      <c r="F6910">
        <f t="shared" si="107"/>
        <v>5</v>
      </c>
    </row>
    <row r="6911" spans="2:6" x14ac:dyDescent="0.25">
      <c r="B6911" t="s">
        <v>23</v>
      </c>
      <c r="C6911" t="s">
        <v>26</v>
      </c>
      <c r="D6911" t="s">
        <v>30</v>
      </c>
      <c r="E6911" s="1">
        <v>22422</v>
      </c>
      <c r="F6911">
        <f t="shared" si="107"/>
        <v>5</v>
      </c>
    </row>
    <row r="6912" spans="2:6" x14ac:dyDescent="0.25">
      <c r="B6912" t="s">
        <v>23</v>
      </c>
      <c r="C6912" t="s">
        <v>24</v>
      </c>
      <c r="D6912" t="s">
        <v>29</v>
      </c>
      <c r="E6912" s="1">
        <v>5832</v>
      </c>
      <c r="F6912">
        <f t="shared" si="107"/>
        <v>12</v>
      </c>
    </row>
    <row r="6913" spans="2:6" x14ac:dyDescent="0.25">
      <c r="B6913" t="s">
        <v>22</v>
      </c>
      <c r="C6913" t="s">
        <v>24</v>
      </c>
      <c r="D6913" t="s">
        <v>29</v>
      </c>
      <c r="E6913" s="1">
        <v>21135</v>
      </c>
      <c r="F6913">
        <f t="shared" si="107"/>
        <v>11</v>
      </c>
    </row>
    <row r="6914" spans="2:6" x14ac:dyDescent="0.25">
      <c r="B6914" t="s">
        <v>22</v>
      </c>
      <c r="C6914" t="s">
        <v>24</v>
      </c>
      <c r="D6914" t="s">
        <v>30</v>
      </c>
      <c r="E6914" s="1">
        <v>14621</v>
      </c>
      <c r="F6914">
        <f t="shared" si="107"/>
        <v>1</v>
      </c>
    </row>
    <row r="6915" spans="2:6" x14ac:dyDescent="0.25">
      <c r="B6915" t="s">
        <v>23</v>
      </c>
      <c r="C6915" t="s">
        <v>24</v>
      </c>
      <c r="D6915" t="s">
        <v>30</v>
      </c>
      <c r="E6915" s="1">
        <v>11199</v>
      </c>
      <c r="F6915">
        <f t="shared" si="107"/>
        <v>8</v>
      </c>
    </row>
    <row r="6916" spans="2:6" x14ac:dyDescent="0.25">
      <c r="B6916" t="s">
        <v>23</v>
      </c>
      <c r="C6916" t="s">
        <v>25</v>
      </c>
      <c r="D6916" t="s">
        <v>32</v>
      </c>
      <c r="E6916" s="1">
        <v>36155</v>
      </c>
      <c r="F6916">
        <f t="shared" si="107"/>
        <v>12</v>
      </c>
    </row>
    <row r="6917" spans="2:6" x14ac:dyDescent="0.25">
      <c r="B6917" t="s">
        <v>23</v>
      </c>
      <c r="C6917" t="s">
        <v>28</v>
      </c>
      <c r="D6917" t="s">
        <v>31</v>
      </c>
      <c r="E6917" s="1">
        <v>32981</v>
      </c>
      <c r="F6917">
        <f t="shared" si="107"/>
        <v>4</v>
      </c>
    </row>
    <row r="6918" spans="2:6" x14ac:dyDescent="0.25">
      <c r="B6918" t="s">
        <v>23</v>
      </c>
      <c r="C6918" t="s">
        <v>24</v>
      </c>
      <c r="D6918" t="s">
        <v>31</v>
      </c>
      <c r="E6918" s="1">
        <v>20566</v>
      </c>
      <c r="F6918">
        <f t="shared" si="107"/>
        <v>4</v>
      </c>
    </row>
    <row r="6919" spans="2:6" x14ac:dyDescent="0.25">
      <c r="B6919" t="s">
        <v>22</v>
      </c>
      <c r="C6919" t="s">
        <v>25</v>
      </c>
      <c r="D6919" t="s">
        <v>29</v>
      </c>
      <c r="E6919" s="1">
        <v>28647</v>
      </c>
      <c r="F6919">
        <f t="shared" si="107"/>
        <v>6</v>
      </c>
    </row>
    <row r="6920" spans="2:6" x14ac:dyDescent="0.25">
      <c r="B6920" t="s">
        <v>23</v>
      </c>
      <c r="C6920" t="s">
        <v>27</v>
      </c>
      <c r="D6920" t="s">
        <v>31</v>
      </c>
      <c r="E6920" s="1">
        <v>10764</v>
      </c>
      <c r="F6920">
        <f t="shared" si="107"/>
        <v>6</v>
      </c>
    </row>
    <row r="6921" spans="2:6" x14ac:dyDescent="0.25">
      <c r="B6921" t="s">
        <v>22</v>
      </c>
      <c r="C6921" t="s">
        <v>28</v>
      </c>
      <c r="D6921" t="s">
        <v>32</v>
      </c>
      <c r="E6921" s="1">
        <v>26107</v>
      </c>
      <c r="F6921">
        <f t="shared" si="107"/>
        <v>6</v>
      </c>
    </row>
    <row r="6922" spans="2:6" x14ac:dyDescent="0.25">
      <c r="B6922" t="s">
        <v>22</v>
      </c>
      <c r="C6922" t="s">
        <v>26</v>
      </c>
      <c r="D6922" t="s">
        <v>32</v>
      </c>
      <c r="E6922" s="1">
        <v>20026</v>
      </c>
      <c r="F6922">
        <f t="shared" si="107"/>
        <v>10</v>
      </c>
    </row>
    <row r="6923" spans="2:6" x14ac:dyDescent="0.25">
      <c r="B6923" t="s">
        <v>22</v>
      </c>
      <c r="C6923" t="s">
        <v>27</v>
      </c>
      <c r="D6923" t="s">
        <v>32</v>
      </c>
      <c r="E6923" s="1">
        <v>29971</v>
      </c>
      <c r="F6923">
        <f t="shared" si="107"/>
        <v>1</v>
      </c>
    </row>
    <row r="6924" spans="2:6" x14ac:dyDescent="0.25">
      <c r="B6924" t="s">
        <v>22</v>
      </c>
      <c r="C6924" t="s">
        <v>25</v>
      </c>
      <c r="D6924" t="s">
        <v>30</v>
      </c>
      <c r="E6924" s="1">
        <v>19830</v>
      </c>
      <c r="F6924">
        <f t="shared" ref="F6924:F6987" si="108">MONTH(E6924)</f>
        <v>4</v>
      </c>
    </row>
    <row r="6925" spans="2:6" x14ac:dyDescent="0.25">
      <c r="B6925" t="s">
        <v>23</v>
      </c>
      <c r="C6925" t="s">
        <v>28</v>
      </c>
      <c r="D6925" t="s">
        <v>31</v>
      </c>
      <c r="E6925" s="1">
        <v>8288</v>
      </c>
      <c r="F6925">
        <f t="shared" si="108"/>
        <v>9</v>
      </c>
    </row>
    <row r="6926" spans="2:6" x14ac:dyDescent="0.25">
      <c r="B6926" t="s">
        <v>22</v>
      </c>
      <c r="C6926" t="s">
        <v>24</v>
      </c>
      <c r="D6926" t="s">
        <v>29</v>
      </c>
      <c r="E6926" s="1">
        <v>14236</v>
      </c>
      <c r="F6926">
        <f t="shared" si="108"/>
        <v>12</v>
      </c>
    </row>
    <row r="6927" spans="2:6" x14ac:dyDescent="0.25">
      <c r="B6927" t="s">
        <v>23</v>
      </c>
      <c r="C6927" t="s">
        <v>24</v>
      </c>
      <c r="D6927" t="s">
        <v>32</v>
      </c>
      <c r="E6927" s="1">
        <v>10370</v>
      </c>
      <c r="F6927">
        <f t="shared" si="108"/>
        <v>5</v>
      </c>
    </row>
    <row r="6928" spans="2:6" x14ac:dyDescent="0.25">
      <c r="B6928" t="s">
        <v>23</v>
      </c>
      <c r="C6928" t="s">
        <v>27</v>
      </c>
      <c r="D6928" t="s">
        <v>29</v>
      </c>
      <c r="E6928" s="1">
        <v>8160</v>
      </c>
      <c r="F6928">
        <f t="shared" si="108"/>
        <v>5</v>
      </c>
    </row>
    <row r="6929" spans="2:6" x14ac:dyDescent="0.25">
      <c r="B6929" t="s">
        <v>22</v>
      </c>
      <c r="C6929" t="s">
        <v>28</v>
      </c>
      <c r="D6929" t="s">
        <v>32</v>
      </c>
      <c r="E6929" s="1">
        <v>27197</v>
      </c>
      <c r="F6929">
        <f t="shared" si="108"/>
        <v>6</v>
      </c>
    </row>
    <row r="6930" spans="2:6" x14ac:dyDescent="0.25">
      <c r="B6930" t="s">
        <v>22</v>
      </c>
      <c r="C6930" t="s">
        <v>28</v>
      </c>
      <c r="D6930" t="s">
        <v>32</v>
      </c>
      <c r="E6930" s="1">
        <v>40520</v>
      </c>
      <c r="F6930">
        <f t="shared" si="108"/>
        <v>12</v>
      </c>
    </row>
    <row r="6931" spans="2:6" x14ac:dyDescent="0.25">
      <c r="B6931" t="s">
        <v>22</v>
      </c>
      <c r="C6931" t="s">
        <v>28</v>
      </c>
      <c r="D6931" t="s">
        <v>31</v>
      </c>
      <c r="E6931" s="1">
        <v>21885</v>
      </c>
      <c r="F6931">
        <f t="shared" si="108"/>
        <v>12</v>
      </c>
    </row>
    <row r="6932" spans="2:6" x14ac:dyDescent="0.25">
      <c r="B6932" t="s">
        <v>22</v>
      </c>
      <c r="C6932" t="s">
        <v>26</v>
      </c>
      <c r="D6932" t="s">
        <v>32</v>
      </c>
      <c r="E6932" s="1">
        <v>30644</v>
      </c>
      <c r="F6932">
        <f t="shared" si="108"/>
        <v>11</v>
      </c>
    </row>
    <row r="6933" spans="2:6" x14ac:dyDescent="0.25">
      <c r="B6933" t="s">
        <v>22</v>
      </c>
      <c r="C6933" t="s">
        <v>28</v>
      </c>
      <c r="D6933" t="s">
        <v>29</v>
      </c>
      <c r="E6933" s="1">
        <v>12451</v>
      </c>
      <c r="F6933">
        <f t="shared" si="108"/>
        <v>2</v>
      </c>
    </row>
    <row r="6934" spans="2:6" x14ac:dyDescent="0.25">
      <c r="B6934" t="s">
        <v>22</v>
      </c>
      <c r="C6934" t="s">
        <v>27</v>
      </c>
      <c r="D6934" t="s">
        <v>30</v>
      </c>
      <c r="E6934" s="1">
        <v>32564</v>
      </c>
      <c r="F6934">
        <f t="shared" si="108"/>
        <v>2</v>
      </c>
    </row>
    <row r="6935" spans="2:6" x14ac:dyDescent="0.25">
      <c r="B6935" t="s">
        <v>22</v>
      </c>
      <c r="C6935" t="s">
        <v>24</v>
      </c>
      <c r="D6935" t="s">
        <v>32</v>
      </c>
      <c r="E6935" s="1">
        <v>11118</v>
      </c>
      <c r="F6935">
        <f t="shared" si="108"/>
        <v>6</v>
      </c>
    </row>
    <row r="6936" spans="2:6" x14ac:dyDescent="0.25">
      <c r="B6936" t="s">
        <v>22</v>
      </c>
      <c r="C6936" t="s">
        <v>27</v>
      </c>
      <c r="D6936" t="s">
        <v>32</v>
      </c>
      <c r="E6936" s="1">
        <v>24685</v>
      </c>
      <c r="F6936">
        <f t="shared" si="108"/>
        <v>8</v>
      </c>
    </row>
    <row r="6937" spans="2:6" x14ac:dyDescent="0.25">
      <c r="B6937" t="s">
        <v>23</v>
      </c>
      <c r="C6937" t="s">
        <v>26</v>
      </c>
      <c r="D6937" t="s">
        <v>31</v>
      </c>
      <c r="E6937" s="1">
        <v>37784</v>
      </c>
      <c r="F6937">
        <f t="shared" si="108"/>
        <v>6</v>
      </c>
    </row>
    <row r="6938" spans="2:6" x14ac:dyDescent="0.25">
      <c r="B6938" t="s">
        <v>23</v>
      </c>
      <c r="C6938" t="s">
        <v>25</v>
      </c>
      <c r="D6938" t="s">
        <v>31</v>
      </c>
      <c r="E6938" s="1">
        <v>14171</v>
      </c>
      <c r="F6938">
        <f t="shared" si="108"/>
        <v>10</v>
      </c>
    </row>
    <row r="6939" spans="2:6" x14ac:dyDescent="0.25">
      <c r="B6939" t="s">
        <v>22</v>
      </c>
      <c r="C6939" t="s">
        <v>24</v>
      </c>
      <c r="D6939" t="s">
        <v>32</v>
      </c>
      <c r="E6939" s="1">
        <v>28265</v>
      </c>
      <c r="F6939">
        <f t="shared" si="108"/>
        <v>5</v>
      </c>
    </row>
    <row r="6940" spans="2:6" x14ac:dyDescent="0.25">
      <c r="B6940" t="s">
        <v>23</v>
      </c>
      <c r="C6940" t="s">
        <v>28</v>
      </c>
      <c r="D6940" t="s">
        <v>29</v>
      </c>
      <c r="E6940" s="1">
        <v>22479</v>
      </c>
      <c r="F6940">
        <f t="shared" si="108"/>
        <v>7</v>
      </c>
    </row>
    <row r="6941" spans="2:6" x14ac:dyDescent="0.25">
      <c r="B6941" t="s">
        <v>23</v>
      </c>
      <c r="C6941" t="s">
        <v>24</v>
      </c>
      <c r="D6941" t="s">
        <v>31</v>
      </c>
      <c r="E6941" s="1">
        <v>13461</v>
      </c>
      <c r="F6941">
        <f t="shared" si="108"/>
        <v>11</v>
      </c>
    </row>
    <row r="6942" spans="2:6" x14ac:dyDescent="0.25">
      <c r="B6942" t="s">
        <v>23</v>
      </c>
      <c r="C6942" t="s">
        <v>26</v>
      </c>
      <c r="D6942" t="s">
        <v>29</v>
      </c>
      <c r="E6942" s="1">
        <v>36000</v>
      </c>
      <c r="F6942">
        <f t="shared" si="108"/>
        <v>7</v>
      </c>
    </row>
    <row r="6943" spans="2:6" x14ac:dyDescent="0.25">
      <c r="B6943" t="s">
        <v>22</v>
      </c>
      <c r="C6943" t="s">
        <v>25</v>
      </c>
      <c r="D6943" t="s">
        <v>30</v>
      </c>
      <c r="E6943" s="1">
        <v>27449</v>
      </c>
      <c r="F6943">
        <f t="shared" si="108"/>
        <v>2</v>
      </c>
    </row>
    <row r="6944" spans="2:6" x14ac:dyDescent="0.25">
      <c r="B6944" t="s">
        <v>22</v>
      </c>
      <c r="C6944" t="s">
        <v>25</v>
      </c>
      <c r="D6944" t="s">
        <v>31</v>
      </c>
      <c r="E6944" s="1">
        <v>10098</v>
      </c>
      <c r="F6944">
        <f t="shared" si="108"/>
        <v>8</v>
      </c>
    </row>
    <row r="6945" spans="2:6" x14ac:dyDescent="0.25">
      <c r="B6945" t="s">
        <v>23</v>
      </c>
      <c r="C6945" t="s">
        <v>26</v>
      </c>
      <c r="D6945" t="s">
        <v>29</v>
      </c>
      <c r="E6945" s="1">
        <v>19745</v>
      </c>
      <c r="F6945">
        <f t="shared" si="108"/>
        <v>1</v>
      </c>
    </row>
    <row r="6946" spans="2:6" x14ac:dyDescent="0.25">
      <c r="B6946" t="s">
        <v>23</v>
      </c>
      <c r="C6946" t="s">
        <v>26</v>
      </c>
      <c r="D6946" t="s">
        <v>31</v>
      </c>
      <c r="E6946" s="1">
        <v>14503</v>
      </c>
      <c r="F6946">
        <f t="shared" si="108"/>
        <v>9</v>
      </c>
    </row>
    <row r="6947" spans="2:6" x14ac:dyDescent="0.25">
      <c r="B6947" t="s">
        <v>23</v>
      </c>
      <c r="C6947" t="s">
        <v>28</v>
      </c>
      <c r="D6947" t="s">
        <v>30</v>
      </c>
      <c r="E6947" s="1">
        <v>35694</v>
      </c>
      <c r="F6947">
        <f t="shared" si="108"/>
        <v>9</v>
      </c>
    </row>
    <row r="6948" spans="2:6" x14ac:dyDescent="0.25">
      <c r="B6948" t="s">
        <v>23</v>
      </c>
      <c r="C6948" t="s">
        <v>28</v>
      </c>
      <c r="D6948" t="s">
        <v>29</v>
      </c>
      <c r="E6948" s="1">
        <v>35793</v>
      </c>
      <c r="F6948">
        <f t="shared" si="108"/>
        <v>12</v>
      </c>
    </row>
    <row r="6949" spans="2:6" x14ac:dyDescent="0.25">
      <c r="B6949" t="s">
        <v>23</v>
      </c>
      <c r="C6949" t="s">
        <v>26</v>
      </c>
      <c r="D6949" t="s">
        <v>29</v>
      </c>
      <c r="E6949" s="1">
        <v>9337</v>
      </c>
      <c r="F6949">
        <f t="shared" si="108"/>
        <v>7</v>
      </c>
    </row>
    <row r="6950" spans="2:6" x14ac:dyDescent="0.25">
      <c r="B6950" t="s">
        <v>23</v>
      </c>
      <c r="C6950" t="s">
        <v>28</v>
      </c>
      <c r="D6950" t="s">
        <v>31</v>
      </c>
      <c r="E6950" s="1">
        <v>18785</v>
      </c>
      <c r="F6950">
        <f t="shared" si="108"/>
        <v>6</v>
      </c>
    </row>
    <row r="6951" spans="2:6" x14ac:dyDescent="0.25">
      <c r="B6951" t="s">
        <v>23</v>
      </c>
      <c r="C6951" t="s">
        <v>24</v>
      </c>
      <c r="D6951" t="s">
        <v>32</v>
      </c>
      <c r="E6951" s="1">
        <v>9582</v>
      </c>
      <c r="F6951">
        <f t="shared" si="108"/>
        <v>3</v>
      </c>
    </row>
    <row r="6952" spans="2:6" x14ac:dyDescent="0.25">
      <c r="B6952" t="s">
        <v>23</v>
      </c>
      <c r="C6952" t="s">
        <v>25</v>
      </c>
      <c r="D6952" t="s">
        <v>32</v>
      </c>
      <c r="E6952" s="1">
        <v>37705</v>
      </c>
      <c r="F6952">
        <f t="shared" si="108"/>
        <v>3</v>
      </c>
    </row>
    <row r="6953" spans="2:6" x14ac:dyDescent="0.25">
      <c r="B6953" t="s">
        <v>22</v>
      </c>
      <c r="C6953" t="s">
        <v>26</v>
      </c>
      <c r="D6953" t="s">
        <v>32</v>
      </c>
      <c r="E6953" s="1">
        <v>11726</v>
      </c>
      <c r="F6953">
        <f t="shared" si="108"/>
        <v>2</v>
      </c>
    </row>
    <row r="6954" spans="2:6" x14ac:dyDescent="0.25">
      <c r="B6954" t="s">
        <v>23</v>
      </c>
      <c r="C6954" t="s">
        <v>27</v>
      </c>
      <c r="D6954" t="s">
        <v>31</v>
      </c>
      <c r="E6954" s="1">
        <v>10977</v>
      </c>
      <c r="F6954">
        <f t="shared" si="108"/>
        <v>1</v>
      </c>
    </row>
    <row r="6955" spans="2:6" x14ac:dyDescent="0.25">
      <c r="B6955" t="s">
        <v>22</v>
      </c>
      <c r="C6955" t="s">
        <v>27</v>
      </c>
      <c r="D6955" t="s">
        <v>29</v>
      </c>
      <c r="E6955" s="1">
        <v>33668</v>
      </c>
      <c r="F6955">
        <f t="shared" si="108"/>
        <v>3</v>
      </c>
    </row>
    <row r="6956" spans="2:6" x14ac:dyDescent="0.25">
      <c r="B6956" t="s">
        <v>22</v>
      </c>
      <c r="C6956" t="s">
        <v>25</v>
      </c>
      <c r="D6956" t="s">
        <v>32</v>
      </c>
      <c r="E6956" s="1">
        <v>10405</v>
      </c>
      <c r="F6956">
        <f t="shared" si="108"/>
        <v>6</v>
      </c>
    </row>
    <row r="6957" spans="2:6" x14ac:dyDescent="0.25">
      <c r="B6957" t="s">
        <v>23</v>
      </c>
      <c r="C6957" t="s">
        <v>24</v>
      </c>
      <c r="D6957" t="s">
        <v>29</v>
      </c>
      <c r="E6957" s="1">
        <v>17498</v>
      </c>
      <c r="F6957">
        <f t="shared" si="108"/>
        <v>11</v>
      </c>
    </row>
    <row r="6958" spans="2:6" x14ac:dyDescent="0.25">
      <c r="B6958" t="s">
        <v>22</v>
      </c>
      <c r="C6958" t="s">
        <v>25</v>
      </c>
      <c r="D6958" t="s">
        <v>32</v>
      </c>
      <c r="E6958" s="1">
        <v>24696</v>
      </c>
      <c r="F6958">
        <f t="shared" si="108"/>
        <v>8</v>
      </c>
    </row>
    <row r="6959" spans="2:6" x14ac:dyDescent="0.25">
      <c r="B6959" t="s">
        <v>23</v>
      </c>
      <c r="C6959" t="s">
        <v>24</v>
      </c>
      <c r="D6959" t="s">
        <v>31</v>
      </c>
      <c r="E6959" s="1">
        <v>40857</v>
      </c>
      <c r="F6959">
        <f t="shared" si="108"/>
        <v>11</v>
      </c>
    </row>
    <row r="6960" spans="2:6" x14ac:dyDescent="0.25">
      <c r="B6960" t="s">
        <v>22</v>
      </c>
      <c r="C6960" t="s">
        <v>24</v>
      </c>
      <c r="D6960" t="s">
        <v>30</v>
      </c>
      <c r="E6960" s="1">
        <v>21249</v>
      </c>
      <c r="F6960">
        <f t="shared" si="108"/>
        <v>3</v>
      </c>
    </row>
    <row r="6961" spans="2:6" x14ac:dyDescent="0.25">
      <c r="B6961" t="s">
        <v>22</v>
      </c>
      <c r="C6961" t="s">
        <v>24</v>
      </c>
      <c r="D6961" t="s">
        <v>32</v>
      </c>
      <c r="E6961" s="1">
        <v>28270</v>
      </c>
      <c r="F6961">
        <f t="shared" si="108"/>
        <v>5</v>
      </c>
    </row>
    <row r="6962" spans="2:6" x14ac:dyDescent="0.25">
      <c r="B6962" t="s">
        <v>22</v>
      </c>
      <c r="C6962" t="s">
        <v>26</v>
      </c>
      <c r="D6962" t="s">
        <v>32</v>
      </c>
      <c r="E6962" s="1">
        <v>25080</v>
      </c>
      <c r="F6962">
        <f t="shared" si="108"/>
        <v>8</v>
      </c>
    </row>
    <row r="6963" spans="2:6" x14ac:dyDescent="0.25">
      <c r="B6963" t="s">
        <v>23</v>
      </c>
      <c r="C6963" t="s">
        <v>26</v>
      </c>
      <c r="D6963" t="s">
        <v>31</v>
      </c>
      <c r="E6963" s="1">
        <v>33697</v>
      </c>
      <c r="F6963">
        <f t="shared" si="108"/>
        <v>4</v>
      </c>
    </row>
    <row r="6964" spans="2:6" x14ac:dyDescent="0.25">
      <c r="B6964" t="s">
        <v>22</v>
      </c>
      <c r="C6964" t="s">
        <v>26</v>
      </c>
      <c r="D6964" t="s">
        <v>32</v>
      </c>
      <c r="E6964" s="1">
        <v>20889</v>
      </c>
      <c r="F6964">
        <f t="shared" si="108"/>
        <v>3</v>
      </c>
    </row>
    <row r="6965" spans="2:6" x14ac:dyDescent="0.25">
      <c r="B6965" t="s">
        <v>22</v>
      </c>
      <c r="C6965" t="s">
        <v>26</v>
      </c>
      <c r="D6965" t="s">
        <v>29</v>
      </c>
      <c r="E6965" s="1">
        <v>10049</v>
      </c>
      <c r="F6965">
        <f t="shared" si="108"/>
        <v>7</v>
      </c>
    </row>
    <row r="6966" spans="2:6" x14ac:dyDescent="0.25">
      <c r="B6966" t="s">
        <v>23</v>
      </c>
      <c r="C6966" t="s">
        <v>25</v>
      </c>
      <c r="D6966" t="s">
        <v>32</v>
      </c>
      <c r="E6966" s="1">
        <v>11728</v>
      </c>
      <c r="F6966">
        <f t="shared" si="108"/>
        <v>2</v>
      </c>
    </row>
    <row r="6967" spans="2:6" x14ac:dyDescent="0.25">
      <c r="B6967" t="s">
        <v>23</v>
      </c>
      <c r="C6967" t="s">
        <v>28</v>
      </c>
      <c r="D6967" t="s">
        <v>32</v>
      </c>
      <c r="E6967" s="1">
        <v>16454</v>
      </c>
      <c r="F6967">
        <f t="shared" si="108"/>
        <v>1</v>
      </c>
    </row>
    <row r="6968" spans="2:6" x14ac:dyDescent="0.25">
      <c r="B6968" t="s">
        <v>23</v>
      </c>
      <c r="C6968" t="s">
        <v>27</v>
      </c>
      <c r="D6968" t="s">
        <v>29</v>
      </c>
      <c r="E6968" s="1">
        <v>14155</v>
      </c>
      <c r="F6968">
        <f t="shared" si="108"/>
        <v>10</v>
      </c>
    </row>
    <row r="6969" spans="2:6" x14ac:dyDescent="0.25">
      <c r="B6969" t="s">
        <v>22</v>
      </c>
      <c r="C6969" t="s">
        <v>25</v>
      </c>
      <c r="D6969" t="s">
        <v>32</v>
      </c>
      <c r="E6969" s="1">
        <v>6797</v>
      </c>
      <c r="F6969">
        <f t="shared" si="108"/>
        <v>8</v>
      </c>
    </row>
    <row r="6970" spans="2:6" x14ac:dyDescent="0.25">
      <c r="B6970" t="s">
        <v>23</v>
      </c>
      <c r="C6970" t="s">
        <v>24</v>
      </c>
      <c r="D6970" t="s">
        <v>31</v>
      </c>
      <c r="E6970" s="1">
        <v>37375</v>
      </c>
      <c r="F6970">
        <f t="shared" si="108"/>
        <v>4</v>
      </c>
    </row>
    <row r="6971" spans="2:6" x14ac:dyDescent="0.25">
      <c r="B6971" t="s">
        <v>22</v>
      </c>
      <c r="C6971" t="s">
        <v>27</v>
      </c>
      <c r="D6971" t="s">
        <v>31</v>
      </c>
      <c r="E6971" s="1">
        <v>6888</v>
      </c>
      <c r="F6971">
        <f t="shared" si="108"/>
        <v>11</v>
      </c>
    </row>
    <row r="6972" spans="2:6" x14ac:dyDescent="0.25">
      <c r="B6972" t="s">
        <v>22</v>
      </c>
      <c r="C6972" t="s">
        <v>24</v>
      </c>
      <c r="D6972" t="s">
        <v>32</v>
      </c>
      <c r="E6972" s="1">
        <v>35335</v>
      </c>
      <c r="F6972">
        <f t="shared" si="108"/>
        <v>9</v>
      </c>
    </row>
    <row r="6973" spans="2:6" x14ac:dyDescent="0.25">
      <c r="B6973" t="s">
        <v>22</v>
      </c>
      <c r="C6973" t="s">
        <v>27</v>
      </c>
      <c r="D6973" t="s">
        <v>31</v>
      </c>
      <c r="E6973" s="1">
        <v>29392</v>
      </c>
      <c r="F6973">
        <f t="shared" si="108"/>
        <v>6</v>
      </c>
    </row>
    <row r="6974" spans="2:6" x14ac:dyDescent="0.25">
      <c r="B6974" t="s">
        <v>23</v>
      </c>
      <c r="C6974" t="s">
        <v>25</v>
      </c>
      <c r="D6974" t="s">
        <v>29</v>
      </c>
      <c r="E6974" s="1">
        <v>28400</v>
      </c>
      <c r="F6974">
        <f t="shared" si="108"/>
        <v>10</v>
      </c>
    </row>
    <row r="6975" spans="2:6" x14ac:dyDescent="0.25">
      <c r="B6975" t="s">
        <v>22</v>
      </c>
      <c r="C6975" t="s">
        <v>27</v>
      </c>
      <c r="D6975" t="s">
        <v>31</v>
      </c>
      <c r="E6975" s="1">
        <v>24756</v>
      </c>
      <c r="F6975">
        <f t="shared" si="108"/>
        <v>10</v>
      </c>
    </row>
    <row r="6976" spans="2:6" x14ac:dyDescent="0.25">
      <c r="B6976" t="s">
        <v>23</v>
      </c>
      <c r="C6976" t="s">
        <v>26</v>
      </c>
      <c r="D6976" t="s">
        <v>31</v>
      </c>
      <c r="E6976" s="1">
        <v>16293</v>
      </c>
      <c r="F6976">
        <f t="shared" si="108"/>
        <v>8</v>
      </c>
    </row>
    <row r="6977" spans="2:6" x14ac:dyDescent="0.25">
      <c r="B6977" t="s">
        <v>23</v>
      </c>
      <c r="C6977" t="s">
        <v>24</v>
      </c>
      <c r="D6977" t="s">
        <v>29</v>
      </c>
      <c r="E6977" s="1">
        <v>21748</v>
      </c>
      <c r="F6977">
        <f t="shared" si="108"/>
        <v>7</v>
      </c>
    </row>
    <row r="6978" spans="2:6" x14ac:dyDescent="0.25">
      <c r="B6978" t="s">
        <v>22</v>
      </c>
      <c r="C6978" t="s">
        <v>24</v>
      </c>
      <c r="D6978" t="s">
        <v>29</v>
      </c>
      <c r="E6978" s="1">
        <v>18068</v>
      </c>
      <c r="F6978">
        <f t="shared" si="108"/>
        <v>6</v>
      </c>
    </row>
    <row r="6979" spans="2:6" x14ac:dyDescent="0.25">
      <c r="B6979" t="s">
        <v>23</v>
      </c>
      <c r="C6979" t="s">
        <v>25</v>
      </c>
      <c r="D6979" t="s">
        <v>31</v>
      </c>
      <c r="E6979" s="1">
        <v>20631</v>
      </c>
      <c r="F6979">
        <f t="shared" si="108"/>
        <v>6</v>
      </c>
    </row>
    <row r="6980" spans="2:6" x14ac:dyDescent="0.25">
      <c r="B6980" t="s">
        <v>23</v>
      </c>
      <c r="C6980" t="s">
        <v>27</v>
      </c>
      <c r="D6980" t="s">
        <v>30</v>
      </c>
      <c r="E6980" s="1">
        <v>23834</v>
      </c>
      <c r="F6980">
        <f t="shared" si="108"/>
        <v>4</v>
      </c>
    </row>
    <row r="6981" spans="2:6" x14ac:dyDescent="0.25">
      <c r="B6981" t="s">
        <v>22</v>
      </c>
      <c r="C6981" t="s">
        <v>26</v>
      </c>
      <c r="D6981" t="s">
        <v>31</v>
      </c>
      <c r="E6981" s="1">
        <v>10219</v>
      </c>
      <c r="F6981">
        <f t="shared" si="108"/>
        <v>12</v>
      </c>
    </row>
    <row r="6982" spans="2:6" x14ac:dyDescent="0.25">
      <c r="B6982" t="s">
        <v>23</v>
      </c>
      <c r="C6982" t="s">
        <v>25</v>
      </c>
      <c r="D6982" t="s">
        <v>29</v>
      </c>
      <c r="E6982" s="1">
        <v>37582</v>
      </c>
      <c r="F6982">
        <f t="shared" si="108"/>
        <v>11</v>
      </c>
    </row>
    <row r="6983" spans="2:6" x14ac:dyDescent="0.25">
      <c r="B6983" t="s">
        <v>23</v>
      </c>
      <c r="C6983" t="s">
        <v>25</v>
      </c>
      <c r="D6983" t="s">
        <v>30</v>
      </c>
      <c r="E6983" s="1">
        <v>11321</v>
      </c>
      <c r="F6983">
        <f t="shared" si="108"/>
        <v>12</v>
      </c>
    </row>
    <row r="6984" spans="2:6" x14ac:dyDescent="0.25">
      <c r="B6984" t="s">
        <v>23</v>
      </c>
      <c r="C6984" t="s">
        <v>24</v>
      </c>
      <c r="D6984" t="s">
        <v>30</v>
      </c>
      <c r="E6984" s="1">
        <v>34791</v>
      </c>
      <c r="F6984">
        <f t="shared" si="108"/>
        <v>4</v>
      </c>
    </row>
    <row r="6985" spans="2:6" x14ac:dyDescent="0.25">
      <c r="B6985" t="s">
        <v>23</v>
      </c>
      <c r="C6985" t="s">
        <v>24</v>
      </c>
      <c r="D6985" t="s">
        <v>30</v>
      </c>
      <c r="E6985" s="1">
        <v>36275</v>
      </c>
      <c r="F6985">
        <f t="shared" si="108"/>
        <v>4</v>
      </c>
    </row>
    <row r="6986" spans="2:6" x14ac:dyDescent="0.25">
      <c r="B6986" t="s">
        <v>23</v>
      </c>
      <c r="C6986" t="s">
        <v>27</v>
      </c>
      <c r="D6986" t="s">
        <v>30</v>
      </c>
      <c r="E6986" s="1">
        <v>21754</v>
      </c>
      <c r="F6986">
        <f t="shared" si="108"/>
        <v>7</v>
      </c>
    </row>
    <row r="6987" spans="2:6" x14ac:dyDescent="0.25">
      <c r="B6987" t="s">
        <v>23</v>
      </c>
      <c r="C6987" t="s">
        <v>27</v>
      </c>
      <c r="D6987" t="s">
        <v>32</v>
      </c>
      <c r="E6987" s="1">
        <v>16086</v>
      </c>
      <c r="F6987">
        <f t="shared" si="108"/>
        <v>1</v>
      </c>
    </row>
    <row r="6988" spans="2:6" x14ac:dyDescent="0.25">
      <c r="B6988" t="s">
        <v>22</v>
      </c>
      <c r="C6988" t="s">
        <v>27</v>
      </c>
      <c r="D6988" t="s">
        <v>32</v>
      </c>
      <c r="E6988" s="1">
        <v>6743</v>
      </c>
      <c r="F6988">
        <f t="shared" ref="F6988:F7051" si="109">MONTH(E6988)</f>
        <v>6</v>
      </c>
    </row>
    <row r="6989" spans="2:6" x14ac:dyDescent="0.25">
      <c r="B6989" t="s">
        <v>22</v>
      </c>
      <c r="C6989" t="s">
        <v>25</v>
      </c>
      <c r="D6989" t="s">
        <v>30</v>
      </c>
      <c r="E6989" s="1">
        <v>10302</v>
      </c>
      <c r="F6989">
        <f t="shared" si="109"/>
        <v>3</v>
      </c>
    </row>
    <row r="6990" spans="2:6" x14ac:dyDescent="0.25">
      <c r="B6990" t="s">
        <v>23</v>
      </c>
      <c r="C6990" t="s">
        <v>26</v>
      </c>
      <c r="D6990" t="s">
        <v>32</v>
      </c>
      <c r="E6990" s="1">
        <v>34925</v>
      </c>
      <c r="F6990">
        <f t="shared" si="109"/>
        <v>8</v>
      </c>
    </row>
    <row r="6991" spans="2:6" x14ac:dyDescent="0.25">
      <c r="B6991" t="s">
        <v>22</v>
      </c>
      <c r="C6991" t="s">
        <v>24</v>
      </c>
      <c r="D6991" t="s">
        <v>32</v>
      </c>
      <c r="E6991" s="1">
        <v>21437</v>
      </c>
      <c r="F6991">
        <f t="shared" si="109"/>
        <v>9</v>
      </c>
    </row>
    <row r="6992" spans="2:6" x14ac:dyDescent="0.25">
      <c r="B6992" t="s">
        <v>22</v>
      </c>
      <c r="C6992" t="s">
        <v>25</v>
      </c>
      <c r="D6992" t="s">
        <v>31</v>
      </c>
      <c r="E6992" s="1">
        <v>17374</v>
      </c>
      <c r="F6992">
        <f t="shared" si="109"/>
        <v>7</v>
      </c>
    </row>
    <row r="6993" spans="2:6" x14ac:dyDescent="0.25">
      <c r="B6993" t="s">
        <v>22</v>
      </c>
      <c r="C6993" t="s">
        <v>24</v>
      </c>
      <c r="D6993" t="s">
        <v>30</v>
      </c>
      <c r="E6993" s="1">
        <v>28815</v>
      </c>
      <c r="F6993">
        <f t="shared" si="109"/>
        <v>11</v>
      </c>
    </row>
    <row r="6994" spans="2:6" x14ac:dyDescent="0.25">
      <c r="B6994" t="s">
        <v>23</v>
      </c>
      <c r="C6994" t="s">
        <v>26</v>
      </c>
      <c r="D6994" t="s">
        <v>29</v>
      </c>
      <c r="E6994" s="1">
        <v>15209</v>
      </c>
      <c r="F6994">
        <f t="shared" si="109"/>
        <v>8</v>
      </c>
    </row>
    <row r="6995" spans="2:6" x14ac:dyDescent="0.25">
      <c r="B6995" t="s">
        <v>23</v>
      </c>
      <c r="C6995" t="s">
        <v>24</v>
      </c>
      <c r="D6995" t="s">
        <v>30</v>
      </c>
      <c r="E6995" s="1">
        <v>24939</v>
      </c>
      <c r="F6995">
        <f t="shared" si="109"/>
        <v>4</v>
      </c>
    </row>
    <row r="6996" spans="2:6" x14ac:dyDescent="0.25">
      <c r="B6996" t="s">
        <v>23</v>
      </c>
      <c r="C6996" t="s">
        <v>25</v>
      </c>
      <c r="D6996" t="s">
        <v>29</v>
      </c>
      <c r="E6996" s="1">
        <v>7999</v>
      </c>
      <c r="F6996">
        <f t="shared" si="109"/>
        <v>11</v>
      </c>
    </row>
    <row r="6997" spans="2:6" x14ac:dyDescent="0.25">
      <c r="B6997" t="s">
        <v>23</v>
      </c>
      <c r="C6997" t="s">
        <v>26</v>
      </c>
      <c r="D6997" t="s">
        <v>29</v>
      </c>
      <c r="E6997" s="1">
        <v>12033</v>
      </c>
      <c r="F6997">
        <f t="shared" si="109"/>
        <v>12</v>
      </c>
    </row>
    <row r="6998" spans="2:6" x14ac:dyDescent="0.25">
      <c r="B6998" t="s">
        <v>22</v>
      </c>
      <c r="C6998" t="s">
        <v>24</v>
      </c>
      <c r="D6998" t="s">
        <v>30</v>
      </c>
      <c r="E6998" s="1">
        <v>36114</v>
      </c>
      <c r="F6998">
        <f t="shared" si="109"/>
        <v>11</v>
      </c>
    </row>
    <row r="6999" spans="2:6" x14ac:dyDescent="0.25">
      <c r="B6999" t="s">
        <v>22</v>
      </c>
      <c r="C6999" t="s">
        <v>28</v>
      </c>
      <c r="D6999" t="s">
        <v>31</v>
      </c>
      <c r="E6999" s="1">
        <v>17485</v>
      </c>
      <c r="F6999">
        <f t="shared" si="109"/>
        <v>11</v>
      </c>
    </row>
    <row r="7000" spans="2:6" x14ac:dyDescent="0.25">
      <c r="B7000" t="s">
        <v>23</v>
      </c>
      <c r="C7000" t="s">
        <v>24</v>
      </c>
      <c r="D7000" t="s">
        <v>29</v>
      </c>
      <c r="E7000" s="1">
        <v>24521</v>
      </c>
      <c r="F7000">
        <f t="shared" si="109"/>
        <v>2</v>
      </c>
    </row>
    <row r="7001" spans="2:6" x14ac:dyDescent="0.25">
      <c r="B7001" t="s">
        <v>22</v>
      </c>
      <c r="C7001" t="s">
        <v>24</v>
      </c>
      <c r="D7001" t="s">
        <v>32</v>
      </c>
      <c r="E7001" s="1">
        <v>26831</v>
      </c>
      <c r="F7001">
        <f t="shared" si="109"/>
        <v>6</v>
      </c>
    </row>
    <row r="7002" spans="2:6" x14ac:dyDescent="0.25">
      <c r="B7002" t="s">
        <v>23</v>
      </c>
      <c r="C7002" t="s">
        <v>27</v>
      </c>
      <c r="D7002" t="s">
        <v>29</v>
      </c>
      <c r="E7002" s="1">
        <v>14199</v>
      </c>
      <c r="F7002">
        <f t="shared" si="109"/>
        <v>11</v>
      </c>
    </row>
    <row r="7003" spans="2:6" x14ac:dyDescent="0.25">
      <c r="B7003" t="s">
        <v>22</v>
      </c>
      <c r="C7003" t="s">
        <v>24</v>
      </c>
      <c r="D7003" t="s">
        <v>31</v>
      </c>
      <c r="E7003" s="1">
        <v>36718</v>
      </c>
      <c r="F7003">
        <f t="shared" si="109"/>
        <v>7</v>
      </c>
    </row>
    <row r="7004" spans="2:6" x14ac:dyDescent="0.25">
      <c r="B7004" t="s">
        <v>23</v>
      </c>
      <c r="C7004" t="s">
        <v>28</v>
      </c>
      <c r="D7004" t="s">
        <v>29</v>
      </c>
      <c r="E7004" s="1">
        <v>11442</v>
      </c>
      <c r="F7004">
        <f t="shared" si="109"/>
        <v>4</v>
      </c>
    </row>
    <row r="7005" spans="2:6" x14ac:dyDescent="0.25">
      <c r="B7005" t="s">
        <v>22</v>
      </c>
      <c r="C7005" t="s">
        <v>26</v>
      </c>
      <c r="D7005" t="s">
        <v>30</v>
      </c>
      <c r="E7005" s="1">
        <v>24337</v>
      </c>
      <c r="F7005">
        <f t="shared" si="109"/>
        <v>8</v>
      </c>
    </row>
    <row r="7006" spans="2:6" x14ac:dyDescent="0.25">
      <c r="B7006" t="s">
        <v>23</v>
      </c>
      <c r="C7006" t="s">
        <v>27</v>
      </c>
      <c r="D7006" t="s">
        <v>30</v>
      </c>
      <c r="E7006" s="1">
        <v>22618</v>
      </c>
      <c r="F7006">
        <f t="shared" si="109"/>
        <v>12</v>
      </c>
    </row>
    <row r="7007" spans="2:6" x14ac:dyDescent="0.25">
      <c r="B7007" t="s">
        <v>23</v>
      </c>
      <c r="C7007" t="s">
        <v>26</v>
      </c>
      <c r="D7007" t="s">
        <v>29</v>
      </c>
      <c r="E7007" s="1">
        <v>17536</v>
      </c>
      <c r="F7007">
        <f t="shared" si="109"/>
        <v>1</v>
      </c>
    </row>
    <row r="7008" spans="2:6" x14ac:dyDescent="0.25">
      <c r="B7008" t="s">
        <v>22</v>
      </c>
      <c r="C7008" t="s">
        <v>26</v>
      </c>
      <c r="D7008" t="s">
        <v>29</v>
      </c>
      <c r="E7008" s="1">
        <v>38084</v>
      </c>
      <c r="F7008">
        <f t="shared" si="109"/>
        <v>4</v>
      </c>
    </row>
    <row r="7009" spans="2:6" x14ac:dyDescent="0.25">
      <c r="B7009" t="s">
        <v>23</v>
      </c>
      <c r="C7009" t="s">
        <v>27</v>
      </c>
      <c r="D7009" t="s">
        <v>31</v>
      </c>
      <c r="E7009" s="1">
        <v>13219</v>
      </c>
      <c r="F7009">
        <f t="shared" si="109"/>
        <v>3</v>
      </c>
    </row>
    <row r="7010" spans="2:6" x14ac:dyDescent="0.25">
      <c r="B7010" t="s">
        <v>23</v>
      </c>
      <c r="C7010" t="s">
        <v>27</v>
      </c>
      <c r="D7010" t="s">
        <v>29</v>
      </c>
      <c r="E7010" s="1">
        <v>39168</v>
      </c>
      <c r="F7010">
        <f t="shared" si="109"/>
        <v>3</v>
      </c>
    </row>
    <row r="7011" spans="2:6" x14ac:dyDescent="0.25">
      <c r="B7011" t="s">
        <v>22</v>
      </c>
      <c r="C7011" t="s">
        <v>26</v>
      </c>
      <c r="D7011" t="s">
        <v>32</v>
      </c>
      <c r="E7011" s="1">
        <v>5502</v>
      </c>
      <c r="F7011">
        <f t="shared" si="109"/>
        <v>1</v>
      </c>
    </row>
    <row r="7012" spans="2:6" x14ac:dyDescent="0.25">
      <c r="B7012" t="s">
        <v>22</v>
      </c>
      <c r="C7012" t="s">
        <v>24</v>
      </c>
      <c r="D7012" t="s">
        <v>31</v>
      </c>
      <c r="E7012" s="1">
        <v>33716</v>
      </c>
      <c r="F7012">
        <f t="shared" si="109"/>
        <v>4</v>
      </c>
    </row>
    <row r="7013" spans="2:6" x14ac:dyDescent="0.25">
      <c r="B7013" t="s">
        <v>22</v>
      </c>
      <c r="C7013" t="s">
        <v>25</v>
      </c>
      <c r="D7013" t="s">
        <v>31</v>
      </c>
      <c r="E7013" s="1">
        <v>12982</v>
      </c>
      <c r="F7013">
        <f t="shared" si="109"/>
        <v>7</v>
      </c>
    </row>
    <row r="7014" spans="2:6" x14ac:dyDescent="0.25">
      <c r="B7014" t="s">
        <v>23</v>
      </c>
      <c r="C7014" t="s">
        <v>28</v>
      </c>
      <c r="D7014" t="s">
        <v>32</v>
      </c>
      <c r="E7014" s="1">
        <v>38763</v>
      </c>
      <c r="F7014">
        <f t="shared" si="109"/>
        <v>2</v>
      </c>
    </row>
    <row r="7015" spans="2:6" x14ac:dyDescent="0.25">
      <c r="B7015" t="s">
        <v>22</v>
      </c>
      <c r="C7015" t="s">
        <v>28</v>
      </c>
      <c r="D7015" t="s">
        <v>31</v>
      </c>
      <c r="E7015" s="1">
        <v>32874</v>
      </c>
      <c r="F7015">
        <f t="shared" si="109"/>
        <v>1</v>
      </c>
    </row>
    <row r="7016" spans="2:6" x14ac:dyDescent="0.25">
      <c r="B7016" t="s">
        <v>23</v>
      </c>
      <c r="C7016" t="s">
        <v>28</v>
      </c>
      <c r="D7016" t="s">
        <v>29</v>
      </c>
      <c r="E7016" s="1">
        <v>5903</v>
      </c>
      <c r="F7016">
        <f t="shared" si="109"/>
        <v>2</v>
      </c>
    </row>
    <row r="7017" spans="2:6" x14ac:dyDescent="0.25">
      <c r="B7017" t="s">
        <v>22</v>
      </c>
      <c r="C7017" t="s">
        <v>27</v>
      </c>
      <c r="D7017" t="s">
        <v>30</v>
      </c>
      <c r="E7017" s="1">
        <v>31500</v>
      </c>
      <c r="F7017">
        <f t="shared" si="109"/>
        <v>3</v>
      </c>
    </row>
    <row r="7018" spans="2:6" x14ac:dyDescent="0.25">
      <c r="B7018" t="s">
        <v>22</v>
      </c>
      <c r="C7018" t="s">
        <v>27</v>
      </c>
      <c r="D7018" t="s">
        <v>30</v>
      </c>
      <c r="E7018" s="1">
        <v>17342</v>
      </c>
      <c r="F7018">
        <f t="shared" si="109"/>
        <v>6</v>
      </c>
    </row>
    <row r="7019" spans="2:6" x14ac:dyDescent="0.25">
      <c r="B7019" t="s">
        <v>23</v>
      </c>
      <c r="C7019" t="s">
        <v>26</v>
      </c>
      <c r="D7019" t="s">
        <v>29</v>
      </c>
      <c r="E7019" s="1">
        <v>37166</v>
      </c>
      <c r="F7019">
        <f t="shared" si="109"/>
        <v>10</v>
      </c>
    </row>
    <row r="7020" spans="2:6" x14ac:dyDescent="0.25">
      <c r="B7020" t="s">
        <v>22</v>
      </c>
      <c r="C7020" t="s">
        <v>26</v>
      </c>
      <c r="D7020" t="s">
        <v>32</v>
      </c>
      <c r="E7020" s="1">
        <v>38360</v>
      </c>
      <c r="F7020">
        <f t="shared" si="109"/>
        <v>1</v>
      </c>
    </row>
    <row r="7021" spans="2:6" x14ac:dyDescent="0.25">
      <c r="B7021" t="s">
        <v>23</v>
      </c>
      <c r="C7021" t="s">
        <v>28</v>
      </c>
      <c r="D7021" t="s">
        <v>31</v>
      </c>
      <c r="E7021" s="1">
        <v>7796</v>
      </c>
      <c r="F7021">
        <f t="shared" si="109"/>
        <v>5</v>
      </c>
    </row>
    <row r="7022" spans="2:6" x14ac:dyDescent="0.25">
      <c r="B7022" t="s">
        <v>22</v>
      </c>
      <c r="C7022" t="s">
        <v>24</v>
      </c>
      <c r="D7022" t="s">
        <v>30</v>
      </c>
      <c r="E7022" s="1">
        <v>30481</v>
      </c>
      <c r="F7022">
        <f t="shared" si="109"/>
        <v>6</v>
      </c>
    </row>
    <row r="7023" spans="2:6" x14ac:dyDescent="0.25">
      <c r="B7023" t="s">
        <v>22</v>
      </c>
      <c r="C7023" t="s">
        <v>27</v>
      </c>
      <c r="D7023" t="s">
        <v>30</v>
      </c>
      <c r="E7023" s="1">
        <v>8933</v>
      </c>
      <c r="F7023">
        <f t="shared" si="109"/>
        <v>6</v>
      </c>
    </row>
    <row r="7024" spans="2:6" x14ac:dyDescent="0.25">
      <c r="B7024" t="s">
        <v>23</v>
      </c>
      <c r="C7024" t="s">
        <v>25</v>
      </c>
      <c r="D7024" t="s">
        <v>32</v>
      </c>
      <c r="E7024" s="1">
        <v>36407</v>
      </c>
      <c r="F7024">
        <f t="shared" si="109"/>
        <v>9</v>
      </c>
    </row>
    <row r="7025" spans="2:6" x14ac:dyDescent="0.25">
      <c r="B7025" t="s">
        <v>22</v>
      </c>
      <c r="C7025" t="s">
        <v>28</v>
      </c>
      <c r="D7025" t="s">
        <v>29</v>
      </c>
      <c r="E7025" s="1">
        <v>23886</v>
      </c>
      <c r="F7025">
        <f t="shared" si="109"/>
        <v>5</v>
      </c>
    </row>
    <row r="7026" spans="2:6" x14ac:dyDescent="0.25">
      <c r="B7026" t="s">
        <v>23</v>
      </c>
      <c r="C7026" t="s">
        <v>26</v>
      </c>
      <c r="D7026" t="s">
        <v>31</v>
      </c>
      <c r="E7026" s="1">
        <v>13765</v>
      </c>
      <c r="F7026">
        <f t="shared" si="109"/>
        <v>9</v>
      </c>
    </row>
    <row r="7027" spans="2:6" x14ac:dyDescent="0.25">
      <c r="B7027" t="s">
        <v>22</v>
      </c>
      <c r="C7027" t="s">
        <v>27</v>
      </c>
      <c r="D7027" t="s">
        <v>31</v>
      </c>
      <c r="E7027" s="1">
        <v>25492</v>
      </c>
      <c r="F7027">
        <f t="shared" si="109"/>
        <v>10</v>
      </c>
    </row>
    <row r="7028" spans="2:6" x14ac:dyDescent="0.25">
      <c r="B7028" t="s">
        <v>22</v>
      </c>
      <c r="C7028" t="s">
        <v>24</v>
      </c>
      <c r="D7028" t="s">
        <v>32</v>
      </c>
      <c r="E7028" s="1">
        <v>29598</v>
      </c>
      <c r="F7028">
        <f t="shared" si="109"/>
        <v>1</v>
      </c>
    </row>
    <row r="7029" spans="2:6" x14ac:dyDescent="0.25">
      <c r="B7029" t="s">
        <v>23</v>
      </c>
      <c r="C7029" t="s">
        <v>26</v>
      </c>
      <c r="D7029" t="s">
        <v>31</v>
      </c>
      <c r="E7029" s="1">
        <v>16631</v>
      </c>
      <c r="F7029">
        <f t="shared" si="109"/>
        <v>7</v>
      </c>
    </row>
    <row r="7030" spans="2:6" x14ac:dyDescent="0.25">
      <c r="B7030" t="s">
        <v>22</v>
      </c>
      <c r="C7030" t="s">
        <v>25</v>
      </c>
      <c r="D7030" t="s">
        <v>31</v>
      </c>
      <c r="E7030" s="1">
        <v>10491</v>
      </c>
      <c r="F7030">
        <f t="shared" si="109"/>
        <v>9</v>
      </c>
    </row>
    <row r="7031" spans="2:6" x14ac:dyDescent="0.25">
      <c r="B7031" t="s">
        <v>22</v>
      </c>
      <c r="C7031" t="s">
        <v>25</v>
      </c>
      <c r="D7031" t="s">
        <v>29</v>
      </c>
      <c r="E7031" s="1">
        <v>26204</v>
      </c>
      <c r="F7031">
        <f t="shared" si="109"/>
        <v>9</v>
      </c>
    </row>
    <row r="7032" spans="2:6" x14ac:dyDescent="0.25">
      <c r="B7032" t="s">
        <v>23</v>
      </c>
      <c r="C7032" t="s">
        <v>28</v>
      </c>
      <c r="D7032" t="s">
        <v>32</v>
      </c>
      <c r="E7032" s="1">
        <v>24122</v>
      </c>
      <c r="F7032">
        <f t="shared" si="109"/>
        <v>1</v>
      </c>
    </row>
    <row r="7033" spans="2:6" x14ac:dyDescent="0.25">
      <c r="B7033" t="s">
        <v>22</v>
      </c>
      <c r="C7033" t="s">
        <v>26</v>
      </c>
      <c r="D7033" t="s">
        <v>29</v>
      </c>
      <c r="E7033" s="1">
        <v>25970</v>
      </c>
      <c r="F7033">
        <f t="shared" si="109"/>
        <v>2</v>
      </c>
    </row>
    <row r="7034" spans="2:6" x14ac:dyDescent="0.25">
      <c r="B7034" t="s">
        <v>22</v>
      </c>
      <c r="C7034" t="s">
        <v>27</v>
      </c>
      <c r="D7034" t="s">
        <v>31</v>
      </c>
      <c r="E7034" s="1">
        <v>39802</v>
      </c>
      <c r="F7034">
        <f t="shared" si="109"/>
        <v>12</v>
      </c>
    </row>
    <row r="7035" spans="2:6" x14ac:dyDescent="0.25">
      <c r="B7035" t="s">
        <v>22</v>
      </c>
      <c r="C7035" t="s">
        <v>24</v>
      </c>
      <c r="D7035" t="s">
        <v>32</v>
      </c>
      <c r="E7035" s="1">
        <v>35400</v>
      </c>
      <c r="F7035">
        <f t="shared" si="109"/>
        <v>12</v>
      </c>
    </row>
    <row r="7036" spans="2:6" x14ac:dyDescent="0.25">
      <c r="B7036" t="s">
        <v>23</v>
      </c>
      <c r="C7036" t="s">
        <v>24</v>
      </c>
      <c r="D7036" t="s">
        <v>32</v>
      </c>
      <c r="E7036" s="1">
        <v>6167</v>
      </c>
      <c r="F7036">
        <f t="shared" si="109"/>
        <v>11</v>
      </c>
    </row>
    <row r="7037" spans="2:6" x14ac:dyDescent="0.25">
      <c r="B7037" t="s">
        <v>22</v>
      </c>
      <c r="C7037" t="s">
        <v>27</v>
      </c>
      <c r="D7037" t="s">
        <v>30</v>
      </c>
      <c r="E7037" s="1">
        <v>38951</v>
      </c>
      <c r="F7037">
        <f t="shared" si="109"/>
        <v>8</v>
      </c>
    </row>
    <row r="7038" spans="2:6" x14ac:dyDescent="0.25">
      <c r="B7038" t="s">
        <v>22</v>
      </c>
      <c r="C7038" t="s">
        <v>26</v>
      </c>
      <c r="D7038" t="s">
        <v>29</v>
      </c>
      <c r="E7038" s="1">
        <v>26709</v>
      </c>
      <c r="F7038">
        <f t="shared" si="109"/>
        <v>2</v>
      </c>
    </row>
    <row r="7039" spans="2:6" x14ac:dyDescent="0.25">
      <c r="B7039" t="s">
        <v>23</v>
      </c>
      <c r="C7039" t="s">
        <v>26</v>
      </c>
      <c r="D7039" t="s">
        <v>30</v>
      </c>
      <c r="E7039" s="1">
        <v>25949</v>
      </c>
      <c r="F7039">
        <f t="shared" si="109"/>
        <v>1</v>
      </c>
    </row>
    <row r="7040" spans="2:6" x14ac:dyDescent="0.25">
      <c r="B7040" t="s">
        <v>22</v>
      </c>
      <c r="C7040" t="s">
        <v>24</v>
      </c>
      <c r="D7040" t="s">
        <v>32</v>
      </c>
      <c r="E7040" s="1">
        <v>9985</v>
      </c>
      <c r="F7040">
        <f t="shared" si="109"/>
        <v>5</v>
      </c>
    </row>
    <row r="7041" spans="2:6" x14ac:dyDescent="0.25">
      <c r="B7041" t="s">
        <v>22</v>
      </c>
      <c r="C7041" t="s">
        <v>28</v>
      </c>
      <c r="D7041" t="s">
        <v>32</v>
      </c>
      <c r="E7041" s="1">
        <v>12833</v>
      </c>
      <c r="F7041">
        <f t="shared" si="109"/>
        <v>2</v>
      </c>
    </row>
    <row r="7042" spans="2:6" x14ac:dyDescent="0.25">
      <c r="B7042" t="s">
        <v>23</v>
      </c>
      <c r="C7042" t="s">
        <v>27</v>
      </c>
      <c r="D7042" t="s">
        <v>31</v>
      </c>
      <c r="E7042" s="1">
        <v>30091</v>
      </c>
      <c r="F7042">
        <f t="shared" si="109"/>
        <v>5</v>
      </c>
    </row>
    <row r="7043" spans="2:6" x14ac:dyDescent="0.25">
      <c r="B7043" t="s">
        <v>23</v>
      </c>
      <c r="C7043" t="s">
        <v>26</v>
      </c>
      <c r="D7043" t="s">
        <v>30</v>
      </c>
      <c r="E7043" s="1">
        <v>7488</v>
      </c>
      <c r="F7043">
        <f t="shared" si="109"/>
        <v>7</v>
      </c>
    </row>
    <row r="7044" spans="2:6" x14ac:dyDescent="0.25">
      <c r="B7044" t="s">
        <v>23</v>
      </c>
      <c r="C7044" t="s">
        <v>28</v>
      </c>
      <c r="D7044" t="s">
        <v>32</v>
      </c>
      <c r="E7044" s="1">
        <v>22528</v>
      </c>
      <c r="F7044">
        <f t="shared" si="109"/>
        <v>9</v>
      </c>
    </row>
    <row r="7045" spans="2:6" x14ac:dyDescent="0.25">
      <c r="B7045" t="s">
        <v>23</v>
      </c>
      <c r="C7045" t="s">
        <v>26</v>
      </c>
      <c r="D7045" t="s">
        <v>32</v>
      </c>
      <c r="E7045" s="1">
        <v>37707</v>
      </c>
      <c r="F7045">
        <f t="shared" si="109"/>
        <v>3</v>
      </c>
    </row>
    <row r="7046" spans="2:6" x14ac:dyDescent="0.25">
      <c r="B7046" t="s">
        <v>22</v>
      </c>
      <c r="C7046" t="s">
        <v>27</v>
      </c>
      <c r="D7046" t="s">
        <v>31</v>
      </c>
      <c r="E7046" s="1">
        <v>16761</v>
      </c>
      <c r="F7046">
        <f t="shared" si="109"/>
        <v>11</v>
      </c>
    </row>
    <row r="7047" spans="2:6" x14ac:dyDescent="0.25">
      <c r="B7047" t="s">
        <v>22</v>
      </c>
      <c r="C7047" t="s">
        <v>24</v>
      </c>
      <c r="D7047" t="s">
        <v>32</v>
      </c>
      <c r="E7047" s="1">
        <v>27706</v>
      </c>
      <c r="F7047">
        <f t="shared" si="109"/>
        <v>11</v>
      </c>
    </row>
    <row r="7048" spans="2:6" x14ac:dyDescent="0.25">
      <c r="B7048" t="s">
        <v>22</v>
      </c>
      <c r="C7048" t="s">
        <v>27</v>
      </c>
      <c r="D7048" t="s">
        <v>32</v>
      </c>
      <c r="E7048" s="1">
        <v>41605</v>
      </c>
      <c r="F7048">
        <f t="shared" si="109"/>
        <v>11</v>
      </c>
    </row>
    <row r="7049" spans="2:6" x14ac:dyDescent="0.25">
      <c r="B7049" t="s">
        <v>22</v>
      </c>
      <c r="C7049" t="s">
        <v>25</v>
      </c>
      <c r="D7049" t="s">
        <v>31</v>
      </c>
      <c r="E7049" s="1">
        <v>24148</v>
      </c>
      <c r="F7049">
        <f t="shared" si="109"/>
        <v>2</v>
      </c>
    </row>
    <row r="7050" spans="2:6" x14ac:dyDescent="0.25">
      <c r="B7050" t="s">
        <v>23</v>
      </c>
      <c r="C7050" t="s">
        <v>28</v>
      </c>
      <c r="D7050" t="s">
        <v>30</v>
      </c>
      <c r="E7050" s="1">
        <v>6470</v>
      </c>
      <c r="F7050">
        <f t="shared" si="109"/>
        <v>9</v>
      </c>
    </row>
    <row r="7051" spans="2:6" x14ac:dyDescent="0.25">
      <c r="B7051" t="s">
        <v>23</v>
      </c>
      <c r="C7051" t="s">
        <v>25</v>
      </c>
      <c r="D7051" t="s">
        <v>31</v>
      </c>
      <c r="E7051" s="1">
        <v>40330</v>
      </c>
      <c r="F7051">
        <f t="shared" si="109"/>
        <v>6</v>
      </c>
    </row>
    <row r="7052" spans="2:6" x14ac:dyDescent="0.25">
      <c r="B7052" t="s">
        <v>23</v>
      </c>
      <c r="C7052" t="s">
        <v>24</v>
      </c>
      <c r="D7052" t="s">
        <v>29</v>
      </c>
      <c r="E7052" s="1">
        <v>13365</v>
      </c>
      <c r="F7052">
        <f t="shared" ref="F7052:F7102" si="110">MONTH(E7052)</f>
        <v>8</v>
      </c>
    </row>
    <row r="7053" spans="2:6" x14ac:dyDescent="0.25">
      <c r="B7053" t="s">
        <v>22</v>
      </c>
      <c r="C7053" t="s">
        <v>27</v>
      </c>
      <c r="D7053" t="s">
        <v>31</v>
      </c>
      <c r="E7053" s="1">
        <v>16103</v>
      </c>
      <c r="F7053">
        <f t="shared" si="110"/>
        <v>2</v>
      </c>
    </row>
    <row r="7054" spans="2:6" x14ac:dyDescent="0.25">
      <c r="B7054" t="s">
        <v>23</v>
      </c>
      <c r="C7054" t="s">
        <v>25</v>
      </c>
      <c r="D7054" t="s">
        <v>31</v>
      </c>
      <c r="E7054" s="1">
        <v>22388</v>
      </c>
      <c r="F7054">
        <f t="shared" si="110"/>
        <v>4</v>
      </c>
    </row>
    <row r="7055" spans="2:6" x14ac:dyDescent="0.25">
      <c r="B7055" t="s">
        <v>22</v>
      </c>
      <c r="C7055" t="s">
        <v>28</v>
      </c>
      <c r="D7055" t="s">
        <v>30</v>
      </c>
      <c r="E7055" s="1">
        <v>37623</v>
      </c>
      <c r="F7055">
        <f t="shared" si="110"/>
        <v>1</v>
      </c>
    </row>
    <row r="7056" spans="2:6" x14ac:dyDescent="0.25">
      <c r="B7056" t="s">
        <v>22</v>
      </c>
      <c r="C7056" t="s">
        <v>28</v>
      </c>
      <c r="D7056" t="s">
        <v>29</v>
      </c>
      <c r="E7056" s="1">
        <v>37378</v>
      </c>
      <c r="F7056">
        <f t="shared" si="110"/>
        <v>5</v>
      </c>
    </row>
    <row r="7057" spans="2:6" x14ac:dyDescent="0.25">
      <c r="B7057" t="s">
        <v>22</v>
      </c>
      <c r="C7057" t="s">
        <v>28</v>
      </c>
      <c r="D7057" t="s">
        <v>31</v>
      </c>
      <c r="E7057" s="1">
        <v>23952</v>
      </c>
      <c r="F7057">
        <f t="shared" si="110"/>
        <v>7</v>
      </c>
    </row>
    <row r="7058" spans="2:6" x14ac:dyDescent="0.25">
      <c r="B7058" t="s">
        <v>22</v>
      </c>
      <c r="C7058" t="s">
        <v>28</v>
      </c>
      <c r="D7058" t="s">
        <v>31</v>
      </c>
      <c r="E7058" s="1">
        <v>13017</v>
      </c>
      <c r="F7058">
        <f t="shared" si="110"/>
        <v>8</v>
      </c>
    </row>
    <row r="7059" spans="2:6" x14ac:dyDescent="0.25">
      <c r="B7059" t="s">
        <v>23</v>
      </c>
      <c r="C7059" t="s">
        <v>27</v>
      </c>
      <c r="D7059" t="s">
        <v>32</v>
      </c>
      <c r="E7059" s="1">
        <v>41452</v>
      </c>
      <c r="F7059">
        <f t="shared" si="110"/>
        <v>6</v>
      </c>
    </row>
    <row r="7060" spans="2:6" x14ac:dyDescent="0.25">
      <c r="B7060" t="s">
        <v>23</v>
      </c>
      <c r="C7060" t="s">
        <v>27</v>
      </c>
      <c r="D7060" t="s">
        <v>29</v>
      </c>
      <c r="E7060" s="1">
        <v>31479</v>
      </c>
      <c r="F7060">
        <f t="shared" si="110"/>
        <v>3</v>
      </c>
    </row>
    <row r="7061" spans="2:6" x14ac:dyDescent="0.25">
      <c r="B7061" t="s">
        <v>23</v>
      </c>
      <c r="C7061" t="s">
        <v>26</v>
      </c>
      <c r="D7061" t="s">
        <v>31</v>
      </c>
      <c r="E7061" s="1">
        <v>36102</v>
      </c>
      <c r="F7061">
        <f t="shared" si="110"/>
        <v>11</v>
      </c>
    </row>
    <row r="7062" spans="2:6" x14ac:dyDescent="0.25">
      <c r="B7062" t="s">
        <v>23</v>
      </c>
      <c r="C7062" t="s">
        <v>26</v>
      </c>
      <c r="D7062" t="s">
        <v>31</v>
      </c>
      <c r="E7062" s="1">
        <v>27751</v>
      </c>
      <c r="F7062">
        <f t="shared" si="110"/>
        <v>12</v>
      </c>
    </row>
    <row r="7063" spans="2:6" x14ac:dyDescent="0.25">
      <c r="B7063" t="s">
        <v>22</v>
      </c>
      <c r="C7063" t="s">
        <v>24</v>
      </c>
      <c r="D7063" t="s">
        <v>29</v>
      </c>
      <c r="E7063" s="1">
        <v>29376</v>
      </c>
      <c r="F7063">
        <f t="shared" si="110"/>
        <v>6</v>
      </c>
    </row>
    <row r="7064" spans="2:6" x14ac:dyDescent="0.25">
      <c r="B7064" t="s">
        <v>23</v>
      </c>
      <c r="C7064" t="s">
        <v>24</v>
      </c>
      <c r="D7064" t="s">
        <v>29</v>
      </c>
      <c r="E7064" s="1">
        <v>38804</v>
      </c>
      <c r="F7064">
        <f t="shared" si="110"/>
        <v>3</v>
      </c>
    </row>
    <row r="7065" spans="2:6" x14ac:dyDescent="0.25">
      <c r="B7065" t="s">
        <v>22</v>
      </c>
      <c r="C7065" t="s">
        <v>26</v>
      </c>
      <c r="D7065" t="s">
        <v>29</v>
      </c>
      <c r="E7065" s="1">
        <v>28353</v>
      </c>
      <c r="F7065">
        <f t="shared" si="110"/>
        <v>8</v>
      </c>
    </row>
    <row r="7066" spans="2:6" x14ac:dyDescent="0.25">
      <c r="B7066" t="s">
        <v>22</v>
      </c>
      <c r="C7066" t="s">
        <v>27</v>
      </c>
      <c r="D7066" t="s">
        <v>32</v>
      </c>
      <c r="E7066" s="1">
        <v>28244</v>
      </c>
      <c r="F7066">
        <f t="shared" si="110"/>
        <v>4</v>
      </c>
    </row>
    <row r="7067" spans="2:6" x14ac:dyDescent="0.25">
      <c r="B7067" t="s">
        <v>22</v>
      </c>
      <c r="C7067" t="s">
        <v>26</v>
      </c>
      <c r="D7067" t="s">
        <v>29</v>
      </c>
      <c r="E7067" s="1">
        <v>11376</v>
      </c>
      <c r="F7067">
        <f t="shared" si="110"/>
        <v>2</v>
      </c>
    </row>
    <row r="7068" spans="2:6" x14ac:dyDescent="0.25">
      <c r="B7068" t="s">
        <v>23</v>
      </c>
      <c r="C7068" t="s">
        <v>28</v>
      </c>
      <c r="D7068" t="s">
        <v>29</v>
      </c>
      <c r="E7068" s="1">
        <v>11284</v>
      </c>
      <c r="F7068">
        <f t="shared" si="110"/>
        <v>11</v>
      </c>
    </row>
    <row r="7069" spans="2:6" x14ac:dyDescent="0.25">
      <c r="B7069" t="s">
        <v>22</v>
      </c>
      <c r="C7069" t="s">
        <v>24</v>
      </c>
      <c r="D7069" t="s">
        <v>31</v>
      </c>
      <c r="E7069" s="1">
        <v>36249</v>
      </c>
      <c r="F7069">
        <f t="shared" si="110"/>
        <v>3</v>
      </c>
    </row>
    <row r="7070" spans="2:6" x14ac:dyDescent="0.25">
      <c r="B7070" t="s">
        <v>22</v>
      </c>
      <c r="C7070" t="s">
        <v>27</v>
      </c>
      <c r="D7070" t="s">
        <v>29</v>
      </c>
      <c r="E7070" s="1">
        <v>26708</v>
      </c>
      <c r="F7070">
        <f t="shared" si="110"/>
        <v>2</v>
      </c>
    </row>
    <row r="7071" spans="2:6" x14ac:dyDescent="0.25">
      <c r="B7071" t="s">
        <v>23</v>
      </c>
      <c r="C7071" t="s">
        <v>26</v>
      </c>
      <c r="D7071" t="s">
        <v>30</v>
      </c>
      <c r="E7071" s="1">
        <v>38684</v>
      </c>
      <c r="F7071">
        <f t="shared" si="110"/>
        <v>11</v>
      </c>
    </row>
    <row r="7072" spans="2:6" x14ac:dyDescent="0.25">
      <c r="B7072" t="s">
        <v>23</v>
      </c>
      <c r="C7072" t="s">
        <v>25</v>
      </c>
      <c r="D7072" t="s">
        <v>31</v>
      </c>
      <c r="E7072" s="1">
        <v>30203</v>
      </c>
      <c r="F7072">
        <f t="shared" si="110"/>
        <v>9</v>
      </c>
    </row>
    <row r="7073" spans="2:6" x14ac:dyDescent="0.25">
      <c r="B7073" t="s">
        <v>22</v>
      </c>
      <c r="C7073" t="s">
        <v>27</v>
      </c>
      <c r="D7073" t="s">
        <v>30</v>
      </c>
      <c r="E7073" s="1">
        <v>5820</v>
      </c>
      <c r="F7073">
        <f t="shared" si="110"/>
        <v>12</v>
      </c>
    </row>
    <row r="7074" spans="2:6" x14ac:dyDescent="0.25">
      <c r="B7074" t="s">
        <v>23</v>
      </c>
      <c r="C7074" t="s">
        <v>26</v>
      </c>
      <c r="D7074" t="s">
        <v>30</v>
      </c>
      <c r="E7074" s="1">
        <v>6515</v>
      </c>
      <c r="F7074">
        <f t="shared" si="110"/>
        <v>11</v>
      </c>
    </row>
    <row r="7075" spans="2:6" x14ac:dyDescent="0.25">
      <c r="B7075" t="s">
        <v>22</v>
      </c>
      <c r="C7075" t="s">
        <v>27</v>
      </c>
      <c r="D7075" t="s">
        <v>31</v>
      </c>
      <c r="E7075" s="1">
        <v>11039</v>
      </c>
      <c r="F7075">
        <f t="shared" si="110"/>
        <v>3</v>
      </c>
    </row>
    <row r="7076" spans="2:6" x14ac:dyDescent="0.25">
      <c r="B7076" t="s">
        <v>23</v>
      </c>
      <c r="C7076" t="s">
        <v>24</v>
      </c>
      <c r="D7076" t="s">
        <v>32</v>
      </c>
      <c r="E7076" s="1">
        <v>38250</v>
      </c>
      <c r="F7076">
        <f t="shared" si="110"/>
        <v>9</v>
      </c>
    </row>
    <row r="7077" spans="2:6" x14ac:dyDescent="0.25">
      <c r="B7077" t="s">
        <v>22</v>
      </c>
      <c r="C7077" t="s">
        <v>28</v>
      </c>
      <c r="D7077" t="s">
        <v>31</v>
      </c>
      <c r="E7077" s="1">
        <v>22703</v>
      </c>
      <c r="F7077">
        <f t="shared" si="110"/>
        <v>2</v>
      </c>
    </row>
    <row r="7078" spans="2:6" x14ac:dyDescent="0.25">
      <c r="B7078" t="s">
        <v>22</v>
      </c>
      <c r="C7078" t="s">
        <v>27</v>
      </c>
      <c r="D7078" t="s">
        <v>31</v>
      </c>
      <c r="E7078" s="1">
        <v>9923</v>
      </c>
      <c r="F7078">
        <f t="shared" si="110"/>
        <v>3</v>
      </c>
    </row>
    <row r="7079" spans="2:6" x14ac:dyDescent="0.25">
      <c r="B7079" t="s">
        <v>23</v>
      </c>
      <c r="C7079" t="s">
        <v>24</v>
      </c>
      <c r="D7079" t="s">
        <v>29</v>
      </c>
      <c r="E7079" s="1">
        <v>30405</v>
      </c>
      <c r="F7079">
        <f t="shared" si="110"/>
        <v>3</v>
      </c>
    </row>
    <row r="7080" spans="2:6" x14ac:dyDescent="0.25">
      <c r="B7080" t="s">
        <v>23</v>
      </c>
      <c r="C7080" t="s">
        <v>26</v>
      </c>
      <c r="D7080" t="s">
        <v>29</v>
      </c>
      <c r="E7080" s="1">
        <v>23487</v>
      </c>
      <c r="F7080">
        <f t="shared" si="110"/>
        <v>4</v>
      </c>
    </row>
    <row r="7081" spans="2:6" x14ac:dyDescent="0.25">
      <c r="B7081" t="s">
        <v>22</v>
      </c>
      <c r="C7081" t="s">
        <v>27</v>
      </c>
      <c r="D7081" t="s">
        <v>30</v>
      </c>
      <c r="E7081" s="1">
        <v>6305</v>
      </c>
      <c r="F7081">
        <f t="shared" si="110"/>
        <v>4</v>
      </c>
    </row>
    <row r="7082" spans="2:6" x14ac:dyDescent="0.25">
      <c r="B7082" t="s">
        <v>22</v>
      </c>
      <c r="C7082" t="s">
        <v>28</v>
      </c>
      <c r="D7082" t="s">
        <v>31</v>
      </c>
      <c r="E7082" s="1">
        <v>6419</v>
      </c>
      <c r="F7082">
        <f t="shared" si="110"/>
        <v>7</v>
      </c>
    </row>
    <row r="7083" spans="2:6" x14ac:dyDescent="0.25">
      <c r="B7083" t="s">
        <v>22</v>
      </c>
      <c r="C7083" t="s">
        <v>24</v>
      </c>
      <c r="D7083" t="s">
        <v>31</v>
      </c>
      <c r="E7083" s="1">
        <v>10464</v>
      </c>
      <c r="F7083">
        <f t="shared" si="110"/>
        <v>8</v>
      </c>
    </row>
    <row r="7084" spans="2:6" x14ac:dyDescent="0.25">
      <c r="B7084" t="s">
        <v>23</v>
      </c>
      <c r="C7084" t="s">
        <v>25</v>
      </c>
      <c r="D7084" t="s">
        <v>31</v>
      </c>
      <c r="E7084" s="1">
        <v>14924</v>
      </c>
      <c r="F7084">
        <f t="shared" si="110"/>
        <v>11</v>
      </c>
    </row>
    <row r="7085" spans="2:6" x14ac:dyDescent="0.25">
      <c r="B7085" t="s">
        <v>23</v>
      </c>
      <c r="C7085" t="s">
        <v>27</v>
      </c>
      <c r="D7085" t="s">
        <v>30</v>
      </c>
      <c r="E7085" s="1">
        <v>36291</v>
      </c>
      <c r="F7085">
        <f t="shared" si="110"/>
        <v>5</v>
      </c>
    </row>
    <row r="7086" spans="2:6" x14ac:dyDescent="0.25">
      <c r="B7086" t="s">
        <v>23</v>
      </c>
      <c r="C7086" t="s">
        <v>27</v>
      </c>
      <c r="D7086" t="s">
        <v>32</v>
      </c>
      <c r="E7086" s="1">
        <v>32621</v>
      </c>
      <c r="F7086">
        <f t="shared" si="110"/>
        <v>4</v>
      </c>
    </row>
    <row r="7087" spans="2:6" x14ac:dyDescent="0.25">
      <c r="B7087" t="s">
        <v>23</v>
      </c>
      <c r="C7087" t="s">
        <v>28</v>
      </c>
      <c r="D7087" t="s">
        <v>29</v>
      </c>
      <c r="E7087" s="1">
        <v>8596</v>
      </c>
      <c r="F7087">
        <f t="shared" si="110"/>
        <v>7</v>
      </c>
    </row>
    <row r="7088" spans="2:6" x14ac:dyDescent="0.25">
      <c r="B7088" t="s">
        <v>23</v>
      </c>
      <c r="C7088" t="s">
        <v>25</v>
      </c>
      <c r="D7088" t="s">
        <v>29</v>
      </c>
      <c r="E7088" s="1">
        <v>16485</v>
      </c>
      <c r="F7088">
        <f t="shared" si="110"/>
        <v>2</v>
      </c>
    </row>
    <row r="7089" spans="2:6" x14ac:dyDescent="0.25">
      <c r="B7089" t="s">
        <v>22</v>
      </c>
      <c r="C7089" t="s">
        <v>26</v>
      </c>
      <c r="D7089" t="s">
        <v>30</v>
      </c>
      <c r="E7089" s="1">
        <v>34796</v>
      </c>
      <c r="F7089">
        <f t="shared" si="110"/>
        <v>4</v>
      </c>
    </row>
    <row r="7090" spans="2:6" x14ac:dyDescent="0.25">
      <c r="B7090" t="s">
        <v>23</v>
      </c>
      <c r="C7090" t="s">
        <v>24</v>
      </c>
      <c r="D7090" t="s">
        <v>32</v>
      </c>
      <c r="E7090" s="1">
        <v>33686</v>
      </c>
      <c r="F7090">
        <f t="shared" si="110"/>
        <v>3</v>
      </c>
    </row>
    <row r="7091" spans="2:6" x14ac:dyDescent="0.25">
      <c r="B7091" t="s">
        <v>23</v>
      </c>
      <c r="C7091" t="s">
        <v>24</v>
      </c>
      <c r="D7091" t="s">
        <v>30</v>
      </c>
      <c r="E7091" s="1">
        <v>26884</v>
      </c>
      <c r="F7091">
        <f t="shared" si="110"/>
        <v>8</v>
      </c>
    </row>
    <row r="7092" spans="2:6" x14ac:dyDescent="0.25">
      <c r="B7092" t="s">
        <v>23</v>
      </c>
      <c r="C7092" t="s">
        <v>25</v>
      </c>
      <c r="D7092" t="s">
        <v>30</v>
      </c>
      <c r="E7092" s="1">
        <v>17155</v>
      </c>
      <c r="F7092">
        <f t="shared" si="110"/>
        <v>12</v>
      </c>
    </row>
    <row r="7093" spans="2:6" x14ac:dyDescent="0.25">
      <c r="B7093" t="s">
        <v>23</v>
      </c>
      <c r="C7093" t="s">
        <v>26</v>
      </c>
      <c r="D7093" t="s">
        <v>30</v>
      </c>
      <c r="E7093" s="1">
        <v>17013</v>
      </c>
      <c r="F7093">
        <f t="shared" si="110"/>
        <v>7</v>
      </c>
    </row>
    <row r="7094" spans="2:6" x14ac:dyDescent="0.25">
      <c r="B7094" t="s">
        <v>23</v>
      </c>
      <c r="C7094" t="s">
        <v>28</v>
      </c>
      <c r="D7094" t="s">
        <v>32</v>
      </c>
      <c r="E7094" s="1">
        <v>7776</v>
      </c>
      <c r="F7094">
        <f t="shared" si="110"/>
        <v>4</v>
      </c>
    </row>
    <row r="7095" spans="2:6" x14ac:dyDescent="0.25">
      <c r="B7095" t="s">
        <v>22</v>
      </c>
      <c r="C7095" t="s">
        <v>28</v>
      </c>
      <c r="D7095" t="s">
        <v>32</v>
      </c>
      <c r="E7095" s="1">
        <v>6574</v>
      </c>
      <c r="F7095">
        <f t="shared" si="110"/>
        <v>12</v>
      </c>
    </row>
    <row r="7096" spans="2:6" x14ac:dyDescent="0.25">
      <c r="B7096" t="s">
        <v>22</v>
      </c>
      <c r="C7096" t="s">
        <v>26</v>
      </c>
      <c r="D7096" t="s">
        <v>29</v>
      </c>
      <c r="E7096" s="1">
        <v>22895</v>
      </c>
      <c r="F7096">
        <f t="shared" si="110"/>
        <v>9</v>
      </c>
    </row>
    <row r="7097" spans="2:6" x14ac:dyDescent="0.25">
      <c r="B7097" t="s">
        <v>23</v>
      </c>
      <c r="C7097" t="s">
        <v>24</v>
      </c>
      <c r="D7097" t="s">
        <v>32</v>
      </c>
      <c r="E7097" s="1">
        <v>10263</v>
      </c>
      <c r="F7097">
        <f t="shared" si="110"/>
        <v>2</v>
      </c>
    </row>
    <row r="7098" spans="2:6" x14ac:dyDescent="0.25">
      <c r="B7098" t="s">
        <v>22</v>
      </c>
      <c r="C7098" t="s">
        <v>27</v>
      </c>
      <c r="D7098" t="s">
        <v>29</v>
      </c>
      <c r="E7098" s="1">
        <v>39784</v>
      </c>
      <c r="F7098">
        <f t="shared" si="110"/>
        <v>12</v>
      </c>
    </row>
    <row r="7099" spans="2:6" x14ac:dyDescent="0.25">
      <c r="B7099" t="s">
        <v>22</v>
      </c>
      <c r="C7099" t="s">
        <v>27</v>
      </c>
      <c r="D7099" t="s">
        <v>32</v>
      </c>
      <c r="E7099" s="1">
        <v>6135</v>
      </c>
      <c r="F7099">
        <f t="shared" si="110"/>
        <v>10</v>
      </c>
    </row>
    <row r="7100" spans="2:6" x14ac:dyDescent="0.25">
      <c r="B7100" t="s">
        <v>23</v>
      </c>
      <c r="C7100" t="s">
        <v>25</v>
      </c>
      <c r="D7100" t="s">
        <v>32</v>
      </c>
      <c r="E7100" s="1">
        <v>41035</v>
      </c>
      <c r="F7100">
        <f t="shared" si="110"/>
        <v>5</v>
      </c>
    </row>
    <row r="7101" spans="2:6" x14ac:dyDescent="0.25">
      <c r="B7101" t="s">
        <v>23</v>
      </c>
      <c r="C7101" t="s">
        <v>25</v>
      </c>
      <c r="D7101" t="s">
        <v>29</v>
      </c>
      <c r="E7101" s="1">
        <v>24992</v>
      </c>
      <c r="F7101">
        <f t="shared" si="110"/>
        <v>6</v>
      </c>
    </row>
    <row r="7102" spans="2:6" x14ac:dyDescent="0.25">
      <c r="B7102" t="s">
        <v>23</v>
      </c>
      <c r="C7102" t="s">
        <v>28</v>
      </c>
      <c r="D7102" t="s">
        <v>29</v>
      </c>
      <c r="E7102" s="1">
        <v>12592</v>
      </c>
      <c r="F7102">
        <f t="shared" si="110"/>
        <v>6</v>
      </c>
    </row>
  </sheetData>
  <pageMargins left="0.7" right="0.7" top="0.75" bottom="0.75" header="0.3" footer="0.3"/>
  <pageSetup orientation="portrait" r:id="rId3"/>
  <cellWatches>
    <cellWatch r="M22"/>
  </cellWatche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
  <sheetViews>
    <sheetView topLeftCell="B1" zoomScaleNormal="100" workbookViewId="0">
      <selection activeCell="B19" sqref="B19"/>
    </sheetView>
  </sheetViews>
  <sheetFormatPr defaultRowHeight="15" x14ac:dyDescent="0.25"/>
  <cols>
    <col min="2" max="2" width="22.85546875" bestFit="1" customWidth="1"/>
    <col min="3" max="3" width="12.7109375" bestFit="1" customWidth="1"/>
    <col min="7" max="7" width="10.42578125" bestFit="1" customWidth="1"/>
    <col min="11" max="11" width="11.140625" customWidth="1"/>
    <col min="12" max="12" width="11.85546875" customWidth="1"/>
    <col min="13" max="13" width="13.28515625" bestFit="1" customWidth="1"/>
    <col min="14" max="14" width="16.28515625" customWidth="1"/>
    <col min="16" max="16" width="14.42578125" customWidth="1"/>
    <col min="17" max="17" width="14" bestFit="1" customWidth="1"/>
  </cols>
  <sheetData>
    <row r="1" spans="1:17" x14ac:dyDescent="0.25">
      <c r="A1" t="s">
        <v>147</v>
      </c>
    </row>
    <row r="4" spans="1:17" x14ac:dyDescent="0.25">
      <c r="B4" t="s">
        <v>119</v>
      </c>
      <c r="C4" s="27">
        <v>175</v>
      </c>
      <c r="G4" t="s">
        <v>224</v>
      </c>
      <c r="I4" t="s">
        <v>225</v>
      </c>
    </row>
    <row r="5" spans="1:17" x14ac:dyDescent="0.25">
      <c r="B5" t="s">
        <v>120</v>
      </c>
      <c r="I5" t="s">
        <v>226</v>
      </c>
    </row>
    <row r="6" spans="1:17" x14ac:dyDescent="0.25">
      <c r="B6" t="s">
        <v>121</v>
      </c>
      <c r="C6" s="28">
        <v>0.31</v>
      </c>
      <c r="D6">
        <v>175</v>
      </c>
      <c r="E6">
        <f>C13*C6</f>
        <v>97960000</v>
      </c>
      <c r="I6" t="s">
        <v>227</v>
      </c>
    </row>
    <row r="7" spans="1:17" x14ac:dyDescent="0.25">
      <c r="B7" t="s">
        <v>122</v>
      </c>
      <c r="C7" s="28">
        <v>0.4</v>
      </c>
      <c r="D7">
        <v>0</v>
      </c>
      <c r="L7" t="s">
        <v>229</v>
      </c>
      <c r="M7">
        <f>C13*C6*D6</f>
        <v>17143000000</v>
      </c>
    </row>
    <row r="8" spans="1:17" x14ac:dyDescent="0.25">
      <c r="B8" t="s">
        <v>123</v>
      </c>
      <c r="C8" s="28">
        <v>0.3</v>
      </c>
      <c r="D8">
        <v>0</v>
      </c>
    </row>
    <row r="9" spans="1:17" x14ac:dyDescent="0.25">
      <c r="B9" t="s">
        <v>124</v>
      </c>
      <c r="C9" s="28">
        <v>0.05</v>
      </c>
      <c r="D9">
        <v>0</v>
      </c>
      <c r="K9" t="s">
        <v>228</v>
      </c>
      <c r="L9" s="28">
        <v>0.03</v>
      </c>
      <c r="M9">
        <f>L10*L9*12</f>
        <v>180</v>
      </c>
      <c r="N9">
        <f>M9*E6</f>
        <v>17632800000</v>
      </c>
      <c r="P9">
        <v>14220000000</v>
      </c>
      <c r="Q9">
        <f>N9-P9</f>
        <v>3412800000</v>
      </c>
    </row>
    <row r="10" spans="1:17" ht="15.75" thickBot="1" x14ac:dyDescent="0.3">
      <c r="B10" s="29" t="s">
        <v>125</v>
      </c>
      <c r="C10" s="30">
        <f>SUM(C6:C9)</f>
        <v>1.06</v>
      </c>
      <c r="K10" t="s">
        <v>230</v>
      </c>
      <c r="L10">
        <v>500</v>
      </c>
    </row>
    <row r="11" spans="1:17" ht="15.75" thickTop="1" x14ac:dyDescent="0.25"/>
    <row r="12" spans="1:17" x14ac:dyDescent="0.25">
      <c r="B12" t="s">
        <v>126</v>
      </c>
      <c r="C12" s="31">
        <v>132000000</v>
      </c>
      <c r="K12" t="s">
        <v>231</v>
      </c>
      <c r="L12" s="28">
        <v>0.2</v>
      </c>
      <c r="N12">
        <f>L13*L12*12*C13*C6</f>
        <v>82286400000</v>
      </c>
      <c r="P12">
        <v>66360000000</v>
      </c>
      <c r="Q12">
        <f>N12-P12</f>
        <v>15926400000</v>
      </c>
    </row>
    <row r="13" spans="1:17" x14ac:dyDescent="0.25">
      <c r="B13" t="s">
        <v>127</v>
      </c>
      <c r="C13" s="31">
        <v>316000000</v>
      </c>
      <c r="L13">
        <f>L10*0.7</f>
        <v>350</v>
      </c>
    </row>
    <row r="14" spans="1:17" x14ac:dyDescent="0.25">
      <c r="B14" t="s">
        <v>129</v>
      </c>
      <c r="C14" s="32">
        <v>28000</v>
      </c>
      <c r="G14" s="117">
        <f>C14/12</f>
        <v>2333.3333333333335</v>
      </c>
    </row>
    <row r="15" spans="1:17" x14ac:dyDescent="0.25">
      <c r="B15" t="s">
        <v>130</v>
      </c>
      <c r="C15" s="32">
        <v>53000</v>
      </c>
    </row>
    <row r="16" spans="1:17" x14ac:dyDescent="0.25">
      <c r="B16" t="s">
        <v>128</v>
      </c>
      <c r="Q16">
        <f>Q9+Q12</f>
        <v>19339200000</v>
      </c>
    </row>
    <row r="18" spans="2:17" x14ac:dyDescent="0.25">
      <c r="Q18">
        <f>Q16-M7</f>
        <v>2196200000</v>
      </c>
    </row>
    <row r="19" spans="2:17" x14ac:dyDescent="0.25">
      <c r="B19" t="s">
        <v>131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65"/>
  <sheetViews>
    <sheetView topLeftCell="A55" zoomScaleNormal="100" workbookViewId="0">
      <selection activeCell="C25" sqref="C25"/>
    </sheetView>
  </sheetViews>
  <sheetFormatPr defaultRowHeight="15" x14ac:dyDescent="0.25"/>
  <cols>
    <col min="2" max="2" width="45.42578125" customWidth="1"/>
    <col min="3" max="3" width="26" customWidth="1"/>
    <col min="4" max="4" width="20.7109375" customWidth="1"/>
    <col min="5" max="5" width="21.7109375" customWidth="1"/>
    <col min="6" max="6" width="40.28515625" bestFit="1" customWidth="1"/>
    <col min="7" max="31" width="12.7109375" customWidth="1"/>
  </cols>
  <sheetData>
    <row r="1" spans="1:11" x14ac:dyDescent="0.25">
      <c r="A1" s="62" t="s">
        <v>148</v>
      </c>
    </row>
    <row r="3" spans="1:11" ht="15" customHeight="1" thickBot="1" x14ac:dyDescent="0.3">
      <c r="B3" s="52" t="s">
        <v>39</v>
      </c>
      <c r="C3" s="51"/>
      <c r="D3" s="51"/>
    </row>
    <row r="4" spans="1:11" ht="15" customHeight="1" x14ac:dyDescent="0.25">
      <c r="B4" s="36" t="s">
        <v>40</v>
      </c>
      <c r="C4" s="37">
        <v>10000</v>
      </c>
      <c r="D4" s="36"/>
    </row>
    <row r="5" spans="1:11" ht="15" customHeight="1" x14ac:dyDescent="0.25">
      <c r="B5" s="38" t="s">
        <v>134</v>
      </c>
      <c r="C5" s="37"/>
      <c r="D5" s="36"/>
    </row>
    <row r="6" spans="1:11" ht="15" customHeight="1" x14ac:dyDescent="0.25">
      <c r="B6" s="3" t="s">
        <v>41</v>
      </c>
      <c r="C6" s="11">
        <v>0.28000000000000003</v>
      </c>
    </row>
    <row r="7" spans="1:11" ht="15" customHeight="1" x14ac:dyDescent="0.25">
      <c r="B7" s="3" t="s">
        <v>142</v>
      </c>
      <c r="C7" s="11">
        <v>0.05</v>
      </c>
    </row>
    <row r="8" spans="1:11" ht="15" customHeight="1" x14ac:dyDescent="0.25">
      <c r="B8" s="60" t="s">
        <v>151</v>
      </c>
      <c r="C8" s="61">
        <v>12</v>
      </c>
    </row>
    <row r="9" spans="1:11" ht="15" customHeight="1" x14ac:dyDescent="0.25">
      <c r="B9" s="3"/>
      <c r="C9" s="59"/>
    </row>
    <row r="10" spans="1:11" ht="15" customHeight="1" thickBot="1" x14ac:dyDescent="0.3">
      <c r="B10" s="53" t="s">
        <v>143</v>
      </c>
      <c r="C10" s="49"/>
      <c r="D10" s="50"/>
      <c r="E10" s="50"/>
      <c r="F10" s="50"/>
      <c r="G10" s="50"/>
      <c r="H10" s="50"/>
      <c r="I10" s="50"/>
      <c r="J10" s="50"/>
      <c r="K10" s="50"/>
    </row>
    <row r="11" spans="1:11" ht="15" customHeight="1" x14ac:dyDescent="0.25">
      <c r="B11" s="47" t="s">
        <v>144</v>
      </c>
      <c r="C11" s="3"/>
      <c r="D11" s="3"/>
    </row>
    <row r="12" spans="1:11" ht="15" customHeight="1" x14ac:dyDescent="0.25">
      <c r="B12" s="47" t="s">
        <v>145</v>
      </c>
      <c r="C12" s="3"/>
      <c r="D12" s="3"/>
    </row>
    <row r="13" spans="1:11" ht="15" customHeight="1" x14ac:dyDescent="0.25">
      <c r="B13" s="47" t="s">
        <v>133</v>
      </c>
      <c r="C13" s="3"/>
      <c r="D13" s="3"/>
    </row>
    <row r="14" spans="1:11" ht="15" customHeight="1" x14ac:dyDescent="0.25">
      <c r="B14" s="47" t="s">
        <v>132</v>
      </c>
      <c r="C14" s="3"/>
      <c r="D14" s="3"/>
    </row>
    <row r="15" spans="1:11" ht="15" customHeight="1" x14ac:dyDescent="0.25">
      <c r="B15" s="35"/>
      <c r="C15" s="3"/>
      <c r="D15" s="3"/>
    </row>
    <row r="16" spans="1:11" ht="15" customHeight="1" x14ac:dyDescent="0.25">
      <c r="B16" s="35"/>
      <c r="C16" s="3"/>
      <c r="D16" s="3"/>
    </row>
    <row r="17" spans="2:11" ht="15" customHeight="1" thickBot="1" x14ac:dyDescent="0.3">
      <c r="B17" s="54" t="s">
        <v>42</v>
      </c>
      <c r="C17" s="48"/>
      <c r="D17" s="48"/>
      <c r="E17" s="50"/>
      <c r="F17" s="50"/>
      <c r="G17" s="50"/>
      <c r="H17" s="50"/>
      <c r="I17" s="50"/>
      <c r="J17" s="50"/>
      <c r="K17" s="50"/>
    </row>
    <row r="18" spans="2:11" ht="2.4500000000000002" customHeight="1" x14ac:dyDescent="0.25">
      <c r="B18" s="39"/>
      <c r="C18" s="36"/>
      <c r="D18" s="36"/>
      <c r="E18" s="55"/>
      <c r="F18" s="55"/>
      <c r="G18" s="55"/>
      <c r="H18" s="55"/>
      <c r="I18" s="55"/>
      <c r="J18" s="55"/>
      <c r="K18" s="55"/>
    </row>
    <row r="19" spans="2:11" ht="15" customHeight="1" x14ac:dyDescent="0.25">
      <c r="B19" s="3" t="s">
        <v>43</v>
      </c>
      <c r="C19" s="4" t="s">
        <v>44</v>
      </c>
      <c r="D19" s="4" t="s">
        <v>45</v>
      </c>
    </row>
    <row r="20" spans="2:11" ht="15" customHeight="1" x14ac:dyDescent="0.25">
      <c r="B20" s="5" t="s">
        <v>46</v>
      </c>
      <c r="C20" s="6">
        <v>0</v>
      </c>
      <c r="D20" s="7">
        <v>0.6</v>
      </c>
    </row>
    <row r="21" spans="2:11" ht="15" customHeight="1" x14ac:dyDescent="0.25">
      <c r="B21" s="5" t="s">
        <v>47</v>
      </c>
      <c r="C21" s="6">
        <v>5</v>
      </c>
      <c r="D21" s="7">
        <v>0.25</v>
      </c>
    </row>
    <row r="22" spans="2:11" ht="15" customHeight="1" x14ac:dyDescent="0.25">
      <c r="B22" s="5" t="s">
        <v>48</v>
      </c>
      <c r="C22" s="6">
        <v>20</v>
      </c>
      <c r="D22" s="7">
        <v>0.15</v>
      </c>
    </row>
    <row r="23" spans="2:11" ht="15" customHeight="1" x14ac:dyDescent="0.25">
      <c r="B23" s="39" t="s">
        <v>135</v>
      </c>
      <c r="C23" s="40"/>
      <c r="D23" s="41">
        <f>SUM(D20:D22)</f>
        <v>1</v>
      </c>
    </row>
    <row r="24" spans="2:11" ht="15" customHeight="1" x14ac:dyDescent="0.25">
      <c r="B24" s="3"/>
      <c r="C24" s="8"/>
      <c r="D24" s="3"/>
    </row>
    <row r="25" spans="2:11" ht="15" customHeight="1" x14ac:dyDescent="0.25">
      <c r="B25" s="3" t="s">
        <v>136</v>
      </c>
      <c r="C25" s="9">
        <f>SUMPRODUCT(C20:C22,D20:D22)</f>
        <v>4.25</v>
      </c>
      <c r="D25" s="3"/>
    </row>
    <row r="26" spans="2:11" ht="15" customHeight="1" x14ac:dyDescent="0.25">
      <c r="B26" s="3"/>
      <c r="C26" s="3"/>
      <c r="D26" s="3"/>
    </row>
    <row r="27" spans="2:11" ht="15" customHeight="1" thickBot="1" x14ac:dyDescent="0.3">
      <c r="B27" s="54" t="s">
        <v>81</v>
      </c>
      <c r="C27" s="54"/>
      <c r="D27" s="54"/>
      <c r="E27" s="56"/>
      <c r="F27" s="56"/>
      <c r="G27" s="56"/>
      <c r="H27" s="56"/>
      <c r="I27" s="56"/>
      <c r="J27" s="56"/>
      <c r="K27" s="56"/>
    </row>
    <row r="28" spans="2:11" ht="15" customHeight="1" x14ac:dyDescent="0.25">
      <c r="B28" s="3" t="s">
        <v>49</v>
      </c>
      <c r="C28" s="10">
        <v>2000</v>
      </c>
      <c r="D28" s="3"/>
    </row>
    <row r="29" spans="2:11" ht="15" customHeight="1" x14ac:dyDescent="0.25">
      <c r="B29" s="43" t="s">
        <v>137</v>
      </c>
      <c r="C29" s="42">
        <v>2.5</v>
      </c>
      <c r="D29" s="3"/>
    </row>
    <row r="31" spans="2:11" ht="15.75" thickBot="1" x14ac:dyDescent="0.3">
      <c r="B31" s="56" t="s">
        <v>146</v>
      </c>
      <c r="C31" s="50"/>
      <c r="D31" s="50"/>
      <c r="E31" s="50"/>
      <c r="F31" s="50"/>
      <c r="G31" s="50"/>
      <c r="H31" s="50"/>
      <c r="I31" s="50"/>
      <c r="J31" s="50"/>
      <c r="K31" s="50"/>
    </row>
    <row r="32" spans="2:11" x14ac:dyDescent="0.25">
      <c r="B32" s="58"/>
      <c r="C32" s="55"/>
      <c r="D32" s="55"/>
      <c r="E32" s="55"/>
      <c r="F32" s="55"/>
      <c r="G32" s="55"/>
      <c r="H32" s="55"/>
      <c r="I32" s="55"/>
      <c r="J32" s="55"/>
      <c r="K32" s="55"/>
    </row>
    <row r="33" spans="2:6" x14ac:dyDescent="0.25">
      <c r="B33" s="58"/>
      <c r="C33" s="55"/>
      <c r="D33" s="55"/>
      <c r="E33" s="55"/>
    </row>
    <row r="34" spans="2:6" ht="29.1" customHeight="1" x14ac:dyDescent="0.25">
      <c r="B34" s="46" t="s">
        <v>50</v>
      </c>
      <c r="C34" s="31">
        <f>N57</f>
        <v>86400</v>
      </c>
    </row>
    <row r="35" spans="2:6" ht="2.4500000000000002" customHeight="1" x14ac:dyDescent="0.25">
      <c r="B35" s="46"/>
    </row>
    <row r="36" spans="2:6" ht="29.1" customHeight="1" x14ac:dyDescent="0.25">
      <c r="B36" s="44" t="s">
        <v>138</v>
      </c>
      <c r="C36" s="57">
        <f>C28+C29*Q57</f>
        <v>261200</v>
      </c>
      <c r="D36" t="s">
        <v>246</v>
      </c>
    </row>
    <row r="37" spans="2:6" ht="2.4500000000000002" customHeight="1" x14ac:dyDescent="0.25">
      <c r="B37" s="44"/>
    </row>
    <row r="38" spans="2:6" ht="29.1" customHeight="1" x14ac:dyDescent="0.25">
      <c r="B38" s="44" t="s">
        <v>139</v>
      </c>
      <c r="C38" s="57">
        <f>Q61/Q57</f>
        <v>2.5192901234567899</v>
      </c>
    </row>
    <row r="39" spans="2:6" ht="2.4500000000000002" customHeight="1" x14ac:dyDescent="0.25">
      <c r="B39" s="44"/>
    </row>
    <row r="40" spans="2:6" ht="29.1" customHeight="1" x14ac:dyDescent="0.25">
      <c r="B40" s="45" t="s">
        <v>51</v>
      </c>
      <c r="C40" s="64" t="s">
        <v>153</v>
      </c>
      <c r="D40" s="63">
        <f>T62+T63+T64</f>
        <v>532440</v>
      </c>
      <c r="E40" s="64" t="s">
        <v>152</v>
      </c>
      <c r="F40" s="63">
        <f>SUM(C62:T64)</f>
        <v>5122440</v>
      </c>
    </row>
    <row r="41" spans="2:6" ht="2.4500000000000002" customHeight="1" x14ac:dyDescent="0.25">
      <c r="B41" s="45"/>
    </row>
    <row r="42" spans="2:6" ht="29.1" customHeight="1" x14ac:dyDescent="0.25">
      <c r="B42" s="45" t="s">
        <v>52</v>
      </c>
      <c r="C42" t="s">
        <v>154</v>
      </c>
      <c r="D42" s="65"/>
      <c r="E42" s="64" t="s">
        <v>155</v>
      </c>
      <c r="F42" s="32"/>
    </row>
    <row r="43" spans="2:6" ht="2.4500000000000002" customHeight="1" x14ac:dyDescent="0.25">
      <c r="B43" s="45"/>
    </row>
    <row r="44" spans="2:6" ht="30.95" customHeight="1" x14ac:dyDescent="0.25">
      <c r="B44" s="44" t="s">
        <v>140</v>
      </c>
    </row>
    <row r="45" spans="2:6" ht="2.4500000000000002" customHeight="1" x14ac:dyDescent="0.25">
      <c r="B45" s="45"/>
    </row>
    <row r="46" spans="2:6" ht="30.95" customHeight="1" x14ac:dyDescent="0.25">
      <c r="B46" s="44" t="s">
        <v>141</v>
      </c>
    </row>
    <row r="47" spans="2:6" ht="2.4500000000000002" customHeight="1" x14ac:dyDescent="0.25">
      <c r="B47" s="44"/>
    </row>
    <row r="48" spans="2:6" ht="2.4500000000000002" customHeight="1" x14ac:dyDescent="0.25">
      <c r="B48" s="44"/>
    </row>
    <row r="49" spans="2:35" ht="17.100000000000001" customHeight="1" x14ac:dyDescent="0.25">
      <c r="B49" s="44"/>
    </row>
    <row r="51" spans="2:35" ht="2.4500000000000002" customHeight="1" x14ac:dyDescent="0.25">
      <c r="O51">
        <v>1</v>
      </c>
    </row>
    <row r="52" spans="2:35" x14ac:dyDescent="0.25">
      <c r="C52">
        <v>1</v>
      </c>
      <c r="D52">
        <f>C52+1</f>
        <v>2</v>
      </c>
      <c r="E52">
        <f>D52+1</f>
        <v>3</v>
      </c>
      <c r="F52">
        <f t="shared" ref="F52:AH52" si="0">E52+1</f>
        <v>4</v>
      </c>
      <c r="G52">
        <f t="shared" si="0"/>
        <v>5</v>
      </c>
      <c r="H52">
        <f t="shared" si="0"/>
        <v>6</v>
      </c>
      <c r="I52">
        <f t="shared" si="0"/>
        <v>7</v>
      </c>
      <c r="J52">
        <f t="shared" si="0"/>
        <v>8</v>
      </c>
      <c r="K52">
        <f t="shared" si="0"/>
        <v>9</v>
      </c>
      <c r="L52">
        <f t="shared" si="0"/>
        <v>10</v>
      </c>
      <c r="M52">
        <f t="shared" si="0"/>
        <v>11</v>
      </c>
      <c r="N52">
        <f t="shared" si="0"/>
        <v>12</v>
      </c>
      <c r="O52">
        <v>13</v>
      </c>
      <c r="P52">
        <v>14</v>
      </c>
      <c r="Q52">
        <f t="shared" si="0"/>
        <v>15</v>
      </c>
      <c r="R52">
        <f t="shared" si="0"/>
        <v>16</v>
      </c>
      <c r="S52">
        <f t="shared" si="0"/>
        <v>17</v>
      </c>
      <c r="T52">
        <f t="shared" si="0"/>
        <v>18</v>
      </c>
      <c r="U52">
        <f t="shared" si="0"/>
        <v>19</v>
      </c>
      <c r="V52">
        <f t="shared" si="0"/>
        <v>20</v>
      </c>
      <c r="W52">
        <f t="shared" si="0"/>
        <v>21</v>
      </c>
      <c r="X52">
        <f t="shared" si="0"/>
        <v>22</v>
      </c>
      <c r="Y52">
        <f t="shared" si="0"/>
        <v>23</v>
      </c>
      <c r="Z52">
        <f t="shared" si="0"/>
        <v>24</v>
      </c>
      <c r="AC52">
        <f t="shared" si="0"/>
        <v>1</v>
      </c>
      <c r="AD52">
        <f t="shared" si="0"/>
        <v>2</v>
      </c>
      <c r="AE52">
        <f t="shared" si="0"/>
        <v>3</v>
      </c>
      <c r="AF52">
        <f t="shared" si="0"/>
        <v>4</v>
      </c>
      <c r="AG52">
        <f t="shared" si="0"/>
        <v>5</v>
      </c>
      <c r="AH52">
        <f t="shared" si="0"/>
        <v>6</v>
      </c>
    </row>
    <row r="53" spans="2:35" x14ac:dyDescent="0.25">
      <c r="C53" t="s">
        <v>232</v>
      </c>
      <c r="D53" t="s">
        <v>233</v>
      </c>
      <c r="E53" t="s">
        <v>234</v>
      </c>
      <c r="F53" t="s">
        <v>235</v>
      </c>
      <c r="G53" t="s">
        <v>14</v>
      </c>
      <c r="H53" t="s">
        <v>236</v>
      </c>
      <c r="I53" t="s">
        <v>16</v>
      </c>
      <c r="J53" t="s">
        <v>237</v>
      </c>
      <c r="K53" t="s">
        <v>238</v>
      </c>
      <c r="L53" t="s">
        <v>239</v>
      </c>
      <c r="M53" t="s">
        <v>240</v>
      </c>
      <c r="N53" t="s">
        <v>241</v>
      </c>
    </row>
    <row r="54" spans="2:35" x14ac:dyDescent="0.25">
      <c r="B54" s="118" t="s">
        <v>242</v>
      </c>
      <c r="C54" s="31">
        <v>0</v>
      </c>
      <c r="D54" s="31">
        <f>C57</f>
        <v>7200</v>
      </c>
      <c r="E54" s="31">
        <f>D57</f>
        <v>14400</v>
      </c>
      <c r="F54" s="31">
        <f>E57</f>
        <v>21600</v>
      </c>
      <c r="G54" s="31">
        <f t="shared" ref="G54:AI54" si="1">F57</f>
        <v>28800</v>
      </c>
      <c r="H54" s="31">
        <f t="shared" si="1"/>
        <v>36000</v>
      </c>
      <c r="I54" s="31">
        <f t="shared" si="1"/>
        <v>43200</v>
      </c>
      <c r="J54" s="31">
        <f t="shared" si="1"/>
        <v>50400</v>
      </c>
      <c r="K54" s="31">
        <f t="shared" si="1"/>
        <v>57600</v>
      </c>
      <c r="L54" s="31">
        <f t="shared" si="1"/>
        <v>64800</v>
      </c>
      <c r="M54" s="31">
        <f t="shared" si="1"/>
        <v>72000</v>
      </c>
      <c r="N54" s="31">
        <f t="shared" si="1"/>
        <v>79200</v>
      </c>
      <c r="O54" s="31">
        <f>N57-N58</f>
        <v>82080</v>
      </c>
      <c r="P54" s="31">
        <f t="shared" si="1"/>
        <v>89280</v>
      </c>
      <c r="Q54" s="31">
        <f t="shared" si="1"/>
        <v>96480</v>
      </c>
      <c r="R54" s="31">
        <f t="shared" si="1"/>
        <v>103680</v>
      </c>
      <c r="S54" s="31">
        <f t="shared" si="1"/>
        <v>110880</v>
      </c>
      <c r="T54" s="31">
        <f t="shared" si="1"/>
        <v>118080</v>
      </c>
      <c r="U54" s="31">
        <f t="shared" si="1"/>
        <v>125280</v>
      </c>
      <c r="V54" s="31">
        <f t="shared" si="1"/>
        <v>132480</v>
      </c>
      <c r="W54" s="31">
        <f t="shared" si="1"/>
        <v>139680</v>
      </c>
      <c r="X54" s="31">
        <f t="shared" si="1"/>
        <v>146880</v>
      </c>
      <c r="Y54" s="31">
        <f t="shared" si="1"/>
        <v>154080</v>
      </c>
      <c r="Z54" s="31">
        <f t="shared" si="1"/>
        <v>161280</v>
      </c>
      <c r="AA54" s="31"/>
      <c r="AB54" s="31"/>
      <c r="AC54" s="31">
        <f t="shared" si="1"/>
        <v>0</v>
      </c>
      <c r="AD54" s="31">
        <f t="shared" si="1"/>
        <v>7200</v>
      </c>
      <c r="AE54" s="31">
        <f t="shared" si="1"/>
        <v>12384</v>
      </c>
      <c r="AF54" s="31">
        <f t="shared" si="1"/>
        <v>16116.48</v>
      </c>
      <c r="AG54" s="31">
        <f t="shared" si="1"/>
        <v>18803.865599999997</v>
      </c>
      <c r="AH54" s="31">
        <f t="shared" si="1"/>
        <v>20738.783231999998</v>
      </c>
      <c r="AI54" s="31">
        <f t="shared" si="1"/>
        <v>22131.923927039999</v>
      </c>
    </row>
    <row r="55" spans="2:35" x14ac:dyDescent="0.25">
      <c r="B55" s="118" t="s">
        <v>244</v>
      </c>
      <c r="C55" s="31">
        <f>C4</f>
        <v>10000</v>
      </c>
      <c r="D55" s="31">
        <f>C4</f>
        <v>10000</v>
      </c>
      <c r="E55" s="31">
        <f>$C$4</f>
        <v>10000</v>
      </c>
      <c r="F55" s="31">
        <f t="shared" ref="F55:AI55" si="2">$C$4</f>
        <v>10000</v>
      </c>
      <c r="G55" s="31">
        <f t="shared" si="2"/>
        <v>10000</v>
      </c>
      <c r="H55" s="31">
        <f t="shared" si="2"/>
        <v>10000</v>
      </c>
      <c r="I55" s="31">
        <f t="shared" si="2"/>
        <v>10000</v>
      </c>
      <c r="J55" s="31">
        <f t="shared" si="2"/>
        <v>10000</v>
      </c>
      <c r="K55" s="31">
        <f t="shared" si="2"/>
        <v>10000</v>
      </c>
      <c r="L55" s="31">
        <f t="shared" si="2"/>
        <v>10000</v>
      </c>
      <c r="M55" s="31">
        <f t="shared" si="2"/>
        <v>10000</v>
      </c>
      <c r="N55" s="31">
        <f t="shared" si="2"/>
        <v>10000</v>
      </c>
      <c r="O55" s="31">
        <f t="shared" si="2"/>
        <v>10000</v>
      </c>
      <c r="P55" s="31">
        <f t="shared" si="2"/>
        <v>10000</v>
      </c>
      <c r="Q55" s="31">
        <f t="shared" si="2"/>
        <v>10000</v>
      </c>
      <c r="R55" s="31">
        <f t="shared" si="2"/>
        <v>10000</v>
      </c>
      <c r="S55" s="31">
        <f t="shared" si="2"/>
        <v>10000</v>
      </c>
      <c r="T55" s="31">
        <f t="shared" si="2"/>
        <v>10000</v>
      </c>
      <c r="U55" s="31">
        <f t="shared" si="2"/>
        <v>10000</v>
      </c>
      <c r="V55" s="31">
        <f t="shared" si="2"/>
        <v>10000</v>
      </c>
      <c r="W55" s="31">
        <f t="shared" si="2"/>
        <v>10000</v>
      </c>
      <c r="X55" s="31">
        <f t="shared" si="2"/>
        <v>10000</v>
      </c>
      <c r="Y55" s="31">
        <f t="shared" si="2"/>
        <v>10000</v>
      </c>
      <c r="Z55" s="31">
        <f t="shared" si="2"/>
        <v>10000</v>
      </c>
      <c r="AA55" s="31"/>
      <c r="AB55" s="31"/>
      <c r="AC55" s="31">
        <f t="shared" si="2"/>
        <v>10000</v>
      </c>
      <c r="AD55" s="31">
        <f t="shared" si="2"/>
        <v>10000</v>
      </c>
      <c r="AE55" s="31">
        <f t="shared" si="2"/>
        <v>10000</v>
      </c>
      <c r="AF55" s="31">
        <f t="shared" si="2"/>
        <v>10000</v>
      </c>
      <c r="AG55" s="31">
        <f t="shared" si="2"/>
        <v>10000</v>
      </c>
      <c r="AH55" s="31">
        <f t="shared" si="2"/>
        <v>10000</v>
      </c>
      <c r="AI55" s="31">
        <f t="shared" si="2"/>
        <v>10000</v>
      </c>
    </row>
    <row r="56" spans="2:35" x14ac:dyDescent="0.25">
      <c r="B56" s="118" t="s">
        <v>245</v>
      </c>
      <c r="C56">
        <f>(C55+C54)*C6</f>
        <v>2800.0000000000005</v>
      </c>
      <c r="D56">
        <f>(D55)*C6</f>
        <v>2800.0000000000005</v>
      </c>
      <c r="E56" s="31">
        <f>(E55)*$C$6</f>
        <v>2800.0000000000005</v>
      </c>
      <c r="F56" s="31">
        <f t="shared" ref="F56:N56" si="3">(F55)*$C$6</f>
        <v>2800.0000000000005</v>
      </c>
      <c r="G56" s="31">
        <f t="shared" si="3"/>
        <v>2800.0000000000005</v>
      </c>
      <c r="H56" s="31">
        <f t="shared" si="3"/>
        <v>2800.0000000000005</v>
      </c>
      <c r="I56" s="31">
        <f t="shared" si="3"/>
        <v>2800.0000000000005</v>
      </c>
      <c r="J56" s="31">
        <f t="shared" si="3"/>
        <v>2800.0000000000005</v>
      </c>
      <c r="K56" s="31">
        <f t="shared" si="3"/>
        <v>2800.0000000000005</v>
      </c>
      <c r="L56" s="31">
        <f t="shared" si="3"/>
        <v>2800.0000000000005</v>
      </c>
      <c r="M56" s="31">
        <f t="shared" si="3"/>
        <v>2800.0000000000005</v>
      </c>
      <c r="N56" s="31">
        <f t="shared" si="3"/>
        <v>2800.0000000000005</v>
      </c>
      <c r="O56" s="31">
        <f>(O55)*$C$6</f>
        <v>2800.0000000000005</v>
      </c>
      <c r="P56" s="31">
        <f t="shared" ref="P56:Z56" si="4">(P55)*$C$6</f>
        <v>2800.0000000000005</v>
      </c>
      <c r="Q56" s="31">
        <f t="shared" si="4"/>
        <v>2800.0000000000005</v>
      </c>
      <c r="R56" s="31">
        <f t="shared" si="4"/>
        <v>2800.0000000000005</v>
      </c>
      <c r="S56" s="31">
        <f t="shared" si="4"/>
        <v>2800.0000000000005</v>
      </c>
      <c r="T56" s="31">
        <f t="shared" si="4"/>
        <v>2800.0000000000005</v>
      </c>
      <c r="U56" s="31">
        <f t="shared" si="4"/>
        <v>2800.0000000000005</v>
      </c>
      <c r="V56" s="31">
        <f t="shared" si="4"/>
        <v>2800.0000000000005</v>
      </c>
      <c r="W56" s="31">
        <f t="shared" si="4"/>
        <v>2800.0000000000005</v>
      </c>
      <c r="X56" s="31">
        <f t="shared" si="4"/>
        <v>2800.0000000000005</v>
      </c>
      <c r="Y56" s="31">
        <f t="shared" si="4"/>
        <v>2800.0000000000005</v>
      </c>
      <c r="Z56" s="31">
        <f t="shared" si="4"/>
        <v>2800.0000000000005</v>
      </c>
      <c r="AA56" s="31"/>
      <c r="AB56" s="31"/>
      <c r="AC56" s="31">
        <f t="shared" ref="AC56" si="5">(AC54+AC55)*$C$6</f>
        <v>2800.0000000000005</v>
      </c>
      <c r="AD56" s="31">
        <f t="shared" ref="AD56" si="6">(AD54+AD55)*$C$6</f>
        <v>4816.0000000000009</v>
      </c>
      <c r="AE56" s="31">
        <f t="shared" ref="AE56" si="7">(AE54+AE55)*$C$6</f>
        <v>6267.52</v>
      </c>
      <c r="AF56" s="31">
        <f t="shared" ref="AF56" si="8">(AF54+AF55)*$C$6</f>
        <v>7312.6144000000004</v>
      </c>
      <c r="AG56" s="31">
        <f t="shared" ref="AG56" si="9">(AG54+AG55)*$C$6</f>
        <v>8065.0823680000003</v>
      </c>
      <c r="AH56" s="31">
        <f t="shared" ref="AH56:AI56" si="10">(AH54+AH55)*$C$6</f>
        <v>8606.8593049600004</v>
      </c>
      <c r="AI56" s="31">
        <f t="shared" si="10"/>
        <v>8996.9386995712011</v>
      </c>
    </row>
    <row r="57" spans="2:35" x14ac:dyDescent="0.25">
      <c r="B57" s="118" t="s">
        <v>243</v>
      </c>
      <c r="C57" s="31">
        <f>C55-C56</f>
        <v>7200</v>
      </c>
      <c r="D57" s="31">
        <f>D55+D54-D56</f>
        <v>14400</v>
      </c>
      <c r="E57" s="31">
        <f>E54+E55-E56</f>
        <v>21600</v>
      </c>
      <c r="F57" s="31">
        <f>F54+F55-F56</f>
        <v>28800</v>
      </c>
      <c r="G57" s="31">
        <f t="shared" ref="G57:N57" si="11">G54+G55-G56</f>
        <v>36000</v>
      </c>
      <c r="H57" s="31">
        <f t="shared" si="11"/>
        <v>43200</v>
      </c>
      <c r="I57" s="31">
        <f t="shared" si="11"/>
        <v>50400</v>
      </c>
      <c r="J57" s="31">
        <f t="shared" si="11"/>
        <v>57600</v>
      </c>
      <c r="K57" s="31">
        <f t="shared" si="11"/>
        <v>64800</v>
      </c>
      <c r="L57" s="31">
        <f t="shared" si="11"/>
        <v>72000</v>
      </c>
      <c r="M57" s="31">
        <f t="shared" si="11"/>
        <v>79200</v>
      </c>
      <c r="N57" s="31">
        <f t="shared" si="11"/>
        <v>86400</v>
      </c>
      <c r="O57" s="31">
        <f t="shared" ref="O57" si="12">O54+O55-O56</f>
        <v>89280</v>
      </c>
      <c r="P57" s="31">
        <f t="shared" ref="P57" si="13">P54+P55-P56</f>
        <v>96480</v>
      </c>
      <c r="Q57" s="31">
        <f t="shared" ref="Q57" si="14">Q54+Q55-Q56</f>
        <v>103680</v>
      </c>
      <c r="R57" s="31">
        <f t="shared" ref="R57" si="15">R54+R55-R56</f>
        <v>110880</v>
      </c>
      <c r="S57" s="31">
        <f t="shared" ref="S57" si="16">S54+S55-S56</f>
        <v>118080</v>
      </c>
      <c r="T57" s="31">
        <f t="shared" ref="T57" si="17">T54+T55-T56</f>
        <v>125280</v>
      </c>
      <c r="U57" s="31">
        <f t="shared" ref="U57" si="18">U54+U55-U56</f>
        <v>132480</v>
      </c>
      <c r="V57" s="31">
        <f t="shared" ref="V57" si="19">V54+V55-V56</f>
        <v>139680</v>
      </c>
      <c r="W57" s="31">
        <f t="shared" ref="W57" si="20">W54+W55-W56</f>
        <v>146880</v>
      </c>
      <c r="X57" s="31">
        <f t="shared" ref="X57" si="21">X54+X55-X56</f>
        <v>154080</v>
      </c>
      <c r="Y57" s="31">
        <f t="shared" ref="Y57" si="22">Y54+Y55-Y56</f>
        <v>161280</v>
      </c>
      <c r="Z57" s="31">
        <f t="shared" ref="Z57" si="23">Z54+Z55-Z56</f>
        <v>168480</v>
      </c>
      <c r="AA57" s="31"/>
      <c r="AB57" s="31"/>
      <c r="AC57" s="31">
        <f t="shared" ref="AC57" si="24">AC54+AC55-AC56</f>
        <v>7200</v>
      </c>
      <c r="AD57" s="31">
        <f t="shared" ref="AD57" si="25">AD54+AD55-AD56</f>
        <v>12384</v>
      </c>
      <c r="AE57" s="31">
        <f t="shared" ref="AE57" si="26">AE54+AE55-AE56</f>
        <v>16116.48</v>
      </c>
      <c r="AF57" s="31">
        <f t="shared" ref="AF57" si="27">AF54+AF55-AF56</f>
        <v>18803.865599999997</v>
      </c>
      <c r="AG57" s="31">
        <f t="shared" ref="AG57" si="28">AG54+AG55-AG56</f>
        <v>20738.783231999998</v>
      </c>
      <c r="AH57" s="31">
        <f t="shared" ref="AH57:AI57" si="29">AH54+AH55-AH56</f>
        <v>22131.923927039999</v>
      </c>
      <c r="AI57" s="31">
        <f t="shared" si="29"/>
        <v>23134.985227468798</v>
      </c>
    </row>
    <row r="58" spans="2:35" x14ac:dyDescent="0.25">
      <c r="N58">
        <f>N57*C7</f>
        <v>4320</v>
      </c>
    </row>
    <row r="59" spans="2:35" x14ac:dyDescent="0.25">
      <c r="B59" s="118" t="s">
        <v>247</v>
      </c>
      <c r="C59" s="119">
        <f>$C$28</f>
        <v>2000</v>
      </c>
      <c r="D59" s="119">
        <f t="shared" ref="D59:Z59" si="30">$C$28</f>
        <v>2000</v>
      </c>
      <c r="E59" s="119">
        <f t="shared" si="30"/>
        <v>2000</v>
      </c>
      <c r="F59" s="119">
        <f t="shared" si="30"/>
        <v>2000</v>
      </c>
      <c r="G59" s="119">
        <f t="shared" si="30"/>
        <v>2000</v>
      </c>
      <c r="H59" s="119">
        <f t="shared" si="30"/>
        <v>2000</v>
      </c>
      <c r="I59" s="119">
        <f t="shared" si="30"/>
        <v>2000</v>
      </c>
      <c r="J59" s="119">
        <f t="shared" si="30"/>
        <v>2000</v>
      </c>
      <c r="K59" s="119">
        <f t="shared" si="30"/>
        <v>2000</v>
      </c>
      <c r="L59" s="119">
        <f t="shared" si="30"/>
        <v>2000</v>
      </c>
      <c r="M59" s="119">
        <f t="shared" si="30"/>
        <v>2000</v>
      </c>
      <c r="N59" s="119">
        <f t="shared" si="30"/>
        <v>2000</v>
      </c>
      <c r="O59" s="119">
        <f t="shared" si="30"/>
        <v>2000</v>
      </c>
      <c r="P59" s="119">
        <f t="shared" si="30"/>
        <v>2000</v>
      </c>
      <c r="Q59" s="119">
        <f t="shared" si="30"/>
        <v>2000</v>
      </c>
      <c r="R59" s="119">
        <f t="shared" si="30"/>
        <v>2000</v>
      </c>
      <c r="S59" s="119">
        <f t="shared" si="30"/>
        <v>2000</v>
      </c>
      <c r="T59" s="119">
        <f t="shared" si="30"/>
        <v>2000</v>
      </c>
      <c r="U59" s="119">
        <f t="shared" si="30"/>
        <v>2000</v>
      </c>
      <c r="V59" s="119">
        <f t="shared" si="30"/>
        <v>2000</v>
      </c>
      <c r="W59" s="119">
        <f t="shared" si="30"/>
        <v>2000</v>
      </c>
      <c r="X59" s="119">
        <f t="shared" si="30"/>
        <v>2000</v>
      </c>
      <c r="Y59" s="119">
        <f t="shared" si="30"/>
        <v>2000</v>
      </c>
      <c r="Z59" s="119">
        <f t="shared" si="30"/>
        <v>2000</v>
      </c>
    </row>
    <row r="60" spans="2:35" x14ac:dyDescent="0.25">
      <c r="B60" s="118" t="s">
        <v>248</v>
      </c>
      <c r="C60" s="57">
        <f>$C$29</f>
        <v>2.5</v>
      </c>
      <c r="D60" s="57">
        <f t="shared" ref="D60:Z60" si="31">$C$29</f>
        <v>2.5</v>
      </c>
      <c r="E60" s="57">
        <f t="shared" si="31"/>
        <v>2.5</v>
      </c>
      <c r="F60" s="57">
        <f t="shared" si="31"/>
        <v>2.5</v>
      </c>
      <c r="G60" s="57">
        <f t="shared" si="31"/>
        <v>2.5</v>
      </c>
      <c r="H60" s="57">
        <f t="shared" si="31"/>
        <v>2.5</v>
      </c>
      <c r="I60" s="57">
        <f t="shared" si="31"/>
        <v>2.5</v>
      </c>
      <c r="J60" s="57">
        <f t="shared" si="31"/>
        <v>2.5</v>
      </c>
      <c r="K60" s="57">
        <f t="shared" si="31"/>
        <v>2.5</v>
      </c>
      <c r="L60" s="57">
        <f t="shared" si="31"/>
        <v>2.5</v>
      </c>
      <c r="M60" s="57">
        <f t="shared" si="31"/>
        <v>2.5</v>
      </c>
      <c r="N60" s="57">
        <f t="shared" si="31"/>
        <v>2.5</v>
      </c>
      <c r="O60" s="57">
        <f t="shared" si="31"/>
        <v>2.5</v>
      </c>
      <c r="P60" s="57">
        <f t="shared" si="31"/>
        <v>2.5</v>
      </c>
      <c r="Q60" s="57">
        <f t="shared" si="31"/>
        <v>2.5</v>
      </c>
      <c r="R60" s="57">
        <f t="shared" si="31"/>
        <v>2.5</v>
      </c>
      <c r="S60" s="57">
        <f t="shared" si="31"/>
        <v>2.5</v>
      </c>
      <c r="T60" s="57">
        <f t="shared" si="31"/>
        <v>2.5</v>
      </c>
      <c r="U60" s="57">
        <f t="shared" si="31"/>
        <v>2.5</v>
      </c>
      <c r="V60" s="57">
        <f t="shared" si="31"/>
        <v>2.5</v>
      </c>
      <c r="W60" s="57">
        <f t="shared" si="31"/>
        <v>2.5</v>
      </c>
      <c r="X60" s="57">
        <f t="shared" si="31"/>
        <v>2.5</v>
      </c>
      <c r="Y60" s="57">
        <f t="shared" si="31"/>
        <v>2.5</v>
      </c>
      <c r="Z60" s="57">
        <f t="shared" si="31"/>
        <v>2.5</v>
      </c>
    </row>
    <row r="61" spans="2:35" x14ac:dyDescent="0.25">
      <c r="B61" s="118" t="s">
        <v>249</v>
      </c>
      <c r="C61" s="57">
        <f>(C59)+C60*C57</f>
        <v>20000</v>
      </c>
      <c r="D61" s="57">
        <f>(D59)+D60*D57</f>
        <v>38000</v>
      </c>
      <c r="E61" s="57">
        <f t="shared" ref="E61:Z61" si="32">(E59)+E60*E57</f>
        <v>56000</v>
      </c>
      <c r="F61" s="57">
        <f t="shared" si="32"/>
        <v>74000</v>
      </c>
      <c r="G61" s="57">
        <f t="shared" si="32"/>
        <v>92000</v>
      </c>
      <c r="H61" s="57">
        <f t="shared" si="32"/>
        <v>110000</v>
      </c>
      <c r="I61" s="57">
        <f t="shared" si="32"/>
        <v>128000</v>
      </c>
      <c r="J61" s="57">
        <f t="shared" si="32"/>
        <v>146000</v>
      </c>
      <c r="K61" s="57">
        <f t="shared" si="32"/>
        <v>164000</v>
      </c>
      <c r="L61" s="57">
        <f t="shared" si="32"/>
        <v>182000</v>
      </c>
      <c r="M61" s="57">
        <f t="shared" si="32"/>
        <v>200000</v>
      </c>
      <c r="N61" s="57">
        <f t="shared" si="32"/>
        <v>218000</v>
      </c>
      <c r="O61" s="57">
        <f t="shared" si="32"/>
        <v>225200</v>
      </c>
      <c r="P61" s="57">
        <f t="shared" si="32"/>
        <v>243200</v>
      </c>
      <c r="Q61" s="57">
        <f t="shared" si="32"/>
        <v>261200</v>
      </c>
      <c r="R61" s="57">
        <f t="shared" si="32"/>
        <v>279200</v>
      </c>
      <c r="S61" s="57">
        <f t="shared" si="32"/>
        <v>297200</v>
      </c>
      <c r="T61" s="57">
        <f t="shared" si="32"/>
        <v>315200</v>
      </c>
      <c r="U61" s="57">
        <f t="shared" si="32"/>
        <v>333200</v>
      </c>
      <c r="V61" s="57">
        <f t="shared" si="32"/>
        <v>351200</v>
      </c>
      <c r="W61" s="57">
        <f t="shared" si="32"/>
        <v>369200</v>
      </c>
      <c r="X61" s="57">
        <f t="shared" si="32"/>
        <v>387200</v>
      </c>
      <c r="Y61" s="57">
        <f t="shared" si="32"/>
        <v>405200</v>
      </c>
      <c r="Z61" s="57">
        <f t="shared" si="32"/>
        <v>423200</v>
      </c>
    </row>
    <row r="62" spans="2:35" x14ac:dyDescent="0.25">
      <c r="B62" s="118" t="s">
        <v>250</v>
      </c>
      <c r="C62" s="32">
        <f>$C$20*C57*$D$20</f>
        <v>0</v>
      </c>
      <c r="D62" s="32">
        <f t="shared" ref="D62:Z62" si="33">$C$20*D57*$D$20</f>
        <v>0</v>
      </c>
      <c r="E62" s="32">
        <f t="shared" si="33"/>
        <v>0</v>
      </c>
      <c r="F62" s="32">
        <f t="shared" si="33"/>
        <v>0</v>
      </c>
      <c r="G62" s="32">
        <f t="shared" si="33"/>
        <v>0</v>
      </c>
      <c r="H62" s="32">
        <f t="shared" si="33"/>
        <v>0</v>
      </c>
      <c r="I62" s="32">
        <f t="shared" si="33"/>
        <v>0</v>
      </c>
      <c r="J62" s="32">
        <f t="shared" si="33"/>
        <v>0</v>
      </c>
      <c r="K62" s="32">
        <f t="shared" si="33"/>
        <v>0</v>
      </c>
      <c r="L62" s="32">
        <f t="shared" si="33"/>
        <v>0</v>
      </c>
      <c r="M62" s="32">
        <f t="shared" si="33"/>
        <v>0</v>
      </c>
      <c r="N62" s="32">
        <f t="shared" si="33"/>
        <v>0</v>
      </c>
      <c r="O62" s="32">
        <f t="shared" si="33"/>
        <v>0</v>
      </c>
      <c r="P62" s="32">
        <f t="shared" si="33"/>
        <v>0</v>
      </c>
      <c r="Q62" s="32">
        <f t="shared" si="33"/>
        <v>0</v>
      </c>
      <c r="R62" s="32">
        <f t="shared" si="33"/>
        <v>0</v>
      </c>
      <c r="S62" s="32">
        <f t="shared" si="33"/>
        <v>0</v>
      </c>
      <c r="T62" s="32">
        <f t="shared" si="33"/>
        <v>0</v>
      </c>
      <c r="U62" s="32">
        <f t="shared" si="33"/>
        <v>0</v>
      </c>
      <c r="V62" s="32">
        <f t="shared" si="33"/>
        <v>0</v>
      </c>
      <c r="W62" s="32">
        <f t="shared" si="33"/>
        <v>0</v>
      </c>
      <c r="X62" s="32">
        <f t="shared" si="33"/>
        <v>0</v>
      </c>
      <c r="Y62" s="32">
        <f t="shared" si="33"/>
        <v>0</v>
      </c>
      <c r="Z62" s="32">
        <f t="shared" si="33"/>
        <v>0</v>
      </c>
    </row>
    <row r="63" spans="2:35" x14ac:dyDescent="0.25">
      <c r="B63" s="118" t="s">
        <v>251</v>
      </c>
      <c r="C63" s="117">
        <f>$C$21*$D$21*C57</f>
        <v>9000</v>
      </c>
      <c r="D63" s="117">
        <f t="shared" ref="D63:Z63" si="34">$C$21*$D$21*D57</f>
        <v>18000</v>
      </c>
      <c r="E63" s="117">
        <f t="shared" si="34"/>
        <v>27000</v>
      </c>
      <c r="F63" s="117">
        <f t="shared" si="34"/>
        <v>36000</v>
      </c>
      <c r="G63" s="117">
        <f t="shared" si="34"/>
        <v>45000</v>
      </c>
      <c r="H63" s="117">
        <f t="shared" si="34"/>
        <v>54000</v>
      </c>
      <c r="I63" s="117">
        <f t="shared" si="34"/>
        <v>63000</v>
      </c>
      <c r="J63" s="117">
        <f t="shared" si="34"/>
        <v>72000</v>
      </c>
      <c r="K63" s="117">
        <f t="shared" si="34"/>
        <v>81000</v>
      </c>
      <c r="L63" s="117">
        <f t="shared" si="34"/>
        <v>90000</v>
      </c>
      <c r="M63" s="117">
        <f t="shared" si="34"/>
        <v>99000</v>
      </c>
      <c r="N63" s="117">
        <f t="shared" si="34"/>
        <v>108000</v>
      </c>
      <c r="O63" s="117">
        <f t="shared" si="34"/>
        <v>111600</v>
      </c>
      <c r="P63" s="117">
        <f t="shared" si="34"/>
        <v>120600</v>
      </c>
      <c r="Q63" s="117">
        <f t="shared" si="34"/>
        <v>129600</v>
      </c>
      <c r="R63" s="117">
        <f t="shared" si="34"/>
        <v>138600</v>
      </c>
      <c r="S63" s="117">
        <f t="shared" si="34"/>
        <v>147600</v>
      </c>
      <c r="T63" s="117">
        <f t="shared" si="34"/>
        <v>156600</v>
      </c>
      <c r="U63" s="117">
        <f t="shared" si="34"/>
        <v>165600</v>
      </c>
      <c r="V63" s="117">
        <f t="shared" si="34"/>
        <v>174600</v>
      </c>
      <c r="W63" s="117">
        <f t="shared" si="34"/>
        <v>183600</v>
      </c>
      <c r="X63" s="117">
        <f t="shared" si="34"/>
        <v>192600</v>
      </c>
      <c r="Y63" s="117">
        <f t="shared" si="34"/>
        <v>201600</v>
      </c>
      <c r="Z63" s="117">
        <f t="shared" si="34"/>
        <v>210600</v>
      </c>
    </row>
    <row r="64" spans="2:35" x14ac:dyDescent="0.25">
      <c r="B64" s="118" t="s">
        <v>252</v>
      </c>
      <c r="C64" s="32">
        <f>$C$22*$D$22*C57</f>
        <v>21600</v>
      </c>
      <c r="D64" s="32">
        <f t="shared" ref="D64:Z64" si="35">$C$22*$D$22*D57</f>
        <v>43200</v>
      </c>
      <c r="E64" s="32">
        <f t="shared" si="35"/>
        <v>64800</v>
      </c>
      <c r="F64" s="32">
        <f t="shared" si="35"/>
        <v>86400</v>
      </c>
      <c r="G64" s="32">
        <f t="shared" si="35"/>
        <v>108000</v>
      </c>
      <c r="H64" s="32">
        <f t="shared" si="35"/>
        <v>129600</v>
      </c>
      <c r="I64" s="32">
        <f t="shared" si="35"/>
        <v>151200</v>
      </c>
      <c r="J64" s="32">
        <f t="shared" si="35"/>
        <v>172800</v>
      </c>
      <c r="K64" s="32">
        <f t="shared" si="35"/>
        <v>194400</v>
      </c>
      <c r="L64" s="32">
        <f t="shared" si="35"/>
        <v>216000</v>
      </c>
      <c r="M64" s="32">
        <f t="shared" si="35"/>
        <v>237600</v>
      </c>
      <c r="N64" s="32">
        <f t="shared" si="35"/>
        <v>259200</v>
      </c>
      <c r="O64" s="32">
        <f t="shared" si="35"/>
        <v>267840</v>
      </c>
      <c r="P64" s="32">
        <f t="shared" si="35"/>
        <v>289440</v>
      </c>
      <c r="Q64" s="32">
        <f t="shared" si="35"/>
        <v>311040</v>
      </c>
      <c r="R64" s="32">
        <f t="shared" si="35"/>
        <v>332640</v>
      </c>
      <c r="S64" s="32">
        <f t="shared" si="35"/>
        <v>354240</v>
      </c>
      <c r="T64" s="32">
        <f t="shared" si="35"/>
        <v>375840</v>
      </c>
      <c r="U64" s="32">
        <f t="shared" si="35"/>
        <v>397440</v>
      </c>
      <c r="V64" s="32">
        <f t="shared" si="35"/>
        <v>419040</v>
      </c>
      <c r="W64" s="32">
        <f t="shared" si="35"/>
        <v>440640</v>
      </c>
      <c r="X64" s="32">
        <f t="shared" si="35"/>
        <v>462240</v>
      </c>
      <c r="Y64" s="32">
        <f t="shared" si="35"/>
        <v>483840</v>
      </c>
      <c r="Z64" s="32">
        <f t="shared" si="35"/>
        <v>505440</v>
      </c>
    </row>
    <row r="65" spans="2:26" x14ac:dyDescent="0.25">
      <c r="B65" s="118" t="s">
        <v>253</v>
      </c>
      <c r="C65" s="117">
        <f>C62+C63+C64-C61</f>
        <v>10600</v>
      </c>
      <c r="D65" s="117">
        <f t="shared" ref="D65:Z65" si="36">D62+D63+D64-D61</f>
        <v>23200</v>
      </c>
      <c r="E65" s="117">
        <f t="shared" si="36"/>
        <v>35800</v>
      </c>
      <c r="F65" s="117">
        <f t="shared" si="36"/>
        <v>48400</v>
      </c>
      <c r="G65" s="117">
        <f t="shared" si="36"/>
        <v>61000</v>
      </c>
      <c r="H65" s="117">
        <f t="shared" si="36"/>
        <v>73600</v>
      </c>
      <c r="I65" s="117">
        <f t="shared" si="36"/>
        <v>86200</v>
      </c>
      <c r="J65" s="117">
        <f t="shared" si="36"/>
        <v>98800</v>
      </c>
      <c r="K65" s="117">
        <f t="shared" si="36"/>
        <v>111400</v>
      </c>
      <c r="L65" s="117">
        <f t="shared" si="36"/>
        <v>124000</v>
      </c>
      <c r="M65" s="117">
        <f t="shared" si="36"/>
        <v>136600</v>
      </c>
      <c r="N65" s="117">
        <f t="shared" si="36"/>
        <v>149200</v>
      </c>
      <c r="O65" s="117">
        <f t="shared" si="36"/>
        <v>154240</v>
      </c>
      <c r="P65" s="117">
        <f t="shared" si="36"/>
        <v>166840</v>
      </c>
      <c r="Q65" s="117">
        <f t="shared" si="36"/>
        <v>179440</v>
      </c>
      <c r="R65" s="117">
        <f t="shared" si="36"/>
        <v>192040</v>
      </c>
      <c r="S65" s="117">
        <f t="shared" si="36"/>
        <v>204640</v>
      </c>
      <c r="T65" s="117">
        <f t="shared" si="36"/>
        <v>217240</v>
      </c>
      <c r="U65" s="117">
        <f t="shared" si="36"/>
        <v>229840</v>
      </c>
      <c r="V65" s="117">
        <f t="shared" si="36"/>
        <v>242440</v>
      </c>
      <c r="W65" s="117">
        <f t="shared" si="36"/>
        <v>255040</v>
      </c>
      <c r="X65" s="117">
        <f t="shared" si="36"/>
        <v>267640</v>
      </c>
      <c r="Y65" s="117">
        <f t="shared" si="36"/>
        <v>280240</v>
      </c>
      <c r="Z65" s="117">
        <f t="shared" si="36"/>
        <v>292840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zoomScale="75" zoomScaleNormal="75" workbookViewId="0">
      <selection activeCell="E23" sqref="E23"/>
    </sheetView>
  </sheetViews>
  <sheetFormatPr defaultColWidth="17.140625" defaultRowHeight="12.75" customHeight="1" x14ac:dyDescent="0.2"/>
  <cols>
    <col min="1" max="1" width="14.42578125" style="8" customWidth="1"/>
    <col min="2" max="2" width="17.140625" style="8"/>
    <col min="3" max="3" width="2" style="8" customWidth="1"/>
    <col min="4" max="4" width="23.42578125" style="8" customWidth="1"/>
    <col min="5" max="6" width="17.140625" style="8"/>
    <col min="7" max="8" width="17.28515625" style="8" bestFit="1" customWidth="1"/>
    <col min="9" max="9" width="19.85546875" style="8" bestFit="1" customWidth="1"/>
    <col min="10" max="10" width="23.7109375" style="8" bestFit="1" customWidth="1"/>
    <col min="11" max="11" width="3.5703125" style="8" customWidth="1"/>
    <col min="12" max="12" width="17.140625" style="8"/>
    <col min="13" max="13" width="0.85546875" style="8" customWidth="1"/>
    <col min="14" max="16384" width="17.140625" style="8"/>
  </cols>
  <sheetData>
    <row r="1" spans="1:4" ht="12.75" customHeight="1" x14ac:dyDescent="0.2">
      <c r="A1" s="78" t="s">
        <v>156</v>
      </c>
    </row>
    <row r="3" spans="1:4" ht="12.75" customHeight="1" x14ac:dyDescent="0.2">
      <c r="A3" s="8" t="s">
        <v>39</v>
      </c>
    </row>
    <row r="4" spans="1:4" ht="12.75" customHeight="1" x14ac:dyDescent="0.2">
      <c r="A4" s="8" t="s">
        <v>203</v>
      </c>
      <c r="B4" s="85">
        <v>0.04</v>
      </c>
    </row>
    <row r="5" spans="1:4" ht="12.75" customHeight="1" x14ac:dyDescent="0.2">
      <c r="A5" s="8" t="s">
        <v>157</v>
      </c>
      <c r="B5" s="8">
        <v>1.1000000000000001</v>
      </c>
    </row>
    <row r="6" spans="1:4" ht="12.75" customHeight="1" x14ac:dyDescent="0.2">
      <c r="A6" s="8" t="s">
        <v>158</v>
      </c>
      <c r="B6" s="82">
        <v>7.0000000000000007E-2</v>
      </c>
    </row>
    <row r="7" spans="1:4" ht="12.75" customHeight="1" x14ac:dyDescent="0.2">
      <c r="A7" s="8" t="s">
        <v>159</v>
      </c>
      <c r="B7" s="82">
        <v>0.02</v>
      </c>
    </row>
    <row r="8" spans="1:4" ht="12.75" customHeight="1" x14ac:dyDescent="0.2">
      <c r="A8" s="8" t="s">
        <v>160</v>
      </c>
      <c r="B8" s="82">
        <v>4.4999999999999998E-2</v>
      </c>
    </row>
    <row r="9" spans="1:4" ht="12.75" customHeight="1" x14ac:dyDescent="0.2">
      <c r="A9" s="8" t="s">
        <v>161</v>
      </c>
      <c r="B9" s="82">
        <v>0.09</v>
      </c>
    </row>
    <row r="10" spans="1:4" ht="12.75" customHeight="1" x14ac:dyDescent="0.2">
      <c r="A10" s="8" t="s">
        <v>162</v>
      </c>
      <c r="B10" s="83">
        <v>0.34</v>
      </c>
    </row>
    <row r="11" spans="1:4" ht="12.75" customHeight="1" x14ac:dyDescent="0.2">
      <c r="A11" s="8" t="s">
        <v>163</v>
      </c>
      <c r="B11" s="82">
        <v>7.1999999999999995E-2</v>
      </c>
      <c r="D11" s="8" t="s">
        <v>164</v>
      </c>
    </row>
    <row r="12" spans="1:4" ht="12.75" customHeight="1" x14ac:dyDescent="0.2">
      <c r="A12" s="8" t="s">
        <v>165</v>
      </c>
      <c r="B12" s="82">
        <v>0.03</v>
      </c>
      <c r="D12" s="8" t="s">
        <v>166</v>
      </c>
    </row>
    <row r="13" spans="1:4" ht="12.75" customHeight="1" x14ac:dyDescent="0.2">
      <c r="B13" s="82"/>
    </row>
    <row r="14" spans="1:4" ht="12.75" customHeight="1" x14ac:dyDescent="0.2">
      <c r="A14" s="8" t="s">
        <v>202</v>
      </c>
      <c r="B14" s="84">
        <v>200</v>
      </c>
    </row>
    <row r="15" spans="1:4" ht="12.75" customHeight="1" x14ac:dyDescent="0.2">
      <c r="A15" s="8" t="s">
        <v>204</v>
      </c>
      <c r="B15" s="84">
        <v>600</v>
      </c>
    </row>
    <row r="16" spans="1:4" ht="12.75" customHeight="1" x14ac:dyDescent="0.2">
      <c r="B16" s="82"/>
    </row>
    <row r="17" spans="1:14" ht="12.75" customHeight="1" x14ac:dyDescent="0.2">
      <c r="A17" s="8" t="s">
        <v>167</v>
      </c>
      <c r="B17" s="8" t="s">
        <v>168</v>
      </c>
      <c r="D17" s="8" t="s">
        <v>169</v>
      </c>
    </row>
    <row r="18" spans="1:14" ht="12.75" customHeight="1" x14ac:dyDescent="0.2">
      <c r="B18" s="8" t="s">
        <v>170</v>
      </c>
      <c r="D18" s="8" t="s">
        <v>171</v>
      </c>
    </row>
    <row r="19" spans="1:14" ht="12.75" customHeight="1" x14ac:dyDescent="0.2">
      <c r="B19" s="8" t="s">
        <v>172</v>
      </c>
    </row>
    <row r="20" spans="1:14" ht="12.75" customHeight="1" x14ac:dyDescent="0.2">
      <c r="B20" s="8" t="s">
        <v>173</v>
      </c>
    </row>
    <row r="21" spans="1:14" ht="12.75" customHeight="1" x14ac:dyDescent="0.2">
      <c r="B21" s="8" t="s">
        <v>174</v>
      </c>
    </row>
    <row r="23" spans="1:14" x14ac:dyDescent="0.2">
      <c r="B23" s="8" t="s">
        <v>175</v>
      </c>
      <c r="D23" s="8" t="s">
        <v>176</v>
      </c>
    </row>
    <row r="24" spans="1:14" x14ac:dyDescent="0.2">
      <c r="B24" s="8" t="s">
        <v>177</v>
      </c>
    </row>
    <row r="25" spans="1:14" x14ac:dyDescent="0.2">
      <c r="E25" s="8">
        <v>0</v>
      </c>
      <c r="F25" s="8">
        <f>E25+1</f>
        <v>1</v>
      </c>
      <c r="G25" s="8">
        <f>F25+1</f>
        <v>2</v>
      </c>
      <c r="H25" s="8">
        <f>G25+1</f>
        <v>3</v>
      </c>
      <c r="I25" s="8">
        <f>H25+1</f>
        <v>4</v>
      </c>
      <c r="J25" s="8">
        <f>I25+1</f>
        <v>5</v>
      </c>
      <c r="L25" s="8">
        <f>J25</f>
        <v>5</v>
      </c>
    </row>
    <row r="26" spans="1:14" ht="38.25" x14ac:dyDescent="0.2">
      <c r="E26" s="66" t="s">
        <v>178</v>
      </c>
      <c r="F26" s="66" t="s">
        <v>179</v>
      </c>
      <c r="G26" s="66" t="s">
        <v>180</v>
      </c>
      <c r="H26" s="66" t="s">
        <v>181</v>
      </c>
      <c r="I26" s="66" t="s">
        <v>182</v>
      </c>
      <c r="J26" s="66" t="s">
        <v>183</v>
      </c>
      <c r="L26" s="66" t="s">
        <v>184</v>
      </c>
      <c r="M26" s="67"/>
      <c r="N26" s="8" t="s">
        <v>185</v>
      </c>
    </row>
    <row r="27" spans="1:14" x14ac:dyDescent="0.2">
      <c r="D27" s="8" t="s">
        <v>186</v>
      </c>
      <c r="E27" s="89">
        <v>1000</v>
      </c>
      <c r="F27" s="89">
        <f>E27*($B$4+1)</f>
        <v>1040</v>
      </c>
      <c r="G27" s="89">
        <f t="shared" ref="G27:J27" si="0">F27*($B$4+1)</f>
        <v>1081.6000000000001</v>
      </c>
      <c r="H27" s="89">
        <f t="shared" si="0"/>
        <v>1124.8640000000003</v>
      </c>
      <c r="I27" s="89">
        <f t="shared" si="0"/>
        <v>1169.8585600000004</v>
      </c>
      <c r="J27" s="89">
        <f t="shared" si="0"/>
        <v>1216.6529024000004</v>
      </c>
      <c r="L27" s="69"/>
      <c r="M27" s="69"/>
    </row>
    <row r="28" spans="1:14" x14ac:dyDescent="0.2">
      <c r="D28" s="8" t="s">
        <v>187</v>
      </c>
    </row>
    <row r="29" spans="1:14" x14ac:dyDescent="0.2">
      <c r="D29" s="8" t="s">
        <v>162</v>
      </c>
      <c r="E29" s="83">
        <f t="shared" ref="E29:J29" si="1">$B$10</f>
        <v>0.34</v>
      </c>
      <c r="F29" s="83">
        <f t="shared" si="1"/>
        <v>0.34</v>
      </c>
      <c r="G29" s="83">
        <f t="shared" si="1"/>
        <v>0.34</v>
      </c>
      <c r="H29" s="83">
        <f t="shared" si="1"/>
        <v>0.34</v>
      </c>
      <c r="I29" s="83">
        <f t="shared" si="1"/>
        <v>0.34</v>
      </c>
      <c r="J29" s="83">
        <f t="shared" si="1"/>
        <v>0.34</v>
      </c>
    </row>
    <row r="30" spans="1:14" x14ac:dyDescent="0.2">
      <c r="D30" s="8" t="s">
        <v>188</v>
      </c>
      <c r="E30" s="87">
        <f>E29*E27</f>
        <v>340</v>
      </c>
      <c r="F30" s="87">
        <f t="shared" ref="F30:J30" si="2">F29*F27</f>
        <v>353.6</v>
      </c>
      <c r="G30" s="87">
        <f t="shared" si="2"/>
        <v>367.74400000000009</v>
      </c>
      <c r="H30" s="87">
        <f t="shared" si="2"/>
        <v>382.4537600000001</v>
      </c>
      <c r="I30" s="87">
        <f t="shared" si="2"/>
        <v>397.75191040000016</v>
      </c>
      <c r="J30" s="87">
        <f t="shared" si="2"/>
        <v>413.66198681600014</v>
      </c>
    </row>
    <row r="31" spans="1:14" x14ac:dyDescent="0.2">
      <c r="D31" s="67"/>
      <c r="E31" s="67"/>
      <c r="F31" s="67"/>
      <c r="G31" s="67"/>
      <c r="H31" s="67"/>
      <c r="I31" s="67"/>
      <c r="J31" s="67"/>
    </row>
    <row r="32" spans="1:14" ht="25.5" x14ac:dyDescent="0.2">
      <c r="D32" s="69" t="s">
        <v>189</v>
      </c>
      <c r="E32" s="89">
        <f>E27-E30</f>
        <v>660</v>
      </c>
      <c r="F32" s="89">
        <f t="shared" ref="F32:J32" si="3">F27-F30</f>
        <v>686.4</v>
      </c>
      <c r="G32" s="89">
        <f t="shared" si="3"/>
        <v>713.85599999999999</v>
      </c>
      <c r="H32" s="89">
        <f t="shared" si="3"/>
        <v>742.41024000000016</v>
      </c>
      <c r="I32" s="89">
        <f t="shared" si="3"/>
        <v>772.1066496000002</v>
      </c>
      <c r="J32" s="89">
        <f t="shared" si="3"/>
        <v>802.99091558400028</v>
      </c>
    </row>
    <row r="33" spans="4:14" x14ac:dyDescent="0.2">
      <c r="D33" s="8" t="s">
        <v>190</v>
      </c>
      <c r="E33" s="87">
        <f>$B$14</f>
        <v>200</v>
      </c>
      <c r="F33" s="87">
        <f t="shared" ref="F33:J33" si="4">$B$14</f>
        <v>200</v>
      </c>
      <c r="G33" s="87">
        <f t="shared" si="4"/>
        <v>200</v>
      </c>
      <c r="H33" s="87">
        <f t="shared" si="4"/>
        <v>200</v>
      </c>
      <c r="I33" s="87">
        <f t="shared" si="4"/>
        <v>200</v>
      </c>
      <c r="J33" s="87">
        <f t="shared" si="4"/>
        <v>200</v>
      </c>
    </row>
    <row r="34" spans="4:14" ht="25.5" x14ac:dyDescent="0.2">
      <c r="D34" s="67" t="s">
        <v>191</v>
      </c>
      <c r="E34" s="88">
        <v>100</v>
      </c>
      <c r="F34" s="88">
        <v>100</v>
      </c>
      <c r="G34" s="88">
        <v>100</v>
      </c>
      <c r="H34" s="88">
        <v>100</v>
      </c>
      <c r="I34" s="88">
        <v>100</v>
      </c>
      <c r="J34" s="88">
        <v>100</v>
      </c>
    </row>
    <row r="35" spans="4:14" x14ac:dyDescent="0.2">
      <c r="D35" s="69" t="s">
        <v>192</v>
      </c>
      <c r="E35" s="89">
        <f>$B$15</f>
        <v>600</v>
      </c>
      <c r="F35" s="89">
        <f t="shared" ref="F35:J35" si="5">$B$15</f>
        <v>600</v>
      </c>
      <c r="G35" s="89">
        <f t="shared" si="5"/>
        <v>600</v>
      </c>
      <c r="H35" s="89">
        <f t="shared" si="5"/>
        <v>600</v>
      </c>
      <c r="I35" s="89">
        <f t="shared" si="5"/>
        <v>600</v>
      </c>
      <c r="J35" s="89">
        <f t="shared" si="5"/>
        <v>600</v>
      </c>
    </row>
    <row r="36" spans="4:14" x14ac:dyDescent="0.2">
      <c r="D36" s="67"/>
      <c r="E36" s="71"/>
      <c r="F36" s="71"/>
      <c r="G36" s="71"/>
      <c r="H36" s="71"/>
      <c r="I36" s="71"/>
      <c r="J36" s="71"/>
    </row>
    <row r="37" spans="4:14" x14ac:dyDescent="0.2">
      <c r="D37" s="69" t="s">
        <v>193</v>
      </c>
      <c r="E37" s="89">
        <f>E32-E33-E34+E35</f>
        <v>960</v>
      </c>
      <c r="F37" s="89">
        <f t="shared" ref="F37:J37" si="6">F32-F33-F34+F35</f>
        <v>986.4</v>
      </c>
      <c r="G37" s="89">
        <f t="shared" si="6"/>
        <v>1013.856</v>
      </c>
      <c r="H37" s="89">
        <f t="shared" si="6"/>
        <v>1042.4102400000002</v>
      </c>
      <c r="I37" s="89">
        <f t="shared" si="6"/>
        <v>1072.1066496000003</v>
      </c>
      <c r="J37" s="89">
        <f t="shared" si="6"/>
        <v>1102.9909155840003</v>
      </c>
      <c r="L37" s="87">
        <f>J37*(1+B12)/(B11-B12)</f>
        <v>27049.539120274298</v>
      </c>
    </row>
    <row r="38" spans="4:14" x14ac:dyDescent="0.2">
      <c r="D38" s="8" t="s">
        <v>194</v>
      </c>
      <c r="E38" s="84"/>
      <c r="F38" s="84"/>
      <c r="G38" s="84"/>
      <c r="H38" s="84"/>
      <c r="I38" s="84"/>
      <c r="J38" s="84"/>
    </row>
    <row r="39" spans="4:14" ht="25.5" x14ac:dyDescent="0.2">
      <c r="D39" s="8" t="s">
        <v>195</v>
      </c>
      <c r="E39" s="91" t="s">
        <v>194</v>
      </c>
      <c r="F39" s="67"/>
      <c r="G39" s="67"/>
      <c r="H39" s="67"/>
      <c r="I39" s="67"/>
      <c r="J39" s="67"/>
      <c r="N39" s="66" t="s">
        <v>196</v>
      </c>
    </row>
    <row r="40" spans="4:14" x14ac:dyDescent="0.2">
      <c r="D40" s="90">
        <f>D41-0.005</f>
        <v>6.1999999999999993E-2</v>
      </c>
      <c r="E40" s="89">
        <f>E$37/(1+$D40)^E$25</f>
        <v>960</v>
      </c>
      <c r="F40" s="89">
        <f t="shared" ref="F40:L45" si="7">F$37/(1+$D40)^F$25</f>
        <v>928.81355932203383</v>
      </c>
      <c r="G40" s="89">
        <f t="shared" si="7"/>
        <v>898.9328311362209</v>
      </c>
      <c r="H40" s="89">
        <f t="shared" si="7"/>
        <v>870.29225522774857</v>
      </c>
      <c r="I40" s="89">
        <f t="shared" si="7"/>
        <v>842.82987782365547</v>
      </c>
      <c r="J40" s="89">
        <f t="shared" si="7"/>
        <v>816.48714562522343</v>
      </c>
      <c r="L40" s="89">
        <f t="shared" si="7"/>
        <v>20023.375237951914</v>
      </c>
      <c r="M40" s="70"/>
      <c r="N40" s="94">
        <f>SUM(E40:L40)</f>
        <v>25340.730907086796</v>
      </c>
    </row>
    <row r="41" spans="4:14" x14ac:dyDescent="0.2">
      <c r="D41" s="75">
        <f>D42-0.005</f>
        <v>6.699999999999999E-2</v>
      </c>
      <c r="E41" s="92">
        <f t="shared" ref="E41:E45" si="8">E$37/(1+$D41)^E$25</f>
        <v>960</v>
      </c>
      <c r="F41" s="87">
        <f t="shared" si="7"/>
        <v>924.46110590440492</v>
      </c>
      <c r="G41" s="87">
        <f t="shared" si="7"/>
        <v>890.52770821676813</v>
      </c>
      <c r="H41" s="87">
        <f t="shared" si="7"/>
        <v>858.1148362265194</v>
      </c>
      <c r="I41" s="87">
        <f t="shared" si="7"/>
        <v>827.14245387711389</v>
      </c>
      <c r="J41" s="87">
        <f t="shared" si="7"/>
        <v>797.53516004955327</v>
      </c>
      <c r="L41" s="87">
        <f t="shared" si="7"/>
        <v>19558.60035359619</v>
      </c>
      <c r="M41" s="70"/>
      <c r="N41" s="95">
        <f t="shared" ref="N41:N45" si="9">SUM(E41:L41)</f>
        <v>24816.381617870549</v>
      </c>
    </row>
    <row r="42" spans="4:14" x14ac:dyDescent="0.2">
      <c r="D42" s="75">
        <f>B11</f>
        <v>7.1999999999999995E-2</v>
      </c>
      <c r="E42" s="92">
        <f t="shared" si="8"/>
        <v>960</v>
      </c>
      <c r="F42" s="87">
        <f t="shared" si="7"/>
        <v>920.14925373134315</v>
      </c>
      <c r="G42" s="87">
        <f t="shared" si="7"/>
        <v>882.23991980396511</v>
      </c>
      <c r="H42" s="87">
        <f t="shared" si="7"/>
        <v>846.16354904027423</v>
      </c>
      <c r="I42" s="87">
        <f t="shared" si="7"/>
        <v>811.81832111225958</v>
      </c>
      <c r="J42" s="87">
        <f t="shared" si="7"/>
        <v>779.10861887399506</v>
      </c>
      <c r="L42" s="87">
        <f t="shared" si="7"/>
        <v>19106.711367624168</v>
      </c>
      <c r="M42" s="70"/>
      <c r="N42" s="95">
        <f t="shared" si="9"/>
        <v>24306.191030186004</v>
      </c>
    </row>
    <row r="43" spans="4:14" x14ac:dyDescent="0.2">
      <c r="D43" s="75">
        <f>D42+0.005</f>
        <v>7.6999999999999999E-2</v>
      </c>
      <c r="E43" s="92">
        <f t="shared" si="8"/>
        <v>960</v>
      </c>
      <c r="F43" s="87">
        <f t="shared" si="7"/>
        <v>915.87743732590536</v>
      </c>
      <c r="G43" s="87">
        <f t="shared" si="7"/>
        <v>874.06729204977205</v>
      </c>
      <c r="H43" s="87">
        <f t="shared" si="7"/>
        <v>834.43316892479777</v>
      </c>
      <c r="I43" s="87">
        <f t="shared" si="7"/>
        <v>796.84743035955796</v>
      </c>
      <c r="J43" s="87">
        <f t="shared" si="7"/>
        <v>761.19060443577825</v>
      </c>
      <c r="L43" s="87">
        <f t="shared" si="7"/>
        <v>18667.293394496468</v>
      </c>
      <c r="M43" s="70"/>
      <c r="N43" s="95">
        <f t="shared" si="9"/>
        <v>23809.709327592282</v>
      </c>
    </row>
    <row r="44" spans="4:14" x14ac:dyDescent="0.2">
      <c r="D44" s="75">
        <f>D43+0.005</f>
        <v>8.2000000000000003E-2</v>
      </c>
      <c r="E44" s="92">
        <f t="shared" si="8"/>
        <v>960</v>
      </c>
      <c r="F44" s="87">
        <f t="shared" si="7"/>
        <v>911.64510166358582</v>
      </c>
      <c r="G44" s="87">
        <f t="shared" si="7"/>
        <v>866.00770121736628</v>
      </c>
      <c r="H44" s="87">
        <f t="shared" si="7"/>
        <v>822.91861532943631</v>
      </c>
      <c r="I44" s="87">
        <f t="shared" si="7"/>
        <v>782.22005526349278</v>
      </c>
      <c r="J44" s="87">
        <f t="shared" si="7"/>
        <v>743.76481872703414</v>
      </c>
      <c r="L44" s="87">
        <f t="shared" si="7"/>
        <v>18239.946744972509</v>
      </c>
      <c r="M44" s="70"/>
      <c r="N44" s="95">
        <f t="shared" si="9"/>
        <v>23326.503037173425</v>
      </c>
    </row>
    <row r="45" spans="4:14" x14ac:dyDescent="0.2">
      <c r="D45" s="75">
        <f>D44+0.005</f>
        <v>8.7000000000000008E-2</v>
      </c>
      <c r="E45" s="92">
        <f t="shared" si="8"/>
        <v>960</v>
      </c>
      <c r="F45" s="87">
        <f t="shared" si="7"/>
        <v>907.45170193192268</v>
      </c>
      <c r="G45" s="87">
        <f t="shared" si="7"/>
        <v>858.05907230132152</v>
      </c>
      <c r="H45" s="87">
        <f t="shared" si="7"/>
        <v>811.61494727564343</v>
      </c>
      <c r="I45" s="87">
        <f t="shared" si="7"/>
        <v>767.92678048545588</v>
      </c>
      <c r="J45" s="87">
        <f t="shared" si="7"/>
        <v>726.81555797775616</v>
      </c>
      <c r="L45" s="87">
        <f t="shared" si="7"/>
        <v>17824.28630278783</v>
      </c>
      <c r="M45" s="70"/>
      <c r="N45" s="95">
        <f t="shared" si="9"/>
        <v>22856.154362759931</v>
      </c>
    </row>
    <row r="47" spans="4:14" x14ac:dyDescent="0.2">
      <c r="D47" s="78" t="s">
        <v>197</v>
      </c>
      <c r="E47" s="122" t="s">
        <v>198</v>
      </c>
      <c r="F47" s="122"/>
      <c r="G47" s="122"/>
      <c r="H47" s="122"/>
      <c r="I47" s="122"/>
    </row>
    <row r="48" spans="4:14" x14ac:dyDescent="0.2">
      <c r="D48" s="78" t="s">
        <v>199</v>
      </c>
      <c r="E48" s="79">
        <f>F48-0.0025</f>
        <v>2.5000000000000001E-2</v>
      </c>
      <c r="F48" s="79">
        <f>G48-0.0025</f>
        <v>2.75E-2</v>
      </c>
      <c r="G48" s="79">
        <f>B12</f>
        <v>0.03</v>
      </c>
      <c r="H48" s="79">
        <f>G48+0.0025</f>
        <v>3.2500000000000001E-2</v>
      </c>
      <c r="I48" s="79">
        <f>H48+0.0025</f>
        <v>3.5000000000000003E-2</v>
      </c>
    </row>
    <row r="49" spans="4:9" x14ac:dyDescent="0.2">
      <c r="D49" s="93">
        <f>D40</f>
        <v>6.1999999999999993E-2</v>
      </c>
      <c r="E49" s="96">
        <f>$J$37*(1+E$48)/($D49-E$48)</f>
        <v>30555.829418205416</v>
      </c>
      <c r="F49" s="97">
        <f t="shared" ref="F49:I54" si="10">$J$37*(1+F$48)/($D49-F$48)</f>
        <v>32849.94683369741</v>
      </c>
      <c r="G49" s="97">
        <f t="shared" si="10"/>
        <v>35502.520095360022</v>
      </c>
      <c r="H49" s="97">
        <f t="shared" si="10"/>
        <v>38604.682045440015</v>
      </c>
      <c r="I49" s="98">
        <f t="shared" si="10"/>
        <v>42281.318430720021</v>
      </c>
    </row>
    <row r="50" spans="4:9" x14ac:dyDescent="0.2">
      <c r="D50" s="93">
        <f>D49+0.005</f>
        <v>6.699999999999999E-2</v>
      </c>
      <c r="E50" s="92">
        <f t="shared" ref="E50:E54" si="11">$J$37*(1+E$48)/($D50-E$48)</f>
        <v>26918.230677942869</v>
      </c>
      <c r="F50" s="87">
        <f t="shared" si="10"/>
        <v>28691.725715507862</v>
      </c>
      <c r="G50" s="87">
        <f t="shared" si="10"/>
        <v>30704.882244635693</v>
      </c>
      <c r="H50" s="87">
        <f t="shared" si="10"/>
        <v>33009.800589579143</v>
      </c>
      <c r="I50" s="87">
        <f t="shared" si="10"/>
        <v>35674.862425920022</v>
      </c>
    </row>
    <row r="51" spans="4:9" x14ac:dyDescent="0.2">
      <c r="D51" s="93">
        <f>D50+0.005</f>
        <v>7.1999999999999995E-2</v>
      </c>
      <c r="E51" s="92">
        <f t="shared" si="11"/>
        <v>24054.589116459581</v>
      </c>
      <c r="F51" s="87">
        <f t="shared" si="10"/>
        <v>25467.936309271023</v>
      </c>
      <c r="G51" s="87">
        <f t="shared" si="10"/>
        <v>27049.539120274298</v>
      </c>
      <c r="H51" s="87">
        <f t="shared" si="10"/>
        <v>28831.344818746336</v>
      </c>
      <c r="I51" s="87">
        <f t="shared" si="10"/>
        <v>30853.935071065956</v>
      </c>
    </row>
    <row r="52" spans="4:9" x14ac:dyDescent="0.2">
      <c r="D52" s="93">
        <f>D51+0.005</f>
        <v>7.6999999999999999E-2</v>
      </c>
      <c r="E52" s="92">
        <f t="shared" si="11"/>
        <v>21741.647855261544</v>
      </c>
      <c r="F52" s="87">
        <f t="shared" si="10"/>
        <v>22895.417490152733</v>
      </c>
      <c r="G52" s="87">
        <f t="shared" si="10"/>
        <v>24171.928575564263</v>
      </c>
      <c r="H52" s="87">
        <f t="shared" si="10"/>
        <v>25591.867872819781</v>
      </c>
      <c r="I52" s="87">
        <f t="shared" si="10"/>
        <v>27180.847562605719</v>
      </c>
    </row>
    <row r="53" spans="4:9" x14ac:dyDescent="0.2">
      <c r="D53" s="93">
        <f>D52+0.005</f>
        <v>8.2000000000000003E-2</v>
      </c>
      <c r="E53" s="92">
        <f t="shared" si="11"/>
        <v>19834.485762694738</v>
      </c>
      <c r="F53" s="87">
        <f t="shared" si="10"/>
        <v>20794.920472707527</v>
      </c>
      <c r="G53" s="87">
        <f t="shared" si="10"/>
        <v>21847.704674067696</v>
      </c>
      <c r="H53" s="87">
        <f t="shared" si="10"/>
        <v>23006.830713949093</v>
      </c>
      <c r="I53" s="87">
        <f t="shared" si="10"/>
        <v>24289.268034668938</v>
      </c>
    </row>
    <row r="54" spans="4:9" x14ac:dyDescent="0.2">
      <c r="D54" s="93">
        <f>D53+0.005</f>
        <v>8.7000000000000008E-2</v>
      </c>
      <c r="E54" s="99">
        <f t="shared" si="11"/>
        <v>18234.930459251613</v>
      </c>
      <c r="F54" s="87">
        <f t="shared" si="10"/>
        <v>19047.448164076643</v>
      </c>
      <c r="G54" s="87">
        <f t="shared" si="10"/>
        <v>19931.239351781056</v>
      </c>
      <c r="H54" s="87">
        <f t="shared" si="10"/>
        <v>20896.112299825319</v>
      </c>
      <c r="I54" s="87">
        <f t="shared" si="10"/>
        <v>21953.761492873848</v>
      </c>
    </row>
    <row r="56" spans="4:9" x14ac:dyDescent="0.2">
      <c r="D56" s="8" t="s">
        <v>200</v>
      </c>
      <c r="E56" s="86">
        <f>E48</f>
        <v>2.5000000000000001E-2</v>
      </c>
      <c r="F56" s="86">
        <f>F48</f>
        <v>2.75E-2</v>
      </c>
      <c r="G56" s="86">
        <f>G48</f>
        <v>0.03</v>
      </c>
      <c r="H56" s="86">
        <f>H48</f>
        <v>3.2500000000000001E-2</v>
      </c>
      <c r="I56" s="86">
        <f>I48</f>
        <v>3.5000000000000003E-2</v>
      </c>
    </row>
    <row r="57" spans="4:9" x14ac:dyDescent="0.2">
      <c r="D57" s="75">
        <f t="shared" ref="D57:D62" si="12">D49</f>
        <v>6.1999999999999993E-2</v>
      </c>
      <c r="E57" s="100">
        <f t="shared" ref="E57:F57" si="13">E49/(1+$D57)^$L$25</f>
        <v>22618.900655833895</v>
      </c>
      <c r="F57" s="100">
        <f t="shared" si="13"/>
        <v>24317.117163186009</v>
      </c>
      <c r="G57" s="100">
        <f>G49/(1+$D57)^$L$25</f>
        <v>26280.679999811888</v>
      </c>
      <c r="H57" s="100">
        <f t="shared" ref="H57:I57" si="14">H49/(1+$D57)^$L$25</f>
        <v>28577.050096882824</v>
      </c>
      <c r="I57" s="100">
        <f t="shared" si="14"/>
        <v>31298.673915633572</v>
      </c>
    </row>
    <row r="58" spans="4:9" x14ac:dyDescent="0.2">
      <c r="D58" s="75">
        <f t="shared" si="12"/>
        <v>6.699999999999999E-2</v>
      </c>
      <c r="E58" s="100">
        <f t="shared" ref="E58:F58" si="15">E50/(1+$D58)^$L$25</f>
        <v>19463.65569168553</v>
      </c>
      <c r="F58" s="100">
        <f t="shared" si="15"/>
        <v>20746.009543061169</v>
      </c>
      <c r="G58" s="100">
        <f t="shared" ref="G58:I58" si="16">G50/(1+$D58)^$L$25</f>
        <v>22201.654455433516</v>
      </c>
      <c r="H58" s="100">
        <f t="shared" si="16"/>
        <v>23868.262398584458</v>
      </c>
      <c r="I58" s="100">
        <f t="shared" si="16"/>
        <v>25795.277832852746</v>
      </c>
    </row>
    <row r="59" spans="4:9" x14ac:dyDescent="0.2">
      <c r="D59" s="75">
        <f t="shared" si="12"/>
        <v>7.1999999999999995E-2</v>
      </c>
      <c r="E59" s="100">
        <f t="shared" ref="E59:F59" si="17">E51/(1+$D59)^$L$25</f>
        <v>16991.198603103086</v>
      </c>
      <c r="F59" s="100">
        <f t="shared" si="17"/>
        <v>17989.530469506295</v>
      </c>
      <c r="G59" s="100">
        <f t="shared" ref="G59:I59" si="18">G51/(1+$D59)^$L$25</f>
        <v>19106.711367624168</v>
      </c>
      <c r="H59" s="100">
        <f t="shared" si="18"/>
        <v>20365.307569301265</v>
      </c>
      <c r="I59" s="100">
        <f t="shared" si="18"/>
        <v>21793.984338772567</v>
      </c>
    </row>
    <row r="60" spans="4:9" x14ac:dyDescent="0.2">
      <c r="D60" s="75">
        <f t="shared" si="12"/>
        <v>7.6999999999999999E-2</v>
      </c>
      <c r="E60" s="100">
        <f t="shared" ref="E60:F60" si="19">E52/(1+$D60)^$L$25</f>
        <v>15004.237875897552</v>
      </c>
      <c r="F60" s="100">
        <f t="shared" si="19"/>
        <v>15800.471637530549</v>
      </c>
      <c r="G60" s="100">
        <f t="shared" ref="G60:I60" si="20">G52/(1+$D60)^$L$25</f>
        <v>16681.411118486205</v>
      </c>
      <c r="H60" s="100">
        <f t="shared" si="20"/>
        <v>17661.33256359418</v>
      </c>
      <c r="I60" s="100">
        <f t="shared" si="20"/>
        <v>18757.911323595963</v>
      </c>
    </row>
    <row r="61" spans="4:9" x14ac:dyDescent="0.2">
      <c r="D61" s="75">
        <f t="shared" si="12"/>
        <v>8.2000000000000003E-2</v>
      </c>
      <c r="E61" s="100">
        <f t="shared" ref="E61:F61" si="21">E53/(1+$D61)^$L$25</f>
        <v>13374.71823149491</v>
      </c>
      <c r="F61" s="100">
        <f t="shared" si="21"/>
        <v>14022.355068661056</v>
      </c>
      <c r="G61" s="100">
        <f t="shared" ref="G61:I61" si="22">G53/(1+$D61)^$L$25</f>
        <v>14732.264678631638</v>
      </c>
      <c r="H61" s="100">
        <f t="shared" si="22"/>
        <v>15513.882330013388</v>
      </c>
      <c r="I61" s="100">
        <f t="shared" si="22"/>
        <v>16378.650795371919</v>
      </c>
    </row>
    <row r="62" spans="4:9" x14ac:dyDescent="0.2">
      <c r="D62" s="75">
        <f t="shared" si="12"/>
        <v>8.7000000000000008E-2</v>
      </c>
      <c r="E62" s="100">
        <f t="shared" ref="E62:F62" si="23">E54/(1+$D62)^$L$25</f>
        <v>12015.902369793546</v>
      </c>
      <c r="F62" s="100">
        <f t="shared" si="23"/>
        <v>12551.310686086459</v>
      </c>
      <c r="G62" s="100">
        <f t="shared" ref="G62:I62" si="24">G54/(1+$D62)^$L$25</f>
        <v>13133.684644159452</v>
      </c>
      <c r="H62" s="100">
        <f t="shared" si="24"/>
        <v>13769.487405725375</v>
      </c>
      <c r="I62" s="100">
        <f t="shared" si="24"/>
        <v>14466.425048211104</v>
      </c>
    </row>
    <row r="63" spans="4:9" x14ac:dyDescent="0.2">
      <c r="E63" s="70"/>
      <c r="F63" s="70"/>
      <c r="G63" s="100"/>
      <c r="H63" s="70"/>
      <c r="I63" s="70"/>
    </row>
    <row r="64" spans="4:9" ht="25.5" x14ac:dyDescent="0.2">
      <c r="D64" s="78" t="s">
        <v>201</v>
      </c>
      <c r="E64" s="81">
        <f>E56</f>
        <v>2.5000000000000001E-2</v>
      </c>
      <c r="F64" s="81">
        <f>F56</f>
        <v>2.75E-2</v>
      </c>
      <c r="G64" s="102">
        <f>G56</f>
        <v>0.03</v>
      </c>
      <c r="H64" s="81">
        <f>H56</f>
        <v>3.2500000000000001E-2</v>
      </c>
      <c r="I64" s="81">
        <f>I56</f>
        <v>3.5000000000000003E-2</v>
      </c>
    </row>
    <row r="65" spans="4:9" x14ac:dyDescent="0.2">
      <c r="D65" s="75">
        <f t="shared" ref="D65:D70" si="25">D57</f>
        <v>6.1999999999999993E-2</v>
      </c>
      <c r="E65" s="101">
        <f>SUM($E40:$J40)+E57</f>
        <v>27936.256324968777</v>
      </c>
      <c r="F65" s="101">
        <f t="shared" ref="F65:I65" si="26">SUM($E40:$J40)+F57</f>
        <v>29634.472832320891</v>
      </c>
      <c r="G65" s="103">
        <f t="shared" si="26"/>
        <v>31598.03566894677</v>
      </c>
      <c r="H65" s="101">
        <f t="shared" si="26"/>
        <v>33894.405766017706</v>
      </c>
      <c r="I65" s="101">
        <f t="shared" si="26"/>
        <v>36616.029584768454</v>
      </c>
    </row>
    <row r="66" spans="4:9" x14ac:dyDescent="0.2">
      <c r="D66" s="75">
        <f t="shared" si="25"/>
        <v>6.699999999999999E-2</v>
      </c>
      <c r="E66" s="101">
        <f t="shared" ref="E66:I66" si="27">SUM($E41:$J41)+E58</f>
        <v>24721.436955959889</v>
      </c>
      <c r="F66" s="101">
        <f t="shared" si="27"/>
        <v>26003.790807335528</v>
      </c>
      <c r="G66" s="103">
        <f t="shared" si="27"/>
        <v>27459.435719707875</v>
      </c>
      <c r="H66" s="101">
        <f t="shared" si="27"/>
        <v>29126.043662858818</v>
      </c>
      <c r="I66" s="101">
        <f t="shared" si="27"/>
        <v>31053.059097127105</v>
      </c>
    </row>
    <row r="67" spans="4:9" x14ac:dyDescent="0.2">
      <c r="D67" s="104">
        <f t="shared" si="25"/>
        <v>7.1999999999999995E-2</v>
      </c>
      <c r="E67" s="103">
        <f t="shared" ref="E67:I67" si="28">SUM($E42:$J42)+E59</f>
        <v>22190.678265664923</v>
      </c>
      <c r="F67" s="103">
        <f t="shared" si="28"/>
        <v>23189.010132068131</v>
      </c>
      <c r="G67" s="103">
        <f t="shared" si="28"/>
        <v>24306.191030186004</v>
      </c>
      <c r="H67" s="103">
        <f t="shared" si="28"/>
        <v>25564.787231863102</v>
      </c>
      <c r="I67" s="103">
        <f t="shared" si="28"/>
        <v>26993.464001334403</v>
      </c>
    </row>
    <row r="68" spans="4:9" x14ac:dyDescent="0.2">
      <c r="D68" s="75">
        <f t="shared" si="25"/>
        <v>7.6999999999999999E-2</v>
      </c>
      <c r="E68" s="101">
        <f t="shared" ref="E68:I68" si="29">SUM($E43:$J43)+E60</f>
        <v>20146.653808993364</v>
      </c>
      <c r="F68" s="101">
        <f t="shared" si="29"/>
        <v>20942.887570626361</v>
      </c>
      <c r="G68" s="103">
        <f t="shared" si="29"/>
        <v>21823.827051582019</v>
      </c>
      <c r="H68" s="101">
        <f t="shared" si="29"/>
        <v>22803.748496689994</v>
      </c>
      <c r="I68" s="101">
        <f t="shared" si="29"/>
        <v>23900.327256691773</v>
      </c>
    </row>
    <row r="69" spans="4:9" x14ac:dyDescent="0.2">
      <c r="D69" s="75">
        <f t="shared" si="25"/>
        <v>8.2000000000000003E-2</v>
      </c>
      <c r="E69" s="101">
        <f t="shared" ref="E69:I69" si="30">SUM($E44:$J44)+E61</f>
        <v>18461.274523695825</v>
      </c>
      <c r="F69" s="101">
        <f t="shared" si="30"/>
        <v>19108.911360861974</v>
      </c>
      <c r="G69" s="103">
        <f t="shared" si="30"/>
        <v>19818.820970832552</v>
      </c>
      <c r="H69" s="101">
        <f t="shared" si="30"/>
        <v>20600.438622214304</v>
      </c>
      <c r="I69" s="101">
        <f t="shared" si="30"/>
        <v>21465.207087572835</v>
      </c>
    </row>
    <row r="70" spans="4:9" x14ac:dyDescent="0.2">
      <c r="D70" s="75">
        <f t="shared" si="25"/>
        <v>8.7000000000000008E-2</v>
      </c>
      <c r="E70" s="101">
        <f t="shared" ref="E70:I70" si="31">SUM($E45:$J45)+E62</f>
        <v>17047.770429765646</v>
      </c>
      <c r="F70" s="101">
        <f t="shared" si="31"/>
        <v>17583.178746058558</v>
      </c>
      <c r="G70" s="103">
        <f t="shared" si="31"/>
        <v>18165.552704131551</v>
      </c>
      <c r="H70" s="101">
        <f t="shared" si="31"/>
        <v>18801.355465697474</v>
      </c>
      <c r="I70" s="101">
        <f t="shared" si="31"/>
        <v>19498.293108183203</v>
      </c>
    </row>
  </sheetData>
  <mergeCells count="1">
    <mergeCell ref="E47:I4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5"/>
  <sheetViews>
    <sheetView topLeftCell="A25" zoomScale="80" zoomScaleNormal="80" workbookViewId="0">
      <selection activeCell="G52" sqref="G52"/>
    </sheetView>
  </sheetViews>
  <sheetFormatPr defaultColWidth="17.140625" defaultRowHeight="12.75" customHeight="1" x14ac:dyDescent="0.2"/>
  <cols>
    <col min="1" max="1" width="12.42578125" style="8" customWidth="1"/>
    <col min="2" max="2" width="17.140625" style="8"/>
    <col min="3" max="3" width="2" style="8" customWidth="1"/>
    <col min="4" max="4" width="23.42578125" style="8" customWidth="1"/>
    <col min="5" max="10" width="17.140625" style="8"/>
    <col min="11" max="11" width="3.5703125" style="8" customWidth="1"/>
    <col min="12" max="12" width="17.140625" style="8"/>
    <col min="13" max="13" width="0.85546875" style="8" customWidth="1"/>
    <col min="14" max="16384" width="17.140625" style="8"/>
  </cols>
  <sheetData>
    <row r="1" spans="1:4" ht="12.75" customHeight="1" x14ac:dyDescent="0.2">
      <c r="A1" s="8" t="s">
        <v>156</v>
      </c>
    </row>
    <row r="3" spans="1:4" ht="12.75" customHeight="1" x14ac:dyDescent="0.2">
      <c r="A3" s="8" t="s">
        <v>39</v>
      </c>
    </row>
    <row r="4" spans="1:4" ht="12.75" customHeight="1" x14ac:dyDescent="0.2">
      <c r="A4" s="8" t="s">
        <v>157</v>
      </c>
      <c r="B4" s="8">
        <v>1.1000000000000001</v>
      </c>
    </row>
    <row r="5" spans="1:4" ht="12.75" customHeight="1" x14ac:dyDescent="0.2">
      <c r="A5" s="8" t="s">
        <v>158</v>
      </c>
      <c r="B5" s="8">
        <v>7.0000000000000007E-2</v>
      </c>
    </row>
    <row r="6" spans="1:4" ht="12.75" customHeight="1" x14ac:dyDescent="0.2">
      <c r="A6" s="8" t="s">
        <v>159</v>
      </c>
      <c r="B6" s="8">
        <v>0.02</v>
      </c>
    </row>
    <row r="7" spans="1:4" ht="12.75" customHeight="1" x14ac:dyDescent="0.2">
      <c r="A7" s="8" t="s">
        <v>160</v>
      </c>
      <c r="B7" s="8">
        <v>4.4999999999999998E-2</v>
      </c>
    </row>
    <row r="8" spans="1:4" ht="12.75" customHeight="1" x14ac:dyDescent="0.2">
      <c r="A8" s="8" t="s">
        <v>161</v>
      </c>
      <c r="B8" s="8">
        <v>0.09</v>
      </c>
    </row>
    <row r="9" spans="1:4" ht="12.75" customHeight="1" x14ac:dyDescent="0.2">
      <c r="A9" s="8" t="s">
        <v>162</v>
      </c>
      <c r="B9" s="8">
        <v>0.34</v>
      </c>
    </row>
    <row r="10" spans="1:4" ht="12.75" customHeight="1" x14ac:dyDescent="0.2">
      <c r="A10" s="8" t="s">
        <v>163</v>
      </c>
      <c r="B10" s="8">
        <v>7.1999999999999995E-2</v>
      </c>
      <c r="D10" s="8" t="s">
        <v>164</v>
      </c>
    </row>
    <row r="11" spans="1:4" ht="12.75" customHeight="1" x14ac:dyDescent="0.2">
      <c r="A11" s="8" t="s">
        <v>165</v>
      </c>
      <c r="B11" s="8">
        <v>0.03</v>
      </c>
      <c r="D11" s="8" t="s">
        <v>166</v>
      </c>
    </row>
    <row r="12" spans="1:4" ht="12.75" customHeight="1" x14ac:dyDescent="0.2">
      <c r="A12" s="8" t="s">
        <v>167</v>
      </c>
      <c r="B12" s="8" t="s">
        <v>168</v>
      </c>
      <c r="D12" s="8" t="s">
        <v>169</v>
      </c>
    </row>
    <row r="13" spans="1:4" ht="12.75" customHeight="1" x14ac:dyDescent="0.2">
      <c r="B13" s="8" t="s">
        <v>170</v>
      </c>
      <c r="D13" s="8" t="s">
        <v>171</v>
      </c>
    </row>
    <row r="14" spans="1:4" ht="12.75" customHeight="1" x14ac:dyDescent="0.2">
      <c r="B14" s="8" t="s">
        <v>172</v>
      </c>
    </row>
    <row r="15" spans="1:4" ht="12.75" customHeight="1" x14ac:dyDescent="0.2">
      <c r="B15" s="8" t="s">
        <v>173</v>
      </c>
    </row>
    <row r="16" spans="1:4" ht="12.75" customHeight="1" x14ac:dyDescent="0.2">
      <c r="B16" s="8" t="s">
        <v>174</v>
      </c>
    </row>
    <row r="18" spans="2:14" x14ac:dyDescent="0.2">
      <c r="B18" s="8" t="s">
        <v>175</v>
      </c>
      <c r="D18" s="8" t="s">
        <v>176</v>
      </c>
    </row>
    <row r="19" spans="2:14" x14ac:dyDescent="0.2">
      <c r="B19" s="8" t="s">
        <v>177</v>
      </c>
    </row>
    <row r="20" spans="2:14" x14ac:dyDescent="0.2">
      <c r="E20" s="8">
        <v>1</v>
      </c>
      <c r="F20" s="8">
        <f>E20+1</f>
        <v>2</v>
      </c>
      <c r="G20" s="8">
        <f>F20+1</f>
        <v>3</v>
      </c>
      <c r="H20" s="8">
        <f>G20+1</f>
        <v>4</v>
      </c>
      <c r="I20" s="8">
        <f>H20+1</f>
        <v>5</v>
      </c>
      <c r="J20" s="8">
        <f>I20+1</f>
        <v>6</v>
      </c>
      <c r="L20" s="8">
        <f>J20</f>
        <v>6</v>
      </c>
    </row>
    <row r="21" spans="2:14" ht="38.25" x14ac:dyDescent="0.2">
      <c r="E21" s="66" t="s">
        <v>178</v>
      </c>
      <c r="F21" s="66" t="s">
        <v>179</v>
      </c>
      <c r="G21" s="66" t="s">
        <v>180</v>
      </c>
      <c r="H21" s="66" t="s">
        <v>181</v>
      </c>
      <c r="I21" s="66" t="s">
        <v>182</v>
      </c>
      <c r="J21" s="66" t="s">
        <v>183</v>
      </c>
      <c r="L21" s="66" t="s">
        <v>184</v>
      </c>
      <c r="M21" s="67"/>
      <c r="N21" s="8" t="s">
        <v>185</v>
      </c>
    </row>
    <row r="22" spans="2:14" x14ac:dyDescent="0.2">
      <c r="D22" s="8" t="s">
        <v>186</v>
      </c>
      <c r="E22" s="68">
        <v>1000</v>
      </c>
      <c r="F22" s="68">
        <f>E22*1.03</f>
        <v>1030</v>
      </c>
      <c r="G22" s="68">
        <f>F22*1.03</f>
        <v>1060.9000000000001</v>
      </c>
      <c r="H22" s="68">
        <f>G22*1.03</f>
        <v>1092.7270000000001</v>
      </c>
      <c r="I22" s="68">
        <f>H22*1.03</f>
        <v>1125.50881</v>
      </c>
      <c r="J22" s="68">
        <f>I22*1.03</f>
        <v>1159.2740743000002</v>
      </c>
      <c r="L22" s="69"/>
      <c r="M22" s="69"/>
    </row>
    <row r="23" spans="2:14" x14ac:dyDescent="0.2">
      <c r="D23" s="8" t="s">
        <v>187</v>
      </c>
    </row>
    <row r="24" spans="2:14" x14ac:dyDescent="0.2">
      <c r="D24" s="8" t="s">
        <v>162</v>
      </c>
      <c r="E24" s="8">
        <f t="shared" ref="E24:J24" si="0">$B$9</f>
        <v>0.34</v>
      </c>
      <c r="F24" s="8">
        <f t="shared" si="0"/>
        <v>0.34</v>
      </c>
      <c r="G24" s="8">
        <f t="shared" si="0"/>
        <v>0.34</v>
      </c>
      <c r="H24" s="8">
        <f t="shared" si="0"/>
        <v>0.34</v>
      </c>
      <c r="I24" s="8">
        <f t="shared" si="0"/>
        <v>0.34</v>
      </c>
      <c r="J24" s="8">
        <f t="shared" si="0"/>
        <v>0.34</v>
      </c>
    </row>
    <row r="25" spans="2:14" x14ac:dyDescent="0.2">
      <c r="D25" s="8" t="s">
        <v>188</v>
      </c>
      <c r="E25" s="70">
        <f t="shared" ref="E25:J25" si="1">E22*E24</f>
        <v>340</v>
      </c>
      <c r="F25" s="70">
        <f t="shared" si="1"/>
        <v>350.20000000000005</v>
      </c>
      <c r="G25" s="70">
        <f t="shared" si="1"/>
        <v>360.70600000000007</v>
      </c>
      <c r="H25" s="70">
        <f t="shared" si="1"/>
        <v>371.52718000000004</v>
      </c>
      <c r="I25" s="70">
        <f t="shared" si="1"/>
        <v>382.67299540000005</v>
      </c>
      <c r="J25" s="70">
        <f t="shared" si="1"/>
        <v>394.15318526200008</v>
      </c>
    </row>
    <row r="26" spans="2:14" x14ac:dyDescent="0.2">
      <c r="D26" s="67"/>
      <c r="E26" s="67"/>
      <c r="F26" s="67"/>
      <c r="G26" s="67"/>
      <c r="H26" s="67"/>
      <c r="I26" s="67"/>
      <c r="J26" s="67"/>
    </row>
    <row r="27" spans="2:14" ht="25.5" x14ac:dyDescent="0.2">
      <c r="D27" s="69" t="s">
        <v>189</v>
      </c>
      <c r="E27" s="68">
        <f t="shared" ref="E27:J27" si="2">E22-E25</f>
        <v>660</v>
      </c>
      <c r="F27" s="68">
        <f t="shared" si="2"/>
        <v>679.8</v>
      </c>
      <c r="G27" s="68">
        <f t="shared" si="2"/>
        <v>700.19399999999996</v>
      </c>
      <c r="H27" s="68">
        <f t="shared" si="2"/>
        <v>721.19982000000005</v>
      </c>
      <c r="I27" s="68">
        <f t="shared" si="2"/>
        <v>742.83581460000005</v>
      </c>
      <c r="J27" s="68">
        <f t="shared" si="2"/>
        <v>765.12088903800009</v>
      </c>
    </row>
    <row r="28" spans="2:14" x14ac:dyDescent="0.2">
      <c r="D28" s="8" t="s">
        <v>190</v>
      </c>
      <c r="E28" s="70">
        <v>200</v>
      </c>
      <c r="F28" s="70">
        <v>200</v>
      </c>
      <c r="G28" s="70">
        <v>200</v>
      </c>
      <c r="H28" s="70">
        <v>200</v>
      </c>
      <c r="I28" s="70">
        <v>200</v>
      </c>
      <c r="J28" s="70">
        <v>200</v>
      </c>
    </row>
    <row r="29" spans="2:14" ht="25.5" x14ac:dyDescent="0.2">
      <c r="D29" s="67" t="s">
        <v>191</v>
      </c>
      <c r="E29" s="71">
        <v>100</v>
      </c>
      <c r="F29" s="71">
        <v>100</v>
      </c>
      <c r="G29" s="71">
        <v>100</v>
      </c>
      <c r="H29" s="71">
        <v>100</v>
      </c>
      <c r="I29" s="71">
        <v>100</v>
      </c>
      <c r="J29" s="71">
        <v>100</v>
      </c>
    </row>
    <row r="30" spans="2:14" x14ac:dyDescent="0.2">
      <c r="D30" s="69" t="s">
        <v>192</v>
      </c>
      <c r="E30" s="68">
        <v>600</v>
      </c>
      <c r="F30" s="68">
        <v>600</v>
      </c>
      <c r="G30" s="68">
        <v>600</v>
      </c>
      <c r="H30" s="68">
        <v>600</v>
      </c>
      <c r="I30" s="68">
        <v>600</v>
      </c>
      <c r="J30" s="68">
        <v>600</v>
      </c>
    </row>
    <row r="31" spans="2:14" x14ac:dyDescent="0.2">
      <c r="D31" s="67"/>
      <c r="E31" s="71"/>
      <c r="F31" s="71"/>
      <c r="G31" s="71"/>
      <c r="H31" s="71"/>
      <c r="I31" s="71"/>
      <c r="J31" s="71"/>
    </row>
    <row r="32" spans="2:14" x14ac:dyDescent="0.2">
      <c r="D32" s="69" t="s">
        <v>193</v>
      </c>
      <c r="E32" s="68">
        <f t="shared" ref="E32:J32" si="3">((E27-E28)-E29)+E30</f>
        <v>960</v>
      </c>
      <c r="F32" s="68">
        <f t="shared" si="3"/>
        <v>979.8</v>
      </c>
      <c r="G32" s="68">
        <f t="shared" si="3"/>
        <v>1000.194</v>
      </c>
      <c r="H32" s="68">
        <f t="shared" si="3"/>
        <v>1021.19982</v>
      </c>
      <c r="I32" s="68">
        <f t="shared" si="3"/>
        <v>1042.8358146</v>
      </c>
      <c r="J32" s="68">
        <f t="shared" si="3"/>
        <v>1065.1208890380001</v>
      </c>
      <c r="L32" s="70">
        <f>(J32+(1+$B$11))/($B$10-$B$11)</f>
        <v>25384.544977095244</v>
      </c>
    </row>
    <row r="33" spans="4:14" x14ac:dyDescent="0.2">
      <c r="D33" s="8" t="s">
        <v>194</v>
      </c>
    </row>
    <row r="34" spans="4:14" ht="25.5" x14ac:dyDescent="0.2">
      <c r="D34" s="8" t="s">
        <v>195</v>
      </c>
      <c r="E34" s="67" t="s">
        <v>194</v>
      </c>
      <c r="F34" s="67"/>
      <c r="G34" s="67"/>
      <c r="H34" s="67"/>
      <c r="I34" s="67"/>
      <c r="J34" s="67"/>
      <c r="N34" s="66" t="s">
        <v>196</v>
      </c>
    </row>
    <row r="35" spans="4:14" x14ac:dyDescent="0.2">
      <c r="D35" s="72">
        <v>6.5000000000000002E-2</v>
      </c>
      <c r="E35" s="73">
        <f>E$32/((1+$D35)^E$20)</f>
        <v>901.4084507042254</v>
      </c>
      <c r="F35" s="68">
        <f t="shared" ref="E35:L40" si="4">F$32/((1+$D35)^F$20)</f>
        <v>863.84976525821605</v>
      </c>
      <c r="G35" s="68">
        <f t="shared" si="4"/>
        <v>828.00969452678976</v>
      </c>
      <c r="H35" s="68">
        <f t="shared" si="4"/>
        <v>793.80220050363073</v>
      </c>
      <c r="I35" s="68">
        <f t="shared" si="4"/>
        <v>761.14587671425943</v>
      </c>
      <c r="J35" s="68">
        <f t="shared" si="4"/>
        <v>729.96368590328518</v>
      </c>
      <c r="L35" s="70">
        <f t="shared" ref="L35:L39" si="5">L$32/((1+$D35)^L$20)</f>
        <v>17396.894762991626</v>
      </c>
      <c r="M35" s="70"/>
      <c r="N35" s="74">
        <f t="shared" ref="N35:N40" si="6">L35+SUM(E35:J35)</f>
        <v>22275.074436602034</v>
      </c>
    </row>
    <row r="36" spans="4:14" x14ac:dyDescent="0.2">
      <c r="D36" s="75">
        <f>D35+0.005</f>
        <v>7.0000000000000007E-2</v>
      </c>
      <c r="E36" s="76">
        <f t="shared" si="4"/>
        <v>897.19626168224295</v>
      </c>
      <c r="F36" s="70">
        <f t="shared" si="4"/>
        <v>855.79526596209269</v>
      </c>
      <c r="G36" s="70">
        <f t="shared" si="4"/>
        <v>816.4562386789687</v>
      </c>
      <c r="H36" s="70">
        <f t="shared" si="4"/>
        <v>779.06845322179458</v>
      </c>
      <c r="I36" s="70">
        <f t="shared" si="4"/>
        <v>743.5275232803931</v>
      </c>
      <c r="J36" s="70">
        <f t="shared" si="4"/>
        <v>709.73502183500182</v>
      </c>
      <c r="L36" s="70">
        <f t="shared" si="5"/>
        <v>16914.79415060793</v>
      </c>
      <c r="M36" s="70"/>
      <c r="N36" s="77">
        <f t="shared" si="6"/>
        <v>21716.572915268425</v>
      </c>
    </row>
    <row r="37" spans="4:14" x14ac:dyDescent="0.2">
      <c r="D37" s="75">
        <f>D36+0.005</f>
        <v>7.5000000000000011E-2</v>
      </c>
      <c r="E37" s="76">
        <f t="shared" si="4"/>
        <v>893.02325581395348</v>
      </c>
      <c r="F37" s="70">
        <f t="shared" si="4"/>
        <v>847.85289345592219</v>
      </c>
      <c r="G37" s="70">
        <f t="shared" si="4"/>
        <v>805.11673186008784</v>
      </c>
      <c r="H37" s="70">
        <f t="shared" si="4"/>
        <v>764.67496622353872</v>
      </c>
      <c r="I37" s="70">
        <f t="shared" si="4"/>
        <v>726.39628878349538</v>
      </c>
      <c r="J37" s="70">
        <f t="shared" si="4"/>
        <v>690.1573486100923</v>
      </c>
      <c r="L37" s="70">
        <f t="shared" si="5"/>
        <v>16448.208308907419</v>
      </c>
      <c r="M37" s="70"/>
      <c r="N37" s="77">
        <f t="shared" si="6"/>
        <v>21175.429793654508</v>
      </c>
    </row>
    <row r="38" spans="4:14" x14ac:dyDescent="0.2">
      <c r="D38" s="75">
        <f>D37+0.005</f>
        <v>8.0000000000000016E-2</v>
      </c>
      <c r="E38" s="76">
        <f t="shared" si="4"/>
        <v>888.8888888888888</v>
      </c>
      <c r="F38" s="70">
        <f t="shared" si="4"/>
        <v>840.02057613168711</v>
      </c>
      <c r="G38" s="70">
        <f t="shared" si="4"/>
        <v>793.9862444749275</v>
      </c>
      <c r="H38" s="70">
        <f t="shared" si="4"/>
        <v>750.61235337036464</v>
      </c>
      <c r="I38" s="70">
        <f t="shared" si="4"/>
        <v>709.73653268176611</v>
      </c>
      <c r="J38" s="70">
        <f t="shared" si="4"/>
        <v>671.20683323047717</v>
      </c>
      <c r="L38" s="70">
        <f t="shared" si="5"/>
        <v>15996.569236813495</v>
      </c>
      <c r="M38" s="70"/>
      <c r="N38" s="77">
        <f t="shared" si="6"/>
        <v>20651.020665591604</v>
      </c>
    </row>
    <row r="39" spans="4:14" x14ac:dyDescent="0.2">
      <c r="D39" s="75">
        <f>D38+0.005</f>
        <v>8.500000000000002E-2</v>
      </c>
      <c r="E39" s="76">
        <f t="shared" si="4"/>
        <v>884.79262672811058</v>
      </c>
      <c r="F39" s="70">
        <f t="shared" si="4"/>
        <v>832.29629000403486</v>
      </c>
      <c r="G39" s="70">
        <f t="shared" si="4"/>
        <v>783.05998260182469</v>
      </c>
      <c r="H39" s="70">
        <f t="shared" si="4"/>
        <v>736.87152921106281</v>
      </c>
      <c r="I39" s="70">
        <f t="shared" si="4"/>
        <v>693.53318574099819</v>
      </c>
      <c r="J39" s="70">
        <f t="shared" si="4"/>
        <v>652.86061981901594</v>
      </c>
      <c r="L39" s="70">
        <f t="shared" si="5"/>
        <v>15559.33222053148</v>
      </c>
      <c r="M39" s="70"/>
      <c r="N39" s="77">
        <f t="shared" si="6"/>
        <v>20142.746454636526</v>
      </c>
    </row>
    <row r="40" spans="4:14" x14ac:dyDescent="0.2">
      <c r="D40" s="75">
        <f>D39+0.005</f>
        <v>9.0000000000000024E-2</v>
      </c>
      <c r="E40" s="76">
        <f t="shared" si="4"/>
        <v>880.73394495412833</v>
      </c>
      <c r="F40" s="70">
        <f t="shared" si="4"/>
        <v>824.6780574025754</v>
      </c>
      <c r="G40" s="70">
        <f t="shared" si="4"/>
        <v>772.33328365619593</v>
      </c>
      <c r="H40" s="70">
        <f t="shared" si="4"/>
        <v>723.4436980232407</v>
      </c>
      <c r="I40" s="70">
        <f t="shared" si="4"/>
        <v>677.77172666454226</v>
      </c>
      <c r="J40" s="70">
        <f t="shared" si="4"/>
        <v>635.0967853099022</v>
      </c>
      <c r="L40" s="70">
        <f t="shared" si="4"/>
        <v>15135.974777537805</v>
      </c>
      <c r="M40" s="70"/>
      <c r="N40" s="77">
        <f t="shared" si="6"/>
        <v>19650.03227354839</v>
      </c>
    </row>
    <row r="42" spans="4:14" x14ac:dyDescent="0.2">
      <c r="D42" s="78" t="s">
        <v>197</v>
      </c>
      <c r="E42" s="122"/>
      <c r="F42" s="122"/>
      <c r="G42" s="122"/>
      <c r="H42" s="122"/>
      <c r="I42" s="122"/>
    </row>
    <row r="43" spans="4:14" x14ac:dyDescent="0.2">
      <c r="D43" s="78" t="s">
        <v>199</v>
      </c>
      <c r="E43" s="79">
        <f>2.5/100</f>
        <v>2.5000000000000001E-2</v>
      </c>
      <c r="F43" s="79">
        <f>E43+0.005</f>
        <v>3.0000000000000002E-2</v>
      </c>
      <c r="G43" s="79">
        <f>F43+0.005</f>
        <v>3.5000000000000003E-2</v>
      </c>
      <c r="H43" s="79">
        <f>G43+0.005</f>
        <v>0.04</v>
      </c>
      <c r="I43" s="79">
        <f>H43+0.005</f>
        <v>4.4999999999999998E-2</v>
      </c>
    </row>
    <row r="44" spans="4:14" x14ac:dyDescent="0.2">
      <c r="D44" s="93">
        <v>6.5000000000000002E-2</v>
      </c>
      <c r="E44" s="80">
        <f t="shared" ref="E44:I49" si="7">($J$32+(1+E$43))/($D44-E$43)</f>
        <v>26653.647225950004</v>
      </c>
      <c r="F44" s="80">
        <f t="shared" si="7"/>
        <v>30461.453972514286</v>
      </c>
      <c r="G44" s="80">
        <f t="shared" si="7"/>
        <v>35538.52963460001</v>
      </c>
      <c r="H44" s="80">
        <f t="shared" si="7"/>
        <v>42646.435561519997</v>
      </c>
      <c r="I44" s="73">
        <f t="shared" si="7"/>
        <v>53308.294451900001</v>
      </c>
    </row>
    <row r="45" spans="4:14" x14ac:dyDescent="0.2">
      <c r="D45" s="93">
        <f>D44+0.005</f>
        <v>7.0000000000000007E-2</v>
      </c>
      <c r="E45" s="76">
        <f t="shared" si="7"/>
        <v>23692.130867511114</v>
      </c>
      <c r="F45" s="70">
        <f t="shared" si="7"/>
        <v>26653.772225949997</v>
      </c>
      <c r="G45" s="70">
        <f t="shared" si="7"/>
        <v>30461.596829657145</v>
      </c>
      <c r="H45" s="70">
        <f t="shared" si="7"/>
        <v>35538.69630126666</v>
      </c>
      <c r="I45" s="70">
        <f t="shared" si="7"/>
        <v>42646.635561519994</v>
      </c>
    </row>
    <row r="46" spans="4:14" x14ac:dyDescent="0.2">
      <c r="D46" s="93">
        <f>D45+0.005</f>
        <v>7.5000000000000011E-2</v>
      </c>
      <c r="E46" s="76">
        <f t="shared" si="7"/>
        <v>21322.917780759999</v>
      </c>
      <c r="F46" s="70">
        <f t="shared" si="7"/>
        <v>23692.241978622216</v>
      </c>
      <c r="G46" s="70">
        <f t="shared" si="7"/>
        <v>26653.897225950001</v>
      </c>
      <c r="H46" s="70">
        <f t="shared" si="7"/>
        <v>30461.739686799992</v>
      </c>
      <c r="I46" s="70">
        <f t="shared" si="7"/>
        <v>35538.862967933324</v>
      </c>
    </row>
    <row r="47" spans="4:14" x14ac:dyDescent="0.2">
      <c r="D47" s="93">
        <f>D46+0.005</f>
        <v>8.0000000000000016E-2</v>
      </c>
      <c r="E47" s="76">
        <f t="shared" si="7"/>
        <v>19384.470709781817</v>
      </c>
      <c r="F47" s="70">
        <f t="shared" si="7"/>
        <v>21323.017780759994</v>
      </c>
      <c r="G47" s="70">
        <f t="shared" si="7"/>
        <v>23692.353089733329</v>
      </c>
      <c r="H47" s="70">
        <f t="shared" si="7"/>
        <v>26654.02222594999</v>
      </c>
      <c r="I47" s="70">
        <f t="shared" si="7"/>
        <v>30461.882543942847</v>
      </c>
    </row>
    <row r="48" spans="4:14" x14ac:dyDescent="0.2">
      <c r="D48" s="93">
        <f>D47+0.005</f>
        <v>8.500000000000002E-2</v>
      </c>
      <c r="E48" s="76">
        <f t="shared" si="7"/>
        <v>17769.09815063333</v>
      </c>
      <c r="F48" s="70">
        <f t="shared" si="7"/>
        <v>19384.561618872722</v>
      </c>
      <c r="G48" s="70">
        <f t="shared" si="7"/>
        <v>21323.117780759996</v>
      </c>
      <c r="H48" s="70">
        <f t="shared" si="7"/>
        <v>23692.464200844435</v>
      </c>
      <c r="I48" s="70">
        <f t="shared" si="7"/>
        <v>26654.14722594999</v>
      </c>
    </row>
    <row r="49" spans="4:9" x14ac:dyDescent="0.2">
      <c r="D49" s="93">
        <f>D48+0.005</f>
        <v>9.0000000000000024E-2</v>
      </c>
      <c r="E49" s="76">
        <f t="shared" si="7"/>
        <v>16402.244446738456</v>
      </c>
      <c r="F49" s="70">
        <f t="shared" si="7"/>
        <v>17769.181483966659</v>
      </c>
      <c r="G49" s="70">
        <f t="shared" si="7"/>
        <v>19384.652527963633</v>
      </c>
      <c r="H49" s="70">
        <f t="shared" si="7"/>
        <v>21323.217780759991</v>
      </c>
      <c r="I49" s="70">
        <f t="shared" si="7"/>
        <v>23692.575311955545</v>
      </c>
    </row>
    <row r="50" spans="4:9" ht="12.75" customHeight="1" x14ac:dyDescent="0.2">
      <c r="D50" s="82"/>
    </row>
    <row r="51" spans="4:9" x14ac:dyDescent="0.2">
      <c r="D51" s="82" t="s">
        <v>200</v>
      </c>
      <c r="E51" s="67">
        <f>E43</f>
        <v>2.5000000000000001E-2</v>
      </c>
      <c r="F51" s="67">
        <f>F43</f>
        <v>3.0000000000000002E-2</v>
      </c>
      <c r="G51" s="67">
        <f>G43</f>
        <v>3.5000000000000003E-2</v>
      </c>
      <c r="H51" s="67">
        <f>H43</f>
        <v>0.04</v>
      </c>
      <c r="I51" s="67">
        <f>I43</f>
        <v>4.4999999999999998E-2</v>
      </c>
    </row>
    <row r="52" spans="4:9" x14ac:dyDescent="0.2">
      <c r="D52" s="93">
        <f t="shared" ref="D52:D57" si="8">D44</f>
        <v>6.5000000000000002E-2</v>
      </c>
      <c r="E52" s="73">
        <f t="shared" ref="E52:I57" si="9">(E44)/((1+$D52)^$L$20)</f>
        <v>18266.653834376357</v>
      </c>
      <c r="F52" s="68">
        <f t="shared" si="9"/>
        <v>20876.273715589949</v>
      </c>
      <c r="G52" s="68">
        <f t="shared" si="9"/>
        <v>24355.766890541414</v>
      </c>
      <c r="H52" s="68">
        <f t="shared" si="9"/>
        <v>29227.057335473444</v>
      </c>
      <c r="I52" s="68">
        <f t="shared" si="9"/>
        <v>36533.99300287151</v>
      </c>
    </row>
    <row r="53" spans="4:9" x14ac:dyDescent="0.2">
      <c r="D53" s="93">
        <f t="shared" si="8"/>
        <v>7.0000000000000007E-2</v>
      </c>
      <c r="E53" s="76">
        <f t="shared" si="9"/>
        <v>15787.067169209196</v>
      </c>
      <c r="F53" s="70">
        <f t="shared" si="9"/>
        <v>17760.533858138318</v>
      </c>
      <c r="G53" s="70">
        <f t="shared" si="9"/>
        <v>20297.848172475769</v>
      </c>
      <c r="H53" s="70">
        <f t="shared" si="9"/>
        <v>23680.933924925695</v>
      </c>
      <c r="I53" s="70">
        <f t="shared" si="9"/>
        <v>28417.253978355599</v>
      </c>
    </row>
    <row r="54" spans="4:9" x14ac:dyDescent="0.2">
      <c r="D54" s="93">
        <f t="shared" si="8"/>
        <v>7.5000000000000011E-2</v>
      </c>
      <c r="E54" s="76">
        <f t="shared" si="9"/>
        <v>13816.430183330382</v>
      </c>
      <c r="F54" s="70">
        <f t="shared" si="9"/>
        <v>15351.661088313584</v>
      </c>
      <c r="G54" s="70">
        <f t="shared" si="9"/>
        <v>17270.699719542594</v>
      </c>
      <c r="H54" s="70">
        <f t="shared" si="9"/>
        <v>19738.035102551312</v>
      </c>
      <c r="I54" s="70">
        <f t="shared" si="9"/>
        <v>23027.81561322961</v>
      </c>
    </row>
    <row r="55" spans="4:9" x14ac:dyDescent="0.2">
      <c r="D55" s="75">
        <f t="shared" si="8"/>
        <v>8.0000000000000016E-2</v>
      </c>
      <c r="E55" s="76">
        <f t="shared" si="9"/>
        <v>12215.504674509677</v>
      </c>
      <c r="F55" s="70">
        <f t="shared" si="9"/>
        <v>13437.118158923329</v>
      </c>
      <c r="G55" s="70">
        <f t="shared" si="9"/>
        <v>14930.201306540022</v>
      </c>
      <c r="H55" s="70">
        <f t="shared" si="9"/>
        <v>16796.55524106088</v>
      </c>
      <c r="I55" s="70">
        <f t="shared" si="9"/>
        <v>19196.153156873421</v>
      </c>
    </row>
    <row r="56" spans="4:9" x14ac:dyDescent="0.2">
      <c r="D56" s="75">
        <f t="shared" si="8"/>
        <v>8.500000000000002E-2</v>
      </c>
      <c r="E56" s="76">
        <f t="shared" si="9"/>
        <v>10891.481475614482</v>
      </c>
      <c r="F56" s="70">
        <f t="shared" si="9"/>
        <v>11881.671877496759</v>
      </c>
      <c r="G56" s="70">
        <f t="shared" si="9"/>
        <v>13069.900359755497</v>
      </c>
      <c r="H56" s="70">
        <f t="shared" si="9"/>
        <v>14522.179615849502</v>
      </c>
      <c r="I56" s="70">
        <f t="shared" si="9"/>
        <v>16337.528685967014</v>
      </c>
    </row>
    <row r="57" spans="4:9" x14ac:dyDescent="0.2">
      <c r="D57" s="75">
        <f t="shared" si="8"/>
        <v>9.0000000000000024E-2</v>
      </c>
      <c r="E57" s="76">
        <f t="shared" si="9"/>
        <v>9780.1224510762004</v>
      </c>
      <c r="F57" s="70">
        <f t="shared" si="9"/>
        <v>10595.182344276456</v>
      </c>
      <c r="G57" s="70">
        <f t="shared" si="9"/>
        <v>11558.43494533131</v>
      </c>
      <c r="H57" s="70">
        <f t="shared" si="9"/>
        <v>12714.338066597124</v>
      </c>
      <c r="I57" s="70">
        <f t="shared" si="9"/>
        <v>14127.108548144235</v>
      </c>
    </row>
    <row r="58" spans="4:9" x14ac:dyDescent="0.2">
      <c r="E58" s="70"/>
      <c r="F58" s="70"/>
      <c r="G58" s="70"/>
      <c r="H58" s="70"/>
      <c r="I58" s="70"/>
    </row>
    <row r="59" spans="4:9" ht="25.5" x14ac:dyDescent="0.2">
      <c r="D59" s="78" t="s">
        <v>201</v>
      </c>
      <c r="E59" s="81">
        <f>E51</f>
        <v>2.5000000000000001E-2</v>
      </c>
      <c r="F59" s="81">
        <f>F51</f>
        <v>3.0000000000000002E-2</v>
      </c>
      <c r="G59" s="81">
        <f>G51</f>
        <v>3.5000000000000003E-2</v>
      </c>
      <c r="H59" s="81">
        <f>H51</f>
        <v>0.04</v>
      </c>
      <c r="I59" s="81">
        <f>I51</f>
        <v>4.4999999999999998E-2</v>
      </c>
    </row>
    <row r="60" spans="4:9" x14ac:dyDescent="0.2">
      <c r="D60" s="75">
        <f t="shared" ref="D60:D65" si="10">D52</f>
        <v>6.5000000000000002E-2</v>
      </c>
      <c r="E60" s="73">
        <f t="shared" ref="E60:I65" si="11">E52+SUM($E35:$J35)</f>
        <v>23144.833507986765</v>
      </c>
      <c r="F60" s="68">
        <f t="shared" si="11"/>
        <v>25754.453389200356</v>
      </c>
      <c r="G60" s="68">
        <f t="shared" si="11"/>
        <v>29233.946564151822</v>
      </c>
      <c r="H60" s="68">
        <f t="shared" si="11"/>
        <v>34105.237009083852</v>
      </c>
      <c r="I60" s="68">
        <f t="shared" si="11"/>
        <v>41412.172676481918</v>
      </c>
    </row>
    <row r="61" spans="4:9" x14ac:dyDescent="0.2">
      <c r="D61" s="75">
        <f t="shared" si="10"/>
        <v>7.0000000000000007E-2</v>
      </c>
      <c r="E61" s="76">
        <f t="shared" si="11"/>
        <v>20588.845933869692</v>
      </c>
      <c r="F61" s="70">
        <f t="shared" si="11"/>
        <v>22562.312622798814</v>
      </c>
      <c r="G61" s="70">
        <f t="shared" si="11"/>
        <v>25099.626937136265</v>
      </c>
      <c r="H61" s="70">
        <f t="shared" si="11"/>
        <v>28482.712689586191</v>
      </c>
      <c r="I61" s="70">
        <f t="shared" si="11"/>
        <v>33219.032743016091</v>
      </c>
    </row>
    <row r="62" spans="4:9" x14ac:dyDescent="0.2">
      <c r="D62" s="75">
        <f t="shared" si="10"/>
        <v>7.5000000000000011E-2</v>
      </c>
      <c r="E62" s="76">
        <f t="shared" si="11"/>
        <v>18543.651668077473</v>
      </c>
      <c r="F62" s="70">
        <f t="shared" si="11"/>
        <v>20078.882573060673</v>
      </c>
      <c r="G62" s="70">
        <f t="shared" si="11"/>
        <v>21997.921204289683</v>
      </c>
      <c r="H62" s="70">
        <f t="shared" si="11"/>
        <v>24465.256587298401</v>
      </c>
      <c r="I62" s="70">
        <f t="shared" si="11"/>
        <v>27755.037097976699</v>
      </c>
    </row>
    <row r="63" spans="4:9" x14ac:dyDescent="0.2">
      <c r="D63" s="75">
        <f t="shared" si="10"/>
        <v>8.0000000000000016E-2</v>
      </c>
      <c r="E63" s="76">
        <f t="shared" si="11"/>
        <v>16869.95610328779</v>
      </c>
      <c r="F63" s="70">
        <f t="shared" si="11"/>
        <v>18091.56958770144</v>
      </c>
      <c r="G63" s="70">
        <f t="shared" si="11"/>
        <v>19584.652735318134</v>
      </c>
      <c r="H63" s="70">
        <f t="shared" si="11"/>
        <v>21451.006669838993</v>
      </c>
      <c r="I63" s="70">
        <f t="shared" si="11"/>
        <v>23850.604585651534</v>
      </c>
    </row>
    <row r="64" spans="4:9" x14ac:dyDescent="0.2">
      <c r="D64" s="75">
        <f t="shared" si="10"/>
        <v>8.500000000000002E-2</v>
      </c>
      <c r="E64" s="76">
        <f t="shared" si="11"/>
        <v>15474.895709719529</v>
      </c>
      <c r="F64" s="70">
        <f t="shared" si="11"/>
        <v>16465.086111601806</v>
      </c>
      <c r="G64" s="70">
        <f t="shared" si="11"/>
        <v>17653.314593860545</v>
      </c>
      <c r="H64" s="70">
        <f t="shared" si="11"/>
        <v>19105.593849954548</v>
      </c>
      <c r="I64" s="70">
        <f t="shared" si="11"/>
        <v>20920.942920072062</v>
      </c>
    </row>
    <row r="65" spans="4:9" x14ac:dyDescent="0.2">
      <c r="D65" s="75">
        <f t="shared" si="10"/>
        <v>9.0000000000000024E-2</v>
      </c>
      <c r="E65" s="76">
        <f t="shared" si="11"/>
        <v>14294.179947086785</v>
      </c>
      <c r="F65" s="70">
        <f t="shared" si="11"/>
        <v>15109.239840287042</v>
      </c>
      <c r="G65" s="70">
        <f t="shared" si="11"/>
        <v>16072.492441341896</v>
      </c>
      <c r="H65" s="70">
        <f t="shared" si="11"/>
        <v>17228.395562607708</v>
      </c>
      <c r="I65" s="70">
        <f t="shared" si="11"/>
        <v>18641.166044154819</v>
      </c>
    </row>
  </sheetData>
  <mergeCells count="1">
    <mergeCell ref="E42:I4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8"/>
  <sheetViews>
    <sheetView topLeftCell="A20" zoomScale="120" zoomScaleNormal="120" workbookViewId="0">
      <selection activeCell="A26" sqref="A26"/>
    </sheetView>
  </sheetViews>
  <sheetFormatPr defaultColWidth="17.140625" defaultRowHeight="12.75" customHeight="1" x14ac:dyDescent="0.2"/>
  <cols>
    <col min="1" max="1" width="48.7109375" style="13" customWidth="1"/>
    <col min="2" max="6" width="17.140625" style="13"/>
    <col min="7" max="7" width="0.5703125" style="13" customWidth="1"/>
    <col min="8" max="8" width="4.28515625" style="13" customWidth="1"/>
    <col min="9" max="9" width="88.7109375" style="13" bestFit="1" customWidth="1"/>
    <col min="10" max="11" width="17.140625" style="13"/>
    <col min="12" max="12" width="25.140625" style="13" customWidth="1"/>
    <col min="13" max="16384" width="17.140625" style="13"/>
  </cols>
  <sheetData>
    <row r="1" spans="1:16" ht="12.75" customHeight="1" x14ac:dyDescent="0.2">
      <c r="A1" s="120" t="s">
        <v>150</v>
      </c>
    </row>
    <row r="3" spans="1:16" ht="12.75" customHeight="1" x14ac:dyDescent="0.2">
      <c r="A3" s="12" t="s">
        <v>54</v>
      </c>
    </row>
    <row r="5" spans="1:16" ht="12.75" customHeight="1" x14ac:dyDescent="0.2">
      <c r="A5" s="14" t="s">
        <v>55</v>
      </c>
      <c r="B5" s="14"/>
      <c r="C5" s="14"/>
      <c r="D5" s="14"/>
      <c r="E5" s="14"/>
      <c r="F5" s="14"/>
      <c r="I5" s="13" t="s">
        <v>35</v>
      </c>
      <c r="K5" s="25"/>
      <c r="L5" s="25"/>
      <c r="M5" s="25"/>
      <c r="N5" s="25"/>
      <c r="O5" s="25"/>
      <c r="P5" s="25"/>
    </row>
    <row r="6" spans="1:16" ht="12.75" customHeight="1" x14ac:dyDescent="0.2">
      <c r="A6" s="15" t="s">
        <v>58</v>
      </c>
      <c r="B6" s="15"/>
      <c r="C6" s="15"/>
      <c r="D6" s="15"/>
      <c r="E6" s="15"/>
      <c r="F6" s="15"/>
      <c r="H6" s="13">
        <v>1</v>
      </c>
      <c r="I6" s="13" t="s">
        <v>59</v>
      </c>
      <c r="J6" s="105" t="s">
        <v>254</v>
      </c>
      <c r="K6" s="25"/>
      <c r="L6" s="25"/>
      <c r="M6" s="25"/>
      <c r="N6" s="25"/>
      <c r="O6" s="25"/>
      <c r="P6" s="25"/>
    </row>
    <row r="7" spans="1:16" ht="12.75" customHeight="1" x14ac:dyDescent="0.2">
      <c r="K7" s="25"/>
      <c r="L7" s="25"/>
      <c r="M7" s="25"/>
      <c r="N7" s="25"/>
      <c r="O7" s="25"/>
      <c r="P7" s="25"/>
    </row>
    <row r="8" spans="1:16" ht="12.75" customHeight="1" x14ac:dyDescent="0.2">
      <c r="H8" s="13">
        <v>2</v>
      </c>
      <c r="I8" s="13" t="s">
        <v>62</v>
      </c>
      <c r="J8" s="13">
        <v>295</v>
      </c>
      <c r="K8" s="25"/>
      <c r="L8" s="25"/>
      <c r="M8" s="25"/>
      <c r="N8" s="25"/>
      <c r="O8" s="25"/>
      <c r="P8" s="25"/>
    </row>
    <row r="9" spans="1:16" ht="12.75" customHeight="1" x14ac:dyDescent="0.2">
      <c r="A9" s="16" t="s">
        <v>64</v>
      </c>
      <c r="B9" s="14" t="s">
        <v>65</v>
      </c>
      <c r="C9" s="14" t="s">
        <v>66</v>
      </c>
      <c r="D9" s="14" t="s">
        <v>67</v>
      </c>
      <c r="K9" s="25"/>
      <c r="L9" s="25"/>
      <c r="M9" s="26"/>
      <c r="N9" s="26"/>
      <c r="O9" s="26"/>
      <c r="P9" s="25"/>
    </row>
    <row r="10" spans="1:16" ht="12.75" customHeight="1" x14ac:dyDescent="0.2">
      <c r="A10" s="18" t="s">
        <v>69</v>
      </c>
      <c r="B10" s="17"/>
      <c r="C10" s="17"/>
      <c r="D10" s="15"/>
      <c r="H10" s="13">
        <v>3</v>
      </c>
      <c r="I10" s="13" t="s">
        <v>70</v>
      </c>
      <c r="J10" s="13">
        <v>36</v>
      </c>
      <c r="K10" s="25"/>
      <c r="L10" s="25"/>
      <c r="M10" s="25"/>
      <c r="N10" s="25"/>
      <c r="O10" s="25"/>
      <c r="P10" s="25"/>
    </row>
    <row r="11" spans="1:16" ht="12.75" customHeight="1" x14ac:dyDescent="0.2">
      <c r="A11" s="15" t="s">
        <v>72</v>
      </c>
      <c r="B11" s="19">
        <v>10000</v>
      </c>
      <c r="C11" s="19">
        <v>15000</v>
      </c>
      <c r="D11" s="19">
        <v>5000</v>
      </c>
      <c r="K11" s="25"/>
      <c r="L11" s="25"/>
      <c r="M11" s="25"/>
      <c r="N11" s="25"/>
      <c r="O11" s="25"/>
      <c r="P11" s="25"/>
    </row>
    <row r="12" spans="1:16" ht="12.75" customHeight="1" x14ac:dyDescent="0.2">
      <c r="A12" s="13" t="s">
        <v>74</v>
      </c>
      <c r="B12" s="19">
        <v>2000</v>
      </c>
      <c r="C12" s="19">
        <v>3000</v>
      </c>
      <c r="D12" s="19">
        <v>5000</v>
      </c>
      <c r="H12" s="13">
        <v>4</v>
      </c>
      <c r="I12" s="13" t="s">
        <v>75</v>
      </c>
      <c r="J12" s="105" t="s">
        <v>255</v>
      </c>
    </row>
    <row r="13" spans="1:16" ht="12.75" customHeight="1" x14ac:dyDescent="0.2">
      <c r="A13" s="13" t="s">
        <v>76</v>
      </c>
      <c r="B13" s="20">
        <v>36</v>
      </c>
      <c r="C13" s="20">
        <v>36</v>
      </c>
      <c r="D13" s="20">
        <v>36</v>
      </c>
      <c r="M13" s="19"/>
      <c r="N13" s="19"/>
      <c r="O13" s="19"/>
    </row>
    <row r="14" spans="1:16" ht="12.75" customHeight="1" x14ac:dyDescent="0.2">
      <c r="A14" s="13" t="s">
        <v>78</v>
      </c>
      <c r="B14" s="20">
        <v>3</v>
      </c>
      <c r="C14" s="20">
        <v>3</v>
      </c>
      <c r="D14" s="20">
        <v>3</v>
      </c>
      <c r="H14" s="13">
        <v>5</v>
      </c>
      <c r="I14" s="13" t="s">
        <v>79</v>
      </c>
    </row>
    <row r="15" spans="1:16" ht="12.75" customHeight="1" x14ac:dyDescent="0.2">
      <c r="B15" s="19"/>
      <c r="C15" s="19"/>
      <c r="M15" s="19"/>
      <c r="N15" s="19"/>
      <c r="O15" s="19"/>
    </row>
    <row r="16" spans="1:16" ht="12.75" customHeight="1" x14ac:dyDescent="0.2">
      <c r="A16" s="14" t="s">
        <v>81</v>
      </c>
      <c r="B16" s="19"/>
      <c r="C16" s="19"/>
      <c r="M16" s="19"/>
      <c r="N16" s="19"/>
      <c r="O16" s="19"/>
    </row>
    <row r="17" spans="1:46" x14ac:dyDescent="0.2">
      <c r="A17" s="21" t="s">
        <v>82</v>
      </c>
      <c r="B17" s="19"/>
      <c r="C17" s="19"/>
      <c r="I17" s="105" t="s">
        <v>1</v>
      </c>
      <c r="J17" s="13">
        <v>0</v>
      </c>
      <c r="K17" s="13">
        <v>1</v>
      </c>
      <c r="L17" s="13">
        <f t="shared" ref="L17:AT17" si="0">K17+1</f>
        <v>2</v>
      </c>
      <c r="M17" s="13">
        <f t="shared" si="0"/>
        <v>3</v>
      </c>
      <c r="N17" s="13">
        <f t="shared" si="0"/>
        <v>4</v>
      </c>
      <c r="O17" s="13">
        <f t="shared" si="0"/>
        <v>5</v>
      </c>
      <c r="P17" s="13">
        <f t="shared" si="0"/>
        <v>6</v>
      </c>
      <c r="Q17" s="13">
        <f t="shared" si="0"/>
        <v>7</v>
      </c>
      <c r="R17" s="13">
        <f t="shared" si="0"/>
        <v>8</v>
      </c>
      <c r="S17" s="13">
        <f t="shared" si="0"/>
        <v>9</v>
      </c>
      <c r="T17" s="13">
        <f t="shared" si="0"/>
        <v>10</v>
      </c>
      <c r="U17" s="13">
        <f t="shared" si="0"/>
        <v>11</v>
      </c>
      <c r="V17" s="13">
        <f t="shared" si="0"/>
        <v>12</v>
      </c>
      <c r="W17" s="13">
        <f t="shared" si="0"/>
        <v>13</v>
      </c>
      <c r="X17" s="13">
        <f t="shared" si="0"/>
        <v>14</v>
      </c>
      <c r="Y17" s="13">
        <f t="shared" si="0"/>
        <v>15</v>
      </c>
      <c r="Z17" s="13">
        <f t="shared" si="0"/>
        <v>16</v>
      </c>
      <c r="AA17" s="13">
        <f t="shared" si="0"/>
        <v>17</v>
      </c>
      <c r="AB17" s="13">
        <f t="shared" si="0"/>
        <v>18</v>
      </c>
      <c r="AC17" s="13">
        <f t="shared" si="0"/>
        <v>19</v>
      </c>
      <c r="AD17" s="13">
        <f t="shared" si="0"/>
        <v>20</v>
      </c>
      <c r="AE17" s="13">
        <f t="shared" si="0"/>
        <v>21</v>
      </c>
      <c r="AF17" s="13">
        <f t="shared" si="0"/>
        <v>22</v>
      </c>
      <c r="AG17" s="13">
        <f t="shared" si="0"/>
        <v>23</v>
      </c>
      <c r="AH17" s="13">
        <f t="shared" si="0"/>
        <v>24</v>
      </c>
      <c r="AI17" s="13">
        <f t="shared" si="0"/>
        <v>25</v>
      </c>
      <c r="AJ17" s="13">
        <f t="shared" si="0"/>
        <v>26</v>
      </c>
      <c r="AK17" s="13">
        <f t="shared" si="0"/>
        <v>27</v>
      </c>
      <c r="AL17" s="13">
        <f t="shared" si="0"/>
        <v>28</v>
      </c>
      <c r="AM17" s="13">
        <f t="shared" si="0"/>
        <v>29</v>
      </c>
      <c r="AN17" s="13">
        <f t="shared" si="0"/>
        <v>30</v>
      </c>
      <c r="AO17" s="13">
        <f t="shared" si="0"/>
        <v>31</v>
      </c>
      <c r="AP17" s="13">
        <f t="shared" si="0"/>
        <v>32</v>
      </c>
      <c r="AQ17" s="13">
        <f t="shared" si="0"/>
        <v>33</v>
      </c>
      <c r="AR17" s="13">
        <f t="shared" si="0"/>
        <v>34</v>
      </c>
      <c r="AS17" s="13">
        <f t="shared" si="0"/>
        <v>35</v>
      </c>
      <c r="AT17" s="13">
        <f t="shared" si="0"/>
        <v>36</v>
      </c>
    </row>
    <row r="18" spans="1:46" x14ac:dyDescent="0.2">
      <c r="A18" s="13" t="s">
        <v>84</v>
      </c>
      <c r="B18" s="20">
        <v>100</v>
      </c>
      <c r="C18" s="20">
        <v>150</v>
      </c>
      <c r="D18" s="20">
        <v>200</v>
      </c>
      <c r="I18" s="105" t="s">
        <v>205</v>
      </c>
      <c r="N18" s="19"/>
      <c r="O18" s="19"/>
      <c r="P18" s="19"/>
    </row>
    <row r="19" spans="1:46" x14ac:dyDescent="0.2">
      <c r="A19" s="13" t="s">
        <v>85</v>
      </c>
      <c r="B19" s="19">
        <v>150</v>
      </c>
      <c r="C19" s="19">
        <v>150</v>
      </c>
      <c r="D19" s="19">
        <v>150</v>
      </c>
      <c r="I19" s="105" t="s">
        <v>72</v>
      </c>
      <c r="K19" s="19">
        <f>C11</f>
        <v>15000</v>
      </c>
      <c r="N19" s="19"/>
      <c r="O19" s="19"/>
      <c r="P19" s="19"/>
    </row>
    <row r="20" spans="1:46" x14ac:dyDescent="0.2">
      <c r="B20" s="19"/>
      <c r="C20" s="19"/>
      <c r="I20" s="105" t="s">
        <v>206</v>
      </c>
      <c r="N20" s="19">
        <f>$C$12</f>
        <v>3000</v>
      </c>
      <c r="O20" s="19">
        <f t="shared" ref="O20:AT20" si="1">$C$12</f>
        <v>3000</v>
      </c>
      <c r="P20" s="19">
        <f t="shared" si="1"/>
        <v>3000</v>
      </c>
      <c r="Q20" s="19">
        <f t="shared" si="1"/>
        <v>3000</v>
      </c>
      <c r="R20" s="19">
        <f t="shared" si="1"/>
        <v>3000</v>
      </c>
      <c r="S20" s="19">
        <f t="shared" si="1"/>
        <v>3000</v>
      </c>
      <c r="T20" s="19">
        <f t="shared" si="1"/>
        <v>3000</v>
      </c>
      <c r="U20" s="19">
        <f t="shared" si="1"/>
        <v>3000</v>
      </c>
      <c r="V20" s="19">
        <f t="shared" si="1"/>
        <v>3000</v>
      </c>
      <c r="W20" s="19">
        <f t="shared" si="1"/>
        <v>3000</v>
      </c>
      <c r="X20" s="19">
        <f t="shared" si="1"/>
        <v>3000</v>
      </c>
      <c r="Y20" s="19">
        <f t="shared" si="1"/>
        <v>3000</v>
      </c>
      <c r="Z20" s="19">
        <f t="shared" si="1"/>
        <v>3000</v>
      </c>
      <c r="AA20" s="19">
        <f t="shared" si="1"/>
        <v>3000</v>
      </c>
      <c r="AB20" s="19">
        <f t="shared" si="1"/>
        <v>3000</v>
      </c>
      <c r="AC20" s="19">
        <f t="shared" si="1"/>
        <v>3000</v>
      </c>
      <c r="AD20" s="19">
        <f t="shared" si="1"/>
        <v>3000</v>
      </c>
      <c r="AE20" s="19">
        <f t="shared" si="1"/>
        <v>3000</v>
      </c>
      <c r="AF20" s="19">
        <f t="shared" si="1"/>
        <v>3000</v>
      </c>
      <c r="AG20" s="19">
        <f t="shared" si="1"/>
        <v>3000</v>
      </c>
      <c r="AH20" s="19">
        <f t="shared" si="1"/>
        <v>3000</v>
      </c>
      <c r="AI20" s="19">
        <f t="shared" si="1"/>
        <v>3000</v>
      </c>
      <c r="AJ20" s="19">
        <f t="shared" si="1"/>
        <v>3000</v>
      </c>
      <c r="AK20" s="19">
        <f t="shared" si="1"/>
        <v>3000</v>
      </c>
      <c r="AL20" s="19">
        <f t="shared" si="1"/>
        <v>3000</v>
      </c>
      <c r="AM20" s="19">
        <f t="shared" si="1"/>
        <v>3000</v>
      </c>
      <c r="AN20" s="19">
        <f t="shared" si="1"/>
        <v>3000</v>
      </c>
      <c r="AO20" s="19">
        <f t="shared" si="1"/>
        <v>3000</v>
      </c>
      <c r="AP20" s="19">
        <f t="shared" si="1"/>
        <v>3000</v>
      </c>
      <c r="AQ20" s="19">
        <f t="shared" si="1"/>
        <v>3000</v>
      </c>
      <c r="AR20" s="19">
        <f t="shared" si="1"/>
        <v>3000</v>
      </c>
      <c r="AS20" s="19">
        <f t="shared" si="1"/>
        <v>3000</v>
      </c>
      <c r="AT20" s="19">
        <f t="shared" si="1"/>
        <v>3000</v>
      </c>
    </row>
    <row r="21" spans="1:46" x14ac:dyDescent="0.2">
      <c r="A21" s="22" t="s">
        <v>88</v>
      </c>
      <c r="B21" s="19"/>
      <c r="C21" s="19"/>
      <c r="N21" s="19"/>
      <c r="O21" s="19"/>
      <c r="P21" s="19"/>
    </row>
    <row r="22" spans="1:46" x14ac:dyDescent="0.2">
      <c r="A22" s="13" t="s">
        <v>90</v>
      </c>
      <c r="B22" s="20">
        <v>16</v>
      </c>
      <c r="C22" s="20">
        <v>20</v>
      </c>
      <c r="D22" s="20">
        <v>28</v>
      </c>
      <c r="I22" s="105" t="s">
        <v>207</v>
      </c>
      <c r="K22" s="19">
        <f>($C$18*$C$19)/3</f>
        <v>7500</v>
      </c>
      <c r="L22" s="19">
        <f>($C$18*$C$19)/3</f>
        <v>7500</v>
      </c>
      <c r="M22" s="19">
        <f>($C$18*$C$19)/3</f>
        <v>7500</v>
      </c>
    </row>
    <row r="23" spans="1:46" x14ac:dyDescent="0.2">
      <c r="A23" s="13" t="s">
        <v>91</v>
      </c>
      <c r="B23" s="23">
        <v>0.25</v>
      </c>
      <c r="C23" s="23">
        <v>0.25</v>
      </c>
      <c r="D23" s="23">
        <v>0.25</v>
      </c>
      <c r="I23" s="105" t="s">
        <v>208</v>
      </c>
      <c r="K23" s="106">
        <f>$C$22*$C$23*$C$24</f>
        <v>375</v>
      </c>
      <c r="L23" s="106">
        <f t="shared" ref="L23:AT23" si="2">$C$22*$C$23*$C$24</f>
        <v>375</v>
      </c>
      <c r="M23" s="106">
        <f t="shared" si="2"/>
        <v>375</v>
      </c>
      <c r="N23" s="106">
        <f t="shared" si="2"/>
        <v>375</v>
      </c>
      <c r="O23" s="106">
        <f t="shared" si="2"/>
        <v>375</v>
      </c>
      <c r="P23" s="106">
        <f t="shared" si="2"/>
        <v>375</v>
      </c>
      <c r="Q23" s="106">
        <f t="shared" si="2"/>
        <v>375</v>
      </c>
      <c r="R23" s="106">
        <f t="shared" si="2"/>
        <v>375</v>
      </c>
      <c r="S23" s="106">
        <f t="shared" si="2"/>
        <v>375</v>
      </c>
      <c r="T23" s="106">
        <f t="shared" si="2"/>
        <v>375</v>
      </c>
      <c r="U23" s="106">
        <f t="shared" si="2"/>
        <v>375</v>
      </c>
      <c r="V23" s="106">
        <f t="shared" si="2"/>
        <v>375</v>
      </c>
      <c r="W23" s="106">
        <f t="shared" si="2"/>
        <v>375</v>
      </c>
      <c r="X23" s="106">
        <f t="shared" si="2"/>
        <v>375</v>
      </c>
      <c r="Y23" s="106">
        <f t="shared" si="2"/>
        <v>375</v>
      </c>
      <c r="Z23" s="106">
        <f t="shared" si="2"/>
        <v>375</v>
      </c>
      <c r="AA23" s="106">
        <f t="shared" si="2"/>
        <v>375</v>
      </c>
      <c r="AB23" s="106">
        <f t="shared" si="2"/>
        <v>375</v>
      </c>
      <c r="AC23" s="106">
        <f t="shared" si="2"/>
        <v>375</v>
      </c>
      <c r="AD23" s="106">
        <f t="shared" si="2"/>
        <v>375</v>
      </c>
      <c r="AE23" s="106">
        <f t="shared" si="2"/>
        <v>375</v>
      </c>
      <c r="AF23" s="106">
        <f t="shared" si="2"/>
        <v>375</v>
      </c>
      <c r="AG23" s="106">
        <f t="shared" si="2"/>
        <v>375</v>
      </c>
      <c r="AH23" s="106">
        <f t="shared" si="2"/>
        <v>375</v>
      </c>
      <c r="AI23" s="106">
        <f t="shared" si="2"/>
        <v>375</v>
      </c>
      <c r="AJ23" s="106">
        <f t="shared" si="2"/>
        <v>375</v>
      </c>
      <c r="AK23" s="106">
        <f t="shared" si="2"/>
        <v>375</v>
      </c>
      <c r="AL23" s="106">
        <f t="shared" si="2"/>
        <v>375</v>
      </c>
      <c r="AM23" s="106">
        <f t="shared" si="2"/>
        <v>375</v>
      </c>
      <c r="AN23" s="106">
        <f t="shared" si="2"/>
        <v>375</v>
      </c>
      <c r="AO23" s="106">
        <f t="shared" si="2"/>
        <v>375</v>
      </c>
      <c r="AP23" s="106">
        <f t="shared" si="2"/>
        <v>375</v>
      </c>
      <c r="AQ23" s="106">
        <f t="shared" si="2"/>
        <v>375</v>
      </c>
      <c r="AR23" s="106">
        <f t="shared" si="2"/>
        <v>375</v>
      </c>
      <c r="AS23" s="106">
        <f t="shared" si="2"/>
        <v>375</v>
      </c>
      <c r="AT23" s="106">
        <f t="shared" si="2"/>
        <v>375</v>
      </c>
    </row>
    <row r="24" spans="1:46" x14ac:dyDescent="0.2">
      <c r="A24" s="13" t="s">
        <v>93</v>
      </c>
      <c r="B24" s="19">
        <v>75</v>
      </c>
      <c r="C24" s="19">
        <v>75</v>
      </c>
      <c r="D24" s="19">
        <v>75</v>
      </c>
      <c r="I24" s="105" t="s">
        <v>209</v>
      </c>
      <c r="K24" s="19">
        <f>$C$31</f>
        <v>937.5</v>
      </c>
      <c r="L24" s="19">
        <f t="shared" ref="L24:AT24" si="3">$C$31</f>
        <v>937.5</v>
      </c>
      <c r="M24" s="19">
        <f t="shared" si="3"/>
        <v>937.5</v>
      </c>
      <c r="N24" s="19">
        <f t="shared" si="3"/>
        <v>937.5</v>
      </c>
      <c r="O24" s="19">
        <f t="shared" si="3"/>
        <v>937.5</v>
      </c>
      <c r="P24" s="19">
        <f t="shared" si="3"/>
        <v>937.5</v>
      </c>
      <c r="Q24" s="19">
        <f t="shared" si="3"/>
        <v>937.5</v>
      </c>
      <c r="R24" s="19">
        <f t="shared" si="3"/>
        <v>937.5</v>
      </c>
      <c r="S24" s="19">
        <f t="shared" si="3"/>
        <v>937.5</v>
      </c>
      <c r="T24" s="19">
        <f t="shared" si="3"/>
        <v>937.5</v>
      </c>
      <c r="U24" s="19">
        <f t="shared" si="3"/>
        <v>937.5</v>
      </c>
      <c r="V24" s="19">
        <f t="shared" si="3"/>
        <v>937.5</v>
      </c>
      <c r="W24" s="19">
        <f t="shared" si="3"/>
        <v>937.5</v>
      </c>
      <c r="X24" s="19">
        <f t="shared" si="3"/>
        <v>937.5</v>
      </c>
      <c r="Y24" s="19">
        <f t="shared" si="3"/>
        <v>937.5</v>
      </c>
      <c r="Z24" s="19">
        <f t="shared" si="3"/>
        <v>937.5</v>
      </c>
      <c r="AA24" s="19">
        <f t="shared" si="3"/>
        <v>937.5</v>
      </c>
      <c r="AB24" s="19">
        <f t="shared" si="3"/>
        <v>937.5</v>
      </c>
      <c r="AC24" s="19">
        <f t="shared" si="3"/>
        <v>937.5</v>
      </c>
      <c r="AD24" s="19">
        <f t="shared" si="3"/>
        <v>937.5</v>
      </c>
      <c r="AE24" s="19">
        <f t="shared" si="3"/>
        <v>937.5</v>
      </c>
      <c r="AF24" s="19">
        <f t="shared" si="3"/>
        <v>937.5</v>
      </c>
      <c r="AG24" s="19">
        <f t="shared" si="3"/>
        <v>937.5</v>
      </c>
      <c r="AH24" s="19">
        <f t="shared" si="3"/>
        <v>937.5</v>
      </c>
      <c r="AI24" s="19">
        <f t="shared" si="3"/>
        <v>937.5</v>
      </c>
      <c r="AJ24" s="19">
        <f t="shared" si="3"/>
        <v>937.5</v>
      </c>
      <c r="AK24" s="19">
        <f t="shared" si="3"/>
        <v>937.5</v>
      </c>
      <c r="AL24" s="19">
        <f t="shared" si="3"/>
        <v>937.5</v>
      </c>
      <c r="AM24" s="19">
        <f t="shared" si="3"/>
        <v>937.5</v>
      </c>
      <c r="AN24" s="19">
        <f t="shared" si="3"/>
        <v>937.5</v>
      </c>
      <c r="AO24" s="19">
        <f t="shared" si="3"/>
        <v>937.5</v>
      </c>
      <c r="AP24" s="19">
        <f t="shared" si="3"/>
        <v>937.5</v>
      </c>
      <c r="AQ24" s="19">
        <f t="shared" si="3"/>
        <v>937.5</v>
      </c>
      <c r="AR24" s="19">
        <f t="shared" si="3"/>
        <v>937.5</v>
      </c>
      <c r="AS24" s="19">
        <f t="shared" si="3"/>
        <v>937.5</v>
      </c>
      <c r="AT24" s="19">
        <f t="shared" si="3"/>
        <v>937.5</v>
      </c>
    </row>
    <row r="25" spans="1:46" x14ac:dyDescent="0.2">
      <c r="B25" s="19"/>
      <c r="C25" s="19"/>
      <c r="I25" s="105" t="s">
        <v>210</v>
      </c>
      <c r="K25" s="106">
        <f>$C$35/12</f>
        <v>300</v>
      </c>
      <c r="L25" s="106">
        <f t="shared" ref="L25:V25" si="4">$C$35/12</f>
        <v>300</v>
      </c>
      <c r="M25" s="106">
        <f t="shared" si="4"/>
        <v>300</v>
      </c>
      <c r="N25" s="106">
        <f t="shared" si="4"/>
        <v>300</v>
      </c>
      <c r="O25" s="106">
        <f t="shared" si="4"/>
        <v>300</v>
      </c>
      <c r="P25" s="106">
        <f t="shared" si="4"/>
        <v>300</v>
      </c>
      <c r="Q25" s="106">
        <f t="shared" si="4"/>
        <v>300</v>
      </c>
      <c r="R25" s="106">
        <f t="shared" si="4"/>
        <v>300</v>
      </c>
      <c r="S25" s="106">
        <f t="shared" si="4"/>
        <v>300</v>
      </c>
      <c r="T25" s="106">
        <f t="shared" si="4"/>
        <v>300</v>
      </c>
      <c r="U25" s="106">
        <f t="shared" si="4"/>
        <v>300</v>
      </c>
      <c r="V25" s="106">
        <f t="shared" si="4"/>
        <v>300</v>
      </c>
    </row>
    <row r="26" spans="1:46" x14ac:dyDescent="0.2">
      <c r="B26" s="19"/>
      <c r="C26" s="19"/>
    </row>
    <row r="27" spans="1:46" x14ac:dyDescent="0.2">
      <c r="A27" s="22" t="s">
        <v>96</v>
      </c>
      <c r="B27" s="19"/>
      <c r="C27" s="19"/>
      <c r="I27" s="105" t="s">
        <v>211</v>
      </c>
      <c r="K27" s="106">
        <f>K19+K20-K22-K23-K24-K25</f>
        <v>5887.5</v>
      </c>
      <c r="L27" s="106">
        <f t="shared" ref="L27:AT27" si="5">L19+L20-L22-L23-L24-L25</f>
        <v>-9112.5</v>
      </c>
      <c r="M27" s="106">
        <f t="shared" si="5"/>
        <v>-9112.5</v>
      </c>
      <c r="N27" s="106">
        <f t="shared" si="5"/>
        <v>1387.5</v>
      </c>
      <c r="O27" s="106">
        <f t="shared" si="5"/>
        <v>1387.5</v>
      </c>
      <c r="P27" s="106">
        <f t="shared" si="5"/>
        <v>1387.5</v>
      </c>
      <c r="Q27" s="106">
        <f t="shared" si="5"/>
        <v>1387.5</v>
      </c>
      <c r="R27" s="106">
        <f t="shared" si="5"/>
        <v>1387.5</v>
      </c>
      <c r="S27" s="106">
        <f t="shared" si="5"/>
        <v>1387.5</v>
      </c>
      <c r="T27" s="106">
        <f t="shared" si="5"/>
        <v>1387.5</v>
      </c>
      <c r="U27" s="106">
        <f t="shared" si="5"/>
        <v>1387.5</v>
      </c>
      <c r="V27" s="106">
        <f t="shared" si="5"/>
        <v>1387.5</v>
      </c>
      <c r="W27" s="106">
        <f t="shared" si="5"/>
        <v>1687.5</v>
      </c>
      <c r="X27" s="106">
        <f t="shared" si="5"/>
        <v>1687.5</v>
      </c>
      <c r="Y27" s="106">
        <f t="shared" si="5"/>
        <v>1687.5</v>
      </c>
      <c r="Z27" s="106">
        <f t="shared" si="5"/>
        <v>1687.5</v>
      </c>
      <c r="AA27" s="106">
        <f t="shared" si="5"/>
        <v>1687.5</v>
      </c>
      <c r="AB27" s="106">
        <f t="shared" si="5"/>
        <v>1687.5</v>
      </c>
      <c r="AC27" s="106">
        <f t="shared" si="5"/>
        <v>1687.5</v>
      </c>
      <c r="AD27" s="106">
        <f t="shared" si="5"/>
        <v>1687.5</v>
      </c>
      <c r="AE27" s="106">
        <f t="shared" si="5"/>
        <v>1687.5</v>
      </c>
      <c r="AF27" s="106">
        <f t="shared" si="5"/>
        <v>1687.5</v>
      </c>
      <c r="AG27" s="106">
        <f t="shared" si="5"/>
        <v>1687.5</v>
      </c>
      <c r="AH27" s="106">
        <f t="shared" si="5"/>
        <v>1687.5</v>
      </c>
      <c r="AI27" s="106">
        <f t="shared" si="5"/>
        <v>1687.5</v>
      </c>
      <c r="AJ27" s="106">
        <f t="shared" si="5"/>
        <v>1687.5</v>
      </c>
      <c r="AK27" s="106">
        <f t="shared" si="5"/>
        <v>1687.5</v>
      </c>
      <c r="AL27" s="106">
        <f t="shared" si="5"/>
        <v>1687.5</v>
      </c>
      <c r="AM27" s="106">
        <f t="shared" si="5"/>
        <v>1687.5</v>
      </c>
      <c r="AN27" s="106">
        <f t="shared" si="5"/>
        <v>1687.5</v>
      </c>
      <c r="AO27" s="106">
        <f t="shared" si="5"/>
        <v>1687.5</v>
      </c>
      <c r="AP27" s="106">
        <f t="shared" si="5"/>
        <v>1687.5</v>
      </c>
      <c r="AQ27" s="106">
        <f t="shared" si="5"/>
        <v>1687.5</v>
      </c>
      <c r="AR27" s="106">
        <f t="shared" si="5"/>
        <v>1687.5</v>
      </c>
      <c r="AS27" s="106">
        <f t="shared" si="5"/>
        <v>1687.5</v>
      </c>
      <c r="AT27" s="106">
        <f t="shared" si="5"/>
        <v>1687.5</v>
      </c>
    </row>
    <row r="28" spans="1:46" x14ac:dyDescent="0.2">
      <c r="A28" s="13" t="s">
        <v>97</v>
      </c>
      <c r="B28" s="20">
        <v>10</v>
      </c>
      <c r="C28" s="20">
        <v>8</v>
      </c>
      <c r="D28" s="20">
        <v>5</v>
      </c>
      <c r="N28" s="19"/>
      <c r="O28" s="19"/>
      <c r="P28" s="19"/>
    </row>
    <row r="29" spans="1:46" x14ac:dyDescent="0.2">
      <c r="A29" s="13" t="s">
        <v>99</v>
      </c>
      <c r="B29" s="19">
        <v>80000</v>
      </c>
      <c r="C29" s="19">
        <v>90000</v>
      </c>
      <c r="D29" s="19">
        <v>100000</v>
      </c>
      <c r="I29" s="105" t="s">
        <v>212</v>
      </c>
      <c r="K29" s="106">
        <f>SUM(K27:AT27)</f>
        <v>40650</v>
      </c>
    </row>
    <row r="30" spans="1:46" x14ac:dyDescent="0.2">
      <c r="A30" s="13" t="s">
        <v>100</v>
      </c>
      <c r="B30" s="19">
        <f>B29/12</f>
        <v>6666.666666666667</v>
      </c>
      <c r="C30" s="19">
        <f>C29/12</f>
        <v>7500</v>
      </c>
      <c r="D30" s="19">
        <f>D29/12</f>
        <v>8333.3333333333339</v>
      </c>
      <c r="I30" s="105" t="s">
        <v>213</v>
      </c>
      <c r="J30" s="19">
        <f>C38</f>
        <v>12000000</v>
      </c>
    </row>
    <row r="31" spans="1:46" x14ac:dyDescent="0.2">
      <c r="A31" s="13" t="s">
        <v>102</v>
      </c>
      <c r="B31" s="19">
        <f>B30/B28</f>
        <v>666.66666666666674</v>
      </c>
      <c r="C31" s="19">
        <f>C30/C28</f>
        <v>937.5</v>
      </c>
      <c r="D31" s="19">
        <f>D30/D28</f>
        <v>1666.6666666666667</v>
      </c>
      <c r="I31" s="105" t="s">
        <v>214</v>
      </c>
      <c r="K31" s="106">
        <f>$B$39/12</f>
        <v>41666.666666666664</v>
      </c>
      <c r="L31" s="106">
        <f t="shared" ref="L31:AT31" si="6">$B$39/12</f>
        <v>41666.666666666664</v>
      </c>
      <c r="M31" s="106">
        <f t="shared" si="6"/>
        <v>41666.666666666664</v>
      </c>
      <c r="N31" s="106">
        <f t="shared" si="6"/>
        <v>41666.666666666664</v>
      </c>
      <c r="O31" s="106">
        <f t="shared" si="6"/>
        <v>41666.666666666664</v>
      </c>
      <c r="P31" s="106">
        <f t="shared" si="6"/>
        <v>41666.666666666664</v>
      </c>
      <c r="Q31" s="106">
        <f t="shared" si="6"/>
        <v>41666.666666666664</v>
      </c>
      <c r="R31" s="106">
        <f t="shared" si="6"/>
        <v>41666.666666666664</v>
      </c>
      <c r="S31" s="106">
        <f t="shared" si="6"/>
        <v>41666.666666666664</v>
      </c>
      <c r="T31" s="106">
        <f t="shared" si="6"/>
        <v>41666.666666666664</v>
      </c>
      <c r="U31" s="106">
        <f t="shared" si="6"/>
        <v>41666.666666666664</v>
      </c>
      <c r="V31" s="106">
        <f t="shared" si="6"/>
        <v>41666.666666666664</v>
      </c>
      <c r="W31" s="106">
        <f t="shared" si="6"/>
        <v>41666.666666666664</v>
      </c>
      <c r="X31" s="106">
        <f t="shared" si="6"/>
        <v>41666.666666666664</v>
      </c>
      <c r="Y31" s="106">
        <f t="shared" si="6"/>
        <v>41666.666666666664</v>
      </c>
      <c r="Z31" s="106">
        <f t="shared" si="6"/>
        <v>41666.666666666664</v>
      </c>
      <c r="AA31" s="106">
        <f t="shared" si="6"/>
        <v>41666.666666666664</v>
      </c>
      <c r="AB31" s="106">
        <f t="shared" si="6"/>
        <v>41666.666666666664</v>
      </c>
      <c r="AC31" s="106">
        <f t="shared" si="6"/>
        <v>41666.666666666664</v>
      </c>
      <c r="AD31" s="106">
        <f t="shared" si="6"/>
        <v>41666.666666666664</v>
      </c>
      <c r="AE31" s="106">
        <f t="shared" si="6"/>
        <v>41666.666666666664</v>
      </c>
      <c r="AF31" s="106">
        <f t="shared" si="6"/>
        <v>41666.666666666664</v>
      </c>
      <c r="AG31" s="106">
        <f t="shared" si="6"/>
        <v>41666.666666666664</v>
      </c>
      <c r="AH31" s="106">
        <f t="shared" si="6"/>
        <v>41666.666666666664</v>
      </c>
      <c r="AI31" s="106">
        <f t="shared" si="6"/>
        <v>41666.666666666664</v>
      </c>
      <c r="AJ31" s="106">
        <f t="shared" si="6"/>
        <v>41666.666666666664</v>
      </c>
      <c r="AK31" s="106">
        <f t="shared" si="6"/>
        <v>41666.666666666664</v>
      </c>
      <c r="AL31" s="106">
        <f t="shared" si="6"/>
        <v>41666.666666666664</v>
      </c>
      <c r="AM31" s="106">
        <f t="shared" si="6"/>
        <v>41666.666666666664</v>
      </c>
      <c r="AN31" s="106">
        <f t="shared" si="6"/>
        <v>41666.666666666664</v>
      </c>
      <c r="AO31" s="106">
        <f t="shared" si="6"/>
        <v>41666.666666666664</v>
      </c>
      <c r="AP31" s="106">
        <f t="shared" si="6"/>
        <v>41666.666666666664</v>
      </c>
      <c r="AQ31" s="106">
        <f t="shared" si="6"/>
        <v>41666.666666666664</v>
      </c>
      <c r="AR31" s="106">
        <f t="shared" si="6"/>
        <v>41666.666666666664</v>
      </c>
      <c r="AS31" s="106">
        <f t="shared" si="6"/>
        <v>41666.666666666664</v>
      </c>
      <c r="AT31" s="106">
        <f t="shared" si="6"/>
        <v>41666.666666666664</v>
      </c>
    </row>
    <row r="33" spans="1:15" x14ac:dyDescent="0.2">
      <c r="A33" s="22" t="s">
        <v>105</v>
      </c>
      <c r="B33" s="19"/>
      <c r="C33" s="19"/>
      <c r="I33" s="105" t="s">
        <v>215</v>
      </c>
      <c r="J33" s="107">
        <f>J30/K29</f>
        <v>295.2029520295203</v>
      </c>
      <c r="M33" s="24"/>
      <c r="N33" s="24"/>
      <c r="O33" s="24"/>
    </row>
    <row r="34" spans="1:15" x14ac:dyDescent="0.2">
      <c r="A34" s="13" t="s">
        <v>107</v>
      </c>
      <c r="B34" s="13">
        <v>0.1</v>
      </c>
      <c r="C34" s="13">
        <v>0.1</v>
      </c>
      <c r="D34" s="13">
        <v>0.1</v>
      </c>
      <c r="I34" s="105" t="s">
        <v>216</v>
      </c>
      <c r="J34" s="107">
        <f>(SUM(K31:AT31))/K29</f>
        <v>36.900369003690045</v>
      </c>
    </row>
    <row r="35" spans="1:15" x14ac:dyDescent="0.2">
      <c r="A35" s="13" t="s">
        <v>108</v>
      </c>
      <c r="B35" s="19">
        <f>(B34*B12)*12</f>
        <v>2400</v>
      </c>
      <c r="C35" s="19">
        <f>(C34*C12)*12</f>
        <v>3600</v>
      </c>
      <c r="D35" s="19">
        <f>(D34*D12)*12</f>
        <v>6000</v>
      </c>
      <c r="I35" s="105" t="s">
        <v>217</v>
      </c>
      <c r="J35" s="107">
        <f>J33+J34</f>
        <v>332.10332103321036</v>
      </c>
      <c r="M35" s="19"/>
      <c r="N35" s="19"/>
      <c r="O35" s="19"/>
    </row>
    <row r="36" spans="1:15" x14ac:dyDescent="0.2">
      <c r="B36" s="19"/>
      <c r="C36" s="19"/>
    </row>
    <row r="37" spans="1:15" x14ac:dyDescent="0.2">
      <c r="A37" s="14" t="s">
        <v>110</v>
      </c>
      <c r="B37" s="19"/>
      <c r="C37" s="19"/>
      <c r="M37" s="20"/>
      <c r="N37" s="20"/>
      <c r="O37" s="20"/>
    </row>
    <row r="38" spans="1:15" x14ac:dyDescent="0.2">
      <c r="A38" s="15" t="s">
        <v>112</v>
      </c>
      <c r="B38" s="19">
        <v>6000000</v>
      </c>
      <c r="C38" s="19">
        <v>12000000</v>
      </c>
      <c r="D38" s="19">
        <v>15000000</v>
      </c>
    </row>
    <row r="39" spans="1:15" x14ac:dyDescent="0.2">
      <c r="A39" s="13" t="s">
        <v>113</v>
      </c>
      <c r="B39" s="19">
        <v>500000</v>
      </c>
      <c r="C39" s="19">
        <v>750000</v>
      </c>
      <c r="D39" s="19">
        <v>1000000</v>
      </c>
    </row>
    <row r="44" spans="1:15" ht="25.5" x14ac:dyDescent="0.2">
      <c r="A44" s="14" t="s">
        <v>114</v>
      </c>
      <c r="B44" s="14"/>
      <c r="C44" s="14"/>
      <c r="D44" s="14"/>
      <c r="E44" s="14"/>
      <c r="F44" s="14"/>
    </row>
    <row r="45" spans="1:15" x14ac:dyDescent="0.2">
      <c r="A45" s="15" t="s">
        <v>115</v>
      </c>
      <c r="B45" s="15"/>
      <c r="C45" s="15"/>
      <c r="D45" s="15"/>
      <c r="E45" s="15"/>
      <c r="F45" s="15"/>
    </row>
    <row r="46" spans="1:15" ht="25.5" x14ac:dyDescent="0.2">
      <c r="A46" s="13" t="s">
        <v>116</v>
      </c>
    </row>
    <row r="47" spans="1:15" x14ac:dyDescent="0.2">
      <c r="A47" s="13" t="s">
        <v>117</v>
      </c>
    </row>
    <row r="48" spans="1:15" x14ac:dyDescent="0.2">
      <c r="A48" s="13" t="s">
        <v>118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W7101"/>
  <sheetViews>
    <sheetView topLeftCell="A7077" workbookViewId="0">
      <selection activeCell="I9" sqref="I9:L7100"/>
    </sheetView>
  </sheetViews>
  <sheetFormatPr defaultRowHeight="15" x14ac:dyDescent="0.25"/>
  <cols>
    <col min="8" max="8" width="9.7109375" bestFit="1" customWidth="1"/>
    <col min="9" max="9" width="7.5703125" customWidth="1"/>
    <col min="10" max="10" width="10.140625" bestFit="1" customWidth="1"/>
    <col min="11" max="11" width="22.42578125" bestFit="1" customWidth="1"/>
    <col min="12" max="12" width="10.7109375" bestFit="1" customWidth="1"/>
  </cols>
  <sheetData>
    <row r="3" spans="1:12" x14ac:dyDescent="0.25">
      <c r="B3" t="s">
        <v>0</v>
      </c>
      <c r="C3" t="s">
        <v>1</v>
      </c>
      <c r="D3" t="s">
        <v>2</v>
      </c>
      <c r="E3" t="s">
        <v>3</v>
      </c>
      <c r="F3" t="s">
        <v>4</v>
      </c>
      <c r="G3" t="s">
        <v>5</v>
      </c>
    </row>
    <row r="4" spans="1:12" x14ac:dyDescent="0.25">
      <c r="A4" t="s">
        <v>6</v>
      </c>
      <c r="B4">
        <v>1</v>
      </c>
      <c r="C4">
        <v>1</v>
      </c>
      <c r="D4">
        <v>1915</v>
      </c>
      <c r="E4">
        <v>1</v>
      </c>
      <c r="F4">
        <v>1</v>
      </c>
      <c r="G4">
        <v>1</v>
      </c>
    </row>
    <row r="5" spans="1:12" x14ac:dyDescent="0.25">
      <c r="A5" t="s">
        <v>7</v>
      </c>
      <c r="B5">
        <v>30</v>
      </c>
      <c r="C5">
        <v>12</v>
      </c>
      <c r="D5">
        <v>2013</v>
      </c>
      <c r="E5">
        <v>2</v>
      </c>
      <c r="F5">
        <v>5</v>
      </c>
      <c r="G5">
        <v>4</v>
      </c>
    </row>
    <row r="8" spans="1:12" x14ac:dyDescent="0.25">
      <c r="I8" t="s">
        <v>3</v>
      </c>
      <c r="J8" t="s">
        <v>4</v>
      </c>
      <c r="K8" t="s">
        <v>5</v>
      </c>
      <c r="L8" t="s">
        <v>33</v>
      </c>
    </row>
    <row r="9" spans="1:12" x14ac:dyDescent="0.25">
      <c r="B9">
        <f ca="1">RANDBETWEEN(B$4,B$5)</f>
        <v>21</v>
      </c>
      <c r="C9">
        <f t="shared" ref="C9:G24" ca="1" si="0">RANDBETWEEN(C$4,C$5)</f>
        <v>3</v>
      </c>
      <c r="D9">
        <f t="shared" ca="1" si="0"/>
        <v>2008</v>
      </c>
      <c r="E9">
        <f t="shared" ca="1" si="0"/>
        <v>1</v>
      </c>
      <c r="F9">
        <f t="shared" ca="1" si="0"/>
        <v>3</v>
      </c>
      <c r="G9">
        <f t="shared" ca="1" si="0"/>
        <v>3</v>
      </c>
      <c r="I9" t="str">
        <f t="shared" ref="I9:I72" ca="1" si="1">VLOOKUP(E9,GenderNum_to_GenderLabel,2,FALSE)</f>
        <v>Female</v>
      </c>
      <c r="J9" t="str">
        <f t="shared" ref="J9:J72" ca="1" si="2">VLOOKUP(F9,InsuranceNum_to_InsuranceCompany,2,FALSE)</f>
        <v>Medicaid</v>
      </c>
      <c r="K9" t="str">
        <f t="shared" ref="K9:K72" ca="1" si="3">VLOOKUP(G9,DispositionNum_to_DispositionLabel,2,FALSE)</f>
        <v>Transferred</v>
      </c>
      <c r="L9" s="1">
        <f t="shared" ref="L9:L19" ca="1" si="4">DATE(D9,C9,B9)</f>
        <v>39528</v>
      </c>
    </row>
    <row r="10" spans="1:12" x14ac:dyDescent="0.25">
      <c r="B10">
        <f t="shared" ref="B10:G25" ca="1" si="5">RANDBETWEEN(B$4,B$5)</f>
        <v>14</v>
      </c>
      <c r="C10">
        <f t="shared" ca="1" si="0"/>
        <v>3</v>
      </c>
      <c r="D10">
        <f t="shared" ca="1" si="0"/>
        <v>1983</v>
      </c>
      <c r="E10">
        <f t="shared" ca="1" si="0"/>
        <v>2</v>
      </c>
      <c r="F10">
        <f t="shared" ca="1" si="0"/>
        <v>5</v>
      </c>
      <c r="G10">
        <f t="shared" ca="1" si="0"/>
        <v>4</v>
      </c>
      <c r="I10" t="str">
        <f t="shared" ca="1" si="1"/>
        <v>Male</v>
      </c>
      <c r="J10" t="str">
        <f t="shared" ca="1" si="2"/>
        <v>Blue Cross</v>
      </c>
      <c r="K10" t="str">
        <f t="shared" ca="1" si="3"/>
        <v>Left without being seen</v>
      </c>
      <c r="L10" s="1">
        <f t="shared" ca="1" si="4"/>
        <v>30389</v>
      </c>
    </row>
    <row r="11" spans="1:12" x14ac:dyDescent="0.25">
      <c r="B11">
        <f t="shared" ca="1" si="5"/>
        <v>3</v>
      </c>
      <c r="C11">
        <f t="shared" ca="1" si="0"/>
        <v>11</v>
      </c>
      <c r="D11">
        <f t="shared" ca="1" si="0"/>
        <v>1998</v>
      </c>
      <c r="E11">
        <f t="shared" ca="1" si="0"/>
        <v>1</v>
      </c>
      <c r="F11">
        <f t="shared" ca="1" si="0"/>
        <v>2</v>
      </c>
      <c r="G11">
        <f t="shared" ca="1" si="0"/>
        <v>4</v>
      </c>
      <c r="I11" t="str">
        <f t="shared" ca="1" si="1"/>
        <v>Female</v>
      </c>
      <c r="J11" t="str">
        <f t="shared" ca="1" si="2"/>
        <v>Medicare</v>
      </c>
      <c r="K11" t="str">
        <f t="shared" ca="1" si="3"/>
        <v>Left without being seen</v>
      </c>
      <c r="L11" s="1">
        <f t="shared" ca="1" si="4"/>
        <v>36102</v>
      </c>
    </row>
    <row r="12" spans="1:12" x14ac:dyDescent="0.25">
      <c r="B12">
        <f t="shared" ca="1" si="5"/>
        <v>26</v>
      </c>
      <c r="C12">
        <f t="shared" ca="1" si="0"/>
        <v>12</v>
      </c>
      <c r="D12">
        <f t="shared" ca="1" si="0"/>
        <v>1981</v>
      </c>
      <c r="E12">
        <f t="shared" ca="1" si="0"/>
        <v>2</v>
      </c>
      <c r="F12">
        <f t="shared" ca="1" si="0"/>
        <v>3</v>
      </c>
      <c r="G12">
        <f t="shared" ca="1" si="0"/>
        <v>4</v>
      </c>
      <c r="I12" t="str">
        <f t="shared" ca="1" si="1"/>
        <v>Male</v>
      </c>
      <c r="J12" t="str">
        <f t="shared" ca="1" si="2"/>
        <v>Medicaid</v>
      </c>
      <c r="K12" t="str">
        <f t="shared" ca="1" si="3"/>
        <v>Left without being seen</v>
      </c>
      <c r="L12" s="1">
        <f t="shared" ca="1" si="4"/>
        <v>29946</v>
      </c>
    </row>
    <row r="13" spans="1:12" x14ac:dyDescent="0.25">
      <c r="B13">
        <f t="shared" ca="1" si="5"/>
        <v>16</v>
      </c>
      <c r="C13">
        <f t="shared" ca="1" si="0"/>
        <v>11</v>
      </c>
      <c r="D13">
        <f t="shared" ca="1" si="0"/>
        <v>1926</v>
      </c>
      <c r="E13">
        <f t="shared" ca="1" si="0"/>
        <v>2</v>
      </c>
      <c r="F13">
        <f t="shared" ca="1" si="0"/>
        <v>4</v>
      </c>
      <c r="G13">
        <f t="shared" ca="1" si="0"/>
        <v>1</v>
      </c>
      <c r="I13" t="str">
        <f t="shared" ca="1" si="1"/>
        <v>Male</v>
      </c>
      <c r="J13" t="str">
        <f t="shared" ca="1" si="2"/>
        <v>Self-pay</v>
      </c>
      <c r="K13" t="str">
        <f t="shared" ca="1" si="3"/>
        <v>Discharged</v>
      </c>
      <c r="L13" s="1">
        <f t="shared" ca="1" si="4"/>
        <v>9817</v>
      </c>
    </row>
    <row r="14" spans="1:12" x14ac:dyDescent="0.25">
      <c r="B14">
        <f t="shared" ca="1" si="5"/>
        <v>20</v>
      </c>
      <c r="C14">
        <f t="shared" ca="1" si="0"/>
        <v>5</v>
      </c>
      <c r="D14">
        <f t="shared" ca="1" si="0"/>
        <v>1941</v>
      </c>
      <c r="E14">
        <f t="shared" ca="1" si="0"/>
        <v>1</v>
      </c>
      <c r="F14">
        <f t="shared" ca="1" si="0"/>
        <v>3</v>
      </c>
      <c r="G14">
        <f t="shared" ca="1" si="0"/>
        <v>4</v>
      </c>
      <c r="I14" t="str">
        <f t="shared" ca="1" si="1"/>
        <v>Female</v>
      </c>
      <c r="J14" t="str">
        <f t="shared" ca="1" si="2"/>
        <v>Medicaid</v>
      </c>
      <c r="K14" t="str">
        <f t="shared" ca="1" si="3"/>
        <v>Left without being seen</v>
      </c>
      <c r="L14" s="1">
        <f t="shared" ca="1" si="4"/>
        <v>15116</v>
      </c>
    </row>
    <row r="15" spans="1:12" x14ac:dyDescent="0.25">
      <c r="B15">
        <f t="shared" ca="1" si="5"/>
        <v>18</v>
      </c>
      <c r="C15">
        <f t="shared" ca="1" si="0"/>
        <v>4</v>
      </c>
      <c r="D15">
        <f t="shared" ca="1" si="0"/>
        <v>1925</v>
      </c>
      <c r="E15">
        <f t="shared" ca="1" si="0"/>
        <v>2</v>
      </c>
      <c r="F15">
        <f t="shared" ca="1" si="0"/>
        <v>4</v>
      </c>
      <c r="G15">
        <f t="shared" ca="1" si="0"/>
        <v>2</v>
      </c>
      <c r="I15" t="str">
        <f t="shared" ca="1" si="1"/>
        <v>Male</v>
      </c>
      <c r="J15" t="str">
        <f t="shared" ca="1" si="2"/>
        <v>Self-pay</v>
      </c>
      <c r="K15" t="str">
        <f t="shared" ca="1" si="3"/>
        <v>Admitted</v>
      </c>
      <c r="L15" s="1">
        <f t="shared" ca="1" si="4"/>
        <v>9240</v>
      </c>
    </row>
    <row r="16" spans="1:12" x14ac:dyDescent="0.25">
      <c r="B16">
        <f t="shared" ca="1" si="5"/>
        <v>24</v>
      </c>
      <c r="C16">
        <f t="shared" ca="1" si="0"/>
        <v>3</v>
      </c>
      <c r="D16">
        <f t="shared" ca="1" si="0"/>
        <v>1955</v>
      </c>
      <c r="E16">
        <f t="shared" ca="1" si="0"/>
        <v>1</v>
      </c>
      <c r="F16">
        <f t="shared" ca="1" si="0"/>
        <v>3</v>
      </c>
      <c r="G16">
        <f t="shared" ca="1" si="0"/>
        <v>3</v>
      </c>
      <c r="I16" t="str">
        <f t="shared" ca="1" si="1"/>
        <v>Female</v>
      </c>
      <c r="J16" t="str">
        <f t="shared" ca="1" si="2"/>
        <v>Medicaid</v>
      </c>
      <c r="K16" t="str">
        <f t="shared" ca="1" si="3"/>
        <v>Transferred</v>
      </c>
      <c r="L16" s="1">
        <f t="shared" ca="1" si="4"/>
        <v>20172</v>
      </c>
    </row>
    <row r="17" spans="2:12" x14ac:dyDescent="0.25">
      <c r="B17">
        <f t="shared" ca="1" si="5"/>
        <v>29</v>
      </c>
      <c r="C17">
        <f t="shared" ca="1" si="0"/>
        <v>8</v>
      </c>
      <c r="D17">
        <f t="shared" ca="1" si="0"/>
        <v>1991</v>
      </c>
      <c r="E17">
        <f t="shared" ca="1" si="0"/>
        <v>2</v>
      </c>
      <c r="F17">
        <f t="shared" ca="1" si="0"/>
        <v>1</v>
      </c>
      <c r="G17">
        <f t="shared" ca="1" si="0"/>
        <v>4</v>
      </c>
      <c r="I17" t="str">
        <f t="shared" ca="1" si="1"/>
        <v>Male</v>
      </c>
      <c r="J17" t="str">
        <f t="shared" ca="1" si="2"/>
        <v>Aetna</v>
      </c>
      <c r="K17" t="str">
        <f t="shared" ca="1" si="3"/>
        <v>Left without being seen</v>
      </c>
      <c r="L17" s="1">
        <f t="shared" ca="1" si="4"/>
        <v>33479</v>
      </c>
    </row>
    <row r="18" spans="2:12" x14ac:dyDescent="0.25">
      <c r="B18">
        <f t="shared" ca="1" si="5"/>
        <v>19</v>
      </c>
      <c r="C18">
        <f t="shared" ca="1" si="0"/>
        <v>12</v>
      </c>
      <c r="D18">
        <f t="shared" ca="1" si="0"/>
        <v>1940</v>
      </c>
      <c r="E18">
        <f t="shared" ca="1" si="0"/>
        <v>2</v>
      </c>
      <c r="F18">
        <f t="shared" ca="1" si="0"/>
        <v>1</v>
      </c>
      <c r="G18">
        <f t="shared" ca="1" si="0"/>
        <v>3</v>
      </c>
      <c r="I18" t="str">
        <f t="shared" ca="1" si="1"/>
        <v>Male</v>
      </c>
      <c r="J18" t="str">
        <f t="shared" ca="1" si="2"/>
        <v>Aetna</v>
      </c>
      <c r="K18" t="str">
        <f t="shared" ca="1" si="3"/>
        <v>Transferred</v>
      </c>
      <c r="L18" s="1">
        <f t="shared" ca="1" si="4"/>
        <v>14964</v>
      </c>
    </row>
    <row r="19" spans="2:12" x14ac:dyDescent="0.25">
      <c r="B19">
        <f t="shared" ca="1" si="5"/>
        <v>23</v>
      </c>
      <c r="C19">
        <f t="shared" ca="1" si="0"/>
        <v>4</v>
      </c>
      <c r="D19">
        <f t="shared" ca="1" si="0"/>
        <v>1973</v>
      </c>
      <c r="E19">
        <f t="shared" ca="1" si="0"/>
        <v>2</v>
      </c>
      <c r="F19">
        <f t="shared" ca="1" si="0"/>
        <v>3</v>
      </c>
      <c r="G19">
        <f t="shared" ca="1" si="0"/>
        <v>3</v>
      </c>
      <c r="I19" t="str">
        <f t="shared" ca="1" si="1"/>
        <v>Male</v>
      </c>
      <c r="J19" t="str">
        <f t="shared" ca="1" si="2"/>
        <v>Medicaid</v>
      </c>
      <c r="K19" t="str">
        <f t="shared" ca="1" si="3"/>
        <v>Transferred</v>
      </c>
      <c r="L19" s="1">
        <f t="shared" ca="1" si="4"/>
        <v>26777</v>
      </c>
    </row>
    <row r="20" spans="2:12" x14ac:dyDescent="0.25">
      <c r="B20">
        <f t="shared" ca="1" si="5"/>
        <v>25</v>
      </c>
      <c r="C20">
        <f t="shared" ca="1" si="0"/>
        <v>9</v>
      </c>
      <c r="D20">
        <f t="shared" ca="1" si="0"/>
        <v>1918</v>
      </c>
      <c r="E20">
        <f t="shared" ca="1" si="0"/>
        <v>1</v>
      </c>
      <c r="F20">
        <f t="shared" ca="1" si="0"/>
        <v>4</v>
      </c>
      <c r="G20">
        <f t="shared" ca="1" si="0"/>
        <v>2</v>
      </c>
      <c r="I20" t="str">
        <f t="shared" ca="1" si="1"/>
        <v>Female</v>
      </c>
      <c r="J20" t="str">
        <f t="shared" ca="1" si="2"/>
        <v>Self-pay</v>
      </c>
      <c r="K20" t="str">
        <f t="shared" ca="1" si="3"/>
        <v>Admitted</v>
      </c>
      <c r="L20" s="1">
        <f t="shared" ref="L20:L83" ca="1" si="6">DATE(D20,C20,B20)</f>
        <v>6843</v>
      </c>
    </row>
    <row r="21" spans="2:12" x14ac:dyDescent="0.25">
      <c r="B21">
        <f t="shared" ca="1" si="5"/>
        <v>6</v>
      </c>
      <c r="C21">
        <f t="shared" ca="1" si="0"/>
        <v>3</v>
      </c>
      <c r="D21">
        <f t="shared" ca="1" si="0"/>
        <v>2002</v>
      </c>
      <c r="E21">
        <f t="shared" ca="1" si="0"/>
        <v>2</v>
      </c>
      <c r="F21">
        <f t="shared" ca="1" si="0"/>
        <v>1</v>
      </c>
      <c r="G21">
        <f t="shared" ca="1" si="0"/>
        <v>4</v>
      </c>
      <c r="I21" t="str">
        <f t="shared" ca="1" si="1"/>
        <v>Male</v>
      </c>
      <c r="J21" t="str">
        <f t="shared" ca="1" si="2"/>
        <v>Aetna</v>
      </c>
      <c r="K21" t="str">
        <f t="shared" ca="1" si="3"/>
        <v>Left without being seen</v>
      </c>
      <c r="L21" s="1">
        <f t="shared" ca="1" si="6"/>
        <v>37321</v>
      </c>
    </row>
    <row r="22" spans="2:12" x14ac:dyDescent="0.25">
      <c r="B22">
        <f t="shared" ca="1" si="5"/>
        <v>18</v>
      </c>
      <c r="C22">
        <f t="shared" ca="1" si="0"/>
        <v>9</v>
      </c>
      <c r="D22">
        <f t="shared" ca="1" si="0"/>
        <v>1997</v>
      </c>
      <c r="E22">
        <f t="shared" ca="1" si="0"/>
        <v>2</v>
      </c>
      <c r="F22">
        <f t="shared" ca="1" si="0"/>
        <v>2</v>
      </c>
      <c r="G22">
        <f t="shared" ca="1" si="0"/>
        <v>2</v>
      </c>
      <c r="I22" t="str">
        <f t="shared" ca="1" si="1"/>
        <v>Male</v>
      </c>
      <c r="J22" t="str">
        <f t="shared" ca="1" si="2"/>
        <v>Medicare</v>
      </c>
      <c r="K22" t="str">
        <f t="shared" ca="1" si="3"/>
        <v>Admitted</v>
      </c>
      <c r="L22" s="1">
        <f t="shared" ca="1" si="6"/>
        <v>35691</v>
      </c>
    </row>
    <row r="23" spans="2:12" x14ac:dyDescent="0.25">
      <c r="B23">
        <f t="shared" ca="1" si="5"/>
        <v>5</v>
      </c>
      <c r="C23">
        <f t="shared" ca="1" si="0"/>
        <v>9</v>
      </c>
      <c r="D23">
        <f t="shared" ca="1" si="0"/>
        <v>1979</v>
      </c>
      <c r="E23">
        <f t="shared" ca="1" si="0"/>
        <v>2</v>
      </c>
      <c r="F23">
        <f t="shared" ca="1" si="0"/>
        <v>2</v>
      </c>
      <c r="G23">
        <f t="shared" ca="1" si="0"/>
        <v>4</v>
      </c>
      <c r="I23" t="str">
        <f t="shared" ca="1" si="1"/>
        <v>Male</v>
      </c>
      <c r="J23" t="str">
        <f t="shared" ca="1" si="2"/>
        <v>Medicare</v>
      </c>
      <c r="K23" t="str">
        <f t="shared" ca="1" si="3"/>
        <v>Left without being seen</v>
      </c>
      <c r="L23" s="1">
        <f t="shared" ca="1" si="6"/>
        <v>29103</v>
      </c>
    </row>
    <row r="24" spans="2:12" x14ac:dyDescent="0.25">
      <c r="B24">
        <f t="shared" ca="1" si="5"/>
        <v>19</v>
      </c>
      <c r="C24">
        <f t="shared" ca="1" si="0"/>
        <v>5</v>
      </c>
      <c r="D24">
        <f t="shared" ca="1" si="0"/>
        <v>1967</v>
      </c>
      <c r="E24">
        <f t="shared" ca="1" si="0"/>
        <v>2</v>
      </c>
      <c r="F24">
        <f t="shared" ca="1" si="0"/>
        <v>1</v>
      </c>
      <c r="G24">
        <f t="shared" ca="1" si="0"/>
        <v>3</v>
      </c>
      <c r="I24" t="str">
        <f t="shared" ca="1" si="1"/>
        <v>Male</v>
      </c>
      <c r="J24" t="str">
        <f t="shared" ca="1" si="2"/>
        <v>Aetna</v>
      </c>
      <c r="K24" t="str">
        <f t="shared" ca="1" si="3"/>
        <v>Transferred</v>
      </c>
      <c r="L24" s="1">
        <f t="shared" ca="1" si="6"/>
        <v>24611</v>
      </c>
    </row>
    <row r="25" spans="2:12" x14ac:dyDescent="0.25">
      <c r="B25">
        <f t="shared" ca="1" si="5"/>
        <v>13</v>
      </c>
      <c r="C25">
        <f t="shared" ca="1" si="5"/>
        <v>9</v>
      </c>
      <c r="D25">
        <f t="shared" ca="1" si="5"/>
        <v>1988</v>
      </c>
      <c r="E25">
        <f t="shared" ca="1" si="5"/>
        <v>2</v>
      </c>
      <c r="F25">
        <f t="shared" ca="1" si="5"/>
        <v>4</v>
      </c>
      <c r="G25">
        <f t="shared" ca="1" si="5"/>
        <v>3</v>
      </c>
      <c r="I25" t="str">
        <f t="shared" ca="1" si="1"/>
        <v>Male</v>
      </c>
      <c r="J25" t="str">
        <f t="shared" ca="1" si="2"/>
        <v>Self-pay</v>
      </c>
      <c r="K25" t="str">
        <f t="shared" ca="1" si="3"/>
        <v>Transferred</v>
      </c>
      <c r="L25" s="1">
        <f t="shared" ca="1" si="6"/>
        <v>32399</v>
      </c>
    </row>
    <row r="26" spans="2:12" x14ac:dyDescent="0.25">
      <c r="B26">
        <f t="shared" ref="B26:G68" ca="1" si="7">RANDBETWEEN(B$4,B$5)</f>
        <v>16</v>
      </c>
      <c r="C26">
        <f t="shared" ca="1" si="7"/>
        <v>11</v>
      </c>
      <c r="D26">
        <f t="shared" ca="1" si="7"/>
        <v>1941</v>
      </c>
      <c r="E26">
        <f t="shared" ca="1" si="7"/>
        <v>2</v>
      </c>
      <c r="F26">
        <f t="shared" ca="1" si="7"/>
        <v>3</v>
      </c>
      <c r="G26">
        <f t="shared" ca="1" si="7"/>
        <v>3</v>
      </c>
      <c r="I26" t="str">
        <f t="shared" ca="1" si="1"/>
        <v>Male</v>
      </c>
      <c r="J26" t="str">
        <f t="shared" ca="1" si="2"/>
        <v>Medicaid</v>
      </c>
      <c r="K26" t="str">
        <f t="shared" ca="1" si="3"/>
        <v>Transferred</v>
      </c>
      <c r="L26" s="1">
        <f t="shared" ca="1" si="6"/>
        <v>15296</v>
      </c>
    </row>
    <row r="27" spans="2:12" x14ac:dyDescent="0.25">
      <c r="B27">
        <f t="shared" ca="1" si="7"/>
        <v>27</v>
      </c>
      <c r="C27">
        <f t="shared" ca="1" si="7"/>
        <v>5</v>
      </c>
      <c r="D27">
        <f t="shared" ca="1" si="7"/>
        <v>1957</v>
      </c>
      <c r="E27">
        <f t="shared" ca="1" si="7"/>
        <v>2</v>
      </c>
      <c r="F27">
        <f t="shared" ca="1" si="7"/>
        <v>4</v>
      </c>
      <c r="G27">
        <f t="shared" ca="1" si="7"/>
        <v>3</v>
      </c>
      <c r="I27" t="str">
        <f t="shared" ca="1" si="1"/>
        <v>Male</v>
      </c>
      <c r="J27" t="str">
        <f t="shared" ca="1" si="2"/>
        <v>Self-pay</v>
      </c>
      <c r="K27" t="str">
        <f t="shared" ca="1" si="3"/>
        <v>Transferred</v>
      </c>
      <c r="L27" s="1">
        <f t="shared" ca="1" si="6"/>
        <v>20967</v>
      </c>
    </row>
    <row r="28" spans="2:12" x14ac:dyDescent="0.25">
      <c r="B28">
        <f t="shared" ca="1" si="7"/>
        <v>21</v>
      </c>
      <c r="C28">
        <f t="shared" ca="1" si="7"/>
        <v>10</v>
      </c>
      <c r="D28">
        <f t="shared" ca="1" si="7"/>
        <v>1978</v>
      </c>
      <c r="E28">
        <f t="shared" ca="1" si="7"/>
        <v>1</v>
      </c>
      <c r="F28">
        <f t="shared" ca="1" si="7"/>
        <v>3</v>
      </c>
      <c r="G28">
        <f t="shared" ca="1" si="7"/>
        <v>1</v>
      </c>
      <c r="I28" t="str">
        <f t="shared" ca="1" si="1"/>
        <v>Female</v>
      </c>
      <c r="J28" t="str">
        <f t="shared" ca="1" si="2"/>
        <v>Medicaid</v>
      </c>
      <c r="K28" t="str">
        <f t="shared" ca="1" si="3"/>
        <v>Discharged</v>
      </c>
      <c r="L28" s="1">
        <f t="shared" ca="1" si="6"/>
        <v>28784</v>
      </c>
    </row>
    <row r="29" spans="2:12" x14ac:dyDescent="0.25">
      <c r="B29">
        <f t="shared" ca="1" si="7"/>
        <v>27</v>
      </c>
      <c r="C29">
        <f t="shared" ca="1" si="7"/>
        <v>7</v>
      </c>
      <c r="D29">
        <f t="shared" ca="1" si="7"/>
        <v>1949</v>
      </c>
      <c r="E29">
        <f t="shared" ca="1" si="7"/>
        <v>1</v>
      </c>
      <c r="F29">
        <f t="shared" ca="1" si="7"/>
        <v>2</v>
      </c>
      <c r="G29">
        <f t="shared" ca="1" si="7"/>
        <v>2</v>
      </c>
      <c r="I29" t="str">
        <f t="shared" ca="1" si="1"/>
        <v>Female</v>
      </c>
      <c r="J29" t="str">
        <f t="shared" ca="1" si="2"/>
        <v>Medicare</v>
      </c>
      <c r="K29" t="str">
        <f t="shared" ca="1" si="3"/>
        <v>Admitted</v>
      </c>
      <c r="L29" s="1">
        <f t="shared" ca="1" si="6"/>
        <v>18106</v>
      </c>
    </row>
    <row r="30" spans="2:12" x14ac:dyDescent="0.25">
      <c r="B30">
        <f t="shared" ca="1" si="7"/>
        <v>25</v>
      </c>
      <c r="C30">
        <f t="shared" ca="1" si="7"/>
        <v>2</v>
      </c>
      <c r="D30">
        <f t="shared" ca="1" si="7"/>
        <v>1964</v>
      </c>
      <c r="E30">
        <f t="shared" ca="1" si="7"/>
        <v>1</v>
      </c>
      <c r="F30">
        <f t="shared" ca="1" si="7"/>
        <v>3</v>
      </c>
      <c r="G30">
        <f t="shared" ca="1" si="7"/>
        <v>1</v>
      </c>
      <c r="I30" t="str">
        <f t="shared" ca="1" si="1"/>
        <v>Female</v>
      </c>
      <c r="J30" t="str">
        <f t="shared" ca="1" si="2"/>
        <v>Medicaid</v>
      </c>
      <c r="K30" t="str">
        <f t="shared" ca="1" si="3"/>
        <v>Discharged</v>
      </c>
      <c r="L30" s="1">
        <f t="shared" ca="1" si="6"/>
        <v>23432</v>
      </c>
    </row>
    <row r="31" spans="2:12" x14ac:dyDescent="0.25">
      <c r="B31">
        <f t="shared" ca="1" si="7"/>
        <v>20</v>
      </c>
      <c r="C31">
        <f t="shared" ca="1" si="7"/>
        <v>4</v>
      </c>
      <c r="D31">
        <f t="shared" ca="1" si="7"/>
        <v>1972</v>
      </c>
      <c r="E31">
        <f t="shared" ca="1" si="7"/>
        <v>1</v>
      </c>
      <c r="F31">
        <f t="shared" ca="1" si="7"/>
        <v>2</v>
      </c>
      <c r="G31">
        <f t="shared" ca="1" si="7"/>
        <v>2</v>
      </c>
      <c r="I31" t="str">
        <f t="shared" ca="1" si="1"/>
        <v>Female</v>
      </c>
      <c r="J31" t="str">
        <f t="shared" ca="1" si="2"/>
        <v>Medicare</v>
      </c>
      <c r="K31" t="str">
        <f t="shared" ca="1" si="3"/>
        <v>Admitted</v>
      </c>
      <c r="L31" s="1">
        <f t="shared" ca="1" si="6"/>
        <v>26409</v>
      </c>
    </row>
    <row r="32" spans="2:12" x14ac:dyDescent="0.25">
      <c r="B32">
        <f t="shared" ca="1" si="7"/>
        <v>5</v>
      </c>
      <c r="C32">
        <f t="shared" ca="1" si="7"/>
        <v>2</v>
      </c>
      <c r="D32">
        <f t="shared" ca="1" si="7"/>
        <v>1983</v>
      </c>
      <c r="E32">
        <f t="shared" ca="1" si="7"/>
        <v>2</v>
      </c>
      <c r="F32">
        <f t="shared" ca="1" si="7"/>
        <v>1</v>
      </c>
      <c r="G32">
        <f t="shared" ca="1" si="7"/>
        <v>2</v>
      </c>
      <c r="I32" t="str">
        <f t="shared" ca="1" si="1"/>
        <v>Male</v>
      </c>
      <c r="J32" t="str">
        <f t="shared" ca="1" si="2"/>
        <v>Aetna</v>
      </c>
      <c r="K32" t="str">
        <f t="shared" ca="1" si="3"/>
        <v>Admitted</v>
      </c>
      <c r="L32" s="1">
        <f t="shared" ca="1" si="6"/>
        <v>30352</v>
      </c>
    </row>
    <row r="33" spans="2:12" x14ac:dyDescent="0.25">
      <c r="B33">
        <f t="shared" ca="1" si="7"/>
        <v>10</v>
      </c>
      <c r="C33">
        <f t="shared" ca="1" si="7"/>
        <v>2</v>
      </c>
      <c r="D33">
        <f t="shared" ca="1" si="7"/>
        <v>1931</v>
      </c>
      <c r="E33">
        <f t="shared" ca="1" si="7"/>
        <v>1</v>
      </c>
      <c r="F33">
        <f t="shared" ca="1" si="7"/>
        <v>3</v>
      </c>
      <c r="G33">
        <f t="shared" ca="1" si="7"/>
        <v>1</v>
      </c>
      <c r="I33" t="str">
        <f t="shared" ca="1" si="1"/>
        <v>Female</v>
      </c>
      <c r="J33" t="str">
        <f t="shared" ca="1" si="2"/>
        <v>Medicaid</v>
      </c>
      <c r="K33" t="str">
        <f t="shared" ca="1" si="3"/>
        <v>Discharged</v>
      </c>
      <c r="L33" s="1">
        <f t="shared" ca="1" si="6"/>
        <v>11364</v>
      </c>
    </row>
    <row r="34" spans="2:12" x14ac:dyDescent="0.25">
      <c r="B34">
        <f t="shared" ca="1" si="7"/>
        <v>2</v>
      </c>
      <c r="C34">
        <f t="shared" ca="1" si="7"/>
        <v>10</v>
      </c>
      <c r="D34">
        <f t="shared" ca="1" si="7"/>
        <v>1967</v>
      </c>
      <c r="E34">
        <f t="shared" ca="1" si="7"/>
        <v>2</v>
      </c>
      <c r="F34">
        <f t="shared" ca="1" si="7"/>
        <v>1</v>
      </c>
      <c r="G34">
        <f t="shared" ca="1" si="7"/>
        <v>2</v>
      </c>
      <c r="I34" t="str">
        <f t="shared" ca="1" si="1"/>
        <v>Male</v>
      </c>
      <c r="J34" t="str">
        <f t="shared" ca="1" si="2"/>
        <v>Aetna</v>
      </c>
      <c r="K34" t="str">
        <f t="shared" ca="1" si="3"/>
        <v>Admitted</v>
      </c>
      <c r="L34" s="1">
        <f t="shared" ca="1" si="6"/>
        <v>24747</v>
      </c>
    </row>
    <row r="35" spans="2:12" x14ac:dyDescent="0.25">
      <c r="B35">
        <f t="shared" ca="1" si="7"/>
        <v>16</v>
      </c>
      <c r="C35">
        <f t="shared" ca="1" si="7"/>
        <v>4</v>
      </c>
      <c r="D35">
        <f t="shared" ca="1" si="7"/>
        <v>1953</v>
      </c>
      <c r="E35">
        <f t="shared" ca="1" si="7"/>
        <v>2</v>
      </c>
      <c r="F35">
        <f t="shared" ca="1" si="7"/>
        <v>3</v>
      </c>
      <c r="G35">
        <f t="shared" ca="1" si="7"/>
        <v>3</v>
      </c>
      <c r="I35" t="str">
        <f t="shared" ca="1" si="1"/>
        <v>Male</v>
      </c>
      <c r="J35" t="str">
        <f t="shared" ca="1" si="2"/>
        <v>Medicaid</v>
      </c>
      <c r="K35" t="str">
        <f t="shared" ca="1" si="3"/>
        <v>Transferred</v>
      </c>
      <c r="L35" s="1">
        <f t="shared" ca="1" si="6"/>
        <v>19465</v>
      </c>
    </row>
    <row r="36" spans="2:12" x14ac:dyDescent="0.25">
      <c r="B36">
        <f t="shared" ca="1" si="7"/>
        <v>14</v>
      </c>
      <c r="C36">
        <f t="shared" ca="1" si="7"/>
        <v>2</v>
      </c>
      <c r="D36">
        <f t="shared" ca="1" si="7"/>
        <v>1971</v>
      </c>
      <c r="E36">
        <f t="shared" ca="1" si="7"/>
        <v>1</v>
      </c>
      <c r="F36">
        <f t="shared" ca="1" si="7"/>
        <v>1</v>
      </c>
      <c r="G36">
        <f t="shared" ca="1" si="7"/>
        <v>1</v>
      </c>
      <c r="I36" t="str">
        <f t="shared" ca="1" si="1"/>
        <v>Female</v>
      </c>
      <c r="J36" t="str">
        <f t="shared" ca="1" si="2"/>
        <v>Aetna</v>
      </c>
      <c r="K36" t="str">
        <f t="shared" ca="1" si="3"/>
        <v>Discharged</v>
      </c>
      <c r="L36" s="1">
        <f t="shared" ca="1" si="6"/>
        <v>25978</v>
      </c>
    </row>
    <row r="37" spans="2:12" x14ac:dyDescent="0.25">
      <c r="B37">
        <f t="shared" ca="1" si="7"/>
        <v>28</v>
      </c>
      <c r="C37">
        <f t="shared" ca="1" si="7"/>
        <v>3</v>
      </c>
      <c r="D37">
        <f t="shared" ca="1" si="7"/>
        <v>1978</v>
      </c>
      <c r="E37">
        <f t="shared" ca="1" si="7"/>
        <v>1</v>
      </c>
      <c r="F37">
        <f t="shared" ca="1" si="7"/>
        <v>1</v>
      </c>
      <c r="G37">
        <f t="shared" ca="1" si="7"/>
        <v>1</v>
      </c>
      <c r="I37" t="str">
        <f t="shared" ca="1" si="1"/>
        <v>Female</v>
      </c>
      <c r="J37" t="str">
        <f t="shared" ca="1" si="2"/>
        <v>Aetna</v>
      </c>
      <c r="K37" t="str">
        <f t="shared" ca="1" si="3"/>
        <v>Discharged</v>
      </c>
      <c r="L37" s="1">
        <f t="shared" ca="1" si="6"/>
        <v>28577</v>
      </c>
    </row>
    <row r="38" spans="2:12" x14ac:dyDescent="0.25">
      <c r="B38">
        <f t="shared" ca="1" si="7"/>
        <v>23</v>
      </c>
      <c r="C38">
        <f t="shared" ca="1" si="7"/>
        <v>10</v>
      </c>
      <c r="D38">
        <f t="shared" ca="1" si="7"/>
        <v>1932</v>
      </c>
      <c r="E38">
        <f t="shared" ca="1" si="7"/>
        <v>1</v>
      </c>
      <c r="F38">
        <f t="shared" ca="1" si="7"/>
        <v>3</v>
      </c>
      <c r="G38">
        <f t="shared" ca="1" si="7"/>
        <v>3</v>
      </c>
      <c r="I38" t="str">
        <f t="shared" ca="1" si="1"/>
        <v>Female</v>
      </c>
      <c r="J38" t="str">
        <f t="shared" ca="1" si="2"/>
        <v>Medicaid</v>
      </c>
      <c r="K38" t="str">
        <f t="shared" ca="1" si="3"/>
        <v>Transferred</v>
      </c>
      <c r="L38" s="1">
        <f t="shared" ca="1" si="6"/>
        <v>11985</v>
      </c>
    </row>
    <row r="39" spans="2:12" x14ac:dyDescent="0.25">
      <c r="B39">
        <f t="shared" ca="1" si="7"/>
        <v>27</v>
      </c>
      <c r="C39">
        <f t="shared" ca="1" si="7"/>
        <v>10</v>
      </c>
      <c r="D39">
        <f t="shared" ca="1" si="7"/>
        <v>2000</v>
      </c>
      <c r="E39">
        <f t="shared" ca="1" si="7"/>
        <v>1</v>
      </c>
      <c r="F39">
        <f t="shared" ca="1" si="7"/>
        <v>3</v>
      </c>
      <c r="G39">
        <f t="shared" ca="1" si="7"/>
        <v>2</v>
      </c>
      <c r="I39" t="str">
        <f t="shared" ca="1" si="1"/>
        <v>Female</v>
      </c>
      <c r="J39" t="str">
        <f t="shared" ca="1" si="2"/>
        <v>Medicaid</v>
      </c>
      <c r="K39" t="str">
        <f t="shared" ca="1" si="3"/>
        <v>Admitted</v>
      </c>
      <c r="L39" s="1">
        <f t="shared" ca="1" si="6"/>
        <v>36826</v>
      </c>
    </row>
    <row r="40" spans="2:12" x14ac:dyDescent="0.25">
      <c r="B40">
        <f t="shared" ca="1" si="7"/>
        <v>20</v>
      </c>
      <c r="C40">
        <f t="shared" ca="1" si="7"/>
        <v>2</v>
      </c>
      <c r="D40">
        <f t="shared" ca="1" si="7"/>
        <v>1966</v>
      </c>
      <c r="E40">
        <f t="shared" ca="1" si="7"/>
        <v>1</v>
      </c>
      <c r="F40">
        <f t="shared" ca="1" si="7"/>
        <v>2</v>
      </c>
      <c r="G40">
        <f t="shared" ca="1" si="7"/>
        <v>3</v>
      </c>
      <c r="I40" t="str">
        <f t="shared" ca="1" si="1"/>
        <v>Female</v>
      </c>
      <c r="J40" t="str">
        <f t="shared" ca="1" si="2"/>
        <v>Medicare</v>
      </c>
      <c r="K40" t="str">
        <f t="shared" ca="1" si="3"/>
        <v>Transferred</v>
      </c>
      <c r="L40" s="1">
        <f t="shared" ca="1" si="6"/>
        <v>24158</v>
      </c>
    </row>
    <row r="41" spans="2:12" x14ac:dyDescent="0.25">
      <c r="B41">
        <f t="shared" ca="1" si="7"/>
        <v>27</v>
      </c>
      <c r="C41">
        <f t="shared" ca="1" si="7"/>
        <v>6</v>
      </c>
      <c r="D41">
        <f t="shared" ca="1" si="7"/>
        <v>2013</v>
      </c>
      <c r="E41">
        <f t="shared" ca="1" si="7"/>
        <v>2</v>
      </c>
      <c r="F41">
        <f t="shared" ca="1" si="7"/>
        <v>3</v>
      </c>
      <c r="G41">
        <f t="shared" ca="1" si="7"/>
        <v>1</v>
      </c>
      <c r="I41" t="str">
        <f t="shared" ca="1" si="1"/>
        <v>Male</v>
      </c>
      <c r="J41" t="str">
        <f t="shared" ca="1" si="2"/>
        <v>Medicaid</v>
      </c>
      <c r="K41" t="str">
        <f t="shared" ca="1" si="3"/>
        <v>Discharged</v>
      </c>
      <c r="L41" s="1">
        <f t="shared" ca="1" si="6"/>
        <v>41452</v>
      </c>
    </row>
    <row r="42" spans="2:12" x14ac:dyDescent="0.25">
      <c r="B42">
        <f t="shared" ca="1" si="7"/>
        <v>25</v>
      </c>
      <c r="C42">
        <f t="shared" ca="1" si="7"/>
        <v>4</v>
      </c>
      <c r="D42">
        <f t="shared" ca="1" si="7"/>
        <v>1999</v>
      </c>
      <c r="E42">
        <f t="shared" ca="1" si="7"/>
        <v>1</v>
      </c>
      <c r="F42">
        <f t="shared" ca="1" si="7"/>
        <v>1</v>
      </c>
      <c r="G42">
        <f t="shared" ca="1" si="7"/>
        <v>1</v>
      </c>
      <c r="I42" t="str">
        <f t="shared" ca="1" si="1"/>
        <v>Female</v>
      </c>
      <c r="J42" t="str">
        <f t="shared" ca="1" si="2"/>
        <v>Aetna</v>
      </c>
      <c r="K42" t="str">
        <f t="shared" ca="1" si="3"/>
        <v>Discharged</v>
      </c>
      <c r="L42" s="1">
        <f t="shared" ca="1" si="6"/>
        <v>36275</v>
      </c>
    </row>
    <row r="43" spans="2:12" x14ac:dyDescent="0.25">
      <c r="B43">
        <f t="shared" ca="1" si="7"/>
        <v>11</v>
      </c>
      <c r="C43">
        <f t="shared" ca="1" si="7"/>
        <v>5</v>
      </c>
      <c r="D43">
        <f t="shared" ca="1" si="7"/>
        <v>1931</v>
      </c>
      <c r="E43">
        <f t="shared" ca="1" si="7"/>
        <v>2</v>
      </c>
      <c r="F43">
        <f t="shared" ca="1" si="7"/>
        <v>3</v>
      </c>
      <c r="G43">
        <f t="shared" ca="1" si="7"/>
        <v>1</v>
      </c>
      <c r="I43" t="str">
        <f t="shared" ca="1" si="1"/>
        <v>Male</v>
      </c>
      <c r="J43" t="str">
        <f t="shared" ca="1" si="2"/>
        <v>Medicaid</v>
      </c>
      <c r="K43" t="str">
        <f t="shared" ca="1" si="3"/>
        <v>Discharged</v>
      </c>
      <c r="L43" s="1">
        <f t="shared" ca="1" si="6"/>
        <v>11454</v>
      </c>
    </row>
    <row r="44" spans="2:12" x14ac:dyDescent="0.25">
      <c r="B44">
        <f t="shared" ca="1" si="7"/>
        <v>17</v>
      </c>
      <c r="C44">
        <f t="shared" ca="1" si="7"/>
        <v>7</v>
      </c>
      <c r="D44">
        <f t="shared" ca="1" si="7"/>
        <v>1956</v>
      </c>
      <c r="E44">
        <f t="shared" ca="1" si="7"/>
        <v>1</v>
      </c>
      <c r="F44">
        <f t="shared" ca="1" si="7"/>
        <v>2</v>
      </c>
      <c r="G44">
        <f t="shared" ca="1" si="7"/>
        <v>3</v>
      </c>
      <c r="I44" t="str">
        <f t="shared" ca="1" si="1"/>
        <v>Female</v>
      </c>
      <c r="J44" t="str">
        <f t="shared" ca="1" si="2"/>
        <v>Medicare</v>
      </c>
      <c r="K44" t="str">
        <f t="shared" ca="1" si="3"/>
        <v>Transferred</v>
      </c>
      <c r="L44" s="1">
        <f t="shared" ca="1" si="6"/>
        <v>20653</v>
      </c>
    </row>
    <row r="45" spans="2:12" x14ac:dyDescent="0.25">
      <c r="B45">
        <f t="shared" ca="1" si="7"/>
        <v>18</v>
      </c>
      <c r="C45">
        <f t="shared" ca="1" si="7"/>
        <v>1</v>
      </c>
      <c r="D45">
        <f t="shared" ca="1" si="7"/>
        <v>1922</v>
      </c>
      <c r="E45">
        <f t="shared" ca="1" si="7"/>
        <v>1</v>
      </c>
      <c r="F45">
        <f t="shared" ca="1" si="7"/>
        <v>2</v>
      </c>
      <c r="G45">
        <f t="shared" ca="1" si="7"/>
        <v>1</v>
      </c>
      <c r="I45" t="str">
        <f t="shared" ca="1" si="1"/>
        <v>Female</v>
      </c>
      <c r="J45" t="str">
        <f t="shared" ca="1" si="2"/>
        <v>Medicare</v>
      </c>
      <c r="K45" t="str">
        <f t="shared" ca="1" si="3"/>
        <v>Discharged</v>
      </c>
      <c r="L45" s="1">
        <f t="shared" ca="1" si="6"/>
        <v>8054</v>
      </c>
    </row>
    <row r="46" spans="2:12" x14ac:dyDescent="0.25">
      <c r="B46">
        <f t="shared" ca="1" si="7"/>
        <v>8</v>
      </c>
      <c r="C46">
        <f t="shared" ca="1" si="7"/>
        <v>3</v>
      </c>
      <c r="D46">
        <f t="shared" ca="1" si="7"/>
        <v>1942</v>
      </c>
      <c r="E46">
        <f t="shared" ca="1" si="7"/>
        <v>2</v>
      </c>
      <c r="F46">
        <f t="shared" ca="1" si="7"/>
        <v>4</v>
      </c>
      <c r="G46">
        <f t="shared" ca="1" si="7"/>
        <v>3</v>
      </c>
      <c r="I46" t="str">
        <f t="shared" ca="1" si="1"/>
        <v>Male</v>
      </c>
      <c r="J46" t="str">
        <f t="shared" ca="1" si="2"/>
        <v>Self-pay</v>
      </c>
      <c r="K46" t="str">
        <f t="shared" ca="1" si="3"/>
        <v>Transferred</v>
      </c>
      <c r="L46" s="1">
        <f t="shared" ca="1" si="6"/>
        <v>15408</v>
      </c>
    </row>
    <row r="47" spans="2:12" x14ac:dyDescent="0.25">
      <c r="B47">
        <f t="shared" ca="1" si="7"/>
        <v>6</v>
      </c>
      <c r="C47">
        <f t="shared" ca="1" si="7"/>
        <v>2</v>
      </c>
      <c r="D47">
        <f t="shared" ca="1" si="7"/>
        <v>1968</v>
      </c>
      <c r="E47">
        <f t="shared" ca="1" si="7"/>
        <v>1</v>
      </c>
      <c r="F47">
        <f t="shared" ca="1" si="7"/>
        <v>3</v>
      </c>
      <c r="G47">
        <f t="shared" ca="1" si="7"/>
        <v>2</v>
      </c>
      <c r="I47" t="str">
        <f t="shared" ca="1" si="1"/>
        <v>Female</v>
      </c>
      <c r="J47" t="str">
        <f t="shared" ca="1" si="2"/>
        <v>Medicaid</v>
      </c>
      <c r="K47" t="str">
        <f t="shared" ca="1" si="3"/>
        <v>Admitted</v>
      </c>
      <c r="L47" s="1">
        <f t="shared" ca="1" si="6"/>
        <v>24874</v>
      </c>
    </row>
    <row r="48" spans="2:12" x14ac:dyDescent="0.25">
      <c r="B48">
        <f t="shared" ca="1" si="7"/>
        <v>2</v>
      </c>
      <c r="C48">
        <f t="shared" ca="1" si="7"/>
        <v>3</v>
      </c>
      <c r="D48">
        <f t="shared" ca="1" si="7"/>
        <v>1919</v>
      </c>
      <c r="E48">
        <f t="shared" ca="1" si="7"/>
        <v>2</v>
      </c>
      <c r="F48">
        <f t="shared" ca="1" si="7"/>
        <v>5</v>
      </c>
      <c r="G48">
        <f t="shared" ca="1" si="7"/>
        <v>3</v>
      </c>
      <c r="I48" t="str">
        <f t="shared" ca="1" si="1"/>
        <v>Male</v>
      </c>
      <c r="J48" t="str">
        <f t="shared" ca="1" si="2"/>
        <v>Blue Cross</v>
      </c>
      <c r="K48" t="str">
        <f t="shared" ca="1" si="3"/>
        <v>Transferred</v>
      </c>
      <c r="L48" s="1">
        <f t="shared" ca="1" si="6"/>
        <v>7001</v>
      </c>
    </row>
    <row r="49" spans="2:12" x14ac:dyDescent="0.25">
      <c r="B49">
        <f t="shared" ca="1" si="7"/>
        <v>9</v>
      </c>
      <c r="C49">
        <f t="shared" ca="1" si="7"/>
        <v>6</v>
      </c>
      <c r="D49">
        <f t="shared" ca="1" si="7"/>
        <v>2000</v>
      </c>
      <c r="E49">
        <f t="shared" ca="1" si="7"/>
        <v>1</v>
      </c>
      <c r="F49">
        <f t="shared" ca="1" si="7"/>
        <v>3</v>
      </c>
      <c r="G49">
        <f t="shared" ca="1" si="7"/>
        <v>1</v>
      </c>
      <c r="I49" t="str">
        <f t="shared" ca="1" si="1"/>
        <v>Female</v>
      </c>
      <c r="J49" t="str">
        <f t="shared" ca="1" si="2"/>
        <v>Medicaid</v>
      </c>
      <c r="K49" t="str">
        <f t="shared" ca="1" si="3"/>
        <v>Discharged</v>
      </c>
      <c r="L49" s="1">
        <f t="shared" ca="1" si="6"/>
        <v>36686</v>
      </c>
    </row>
    <row r="50" spans="2:12" x14ac:dyDescent="0.25">
      <c r="B50">
        <f t="shared" ca="1" si="7"/>
        <v>4</v>
      </c>
      <c r="C50">
        <f t="shared" ca="1" si="7"/>
        <v>7</v>
      </c>
      <c r="D50">
        <f t="shared" ca="1" si="7"/>
        <v>2000</v>
      </c>
      <c r="E50">
        <f t="shared" ca="1" si="7"/>
        <v>1</v>
      </c>
      <c r="F50">
        <f t="shared" ca="1" si="7"/>
        <v>1</v>
      </c>
      <c r="G50">
        <f t="shared" ca="1" si="7"/>
        <v>3</v>
      </c>
      <c r="I50" t="str">
        <f t="shared" ca="1" si="1"/>
        <v>Female</v>
      </c>
      <c r="J50" t="str">
        <f t="shared" ca="1" si="2"/>
        <v>Aetna</v>
      </c>
      <c r="K50" t="str">
        <f t="shared" ca="1" si="3"/>
        <v>Transferred</v>
      </c>
      <c r="L50" s="1">
        <f t="shared" ca="1" si="6"/>
        <v>36711</v>
      </c>
    </row>
    <row r="51" spans="2:12" x14ac:dyDescent="0.25">
      <c r="B51">
        <f t="shared" ca="1" si="7"/>
        <v>19</v>
      </c>
      <c r="C51">
        <f t="shared" ca="1" si="7"/>
        <v>4</v>
      </c>
      <c r="D51">
        <f t="shared" ca="1" si="7"/>
        <v>1977</v>
      </c>
      <c r="E51">
        <f t="shared" ca="1" si="7"/>
        <v>2</v>
      </c>
      <c r="F51">
        <f t="shared" ca="1" si="7"/>
        <v>2</v>
      </c>
      <c r="G51">
        <f t="shared" ca="1" si="7"/>
        <v>3</v>
      </c>
      <c r="I51" t="str">
        <f t="shared" ca="1" si="1"/>
        <v>Male</v>
      </c>
      <c r="J51" t="str">
        <f t="shared" ca="1" si="2"/>
        <v>Medicare</v>
      </c>
      <c r="K51" t="str">
        <f t="shared" ca="1" si="3"/>
        <v>Transferred</v>
      </c>
      <c r="L51" s="1">
        <f t="shared" ca="1" si="6"/>
        <v>28234</v>
      </c>
    </row>
    <row r="52" spans="2:12" x14ac:dyDescent="0.25">
      <c r="B52">
        <f t="shared" ca="1" si="7"/>
        <v>6</v>
      </c>
      <c r="C52">
        <f t="shared" ca="1" si="7"/>
        <v>2</v>
      </c>
      <c r="D52">
        <f t="shared" ca="1" si="7"/>
        <v>1954</v>
      </c>
      <c r="E52">
        <f t="shared" ca="1" si="7"/>
        <v>2</v>
      </c>
      <c r="F52">
        <f t="shared" ca="1" si="7"/>
        <v>3</v>
      </c>
      <c r="G52">
        <f t="shared" ca="1" si="7"/>
        <v>3</v>
      </c>
      <c r="I52" t="str">
        <f t="shared" ca="1" si="1"/>
        <v>Male</v>
      </c>
      <c r="J52" t="str">
        <f t="shared" ca="1" si="2"/>
        <v>Medicaid</v>
      </c>
      <c r="K52" t="str">
        <f t="shared" ca="1" si="3"/>
        <v>Transferred</v>
      </c>
      <c r="L52" s="1">
        <f t="shared" ca="1" si="6"/>
        <v>19761</v>
      </c>
    </row>
    <row r="53" spans="2:12" x14ac:dyDescent="0.25">
      <c r="B53">
        <f t="shared" ca="1" si="7"/>
        <v>5</v>
      </c>
      <c r="C53">
        <f t="shared" ca="1" si="7"/>
        <v>3</v>
      </c>
      <c r="D53">
        <f t="shared" ca="1" si="7"/>
        <v>1967</v>
      </c>
      <c r="E53">
        <f t="shared" ca="1" si="7"/>
        <v>1</v>
      </c>
      <c r="F53">
        <f t="shared" ca="1" si="7"/>
        <v>3</v>
      </c>
      <c r="G53">
        <f t="shared" ca="1" si="7"/>
        <v>2</v>
      </c>
      <c r="I53" t="str">
        <f t="shared" ca="1" si="1"/>
        <v>Female</v>
      </c>
      <c r="J53" t="str">
        <f t="shared" ca="1" si="2"/>
        <v>Medicaid</v>
      </c>
      <c r="K53" t="str">
        <f t="shared" ca="1" si="3"/>
        <v>Admitted</v>
      </c>
      <c r="L53" s="1">
        <f t="shared" ca="1" si="6"/>
        <v>24536</v>
      </c>
    </row>
    <row r="54" spans="2:12" x14ac:dyDescent="0.25">
      <c r="B54">
        <f t="shared" ca="1" si="7"/>
        <v>7</v>
      </c>
      <c r="C54">
        <f t="shared" ca="1" si="7"/>
        <v>5</v>
      </c>
      <c r="D54">
        <f t="shared" ca="1" si="7"/>
        <v>1976</v>
      </c>
      <c r="E54">
        <f t="shared" ca="1" si="7"/>
        <v>1</v>
      </c>
      <c r="F54">
        <f t="shared" ca="1" si="7"/>
        <v>3</v>
      </c>
      <c r="G54">
        <f t="shared" ca="1" si="7"/>
        <v>2</v>
      </c>
      <c r="I54" t="str">
        <f t="shared" ca="1" si="1"/>
        <v>Female</v>
      </c>
      <c r="J54" t="str">
        <f t="shared" ca="1" si="2"/>
        <v>Medicaid</v>
      </c>
      <c r="K54" t="str">
        <f t="shared" ca="1" si="3"/>
        <v>Admitted</v>
      </c>
      <c r="L54" s="1">
        <f t="shared" ca="1" si="6"/>
        <v>27887</v>
      </c>
    </row>
    <row r="55" spans="2:12" x14ac:dyDescent="0.25">
      <c r="B55">
        <f t="shared" ca="1" si="7"/>
        <v>23</v>
      </c>
      <c r="C55">
        <f t="shared" ca="1" si="7"/>
        <v>1</v>
      </c>
      <c r="D55">
        <f t="shared" ca="1" si="7"/>
        <v>1956</v>
      </c>
      <c r="E55">
        <f t="shared" ca="1" si="7"/>
        <v>1</v>
      </c>
      <c r="F55">
        <f t="shared" ca="1" si="7"/>
        <v>5</v>
      </c>
      <c r="G55">
        <f t="shared" ca="1" si="7"/>
        <v>1</v>
      </c>
      <c r="I55" t="str">
        <f t="shared" ca="1" si="1"/>
        <v>Female</v>
      </c>
      <c r="J55" t="str">
        <f t="shared" ca="1" si="2"/>
        <v>Blue Cross</v>
      </c>
      <c r="K55" t="str">
        <f t="shared" ca="1" si="3"/>
        <v>Discharged</v>
      </c>
      <c r="L55" s="1">
        <f t="shared" ca="1" si="6"/>
        <v>20477</v>
      </c>
    </row>
    <row r="56" spans="2:12" x14ac:dyDescent="0.25">
      <c r="B56">
        <f t="shared" ca="1" si="7"/>
        <v>1</v>
      </c>
      <c r="C56">
        <f t="shared" ca="1" si="7"/>
        <v>5</v>
      </c>
      <c r="D56">
        <f t="shared" ca="1" si="7"/>
        <v>1942</v>
      </c>
      <c r="E56">
        <f t="shared" ca="1" si="7"/>
        <v>2</v>
      </c>
      <c r="F56">
        <f t="shared" ca="1" si="7"/>
        <v>2</v>
      </c>
      <c r="G56">
        <f t="shared" ca="1" si="7"/>
        <v>4</v>
      </c>
      <c r="I56" t="str">
        <f t="shared" ca="1" si="1"/>
        <v>Male</v>
      </c>
      <c r="J56" t="str">
        <f t="shared" ca="1" si="2"/>
        <v>Medicare</v>
      </c>
      <c r="K56" t="str">
        <f t="shared" ca="1" si="3"/>
        <v>Left without being seen</v>
      </c>
      <c r="L56" s="1">
        <f t="shared" ca="1" si="6"/>
        <v>15462</v>
      </c>
    </row>
    <row r="57" spans="2:12" x14ac:dyDescent="0.25">
      <c r="B57">
        <f t="shared" ca="1" si="7"/>
        <v>5</v>
      </c>
      <c r="C57">
        <f t="shared" ca="1" si="7"/>
        <v>10</v>
      </c>
      <c r="D57">
        <f t="shared" ca="1" si="7"/>
        <v>1952</v>
      </c>
      <c r="E57">
        <f t="shared" ca="1" si="7"/>
        <v>1</v>
      </c>
      <c r="F57">
        <f t="shared" ca="1" si="7"/>
        <v>1</v>
      </c>
      <c r="G57">
        <f t="shared" ca="1" si="7"/>
        <v>3</v>
      </c>
      <c r="I57" t="str">
        <f t="shared" ca="1" si="1"/>
        <v>Female</v>
      </c>
      <c r="J57" t="str">
        <f t="shared" ca="1" si="2"/>
        <v>Aetna</v>
      </c>
      <c r="K57" t="str">
        <f t="shared" ca="1" si="3"/>
        <v>Transferred</v>
      </c>
      <c r="L57" s="1">
        <f t="shared" ca="1" si="6"/>
        <v>19272</v>
      </c>
    </row>
    <row r="58" spans="2:12" x14ac:dyDescent="0.25">
      <c r="B58">
        <f t="shared" ca="1" si="7"/>
        <v>24</v>
      </c>
      <c r="C58">
        <f t="shared" ca="1" si="7"/>
        <v>9</v>
      </c>
      <c r="D58">
        <f t="shared" ca="1" si="7"/>
        <v>1968</v>
      </c>
      <c r="E58">
        <f t="shared" ca="1" si="7"/>
        <v>1</v>
      </c>
      <c r="F58">
        <f t="shared" ca="1" si="7"/>
        <v>1</v>
      </c>
      <c r="G58">
        <f t="shared" ca="1" si="7"/>
        <v>3</v>
      </c>
      <c r="I58" t="str">
        <f t="shared" ca="1" si="1"/>
        <v>Female</v>
      </c>
      <c r="J58" t="str">
        <f t="shared" ca="1" si="2"/>
        <v>Aetna</v>
      </c>
      <c r="K58" t="str">
        <f t="shared" ca="1" si="3"/>
        <v>Transferred</v>
      </c>
      <c r="L58" s="1">
        <f t="shared" ca="1" si="6"/>
        <v>25105</v>
      </c>
    </row>
    <row r="59" spans="2:12" x14ac:dyDescent="0.25">
      <c r="B59">
        <f t="shared" ca="1" si="7"/>
        <v>22</v>
      </c>
      <c r="C59">
        <f t="shared" ca="1" si="7"/>
        <v>6</v>
      </c>
      <c r="D59">
        <f t="shared" ca="1" si="7"/>
        <v>1920</v>
      </c>
      <c r="E59">
        <f t="shared" ca="1" si="7"/>
        <v>1</v>
      </c>
      <c r="F59">
        <f t="shared" ca="1" si="7"/>
        <v>4</v>
      </c>
      <c r="G59">
        <f t="shared" ca="1" si="7"/>
        <v>4</v>
      </c>
      <c r="I59" t="str">
        <f t="shared" ca="1" si="1"/>
        <v>Female</v>
      </c>
      <c r="J59" t="str">
        <f t="shared" ca="1" si="2"/>
        <v>Self-pay</v>
      </c>
      <c r="K59" t="str">
        <f t="shared" ca="1" si="3"/>
        <v>Left without being seen</v>
      </c>
      <c r="L59" s="1">
        <f t="shared" ca="1" si="6"/>
        <v>7479</v>
      </c>
    </row>
    <row r="60" spans="2:12" x14ac:dyDescent="0.25">
      <c r="B60">
        <f t="shared" ca="1" si="7"/>
        <v>4</v>
      </c>
      <c r="C60">
        <f t="shared" ca="1" si="7"/>
        <v>9</v>
      </c>
      <c r="D60">
        <f t="shared" ca="1" si="7"/>
        <v>2006</v>
      </c>
      <c r="E60">
        <f t="shared" ca="1" si="7"/>
        <v>1</v>
      </c>
      <c r="F60">
        <f t="shared" ca="1" si="7"/>
        <v>2</v>
      </c>
      <c r="G60">
        <f t="shared" ca="1" si="7"/>
        <v>2</v>
      </c>
      <c r="I60" t="str">
        <f t="shared" ca="1" si="1"/>
        <v>Female</v>
      </c>
      <c r="J60" t="str">
        <f t="shared" ca="1" si="2"/>
        <v>Medicare</v>
      </c>
      <c r="K60" t="str">
        <f t="shared" ca="1" si="3"/>
        <v>Admitted</v>
      </c>
      <c r="L60" s="1">
        <f t="shared" ca="1" si="6"/>
        <v>38964</v>
      </c>
    </row>
    <row r="61" spans="2:12" x14ac:dyDescent="0.25">
      <c r="B61">
        <f t="shared" ca="1" si="7"/>
        <v>25</v>
      </c>
      <c r="C61">
        <f t="shared" ca="1" si="7"/>
        <v>8</v>
      </c>
      <c r="D61">
        <f t="shared" ca="1" si="7"/>
        <v>1997</v>
      </c>
      <c r="E61">
        <f t="shared" ca="1" si="7"/>
        <v>2</v>
      </c>
      <c r="F61">
        <f t="shared" ca="1" si="7"/>
        <v>3</v>
      </c>
      <c r="G61">
        <f t="shared" ca="1" si="7"/>
        <v>2</v>
      </c>
      <c r="I61" t="str">
        <f t="shared" ca="1" si="1"/>
        <v>Male</v>
      </c>
      <c r="J61" t="str">
        <f t="shared" ca="1" si="2"/>
        <v>Medicaid</v>
      </c>
      <c r="K61" t="str">
        <f t="shared" ca="1" si="3"/>
        <v>Admitted</v>
      </c>
      <c r="L61" s="1">
        <f t="shared" ca="1" si="6"/>
        <v>35667</v>
      </c>
    </row>
    <row r="62" spans="2:12" x14ac:dyDescent="0.25">
      <c r="B62">
        <f t="shared" ca="1" si="7"/>
        <v>21</v>
      </c>
      <c r="C62">
        <f t="shared" ca="1" si="7"/>
        <v>7</v>
      </c>
      <c r="D62">
        <f t="shared" ca="1" si="7"/>
        <v>1997</v>
      </c>
      <c r="E62">
        <f t="shared" ca="1" si="7"/>
        <v>1</v>
      </c>
      <c r="F62">
        <f t="shared" ca="1" si="7"/>
        <v>5</v>
      </c>
      <c r="G62">
        <f t="shared" ca="1" si="7"/>
        <v>4</v>
      </c>
      <c r="I62" t="str">
        <f t="shared" ca="1" si="1"/>
        <v>Female</v>
      </c>
      <c r="J62" t="str">
        <f t="shared" ca="1" si="2"/>
        <v>Blue Cross</v>
      </c>
      <c r="K62" t="str">
        <f t="shared" ca="1" si="3"/>
        <v>Left without being seen</v>
      </c>
      <c r="L62" s="1">
        <f t="shared" ca="1" si="6"/>
        <v>35632</v>
      </c>
    </row>
    <row r="63" spans="2:12" x14ac:dyDescent="0.25">
      <c r="B63">
        <f t="shared" ca="1" si="7"/>
        <v>12</v>
      </c>
      <c r="C63">
        <f t="shared" ca="1" si="7"/>
        <v>8</v>
      </c>
      <c r="D63">
        <f t="shared" ca="1" si="7"/>
        <v>1928</v>
      </c>
      <c r="E63">
        <f t="shared" ca="1" si="7"/>
        <v>1</v>
      </c>
      <c r="F63">
        <f t="shared" ca="1" si="7"/>
        <v>2</v>
      </c>
      <c r="G63">
        <f t="shared" ca="1" si="7"/>
        <v>1</v>
      </c>
      <c r="I63" t="str">
        <f t="shared" ca="1" si="1"/>
        <v>Female</v>
      </c>
      <c r="J63" t="str">
        <f t="shared" ca="1" si="2"/>
        <v>Medicare</v>
      </c>
      <c r="K63" t="str">
        <f t="shared" ca="1" si="3"/>
        <v>Discharged</v>
      </c>
      <c r="L63" s="1">
        <f t="shared" ca="1" si="6"/>
        <v>10452</v>
      </c>
    </row>
    <row r="64" spans="2:12" x14ac:dyDescent="0.25">
      <c r="B64">
        <f t="shared" ca="1" si="7"/>
        <v>19</v>
      </c>
      <c r="C64">
        <f t="shared" ca="1" si="7"/>
        <v>8</v>
      </c>
      <c r="D64">
        <f t="shared" ca="1" si="7"/>
        <v>1918</v>
      </c>
      <c r="E64">
        <f t="shared" ca="1" si="7"/>
        <v>2</v>
      </c>
      <c r="F64">
        <f t="shared" ca="1" si="7"/>
        <v>3</v>
      </c>
      <c r="G64">
        <f t="shared" ca="1" si="7"/>
        <v>3</v>
      </c>
      <c r="I64" t="str">
        <f t="shared" ca="1" si="1"/>
        <v>Male</v>
      </c>
      <c r="J64" t="str">
        <f t="shared" ca="1" si="2"/>
        <v>Medicaid</v>
      </c>
      <c r="K64" t="str">
        <f t="shared" ca="1" si="3"/>
        <v>Transferred</v>
      </c>
      <c r="L64" s="1">
        <f t="shared" ca="1" si="6"/>
        <v>6806</v>
      </c>
    </row>
    <row r="65" spans="2:12" x14ac:dyDescent="0.25">
      <c r="B65">
        <f t="shared" ca="1" si="7"/>
        <v>8</v>
      </c>
      <c r="C65">
        <f t="shared" ca="1" si="7"/>
        <v>11</v>
      </c>
      <c r="D65">
        <f t="shared" ca="1" si="7"/>
        <v>1922</v>
      </c>
      <c r="E65">
        <f t="shared" ca="1" si="7"/>
        <v>2</v>
      </c>
      <c r="F65">
        <f t="shared" ca="1" si="7"/>
        <v>2</v>
      </c>
      <c r="G65">
        <f t="shared" ca="1" si="7"/>
        <v>4</v>
      </c>
      <c r="I65" t="str">
        <f t="shared" ca="1" si="1"/>
        <v>Male</v>
      </c>
      <c r="J65" t="str">
        <f t="shared" ca="1" si="2"/>
        <v>Medicare</v>
      </c>
      <c r="K65" t="str">
        <f t="shared" ca="1" si="3"/>
        <v>Left without being seen</v>
      </c>
      <c r="L65" s="1">
        <f t="shared" ca="1" si="6"/>
        <v>8348</v>
      </c>
    </row>
    <row r="66" spans="2:12" x14ac:dyDescent="0.25">
      <c r="B66">
        <f t="shared" ca="1" si="7"/>
        <v>3</v>
      </c>
      <c r="C66">
        <f t="shared" ca="1" si="7"/>
        <v>7</v>
      </c>
      <c r="D66">
        <f t="shared" ca="1" si="7"/>
        <v>1988</v>
      </c>
      <c r="E66">
        <f t="shared" ca="1" si="7"/>
        <v>1</v>
      </c>
      <c r="F66">
        <f t="shared" ca="1" si="7"/>
        <v>3</v>
      </c>
      <c r="G66">
        <f t="shared" ca="1" si="7"/>
        <v>1</v>
      </c>
      <c r="I66" t="str">
        <f t="shared" ca="1" si="1"/>
        <v>Female</v>
      </c>
      <c r="J66" t="str">
        <f t="shared" ca="1" si="2"/>
        <v>Medicaid</v>
      </c>
      <c r="K66" t="str">
        <f t="shared" ca="1" si="3"/>
        <v>Discharged</v>
      </c>
      <c r="L66" s="1">
        <f t="shared" ca="1" si="6"/>
        <v>32327</v>
      </c>
    </row>
    <row r="67" spans="2:12" x14ac:dyDescent="0.25">
      <c r="B67">
        <f t="shared" ca="1" si="7"/>
        <v>8</v>
      </c>
      <c r="C67">
        <f t="shared" ca="1" si="7"/>
        <v>2</v>
      </c>
      <c r="D67">
        <f t="shared" ca="1" si="7"/>
        <v>1917</v>
      </c>
      <c r="E67">
        <f t="shared" ca="1" si="7"/>
        <v>2</v>
      </c>
      <c r="F67">
        <f t="shared" ca="1" si="7"/>
        <v>5</v>
      </c>
      <c r="G67">
        <f t="shared" ca="1" si="7"/>
        <v>1</v>
      </c>
      <c r="I67" t="str">
        <f t="shared" ca="1" si="1"/>
        <v>Male</v>
      </c>
      <c r="J67" t="str">
        <f t="shared" ca="1" si="2"/>
        <v>Blue Cross</v>
      </c>
      <c r="K67" t="str">
        <f t="shared" ca="1" si="3"/>
        <v>Discharged</v>
      </c>
      <c r="L67" s="1">
        <f t="shared" ca="1" si="6"/>
        <v>6249</v>
      </c>
    </row>
    <row r="68" spans="2:12" x14ac:dyDescent="0.25">
      <c r="B68">
        <f t="shared" ca="1" si="7"/>
        <v>11</v>
      </c>
      <c r="C68">
        <f t="shared" ca="1" si="7"/>
        <v>6</v>
      </c>
      <c r="D68">
        <f t="shared" ca="1" si="7"/>
        <v>1970</v>
      </c>
      <c r="E68">
        <f t="shared" ref="C68:G119" ca="1" si="8">RANDBETWEEN(E$4,E$5)</f>
        <v>2</v>
      </c>
      <c r="F68">
        <f t="shared" ca="1" si="8"/>
        <v>4</v>
      </c>
      <c r="G68">
        <f t="shared" ca="1" si="8"/>
        <v>2</v>
      </c>
      <c r="I68" t="str">
        <f t="shared" ca="1" si="1"/>
        <v>Male</v>
      </c>
      <c r="J68" t="str">
        <f t="shared" ca="1" si="2"/>
        <v>Self-pay</v>
      </c>
      <c r="K68" t="str">
        <f t="shared" ca="1" si="3"/>
        <v>Admitted</v>
      </c>
      <c r="L68" s="1">
        <f t="shared" ca="1" si="6"/>
        <v>25730</v>
      </c>
    </row>
    <row r="69" spans="2:12" x14ac:dyDescent="0.25">
      <c r="B69">
        <f t="shared" ref="B69:B132" ca="1" si="9">RANDBETWEEN(B$4,B$5)</f>
        <v>14</v>
      </c>
      <c r="C69">
        <f t="shared" ca="1" si="8"/>
        <v>2</v>
      </c>
      <c r="D69">
        <f t="shared" ca="1" si="8"/>
        <v>1945</v>
      </c>
      <c r="E69">
        <f t="shared" ca="1" si="8"/>
        <v>1</v>
      </c>
      <c r="F69">
        <f t="shared" ca="1" si="8"/>
        <v>4</v>
      </c>
      <c r="G69">
        <f t="shared" ca="1" si="8"/>
        <v>1</v>
      </c>
      <c r="I69" t="str">
        <f t="shared" ca="1" si="1"/>
        <v>Female</v>
      </c>
      <c r="J69" t="str">
        <f t="shared" ca="1" si="2"/>
        <v>Self-pay</v>
      </c>
      <c r="K69" t="str">
        <f t="shared" ca="1" si="3"/>
        <v>Discharged</v>
      </c>
      <c r="L69" s="1">
        <f t="shared" ca="1" si="6"/>
        <v>16482</v>
      </c>
    </row>
    <row r="70" spans="2:12" x14ac:dyDescent="0.25">
      <c r="B70">
        <f t="shared" ca="1" si="9"/>
        <v>29</v>
      </c>
      <c r="C70">
        <f t="shared" ca="1" si="8"/>
        <v>1</v>
      </c>
      <c r="D70">
        <f t="shared" ca="1" si="8"/>
        <v>1983</v>
      </c>
      <c r="E70">
        <f t="shared" ca="1" si="8"/>
        <v>1</v>
      </c>
      <c r="F70">
        <f t="shared" ca="1" si="8"/>
        <v>2</v>
      </c>
      <c r="G70">
        <f t="shared" ca="1" si="8"/>
        <v>3</v>
      </c>
      <c r="I70" t="str">
        <f t="shared" ca="1" si="1"/>
        <v>Female</v>
      </c>
      <c r="J70" t="str">
        <f t="shared" ca="1" si="2"/>
        <v>Medicare</v>
      </c>
      <c r="K70" t="str">
        <f t="shared" ca="1" si="3"/>
        <v>Transferred</v>
      </c>
      <c r="L70" s="1">
        <f t="shared" ca="1" si="6"/>
        <v>30345</v>
      </c>
    </row>
    <row r="71" spans="2:12" x14ac:dyDescent="0.25">
      <c r="B71">
        <f t="shared" ca="1" si="9"/>
        <v>12</v>
      </c>
      <c r="C71">
        <f t="shared" ca="1" si="8"/>
        <v>3</v>
      </c>
      <c r="D71">
        <f t="shared" ca="1" si="8"/>
        <v>1969</v>
      </c>
      <c r="E71">
        <f t="shared" ca="1" si="8"/>
        <v>1</v>
      </c>
      <c r="F71">
        <f t="shared" ca="1" si="8"/>
        <v>3</v>
      </c>
      <c r="G71">
        <f t="shared" ca="1" si="8"/>
        <v>4</v>
      </c>
      <c r="I71" t="str">
        <f t="shared" ca="1" si="1"/>
        <v>Female</v>
      </c>
      <c r="J71" t="str">
        <f t="shared" ca="1" si="2"/>
        <v>Medicaid</v>
      </c>
      <c r="K71" t="str">
        <f t="shared" ca="1" si="3"/>
        <v>Left without being seen</v>
      </c>
      <c r="L71" s="1">
        <f t="shared" ca="1" si="6"/>
        <v>25274</v>
      </c>
    </row>
    <row r="72" spans="2:12" x14ac:dyDescent="0.25">
      <c r="B72">
        <f t="shared" ca="1" si="9"/>
        <v>5</v>
      </c>
      <c r="C72">
        <f t="shared" ca="1" si="8"/>
        <v>1</v>
      </c>
      <c r="D72">
        <f t="shared" ca="1" si="8"/>
        <v>1965</v>
      </c>
      <c r="E72">
        <f t="shared" ca="1" si="8"/>
        <v>1</v>
      </c>
      <c r="F72">
        <f t="shared" ca="1" si="8"/>
        <v>3</v>
      </c>
      <c r="G72">
        <f t="shared" ca="1" si="8"/>
        <v>4</v>
      </c>
      <c r="I72" t="str">
        <f t="shared" ca="1" si="1"/>
        <v>Female</v>
      </c>
      <c r="J72" t="str">
        <f t="shared" ca="1" si="2"/>
        <v>Medicaid</v>
      </c>
      <c r="K72" t="str">
        <f t="shared" ca="1" si="3"/>
        <v>Left without being seen</v>
      </c>
      <c r="L72" s="1">
        <f t="shared" ca="1" si="6"/>
        <v>23747</v>
      </c>
    </row>
    <row r="73" spans="2:12" x14ac:dyDescent="0.25">
      <c r="B73">
        <f t="shared" ca="1" si="9"/>
        <v>24</v>
      </c>
      <c r="C73">
        <f t="shared" ca="1" si="8"/>
        <v>1</v>
      </c>
      <c r="D73">
        <f t="shared" ca="1" si="8"/>
        <v>2013</v>
      </c>
      <c r="E73">
        <f t="shared" ca="1" si="8"/>
        <v>2</v>
      </c>
      <c r="F73">
        <f t="shared" ca="1" si="8"/>
        <v>1</v>
      </c>
      <c r="G73">
        <f t="shared" ca="1" si="8"/>
        <v>2</v>
      </c>
      <c r="I73" t="str">
        <f t="shared" ref="I73:I136" ca="1" si="10">VLOOKUP(E73,GenderNum_to_GenderLabel,2,FALSE)</f>
        <v>Male</v>
      </c>
      <c r="J73" t="str">
        <f t="shared" ref="J73:J136" ca="1" si="11">VLOOKUP(F73,InsuranceNum_to_InsuranceCompany,2,FALSE)</f>
        <v>Aetna</v>
      </c>
      <c r="K73" t="str">
        <f t="shared" ref="K73:K136" ca="1" si="12">VLOOKUP(G73,DispositionNum_to_DispositionLabel,2,FALSE)</f>
        <v>Admitted</v>
      </c>
      <c r="L73" s="1">
        <f t="shared" ca="1" si="6"/>
        <v>41298</v>
      </c>
    </row>
    <row r="74" spans="2:12" x14ac:dyDescent="0.25">
      <c r="B74">
        <f t="shared" ca="1" si="9"/>
        <v>21</v>
      </c>
      <c r="C74">
        <f t="shared" ca="1" si="8"/>
        <v>9</v>
      </c>
      <c r="D74">
        <f t="shared" ca="1" si="8"/>
        <v>1957</v>
      </c>
      <c r="E74">
        <f t="shared" ca="1" si="8"/>
        <v>1</v>
      </c>
      <c r="F74">
        <f t="shared" ca="1" si="8"/>
        <v>4</v>
      </c>
      <c r="G74">
        <f t="shared" ca="1" si="8"/>
        <v>3</v>
      </c>
      <c r="I74" t="str">
        <f t="shared" ca="1" si="10"/>
        <v>Female</v>
      </c>
      <c r="J74" t="str">
        <f t="shared" ca="1" si="11"/>
        <v>Self-pay</v>
      </c>
      <c r="K74" t="str">
        <f t="shared" ca="1" si="12"/>
        <v>Transferred</v>
      </c>
      <c r="L74" s="1">
        <f t="shared" ca="1" si="6"/>
        <v>21084</v>
      </c>
    </row>
    <row r="75" spans="2:12" x14ac:dyDescent="0.25">
      <c r="B75">
        <f t="shared" ca="1" si="9"/>
        <v>3</v>
      </c>
      <c r="C75">
        <f t="shared" ca="1" si="8"/>
        <v>7</v>
      </c>
      <c r="D75">
        <f t="shared" ca="1" si="8"/>
        <v>1921</v>
      </c>
      <c r="E75">
        <f t="shared" ca="1" si="8"/>
        <v>2</v>
      </c>
      <c r="F75">
        <f t="shared" ca="1" si="8"/>
        <v>4</v>
      </c>
      <c r="G75">
        <f t="shared" ca="1" si="8"/>
        <v>2</v>
      </c>
      <c r="I75" t="str">
        <f t="shared" ca="1" si="10"/>
        <v>Male</v>
      </c>
      <c r="J75" t="str">
        <f t="shared" ca="1" si="11"/>
        <v>Self-pay</v>
      </c>
      <c r="K75" t="str">
        <f t="shared" ca="1" si="12"/>
        <v>Admitted</v>
      </c>
      <c r="L75" s="1">
        <f t="shared" ca="1" si="6"/>
        <v>7855</v>
      </c>
    </row>
    <row r="76" spans="2:12" x14ac:dyDescent="0.25">
      <c r="B76">
        <f t="shared" ca="1" si="9"/>
        <v>28</v>
      </c>
      <c r="C76">
        <f t="shared" ca="1" si="8"/>
        <v>6</v>
      </c>
      <c r="D76">
        <f t="shared" ca="1" si="8"/>
        <v>2004</v>
      </c>
      <c r="E76">
        <f t="shared" ca="1" si="8"/>
        <v>1</v>
      </c>
      <c r="F76">
        <f t="shared" ca="1" si="8"/>
        <v>1</v>
      </c>
      <c r="G76">
        <f t="shared" ca="1" si="8"/>
        <v>2</v>
      </c>
      <c r="I76" t="str">
        <f t="shared" ca="1" si="10"/>
        <v>Female</v>
      </c>
      <c r="J76" t="str">
        <f t="shared" ca="1" si="11"/>
        <v>Aetna</v>
      </c>
      <c r="K76" t="str">
        <f t="shared" ca="1" si="12"/>
        <v>Admitted</v>
      </c>
      <c r="L76" s="1">
        <f t="shared" ca="1" si="6"/>
        <v>38166</v>
      </c>
    </row>
    <row r="77" spans="2:12" x14ac:dyDescent="0.25">
      <c r="B77">
        <f t="shared" ca="1" si="9"/>
        <v>14</v>
      </c>
      <c r="C77">
        <f t="shared" ca="1" si="8"/>
        <v>12</v>
      </c>
      <c r="D77">
        <f t="shared" ca="1" si="8"/>
        <v>1969</v>
      </c>
      <c r="E77">
        <f t="shared" ca="1" si="8"/>
        <v>2</v>
      </c>
      <c r="F77">
        <f t="shared" ca="1" si="8"/>
        <v>4</v>
      </c>
      <c r="G77">
        <f t="shared" ca="1" si="8"/>
        <v>1</v>
      </c>
      <c r="I77" t="str">
        <f t="shared" ca="1" si="10"/>
        <v>Male</v>
      </c>
      <c r="J77" t="str">
        <f t="shared" ca="1" si="11"/>
        <v>Self-pay</v>
      </c>
      <c r="K77" t="str">
        <f t="shared" ca="1" si="12"/>
        <v>Discharged</v>
      </c>
      <c r="L77" s="1">
        <f t="shared" ca="1" si="6"/>
        <v>25551</v>
      </c>
    </row>
    <row r="78" spans="2:12" x14ac:dyDescent="0.25">
      <c r="B78">
        <f t="shared" ca="1" si="9"/>
        <v>27</v>
      </c>
      <c r="C78">
        <f t="shared" ca="1" si="8"/>
        <v>7</v>
      </c>
      <c r="D78">
        <f t="shared" ca="1" si="8"/>
        <v>1966</v>
      </c>
      <c r="E78">
        <f t="shared" ca="1" si="8"/>
        <v>2</v>
      </c>
      <c r="F78">
        <f t="shared" ca="1" si="8"/>
        <v>3</v>
      </c>
      <c r="G78">
        <f t="shared" ca="1" si="8"/>
        <v>3</v>
      </c>
      <c r="I78" t="str">
        <f t="shared" ca="1" si="10"/>
        <v>Male</v>
      </c>
      <c r="J78" t="str">
        <f t="shared" ca="1" si="11"/>
        <v>Medicaid</v>
      </c>
      <c r="K78" t="str">
        <f t="shared" ca="1" si="12"/>
        <v>Transferred</v>
      </c>
      <c r="L78" s="1">
        <f t="shared" ca="1" si="6"/>
        <v>24315</v>
      </c>
    </row>
    <row r="79" spans="2:12" x14ac:dyDescent="0.25">
      <c r="B79">
        <f t="shared" ca="1" si="9"/>
        <v>26</v>
      </c>
      <c r="C79">
        <f t="shared" ca="1" si="8"/>
        <v>4</v>
      </c>
      <c r="D79">
        <f t="shared" ca="1" si="8"/>
        <v>1923</v>
      </c>
      <c r="E79">
        <f t="shared" ca="1" si="8"/>
        <v>2</v>
      </c>
      <c r="F79">
        <f t="shared" ca="1" si="8"/>
        <v>2</v>
      </c>
      <c r="G79">
        <f t="shared" ca="1" si="8"/>
        <v>4</v>
      </c>
      <c r="I79" t="str">
        <f t="shared" ca="1" si="10"/>
        <v>Male</v>
      </c>
      <c r="J79" t="str">
        <f t="shared" ca="1" si="11"/>
        <v>Medicare</v>
      </c>
      <c r="K79" t="str">
        <f t="shared" ca="1" si="12"/>
        <v>Left without being seen</v>
      </c>
      <c r="L79" s="1">
        <f t="shared" ca="1" si="6"/>
        <v>8517</v>
      </c>
    </row>
    <row r="80" spans="2:12" x14ac:dyDescent="0.25">
      <c r="B80">
        <f t="shared" ca="1" si="9"/>
        <v>25</v>
      </c>
      <c r="C80">
        <f t="shared" ca="1" si="8"/>
        <v>6</v>
      </c>
      <c r="D80">
        <f t="shared" ca="1" si="8"/>
        <v>2009</v>
      </c>
      <c r="E80">
        <f t="shared" ca="1" si="8"/>
        <v>2</v>
      </c>
      <c r="F80">
        <f t="shared" ca="1" si="8"/>
        <v>2</v>
      </c>
      <c r="G80">
        <f t="shared" ca="1" si="8"/>
        <v>1</v>
      </c>
      <c r="I80" t="str">
        <f t="shared" ca="1" si="10"/>
        <v>Male</v>
      </c>
      <c r="J80" t="str">
        <f t="shared" ca="1" si="11"/>
        <v>Medicare</v>
      </c>
      <c r="K80" t="str">
        <f t="shared" ca="1" si="12"/>
        <v>Discharged</v>
      </c>
      <c r="L80" s="1">
        <f t="shared" ca="1" si="6"/>
        <v>39989</v>
      </c>
    </row>
    <row r="81" spans="2:12" x14ac:dyDescent="0.25">
      <c r="B81">
        <f t="shared" ca="1" si="9"/>
        <v>4</v>
      </c>
      <c r="C81">
        <f t="shared" ca="1" si="8"/>
        <v>4</v>
      </c>
      <c r="D81">
        <f t="shared" ca="1" si="8"/>
        <v>1959</v>
      </c>
      <c r="E81">
        <f t="shared" ca="1" si="8"/>
        <v>2</v>
      </c>
      <c r="F81">
        <f t="shared" ca="1" si="8"/>
        <v>5</v>
      </c>
      <c r="G81">
        <f t="shared" ca="1" si="8"/>
        <v>4</v>
      </c>
      <c r="I81" t="str">
        <f t="shared" ca="1" si="10"/>
        <v>Male</v>
      </c>
      <c r="J81" t="str">
        <f t="shared" ca="1" si="11"/>
        <v>Blue Cross</v>
      </c>
      <c r="K81" t="str">
        <f t="shared" ca="1" si="12"/>
        <v>Left without being seen</v>
      </c>
      <c r="L81" s="1">
        <f t="shared" ca="1" si="6"/>
        <v>21644</v>
      </c>
    </row>
    <row r="82" spans="2:12" x14ac:dyDescent="0.25">
      <c r="B82">
        <f t="shared" ca="1" si="9"/>
        <v>22</v>
      </c>
      <c r="C82">
        <f t="shared" ca="1" si="8"/>
        <v>4</v>
      </c>
      <c r="D82">
        <f t="shared" ca="1" si="8"/>
        <v>2002</v>
      </c>
      <c r="E82">
        <f t="shared" ca="1" si="8"/>
        <v>2</v>
      </c>
      <c r="F82">
        <f t="shared" ca="1" si="8"/>
        <v>4</v>
      </c>
      <c r="G82">
        <f t="shared" ca="1" si="8"/>
        <v>2</v>
      </c>
      <c r="I82" t="str">
        <f t="shared" ca="1" si="10"/>
        <v>Male</v>
      </c>
      <c r="J82" t="str">
        <f t="shared" ca="1" si="11"/>
        <v>Self-pay</v>
      </c>
      <c r="K82" t="str">
        <f t="shared" ca="1" si="12"/>
        <v>Admitted</v>
      </c>
      <c r="L82" s="1">
        <f t="shared" ca="1" si="6"/>
        <v>37368</v>
      </c>
    </row>
    <row r="83" spans="2:12" x14ac:dyDescent="0.25">
      <c r="B83">
        <f t="shared" ca="1" si="9"/>
        <v>26</v>
      </c>
      <c r="C83">
        <f t="shared" ca="1" si="8"/>
        <v>2</v>
      </c>
      <c r="D83">
        <f t="shared" ca="1" si="8"/>
        <v>2011</v>
      </c>
      <c r="E83">
        <f t="shared" ca="1" si="8"/>
        <v>2</v>
      </c>
      <c r="F83">
        <f t="shared" ca="1" si="8"/>
        <v>5</v>
      </c>
      <c r="G83">
        <f t="shared" ca="1" si="8"/>
        <v>3</v>
      </c>
      <c r="I83" t="str">
        <f t="shared" ca="1" si="10"/>
        <v>Male</v>
      </c>
      <c r="J83" t="str">
        <f t="shared" ca="1" si="11"/>
        <v>Blue Cross</v>
      </c>
      <c r="K83" t="str">
        <f t="shared" ca="1" si="12"/>
        <v>Transferred</v>
      </c>
      <c r="L83" s="1">
        <f t="shared" ca="1" si="6"/>
        <v>40600</v>
      </c>
    </row>
    <row r="84" spans="2:12" x14ac:dyDescent="0.25">
      <c r="B84">
        <f t="shared" ca="1" si="9"/>
        <v>12</v>
      </c>
      <c r="C84">
        <f t="shared" ca="1" si="8"/>
        <v>6</v>
      </c>
      <c r="D84">
        <f t="shared" ca="1" si="8"/>
        <v>1932</v>
      </c>
      <c r="E84">
        <f t="shared" ca="1" si="8"/>
        <v>2</v>
      </c>
      <c r="F84">
        <f t="shared" ca="1" si="8"/>
        <v>5</v>
      </c>
      <c r="G84">
        <f t="shared" ca="1" si="8"/>
        <v>2</v>
      </c>
      <c r="I84" t="str">
        <f t="shared" ca="1" si="10"/>
        <v>Male</v>
      </c>
      <c r="J84" t="str">
        <f t="shared" ca="1" si="11"/>
        <v>Blue Cross</v>
      </c>
      <c r="K84" t="str">
        <f t="shared" ca="1" si="12"/>
        <v>Admitted</v>
      </c>
      <c r="L84" s="1">
        <f t="shared" ref="L84:L147" ca="1" si="13">DATE(D84,C84,B84)</f>
        <v>11852</v>
      </c>
    </row>
    <row r="85" spans="2:12" x14ac:dyDescent="0.25">
      <c r="B85">
        <f t="shared" ca="1" si="9"/>
        <v>26</v>
      </c>
      <c r="C85">
        <f t="shared" ca="1" si="8"/>
        <v>2</v>
      </c>
      <c r="D85">
        <f t="shared" ca="1" si="8"/>
        <v>1927</v>
      </c>
      <c r="E85">
        <f t="shared" ca="1" si="8"/>
        <v>2</v>
      </c>
      <c r="F85">
        <f t="shared" ca="1" si="8"/>
        <v>5</v>
      </c>
      <c r="G85">
        <f t="shared" ca="1" si="8"/>
        <v>3</v>
      </c>
      <c r="I85" t="str">
        <f t="shared" ca="1" si="10"/>
        <v>Male</v>
      </c>
      <c r="J85" t="str">
        <f t="shared" ca="1" si="11"/>
        <v>Blue Cross</v>
      </c>
      <c r="K85" t="str">
        <f t="shared" ca="1" si="12"/>
        <v>Transferred</v>
      </c>
      <c r="L85" s="1">
        <f t="shared" ca="1" si="13"/>
        <v>9919</v>
      </c>
    </row>
    <row r="86" spans="2:12" x14ac:dyDescent="0.25">
      <c r="B86">
        <f t="shared" ca="1" si="9"/>
        <v>8</v>
      </c>
      <c r="C86">
        <f t="shared" ca="1" si="8"/>
        <v>7</v>
      </c>
      <c r="D86">
        <f t="shared" ca="1" si="8"/>
        <v>2002</v>
      </c>
      <c r="E86">
        <f t="shared" ca="1" si="8"/>
        <v>1</v>
      </c>
      <c r="F86">
        <f t="shared" ca="1" si="8"/>
        <v>2</v>
      </c>
      <c r="G86">
        <f t="shared" ca="1" si="8"/>
        <v>2</v>
      </c>
      <c r="I86" t="str">
        <f t="shared" ca="1" si="10"/>
        <v>Female</v>
      </c>
      <c r="J86" t="str">
        <f t="shared" ca="1" si="11"/>
        <v>Medicare</v>
      </c>
      <c r="K86" t="str">
        <f t="shared" ca="1" si="12"/>
        <v>Admitted</v>
      </c>
      <c r="L86" s="1">
        <f t="shared" ca="1" si="13"/>
        <v>37445</v>
      </c>
    </row>
    <row r="87" spans="2:12" x14ac:dyDescent="0.25">
      <c r="B87">
        <f t="shared" ca="1" si="9"/>
        <v>1</v>
      </c>
      <c r="C87">
        <f t="shared" ca="1" si="8"/>
        <v>4</v>
      </c>
      <c r="D87">
        <f t="shared" ca="1" si="8"/>
        <v>1953</v>
      </c>
      <c r="E87">
        <f t="shared" ca="1" si="8"/>
        <v>2</v>
      </c>
      <c r="F87">
        <f t="shared" ca="1" si="8"/>
        <v>4</v>
      </c>
      <c r="G87">
        <f t="shared" ca="1" si="8"/>
        <v>4</v>
      </c>
      <c r="I87" t="str">
        <f t="shared" ca="1" si="10"/>
        <v>Male</v>
      </c>
      <c r="J87" t="str">
        <f t="shared" ca="1" si="11"/>
        <v>Self-pay</v>
      </c>
      <c r="K87" t="str">
        <f t="shared" ca="1" si="12"/>
        <v>Left without being seen</v>
      </c>
      <c r="L87" s="1">
        <f t="shared" ca="1" si="13"/>
        <v>19450</v>
      </c>
    </row>
    <row r="88" spans="2:12" x14ac:dyDescent="0.25">
      <c r="B88">
        <f t="shared" ca="1" si="9"/>
        <v>17</v>
      </c>
      <c r="C88">
        <f t="shared" ca="1" si="8"/>
        <v>12</v>
      </c>
      <c r="D88">
        <f t="shared" ca="1" si="8"/>
        <v>2001</v>
      </c>
      <c r="E88">
        <f t="shared" ca="1" si="8"/>
        <v>1</v>
      </c>
      <c r="F88">
        <f t="shared" ca="1" si="8"/>
        <v>3</v>
      </c>
      <c r="G88">
        <f t="shared" ca="1" si="8"/>
        <v>1</v>
      </c>
      <c r="I88" t="str">
        <f t="shared" ca="1" si="10"/>
        <v>Female</v>
      </c>
      <c r="J88" t="str">
        <f t="shared" ca="1" si="11"/>
        <v>Medicaid</v>
      </c>
      <c r="K88" t="str">
        <f t="shared" ca="1" si="12"/>
        <v>Discharged</v>
      </c>
      <c r="L88" s="1">
        <f t="shared" ca="1" si="13"/>
        <v>37242</v>
      </c>
    </row>
    <row r="89" spans="2:12" x14ac:dyDescent="0.25">
      <c r="B89">
        <f t="shared" ca="1" si="9"/>
        <v>18</v>
      </c>
      <c r="C89">
        <f t="shared" ca="1" si="8"/>
        <v>8</v>
      </c>
      <c r="D89">
        <f t="shared" ca="1" si="8"/>
        <v>2009</v>
      </c>
      <c r="E89">
        <f t="shared" ca="1" si="8"/>
        <v>1</v>
      </c>
      <c r="F89">
        <f t="shared" ca="1" si="8"/>
        <v>3</v>
      </c>
      <c r="G89">
        <f t="shared" ca="1" si="8"/>
        <v>2</v>
      </c>
      <c r="I89" t="str">
        <f t="shared" ca="1" si="10"/>
        <v>Female</v>
      </c>
      <c r="J89" t="str">
        <f t="shared" ca="1" si="11"/>
        <v>Medicaid</v>
      </c>
      <c r="K89" t="str">
        <f t="shared" ca="1" si="12"/>
        <v>Admitted</v>
      </c>
      <c r="L89" s="1">
        <f t="shared" ca="1" si="13"/>
        <v>40043</v>
      </c>
    </row>
    <row r="90" spans="2:12" x14ac:dyDescent="0.25">
      <c r="B90">
        <f t="shared" ca="1" si="9"/>
        <v>9</v>
      </c>
      <c r="C90">
        <f t="shared" ca="1" si="8"/>
        <v>9</v>
      </c>
      <c r="D90">
        <f t="shared" ca="1" si="8"/>
        <v>1923</v>
      </c>
      <c r="E90">
        <f t="shared" ca="1" si="8"/>
        <v>2</v>
      </c>
      <c r="F90">
        <f t="shared" ca="1" si="8"/>
        <v>5</v>
      </c>
      <c r="G90">
        <f t="shared" ca="1" si="8"/>
        <v>1</v>
      </c>
      <c r="I90" t="str">
        <f t="shared" ca="1" si="10"/>
        <v>Male</v>
      </c>
      <c r="J90" t="str">
        <f t="shared" ca="1" si="11"/>
        <v>Blue Cross</v>
      </c>
      <c r="K90" t="str">
        <f t="shared" ca="1" si="12"/>
        <v>Discharged</v>
      </c>
      <c r="L90" s="1">
        <f t="shared" ca="1" si="13"/>
        <v>8653</v>
      </c>
    </row>
    <row r="91" spans="2:12" x14ac:dyDescent="0.25">
      <c r="B91">
        <f t="shared" ca="1" si="9"/>
        <v>23</v>
      </c>
      <c r="C91">
        <f t="shared" ca="1" si="8"/>
        <v>6</v>
      </c>
      <c r="D91">
        <f t="shared" ca="1" si="8"/>
        <v>1947</v>
      </c>
      <c r="E91">
        <f t="shared" ca="1" si="8"/>
        <v>2</v>
      </c>
      <c r="F91">
        <f t="shared" ca="1" si="8"/>
        <v>5</v>
      </c>
      <c r="G91">
        <f t="shared" ca="1" si="8"/>
        <v>2</v>
      </c>
      <c r="I91" t="str">
        <f t="shared" ca="1" si="10"/>
        <v>Male</v>
      </c>
      <c r="J91" t="str">
        <f t="shared" ca="1" si="11"/>
        <v>Blue Cross</v>
      </c>
      <c r="K91" t="str">
        <f t="shared" ca="1" si="12"/>
        <v>Admitted</v>
      </c>
      <c r="L91" s="1">
        <f t="shared" ca="1" si="13"/>
        <v>17341</v>
      </c>
    </row>
    <row r="92" spans="2:12" x14ac:dyDescent="0.25">
      <c r="B92">
        <f t="shared" ca="1" si="9"/>
        <v>8</v>
      </c>
      <c r="C92">
        <f t="shared" ca="1" si="8"/>
        <v>2</v>
      </c>
      <c r="D92">
        <f t="shared" ca="1" si="8"/>
        <v>2009</v>
      </c>
      <c r="E92">
        <f t="shared" ca="1" si="8"/>
        <v>1</v>
      </c>
      <c r="F92">
        <f t="shared" ca="1" si="8"/>
        <v>1</v>
      </c>
      <c r="G92">
        <f t="shared" ca="1" si="8"/>
        <v>3</v>
      </c>
      <c r="I92" t="str">
        <f t="shared" ca="1" si="10"/>
        <v>Female</v>
      </c>
      <c r="J92" t="str">
        <f t="shared" ca="1" si="11"/>
        <v>Aetna</v>
      </c>
      <c r="K92" t="str">
        <f t="shared" ca="1" si="12"/>
        <v>Transferred</v>
      </c>
      <c r="L92" s="1">
        <f t="shared" ca="1" si="13"/>
        <v>39852</v>
      </c>
    </row>
    <row r="93" spans="2:12" x14ac:dyDescent="0.25">
      <c r="B93">
        <f t="shared" ca="1" si="9"/>
        <v>22</v>
      </c>
      <c r="C93">
        <f t="shared" ca="1" si="8"/>
        <v>12</v>
      </c>
      <c r="D93">
        <f t="shared" ca="1" si="8"/>
        <v>1976</v>
      </c>
      <c r="E93">
        <f t="shared" ca="1" si="8"/>
        <v>1</v>
      </c>
      <c r="F93">
        <f t="shared" ca="1" si="8"/>
        <v>4</v>
      </c>
      <c r="G93">
        <f t="shared" ca="1" si="8"/>
        <v>3</v>
      </c>
      <c r="I93" t="str">
        <f t="shared" ca="1" si="10"/>
        <v>Female</v>
      </c>
      <c r="J93" t="str">
        <f t="shared" ca="1" si="11"/>
        <v>Self-pay</v>
      </c>
      <c r="K93" t="str">
        <f t="shared" ca="1" si="12"/>
        <v>Transferred</v>
      </c>
      <c r="L93" s="1">
        <f t="shared" ca="1" si="13"/>
        <v>28116</v>
      </c>
    </row>
    <row r="94" spans="2:12" x14ac:dyDescent="0.25">
      <c r="B94">
        <f t="shared" ca="1" si="9"/>
        <v>15</v>
      </c>
      <c r="C94">
        <f t="shared" ca="1" si="8"/>
        <v>4</v>
      </c>
      <c r="D94">
        <f t="shared" ca="1" si="8"/>
        <v>2000</v>
      </c>
      <c r="E94">
        <f t="shared" ca="1" si="8"/>
        <v>2</v>
      </c>
      <c r="F94">
        <f t="shared" ca="1" si="8"/>
        <v>3</v>
      </c>
      <c r="G94">
        <f t="shared" ca="1" si="8"/>
        <v>3</v>
      </c>
      <c r="I94" t="str">
        <f t="shared" ca="1" si="10"/>
        <v>Male</v>
      </c>
      <c r="J94" t="str">
        <f t="shared" ca="1" si="11"/>
        <v>Medicaid</v>
      </c>
      <c r="K94" t="str">
        <f t="shared" ca="1" si="12"/>
        <v>Transferred</v>
      </c>
      <c r="L94" s="1">
        <f t="shared" ca="1" si="13"/>
        <v>36631</v>
      </c>
    </row>
    <row r="95" spans="2:12" x14ac:dyDescent="0.25">
      <c r="B95">
        <f t="shared" ca="1" si="9"/>
        <v>4</v>
      </c>
      <c r="C95">
        <f t="shared" ca="1" si="8"/>
        <v>6</v>
      </c>
      <c r="D95">
        <f t="shared" ca="1" si="8"/>
        <v>1927</v>
      </c>
      <c r="E95">
        <f t="shared" ca="1" si="8"/>
        <v>2</v>
      </c>
      <c r="F95">
        <f t="shared" ca="1" si="8"/>
        <v>3</v>
      </c>
      <c r="G95">
        <f t="shared" ca="1" si="8"/>
        <v>4</v>
      </c>
      <c r="I95" t="str">
        <f t="shared" ca="1" si="10"/>
        <v>Male</v>
      </c>
      <c r="J95" t="str">
        <f t="shared" ca="1" si="11"/>
        <v>Medicaid</v>
      </c>
      <c r="K95" t="str">
        <f t="shared" ca="1" si="12"/>
        <v>Left without being seen</v>
      </c>
      <c r="L95" s="1">
        <f t="shared" ca="1" si="13"/>
        <v>10017</v>
      </c>
    </row>
    <row r="96" spans="2:12" x14ac:dyDescent="0.25">
      <c r="B96">
        <f t="shared" ca="1" si="9"/>
        <v>2</v>
      </c>
      <c r="C96">
        <f t="shared" ca="1" si="8"/>
        <v>8</v>
      </c>
      <c r="D96">
        <f t="shared" ca="1" si="8"/>
        <v>1935</v>
      </c>
      <c r="E96">
        <f t="shared" ca="1" si="8"/>
        <v>1</v>
      </c>
      <c r="F96">
        <f t="shared" ca="1" si="8"/>
        <v>1</v>
      </c>
      <c r="G96">
        <f t="shared" ca="1" si="8"/>
        <v>2</v>
      </c>
      <c r="I96" t="str">
        <f t="shared" ca="1" si="10"/>
        <v>Female</v>
      </c>
      <c r="J96" t="str">
        <f t="shared" ca="1" si="11"/>
        <v>Aetna</v>
      </c>
      <c r="K96" t="str">
        <f t="shared" ca="1" si="12"/>
        <v>Admitted</v>
      </c>
      <c r="L96" s="1">
        <f t="shared" ca="1" si="13"/>
        <v>12998</v>
      </c>
    </row>
    <row r="97" spans="2:12" x14ac:dyDescent="0.25">
      <c r="B97">
        <f t="shared" ca="1" si="9"/>
        <v>14</v>
      </c>
      <c r="C97">
        <f t="shared" ca="1" si="8"/>
        <v>7</v>
      </c>
      <c r="D97">
        <f t="shared" ca="1" si="8"/>
        <v>1955</v>
      </c>
      <c r="E97">
        <f t="shared" ca="1" si="8"/>
        <v>2</v>
      </c>
      <c r="F97">
        <f t="shared" ca="1" si="8"/>
        <v>2</v>
      </c>
      <c r="G97">
        <f t="shared" ca="1" si="8"/>
        <v>4</v>
      </c>
      <c r="I97" t="str">
        <f t="shared" ca="1" si="10"/>
        <v>Male</v>
      </c>
      <c r="J97" t="str">
        <f t="shared" ca="1" si="11"/>
        <v>Medicare</v>
      </c>
      <c r="K97" t="str">
        <f t="shared" ca="1" si="12"/>
        <v>Left without being seen</v>
      </c>
      <c r="L97" s="1">
        <f t="shared" ca="1" si="13"/>
        <v>20284</v>
      </c>
    </row>
    <row r="98" spans="2:12" x14ac:dyDescent="0.25">
      <c r="B98">
        <f t="shared" ca="1" si="9"/>
        <v>27</v>
      </c>
      <c r="C98">
        <f t="shared" ca="1" si="8"/>
        <v>7</v>
      </c>
      <c r="D98">
        <f t="shared" ca="1" si="8"/>
        <v>1929</v>
      </c>
      <c r="E98">
        <f t="shared" ca="1" si="8"/>
        <v>2</v>
      </c>
      <c r="F98">
        <f t="shared" ca="1" si="8"/>
        <v>2</v>
      </c>
      <c r="G98">
        <f t="shared" ca="1" si="8"/>
        <v>4</v>
      </c>
      <c r="I98" t="str">
        <f t="shared" ca="1" si="10"/>
        <v>Male</v>
      </c>
      <c r="J98" t="str">
        <f t="shared" ca="1" si="11"/>
        <v>Medicare</v>
      </c>
      <c r="K98" t="str">
        <f t="shared" ca="1" si="12"/>
        <v>Left without being seen</v>
      </c>
      <c r="L98" s="1">
        <f t="shared" ca="1" si="13"/>
        <v>10801</v>
      </c>
    </row>
    <row r="99" spans="2:12" x14ac:dyDescent="0.25">
      <c r="B99">
        <f t="shared" ca="1" si="9"/>
        <v>3</v>
      </c>
      <c r="C99">
        <f t="shared" ca="1" si="8"/>
        <v>4</v>
      </c>
      <c r="D99">
        <f t="shared" ca="1" si="8"/>
        <v>1923</v>
      </c>
      <c r="E99">
        <f t="shared" ca="1" si="8"/>
        <v>2</v>
      </c>
      <c r="F99">
        <f t="shared" ca="1" si="8"/>
        <v>4</v>
      </c>
      <c r="G99">
        <f t="shared" ca="1" si="8"/>
        <v>1</v>
      </c>
      <c r="I99" t="str">
        <f t="shared" ca="1" si="10"/>
        <v>Male</v>
      </c>
      <c r="J99" t="str">
        <f t="shared" ca="1" si="11"/>
        <v>Self-pay</v>
      </c>
      <c r="K99" t="str">
        <f t="shared" ca="1" si="12"/>
        <v>Discharged</v>
      </c>
      <c r="L99" s="1">
        <f t="shared" ca="1" si="13"/>
        <v>8494</v>
      </c>
    </row>
    <row r="100" spans="2:12" x14ac:dyDescent="0.25">
      <c r="B100">
        <f t="shared" ca="1" si="9"/>
        <v>25</v>
      </c>
      <c r="C100">
        <f t="shared" ca="1" si="8"/>
        <v>11</v>
      </c>
      <c r="D100">
        <f t="shared" ca="1" si="8"/>
        <v>2003</v>
      </c>
      <c r="E100">
        <f t="shared" ca="1" si="8"/>
        <v>2</v>
      </c>
      <c r="F100">
        <f t="shared" ca="1" si="8"/>
        <v>5</v>
      </c>
      <c r="G100">
        <f t="shared" ca="1" si="8"/>
        <v>1</v>
      </c>
      <c r="I100" t="str">
        <f t="shared" ca="1" si="10"/>
        <v>Male</v>
      </c>
      <c r="J100" t="str">
        <f t="shared" ca="1" si="11"/>
        <v>Blue Cross</v>
      </c>
      <c r="K100" t="str">
        <f t="shared" ca="1" si="12"/>
        <v>Discharged</v>
      </c>
      <c r="L100" s="1">
        <f t="shared" ca="1" si="13"/>
        <v>37950</v>
      </c>
    </row>
    <row r="101" spans="2:12" x14ac:dyDescent="0.25">
      <c r="B101">
        <f t="shared" ca="1" si="9"/>
        <v>20</v>
      </c>
      <c r="C101">
        <f t="shared" ca="1" si="8"/>
        <v>12</v>
      </c>
      <c r="D101">
        <f t="shared" ca="1" si="8"/>
        <v>1996</v>
      </c>
      <c r="E101">
        <f t="shared" ca="1" si="8"/>
        <v>1</v>
      </c>
      <c r="F101">
        <f t="shared" ca="1" si="8"/>
        <v>3</v>
      </c>
      <c r="G101">
        <f t="shared" ca="1" si="8"/>
        <v>3</v>
      </c>
      <c r="I101" t="str">
        <f t="shared" ca="1" si="10"/>
        <v>Female</v>
      </c>
      <c r="J101" t="str">
        <f t="shared" ca="1" si="11"/>
        <v>Medicaid</v>
      </c>
      <c r="K101" t="str">
        <f t="shared" ca="1" si="12"/>
        <v>Transferred</v>
      </c>
      <c r="L101" s="1">
        <f t="shared" ca="1" si="13"/>
        <v>35419</v>
      </c>
    </row>
    <row r="102" spans="2:12" x14ac:dyDescent="0.25">
      <c r="B102">
        <f t="shared" ca="1" si="9"/>
        <v>12</v>
      </c>
      <c r="C102">
        <f t="shared" ca="1" si="8"/>
        <v>6</v>
      </c>
      <c r="D102">
        <f t="shared" ca="1" si="8"/>
        <v>1917</v>
      </c>
      <c r="E102">
        <f t="shared" ca="1" si="8"/>
        <v>1</v>
      </c>
      <c r="F102">
        <f t="shared" ca="1" si="8"/>
        <v>1</v>
      </c>
      <c r="G102">
        <f t="shared" ca="1" si="8"/>
        <v>3</v>
      </c>
      <c r="I102" t="str">
        <f t="shared" ca="1" si="10"/>
        <v>Female</v>
      </c>
      <c r="J102" t="str">
        <f t="shared" ca="1" si="11"/>
        <v>Aetna</v>
      </c>
      <c r="K102" t="str">
        <f t="shared" ca="1" si="12"/>
        <v>Transferred</v>
      </c>
      <c r="L102" s="1">
        <f t="shared" ca="1" si="13"/>
        <v>6373</v>
      </c>
    </row>
    <row r="103" spans="2:12" x14ac:dyDescent="0.25">
      <c r="B103">
        <f t="shared" ca="1" si="9"/>
        <v>24</v>
      </c>
      <c r="C103">
        <f t="shared" ca="1" si="8"/>
        <v>12</v>
      </c>
      <c r="D103">
        <f t="shared" ca="1" si="8"/>
        <v>1933</v>
      </c>
      <c r="E103">
        <f t="shared" ca="1" si="8"/>
        <v>2</v>
      </c>
      <c r="F103">
        <f t="shared" ca="1" si="8"/>
        <v>5</v>
      </c>
      <c r="G103">
        <f t="shared" ca="1" si="8"/>
        <v>3</v>
      </c>
      <c r="I103" t="str">
        <f t="shared" ca="1" si="10"/>
        <v>Male</v>
      </c>
      <c r="J103" t="str">
        <f t="shared" ca="1" si="11"/>
        <v>Blue Cross</v>
      </c>
      <c r="K103" t="str">
        <f t="shared" ca="1" si="12"/>
        <v>Transferred</v>
      </c>
      <c r="L103" s="1">
        <f t="shared" ca="1" si="13"/>
        <v>12412</v>
      </c>
    </row>
    <row r="104" spans="2:12" x14ac:dyDescent="0.25">
      <c r="B104">
        <f t="shared" ca="1" si="9"/>
        <v>10</v>
      </c>
      <c r="C104">
        <f t="shared" ca="1" si="8"/>
        <v>7</v>
      </c>
      <c r="D104">
        <f t="shared" ca="1" si="8"/>
        <v>1947</v>
      </c>
      <c r="E104">
        <f t="shared" ca="1" si="8"/>
        <v>2</v>
      </c>
      <c r="F104">
        <f t="shared" ca="1" si="8"/>
        <v>2</v>
      </c>
      <c r="G104">
        <f t="shared" ca="1" si="8"/>
        <v>4</v>
      </c>
      <c r="I104" t="str">
        <f t="shared" ca="1" si="10"/>
        <v>Male</v>
      </c>
      <c r="J104" t="str">
        <f t="shared" ca="1" si="11"/>
        <v>Medicare</v>
      </c>
      <c r="K104" t="str">
        <f t="shared" ca="1" si="12"/>
        <v>Left without being seen</v>
      </c>
      <c r="L104" s="1">
        <f t="shared" ca="1" si="13"/>
        <v>17358</v>
      </c>
    </row>
    <row r="105" spans="2:12" x14ac:dyDescent="0.25">
      <c r="B105">
        <f t="shared" ca="1" si="9"/>
        <v>8</v>
      </c>
      <c r="C105">
        <f t="shared" ca="1" si="8"/>
        <v>12</v>
      </c>
      <c r="D105">
        <f t="shared" ca="1" si="8"/>
        <v>1973</v>
      </c>
      <c r="E105">
        <f t="shared" ca="1" si="8"/>
        <v>2</v>
      </c>
      <c r="F105">
        <f t="shared" ca="1" si="8"/>
        <v>2</v>
      </c>
      <c r="G105">
        <f t="shared" ca="1" si="8"/>
        <v>4</v>
      </c>
      <c r="I105" t="str">
        <f t="shared" ca="1" si="10"/>
        <v>Male</v>
      </c>
      <c r="J105" t="str">
        <f t="shared" ca="1" si="11"/>
        <v>Medicare</v>
      </c>
      <c r="K105" t="str">
        <f t="shared" ca="1" si="12"/>
        <v>Left without being seen</v>
      </c>
      <c r="L105" s="1">
        <f t="shared" ca="1" si="13"/>
        <v>27006</v>
      </c>
    </row>
    <row r="106" spans="2:12" x14ac:dyDescent="0.25">
      <c r="B106">
        <f t="shared" ca="1" si="9"/>
        <v>22</v>
      </c>
      <c r="C106">
        <f t="shared" ca="1" si="8"/>
        <v>9</v>
      </c>
      <c r="D106">
        <f t="shared" ca="1" si="8"/>
        <v>1947</v>
      </c>
      <c r="E106">
        <f t="shared" ca="1" si="8"/>
        <v>2</v>
      </c>
      <c r="F106">
        <f t="shared" ca="1" si="8"/>
        <v>1</v>
      </c>
      <c r="G106">
        <f t="shared" ca="1" si="8"/>
        <v>3</v>
      </c>
      <c r="I106" t="str">
        <f t="shared" ca="1" si="10"/>
        <v>Male</v>
      </c>
      <c r="J106" t="str">
        <f t="shared" ca="1" si="11"/>
        <v>Aetna</v>
      </c>
      <c r="K106" t="str">
        <f t="shared" ca="1" si="12"/>
        <v>Transferred</v>
      </c>
      <c r="L106" s="1">
        <f t="shared" ca="1" si="13"/>
        <v>17432</v>
      </c>
    </row>
    <row r="107" spans="2:12" x14ac:dyDescent="0.25">
      <c r="B107">
        <f t="shared" ca="1" si="9"/>
        <v>5</v>
      </c>
      <c r="C107">
        <f t="shared" ca="1" si="8"/>
        <v>3</v>
      </c>
      <c r="D107">
        <f t="shared" ca="1" si="8"/>
        <v>1963</v>
      </c>
      <c r="E107">
        <f t="shared" ca="1" si="8"/>
        <v>1</v>
      </c>
      <c r="F107">
        <f t="shared" ca="1" si="8"/>
        <v>1</v>
      </c>
      <c r="G107">
        <f t="shared" ca="1" si="8"/>
        <v>3</v>
      </c>
      <c r="I107" t="str">
        <f t="shared" ca="1" si="10"/>
        <v>Female</v>
      </c>
      <c r="J107" t="str">
        <f t="shared" ca="1" si="11"/>
        <v>Aetna</v>
      </c>
      <c r="K107" t="str">
        <f t="shared" ca="1" si="12"/>
        <v>Transferred</v>
      </c>
      <c r="L107" s="1">
        <f t="shared" ca="1" si="13"/>
        <v>23075</v>
      </c>
    </row>
    <row r="108" spans="2:12" x14ac:dyDescent="0.25">
      <c r="B108">
        <f t="shared" ca="1" si="9"/>
        <v>5</v>
      </c>
      <c r="C108">
        <f t="shared" ca="1" si="8"/>
        <v>11</v>
      </c>
      <c r="D108">
        <f t="shared" ca="1" si="8"/>
        <v>1923</v>
      </c>
      <c r="E108">
        <f t="shared" ca="1" si="8"/>
        <v>2</v>
      </c>
      <c r="F108">
        <f t="shared" ca="1" si="8"/>
        <v>5</v>
      </c>
      <c r="G108">
        <f t="shared" ca="1" si="8"/>
        <v>1</v>
      </c>
      <c r="I108" t="str">
        <f t="shared" ca="1" si="10"/>
        <v>Male</v>
      </c>
      <c r="J108" t="str">
        <f t="shared" ca="1" si="11"/>
        <v>Blue Cross</v>
      </c>
      <c r="K108" t="str">
        <f t="shared" ca="1" si="12"/>
        <v>Discharged</v>
      </c>
      <c r="L108" s="1">
        <f t="shared" ca="1" si="13"/>
        <v>8710</v>
      </c>
    </row>
    <row r="109" spans="2:12" x14ac:dyDescent="0.25">
      <c r="B109">
        <f t="shared" ca="1" si="9"/>
        <v>25</v>
      </c>
      <c r="C109">
        <f t="shared" ca="1" si="8"/>
        <v>7</v>
      </c>
      <c r="D109">
        <f t="shared" ca="1" si="8"/>
        <v>1969</v>
      </c>
      <c r="E109">
        <f t="shared" ca="1" si="8"/>
        <v>2</v>
      </c>
      <c r="F109">
        <f t="shared" ca="1" si="8"/>
        <v>2</v>
      </c>
      <c r="G109">
        <f t="shared" ca="1" si="8"/>
        <v>4</v>
      </c>
      <c r="I109" t="str">
        <f t="shared" ca="1" si="10"/>
        <v>Male</v>
      </c>
      <c r="J109" t="str">
        <f t="shared" ca="1" si="11"/>
        <v>Medicare</v>
      </c>
      <c r="K109" t="str">
        <f t="shared" ca="1" si="12"/>
        <v>Left without being seen</v>
      </c>
      <c r="L109" s="1">
        <f t="shared" ca="1" si="13"/>
        <v>25409</v>
      </c>
    </row>
    <row r="110" spans="2:12" x14ac:dyDescent="0.25">
      <c r="B110">
        <f t="shared" ca="1" si="9"/>
        <v>28</v>
      </c>
      <c r="C110">
        <f t="shared" ca="1" si="8"/>
        <v>3</v>
      </c>
      <c r="D110">
        <f t="shared" ca="1" si="8"/>
        <v>1945</v>
      </c>
      <c r="E110">
        <f t="shared" ca="1" si="8"/>
        <v>2</v>
      </c>
      <c r="F110">
        <f t="shared" ca="1" si="8"/>
        <v>5</v>
      </c>
      <c r="G110">
        <f t="shared" ca="1" si="8"/>
        <v>4</v>
      </c>
      <c r="I110" t="str">
        <f t="shared" ca="1" si="10"/>
        <v>Male</v>
      </c>
      <c r="J110" t="str">
        <f t="shared" ca="1" si="11"/>
        <v>Blue Cross</v>
      </c>
      <c r="K110" t="str">
        <f t="shared" ca="1" si="12"/>
        <v>Left without being seen</v>
      </c>
      <c r="L110" s="1">
        <f t="shared" ca="1" si="13"/>
        <v>16524</v>
      </c>
    </row>
    <row r="111" spans="2:12" x14ac:dyDescent="0.25">
      <c r="B111">
        <f t="shared" ca="1" si="9"/>
        <v>2</v>
      </c>
      <c r="C111">
        <f t="shared" ca="1" si="8"/>
        <v>5</v>
      </c>
      <c r="D111">
        <f t="shared" ca="1" si="8"/>
        <v>1980</v>
      </c>
      <c r="E111">
        <f t="shared" ca="1" si="8"/>
        <v>2</v>
      </c>
      <c r="F111">
        <f t="shared" ca="1" si="8"/>
        <v>4</v>
      </c>
      <c r="G111">
        <f t="shared" ca="1" si="8"/>
        <v>1</v>
      </c>
      <c r="I111" t="str">
        <f t="shared" ca="1" si="10"/>
        <v>Male</v>
      </c>
      <c r="J111" t="str">
        <f t="shared" ca="1" si="11"/>
        <v>Self-pay</v>
      </c>
      <c r="K111" t="str">
        <f t="shared" ca="1" si="12"/>
        <v>Discharged</v>
      </c>
      <c r="L111" s="1">
        <f t="shared" ca="1" si="13"/>
        <v>29343</v>
      </c>
    </row>
    <row r="112" spans="2:12" x14ac:dyDescent="0.25">
      <c r="B112">
        <f t="shared" ca="1" si="9"/>
        <v>19</v>
      </c>
      <c r="C112">
        <f t="shared" ca="1" si="8"/>
        <v>2</v>
      </c>
      <c r="D112">
        <f t="shared" ca="1" si="8"/>
        <v>2001</v>
      </c>
      <c r="E112">
        <f t="shared" ca="1" si="8"/>
        <v>2</v>
      </c>
      <c r="F112">
        <f t="shared" ca="1" si="8"/>
        <v>5</v>
      </c>
      <c r="G112">
        <f t="shared" ca="1" si="8"/>
        <v>4</v>
      </c>
      <c r="I112" t="str">
        <f t="shared" ca="1" si="10"/>
        <v>Male</v>
      </c>
      <c r="J112" t="str">
        <f t="shared" ca="1" si="11"/>
        <v>Blue Cross</v>
      </c>
      <c r="K112" t="str">
        <f t="shared" ca="1" si="12"/>
        <v>Left without being seen</v>
      </c>
      <c r="L112" s="1">
        <f t="shared" ca="1" si="13"/>
        <v>36941</v>
      </c>
    </row>
    <row r="113" spans="2:12" x14ac:dyDescent="0.25">
      <c r="B113">
        <f t="shared" ca="1" si="9"/>
        <v>23</v>
      </c>
      <c r="C113">
        <f t="shared" ca="1" si="8"/>
        <v>4</v>
      </c>
      <c r="D113">
        <f t="shared" ca="1" si="8"/>
        <v>1917</v>
      </c>
      <c r="E113">
        <f t="shared" ca="1" si="8"/>
        <v>1</v>
      </c>
      <c r="F113">
        <f t="shared" ca="1" si="8"/>
        <v>5</v>
      </c>
      <c r="G113">
        <f t="shared" ca="1" si="8"/>
        <v>2</v>
      </c>
      <c r="I113" t="str">
        <f t="shared" ca="1" si="10"/>
        <v>Female</v>
      </c>
      <c r="J113" t="str">
        <f t="shared" ca="1" si="11"/>
        <v>Blue Cross</v>
      </c>
      <c r="K113" t="str">
        <f t="shared" ca="1" si="12"/>
        <v>Admitted</v>
      </c>
      <c r="L113" s="1">
        <f t="shared" ca="1" si="13"/>
        <v>6323</v>
      </c>
    </row>
    <row r="114" spans="2:12" x14ac:dyDescent="0.25">
      <c r="B114">
        <f t="shared" ca="1" si="9"/>
        <v>6</v>
      </c>
      <c r="C114">
        <f t="shared" ca="1" si="8"/>
        <v>5</v>
      </c>
      <c r="D114">
        <f t="shared" ca="1" si="8"/>
        <v>1956</v>
      </c>
      <c r="E114">
        <f t="shared" ca="1" si="8"/>
        <v>1</v>
      </c>
      <c r="F114">
        <f t="shared" ca="1" si="8"/>
        <v>1</v>
      </c>
      <c r="G114">
        <f t="shared" ca="1" si="8"/>
        <v>3</v>
      </c>
      <c r="I114" t="str">
        <f t="shared" ca="1" si="10"/>
        <v>Female</v>
      </c>
      <c r="J114" t="str">
        <f t="shared" ca="1" si="11"/>
        <v>Aetna</v>
      </c>
      <c r="K114" t="str">
        <f t="shared" ca="1" si="12"/>
        <v>Transferred</v>
      </c>
      <c r="L114" s="1">
        <f t="shared" ca="1" si="13"/>
        <v>20581</v>
      </c>
    </row>
    <row r="115" spans="2:12" x14ac:dyDescent="0.25">
      <c r="B115">
        <f t="shared" ca="1" si="9"/>
        <v>1</v>
      </c>
      <c r="C115">
        <f t="shared" ca="1" si="8"/>
        <v>11</v>
      </c>
      <c r="D115">
        <f t="shared" ca="1" si="8"/>
        <v>2009</v>
      </c>
      <c r="E115">
        <f t="shared" ca="1" si="8"/>
        <v>1</v>
      </c>
      <c r="F115">
        <f t="shared" ca="1" si="8"/>
        <v>2</v>
      </c>
      <c r="G115">
        <f t="shared" ca="1" si="8"/>
        <v>4</v>
      </c>
      <c r="I115" t="str">
        <f t="shared" ca="1" si="10"/>
        <v>Female</v>
      </c>
      <c r="J115" t="str">
        <f t="shared" ca="1" si="11"/>
        <v>Medicare</v>
      </c>
      <c r="K115" t="str">
        <f t="shared" ca="1" si="12"/>
        <v>Left without being seen</v>
      </c>
      <c r="L115" s="1">
        <f t="shared" ca="1" si="13"/>
        <v>40118</v>
      </c>
    </row>
    <row r="116" spans="2:12" x14ac:dyDescent="0.25">
      <c r="B116">
        <f t="shared" ca="1" si="9"/>
        <v>14</v>
      </c>
      <c r="C116">
        <f t="shared" ca="1" si="8"/>
        <v>6</v>
      </c>
      <c r="D116">
        <f t="shared" ca="1" si="8"/>
        <v>1975</v>
      </c>
      <c r="E116">
        <f t="shared" ca="1" si="8"/>
        <v>1</v>
      </c>
      <c r="F116">
        <f t="shared" ca="1" si="8"/>
        <v>3</v>
      </c>
      <c r="G116">
        <f t="shared" ca="1" si="8"/>
        <v>3</v>
      </c>
      <c r="I116" t="str">
        <f t="shared" ca="1" si="10"/>
        <v>Female</v>
      </c>
      <c r="J116" t="str">
        <f t="shared" ca="1" si="11"/>
        <v>Medicaid</v>
      </c>
      <c r="K116" t="str">
        <f t="shared" ca="1" si="12"/>
        <v>Transferred</v>
      </c>
      <c r="L116" s="1">
        <f t="shared" ca="1" si="13"/>
        <v>27559</v>
      </c>
    </row>
    <row r="117" spans="2:12" x14ac:dyDescent="0.25">
      <c r="B117">
        <f t="shared" ca="1" si="9"/>
        <v>6</v>
      </c>
      <c r="C117">
        <f t="shared" ca="1" si="8"/>
        <v>12</v>
      </c>
      <c r="D117">
        <f t="shared" ca="1" si="8"/>
        <v>1995</v>
      </c>
      <c r="E117">
        <f t="shared" ca="1" si="8"/>
        <v>2</v>
      </c>
      <c r="F117">
        <f t="shared" ca="1" si="8"/>
        <v>2</v>
      </c>
      <c r="G117">
        <f t="shared" ca="1" si="8"/>
        <v>1</v>
      </c>
      <c r="I117" t="str">
        <f t="shared" ca="1" si="10"/>
        <v>Male</v>
      </c>
      <c r="J117" t="str">
        <f t="shared" ca="1" si="11"/>
        <v>Medicare</v>
      </c>
      <c r="K117" t="str">
        <f t="shared" ca="1" si="12"/>
        <v>Discharged</v>
      </c>
      <c r="L117" s="1">
        <f t="shared" ca="1" si="13"/>
        <v>35039</v>
      </c>
    </row>
    <row r="118" spans="2:12" x14ac:dyDescent="0.25">
      <c r="B118">
        <f t="shared" ca="1" si="9"/>
        <v>19</v>
      </c>
      <c r="C118">
        <f t="shared" ca="1" si="8"/>
        <v>5</v>
      </c>
      <c r="D118">
        <f t="shared" ca="1" si="8"/>
        <v>1928</v>
      </c>
      <c r="E118">
        <f t="shared" ca="1" si="8"/>
        <v>2</v>
      </c>
      <c r="F118">
        <f t="shared" ca="1" si="8"/>
        <v>1</v>
      </c>
      <c r="G118">
        <f t="shared" ca="1" si="8"/>
        <v>3</v>
      </c>
      <c r="I118" t="str">
        <f t="shared" ca="1" si="10"/>
        <v>Male</v>
      </c>
      <c r="J118" t="str">
        <f t="shared" ca="1" si="11"/>
        <v>Aetna</v>
      </c>
      <c r="K118" t="str">
        <f t="shared" ca="1" si="12"/>
        <v>Transferred</v>
      </c>
      <c r="L118" s="1">
        <f t="shared" ca="1" si="13"/>
        <v>10367</v>
      </c>
    </row>
    <row r="119" spans="2:12" x14ac:dyDescent="0.25">
      <c r="B119">
        <f t="shared" ca="1" si="9"/>
        <v>7</v>
      </c>
      <c r="C119">
        <f t="shared" ca="1" si="8"/>
        <v>8</v>
      </c>
      <c r="D119">
        <f t="shared" ca="1" si="8"/>
        <v>1934</v>
      </c>
      <c r="E119">
        <f t="shared" ref="C119:G170" ca="1" si="14">RANDBETWEEN(E$4,E$5)</f>
        <v>2</v>
      </c>
      <c r="F119">
        <f t="shared" ca="1" si="14"/>
        <v>3</v>
      </c>
      <c r="G119">
        <f t="shared" ca="1" si="14"/>
        <v>2</v>
      </c>
      <c r="I119" t="str">
        <f t="shared" ca="1" si="10"/>
        <v>Male</v>
      </c>
      <c r="J119" t="str">
        <f t="shared" ca="1" si="11"/>
        <v>Medicaid</v>
      </c>
      <c r="K119" t="str">
        <f t="shared" ca="1" si="12"/>
        <v>Admitted</v>
      </c>
      <c r="L119" s="1">
        <f t="shared" ca="1" si="13"/>
        <v>12638</v>
      </c>
    </row>
    <row r="120" spans="2:12" x14ac:dyDescent="0.25">
      <c r="B120">
        <f t="shared" ca="1" si="9"/>
        <v>28</v>
      </c>
      <c r="C120">
        <f t="shared" ca="1" si="14"/>
        <v>2</v>
      </c>
      <c r="D120">
        <f t="shared" ca="1" si="14"/>
        <v>1962</v>
      </c>
      <c r="E120">
        <f t="shared" ca="1" si="14"/>
        <v>2</v>
      </c>
      <c r="F120">
        <f t="shared" ca="1" si="14"/>
        <v>5</v>
      </c>
      <c r="G120">
        <f t="shared" ca="1" si="14"/>
        <v>1</v>
      </c>
      <c r="I120" t="str">
        <f t="shared" ca="1" si="10"/>
        <v>Male</v>
      </c>
      <c r="J120" t="str">
        <f t="shared" ca="1" si="11"/>
        <v>Blue Cross</v>
      </c>
      <c r="K120" t="str">
        <f t="shared" ca="1" si="12"/>
        <v>Discharged</v>
      </c>
      <c r="L120" s="1">
        <f t="shared" ca="1" si="13"/>
        <v>22705</v>
      </c>
    </row>
    <row r="121" spans="2:12" x14ac:dyDescent="0.25">
      <c r="B121">
        <f t="shared" ca="1" si="9"/>
        <v>2</v>
      </c>
      <c r="C121">
        <f t="shared" ca="1" si="14"/>
        <v>11</v>
      </c>
      <c r="D121">
        <f t="shared" ca="1" si="14"/>
        <v>2007</v>
      </c>
      <c r="E121">
        <f t="shared" ca="1" si="14"/>
        <v>2</v>
      </c>
      <c r="F121">
        <f t="shared" ca="1" si="14"/>
        <v>1</v>
      </c>
      <c r="G121">
        <f t="shared" ca="1" si="14"/>
        <v>4</v>
      </c>
      <c r="I121" t="str">
        <f t="shared" ca="1" si="10"/>
        <v>Male</v>
      </c>
      <c r="J121" t="str">
        <f t="shared" ca="1" si="11"/>
        <v>Aetna</v>
      </c>
      <c r="K121" t="str">
        <f t="shared" ca="1" si="12"/>
        <v>Left without being seen</v>
      </c>
      <c r="L121" s="1">
        <f t="shared" ca="1" si="13"/>
        <v>39388</v>
      </c>
    </row>
    <row r="122" spans="2:12" x14ac:dyDescent="0.25">
      <c r="B122">
        <f t="shared" ca="1" si="9"/>
        <v>30</v>
      </c>
      <c r="C122">
        <f t="shared" ca="1" si="14"/>
        <v>5</v>
      </c>
      <c r="D122">
        <f t="shared" ca="1" si="14"/>
        <v>1998</v>
      </c>
      <c r="E122">
        <f t="shared" ca="1" si="14"/>
        <v>2</v>
      </c>
      <c r="F122">
        <f t="shared" ca="1" si="14"/>
        <v>4</v>
      </c>
      <c r="G122">
        <f t="shared" ca="1" si="14"/>
        <v>4</v>
      </c>
      <c r="I122" t="str">
        <f t="shared" ca="1" si="10"/>
        <v>Male</v>
      </c>
      <c r="J122" t="str">
        <f t="shared" ca="1" si="11"/>
        <v>Self-pay</v>
      </c>
      <c r="K122" t="str">
        <f t="shared" ca="1" si="12"/>
        <v>Left without being seen</v>
      </c>
      <c r="L122" s="1">
        <f t="shared" ca="1" si="13"/>
        <v>35945</v>
      </c>
    </row>
    <row r="123" spans="2:12" x14ac:dyDescent="0.25">
      <c r="B123">
        <f t="shared" ca="1" si="9"/>
        <v>7</v>
      </c>
      <c r="C123">
        <f t="shared" ca="1" si="14"/>
        <v>8</v>
      </c>
      <c r="D123">
        <f t="shared" ca="1" si="14"/>
        <v>2006</v>
      </c>
      <c r="E123">
        <f t="shared" ca="1" si="14"/>
        <v>2</v>
      </c>
      <c r="F123">
        <f t="shared" ca="1" si="14"/>
        <v>4</v>
      </c>
      <c r="G123">
        <f t="shared" ca="1" si="14"/>
        <v>2</v>
      </c>
      <c r="I123" t="str">
        <f t="shared" ca="1" si="10"/>
        <v>Male</v>
      </c>
      <c r="J123" t="str">
        <f t="shared" ca="1" si="11"/>
        <v>Self-pay</v>
      </c>
      <c r="K123" t="str">
        <f t="shared" ca="1" si="12"/>
        <v>Admitted</v>
      </c>
      <c r="L123" s="1">
        <f t="shared" ca="1" si="13"/>
        <v>38936</v>
      </c>
    </row>
    <row r="124" spans="2:12" x14ac:dyDescent="0.25">
      <c r="B124">
        <f t="shared" ca="1" si="9"/>
        <v>17</v>
      </c>
      <c r="C124">
        <f t="shared" ca="1" si="14"/>
        <v>2</v>
      </c>
      <c r="D124">
        <f t="shared" ca="1" si="14"/>
        <v>1987</v>
      </c>
      <c r="E124">
        <f t="shared" ca="1" si="14"/>
        <v>2</v>
      </c>
      <c r="F124">
        <f t="shared" ca="1" si="14"/>
        <v>1</v>
      </c>
      <c r="G124">
        <f t="shared" ca="1" si="14"/>
        <v>4</v>
      </c>
      <c r="I124" t="str">
        <f t="shared" ca="1" si="10"/>
        <v>Male</v>
      </c>
      <c r="J124" t="str">
        <f t="shared" ca="1" si="11"/>
        <v>Aetna</v>
      </c>
      <c r="K124" t="str">
        <f t="shared" ca="1" si="12"/>
        <v>Left without being seen</v>
      </c>
      <c r="L124" s="1">
        <f t="shared" ca="1" si="13"/>
        <v>31825</v>
      </c>
    </row>
    <row r="125" spans="2:12" x14ac:dyDescent="0.25">
      <c r="B125">
        <f t="shared" ca="1" si="9"/>
        <v>4</v>
      </c>
      <c r="C125">
        <f t="shared" ca="1" si="14"/>
        <v>11</v>
      </c>
      <c r="D125">
        <f t="shared" ca="1" si="14"/>
        <v>2008</v>
      </c>
      <c r="E125">
        <f t="shared" ca="1" si="14"/>
        <v>1</v>
      </c>
      <c r="F125">
        <f t="shared" ca="1" si="14"/>
        <v>3</v>
      </c>
      <c r="G125">
        <f t="shared" ca="1" si="14"/>
        <v>2</v>
      </c>
      <c r="I125" t="str">
        <f t="shared" ca="1" si="10"/>
        <v>Female</v>
      </c>
      <c r="J125" t="str">
        <f t="shared" ca="1" si="11"/>
        <v>Medicaid</v>
      </c>
      <c r="K125" t="str">
        <f t="shared" ca="1" si="12"/>
        <v>Admitted</v>
      </c>
      <c r="L125" s="1">
        <f t="shared" ca="1" si="13"/>
        <v>39756</v>
      </c>
    </row>
    <row r="126" spans="2:12" x14ac:dyDescent="0.25">
      <c r="B126">
        <f t="shared" ca="1" si="9"/>
        <v>28</v>
      </c>
      <c r="C126">
        <f t="shared" ca="1" si="14"/>
        <v>9</v>
      </c>
      <c r="D126">
        <f t="shared" ca="1" si="14"/>
        <v>1923</v>
      </c>
      <c r="E126">
        <f t="shared" ca="1" si="14"/>
        <v>1</v>
      </c>
      <c r="F126">
        <f t="shared" ca="1" si="14"/>
        <v>2</v>
      </c>
      <c r="G126">
        <f t="shared" ca="1" si="14"/>
        <v>2</v>
      </c>
      <c r="I126" t="str">
        <f t="shared" ca="1" si="10"/>
        <v>Female</v>
      </c>
      <c r="J126" t="str">
        <f t="shared" ca="1" si="11"/>
        <v>Medicare</v>
      </c>
      <c r="K126" t="str">
        <f t="shared" ca="1" si="12"/>
        <v>Admitted</v>
      </c>
      <c r="L126" s="1">
        <f t="shared" ca="1" si="13"/>
        <v>8672</v>
      </c>
    </row>
    <row r="127" spans="2:12" x14ac:dyDescent="0.25">
      <c r="B127">
        <f t="shared" ca="1" si="9"/>
        <v>12</v>
      </c>
      <c r="C127">
        <f t="shared" ca="1" si="14"/>
        <v>4</v>
      </c>
      <c r="D127">
        <f t="shared" ca="1" si="14"/>
        <v>2008</v>
      </c>
      <c r="E127">
        <f t="shared" ca="1" si="14"/>
        <v>2</v>
      </c>
      <c r="F127">
        <f t="shared" ca="1" si="14"/>
        <v>2</v>
      </c>
      <c r="G127">
        <f t="shared" ca="1" si="14"/>
        <v>1</v>
      </c>
      <c r="I127" t="str">
        <f t="shared" ca="1" si="10"/>
        <v>Male</v>
      </c>
      <c r="J127" t="str">
        <f t="shared" ca="1" si="11"/>
        <v>Medicare</v>
      </c>
      <c r="K127" t="str">
        <f t="shared" ca="1" si="12"/>
        <v>Discharged</v>
      </c>
      <c r="L127" s="1">
        <f t="shared" ca="1" si="13"/>
        <v>39550</v>
      </c>
    </row>
    <row r="128" spans="2:12" x14ac:dyDescent="0.25">
      <c r="B128">
        <f t="shared" ca="1" si="9"/>
        <v>10</v>
      </c>
      <c r="C128">
        <f t="shared" ca="1" si="14"/>
        <v>9</v>
      </c>
      <c r="D128">
        <f t="shared" ca="1" si="14"/>
        <v>1928</v>
      </c>
      <c r="E128">
        <f t="shared" ca="1" si="14"/>
        <v>2</v>
      </c>
      <c r="F128">
        <f t="shared" ca="1" si="14"/>
        <v>4</v>
      </c>
      <c r="G128">
        <f t="shared" ca="1" si="14"/>
        <v>3</v>
      </c>
      <c r="I128" t="str">
        <f t="shared" ca="1" si="10"/>
        <v>Male</v>
      </c>
      <c r="J128" t="str">
        <f t="shared" ca="1" si="11"/>
        <v>Self-pay</v>
      </c>
      <c r="K128" t="str">
        <f t="shared" ca="1" si="12"/>
        <v>Transferred</v>
      </c>
      <c r="L128" s="1">
        <f t="shared" ca="1" si="13"/>
        <v>10481</v>
      </c>
    </row>
    <row r="129" spans="2:12" x14ac:dyDescent="0.25">
      <c r="B129">
        <f t="shared" ca="1" si="9"/>
        <v>21</v>
      </c>
      <c r="C129">
        <f t="shared" ca="1" si="14"/>
        <v>7</v>
      </c>
      <c r="D129">
        <f t="shared" ca="1" si="14"/>
        <v>2004</v>
      </c>
      <c r="E129">
        <f t="shared" ca="1" si="14"/>
        <v>2</v>
      </c>
      <c r="F129">
        <f t="shared" ca="1" si="14"/>
        <v>4</v>
      </c>
      <c r="G129">
        <f t="shared" ca="1" si="14"/>
        <v>4</v>
      </c>
      <c r="I129" t="str">
        <f t="shared" ca="1" si="10"/>
        <v>Male</v>
      </c>
      <c r="J129" t="str">
        <f t="shared" ca="1" si="11"/>
        <v>Self-pay</v>
      </c>
      <c r="K129" t="str">
        <f t="shared" ca="1" si="12"/>
        <v>Left without being seen</v>
      </c>
      <c r="L129" s="1">
        <f t="shared" ca="1" si="13"/>
        <v>38189</v>
      </c>
    </row>
    <row r="130" spans="2:12" x14ac:dyDescent="0.25">
      <c r="B130">
        <f t="shared" ca="1" si="9"/>
        <v>21</v>
      </c>
      <c r="C130">
        <f t="shared" ca="1" si="14"/>
        <v>12</v>
      </c>
      <c r="D130">
        <f t="shared" ca="1" si="14"/>
        <v>1928</v>
      </c>
      <c r="E130">
        <f t="shared" ca="1" si="14"/>
        <v>2</v>
      </c>
      <c r="F130">
        <f t="shared" ca="1" si="14"/>
        <v>3</v>
      </c>
      <c r="G130">
        <f t="shared" ca="1" si="14"/>
        <v>4</v>
      </c>
      <c r="I130" t="str">
        <f t="shared" ca="1" si="10"/>
        <v>Male</v>
      </c>
      <c r="J130" t="str">
        <f t="shared" ca="1" si="11"/>
        <v>Medicaid</v>
      </c>
      <c r="K130" t="str">
        <f t="shared" ca="1" si="12"/>
        <v>Left without being seen</v>
      </c>
      <c r="L130" s="1">
        <f t="shared" ca="1" si="13"/>
        <v>10583</v>
      </c>
    </row>
    <row r="131" spans="2:12" x14ac:dyDescent="0.25">
      <c r="B131">
        <f t="shared" ca="1" si="9"/>
        <v>1</v>
      </c>
      <c r="C131">
        <f t="shared" ca="1" si="14"/>
        <v>6</v>
      </c>
      <c r="D131">
        <f t="shared" ca="1" si="14"/>
        <v>1994</v>
      </c>
      <c r="E131">
        <f t="shared" ca="1" si="14"/>
        <v>1</v>
      </c>
      <c r="F131">
        <f t="shared" ca="1" si="14"/>
        <v>5</v>
      </c>
      <c r="G131">
        <f t="shared" ca="1" si="14"/>
        <v>1</v>
      </c>
      <c r="I131" t="str">
        <f t="shared" ca="1" si="10"/>
        <v>Female</v>
      </c>
      <c r="J131" t="str">
        <f t="shared" ca="1" si="11"/>
        <v>Blue Cross</v>
      </c>
      <c r="K131" t="str">
        <f t="shared" ca="1" si="12"/>
        <v>Discharged</v>
      </c>
      <c r="L131" s="1">
        <f t="shared" ca="1" si="13"/>
        <v>34486</v>
      </c>
    </row>
    <row r="132" spans="2:12" x14ac:dyDescent="0.25">
      <c r="B132">
        <f t="shared" ca="1" si="9"/>
        <v>2</v>
      </c>
      <c r="C132">
        <f t="shared" ca="1" si="14"/>
        <v>1</v>
      </c>
      <c r="D132">
        <f t="shared" ca="1" si="14"/>
        <v>1983</v>
      </c>
      <c r="E132">
        <f t="shared" ca="1" si="14"/>
        <v>1</v>
      </c>
      <c r="F132">
        <f t="shared" ca="1" si="14"/>
        <v>3</v>
      </c>
      <c r="G132">
        <f t="shared" ca="1" si="14"/>
        <v>3</v>
      </c>
      <c r="I132" t="str">
        <f t="shared" ca="1" si="10"/>
        <v>Female</v>
      </c>
      <c r="J132" t="str">
        <f t="shared" ca="1" si="11"/>
        <v>Medicaid</v>
      </c>
      <c r="K132" t="str">
        <f t="shared" ca="1" si="12"/>
        <v>Transferred</v>
      </c>
      <c r="L132" s="1">
        <f t="shared" ca="1" si="13"/>
        <v>30318</v>
      </c>
    </row>
    <row r="133" spans="2:12" x14ac:dyDescent="0.25">
      <c r="B133">
        <f t="shared" ref="B133:B196" ca="1" si="15">RANDBETWEEN(B$4,B$5)</f>
        <v>6</v>
      </c>
      <c r="C133">
        <f t="shared" ca="1" si="14"/>
        <v>3</v>
      </c>
      <c r="D133">
        <f t="shared" ca="1" si="14"/>
        <v>2001</v>
      </c>
      <c r="E133">
        <f t="shared" ca="1" si="14"/>
        <v>1</v>
      </c>
      <c r="F133">
        <f t="shared" ca="1" si="14"/>
        <v>4</v>
      </c>
      <c r="G133">
        <f t="shared" ca="1" si="14"/>
        <v>2</v>
      </c>
      <c r="I133" t="str">
        <f t="shared" ca="1" si="10"/>
        <v>Female</v>
      </c>
      <c r="J133" t="str">
        <f t="shared" ca="1" si="11"/>
        <v>Self-pay</v>
      </c>
      <c r="K133" t="str">
        <f t="shared" ca="1" si="12"/>
        <v>Admitted</v>
      </c>
      <c r="L133" s="1">
        <f t="shared" ca="1" si="13"/>
        <v>36956</v>
      </c>
    </row>
    <row r="134" spans="2:12" x14ac:dyDescent="0.25">
      <c r="B134">
        <f t="shared" ca="1" si="15"/>
        <v>28</v>
      </c>
      <c r="C134">
        <f t="shared" ca="1" si="14"/>
        <v>1</v>
      </c>
      <c r="D134">
        <f t="shared" ca="1" si="14"/>
        <v>1982</v>
      </c>
      <c r="E134">
        <f t="shared" ca="1" si="14"/>
        <v>2</v>
      </c>
      <c r="F134">
        <f t="shared" ca="1" si="14"/>
        <v>4</v>
      </c>
      <c r="G134">
        <f t="shared" ca="1" si="14"/>
        <v>1</v>
      </c>
      <c r="I134" t="str">
        <f t="shared" ca="1" si="10"/>
        <v>Male</v>
      </c>
      <c r="J134" t="str">
        <f t="shared" ca="1" si="11"/>
        <v>Self-pay</v>
      </c>
      <c r="K134" t="str">
        <f t="shared" ca="1" si="12"/>
        <v>Discharged</v>
      </c>
      <c r="L134" s="1">
        <f t="shared" ca="1" si="13"/>
        <v>29979</v>
      </c>
    </row>
    <row r="135" spans="2:12" x14ac:dyDescent="0.25">
      <c r="B135">
        <f t="shared" ca="1" si="15"/>
        <v>22</v>
      </c>
      <c r="C135">
        <f t="shared" ca="1" si="14"/>
        <v>1</v>
      </c>
      <c r="D135">
        <f t="shared" ca="1" si="14"/>
        <v>2008</v>
      </c>
      <c r="E135">
        <f t="shared" ca="1" si="14"/>
        <v>1</v>
      </c>
      <c r="F135">
        <f t="shared" ca="1" si="14"/>
        <v>3</v>
      </c>
      <c r="G135">
        <f t="shared" ca="1" si="14"/>
        <v>1</v>
      </c>
      <c r="I135" t="str">
        <f t="shared" ca="1" si="10"/>
        <v>Female</v>
      </c>
      <c r="J135" t="str">
        <f t="shared" ca="1" si="11"/>
        <v>Medicaid</v>
      </c>
      <c r="K135" t="str">
        <f t="shared" ca="1" si="12"/>
        <v>Discharged</v>
      </c>
      <c r="L135" s="1">
        <f t="shared" ca="1" si="13"/>
        <v>39469</v>
      </c>
    </row>
    <row r="136" spans="2:12" x14ac:dyDescent="0.25">
      <c r="B136">
        <f t="shared" ca="1" si="15"/>
        <v>22</v>
      </c>
      <c r="C136">
        <f t="shared" ca="1" si="14"/>
        <v>1</v>
      </c>
      <c r="D136">
        <f t="shared" ca="1" si="14"/>
        <v>1927</v>
      </c>
      <c r="E136">
        <f t="shared" ca="1" si="14"/>
        <v>1</v>
      </c>
      <c r="F136">
        <f t="shared" ca="1" si="14"/>
        <v>4</v>
      </c>
      <c r="G136">
        <f t="shared" ca="1" si="14"/>
        <v>3</v>
      </c>
      <c r="I136" t="str">
        <f t="shared" ca="1" si="10"/>
        <v>Female</v>
      </c>
      <c r="J136" t="str">
        <f t="shared" ca="1" si="11"/>
        <v>Self-pay</v>
      </c>
      <c r="K136" t="str">
        <f t="shared" ca="1" si="12"/>
        <v>Transferred</v>
      </c>
      <c r="L136" s="1">
        <f t="shared" ca="1" si="13"/>
        <v>9884</v>
      </c>
    </row>
    <row r="137" spans="2:12" x14ac:dyDescent="0.25">
      <c r="B137">
        <f t="shared" ca="1" si="15"/>
        <v>11</v>
      </c>
      <c r="C137">
        <f t="shared" ca="1" si="14"/>
        <v>4</v>
      </c>
      <c r="D137">
        <f t="shared" ca="1" si="14"/>
        <v>1983</v>
      </c>
      <c r="E137">
        <f t="shared" ca="1" si="14"/>
        <v>2</v>
      </c>
      <c r="F137">
        <f t="shared" ca="1" si="14"/>
        <v>3</v>
      </c>
      <c r="G137">
        <f t="shared" ca="1" si="14"/>
        <v>2</v>
      </c>
      <c r="I137" t="str">
        <f t="shared" ref="I137:I200" ca="1" si="16">VLOOKUP(E137,GenderNum_to_GenderLabel,2,FALSE)</f>
        <v>Male</v>
      </c>
      <c r="J137" t="str">
        <f t="shared" ref="J137:J200" ca="1" si="17">VLOOKUP(F137,InsuranceNum_to_InsuranceCompany,2,FALSE)</f>
        <v>Medicaid</v>
      </c>
      <c r="K137" t="str">
        <f t="shared" ref="K137:K200" ca="1" si="18">VLOOKUP(G137,DispositionNum_to_DispositionLabel,2,FALSE)</f>
        <v>Admitted</v>
      </c>
      <c r="L137" s="1">
        <f t="shared" ca="1" si="13"/>
        <v>30417</v>
      </c>
    </row>
    <row r="138" spans="2:12" x14ac:dyDescent="0.25">
      <c r="B138">
        <f t="shared" ca="1" si="15"/>
        <v>13</v>
      </c>
      <c r="C138">
        <f t="shared" ca="1" si="14"/>
        <v>12</v>
      </c>
      <c r="D138">
        <f t="shared" ca="1" si="14"/>
        <v>1936</v>
      </c>
      <c r="E138">
        <f t="shared" ca="1" si="14"/>
        <v>1</v>
      </c>
      <c r="F138">
        <f t="shared" ca="1" si="14"/>
        <v>2</v>
      </c>
      <c r="G138">
        <f t="shared" ca="1" si="14"/>
        <v>4</v>
      </c>
      <c r="I138" t="str">
        <f t="shared" ca="1" si="16"/>
        <v>Female</v>
      </c>
      <c r="J138" t="str">
        <f t="shared" ca="1" si="17"/>
        <v>Medicare</v>
      </c>
      <c r="K138" t="str">
        <f t="shared" ca="1" si="18"/>
        <v>Left without being seen</v>
      </c>
      <c r="L138" s="1">
        <f t="shared" ca="1" si="13"/>
        <v>13497</v>
      </c>
    </row>
    <row r="139" spans="2:12" x14ac:dyDescent="0.25">
      <c r="B139">
        <f t="shared" ca="1" si="15"/>
        <v>14</v>
      </c>
      <c r="C139">
        <f t="shared" ca="1" si="14"/>
        <v>4</v>
      </c>
      <c r="D139">
        <f t="shared" ca="1" si="14"/>
        <v>1976</v>
      </c>
      <c r="E139">
        <f t="shared" ca="1" si="14"/>
        <v>2</v>
      </c>
      <c r="F139">
        <f t="shared" ca="1" si="14"/>
        <v>3</v>
      </c>
      <c r="G139">
        <f t="shared" ca="1" si="14"/>
        <v>3</v>
      </c>
      <c r="I139" t="str">
        <f t="shared" ca="1" si="16"/>
        <v>Male</v>
      </c>
      <c r="J139" t="str">
        <f t="shared" ca="1" si="17"/>
        <v>Medicaid</v>
      </c>
      <c r="K139" t="str">
        <f t="shared" ca="1" si="18"/>
        <v>Transferred</v>
      </c>
      <c r="L139" s="1">
        <f t="shared" ca="1" si="13"/>
        <v>27864</v>
      </c>
    </row>
    <row r="140" spans="2:12" x14ac:dyDescent="0.25">
      <c r="B140">
        <f t="shared" ca="1" si="15"/>
        <v>27</v>
      </c>
      <c r="C140">
        <f t="shared" ca="1" si="14"/>
        <v>10</v>
      </c>
      <c r="D140">
        <f t="shared" ca="1" si="14"/>
        <v>1995</v>
      </c>
      <c r="E140">
        <f t="shared" ca="1" si="14"/>
        <v>2</v>
      </c>
      <c r="F140">
        <f t="shared" ca="1" si="14"/>
        <v>3</v>
      </c>
      <c r="G140">
        <f t="shared" ca="1" si="14"/>
        <v>4</v>
      </c>
      <c r="I140" t="str">
        <f t="shared" ca="1" si="16"/>
        <v>Male</v>
      </c>
      <c r="J140" t="str">
        <f t="shared" ca="1" si="17"/>
        <v>Medicaid</v>
      </c>
      <c r="K140" t="str">
        <f t="shared" ca="1" si="18"/>
        <v>Left without being seen</v>
      </c>
      <c r="L140" s="1">
        <f t="shared" ca="1" si="13"/>
        <v>34999</v>
      </c>
    </row>
    <row r="141" spans="2:12" x14ac:dyDescent="0.25">
      <c r="B141">
        <f t="shared" ca="1" si="15"/>
        <v>17</v>
      </c>
      <c r="C141">
        <f t="shared" ca="1" si="14"/>
        <v>7</v>
      </c>
      <c r="D141">
        <f t="shared" ca="1" si="14"/>
        <v>1945</v>
      </c>
      <c r="E141">
        <f t="shared" ca="1" si="14"/>
        <v>1</v>
      </c>
      <c r="F141">
        <f t="shared" ca="1" si="14"/>
        <v>4</v>
      </c>
      <c r="G141">
        <f t="shared" ca="1" si="14"/>
        <v>1</v>
      </c>
      <c r="I141" t="str">
        <f t="shared" ca="1" si="16"/>
        <v>Female</v>
      </c>
      <c r="J141" t="str">
        <f t="shared" ca="1" si="17"/>
        <v>Self-pay</v>
      </c>
      <c r="K141" t="str">
        <f t="shared" ca="1" si="18"/>
        <v>Discharged</v>
      </c>
      <c r="L141" s="1">
        <f t="shared" ca="1" si="13"/>
        <v>16635</v>
      </c>
    </row>
    <row r="142" spans="2:12" x14ac:dyDescent="0.25">
      <c r="B142">
        <f t="shared" ca="1" si="15"/>
        <v>1</v>
      </c>
      <c r="C142">
        <f t="shared" ca="1" si="14"/>
        <v>8</v>
      </c>
      <c r="D142">
        <f t="shared" ca="1" si="14"/>
        <v>1929</v>
      </c>
      <c r="E142">
        <f t="shared" ca="1" si="14"/>
        <v>2</v>
      </c>
      <c r="F142">
        <f t="shared" ca="1" si="14"/>
        <v>3</v>
      </c>
      <c r="G142">
        <f t="shared" ca="1" si="14"/>
        <v>1</v>
      </c>
      <c r="I142" t="str">
        <f t="shared" ca="1" si="16"/>
        <v>Male</v>
      </c>
      <c r="J142" t="str">
        <f t="shared" ca="1" si="17"/>
        <v>Medicaid</v>
      </c>
      <c r="K142" t="str">
        <f t="shared" ca="1" si="18"/>
        <v>Discharged</v>
      </c>
      <c r="L142" s="1">
        <f t="shared" ca="1" si="13"/>
        <v>10806</v>
      </c>
    </row>
    <row r="143" spans="2:12" x14ac:dyDescent="0.25">
      <c r="B143">
        <f t="shared" ca="1" si="15"/>
        <v>22</v>
      </c>
      <c r="C143">
        <f t="shared" ca="1" si="14"/>
        <v>10</v>
      </c>
      <c r="D143">
        <f t="shared" ca="1" si="14"/>
        <v>1974</v>
      </c>
      <c r="E143">
        <f t="shared" ca="1" si="14"/>
        <v>2</v>
      </c>
      <c r="F143">
        <f t="shared" ca="1" si="14"/>
        <v>5</v>
      </c>
      <c r="G143">
        <f t="shared" ca="1" si="14"/>
        <v>3</v>
      </c>
      <c r="I143" t="str">
        <f t="shared" ca="1" si="16"/>
        <v>Male</v>
      </c>
      <c r="J143" t="str">
        <f t="shared" ca="1" si="17"/>
        <v>Blue Cross</v>
      </c>
      <c r="K143" t="str">
        <f t="shared" ca="1" si="18"/>
        <v>Transferred</v>
      </c>
      <c r="L143" s="1">
        <f t="shared" ca="1" si="13"/>
        <v>27324</v>
      </c>
    </row>
    <row r="144" spans="2:12" x14ac:dyDescent="0.25">
      <c r="B144">
        <f t="shared" ca="1" si="15"/>
        <v>30</v>
      </c>
      <c r="C144">
        <f t="shared" ca="1" si="14"/>
        <v>8</v>
      </c>
      <c r="D144">
        <f t="shared" ca="1" si="14"/>
        <v>1938</v>
      </c>
      <c r="E144">
        <f t="shared" ca="1" si="14"/>
        <v>1</v>
      </c>
      <c r="F144">
        <f t="shared" ca="1" si="14"/>
        <v>1</v>
      </c>
      <c r="G144">
        <f t="shared" ca="1" si="14"/>
        <v>1</v>
      </c>
      <c r="I144" t="str">
        <f t="shared" ca="1" si="16"/>
        <v>Female</v>
      </c>
      <c r="J144" t="str">
        <f t="shared" ca="1" si="17"/>
        <v>Aetna</v>
      </c>
      <c r="K144" t="str">
        <f t="shared" ca="1" si="18"/>
        <v>Discharged</v>
      </c>
      <c r="L144" s="1">
        <f t="shared" ca="1" si="13"/>
        <v>14122</v>
      </c>
    </row>
    <row r="145" spans="2:12" x14ac:dyDescent="0.25">
      <c r="B145">
        <f t="shared" ca="1" si="15"/>
        <v>4</v>
      </c>
      <c r="C145">
        <f t="shared" ca="1" si="14"/>
        <v>8</v>
      </c>
      <c r="D145">
        <f t="shared" ca="1" si="14"/>
        <v>1945</v>
      </c>
      <c r="E145">
        <f t="shared" ca="1" si="14"/>
        <v>2</v>
      </c>
      <c r="F145">
        <f t="shared" ca="1" si="14"/>
        <v>4</v>
      </c>
      <c r="G145">
        <f t="shared" ca="1" si="14"/>
        <v>4</v>
      </c>
      <c r="I145" t="str">
        <f t="shared" ca="1" si="16"/>
        <v>Male</v>
      </c>
      <c r="J145" t="str">
        <f t="shared" ca="1" si="17"/>
        <v>Self-pay</v>
      </c>
      <c r="K145" t="str">
        <f t="shared" ca="1" si="18"/>
        <v>Left without being seen</v>
      </c>
      <c r="L145" s="1">
        <f t="shared" ca="1" si="13"/>
        <v>16653</v>
      </c>
    </row>
    <row r="146" spans="2:12" x14ac:dyDescent="0.25">
      <c r="B146">
        <f t="shared" ca="1" si="15"/>
        <v>14</v>
      </c>
      <c r="C146">
        <f t="shared" ca="1" si="14"/>
        <v>10</v>
      </c>
      <c r="D146">
        <f t="shared" ca="1" si="14"/>
        <v>1936</v>
      </c>
      <c r="E146">
        <f t="shared" ca="1" si="14"/>
        <v>2</v>
      </c>
      <c r="F146">
        <f t="shared" ca="1" si="14"/>
        <v>2</v>
      </c>
      <c r="G146">
        <f t="shared" ca="1" si="14"/>
        <v>3</v>
      </c>
      <c r="I146" t="str">
        <f t="shared" ca="1" si="16"/>
        <v>Male</v>
      </c>
      <c r="J146" t="str">
        <f t="shared" ca="1" si="17"/>
        <v>Medicare</v>
      </c>
      <c r="K146" t="str">
        <f t="shared" ca="1" si="18"/>
        <v>Transferred</v>
      </c>
      <c r="L146" s="1">
        <f t="shared" ca="1" si="13"/>
        <v>13437</v>
      </c>
    </row>
    <row r="147" spans="2:12" x14ac:dyDescent="0.25">
      <c r="B147">
        <f t="shared" ca="1" si="15"/>
        <v>10</v>
      </c>
      <c r="C147">
        <f t="shared" ca="1" si="14"/>
        <v>7</v>
      </c>
      <c r="D147">
        <f t="shared" ca="1" si="14"/>
        <v>1956</v>
      </c>
      <c r="E147">
        <f t="shared" ca="1" si="14"/>
        <v>2</v>
      </c>
      <c r="F147">
        <f t="shared" ca="1" si="14"/>
        <v>3</v>
      </c>
      <c r="G147">
        <f t="shared" ca="1" si="14"/>
        <v>2</v>
      </c>
      <c r="I147" t="str">
        <f t="shared" ca="1" si="16"/>
        <v>Male</v>
      </c>
      <c r="J147" t="str">
        <f t="shared" ca="1" si="17"/>
        <v>Medicaid</v>
      </c>
      <c r="K147" t="str">
        <f t="shared" ca="1" si="18"/>
        <v>Admitted</v>
      </c>
      <c r="L147" s="1">
        <f t="shared" ca="1" si="13"/>
        <v>20646</v>
      </c>
    </row>
    <row r="148" spans="2:12" x14ac:dyDescent="0.25">
      <c r="B148">
        <f t="shared" ca="1" si="15"/>
        <v>4</v>
      </c>
      <c r="C148">
        <f t="shared" ca="1" si="14"/>
        <v>3</v>
      </c>
      <c r="D148">
        <f t="shared" ca="1" si="14"/>
        <v>1997</v>
      </c>
      <c r="E148">
        <f t="shared" ca="1" si="14"/>
        <v>1</v>
      </c>
      <c r="F148">
        <f t="shared" ca="1" si="14"/>
        <v>3</v>
      </c>
      <c r="G148">
        <f t="shared" ca="1" si="14"/>
        <v>1</v>
      </c>
      <c r="I148" t="str">
        <f t="shared" ca="1" si="16"/>
        <v>Female</v>
      </c>
      <c r="J148" t="str">
        <f t="shared" ca="1" si="17"/>
        <v>Medicaid</v>
      </c>
      <c r="K148" t="str">
        <f t="shared" ca="1" si="18"/>
        <v>Discharged</v>
      </c>
      <c r="L148" s="1">
        <f t="shared" ref="L148:L211" ca="1" si="19">DATE(D148,C148,B148)</f>
        <v>35493</v>
      </c>
    </row>
    <row r="149" spans="2:12" x14ac:dyDescent="0.25">
      <c r="B149">
        <f t="shared" ca="1" si="15"/>
        <v>19</v>
      </c>
      <c r="C149">
        <f t="shared" ca="1" si="14"/>
        <v>6</v>
      </c>
      <c r="D149">
        <f t="shared" ca="1" si="14"/>
        <v>1943</v>
      </c>
      <c r="E149">
        <f t="shared" ca="1" si="14"/>
        <v>2</v>
      </c>
      <c r="F149">
        <f t="shared" ca="1" si="14"/>
        <v>1</v>
      </c>
      <c r="G149">
        <f t="shared" ca="1" si="14"/>
        <v>1</v>
      </c>
      <c r="I149" t="str">
        <f t="shared" ca="1" si="16"/>
        <v>Male</v>
      </c>
      <c r="J149" t="str">
        <f t="shared" ca="1" si="17"/>
        <v>Aetna</v>
      </c>
      <c r="K149" t="str">
        <f t="shared" ca="1" si="18"/>
        <v>Discharged</v>
      </c>
      <c r="L149" s="1">
        <f t="shared" ca="1" si="19"/>
        <v>15876</v>
      </c>
    </row>
    <row r="150" spans="2:12" x14ac:dyDescent="0.25">
      <c r="B150">
        <f t="shared" ca="1" si="15"/>
        <v>4</v>
      </c>
      <c r="C150">
        <f t="shared" ca="1" si="14"/>
        <v>4</v>
      </c>
      <c r="D150">
        <f t="shared" ca="1" si="14"/>
        <v>1953</v>
      </c>
      <c r="E150">
        <f t="shared" ca="1" si="14"/>
        <v>2</v>
      </c>
      <c r="F150">
        <f t="shared" ca="1" si="14"/>
        <v>1</v>
      </c>
      <c r="G150">
        <f t="shared" ca="1" si="14"/>
        <v>2</v>
      </c>
      <c r="I150" t="str">
        <f t="shared" ca="1" si="16"/>
        <v>Male</v>
      </c>
      <c r="J150" t="str">
        <f t="shared" ca="1" si="17"/>
        <v>Aetna</v>
      </c>
      <c r="K150" t="str">
        <f t="shared" ca="1" si="18"/>
        <v>Admitted</v>
      </c>
      <c r="L150" s="1">
        <f t="shared" ca="1" si="19"/>
        <v>19453</v>
      </c>
    </row>
    <row r="151" spans="2:12" x14ac:dyDescent="0.25">
      <c r="B151">
        <f t="shared" ca="1" si="15"/>
        <v>26</v>
      </c>
      <c r="C151">
        <f t="shared" ca="1" si="14"/>
        <v>11</v>
      </c>
      <c r="D151">
        <f t="shared" ca="1" si="14"/>
        <v>2006</v>
      </c>
      <c r="E151">
        <f t="shared" ca="1" si="14"/>
        <v>1</v>
      </c>
      <c r="F151">
        <f t="shared" ca="1" si="14"/>
        <v>1</v>
      </c>
      <c r="G151">
        <f t="shared" ca="1" si="14"/>
        <v>3</v>
      </c>
      <c r="I151" t="str">
        <f t="shared" ca="1" si="16"/>
        <v>Female</v>
      </c>
      <c r="J151" t="str">
        <f t="shared" ca="1" si="17"/>
        <v>Aetna</v>
      </c>
      <c r="K151" t="str">
        <f t="shared" ca="1" si="18"/>
        <v>Transferred</v>
      </c>
      <c r="L151" s="1">
        <f t="shared" ca="1" si="19"/>
        <v>39047</v>
      </c>
    </row>
    <row r="152" spans="2:12" x14ac:dyDescent="0.25">
      <c r="B152">
        <f t="shared" ca="1" si="15"/>
        <v>26</v>
      </c>
      <c r="C152">
        <f t="shared" ca="1" si="14"/>
        <v>12</v>
      </c>
      <c r="D152">
        <f t="shared" ca="1" si="14"/>
        <v>1971</v>
      </c>
      <c r="E152">
        <f t="shared" ca="1" si="14"/>
        <v>1</v>
      </c>
      <c r="F152">
        <f t="shared" ca="1" si="14"/>
        <v>1</v>
      </c>
      <c r="G152">
        <f t="shared" ca="1" si="14"/>
        <v>3</v>
      </c>
      <c r="I152" t="str">
        <f t="shared" ca="1" si="16"/>
        <v>Female</v>
      </c>
      <c r="J152" t="str">
        <f t="shared" ca="1" si="17"/>
        <v>Aetna</v>
      </c>
      <c r="K152" t="str">
        <f t="shared" ca="1" si="18"/>
        <v>Transferred</v>
      </c>
      <c r="L152" s="1">
        <f t="shared" ca="1" si="19"/>
        <v>26293</v>
      </c>
    </row>
    <row r="153" spans="2:12" x14ac:dyDescent="0.25">
      <c r="B153">
        <f t="shared" ca="1" si="15"/>
        <v>24</v>
      </c>
      <c r="C153">
        <f t="shared" ca="1" si="14"/>
        <v>6</v>
      </c>
      <c r="D153">
        <f t="shared" ca="1" si="14"/>
        <v>1991</v>
      </c>
      <c r="E153">
        <f t="shared" ca="1" si="14"/>
        <v>1</v>
      </c>
      <c r="F153">
        <f t="shared" ca="1" si="14"/>
        <v>1</v>
      </c>
      <c r="G153">
        <f t="shared" ca="1" si="14"/>
        <v>2</v>
      </c>
      <c r="I153" t="str">
        <f t="shared" ca="1" si="16"/>
        <v>Female</v>
      </c>
      <c r="J153" t="str">
        <f t="shared" ca="1" si="17"/>
        <v>Aetna</v>
      </c>
      <c r="K153" t="str">
        <f t="shared" ca="1" si="18"/>
        <v>Admitted</v>
      </c>
      <c r="L153" s="1">
        <f t="shared" ca="1" si="19"/>
        <v>33413</v>
      </c>
    </row>
    <row r="154" spans="2:12" x14ac:dyDescent="0.25">
      <c r="B154">
        <f t="shared" ca="1" si="15"/>
        <v>13</v>
      </c>
      <c r="C154">
        <f t="shared" ca="1" si="14"/>
        <v>9</v>
      </c>
      <c r="D154">
        <f t="shared" ca="1" si="14"/>
        <v>1998</v>
      </c>
      <c r="E154">
        <f t="shared" ca="1" si="14"/>
        <v>2</v>
      </c>
      <c r="F154">
        <f t="shared" ca="1" si="14"/>
        <v>5</v>
      </c>
      <c r="G154">
        <f t="shared" ca="1" si="14"/>
        <v>4</v>
      </c>
      <c r="I154" t="str">
        <f t="shared" ca="1" si="16"/>
        <v>Male</v>
      </c>
      <c r="J154" t="str">
        <f t="shared" ca="1" si="17"/>
        <v>Blue Cross</v>
      </c>
      <c r="K154" t="str">
        <f t="shared" ca="1" si="18"/>
        <v>Left without being seen</v>
      </c>
      <c r="L154" s="1">
        <f t="shared" ca="1" si="19"/>
        <v>36051</v>
      </c>
    </row>
    <row r="155" spans="2:12" x14ac:dyDescent="0.25">
      <c r="B155">
        <f t="shared" ca="1" si="15"/>
        <v>26</v>
      </c>
      <c r="C155">
        <f t="shared" ca="1" si="14"/>
        <v>10</v>
      </c>
      <c r="D155">
        <f t="shared" ca="1" si="14"/>
        <v>1941</v>
      </c>
      <c r="E155">
        <f t="shared" ca="1" si="14"/>
        <v>1</v>
      </c>
      <c r="F155">
        <f t="shared" ca="1" si="14"/>
        <v>2</v>
      </c>
      <c r="G155">
        <f t="shared" ca="1" si="14"/>
        <v>4</v>
      </c>
      <c r="I155" t="str">
        <f t="shared" ca="1" si="16"/>
        <v>Female</v>
      </c>
      <c r="J155" t="str">
        <f t="shared" ca="1" si="17"/>
        <v>Medicare</v>
      </c>
      <c r="K155" t="str">
        <f t="shared" ca="1" si="18"/>
        <v>Left without being seen</v>
      </c>
      <c r="L155" s="1">
        <f t="shared" ca="1" si="19"/>
        <v>15275</v>
      </c>
    </row>
    <row r="156" spans="2:12" x14ac:dyDescent="0.25">
      <c r="B156">
        <f t="shared" ca="1" si="15"/>
        <v>18</v>
      </c>
      <c r="C156">
        <f t="shared" ca="1" si="14"/>
        <v>7</v>
      </c>
      <c r="D156">
        <f t="shared" ca="1" si="14"/>
        <v>1949</v>
      </c>
      <c r="E156">
        <f t="shared" ca="1" si="14"/>
        <v>2</v>
      </c>
      <c r="F156">
        <f t="shared" ca="1" si="14"/>
        <v>5</v>
      </c>
      <c r="G156">
        <f t="shared" ca="1" si="14"/>
        <v>3</v>
      </c>
      <c r="I156" t="str">
        <f t="shared" ca="1" si="16"/>
        <v>Male</v>
      </c>
      <c r="J156" t="str">
        <f t="shared" ca="1" si="17"/>
        <v>Blue Cross</v>
      </c>
      <c r="K156" t="str">
        <f t="shared" ca="1" si="18"/>
        <v>Transferred</v>
      </c>
      <c r="L156" s="1">
        <f t="shared" ca="1" si="19"/>
        <v>18097</v>
      </c>
    </row>
    <row r="157" spans="2:12" x14ac:dyDescent="0.25">
      <c r="B157">
        <f t="shared" ca="1" si="15"/>
        <v>3</v>
      </c>
      <c r="C157">
        <f t="shared" ca="1" si="14"/>
        <v>5</v>
      </c>
      <c r="D157">
        <f t="shared" ca="1" si="14"/>
        <v>1951</v>
      </c>
      <c r="E157">
        <f t="shared" ca="1" si="14"/>
        <v>1</v>
      </c>
      <c r="F157">
        <f t="shared" ca="1" si="14"/>
        <v>4</v>
      </c>
      <c r="G157">
        <f t="shared" ca="1" si="14"/>
        <v>3</v>
      </c>
      <c r="I157" t="str">
        <f t="shared" ca="1" si="16"/>
        <v>Female</v>
      </c>
      <c r="J157" t="str">
        <f t="shared" ca="1" si="17"/>
        <v>Self-pay</v>
      </c>
      <c r="K157" t="str">
        <f t="shared" ca="1" si="18"/>
        <v>Transferred</v>
      </c>
      <c r="L157" s="1">
        <f t="shared" ca="1" si="19"/>
        <v>18751</v>
      </c>
    </row>
    <row r="158" spans="2:12" x14ac:dyDescent="0.25">
      <c r="B158">
        <f t="shared" ca="1" si="15"/>
        <v>20</v>
      </c>
      <c r="C158">
        <f t="shared" ca="1" si="14"/>
        <v>5</v>
      </c>
      <c r="D158">
        <f t="shared" ca="1" si="14"/>
        <v>1993</v>
      </c>
      <c r="E158">
        <f t="shared" ca="1" si="14"/>
        <v>2</v>
      </c>
      <c r="F158">
        <f t="shared" ca="1" si="14"/>
        <v>5</v>
      </c>
      <c r="G158">
        <f t="shared" ca="1" si="14"/>
        <v>3</v>
      </c>
      <c r="I158" t="str">
        <f t="shared" ca="1" si="16"/>
        <v>Male</v>
      </c>
      <c r="J158" t="str">
        <f t="shared" ca="1" si="17"/>
        <v>Blue Cross</v>
      </c>
      <c r="K158" t="str">
        <f t="shared" ca="1" si="18"/>
        <v>Transferred</v>
      </c>
      <c r="L158" s="1">
        <f t="shared" ca="1" si="19"/>
        <v>34109</v>
      </c>
    </row>
    <row r="159" spans="2:12" x14ac:dyDescent="0.25">
      <c r="B159">
        <f t="shared" ca="1" si="15"/>
        <v>29</v>
      </c>
      <c r="C159">
        <f t="shared" ca="1" si="14"/>
        <v>7</v>
      </c>
      <c r="D159">
        <f t="shared" ca="1" si="14"/>
        <v>1990</v>
      </c>
      <c r="E159">
        <f t="shared" ca="1" si="14"/>
        <v>2</v>
      </c>
      <c r="F159">
        <f t="shared" ca="1" si="14"/>
        <v>1</v>
      </c>
      <c r="G159">
        <f t="shared" ca="1" si="14"/>
        <v>4</v>
      </c>
      <c r="I159" t="str">
        <f t="shared" ca="1" si="16"/>
        <v>Male</v>
      </c>
      <c r="J159" t="str">
        <f t="shared" ca="1" si="17"/>
        <v>Aetna</v>
      </c>
      <c r="K159" t="str">
        <f t="shared" ca="1" si="18"/>
        <v>Left without being seen</v>
      </c>
      <c r="L159" s="1">
        <f t="shared" ca="1" si="19"/>
        <v>33083</v>
      </c>
    </row>
    <row r="160" spans="2:12" x14ac:dyDescent="0.25">
      <c r="B160">
        <f t="shared" ca="1" si="15"/>
        <v>27</v>
      </c>
      <c r="C160">
        <f t="shared" ca="1" si="14"/>
        <v>3</v>
      </c>
      <c r="D160">
        <f t="shared" ca="1" si="14"/>
        <v>2006</v>
      </c>
      <c r="E160">
        <f t="shared" ca="1" si="14"/>
        <v>2</v>
      </c>
      <c r="F160">
        <f t="shared" ca="1" si="14"/>
        <v>4</v>
      </c>
      <c r="G160">
        <f t="shared" ca="1" si="14"/>
        <v>4</v>
      </c>
      <c r="I160" t="str">
        <f t="shared" ca="1" si="16"/>
        <v>Male</v>
      </c>
      <c r="J160" t="str">
        <f t="shared" ca="1" si="17"/>
        <v>Self-pay</v>
      </c>
      <c r="K160" t="str">
        <f t="shared" ca="1" si="18"/>
        <v>Left without being seen</v>
      </c>
      <c r="L160" s="1">
        <f t="shared" ca="1" si="19"/>
        <v>38803</v>
      </c>
    </row>
    <row r="161" spans="2:12" x14ac:dyDescent="0.25">
      <c r="B161">
        <f t="shared" ca="1" si="15"/>
        <v>8</v>
      </c>
      <c r="C161">
        <f t="shared" ca="1" si="14"/>
        <v>6</v>
      </c>
      <c r="D161">
        <f t="shared" ca="1" si="14"/>
        <v>1985</v>
      </c>
      <c r="E161">
        <f t="shared" ca="1" si="14"/>
        <v>2</v>
      </c>
      <c r="F161">
        <f t="shared" ca="1" si="14"/>
        <v>2</v>
      </c>
      <c r="G161">
        <f t="shared" ca="1" si="14"/>
        <v>3</v>
      </c>
      <c r="I161" t="str">
        <f t="shared" ca="1" si="16"/>
        <v>Male</v>
      </c>
      <c r="J161" t="str">
        <f t="shared" ca="1" si="17"/>
        <v>Medicare</v>
      </c>
      <c r="K161" t="str">
        <f t="shared" ca="1" si="18"/>
        <v>Transferred</v>
      </c>
      <c r="L161" s="1">
        <f t="shared" ca="1" si="19"/>
        <v>31206</v>
      </c>
    </row>
    <row r="162" spans="2:12" x14ac:dyDescent="0.25">
      <c r="B162">
        <f t="shared" ca="1" si="15"/>
        <v>23</v>
      </c>
      <c r="C162">
        <f t="shared" ca="1" si="14"/>
        <v>2</v>
      </c>
      <c r="D162">
        <f t="shared" ca="1" si="14"/>
        <v>1958</v>
      </c>
      <c r="E162">
        <f t="shared" ca="1" si="14"/>
        <v>1</v>
      </c>
      <c r="F162">
        <f t="shared" ca="1" si="14"/>
        <v>3</v>
      </c>
      <c r="G162">
        <f t="shared" ca="1" si="14"/>
        <v>3</v>
      </c>
      <c r="I162" t="str">
        <f t="shared" ca="1" si="16"/>
        <v>Female</v>
      </c>
      <c r="J162" t="str">
        <f t="shared" ca="1" si="17"/>
        <v>Medicaid</v>
      </c>
      <c r="K162" t="str">
        <f t="shared" ca="1" si="18"/>
        <v>Transferred</v>
      </c>
      <c r="L162" s="1">
        <f t="shared" ca="1" si="19"/>
        <v>21239</v>
      </c>
    </row>
    <row r="163" spans="2:12" x14ac:dyDescent="0.25">
      <c r="B163">
        <f t="shared" ca="1" si="15"/>
        <v>26</v>
      </c>
      <c r="C163">
        <f t="shared" ca="1" si="14"/>
        <v>5</v>
      </c>
      <c r="D163">
        <f t="shared" ca="1" si="14"/>
        <v>1937</v>
      </c>
      <c r="E163">
        <f t="shared" ca="1" si="14"/>
        <v>1</v>
      </c>
      <c r="F163">
        <f t="shared" ca="1" si="14"/>
        <v>4</v>
      </c>
      <c r="G163">
        <f t="shared" ca="1" si="14"/>
        <v>4</v>
      </c>
      <c r="I163" t="str">
        <f t="shared" ca="1" si="16"/>
        <v>Female</v>
      </c>
      <c r="J163" t="str">
        <f t="shared" ca="1" si="17"/>
        <v>Self-pay</v>
      </c>
      <c r="K163" t="str">
        <f t="shared" ca="1" si="18"/>
        <v>Left without being seen</v>
      </c>
      <c r="L163" s="1">
        <f t="shared" ca="1" si="19"/>
        <v>13661</v>
      </c>
    </row>
    <row r="164" spans="2:12" x14ac:dyDescent="0.25">
      <c r="B164">
        <f t="shared" ca="1" si="15"/>
        <v>20</v>
      </c>
      <c r="C164">
        <f t="shared" ca="1" si="14"/>
        <v>1</v>
      </c>
      <c r="D164">
        <f t="shared" ca="1" si="14"/>
        <v>1961</v>
      </c>
      <c r="E164">
        <f t="shared" ca="1" si="14"/>
        <v>2</v>
      </c>
      <c r="F164">
        <f t="shared" ca="1" si="14"/>
        <v>1</v>
      </c>
      <c r="G164">
        <f t="shared" ca="1" si="14"/>
        <v>2</v>
      </c>
      <c r="I164" t="str">
        <f t="shared" ca="1" si="16"/>
        <v>Male</v>
      </c>
      <c r="J164" t="str">
        <f t="shared" ca="1" si="17"/>
        <v>Aetna</v>
      </c>
      <c r="K164" t="str">
        <f t="shared" ca="1" si="18"/>
        <v>Admitted</v>
      </c>
      <c r="L164" s="1">
        <f t="shared" ca="1" si="19"/>
        <v>22301</v>
      </c>
    </row>
    <row r="165" spans="2:12" x14ac:dyDescent="0.25">
      <c r="B165">
        <f t="shared" ca="1" si="15"/>
        <v>1</v>
      </c>
      <c r="C165">
        <f t="shared" ca="1" si="14"/>
        <v>8</v>
      </c>
      <c r="D165">
        <f t="shared" ca="1" si="14"/>
        <v>1940</v>
      </c>
      <c r="E165">
        <f t="shared" ca="1" si="14"/>
        <v>2</v>
      </c>
      <c r="F165">
        <f t="shared" ca="1" si="14"/>
        <v>5</v>
      </c>
      <c r="G165">
        <f t="shared" ca="1" si="14"/>
        <v>2</v>
      </c>
      <c r="I165" t="str">
        <f t="shared" ca="1" si="16"/>
        <v>Male</v>
      </c>
      <c r="J165" t="str">
        <f t="shared" ca="1" si="17"/>
        <v>Blue Cross</v>
      </c>
      <c r="K165" t="str">
        <f t="shared" ca="1" si="18"/>
        <v>Admitted</v>
      </c>
      <c r="L165" s="1">
        <f t="shared" ca="1" si="19"/>
        <v>14824</v>
      </c>
    </row>
    <row r="166" spans="2:12" x14ac:dyDescent="0.25">
      <c r="B166">
        <f t="shared" ca="1" si="15"/>
        <v>26</v>
      </c>
      <c r="C166">
        <f t="shared" ca="1" si="14"/>
        <v>10</v>
      </c>
      <c r="D166">
        <f t="shared" ca="1" si="14"/>
        <v>1918</v>
      </c>
      <c r="E166">
        <f t="shared" ca="1" si="14"/>
        <v>1</v>
      </c>
      <c r="F166">
        <f t="shared" ca="1" si="14"/>
        <v>4</v>
      </c>
      <c r="G166">
        <f t="shared" ca="1" si="14"/>
        <v>3</v>
      </c>
      <c r="I166" t="str">
        <f t="shared" ca="1" si="16"/>
        <v>Female</v>
      </c>
      <c r="J166" t="str">
        <f t="shared" ca="1" si="17"/>
        <v>Self-pay</v>
      </c>
      <c r="K166" t="str">
        <f t="shared" ca="1" si="18"/>
        <v>Transferred</v>
      </c>
      <c r="L166" s="1">
        <f t="shared" ca="1" si="19"/>
        <v>6874</v>
      </c>
    </row>
    <row r="167" spans="2:12" x14ac:dyDescent="0.25">
      <c r="B167">
        <f t="shared" ca="1" si="15"/>
        <v>20</v>
      </c>
      <c r="C167">
        <f t="shared" ca="1" si="14"/>
        <v>6</v>
      </c>
      <c r="D167">
        <f t="shared" ca="1" si="14"/>
        <v>1945</v>
      </c>
      <c r="E167">
        <f t="shared" ca="1" si="14"/>
        <v>2</v>
      </c>
      <c r="F167">
        <f t="shared" ca="1" si="14"/>
        <v>5</v>
      </c>
      <c r="G167">
        <f t="shared" ca="1" si="14"/>
        <v>1</v>
      </c>
      <c r="I167" t="str">
        <f t="shared" ca="1" si="16"/>
        <v>Male</v>
      </c>
      <c r="J167" t="str">
        <f t="shared" ca="1" si="17"/>
        <v>Blue Cross</v>
      </c>
      <c r="K167" t="str">
        <f t="shared" ca="1" si="18"/>
        <v>Discharged</v>
      </c>
      <c r="L167" s="1">
        <f t="shared" ca="1" si="19"/>
        <v>16608</v>
      </c>
    </row>
    <row r="168" spans="2:12" x14ac:dyDescent="0.25">
      <c r="B168">
        <f t="shared" ca="1" si="15"/>
        <v>23</v>
      </c>
      <c r="C168">
        <f t="shared" ca="1" si="14"/>
        <v>1</v>
      </c>
      <c r="D168">
        <f t="shared" ca="1" si="14"/>
        <v>1927</v>
      </c>
      <c r="E168">
        <f t="shared" ca="1" si="14"/>
        <v>1</v>
      </c>
      <c r="F168">
        <f t="shared" ca="1" si="14"/>
        <v>5</v>
      </c>
      <c r="G168">
        <f t="shared" ca="1" si="14"/>
        <v>3</v>
      </c>
      <c r="I168" t="str">
        <f t="shared" ca="1" si="16"/>
        <v>Female</v>
      </c>
      <c r="J168" t="str">
        <f t="shared" ca="1" si="17"/>
        <v>Blue Cross</v>
      </c>
      <c r="K168" t="str">
        <f t="shared" ca="1" si="18"/>
        <v>Transferred</v>
      </c>
      <c r="L168" s="1">
        <f t="shared" ca="1" si="19"/>
        <v>9885</v>
      </c>
    </row>
    <row r="169" spans="2:12" x14ac:dyDescent="0.25">
      <c r="B169">
        <f t="shared" ca="1" si="15"/>
        <v>24</v>
      </c>
      <c r="C169">
        <f t="shared" ca="1" si="14"/>
        <v>3</v>
      </c>
      <c r="D169">
        <f t="shared" ca="1" si="14"/>
        <v>1967</v>
      </c>
      <c r="E169">
        <f t="shared" ca="1" si="14"/>
        <v>1</v>
      </c>
      <c r="F169">
        <f t="shared" ca="1" si="14"/>
        <v>5</v>
      </c>
      <c r="G169">
        <f t="shared" ca="1" si="14"/>
        <v>4</v>
      </c>
      <c r="I169" t="str">
        <f t="shared" ca="1" si="16"/>
        <v>Female</v>
      </c>
      <c r="J169" t="str">
        <f t="shared" ca="1" si="17"/>
        <v>Blue Cross</v>
      </c>
      <c r="K169" t="str">
        <f t="shared" ca="1" si="18"/>
        <v>Left without being seen</v>
      </c>
      <c r="L169" s="1">
        <f t="shared" ca="1" si="19"/>
        <v>24555</v>
      </c>
    </row>
    <row r="170" spans="2:12" x14ac:dyDescent="0.25">
      <c r="B170">
        <f t="shared" ca="1" si="15"/>
        <v>6</v>
      </c>
      <c r="C170">
        <f t="shared" ca="1" si="14"/>
        <v>8</v>
      </c>
      <c r="D170">
        <f t="shared" ca="1" si="14"/>
        <v>1934</v>
      </c>
      <c r="E170">
        <f t="shared" ref="C170:G221" ca="1" si="20">RANDBETWEEN(E$4,E$5)</f>
        <v>2</v>
      </c>
      <c r="F170">
        <f t="shared" ca="1" si="20"/>
        <v>3</v>
      </c>
      <c r="G170">
        <f t="shared" ca="1" si="20"/>
        <v>2</v>
      </c>
      <c r="I170" t="str">
        <f t="shared" ca="1" si="16"/>
        <v>Male</v>
      </c>
      <c r="J170" t="str">
        <f t="shared" ca="1" si="17"/>
        <v>Medicaid</v>
      </c>
      <c r="K170" t="str">
        <f t="shared" ca="1" si="18"/>
        <v>Admitted</v>
      </c>
      <c r="L170" s="1">
        <f t="shared" ca="1" si="19"/>
        <v>12637</v>
      </c>
    </row>
    <row r="171" spans="2:12" x14ac:dyDescent="0.25">
      <c r="B171">
        <f t="shared" ca="1" si="15"/>
        <v>19</v>
      </c>
      <c r="C171">
        <f t="shared" ca="1" si="20"/>
        <v>6</v>
      </c>
      <c r="D171">
        <f t="shared" ca="1" si="20"/>
        <v>1970</v>
      </c>
      <c r="E171">
        <f t="shared" ca="1" si="20"/>
        <v>1</v>
      </c>
      <c r="F171">
        <f t="shared" ca="1" si="20"/>
        <v>1</v>
      </c>
      <c r="G171">
        <f t="shared" ca="1" si="20"/>
        <v>2</v>
      </c>
      <c r="I171" t="str">
        <f t="shared" ca="1" si="16"/>
        <v>Female</v>
      </c>
      <c r="J171" t="str">
        <f t="shared" ca="1" si="17"/>
        <v>Aetna</v>
      </c>
      <c r="K171" t="str">
        <f t="shared" ca="1" si="18"/>
        <v>Admitted</v>
      </c>
      <c r="L171" s="1">
        <f t="shared" ca="1" si="19"/>
        <v>25738</v>
      </c>
    </row>
    <row r="172" spans="2:12" x14ac:dyDescent="0.25">
      <c r="B172">
        <f t="shared" ca="1" si="15"/>
        <v>19</v>
      </c>
      <c r="C172">
        <f t="shared" ca="1" si="20"/>
        <v>6</v>
      </c>
      <c r="D172">
        <f t="shared" ca="1" si="20"/>
        <v>1917</v>
      </c>
      <c r="E172">
        <f t="shared" ca="1" si="20"/>
        <v>1</v>
      </c>
      <c r="F172">
        <f t="shared" ca="1" si="20"/>
        <v>5</v>
      </c>
      <c r="G172">
        <f t="shared" ca="1" si="20"/>
        <v>1</v>
      </c>
      <c r="I172" t="str">
        <f t="shared" ca="1" si="16"/>
        <v>Female</v>
      </c>
      <c r="J172" t="str">
        <f t="shared" ca="1" si="17"/>
        <v>Blue Cross</v>
      </c>
      <c r="K172" t="str">
        <f t="shared" ca="1" si="18"/>
        <v>Discharged</v>
      </c>
      <c r="L172" s="1">
        <f t="shared" ca="1" si="19"/>
        <v>6380</v>
      </c>
    </row>
    <row r="173" spans="2:12" x14ac:dyDescent="0.25">
      <c r="B173">
        <f t="shared" ca="1" si="15"/>
        <v>1</v>
      </c>
      <c r="C173">
        <f t="shared" ca="1" si="20"/>
        <v>2</v>
      </c>
      <c r="D173">
        <f t="shared" ca="1" si="20"/>
        <v>1935</v>
      </c>
      <c r="E173">
        <f t="shared" ca="1" si="20"/>
        <v>1</v>
      </c>
      <c r="F173">
        <f t="shared" ca="1" si="20"/>
        <v>2</v>
      </c>
      <c r="G173">
        <f t="shared" ca="1" si="20"/>
        <v>1</v>
      </c>
      <c r="I173" t="str">
        <f t="shared" ca="1" si="16"/>
        <v>Female</v>
      </c>
      <c r="J173" t="str">
        <f t="shared" ca="1" si="17"/>
        <v>Medicare</v>
      </c>
      <c r="K173" t="str">
        <f t="shared" ca="1" si="18"/>
        <v>Discharged</v>
      </c>
      <c r="L173" s="1">
        <f t="shared" ca="1" si="19"/>
        <v>12816</v>
      </c>
    </row>
    <row r="174" spans="2:12" x14ac:dyDescent="0.25">
      <c r="B174">
        <f t="shared" ca="1" si="15"/>
        <v>9</v>
      </c>
      <c r="C174">
        <f t="shared" ca="1" si="20"/>
        <v>4</v>
      </c>
      <c r="D174">
        <f t="shared" ca="1" si="20"/>
        <v>1988</v>
      </c>
      <c r="E174">
        <f t="shared" ca="1" si="20"/>
        <v>1</v>
      </c>
      <c r="F174">
        <f t="shared" ca="1" si="20"/>
        <v>1</v>
      </c>
      <c r="G174">
        <f t="shared" ca="1" si="20"/>
        <v>3</v>
      </c>
      <c r="I174" t="str">
        <f t="shared" ca="1" si="16"/>
        <v>Female</v>
      </c>
      <c r="J174" t="str">
        <f t="shared" ca="1" si="17"/>
        <v>Aetna</v>
      </c>
      <c r="K174" t="str">
        <f t="shared" ca="1" si="18"/>
        <v>Transferred</v>
      </c>
      <c r="L174" s="1">
        <f t="shared" ca="1" si="19"/>
        <v>32242</v>
      </c>
    </row>
    <row r="175" spans="2:12" x14ac:dyDescent="0.25">
      <c r="B175">
        <f t="shared" ca="1" si="15"/>
        <v>27</v>
      </c>
      <c r="C175">
        <f t="shared" ca="1" si="20"/>
        <v>3</v>
      </c>
      <c r="D175">
        <f t="shared" ca="1" si="20"/>
        <v>2006</v>
      </c>
      <c r="E175">
        <f t="shared" ca="1" si="20"/>
        <v>2</v>
      </c>
      <c r="F175">
        <f t="shared" ca="1" si="20"/>
        <v>3</v>
      </c>
      <c r="G175">
        <f t="shared" ca="1" si="20"/>
        <v>2</v>
      </c>
      <c r="I175" t="str">
        <f t="shared" ca="1" si="16"/>
        <v>Male</v>
      </c>
      <c r="J175" t="str">
        <f t="shared" ca="1" si="17"/>
        <v>Medicaid</v>
      </c>
      <c r="K175" t="str">
        <f t="shared" ca="1" si="18"/>
        <v>Admitted</v>
      </c>
      <c r="L175" s="1">
        <f t="shared" ca="1" si="19"/>
        <v>38803</v>
      </c>
    </row>
    <row r="176" spans="2:12" x14ac:dyDescent="0.25">
      <c r="B176">
        <f t="shared" ca="1" si="15"/>
        <v>21</v>
      </c>
      <c r="C176">
        <f t="shared" ca="1" si="20"/>
        <v>2</v>
      </c>
      <c r="D176">
        <f t="shared" ca="1" si="20"/>
        <v>1985</v>
      </c>
      <c r="E176">
        <f t="shared" ca="1" si="20"/>
        <v>1</v>
      </c>
      <c r="F176">
        <f t="shared" ca="1" si="20"/>
        <v>3</v>
      </c>
      <c r="G176">
        <f t="shared" ca="1" si="20"/>
        <v>3</v>
      </c>
      <c r="I176" t="str">
        <f t="shared" ca="1" si="16"/>
        <v>Female</v>
      </c>
      <c r="J176" t="str">
        <f t="shared" ca="1" si="17"/>
        <v>Medicaid</v>
      </c>
      <c r="K176" t="str">
        <f t="shared" ca="1" si="18"/>
        <v>Transferred</v>
      </c>
      <c r="L176" s="1">
        <f t="shared" ca="1" si="19"/>
        <v>31099</v>
      </c>
    </row>
    <row r="177" spans="2:12" x14ac:dyDescent="0.25">
      <c r="B177">
        <f t="shared" ca="1" si="15"/>
        <v>9</v>
      </c>
      <c r="C177">
        <f t="shared" ca="1" si="20"/>
        <v>1</v>
      </c>
      <c r="D177">
        <f t="shared" ca="1" si="20"/>
        <v>1961</v>
      </c>
      <c r="E177">
        <f t="shared" ca="1" si="20"/>
        <v>2</v>
      </c>
      <c r="F177">
        <f t="shared" ca="1" si="20"/>
        <v>1</v>
      </c>
      <c r="G177">
        <f t="shared" ca="1" si="20"/>
        <v>1</v>
      </c>
      <c r="I177" t="str">
        <f t="shared" ca="1" si="16"/>
        <v>Male</v>
      </c>
      <c r="J177" t="str">
        <f t="shared" ca="1" si="17"/>
        <v>Aetna</v>
      </c>
      <c r="K177" t="str">
        <f t="shared" ca="1" si="18"/>
        <v>Discharged</v>
      </c>
      <c r="L177" s="1">
        <f t="shared" ca="1" si="19"/>
        <v>22290</v>
      </c>
    </row>
    <row r="178" spans="2:12" x14ac:dyDescent="0.25">
      <c r="B178">
        <f t="shared" ca="1" si="15"/>
        <v>25</v>
      </c>
      <c r="C178">
        <f t="shared" ca="1" si="20"/>
        <v>7</v>
      </c>
      <c r="D178">
        <f t="shared" ca="1" si="20"/>
        <v>1932</v>
      </c>
      <c r="E178">
        <f t="shared" ca="1" si="20"/>
        <v>2</v>
      </c>
      <c r="F178">
        <f t="shared" ca="1" si="20"/>
        <v>2</v>
      </c>
      <c r="G178">
        <f t="shared" ca="1" si="20"/>
        <v>2</v>
      </c>
      <c r="I178" t="str">
        <f t="shared" ca="1" si="16"/>
        <v>Male</v>
      </c>
      <c r="J178" t="str">
        <f t="shared" ca="1" si="17"/>
        <v>Medicare</v>
      </c>
      <c r="K178" t="str">
        <f t="shared" ca="1" si="18"/>
        <v>Admitted</v>
      </c>
      <c r="L178" s="1">
        <f t="shared" ca="1" si="19"/>
        <v>11895</v>
      </c>
    </row>
    <row r="179" spans="2:12" x14ac:dyDescent="0.25">
      <c r="B179">
        <f t="shared" ca="1" si="15"/>
        <v>10</v>
      </c>
      <c r="C179">
        <f t="shared" ca="1" si="20"/>
        <v>6</v>
      </c>
      <c r="D179">
        <f t="shared" ca="1" si="20"/>
        <v>1947</v>
      </c>
      <c r="E179">
        <f t="shared" ca="1" si="20"/>
        <v>2</v>
      </c>
      <c r="F179">
        <f t="shared" ca="1" si="20"/>
        <v>3</v>
      </c>
      <c r="G179">
        <f t="shared" ca="1" si="20"/>
        <v>2</v>
      </c>
      <c r="I179" t="str">
        <f t="shared" ca="1" si="16"/>
        <v>Male</v>
      </c>
      <c r="J179" t="str">
        <f t="shared" ca="1" si="17"/>
        <v>Medicaid</v>
      </c>
      <c r="K179" t="str">
        <f t="shared" ca="1" si="18"/>
        <v>Admitted</v>
      </c>
      <c r="L179" s="1">
        <f t="shared" ca="1" si="19"/>
        <v>17328</v>
      </c>
    </row>
    <row r="180" spans="2:12" x14ac:dyDescent="0.25">
      <c r="B180">
        <f t="shared" ca="1" si="15"/>
        <v>9</v>
      </c>
      <c r="C180">
        <f t="shared" ca="1" si="20"/>
        <v>8</v>
      </c>
      <c r="D180">
        <f t="shared" ca="1" si="20"/>
        <v>2005</v>
      </c>
      <c r="E180">
        <f t="shared" ca="1" si="20"/>
        <v>1</v>
      </c>
      <c r="F180">
        <f t="shared" ca="1" si="20"/>
        <v>2</v>
      </c>
      <c r="G180">
        <f t="shared" ca="1" si="20"/>
        <v>2</v>
      </c>
      <c r="I180" t="str">
        <f t="shared" ca="1" si="16"/>
        <v>Female</v>
      </c>
      <c r="J180" t="str">
        <f t="shared" ca="1" si="17"/>
        <v>Medicare</v>
      </c>
      <c r="K180" t="str">
        <f t="shared" ca="1" si="18"/>
        <v>Admitted</v>
      </c>
      <c r="L180" s="1">
        <f t="shared" ca="1" si="19"/>
        <v>38573</v>
      </c>
    </row>
    <row r="181" spans="2:12" x14ac:dyDescent="0.25">
      <c r="B181">
        <f t="shared" ca="1" si="15"/>
        <v>17</v>
      </c>
      <c r="C181">
        <f t="shared" ca="1" si="20"/>
        <v>1</v>
      </c>
      <c r="D181">
        <f t="shared" ca="1" si="20"/>
        <v>1934</v>
      </c>
      <c r="E181">
        <f t="shared" ca="1" si="20"/>
        <v>2</v>
      </c>
      <c r="F181">
        <f t="shared" ca="1" si="20"/>
        <v>3</v>
      </c>
      <c r="G181">
        <f t="shared" ca="1" si="20"/>
        <v>3</v>
      </c>
      <c r="I181" t="str">
        <f t="shared" ca="1" si="16"/>
        <v>Male</v>
      </c>
      <c r="J181" t="str">
        <f t="shared" ca="1" si="17"/>
        <v>Medicaid</v>
      </c>
      <c r="K181" t="str">
        <f t="shared" ca="1" si="18"/>
        <v>Transferred</v>
      </c>
      <c r="L181" s="1">
        <f t="shared" ca="1" si="19"/>
        <v>12436</v>
      </c>
    </row>
    <row r="182" spans="2:12" x14ac:dyDescent="0.25">
      <c r="B182">
        <f t="shared" ca="1" si="15"/>
        <v>2</v>
      </c>
      <c r="C182">
        <f t="shared" ca="1" si="20"/>
        <v>7</v>
      </c>
      <c r="D182">
        <f t="shared" ca="1" si="20"/>
        <v>1967</v>
      </c>
      <c r="E182">
        <f t="shared" ca="1" si="20"/>
        <v>2</v>
      </c>
      <c r="F182">
        <f t="shared" ca="1" si="20"/>
        <v>4</v>
      </c>
      <c r="G182">
        <f t="shared" ca="1" si="20"/>
        <v>1</v>
      </c>
      <c r="I182" t="str">
        <f t="shared" ca="1" si="16"/>
        <v>Male</v>
      </c>
      <c r="J182" t="str">
        <f t="shared" ca="1" si="17"/>
        <v>Self-pay</v>
      </c>
      <c r="K182" t="str">
        <f t="shared" ca="1" si="18"/>
        <v>Discharged</v>
      </c>
      <c r="L182" s="1">
        <f t="shared" ca="1" si="19"/>
        <v>24655</v>
      </c>
    </row>
    <row r="183" spans="2:12" x14ac:dyDescent="0.25">
      <c r="B183">
        <f t="shared" ca="1" si="15"/>
        <v>2</v>
      </c>
      <c r="C183">
        <f t="shared" ca="1" si="20"/>
        <v>2</v>
      </c>
      <c r="D183">
        <f t="shared" ca="1" si="20"/>
        <v>1968</v>
      </c>
      <c r="E183">
        <f t="shared" ca="1" si="20"/>
        <v>1</v>
      </c>
      <c r="F183">
        <f t="shared" ca="1" si="20"/>
        <v>4</v>
      </c>
      <c r="G183">
        <f t="shared" ca="1" si="20"/>
        <v>4</v>
      </c>
      <c r="I183" t="str">
        <f t="shared" ca="1" si="16"/>
        <v>Female</v>
      </c>
      <c r="J183" t="str">
        <f t="shared" ca="1" si="17"/>
        <v>Self-pay</v>
      </c>
      <c r="K183" t="str">
        <f t="shared" ca="1" si="18"/>
        <v>Left without being seen</v>
      </c>
      <c r="L183" s="1">
        <f t="shared" ca="1" si="19"/>
        <v>24870</v>
      </c>
    </row>
    <row r="184" spans="2:12" x14ac:dyDescent="0.25">
      <c r="B184">
        <f t="shared" ca="1" si="15"/>
        <v>16</v>
      </c>
      <c r="C184">
        <f t="shared" ca="1" si="20"/>
        <v>7</v>
      </c>
      <c r="D184">
        <f t="shared" ca="1" si="20"/>
        <v>1985</v>
      </c>
      <c r="E184">
        <f t="shared" ca="1" si="20"/>
        <v>2</v>
      </c>
      <c r="F184">
        <f t="shared" ca="1" si="20"/>
        <v>4</v>
      </c>
      <c r="G184">
        <f t="shared" ca="1" si="20"/>
        <v>4</v>
      </c>
      <c r="I184" t="str">
        <f t="shared" ca="1" si="16"/>
        <v>Male</v>
      </c>
      <c r="J184" t="str">
        <f t="shared" ca="1" si="17"/>
        <v>Self-pay</v>
      </c>
      <c r="K184" t="str">
        <f t="shared" ca="1" si="18"/>
        <v>Left without being seen</v>
      </c>
      <c r="L184" s="1">
        <f t="shared" ca="1" si="19"/>
        <v>31244</v>
      </c>
    </row>
    <row r="185" spans="2:12" x14ac:dyDescent="0.25">
      <c r="B185">
        <f t="shared" ca="1" si="15"/>
        <v>12</v>
      </c>
      <c r="C185">
        <f t="shared" ca="1" si="20"/>
        <v>11</v>
      </c>
      <c r="D185">
        <f t="shared" ca="1" si="20"/>
        <v>1921</v>
      </c>
      <c r="E185">
        <f t="shared" ca="1" si="20"/>
        <v>2</v>
      </c>
      <c r="F185">
        <f t="shared" ca="1" si="20"/>
        <v>2</v>
      </c>
      <c r="G185">
        <f t="shared" ca="1" si="20"/>
        <v>4</v>
      </c>
      <c r="I185" t="str">
        <f t="shared" ca="1" si="16"/>
        <v>Male</v>
      </c>
      <c r="J185" t="str">
        <f t="shared" ca="1" si="17"/>
        <v>Medicare</v>
      </c>
      <c r="K185" t="str">
        <f t="shared" ca="1" si="18"/>
        <v>Left without being seen</v>
      </c>
      <c r="L185" s="1">
        <f t="shared" ca="1" si="19"/>
        <v>7987</v>
      </c>
    </row>
    <row r="186" spans="2:12" x14ac:dyDescent="0.25">
      <c r="B186">
        <f t="shared" ca="1" si="15"/>
        <v>22</v>
      </c>
      <c r="C186">
        <f t="shared" ca="1" si="20"/>
        <v>9</v>
      </c>
      <c r="D186">
        <f t="shared" ca="1" si="20"/>
        <v>1960</v>
      </c>
      <c r="E186">
        <f t="shared" ca="1" si="20"/>
        <v>1</v>
      </c>
      <c r="F186">
        <f t="shared" ca="1" si="20"/>
        <v>1</v>
      </c>
      <c r="G186">
        <f t="shared" ca="1" si="20"/>
        <v>1</v>
      </c>
      <c r="I186" t="str">
        <f t="shared" ca="1" si="16"/>
        <v>Female</v>
      </c>
      <c r="J186" t="str">
        <f t="shared" ca="1" si="17"/>
        <v>Aetna</v>
      </c>
      <c r="K186" t="str">
        <f t="shared" ca="1" si="18"/>
        <v>Discharged</v>
      </c>
      <c r="L186" s="1">
        <f t="shared" ca="1" si="19"/>
        <v>22181</v>
      </c>
    </row>
    <row r="187" spans="2:12" x14ac:dyDescent="0.25">
      <c r="B187">
        <f t="shared" ca="1" si="15"/>
        <v>6</v>
      </c>
      <c r="C187">
        <f t="shared" ca="1" si="20"/>
        <v>3</v>
      </c>
      <c r="D187">
        <f t="shared" ca="1" si="20"/>
        <v>1926</v>
      </c>
      <c r="E187">
        <f t="shared" ca="1" si="20"/>
        <v>2</v>
      </c>
      <c r="F187">
        <f t="shared" ca="1" si="20"/>
        <v>2</v>
      </c>
      <c r="G187">
        <f t="shared" ca="1" si="20"/>
        <v>3</v>
      </c>
      <c r="I187" t="str">
        <f t="shared" ca="1" si="16"/>
        <v>Male</v>
      </c>
      <c r="J187" t="str">
        <f t="shared" ca="1" si="17"/>
        <v>Medicare</v>
      </c>
      <c r="K187" t="str">
        <f t="shared" ca="1" si="18"/>
        <v>Transferred</v>
      </c>
      <c r="L187" s="1">
        <f t="shared" ca="1" si="19"/>
        <v>9562</v>
      </c>
    </row>
    <row r="188" spans="2:12" x14ac:dyDescent="0.25">
      <c r="B188">
        <f t="shared" ca="1" si="15"/>
        <v>2</v>
      </c>
      <c r="C188">
        <f t="shared" ca="1" si="20"/>
        <v>10</v>
      </c>
      <c r="D188">
        <f t="shared" ca="1" si="20"/>
        <v>1962</v>
      </c>
      <c r="E188">
        <f t="shared" ca="1" si="20"/>
        <v>1</v>
      </c>
      <c r="F188">
        <f t="shared" ca="1" si="20"/>
        <v>1</v>
      </c>
      <c r="G188">
        <f t="shared" ca="1" si="20"/>
        <v>2</v>
      </c>
      <c r="I188" t="str">
        <f t="shared" ca="1" si="16"/>
        <v>Female</v>
      </c>
      <c r="J188" t="str">
        <f t="shared" ca="1" si="17"/>
        <v>Aetna</v>
      </c>
      <c r="K188" t="str">
        <f t="shared" ca="1" si="18"/>
        <v>Admitted</v>
      </c>
      <c r="L188" s="1">
        <f t="shared" ca="1" si="19"/>
        <v>22921</v>
      </c>
    </row>
    <row r="189" spans="2:12" x14ac:dyDescent="0.25">
      <c r="B189">
        <f t="shared" ca="1" si="15"/>
        <v>18</v>
      </c>
      <c r="C189">
        <f t="shared" ca="1" si="20"/>
        <v>8</v>
      </c>
      <c r="D189">
        <f t="shared" ca="1" si="20"/>
        <v>2004</v>
      </c>
      <c r="E189">
        <f t="shared" ca="1" si="20"/>
        <v>2</v>
      </c>
      <c r="F189">
        <f t="shared" ca="1" si="20"/>
        <v>5</v>
      </c>
      <c r="G189">
        <f t="shared" ca="1" si="20"/>
        <v>2</v>
      </c>
      <c r="I189" t="str">
        <f t="shared" ca="1" si="16"/>
        <v>Male</v>
      </c>
      <c r="J189" t="str">
        <f t="shared" ca="1" si="17"/>
        <v>Blue Cross</v>
      </c>
      <c r="K189" t="str">
        <f t="shared" ca="1" si="18"/>
        <v>Admitted</v>
      </c>
      <c r="L189" s="1">
        <f t="shared" ca="1" si="19"/>
        <v>38217</v>
      </c>
    </row>
    <row r="190" spans="2:12" x14ac:dyDescent="0.25">
      <c r="B190">
        <f t="shared" ca="1" si="15"/>
        <v>20</v>
      </c>
      <c r="C190">
        <f t="shared" ca="1" si="20"/>
        <v>2</v>
      </c>
      <c r="D190">
        <f t="shared" ca="1" si="20"/>
        <v>1994</v>
      </c>
      <c r="E190">
        <f t="shared" ca="1" si="20"/>
        <v>1</v>
      </c>
      <c r="F190">
        <f t="shared" ca="1" si="20"/>
        <v>1</v>
      </c>
      <c r="G190">
        <f t="shared" ca="1" si="20"/>
        <v>4</v>
      </c>
      <c r="I190" t="str">
        <f t="shared" ca="1" si="16"/>
        <v>Female</v>
      </c>
      <c r="J190" t="str">
        <f t="shared" ca="1" si="17"/>
        <v>Aetna</v>
      </c>
      <c r="K190" t="str">
        <f t="shared" ca="1" si="18"/>
        <v>Left without being seen</v>
      </c>
      <c r="L190" s="1">
        <f t="shared" ca="1" si="19"/>
        <v>34385</v>
      </c>
    </row>
    <row r="191" spans="2:12" x14ac:dyDescent="0.25">
      <c r="B191">
        <f t="shared" ca="1" si="15"/>
        <v>13</v>
      </c>
      <c r="C191">
        <f t="shared" ca="1" si="20"/>
        <v>3</v>
      </c>
      <c r="D191">
        <f t="shared" ca="1" si="20"/>
        <v>1996</v>
      </c>
      <c r="E191">
        <f t="shared" ca="1" si="20"/>
        <v>1</v>
      </c>
      <c r="F191">
        <f t="shared" ca="1" si="20"/>
        <v>5</v>
      </c>
      <c r="G191">
        <f t="shared" ca="1" si="20"/>
        <v>2</v>
      </c>
      <c r="I191" t="str">
        <f t="shared" ca="1" si="16"/>
        <v>Female</v>
      </c>
      <c r="J191" t="str">
        <f t="shared" ca="1" si="17"/>
        <v>Blue Cross</v>
      </c>
      <c r="K191" t="str">
        <f t="shared" ca="1" si="18"/>
        <v>Admitted</v>
      </c>
      <c r="L191" s="1">
        <f t="shared" ca="1" si="19"/>
        <v>35137</v>
      </c>
    </row>
    <row r="192" spans="2:12" x14ac:dyDescent="0.25">
      <c r="B192">
        <f t="shared" ca="1" si="15"/>
        <v>27</v>
      </c>
      <c r="C192">
        <f t="shared" ca="1" si="20"/>
        <v>10</v>
      </c>
      <c r="D192">
        <f t="shared" ca="1" si="20"/>
        <v>1962</v>
      </c>
      <c r="E192">
        <f t="shared" ca="1" si="20"/>
        <v>2</v>
      </c>
      <c r="F192">
        <f t="shared" ca="1" si="20"/>
        <v>4</v>
      </c>
      <c r="G192">
        <f t="shared" ca="1" si="20"/>
        <v>3</v>
      </c>
      <c r="I192" t="str">
        <f t="shared" ca="1" si="16"/>
        <v>Male</v>
      </c>
      <c r="J192" t="str">
        <f t="shared" ca="1" si="17"/>
        <v>Self-pay</v>
      </c>
      <c r="K192" t="str">
        <f t="shared" ca="1" si="18"/>
        <v>Transferred</v>
      </c>
      <c r="L192" s="1">
        <f t="shared" ca="1" si="19"/>
        <v>22946</v>
      </c>
    </row>
    <row r="193" spans="2:12" x14ac:dyDescent="0.25">
      <c r="B193">
        <f t="shared" ca="1" si="15"/>
        <v>14</v>
      </c>
      <c r="C193">
        <f t="shared" ca="1" si="20"/>
        <v>6</v>
      </c>
      <c r="D193">
        <f t="shared" ca="1" si="20"/>
        <v>1961</v>
      </c>
      <c r="E193">
        <f t="shared" ca="1" si="20"/>
        <v>2</v>
      </c>
      <c r="F193">
        <f t="shared" ca="1" si="20"/>
        <v>1</v>
      </c>
      <c r="G193">
        <f t="shared" ca="1" si="20"/>
        <v>2</v>
      </c>
      <c r="I193" t="str">
        <f t="shared" ca="1" si="16"/>
        <v>Male</v>
      </c>
      <c r="J193" t="str">
        <f t="shared" ca="1" si="17"/>
        <v>Aetna</v>
      </c>
      <c r="K193" t="str">
        <f t="shared" ca="1" si="18"/>
        <v>Admitted</v>
      </c>
      <c r="L193" s="1">
        <f t="shared" ca="1" si="19"/>
        <v>22446</v>
      </c>
    </row>
    <row r="194" spans="2:12" x14ac:dyDescent="0.25">
      <c r="B194">
        <f t="shared" ca="1" si="15"/>
        <v>26</v>
      </c>
      <c r="C194">
        <f t="shared" ca="1" si="20"/>
        <v>11</v>
      </c>
      <c r="D194">
        <f t="shared" ca="1" si="20"/>
        <v>1932</v>
      </c>
      <c r="E194">
        <f t="shared" ca="1" si="20"/>
        <v>2</v>
      </c>
      <c r="F194">
        <f t="shared" ca="1" si="20"/>
        <v>4</v>
      </c>
      <c r="G194">
        <f t="shared" ca="1" si="20"/>
        <v>2</v>
      </c>
      <c r="I194" t="str">
        <f t="shared" ca="1" si="16"/>
        <v>Male</v>
      </c>
      <c r="J194" t="str">
        <f t="shared" ca="1" si="17"/>
        <v>Self-pay</v>
      </c>
      <c r="K194" t="str">
        <f t="shared" ca="1" si="18"/>
        <v>Admitted</v>
      </c>
      <c r="L194" s="1">
        <f t="shared" ca="1" si="19"/>
        <v>12019</v>
      </c>
    </row>
    <row r="195" spans="2:12" x14ac:dyDescent="0.25">
      <c r="B195">
        <f t="shared" ca="1" si="15"/>
        <v>19</v>
      </c>
      <c r="C195">
        <f t="shared" ca="1" si="20"/>
        <v>4</v>
      </c>
      <c r="D195">
        <f t="shared" ca="1" si="20"/>
        <v>1927</v>
      </c>
      <c r="E195">
        <f t="shared" ca="1" si="20"/>
        <v>1</v>
      </c>
      <c r="F195">
        <f t="shared" ca="1" si="20"/>
        <v>5</v>
      </c>
      <c r="G195">
        <f t="shared" ca="1" si="20"/>
        <v>3</v>
      </c>
      <c r="I195" t="str">
        <f t="shared" ca="1" si="16"/>
        <v>Female</v>
      </c>
      <c r="J195" t="str">
        <f t="shared" ca="1" si="17"/>
        <v>Blue Cross</v>
      </c>
      <c r="K195" t="str">
        <f t="shared" ca="1" si="18"/>
        <v>Transferred</v>
      </c>
      <c r="L195" s="1">
        <f t="shared" ca="1" si="19"/>
        <v>9971</v>
      </c>
    </row>
    <row r="196" spans="2:12" x14ac:dyDescent="0.25">
      <c r="B196">
        <f t="shared" ca="1" si="15"/>
        <v>14</v>
      </c>
      <c r="C196">
        <f t="shared" ca="1" si="20"/>
        <v>7</v>
      </c>
      <c r="D196">
        <f t="shared" ca="1" si="20"/>
        <v>1983</v>
      </c>
      <c r="E196">
        <f t="shared" ca="1" si="20"/>
        <v>2</v>
      </c>
      <c r="F196">
        <f t="shared" ca="1" si="20"/>
        <v>4</v>
      </c>
      <c r="G196">
        <f t="shared" ca="1" si="20"/>
        <v>4</v>
      </c>
      <c r="I196" t="str">
        <f t="shared" ca="1" si="16"/>
        <v>Male</v>
      </c>
      <c r="J196" t="str">
        <f t="shared" ca="1" si="17"/>
        <v>Self-pay</v>
      </c>
      <c r="K196" t="str">
        <f t="shared" ca="1" si="18"/>
        <v>Left without being seen</v>
      </c>
      <c r="L196" s="1">
        <f t="shared" ca="1" si="19"/>
        <v>30511</v>
      </c>
    </row>
    <row r="197" spans="2:12" x14ac:dyDescent="0.25">
      <c r="B197">
        <f t="shared" ref="B197:B260" ca="1" si="21">RANDBETWEEN(B$4,B$5)</f>
        <v>14</v>
      </c>
      <c r="C197">
        <f t="shared" ca="1" si="20"/>
        <v>6</v>
      </c>
      <c r="D197">
        <f t="shared" ca="1" si="20"/>
        <v>1955</v>
      </c>
      <c r="E197">
        <f t="shared" ca="1" si="20"/>
        <v>2</v>
      </c>
      <c r="F197">
        <f t="shared" ca="1" si="20"/>
        <v>4</v>
      </c>
      <c r="G197">
        <f t="shared" ca="1" si="20"/>
        <v>4</v>
      </c>
      <c r="I197" t="str">
        <f t="shared" ca="1" si="16"/>
        <v>Male</v>
      </c>
      <c r="J197" t="str">
        <f t="shared" ca="1" si="17"/>
        <v>Self-pay</v>
      </c>
      <c r="K197" t="str">
        <f t="shared" ca="1" si="18"/>
        <v>Left without being seen</v>
      </c>
      <c r="L197" s="1">
        <f t="shared" ca="1" si="19"/>
        <v>20254</v>
      </c>
    </row>
    <row r="198" spans="2:12" x14ac:dyDescent="0.25">
      <c r="B198">
        <f t="shared" ca="1" si="21"/>
        <v>5</v>
      </c>
      <c r="C198">
        <f t="shared" ca="1" si="20"/>
        <v>9</v>
      </c>
      <c r="D198">
        <f t="shared" ca="1" si="20"/>
        <v>1950</v>
      </c>
      <c r="E198">
        <f t="shared" ca="1" si="20"/>
        <v>2</v>
      </c>
      <c r="F198">
        <f t="shared" ca="1" si="20"/>
        <v>2</v>
      </c>
      <c r="G198">
        <f t="shared" ca="1" si="20"/>
        <v>4</v>
      </c>
      <c r="I198" t="str">
        <f t="shared" ca="1" si="16"/>
        <v>Male</v>
      </c>
      <c r="J198" t="str">
        <f t="shared" ca="1" si="17"/>
        <v>Medicare</v>
      </c>
      <c r="K198" t="str">
        <f t="shared" ca="1" si="18"/>
        <v>Left without being seen</v>
      </c>
      <c r="L198" s="1">
        <f t="shared" ca="1" si="19"/>
        <v>18511</v>
      </c>
    </row>
    <row r="199" spans="2:12" x14ac:dyDescent="0.25">
      <c r="B199">
        <f t="shared" ca="1" si="21"/>
        <v>30</v>
      </c>
      <c r="C199">
        <f t="shared" ca="1" si="20"/>
        <v>8</v>
      </c>
      <c r="D199">
        <f t="shared" ca="1" si="20"/>
        <v>1938</v>
      </c>
      <c r="E199">
        <f t="shared" ca="1" si="20"/>
        <v>1</v>
      </c>
      <c r="F199">
        <f t="shared" ca="1" si="20"/>
        <v>1</v>
      </c>
      <c r="G199">
        <f t="shared" ca="1" si="20"/>
        <v>1</v>
      </c>
      <c r="I199" t="str">
        <f t="shared" ca="1" si="16"/>
        <v>Female</v>
      </c>
      <c r="J199" t="str">
        <f t="shared" ca="1" si="17"/>
        <v>Aetna</v>
      </c>
      <c r="K199" t="str">
        <f t="shared" ca="1" si="18"/>
        <v>Discharged</v>
      </c>
      <c r="L199" s="1">
        <f t="shared" ca="1" si="19"/>
        <v>14122</v>
      </c>
    </row>
    <row r="200" spans="2:12" x14ac:dyDescent="0.25">
      <c r="B200">
        <f t="shared" ca="1" si="21"/>
        <v>15</v>
      </c>
      <c r="C200">
        <f t="shared" ca="1" si="20"/>
        <v>11</v>
      </c>
      <c r="D200">
        <f t="shared" ca="1" si="20"/>
        <v>1950</v>
      </c>
      <c r="E200">
        <f t="shared" ca="1" si="20"/>
        <v>1</v>
      </c>
      <c r="F200">
        <f t="shared" ca="1" si="20"/>
        <v>2</v>
      </c>
      <c r="G200">
        <f t="shared" ca="1" si="20"/>
        <v>3</v>
      </c>
      <c r="I200" t="str">
        <f t="shared" ca="1" si="16"/>
        <v>Female</v>
      </c>
      <c r="J200" t="str">
        <f t="shared" ca="1" si="17"/>
        <v>Medicare</v>
      </c>
      <c r="K200" t="str">
        <f t="shared" ca="1" si="18"/>
        <v>Transferred</v>
      </c>
      <c r="L200" s="1">
        <f t="shared" ca="1" si="19"/>
        <v>18582</v>
      </c>
    </row>
    <row r="201" spans="2:12" x14ac:dyDescent="0.25">
      <c r="B201">
        <f t="shared" ca="1" si="21"/>
        <v>9</v>
      </c>
      <c r="C201">
        <f t="shared" ca="1" si="20"/>
        <v>1</v>
      </c>
      <c r="D201">
        <f t="shared" ca="1" si="20"/>
        <v>1997</v>
      </c>
      <c r="E201">
        <f t="shared" ca="1" si="20"/>
        <v>1</v>
      </c>
      <c r="F201">
        <f t="shared" ca="1" si="20"/>
        <v>5</v>
      </c>
      <c r="G201">
        <f t="shared" ca="1" si="20"/>
        <v>1</v>
      </c>
      <c r="I201" t="str">
        <f t="shared" ref="I201:I264" ca="1" si="22">VLOOKUP(E201,GenderNum_to_GenderLabel,2,FALSE)</f>
        <v>Female</v>
      </c>
      <c r="J201" t="str">
        <f t="shared" ref="J201:J264" ca="1" si="23">VLOOKUP(F201,InsuranceNum_to_InsuranceCompany,2,FALSE)</f>
        <v>Blue Cross</v>
      </c>
      <c r="K201" t="str">
        <f t="shared" ref="K201:K264" ca="1" si="24">VLOOKUP(G201,DispositionNum_to_DispositionLabel,2,FALSE)</f>
        <v>Discharged</v>
      </c>
      <c r="L201" s="1">
        <f t="shared" ca="1" si="19"/>
        <v>35439</v>
      </c>
    </row>
    <row r="202" spans="2:12" x14ac:dyDescent="0.25">
      <c r="B202">
        <f t="shared" ca="1" si="21"/>
        <v>17</v>
      </c>
      <c r="C202">
        <f t="shared" ca="1" si="20"/>
        <v>7</v>
      </c>
      <c r="D202">
        <f t="shared" ca="1" si="20"/>
        <v>1951</v>
      </c>
      <c r="E202">
        <f t="shared" ca="1" si="20"/>
        <v>1</v>
      </c>
      <c r="F202">
        <f t="shared" ca="1" si="20"/>
        <v>4</v>
      </c>
      <c r="G202">
        <f t="shared" ca="1" si="20"/>
        <v>2</v>
      </c>
      <c r="I202" t="str">
        <f t="shared" ca="1" si="22"/>
        <v>Female</v>
      </c>
      <c r="J202" t="str">
        <f t="shared" ca="1" si="23"/>
        <v>Self-pay</v>
      </c>
      <c r="K202" t="str">
        <f t="shared" ca="1" si="24"/>
        <v>Admitted</v>
      </c>
      <c r="L202" s="1">
        <f t="shared" ca="1" si="19"/>
        <v>18826</v>
      </c>
    </row>
    <row r="203" spans="2:12" x14ac:dyDescent="0.25">
      <c r="B203">
        <f t="shared" ca="1" si="21"/>
        <v>8</v>
      </c>
      <c r="C203">
        <f t="shared" ca="1" si="20"/>
        <v>3</v>
      </c>
      <c r="D203">
        <f t="shared" ca="1" si="20"/>
        <v>1986</v>
      </c>
      <c r="E203">
        <f t="shared" ca="1" si="20"/>
        <v>1</v>
      </c>
      <c r="F203">
        <f t="shared" ca="1" si="20"/>
        <v>2</v>
      </c>
      <c r="G203">
        <f t="shared" ca="1" si="20"/>
        <v>1</v>
      </c>
      <c r="I203" t="str">
        <f t="shared" ca="1" si="22"/>
        <v>Female</v>
      </c>
      <c r="J203" t="str">
        <f t="shared" ca="1" si="23"/>
        <v>Medicare</v>
      </c>
      <c r="K203" t="str">
        <f t="shared" ca="1" si="24"/>
        <v>Discharged</v>
      </c>
      <c r="L203" s="1">
        <f t="shared" ca="1" si="19"/>
        <v>31479</v>
      </c>
    </row>
    <row r="204" spans="2:12" x14ac:dyDescent="0.25">
      <c r="B204">
        <f t="shared" ca="1" si="21"/>
        <v>30</v>
      </c>
      <c r="C204">
        <f t="shared" ca="1" si="20"/>
        <v>9</v>
      </c>
      <c r="D204">
        <f t="shared" ca="1" si="20"/>
        <v>1949</v>
      </c>
      <c r="E204">
        <f t="shared" ca="1" si="20"/>
        <v>2</v>
      </c>
      <c r="F204">
        <f t="shared" ca="1" si="20"/>
        <v>4</v>
      </c>
      <c r="G204">
        <f t="shared" ca="1" si="20"/>
        <v>2</v>
      </c>
      <c r="I204" t="str">
        <f t="shared" ca="1" si="22"/>
        <v>Male</v>
      </c>
      <c r="J204" t="str">
        <f t="shared" ca="1" si="23"/>
        <v>Self-pay</v>
      </c>
      <c r="K204" t="str">
        <f t="shared" ca="1" si="24"/>
        <v>Admitted</v>
      </c>
      <c r="L204" s="1">
        <f t="shared" ca="1" si="19"/>
        <v>18171</v>
      </c>
    </row>
    <row r="205" spans="2:12" x14ac:dyDescent="0.25">
      <c r="B205">
        <f t="shared" ca="1" si="21"/>
        <v>13</v>
      </c>
      <c r="C205">
        <f t="shared" ca="1" si="20"/>
        <v>6</v>
      </c>
      <c r="D205">
        <f t="shared" ca="1" si="20"/>
        <v>1938</v>
      </c>
      <c r="E205">
        <f t="shared" ca="1" si="20"/>
        <v>1</v>
      </c>
      <c r="F205">
        <f t="shared" ca="1" si="20"/>
        <v>3</v>
      </c>
      <c r="G205">
        <f t="shared" ca="1" si="20"/>
        <v>1</v>
      </c>
      <c r="I205" t="str">
        <f t="shared" ca="1" si="22"/>
        <v>Female</v>
      </c>
      <c r="J205" t="str">
        <f t="shared" ca="1" si="23"/>
        <v>Medicaid</v>
      </c>
      <c r="K205" t="str">
        <f t="shared" ca="1" si="24"/>
        <v>Discharged</v>
      </c>
      <c r="L205" s="1">
        <f t="shared" ca="1" si="19"/>
        <v>14044</v>
      </c>
    </row>
    <row r="206" spans="2:12" x14ac:dyDescent="0.25">
      <c r="B206">
        <f t="shared" ca="1" si="21"/>
        <v>12</v>
      </c>
      <c r="C206">
        <f t="shared" ca="1" si="20"/>
        <v>9</v>
      </c>
      <c r="D206">
        <f t="shared" ca="1" si="20"/>
        <v>1998</v>
      </c>
      <c r="E206">
        <f t="shared" ca="1" si="20"/>
        <v>2</v>
      </c>
      <c r="F206">
        <f t="shared" ca="1" si="20"/>
        <v>5</v>
      </c>
      <c r="G206">
        <f t="shared" ca="1" si="20"/>
        <v>3</v>
      </c>
      <c r="I206" t="str">
        <f t="shared" ca="1" si="22"/>
        <v>Male</v>
      </c>
      <c r="J206" t="str">
        <f t="shared" ca="1" si="23"/>
        <v>Blue Cross</v>
      </c>
      <c r="K206" t="str">
        <f t="shared" ca="1" si="24"/>
        <v>Transferred</v>
      </c>
      <c r="L206" s="1">
        <f t="shared" ca="1" si="19"/>
        <v>36050</v>
      </c>
    </row>
    <row r="207" spans="2:12" x14ac:dyDescent="0.25">
      <c r="B207">
        <f t="shared" ca="1" si="21"/>
        <v>21</v>
      </c>
      <c r="C207">
        <f t="shared" ca="1" si="20"/>
        <v>10</v>
      </c>
      <c r="D207">
        <f t="shared" ca="1" si="20"/>
        <v>1959</v>
      </c>
      <c r="E207">
        <f t="shared" ca="1" si="20"/>
        <v>2</v>
      </c>
      <c r="F207">
        <f t="shared" ca="1" si="20"/>
        <v>4</v>
      </c>
      <c r="G207">
        <f t="shared" ca="1" si="20"/>
        <v>2</v>
      </c>
      <c r="I207" t="str">
        <f t="shared" ca="1" si="22"/>
        <v>Male</v>
      </c>
      <c r="J207" t="str">
        <f t="shared" ca="1" si="23"/>
        <v>Self-pay</v>
      </c>
      <c r="K207" t="str">
        <f t="shared" ca="1" si="24"/>
        <v>Admitted</v>
      </c>
      <c r="L207" s="1">
        <f t="shared" ca="1" si="19"/>
        <v>21844</v>
      </c>
    </row>
    <row r="208" spans="2:12" x14ac:dyDescent="0.25">
      <c r="B208">
        <f t="shared" ca="1" si="21"/>
        <v>11</v>
      </c>
      <c r="C208">
        <f t="shared" ca="1" si="20"/>
        <v>2</v>
      </c>
      <c r="D208">
        <f t="shared" ca="1" si="20"/>
        <v>1941</v>
      </c>
      <c r="E208">
        <f t="shared" ca="1" si="20"/>
        <v>1</v>
      </c>
      <c r="F208">
        <f t="shared" ca="1" si="20"/>
        <v>2</v>
      </c>
      <c r="G208">
        <f t="shared" ca="1" si="20"/>
        <v>4</v>
      </c>
      <c r="I208" t="str">
        <f t="shared" ca="1" si="22"/>
        <v>Female</v>
      </c>
      <c r="J208" t="str">
        <f t="shared" ca="1" si="23"/>
        <v>Medicare</v>
      </c>
      <c r="K208" t="str">
        <f t="shared" ca="1" si="24"/>
        <v>Left without being seen</v>
      </c>
      <c r="L208" s="1">
        <f t="shared" ca="1" si="19"/>
        <v>15018</v>
      </c>
    </row>
    <row r="209" spans="2:12" x14ac:dyDescent="0.25">
      <c r="B209">
        <f t="shared" ca="1" si="21"/>
        <v>24</v>
      </c>
      <c r="C209">
        <f t="shared" ca="1" si="20"/>
        <v>6</v>
      </c>
      <c r="D209">
        <f t="shared" ca="1" si="20"/>
        <v>1937</v>
      </c>
      <c r="E209">
        <f t="shared" ca="1" si="20"/>
        <v>2</v>
      </c>
      <c r="F209">
        <f t="shared" ca="1" si="20"/>
        <v>1</v>
      </c>
      <c r="G209">
        <f t="shared" ca="1" si="20"/>
        <v>2</v>
      </c>
      <c r="I209" t="str">
        <f t="shared" ca="1" si="22"/>
        <v>Male</v>
      </c>
      <c r="J209" t="str">
        <f t="shared" ca="1" si="23"/>
        <v>Aetna</v>
      </c>
      <c r="K209" t="str">
        <f t="shared" ca="1" si="24"/>
        <v>Admitted</v>
      </c>
      <c r="L209" s="1">
        <f t="shared" ca="1" si="19"/>
        <v>13690</v>
      </c>
    </row>
    <row r="210" spans="2:12" x14ac:dyDescent="0.25">
      <c r="B210">
        <f t="shared" ca="1" si="21"/>
        <v>18</v>
      </c>
      <c r="C210">
        <f t="shared" ca="1" si="20"/>
        <v>12</v>
      </c>
      <c r="D210">
        <f t="shared" ca="1" si="20"/>
        <v>1934</v>
      </c>
      <c r="E210">
        <f t="shared" ca="1" si="20"/>
        <v>1</v>
      </c>
      <c r="F210">
        <f t="shared" ca="1" si="20"/>
        <v>1</v>
      </c>
      <c r="G210">
        <f t="shared" ca="1" si="20"/>
        <v>2</v>
      </c>
      <c r="I210" t="str">
        <f t="shared" ca="1" si="22"/>
        <v>Female</v>
      </c>
      <c r="J210" t="str">
        <f t="shared" ca="1" si="23"/>
        <v>Aetna</v>
      </c>
      <c r="K210" t="str">
        <f t="shared" ca="1" si="24"/>
        <v>Admitted</v>
      </c>
      <c r="L210" s="1">
        <f t="shared" ca="1" si="19"/>
        <v>12771</v>
      </c>
    </row>
    <row r="211" spans="2:12" x14ac:dyDescent="0.25">
      <c r="B211">
        <f t="shared" ca="1" si="21"/>
        <v>14</v>
      </c>
      <c r="C211">
        <f t="shared" ca="1" si="20"/>
        <v>12</v>
      </c>
      <c r="D211">
        <f t="shared" ca="1" si="20"/>
        <v>1947</v>
      </c>
      <c r="E211">
        <f t="shared" ca="1" si="20"/>
        <v>2</v>
      </c>
      <c r="F211">
        <f t="shared" ca="1" si="20"/>
        <v>2</v>
      </c>
      <c r="G211">
        <f t="shared" ca="1" si="20"/>
        <v>4</v>
      </c>
      <c r="I211" t="str">
        <f t="shared" ca="1" si="22"/>
        <v>Male</v>
      </c>
      <c r="J211" t="str">
        <f t="shared" ca="1" si="23"/>
        <v>Medicare</v>
      </c>
      <c r="K211" t="str">
        <f t="shared" ca="1" si="24"/>
        <v>Left without being seen</v>
      </c>
      <c r="L211" s="1">
        <f t="shared" ca="1" si="19"/>
        <v>17515</v>
      </c>
    </row>
    <row r="212" spans="2:12" x14ac:dyDescent="0.25">
      <c r="B212">
        <f t="shared" ca="1" si="21"/>
        <v>4</v>
      </c>
      <c r="C212">
        <f t="shared" ca="1" si="20"/>
        <v>10</v>
      </c>
      <c r="D212">
        <f t="shared" ca="1" si="20"/>
        <v>1970</v>
      </c>
      <c r="E212">
        <f t="shared" ca="1" si="20"/>
        <v>1</v>
      </c>
      <c r="F212">
        <f t="shared" ca="1" si="20"/>
        <v>2</v>
      </c>
      <c r="G212">
        <f t="shared" ca="1" si="20"/>
        <v>1</v>
      </c>
      <c r="I212" t="str">
        <f t="shared" ca="1" si="22"/>
        <v>Female</v>
      </c>
      <c r="J212" t="str">
        <f t="shared" ca="1" si="23"/>
        <v>Medicare</v>
      </c>
      <c r="K212" t="str">
        <f t="shared" ca="1" si="24"/>
        <v>Discharged</v>
      </c>
      <c r="L212" s="1">
        <f t="shared" ref="L212:L275" ca="1" si="25">DATE(D212,C212,B212)</f>
        <v>25845</v>
      </c>
    </row>
    <row r="213" spans="2:12" x14ac:dyDescent="0.25">
      <c r="B213">
        <f t="shared" ca="1" si="21"/>
        <v>17</v>
      </c>
      <c r="C213">
        <f t="shared" ca="1" si="20"/>
        <v>12</v>
      </c>
      <c r="D213">
        <f t="shared" ca="1" si="20"/>
        <v>1924</v>
      </c>
      <c r="E213">
        <f t="shared" ca="1" si="20"/>
        <v>2</v>
      </c>
      <c r="F213">
        <f t="shared" ca="1" si="20"/>
        <v>5</v>
      </c>
      <c r="G213">
        <f t="shared" ca="1" si="20"/>
        <v>3</v>
      </c>
      <c r="I213" t="str">
        <f t="shared" ca="1" si="22"/>
        <v>Male</v>
      </c>
      <c r="J213" t="str">
        <f t="shared" ca="1" si="23"/>
        <v>Blue Cross</v>
      </c>
      <c r="K213" t="str">
        <f t="shared" ca="1" si="24"/>
        <v>Transferred</v>
      </c>
      <c r="L213" s="1">
        <f t="shared" ca="1" si="25"/>
        <v>9118</v>
      </c>
    </row>
    <row r="214" spans="2:12" x14ac:dyDescent="0.25">
      <c r="B214">
        <f t="shared" ca="1" si="21"/>
        <v>9</v>
      </c>
      <c r="C214">
        <f t="shared" ca="1" si="20"/>
        <v>10</v>
      </c>
      <c r="D214">
        <f t="shared" ca="1" si="20"/>
        <v>1953</v>
      </c>
      <c r="E214">
        <f t="shared" ca="1" si="20"/>
        <v>1</v>
      </c>
      <c r="F214">
        <f t="shared" ca="1" si="20"/>
        <v>1</v>
      </c>
      <c r="G214">
        <f t="shared" ca="1" si="20"/>
        <v>2</v>
      </c>
      <c r="I214" t="str">
        <f t="shared" ca="1" si="22"/>
        <v>Female</v>
      </c>
      <c r="J214" t="str">
        <f t="shared" ca="1" si="23"/>
        <v>Aetna</v>
      </c>
      <c r="K214" t="str">
        <f t="shared" ca="1" si="24"/>
        <v>Admitted</v>
      </c>
      <c r="L214" s="1">
        <f t="shared" ca="1" si="25"/>
        <v>19641</v>
      </c>
    </row>
    <row r="215" spans="2:12" x14ac:dyDescent="0.25">
      <c r="B215">
        <f t="shared" ca="1" si="21"/>
        <v>10</v>
      </c>
      <c r="C215">
        <f t="shared" ca="1" si="20"/>
        <v>1</v>
      </c>
      <c r="D215">
        <f t="shared" ca="1" si="20"/>
        <v>1979</v>
      </c>
      <c r="E215">
        <f t="shared" ca="1" si="20"/>
        <v>2</v>
      </c>
      <c r="F215">
        <f t="shared" ca="1" si="20"/>
        <v>2</v>
      </c>
      <c r="G215">
        <f t="shared" ca="1" si="20"/>
        <v>4</v>
      </c>
      <c r="I215" t="str">
        <f t="shared" ca="1" si="22"/>
        <v>Male</v>
      </c>
      <c r="J215" t="str">
        <f t="shared" ca="1" si="23"/>
        <v>Medicare</v>
      </c>
      <c r="K215" t="str">
        <f t="shared" ca="1" si="24"/>
        <v>Left without being seen</v>
      </c>
      <c r="L215" s="1">
        <f t="shared" ca="1" si="25"/>
        <v>28865</v>
      </c>
    </row>
    <row r="216" spans="2:12" x14ac:dyDescent="0.25">
      <c r="B216">
        <f t="shared" ca="1" si="21"/>
        <v>16</v>
      </c>
      <c r="C216">
        <f t="shared" ca="1" si="20"/>
        <v>2</v>
      </c>
      <c r="D216">
        <f t="shared" ca="1" si="20"/>
        <v>1987</v>
      </c>
      <c r="E216">
        <f t="shared" ca="1" si="20"/>
        <v>1</v>
      </c>
      <c r="F216">
        <f t="shared" ca="1" si="20"/>
        <v>4</v>
      </c>
      <c r="G216">
        <f t="shared" ca="1" si="20"/>
        <v>2</v>
      </c>
      <c r="I216" t="str">
        <f t="shared" ca="1" si="22"/>
        <v>Female</v>
      </c>
      <c r="J216" t="str">
        <f t="shared" ca="1" si="23"/>
        <v>Self-pay</v>
      </c>
      <c r="K216" t="str">
        <f t="shared" ca="1" si="24"/>
        <v>Admitted</v>
      </c>
      <c r="L216" s="1">
        <f t="shared" ca="1" si="25"/>
        <v>31824</v>
      </c>
    </row>
    <row r="217" spans="2:12" x14ac:dyDescent="0.25">
      <c r="B217">
        <f t="shared" ca="1" si="21"/>
        <v>29</v>
      </c>
      <c r="C217">
        <f t="shared" ca="1" si="20"/>
        <v>12</v>
      </c>
      <c r="D217">
        <f t="shared" ca="1" si="20"/>
        <v>1997</v>
      </c>
      <c r="E217">
        <f t="shared" ca="1" si="20"/>
        <v>1</v>
      </c>
      <c r="F217">
        <f t="shared" ca="1" si="20"/>
        <v>3</v>
      </c>
      <c r="G217">
        <f t="shared" ca="1" si="20"/>
        <v>4</v>
      </c>
      <c r="I217" t="str">
        <f t="shared" ca="1" si="22"/>
        <v>Female</v>
      </c>
      <c r="J217" t="str">
        <f t="shared" ca="1" si="23"/>
        <v>Medicaid</v>
      </c>
      <c r="K217" t="str">
        <f t="shared" ca="1" si="24"/>
        <v>Left without being seen</v>
      </c>
      <c r="L217" s="1">
        <f t="shared" ca="1" si="25"/>
        <v>35793</v>
      </c>
    </row>
    <row r="218" spans="2:12" x14ac:dyDescent="0.25">
      <c r="B218">
        <f t="shared" ca="1" si="21"/>
        <v>16</v>
      </c>
      <c r="C218">
        <f t="shared" ca="1" si="20"/>
        <v>8</v>
      </c>
      <c r="D218">
        <f t="shared" ca="1" si="20"/>
        <v>1934</v>
      </c>
      <c r="E218">
        <f t="shared" ca="1" si="20"/>
        <v>2</v>
      </c>
      <c r="F218">
        <f t="shared" ca="1" si="20"/>
        <v>5</v>
      </c>
      <c r="G218">
        <f t="shared" ca="1" si="20"/>
        <v>1</v>
      </c>
      <c r="I218" t="str">
        <f t="shared" ca="1" si="22"/>
        <v>Male</v>
      </c>
      <c r="J218" t="str">
        <f t="shared" ca="1" si="23"/>
        <v>Blue Cross</v>
      </c>
      <c r="K218" t="str">
        <f t="shared" ca="1" si="24"/>
        <v>Discharged</v>
      </c>
      <c r="L218" s="1">
        <f t="shared" ca="1" si="25"/>
        <v>12647</v>
      </c>
    </row>
    <row r="219" spans="2:12" x14ac:dyDescent="0.25">
      <c r="B219">
        <f t="shared" ca="1" si="21"/>
        <v>3</v>
      </c>
      <c r="C219">
        <f t="shared" ca="1" si="20"/>
        <v>7</v>
      </c>
      <c r="D219">
        <f t="shared" ca="1" si="20"/>
        <v>2005</v>
      </c>
      <c r="E219">
        <f t="shared" ca="1" si="20"/>
        <v>2</v>
      </c>
      <c r="F219">
        <f t="shared" ca="1" si="20"/>
        <v>3</v>
      </c>
      <c r="G219">
        <f t="shared" ca="1" si="20"/>
        <v>4</v>
      </c>
      <c r="I219" t="str">
        <f t="shared" ca="1" si="22"/>
        <v>Male</v>
      </c>
      <c r="J219" t="str">
        <f t="shared" ca="1" si="23"/>
        <v>Medicaid</v>
      </c>
      <c r="K219" t="str">
        <f t="shared" ca="1" si="24"/>
        <v>Left without being seen</v>
      </c>
      <c r="L219" s="1">
        <f t="shared" ca="1" si="25"/>
        <v>38536</v>
      </c>
    </row>
    <row r="220" spans="2:12" x14ac:dyDescent="0.25">
      <c r="B220">
        <f t="shared" ca="1" si="21"/>
        <v>2</v>
      </c>
      <c r="C220">
        <f t="shared" ca="1" si="20"/>
        <v>2</v>
      </c>
      <c r="D220">
        <f t="shared" ca="1" si="20"/>
        <v>1983</v>
      </c>
      <c r="E220">
        <f t="shared" ca="1" si="20"/>
        <v>2</v>
      </c>
      <c r="F220">
        <f t="shared" ca="1" si="20"/>
        <v>4</v>
      </c>
      <c r="G220">
        <f t="shared" ca="1" si="20"/>
        <v>4</v>
      </c>
      <c r="I220" t="str">
        <f t="shared" ca="1" si="22"/>
        <v>Male</v>
      </c>
      <c r="J220" t="str">
        <f t="shared" ca="1" si="23"/>
        <v>Self-pay</v>
      </c>
      <c r="K220" t="str">
        <f t="shared" ca="1" si="24"/>
        <v>Left without being seen</v>
      </c>
      <c r="L220" s="1">
        <f t="shared" ca="1" si="25"/>
        <v>30349</v>
      </c>
    </row>
    <row r="221" spans="2:12" x14ac:dyDescent="0.25">
      <c r="B221">
        <f t="shared" ca="1" si="21"/>
        <v>3</v>
      </c>
      <c r="C221">
        <f t="shared" ca="1" si="20"/>
        <v>2</v>
      </c>
      <c r="D221">
        <f t="shared" ca="1" si="20"/>
        <v>1964</v>
      </c>
      <c r="E221">
        <f t="shared" ref="C221:G272" ca="1" si="26">RANDBETWEEN(E$4,E$5)</f>
        <v>2</v>
      </c>
      <c r="F221">
        <f t="shared" ca="1" si="26"/>
        <v>2</v>
      </c>
      <c r="G221">
        <f t="shared" ca="1" si="26"/>
        <v>3</v>
      </c>
      <c r="I221" t="str">
        <f t="shared" ca="1" si="22"/>
        <v>Male</v>
      </c>
      <c r="J221" t="str">
        <f t="shared" ca="1" si="23"/>
        <v>Medicare</v>
      </c>
      <c r="K221" t="str">
        <f t="shared" ca="1" si="24"/>
        <v>Transferred</v>
      </c>
      <c r="L221" s="1">
        <f t="shared" ca="1" si="25"/>
        <v>23410</v>
      </c>
    </row>
    <row r="222" spans="2:12" x14ac:dyDescent="0.25">
      <c r="B222">
        <f t="shared" ca="1" si="21"/>
        <v>20</v>
      </c>
      <c r="C222">
        <f t="shared" ca="1" si="26"/>
        <v>3</v>
      </c>
      <c r="D222">
        <f t="shared" ca="1" si="26"/>
        <v>1940</v>
      </c>
      <c r="E222">
        <f t="shared" ca="1" si="26"/>
        <v>1</v>
      </c>
      <c r="F222">
        <f t="shared" ca="1" si="26"/>
        <v>1</v>
      </c>
      <c r="G222">
        <f t="shared" ca="1" si="26"/>
        <v>2</v>
      </c>
      <c r="I222" t="str">
        <f t="shared" ca="1" si="22"/>
        <v>Female</v>
      </c>
      <c r="J222" t="str">
        <f t="shared" ca="1" si="23"/>
        <v>Aetna</v>
      </c>
      <c r="K222" t="str">
        <f t="shared" ca="1" si="24"/>
        <v>Admitted</v>
      </c>
      <c r="L222" s="1">
        <f t="shared" ca="1" si="25"/>
        <v>14690</v>
      </c>
    </row>
    <row r="223" spans="2:12" x14ac:dyDescent="0.25">
      <c r="B223">
        <f t="shared" ca="1" si="21"/>
        <v>14</v>
      </c>
      <c r="C223">
        <f t="shared" ca="1" si="26"/>
        <v>4</v>
      </c>
      <c r="D223">
        <f t="shared" ca="1" si="26"/>
        <v>1956</v>
      </c>
      <c r="E223">
        <f t="shared" ca="1" si="26"/>
        <v>2</v>
      </c>
      <c r="F223">
        <f t="shared" ca="1" si="26"/>
        <v>5</v>
      </c>
      <c r="G223">
        <f t="shared" ca="1" si="26"/>
        <v>2</v>
      </c>
      <c r="I223" t="str">
        <f t="shared" ca="1" si="22"/>
        <v>Male</v>
      </c>
      <c r="J223" t="str">
        <f t="shared" ca="1" si="23"/>
        <v>Blue Cross</v>
      </c>
      <c r="K223" t="str">
        <f t="shared" ca="1" si="24"/>
        <v>Admitted</v>
      </c>
      <c r="L223" s="1">
        <f t="shared" ca="1" si="25"/>
        <v>20559</v>
      </c>
    </row>
    <row r="224" spans="2:12" x14ac:dyDescent="0.25">
      <c r="B224">
        <f t="shared" ca="1" si="21"/>
        <v>27</v>
      </c>
      <c r="C224">
        <f t="shared" ca="1" si="26"/>
        <v>8</v>
      </c>
      <c r="D224">
        <f t="shared" ca="1" si="26"/>
        <v>1935</v>
      </c>
      <c r="E224">
        <f t="shared" ca="1" si="26"/>
        <v>1</v>
      </c>
      <c r="F224">
        <f t="shared" ca="1" si="26"/>
        <v>5</v>
      </c>
      <c r="G224">
        <f t="shared" ca="1" si="26"/>
        <v>4</v>
      </c>
      <c r="I224" t="str">
        <f t="shared" ca="1" si="22"/>
        <v>Female</v>
      </c>
      <c r="J224" t="str">
        <f t="shared" ca="1" si="23"/>
        <v>Blue Cross</v>
      </c>
      <c r="K224" t="str">
        <f t="shared" ca="1" si="24"/>
        <v>Left without being seen</v>
      </c>
      <c r="L224" s="1">
        <f t="shared" ca="1" si="25"/>
        <v>13023</v>
      </c>
    </row>
    <row r="225" spans="2:12" x14ac:dyDescent="0.25">
      <c r="B225">
        <f t="shared" ca="1" si="21"/>
        <v>13</v>
      </c>
      <c r="C225">
        <f t="shared" ca="1" si="26"/>
        <v>7</v>
      </c>
      <c r="D225">
        <f t="shared" ca="1" si="26"/>
        <v>1916</v>
      </c>
      <c r="E225">
        <f t="shared" ca="1" si="26"/>
        <v>2</v>
      </c>
      <c r="F225">
        <f t="shared" ca="1" si="26"/>
        <v>3</v>
      </c>
      <c r="G225">
        <f t="shared" ca="1" si="26"/>
        <v>3</v>
      </c>
      <c r="I225" t="str">
        <f t="shared" ca="1" si="22"/>
        <v>Male</v>
      </c>
      <c r="J225" t="str">
        <f t="shared" ca="1" si="23"/>
        <v>Medicaid</v>
      </c>
      <c r="K225" t="str">
        <f t="shared" ca="1" si="24"/>
        <v>Transferred</v>
      </c>
      <c r="L225" s="1">
        <f t="shared" ca="1" si="25"/>
        <v>6039</v>
      </c>
    </row>
    <row r="226" spans="2:12" x14ac:dyDescent="0.25">
      <c r="B226">
        <f t="shared" ca="1" si="21"/>
        <v>12</v>
      </c>
      <c r="C226">
        <f t="shared" ca="1" si="26"/>
        <v>5</v>
      </c>
      <c r="D226">
        <f t="shared" ca="1" si="26"/>
        <v>1918</v>
      </c>
      <c r="E226">
        <f t="shared" ca="1" si="26"/>
        <v>1</v>
      </c>
      <c r="F226">
        <f t="shared" ca="1" si="26"/>
        <v>3</v>
      </c>
      <c r="G226">
        <f t="shared" ca="1" si="26"/>
        <v>3</v>
      </c>
      <c r="I226" t="str">
        <f t="shared" ca="1" si="22"/>
        <v>Female</v>
      </c>
      <c r="J226" t="str">
        <f t="shared" ca="1" si="23"/>
        <v>Medicaid</v>
      </c>
      <c r="K226" t="str">
        <f t="shared" ca="1" si="24"/>
        <v>Transferred</v>
      </c>
      <c r="L226" s="1">
        <f t="shared" ca="1" si="25"/>
        <v>6707</v>
      </c>
    </row>
    <row r="227" spans="2:12" x14ac:dyDescent="0.25">
      <c r="B227">
        <f t="shared" ca="1" si="21"/>
        <v>3</v>
      </c>
      <c r="C227">
        <f t="shared" ca="1" si="26"/>
        <v>4</v>
      </c>
      <c r="D227">
        <f t="shared" ca="1" si="26"/>
        <v>1932</v>
      </c>
      <c r="E227">
        <f t="shared" ca="1" si="26"/>
        <v>2</v>
      </c>
      <c r="F227">
        <f t="shared" ca="1" si="26"/>
        <v>4</v>
      </c>
      <c r="G227">
        <f t="shared" ca="1" si="26"/>
        <v>1</v>
      </c>
      <c r="I227" t="str">
        <f t="shared" ca="1" si="22"/>
        <v>Male</v>
      </c>
      <c r="J227" t="str">
        <f t="shared" ca="1" si="23"/>
        <v>Self-pay</v>
      </c>
      <c r="K227" t="str">
        <f t="shared" ca="1" si="24"/>
        <v>Discharged</v>
      </c>
      <c r="L227" s="1">
        <f t="shared" ca="1" si="25"/>
        <v>11782</v>
      </c>
    </row>
    <row r="228" spans="2:12" x14ac:dyDescent="0.25">
      <c r="B228">
        <f t="shared" ca="1" si="21"/>
        <v>25</v>
      </c>
      <c r="C228">
        <f t="shared" ca="1" si="26"/>
        <v>9</v>
      </c>
      <c r="D228">
        <f t="shared" ca="1" si="26"/>
        <v>1970</v>
      </c>
      <c r="E228">
        <f t="shared" ca="1" si="26"/>
        <v>2</v>
      </c>
      <c r="F228">
        <f t="shared" ca="1" si="26"/>
        <v>5</v>
      </c>
      <c r="G228">
        <f t="shared" ca="1" si="26"/>
        <v>2</v>
      </c>
      <c r="I228" t="str">
        <f t="shared" ca="1" si="22"/>
        <v>Male</v>
      </c>
      <c r="J228" t="str">
        <f t="shared" ca="1" si="23"/>
        <v>Blue Cross</v>
      </c>
      <c r="K228" t="str">
        <f t="shared" ca="1" si="24"/>
        <v>Admitted</v>
      </c>
      <c r="L228" s="1">
        <f t="shared" ca="1" si="25"/>
        <v>25836</v>
      </c>
    </row>
    <row r="229" spans="2:12" x14ac:dyDescent="0.25">
      <c r="B229">
        <f t="shared" ca="1" si="21"/>
        <v>7</v>
      </c>
      <c r="C229">
        <f t="shared" ca="1" si="26"/>
        <v>4</v>
      </c>
      <c r="D229">
        <f t="shared" ca="1" si="26"/>
        <v>1923</v>
      </c>
      <c r="E229">
        <f t="shared" ca="1" si="26"/>
        <v>1</v>
      </c>
      <c r="F229">
        <f t="shared" ca="1" si="26"/>
        <v>3</v>
      </c>
      <c r="G229">
        <f t="shared" ca="1" si="26"/>
        <v>4</v>
      </c>
      <c r="I229" t="str">
        <f t="shared" ca="1" si="22"/>
        <v>Female</v>
      </c>
      <c r="J229" t="str">
        <f t="shared" ca="1" si="23"/>
        <v>Medicaid</v>
      </c>
      <c r="K229" t="str">
        <f t="shared" ca="1" si="24"/>
        <v>Left without being seen</v>
      </c>
      <c r="L229" s="1">
        <f t="shared" ca="1" si="25"/>
        <v>8498</v>
      </c>
    </row>
    <row r="230" spans="2:12" x14ac:dyDescent="0.25">
      <c r="B230">
        <f t="shared" ca="1" si="21"/>
        <v>20</v>
      </c>
      <c r="C230">
        <f t="shared" ca="1" si="26"/>
        <v>11</v>
      </c>
      <c r="D230">
        <f t="shared" ca="1" si="26"/>
        <v>1963</v>
      </c>
      <c r="E230">
        <f t="shared" ca="1" si="26"/>
        <v>2</v>
      </c>
      <c r="F230">
        <f t="shared" ca="1" si="26"/>
        <v>5</v>
      </c>
      <c r="G230">
        <f t="shared" ca="1" si="26"/>
        <v>2</v>
      </c>
      <c r="I230" t="str">
        <f t="shared" ca="1" si="22"/>
        <v>Male</v>
      </c>
      <c r="J230" t="str">
        <f t="shared" ca="1" si="23"/>
        <v>Blue Cross</v>
      </c>
      <c r="K230" t="str">
        <f t="shared" ca="1" si="24"/>
        <v>Admitted</v>
      </c>
      <c r="L230" s="1">
        <f t="shared" ca="1" si="25"/>
        <v>23335</v>
      </c>
    </row>
    <row r="231" spans="2:12" x14ac:dyDescent="0.25">
      <c r="B231">
        <f t="shared" ca="1" si="21"/>
        <v>29</v>
      </c>
      <c r="C231">
        <f t="shared" ca="1" si="26"/>
        <v>9</v>
      </c>
      <c r="D231">
        <f t="shared" ca="1" si="26"/>
        <v>1968</v>
      </c>
      <c r="E231">
        <f t="shared" ca="1" si="26"/>
        <v>1</v>
      </c>
      <c r="F231">
        <f t="shared" ca="1" si="26"/>
        <v>3</v>
      </c>
      <c r="G231">
        <f t="shared" ca="1" si="26"/>
        <v>2</v>
      </c>
      <c r="I231" t="str">
        <f t="shared" ca="1" si="22"/>
        <v>Female</v>
      </c>
      <c r="J231" t="str">
        <f t="shared" ca="1" si="23"/>
        <v>Medicaid</v>
      </c>
      <c r="K231" t="str">
        <f t="shared" ca="1" si="24"/>
        <v>Admitted</v>
      </c>
      <c r="L231" s="1">
        <f t="shared" ca="1" si="25"/>
        <v>25110</v>
      </c>
    </row>
    <row r="232" spans="2:12" x14ac:dyDescent="0.25">
      <c r="B232">
        <f t="shared" ca="1" si="21"/>
        <v>25</v>
      </c>
      <c r="C232">
        <f t="shared" ca="1" si="26"/>
        <v>2</v>
      </c>
      <c r="D232">
        <f t="shared" ca="1" si="26"/>
        <v>2006</v>
      </c>
      <c r="E232">
        <f t="shared" ca="1" si="26"/>
        <v>1</v>
      </c>
      <c r="F232">
        <f t="shared" ca="1" si="26"/>
        <v>4</v>
      </c>
      <c r="G232">
        <f t="shared" ca="1" si="26"/>
        <v>1</v>
      </c>
      <c r="I232" t="str">
        <f t="shared" ca="1" si="22"/>
        <v>Female</v>
      </c>
      <c r="J232" t="str">
        <f t="shared" ca="1" si="23"/>
        <v>Self-pay</v>
      </c>
      <c r="K232" t="str">
        <f t="shared" ca="1" si="24"/>
        <v>Discharged</v>
      </c>
      <c r="L232" s="1">
        <f t="shared" ca="1" si="25"/>
        <v>38773</v>
      </c>
    </row>
    <row r="233" spans="2:12" x14ac:dyDescent="0.25">
      <c r="B233">
        <f t="shared" ca="1" si="21"/>
        <v>17</v>
      </c>
      <c r="C233">
        <f t="shared" ca="1" si="26"/>
        <v>9</v>
      </c>
      <c r="D233">
        <f t="shared" ca="1" si="26"/>
        <v>1915</v>
      </c>
      <c r="E233">
        <f t="shared" ca="1" si="26"/>
        <v>2</v>
      </c>
      <c r="F233">
        <f t="shared" ca="1" si="26"/>
        <v>5</v>
      </c>
      <c r="G233">
        <f t="shared" ca="1" si="26"/>
        <v>1</v>
      </c>
      <c r="I233" t="str">
        <f t="shared" ca="1" si="22"/>
        <v>Male</v>
      </c>
      <c r="J233" t="str">
        <f t="shared" ca="1" si="23"/>
        <v>Blue Cross</v>
      </c>
      <c r="K233" t="str">
        <f t="shared" ca="1" si="24"/>
        <v>Discharged</v>
      </c>
      <c r="L233" s="1">
        <f t="shared" ca="1" si="25"/>
        <v>5739</v>
      </c>
    </row>
    <row r="234" spans="2:12" x14ac:dyDescent="0.25">
      <c r="B234">
        <f t="shared" ca="1" si="21"/>
        <v>16</v>
      </c>
      <c r="C234">
        <f t="shared" ca="1" si="26"/>
        <v>4</v>
      </c>
      <c r="D234">
        <f t="shared" ca="1" si="26"/>
        <v>1953</v>
      </c>
      <c r="E234">
        <f t="shared" ca="1" si="26"/>
        <v>1</v>
      </c>
      <c r="F234">
        <f t="shared" ca="1" si="26"/>
        <v>5</v>
      </c>
      <c r="G234">
        <f t="shared" ca="1" si="26"/>
        <v>1</v>
      </c>
      <c r="I234" t="str">
        <f t="shared" ca="1" si="22"/>
        <v>Female</v>
      </c>
      <c r="J234" t="str">
        <f t="shared" ca="1" si="23"/>
        <v>Blue Cross</v>
      </c>
      <c r="K234" t="str">
        <f t="shared" ca="1" si="24"/>
        <v>Discharged</v>
      </c>
      <c r="L234" s="1">
        <f t="shared" ca="1" si="25"/>
        <v>19465</v>
      </c>
    </row>
    <row r="235" spans="2:12" x14ac:dyDescent="0.25">
      <c r="B235">
        <f t="shared" ca="1" si="21"/>
        <v>22</v>
      </c>
      <c r="C235">
        <f t="shared" ca="1" si="26"/>
        <v>8</v>
      </c>
      <c r="D235">
        <f t="shared" ca="1" si="26"/>
        <v>1980</v>
      </c>
      <c r="E235">
        <f t="shared" ca="1" si="26"/>
        <v>2</v>
      </c>
      <c r="F235">
        <f t="shared" ca="1" si="26"/>
        <v>5</v>
      </c>
      <c r="G235">
        <f t="shared" ca="1" si="26"/>
        <v>4</v>
      </c>
      <c r="I235" t="str">
        <f t="shared" ca="1" si="22"/>
        <v>Male</v>
      </c>
      <c r="J235" t="str">
        <f t="shared" ca="1" si="23"/>
        <v>Blue Cross</v>
      </c>
      <c r="K235" t="str">
        <f t="shared" ca="1" si="24"/>
        <v>Left without being seen</v>
      </c>
      <c r="L235" s="1">
        <f t="shared" ca="1" si="25"/>
        <v>29455</v>
      </c>
    </row>
    <row r="236" spans="2:12" x14ac:dyDescent="0.25">
      <c r="B236">
        <f t="shared" ca="1" si="21"/>
        <v>24</v>
      </c>
      <c r="C236">
        <f t="shared" ca="1" si="26"/>
        <v>4</v>
      </c>
      <c r="D236">
        <f t="shared" ca="1" si="26"/>
        <v>1919</v>
      </c>
      <c r="E236">
        <f t="shared" ca="1" si="26"/>
        <v>1</v>
      </c>
      <c r="F236">
        <f t="shared" ca="1" si="26"/>
        <v>2</v>
      </c>
      <c r="G236">
        <f t="shared" ca="1" si="26"/>
        <v>3</v>
      </c>
      <c r="I236" t="str">
        <f t="shared" ca="1" si="22"/>
        <v>Female</v>
      </c>
      <c r="J236" t="str">
        <f t="shared" ca="1" si="23"/>
        <v>Medicare</v>
      </c>
      <c r="K236" t="str">
        <f t="shared" ca="1" si="24"/>
        <v>Transferred</v>
      </c>
      <c r="L236" s="1">
        <f t="shared" ca="1" si="25"/>
        <v>7054</v>
      </c>
    </row>
    <row r="237" spans="2:12" x14ac:dyDescent="0.25">
      <c r="B237">
        <f t="shared" ca="1" si="21"/>
        <v>17</v>
      </c>
      <c r="C237">
        <f t="shared" ca="1" si="26"/>
        <v>11</v>
      </c>
      <c r="D237">
        <f t="shared" ca="1" si="26"/>
        <v>1942</v>
      </c>
      <c r="E237">
        <f t="shared" ca="1" si="26"/>
        <v>2</v>
      </c>
      <c r="F237">
        <f t="shared" ca="1" si="26"/>
        <v>1</v>
      </c>
      <c r="G237">
        <f t="shared" ca="1" si="26"/>
        <v>2</v>
      </c>
      <c r="I237" t="str">
        <f t="shared" ca="1" si="22"/>
        <v>Male</v>
      </c>
      <c r="J237" t="str">
        <f t="shared" ca="1" si="23"/>
        <v>Aetna</v>
      </c>
      <c r="K237" t="str">
        <f t="shared" ca="1" si="24"/>
        <v>Admitted</v>
      </c>
      <c r="L237" s="1">
        <f t="shared" ca="1" si="25"/>
        <v>15662</v>
      </c>
    </row>
    <row r="238" spans="2:12" x14ac:dyDescent="0.25">
      <c r="B238">
        <f t="shared" ca="1" si="21"/>
        <v>2</v>
      </c>
      <c r="C238">
        <f t="shared" ca="1" si="26"/>
        <v>1</v>
      </c>
      <c r="D238">
        <f t="shared" ca="1" si="26"/>
        <v>1989</v>
      </c>
      <c r="E238">
        <f t="shared" ca="1" si="26"/>
        <v>1</v>
      </c>
      <c r="F238">
        <f t="shared" ca="1" si="26"/>
        <v>5</v>
      </c>
      <c r="G238">
        <f t="shared" ca="1" si="26"/>
        <v>2</v>
      </c>
      <c r="I238" t="str">
        <f t="shared" ca="1" si="22"/>
        <v>Female</v>
      </c>
      <c r="J238" t="str">
        <f t="shared" ca="1" si="23"/>
        <v>Blue Cross</v>
      </c>
      <c r="K238" t="str">
        <f t="shared" ca="1" si="24"/>
        <v>Admitted</v>
      </c>
      <c r="L238" s="1">
        <f t="shared" ca="1" si="25"/>
        <v>32510</v>
      </c>
    </row>
    <row r="239" spans="2:12" x14ac:dyDescent="0.25">
      <c r="B239">
        <f t="shared" ca="1" si="21"/>
        <v>4</v>
      </c>
      <c r="C239">
        <f t="shared" ca="1" si="26"/>
        <v>7</v>
      </c>
      <c r="D239">
        <f t="shared" ca="1" si="26"/>
        <v>1974</v>
      </c>
      <c r="E239">
        <f t="shared" ca="1" si="26"/>
        <v>2</v>
      </c>
      <c r="F239">
        <f t="shared" ca="1" si="26"/>
        <v>5</v>
      </c>
      <c r="G239">
        <f t="shared" ca="1" si="26"/>
        <v>1</v>
      </c>
      <c r="I239" t="str">
        <f t="shared" ca="1" si="22"/>
        <v>Male</v>
      </c>
      <c r="J239" t="str">
        <f t="shared" ca="1" si="23"/>
        <v>Blue Cross</v>
      </c>
      <c r="K239" t="str">
        <f t="shared" ca="1" si="24"/>
        <v>Discharged</v>
      </c>
      <c r="L239" s="1">
        <f t="shared" ca="1" si="25"/>
        <v>27214</v>
      </c>
    </row>
    <row r="240" spans="2:12" x14ac:dyDescent="0.25">
      <c r="B240">
        <f t="shared" ca="1" si="21"/>
        <v>24</v>
      </c>
      <c r="C240">
        <f t="shared" ca="1" si="26"/>
        <v>5</v>
      </c>
      <c r="D240">
        <f t="shared" ca="1" si="26"/>
        <v>1935</v>
      </c>
      <c r="E240">
        <f t="shared" ca="1" si="26"/>
        <v>1</v>
      </c>
      <c r="F240">
        <f t="shared" ca="1" si="26"/>
        <v>1</v>
      </c>
      <c r="G240">
        <f t="shared" ca="1" si="26"/>
        <v>3</v>
      </c>
      <c r="I240" t="str">
        <f t="shared" ca="1" si="22"/>
        <v>Female</v>
      </c>
      <c r="J240" t="str">
        <f t="shared" ca="1" si="23"/>
        <v>Aetna</v>
      </c>
      <c r="K240" t="str">
        <f t="shared" ca="1" si="24"/>
        <v>Transferred</v>
      </c>
      <c r="L240" s="1">
        <f t="shared" ca="1" si="25"/>
        <v>12928</v>
      </c>
    </row>
    <row r="241" spans="2:12" x14ac:dyDescent="0.25">
      <c r="B241">
        <f t="shared" ca="1" si="21"/>
        <v>4</v>
      </c>
      <c r="C241">
        <f t="shared" ca="1" si="26"/>
        <v>12</v>
      </c>
      <c r="D241">
        <f t="shared" ca="1" si="26"/>
        <v>1934</v>
      </c>
      <c r="E241">
        <f t="shared" ca="1" si="26"/>
        <v>1</v>
      </c>
      <c r="F241">
        <f t="shared" ca="1" si="26"/>
        <v>4</v>
      </c>
      <c r="G241">
        <f t="shared" ca="1" si="26"/>
        <v>4</v>
      </c>
      <c r="I241" t="str">
        <f t="shared" ca="1" si="22"/>
        <v>Female</v>
      </c>
      <c r="J241" t="str">
        <f t="shared" ca="1" si="23"/>
        <v>Self-pay</v>
      </c>
      <c r="K241" t="str">
        <f t="shared" ca="1" si="24"/>
        <v>Left without being seen</v>
      </c>
      <c r="L241" s="1">
        <f t="shared" ca="1" si="25"/>
        <v>12757</v>
      </c>
    </row>
    <row r="242" spans="2:12" x14ac:dyDescent="0.25">
      <c r="B242">
        <f t="shared" ca="1" si="21"/>
        <v>7</v>
      </c>
      <c r="C242">
        <f t="shared" ca="1" si="26"/>
        <v>4</v>
      </c>
      <c r="D242">
        <f t="shared" ca="1" si="26"/>
        <v>1924</v>
      </c>
      <c r="E242">
        <f t="shared" ca="1" si="26"/>
        <v>2</v>
      </c>
      <c r="F242">
        <f t="shared" ca="1" si="26"/>
        <v>2</v>
      </c>
      <c r="G242">
        <f t="shared" ca="1" si="26"/>
        <v>1</v>
      </c>
      <c r="I242" t="str">
        <f t="shared" ca="1" si="22"/>
        <v>Male</v>
      </c>
      <c r="J242" t="str">
        <f t="shared" ca="1" si="23"/>
        <v>Medicare</v>
      </c>
      <c r="K242" t="str">
        <f t="shared" ca="1" si="24"/>
        <v>Discharged</v>
      </c>
      <c r="L242" s="1">
        <f t="shared" ca="1" si="25"/>
        <v>8864</v>
      </c>
    </row>
    <row r="243" spans="2:12" x14ac:dyDescent="0.25">
      <c r="B243">
        <f t="shared" ca="1" si="21"/>
        <v>20</v>
      </c>
      <c r="C243">
        <f t="shared" ca="1" si="26"/>
        <v>12</v>
      </c>
      <c r="D243">
        <f t="shared" ca="1" si="26"/>
        <v>1972</v>
      </c>
      <c r="E243">
        <f t="shared" ca="1" si="26"/>
        <v>2</v>
      </c>
      <c r="F243">
        <f t="shared" ca="1" si="26"/>
        <v>3</v>
      </c>
      <c r="G243">
        <f t="shared" ca="1" si="26"/>
        <v>1</v>
      </c>
      <c r="I243" t="str">
        <f t="shared" ca="1" si="22"/>
        <v>Male</v>
      </c>
      <c r="J243" t="str">
        <f t="shared" ca="1" si="23"/>
        <v>Medicaid</v>
      </c>
      <c r="K243" t="str">
        <f t="shared" ca="1" si="24"/>
        <v>Discharged</v>
      </c>
      <c r="L243" s="1">
        <f t="shared" ca="1" si="25"/>
        <v>26653</v>
      </c>
    </row>
    <row r="244" spans="2:12" x14ac:dyDescent="0.25">
      <c r="B244">
        <f t="shared" ca="1" si="21"/>
        <v>8</v>
      </c>
      <c r="C244">
        <f t="shared" ca="1" si="26"/>
        <v>11</v>
      </c>
      <c r="D244">
        <f t="shared" ca="1" si="26"/>
        <v>1947</v>
      </c>
      <c r="E244">
        <f t="shared" ca="1" si="26"/>
        <v>1</v>
      </c>
      <c r="F244">
        <f t="shared" ca="1" si="26"/>
        <v>1</v>
      </c>
      <c r="G244">
        <f t="shared" ca="1" si="26"/>
        <v>3</v>
      </c>
      <c r="I244" t="str">
        <f t="shared" ca="1" si="22"/>
        <v>Female</v>
      </c>
      <c r="J244" t="str">
        <f t="shared" ca="1" si="23"/>
        <v>Aetna</v>
      </c>
      <c r="K244" t="str">
        <f t="shared" ca="1" si="24"/>
        <v>Transferred</v>
      </c>
      <c r="L244" s="1">
        <f t="shared" ca="1" si="25"/>
        <v>17479</v>
      </c>
    </row>
    <row r="245" spans="2:12" x14ac:dyDescent="0.25">
      <c r="B245">
        <f t="shared" ca="1" si="21"/>
        <v>9</v>
      </c>
      <c r="C245">
        <f t="shared" ca="1" si="26"/>
        <v>9</v>
      </c>
      <c r="D245">
        <f t="shared" ca="1" si="26"/>
        <v>1981</v>
      </c>
      <c r="E245">
        <f t="shared" ca="1" si="26"/>
        <v>1</v>
      </c>
      <c r="F245">
        <f t="shared" ca="1" si="26"/>
        <v>4</v>
      </c>
      <c r="G245">
        <f t="shared" ca="1" si="26"/>
        <v>4</v>
      </c>
      <c r="I245" t="str">
        <f t="shared" ca="1" si="22"/>
        <v>Female</v>
      </c>
      <c r="J245" t="str">
        <f t="shared" ca="1" si="23"/>
        <v>Self-pay</v>
      </c>
      <c r="K245" t="str">
        <f t="shared" ca="1" si="24"/>
        <v>Left without being seen</v>
      </c>
      <c r="L245" s="1">
        <f t="shared" ca="1" si="25"/>
        <v>29838</v>
      </c>
    </row>
    <row r="246" spans="2:12" x14ac:dyDescent="0.25">
      <c r="B246">
        <f t="shared" ca="1" si="21"/>
        <v>12</v>
      </c>
      <c r="C246">
        <f t="shared" ca="1" si="26"/>
        <v>8</v>
      </c>
      <c r="D246">
        <f t="shared" ca="1" si="26"/>
        <v>1992</v>
      </c>
      <c r="E246">
        <f t="shared" ca="1" si="26"/>
        <v>1</v>
      </c>
      <c r="F246">
        <f t="shared" ca="1" si="26"/>
        <v>5</v>
      </c>
      <c r="G246">
        <f t="shared" ca="1" si="26"/>
        <v>4</v>
      </c>
      <c r="I246" t="str">
        <f t="shared" ca="1" si="22"/>
        <v>Female</v>
      </c>
      <c r="J246" t="str">
        <f t="shared" ca="1" si="23"/>
        <v>Blue Cross</v>
      </c>
      <c r="K246" t="str">
        <f t="shared" ca="1" si="24"/>
        <v>Left without being seen</v>
      </c>
      <c r="L246" s="1">
        <f t="shared" ca="1" si="25"/>
        <v>33828</v>
      </c>
    </row>
    <row r="247" spans="2:12" x14ac:dyDescent="0.25">
      <c r="B247">
        <f t="shared" ca="1" si="21"/>
        <v>22</v>
      </c>
      <c r="C247">
        <f t="shared" ca="1" si="26"/>
        <v>9</v>
      </c>
      <c r="D247">
        <f t="shared" ca="1" si="26"/>
        <v>1958</v>
      </c>
      <c r="E247">
        <f t="shared" ca="1" si="26"/>
        <v>2</v>
      </c>
      <c r="F247">
        <f t="shared" ca="1" si="26"/>
        <v>1</v>
      </c>
      <c r="G247">
        <f t="shared" ca="1" si="26"/>
        <v>3</v>
      </c>
      <c r="I247" t="str">
        <f t="shared" ca="1" si="22"/>
        <v>Male</v>
      </c>
      <c r="J247" t="str">
        <f t="shared" ca="1" si="23"/>
        <v>Aetna</v>
      </c>
      <c r="K247" t="str">
        <f t="shared" ca="1" si="24"/>
        <v>Transferred</v>
      </c>
      <c r="L247" s="1">
        <f t="shared" ca="1" si="25"/>
        <v>21450</v>
      </c>
    </row>
    <row r="248" spans="2:12" x14ac:dyDescent="0.25">
      <c r="B248">
        <f t="shared" ca="1" si="21"/>
        <v>6</v>
      </c>
      <c r="C248">
        <f t="shared" ca="1" si="26"/>
        <v>4</v>
      </c>
      <c r="D248">
        <f t="shared" ca="1" si="26"/>
        <v>1961</v>
      </c>
      <c r="E248">
        <f t="shared" ca="1" si="26"/>
        <v>2</v>
      </c>
      <c r="F248">
        <f t="shared" ca="1" si="26"/>
        <v>1</v>
      </c>
      <c r="G248">
        <f t="shared" ca="1" si="26"/>
        <v>4</v>
      </c>
      <c r="I248" t="str">
        <f t="shared" ca="1" si="22"/>
        <v>Male</v>
      </c>
      <c r="J248" t="str">
        <f t="shared" ca="1" si="23"/>
        <v>Aetna</v>
      </c>
      <c r="K248" t="str">
        <f t="shared" ca="1" si="24"/>
        <v>Left without being seen</v>
      </c>
      <c r="L248" s="1">
        <f t="shared" ca="1" si="25"/>
        <v>22377</v>
      </c>
    </row>
    <row r="249" spans="2:12" x14ac:dyDescent="0.25">
      <c r="B249">
        <f t="shared" ca="1" si="21"/>
        <v>13</v>
      </c>
      <c r="C249">
        <f t="shared" ca="1" si="26"/>
        <v>9</v>
      </c>
      <c r="D249">
        <f t="shared" ca="1" si="26"/>
        <v>1972</v>
      </c>
      <c r="E249">
        <f t="shared" ca="1" si="26"/>
        <v>2</v>
      </c>
      <c r="F249">
        <f t="shared" ca="1" si="26"/>
        <v>3</v>
      </c>
      <c r="G249">
        <f t="shared" ca="1" si="26"/>
        <v>3</v>
      </c>
      <c r="I249" t="str">
        <f t="shared" ca="1" si="22"/>
        <v>Male</v>
      </c>
      <c r="J249" t="str">
        <f t="shared" ca="1" si="23"/>
        <v>Medicaid</v>
      </c>
      <c r="K249" t="str">
        <f t="shared" ca="1" si="24"/>
        <v>Transferred</v>
      </c>
      <c r="L249" s="1">
        <f t="shared" ca="1" si="25"/>
        <v>26555</v>
      </c>
    </row>
    <row r="250" spans="2:12" x14ac:dyDescent="0.25">
      <c r="B250">
        <f t="shared" ca="1" si="21"/>
        <v>6</v>
      </c>
      <c r="C250">
        <f t="shared" ca="1" si="26"/>
        <v>6</v>
      </c>
      <c r="D250">
        <f t="shared" ca="1" si="26"/>
        <v>2004</v>
      </c>
      <c r="E250">
        <f t="shared" ca="1" si="26"/>
        <v>1</v>
      </c>
      <c r="F250">
        <f t="shared" ca="1" si="26"/>
        <v>5</v>
      </c>
      <c r="G250">
        <f t="shared" ca="1" si="26"/>
        <v>3</v>
      </c>
      <c r="I250" t="str">
        <f t="shared" ca="1" si="22"/>
        <v>Female</v>
      </c>
      <c r="J250" t="str">
        <f t="shared" ca="1" si="23"/>
        <v>Blue Cross</v>
      </c>
      <c r="K250" t="str">
        <f t="shared" ca="1" si="24"/>
        <v>Transferred</v>
      </c>
      <c r="L250" s="1">
        <f t="shared" ca="1" si="25"/>
        <v>38144</v>
      </c>
    </row>
    <row r="251" spans="2:12" x14ac:dyDescent="0.25">
      <c r="B251">
        <f t="shared" ca="1" si="21"/>
        <v>4</v>
      </c>
      <c r="C251">
        <f t="shared" ca="1" si="26"/>
        <v>3</v>
      </c>
      <c r="D251">
        <f t="shared" ca="1" si="26"/>
        <v>2000</v>
      </c>
      <c r="E251">
        <f t="shared" ca="1" si="26"/>
        <v>2</v>
      </c>
      <c r="F251">
        <f t="shared" ca="1" si="26"/>
        <v>4</v>
      </c>
      <c r="G251">
        <f t="shared" ca="1" si="26"/>
        <v>1</v>
      </c>
      <c r="I251" t="str">
        <f t="shared" ca="1" si="22"/>
        <v>Male</v>
      </c>
      <c r="J251" t="str">
        <f t="shared" ca="1" si="23"/>
        <v>Self-pay</v>
      </c>
      <c r="K251" t="str">
        <f t="shared" ca="1" si="24"/>
        <v>Discharged</v>
      </c>
      <c r="L251" s="1">
        <f t="shared" ca="1" si="25"/>
        <v>36589</v>
      </c>
    </row>
    <row r="252" spans="2:12" x14ac:dyDescent="0.25">
      <c r="B252">
        <f t="shared" ca="1" si="21"/>
        <v>21</v>
      </c>
      <c r="C252">
        <f t="shared" ca="1" si="26"/>
        <v>5</v>
      </c>
      <c r="D252">
        <f t="shared" ca="1" si="26"/>
        <v>1954</v>
      </c>
      <c r="E252">
        <f t="shared" ca="1" si="26"/>
        <v>1</v>
      </c>
      <c r="F252">
        <f t="shared" ca="1" si="26"/>
        <v>2</v>
      </c>
      <c r="G252">
        <f t="shared" ca="1" si="26"/>
        <v>2</v>
      </c>
      <c r="I252" t="str">
        <f t="shared" ca="1" si="22"/>
        <v>Female</v>
      </c>
      <c r="J252" t="str">
        <f t="shared" ca="1" si="23"/>
        <v>Medicare</v>
      </c>
      <c r="K252" t="str">
        <f t="shared" ca="1" si="24"/>
        <v>Admitted</v>
      </c>
      <c r="L252" s="1">
        <f t="shared" ca="1" si="25"/>
        <v>19865</v>
      </c>
    </row>
    <row r="253" spans="2:12" x14ac:dyDescent="0.25">
      <c r="B253">
        <f t="shared" ca="1" si="21"/>
        <v>28</v>
      </c>
      <c r="C253">
        <f t="shared" ca="1" si="26"/>
        <v>2</v>
      </c>
      <c r="D253">
        <f t="shared" ca="1" si="26"/>
        <v>2005</v>
      </c>
      <c r="E253">
        <f t="shared" ca="1" si="26"/>
        <v>2</v>
      </c>
      <c r="F253">
        <f t="shared" ca="1" si="26"/>
        <v>1</v>
      </c>
      <c r="G253">
        <f t="shared" ca="1" si="26"/>
        <v>1</v>
      </c>
      <c r="I253" t="str">
        <f t="shared" ca="1" si="22"/>
        <v>Male</v>
      </c>
      <c r="J253" t="str">
        <f t="shared" ca="1" si="23"/>
        <v>Aetna</v>
      </c>
      <c r="K253" t="str">
        <f t="shared" ca="1" si="24"/>
        <v>Discharged</v>
      </c>
      <c r="L253" s="1">
        <f t="shared" ca="1" si="25"/>
        <v>38411</v>
      </c>
    </row>
    <row r="254" spans="2:12" x14ac:dyDescent="0.25">
      <c r="B254">
        <f t="shared" ca="1" si="21"/>
        <v>2</v>
      </c>
      <c r="C254">
        <f t="shared" ca="1" si="26"/>
        <v>6</v>
      </c>
      <c r="D254">
        <f t="shared" ca="1" si="26"/>
        <v>1997</v>
      </c>
      <c r="E254">
        <f t="shared" ca="1" si="26"/>
        <v>1</v>
      </c>
      <c r="F254">
        <f t="shared" ca="1" si="26"/>
        <v>4</v>
      </c>
      <c r="G254">
        <f t="shared" ca="1" si="26"/>
        <v>4</v>
      </c>
      <c r="I254" t="str">
        <f t="shared" ca="1" si="22"/>
        <v>Female</v>
      </c>
      <c r="J254" t="str">
        <f t="shared" ca="1" si="23"/>
        <v>Self-pay</v>
      </c>
      <c r="K254" t="str">
        <f t="shared" ca="1" si="24"/>
        <v>Left without being seen</v>
      </c>
      <c r="L254" s="1">
        <f t="shared" ca="1" si="25"/>
        <v>35583</v>
      </c>
    </row>
    <row r="255" spans="2:12" x14ac:dyDescent="0.25">
      <c r="B255">
        <f t="shared" ca="1" si="21"/>
        <v>27</v>
      </c>
      <c r="C255">
        <f t="shared" ca="1" si="26"/>
        <v>6</v>
      </c>
      <c r="D255">
        <f t="shared" ca="1" si="26"/>
        <v>1985</v>
      </c>
      <c r="E255">
        <f t="shared" ca="1" si="26"/>
        <v>2</v>
      </c>
      <c r="F255">
        <f t="shared" ca="1" si="26"/>
        <v>1</v>
      </c>
      <c r="G255">
        <f t="shared" ca="1" si="26"/>
        <v>2</v>
      </c>
      <c r="I255" t="str">
        <f t="shared" ca="1" si="22"/>
        <v>Male</v>
      </c>
      <c r="J255" t="str">
        <f t="shared" ca="1" si="23"/>
        <v>Aetna</v>
      </c>
      <c r="K255" t="str">
        <f t="shared" ca="1" si="24"/>
        <v>Admitted</v>
      </c>
      <c r="L255" s="1">
        <f t="shared" ca="1" si="25"/>
        <v>31225</v>
      </c>
    </row>
    <row r="256" spans="2:12" x14ac:dyDescent="0.25">
      <c r="B256">
        <f t="shared" ca="1" si="21"/>
        <v>7</v>
      </c>
      <c r="C256">
        <f t="shared" ca="1" si="26"/>
        <v>10</v>
      </c>
      <c r="D256">
        <f t="shared" ca="1" si="26"/>
        <v>1978</v>
      </c>
      <c r="E256">
        <f t="shared" ca="1" si="26"/>
        <v>1</v>
      </c>
      <c r="F256">
        <f t="shared" ca="1" si="26"/>
        <v>4</v>
      </c>
      <c r="G256">
        <f t="shared" ca="1" si="26"/>
        <v>3</v>
      </c>
      <c r="I256" t="str">
        <f t="shared" ca="1" si="22"/>
        <v>Female</v>
      </c>
      <c r="J256" t="str">
        <f t="shared" ca="1" si="23"/>
        <v>Self-pay</v>
      </c>
      <c r="K256" t="str">
        <f t="shared" ca="1" si="24"/>
        <v>Transferred</v>
      </c>
      <c r="L256" s="1">
        <f t="shared" ca="1" si="25"/>
        <v>28770</v>
      </c>
    </row>
    <row r="257" spans="2:12" x14ac:dyDescent="0.25">
      <c r="B257">
        <f t="shared" ca="1" si="21"/>
        <v>11</v>
      </c>
      <c r="C257">
        <f t="shared" ca="1" si="26"/>
        <v>4</v>
      </c>
      <c r="D257">
        <f t="shared" ca="1" si="26"/>
        <v>1954</v>
      </c>
      <c r="E257">
        <f t="shared" ca="1" si="26"/>
        <v>2</v>
      </c>
      <c r="F257">
        <f t="shared" ca="1" si="26"/>
        <v>3</v>
      </c>
      <c r="G257">
        <f t="shared" ca="1" si="26"/>
        <v>1</v>
      </c>
      <c r="I257" t="str">
        <f t="shared" ca="1" si="22"/>
        <v>Male</v>
      </c>
      <c r="J257" t="str">
        <f t="shared" ca="1" si="23"/>
        <v>Medicaid</v>
      </c>
      <c r="K257" t="str">
        <f t="shared" ca="1" si="24"/>
        <v>Discharged</v>
      </c>
      <c r="L257" s="1">
        <f t="shared" ca="1" si="25"/>
        <v>19825</v>
      </c>
    </row>
    <row r="258" spans="2:12" x14ac:dyDescent="0.25">
      <c r="B258">
        <f t="shared" ca="1" si="21"/>
        <v>14</v>
      </c>
      <c r="C258">
        <f t="shared" ca="1" si="26"/>
        <v>7</v>
      </c>
      <c r="D258">
        <f t="shared" ca="1" si="26"/>
        <v>1915</v>
      </c>
      <c r="E258">
        <f t="shared" ca="1" si="26"/>
        <v>1</v>
      </c>
      <c r="F258">
        <f t="shared" ca="1" si="26"/>
        <v>3</v>
      </c>
      <c r="G258">
        <f t="shared" ca="1" si="26"/>
        <v>1</v>
      </c>
      <c r="I258" t="str">
        <f t="shared" ca="1" si="22"/>
        <v>Female</v>
      </c>
      <c r="J258" t="str">
        <f t="shared" ca="1" si="23"/>
        <v>Medicaid</v>
      </c>
      <c r="K258" t="str">
        <f t="shared" ca="1" si="24"/>
        <v>Discharged</v>
      </c>
      <c r="L258" s="1">
        <f t="shared" ca="1" si="25"/>
        <v>5674</v>
      </c>
    </row>
    <row r="259" spans="2:12" x14ac:dyDescent="0.25">
      <c r="B259">
        <f t="shared" ca="1" si="21"/>
        <v>27</v>
      </c>
      <c r="C259">
        <f t="shared" ca="1" si="26"/>
        <v>11</v>
      </c>
      <c r="D259">
        <f t="shared" ca="1" si="26"/>
        <v>1958</v>
      </c>
      <c r="E259">
        <f t="shared" ca="1" si="26"/>
        <v>1</v>
      </c>
      <c r="F259">
        <f t="shared" ca="1" si="26"/>
        <v>4</v>
      </c>
      <c r="G259">
        <f t="shared" ca="1" si="26"/>
        <v>4</v>
      </c>
      <c r="I259" t="str">
        <f t="shared" ca="1" si="22"/>
        <v>Female</v>
      </c>
      <c r="J259" t="str">
        <f t="shared" ca="1" si="23"/>
        <v>Self-pay</v>
      </c>
      <c r="K259" t="str">
        <f t="shared" ca="1" si="24"/>
        <v>Left without being seen</v>
      </c>
      <c r="L259" s="1">
        <f t="shared" ca="1" si="25"/>
        <v>21516</v>
      </c>
    </row>
    <row r="260" spans="2:12" x14ac:dyDescent="0.25">
      <c r="B260">
        <f t="shared" ca="1" si="21"/>
        <v>22</v>
      </c>
      <c r="C260">
        <f t="shared" ca="1" si="26"/>
        <v>8</v>
      </c>
      <c r="D260">
        <f t="shared" ca="1" si="26"/>
        <v>1995</v>
      </c>
      <c r="E260">
        <f t="shared" ca="1" si="26"/>
        <v>1</v>
      </c>
      <c r="F260">
        <f t="shared" ca="1" si="26"/>
        <v>1</v>
      </c>
      <c r="G260">
        <f t="shared" ca="1" si="26"/>
        <v>2</v>
      </c>
      <c r="I260" t="str">
        <f t="shared" ca="1" si="22"/>
        <v>Female</v>
      </c>
      <c r="J260" t="str">
        <f t="shared" ca="1" si="23"/>
        <v>Aetna</v>
      </c>
      <c r="K260" t="str">
        <f t="shared" ca="1" si="24"/>
        <v>Admitted</v>
      </c>
      <c r="L260" s="1">
        <f t="shared" ca="1" si="25"/>
        <v>34933</v>
      </c>
    </row>
    <row r="261" spans="2:12" x14ac:dyDescent="0.25">
      <c r="B261">
        <f t="shared" ref="B261:B324" ca="1" si="27">RANDBETWEEN(B$4,B$5)</f>
        <v>17</v>
      </c>
      <c r="C261">
        <f t="shared" ca="1" si="26"/>
        <v>8</v>
      </c>
      <c r="D261">
        <f t="shared" ca="1" si="26"/>
        <v>2011</v>
      </c>
      <c r="E261">
        <f t="shared" ca="1" si="26"/>
        <v>1</v>
      </c>
      <c r="F261">
        <f t="shared" ca="1" si="26"/>
        <v>1</v>
      </c>
      <c r="G261">
        <f t="shared" ca="1" si="26"/>
        <v>4</v>
      </c>
      <c r="I261" t="str">
        <f t="shared" ca="1" si="22"/>
        <v>Female</v>
      </c>
      <c r="J261" t="str">
        <f t="shared" ca="1" si="23"/>
        <v>Aetna</v>
      </c>
      <c r="K261" t="str">
        <f t="shared" ca="1" si="24"/>
        <v>Left without being seen</v>
      </c>
      <c r="L261" s="1">
        <f t="shared" ca="1" si="25"/>
        <v>40772</v>
      </c>
    </row>
    <row r="262" spans="2:12" x14ac:dyDescent="0.25">
      <c r="B262">
        <f t="shared" ca="1" si="27"/>
        <v>11</v>
      </c>
      <c r="C262">
        <f t="shared" ca="1" si="26"/>
        <v>2</v>
      </c>
      <c r="D262">
        <f t="shared" ca="1" si="26"/>
        <v>1942</v>
      </c>
      <c r="E262">
        <f t="shared" ca="1" si="26"/>
        <v>1</v>
      </c>
      <c r="F262">
        <f t="shared" ca="1" si="26"/>
        <v>2</v>
      </c>
      <c r="G262">
        <f t="shared" ca="1" si="26"/>
        <v>1</v>
      </c>
      <c r="I262" t="str">
        <f t="shared" ca="1" si="22"/>
        <v>Female</v>
      </c>
      <c r="J262" t="str">
        <f t="shared" ca="1" si="23"/>
        <v>Medicare</v>
      </c>
      <c r="K262" t="str">
        <f t="shared" ca="1" si="24"/>
        <v>Discharged</v>
      </c>
      <c r="L262" s="1">
        <f t="shared" ca="1" si="25"/>
        <v>15383</v>
      </c>
    </row>
    <row r="263" spans="2:12" x14ac:dyDescent="0.25">
      <c r="B263">
        <f t="shared" ca="1" si="27"/>
        <v>4</v>
      </c>
      <c r="C263">
        <f t="shared" ca="1" si="26"/>
        <v>7</v>
      </c>
      <c r="D263">
        <f t="shared" ca="1" si="26"/>
        <v>1997</v>
      </c>
      <c r="E263">
        <f t="shared" ca="1" si="26"/>
        <v>1</v>
      </c>
      <c r="F263">
        <f t="shared" ca="1" si="26"/>
        <v>2</v>
      </c>
      <c r="G263">
        <f t="shared" ca="1" si="26"/>
        <v>2</v>
      </c>
      <c r="I263" t="str">
        <f t="shared" ca="1" si="22"/>
        <v>Female</v>
      </c>
      <c r="J263" t="str">
        <f t="shared" ca="1" si="23"/>
        <v>Medicare</v>
      </c>
      <c r="K263" t="str">
        <f t="shared" ca="1" si="24"/>
        <v>Admitted</v>
      </c>
      <c r="L263" s="1">
        <f t="shared" ca="1" si="25"/>
        <v>35615</v>
      </c>
    </row>
    <row r="264" spans="2:12" x14ac:dyDescent="0.25">
      <c r="B264">
        <f t="shared" ca="1" si="27"/>
        <v>30</v>
      </c>
      <c r="C264">
        <f t="shared" ca="1" si="26"/>
        <v>2</v>
      </c>
      <c r="D264">
        <f t="shared" ca="1" si="26"/>
        <v>2009</v>
      </c>
      <c r="E264">
        <f t="shared" ca="1" si="26"/>
        <v>2</v>
      </c>
      <c r="F264">
        <f t="shared" ca="1" si="26"/>
        <v>5</v>
      </c>
      <c r="G264">
        <f t="shared" ca="1" si="26"/>
        <v>4</v>
      </c>
      <c r="I264" t="str">
        <f t="shared" ca="1" si="22"/>
        <v>Male</v>
      </c>
      <c r="J264" t="str">
        <f t="shared" ca="1" si="23"/>
        <v>Blue Cross</v>
      </c>
      <c r="K264" t="str">
        <f t="shared" ca="1" si="24"/>
        <v>Left without being seen</v>
      </c>
      <c r="L264" s="1">
        <f t="shared" ca="1" si="25"/>
        <v>39874</v>
      </c>
    </row>
    <row r="265" spans="2:12" x14ac:dyDescent="0.25">
      <c r="B265">
        <f t="shared" ca="1" si="27"/>
        <v>30</v>
      </c>
      <c r="C265">
        <f t="shared" ca="1" si="26"/>
        <v>7</v>
      </c>
      <c r="D265">
        <f t="shared" ca="1" si="26"/>
        <v>1931</v>
      </c>
      <c r="E265">
        <f t="shared" ca="1" si="26"/>
        <v>2</v>
      </c>
      <c r="F265">
        <f t="shared" ca="1" si="26"/>
        <v>1</v>
      </c>
      <c r="G265">
        <f t="shared" ca="1" si="26"/>
        <v>2</v>
      </c>
      <c r="I265" t="str">
        <f t="shared" ref="I265:I328" ca="1" si="28">VLOOKUP(E265,GenderNum_to_GenderLabel,2,FALSE)</f>
        <v>Male</v>
      </c>
      <c r="J265" t="str">
        <f t="shared" ref="J265:J328" ca="1" si="29">VLOOKUP(F265,InsuranceNum_to_InsuranceCompany,2,FALSE)</f>
        <v>Aetna</v>
      </c>
      <c r="K265" t="str">
        <f t="shared" ref="K265:K328" ca="1" si="30">VLOOKUP(G265,DispositionNum_to_DispositionLabel,2,FALSE)</f>
        <v>Admitted</v>
      </c>
      <c r="L265" s="1">
        <f t="shared" ca="1" si="25"/>
        <v>11534</v>
      </c>
    </row>
    <row r="266" spans="2:12" x14ac:dyDescent="0.25">
      <c r="B266">
        <f t="shared" ca="1" si="27"/>
        <v>27</v>
      </c>
      <c r="C266">
        <f t="shared" ca="1" si="26"/>
        <v>1</v>
      </c>
      <c r="D266">
        <f t="shared" ca="1" si="26"/>
        <v>1931</v>
      </c>
      <c r="E266">
        <f t="shared" ca="1" si="26"/>
        <v>2</v>
      </c>
      <c r="F266">
        <f t="shared" ca="1" si="26"/>
        <v>4</v>
      </c>
      <c r="G266">
        <f t="shared" ca="1" si="26"/>
        <v>4</v>
      </c>
      <c r="I266" t="str">
        <f t="shared" ca="1" si="28"/>
        <v>Male</v>
      </c>
      <c r="J266" t="str">
        <f t="shared" ca="1" si="29"/>
        <v>Self-pay</v>
      </c>
      <c r="K266" t="str">
        <f t="shared" ca="1" si="30"/>
        <v>Left without being seen</v>
      </c>
      <c r="L266" s="1">
        <f t="shared" ca="1" si="25"/>
        <v>11350</v>
      </c>
    </row>
    <row r="267" spans="2:12" x14ac:dyDescent="0.25">
      <c r="B267">
        <f t="shared" ca="1" si="27"/>
        <v>19</v>
      </c>
      <c r="C267">
        <f t="shared" ca="1" si="26"/>
        <v>5</v>
      </c>
      <c r="D267">
        <f t="shared" ca="1" si="26"/>
        <v>1918</v>
      </c>
      <c r="E267">
        <f t="shared" ca="1" si="26"/>
        <v>1</v>
      </c>
      <c r="F267">
        <f t="shared" ca="1" si="26"/>
        <v>1</v>
      </c>
      <c r="G267">
        <f t="shared" ca="1" si="26"/>
        <v>4</v>
      </c>
      <c r="I267" t="str">
        <f t="shared" ca="1" si="28"/>
        <v>Female</v>
      </c>
      <c r="J267" t="str">
        <f t="shared" ca="1" si="29"/>
        <v>Aetna</v>
      </c>
      <c r="K267" t="str">
        <f t="shared" ca="1" si="30"/>
        <v>Left without being seen</v>
      </c>
      <c r="L267" s="1">
        <f t="shared" ca="1" si="25"/>
        <v>6714</v>
      </c>
    </row>
    <row r="268" spans="2:12" x14ac:dyDescent="0.25">
      <c r="B268">
        <f t="shared" ca="1" si="27"/>
        <v>2</v>
      </c>
      <c r="C268">
        <f t="shared" ca="1" si="26"/>
        <v>8</v>
      </c>
      <c r="D268">
        <f t="shared" ca="1" si="26"/>
        <v>1976</v>
      </c>
      <c r="E268">
        <f t="shared" ca="1" si="26"/>
        <v>2</v>
      </c>
      <c r="F268">
        <f t="shared" ca="1" si="26"/>
        <v>4</v>
      </c>
      <c r="G268">
        <f t="shared" ca="1" si="26"/>
        <v>1</v>
      </c>
      <c r="I268" t="str">
        <f t="shared" ca="1" si="28"/>
        <v>Male</v>
      </c>
      <c r="J268" t="str">
        <f t="shared" ca="1" si="29"/>
        <v>Self-pay</v>
      </c>
      <c r="K268" t="str">
        <f t="shared" ca="1" si="30"/>
        <v>Discharged</v>
      </c>
      <c r="L268" s="1">
        <f t="shared" ca="1" si="25"/>
        <v>27974</v>
      </c>
    </row>
    <row r="269" spans="2:12" x14ac:dyDescent="0.25">
      <c r="B269">
        <f t="shared" ca="1" si="27"/>
        <v>26</v>
      </c>
      <c r="C269">
        <f t="shared" ca="1" si="26"/>
        <v>7</v>
      </c>
      <c r="D269">
        <f t="shared" ca="1" si="26"/>
        <v>1978</v>
      </c>
      <c r="E269">
        <f t="shared" ca="1" si="26"/>
        <v>1</v>
      </c>
      <c r="F269">
        <f t="shared" ca="1" si="26"/>
        <v>2</v>
      </c>
      <c r="G269">
        <f t="shared" ca="1" si="26"/>
        <v>3</v>
      </c>
      <c r="I269" t="str">
        <f t="shared" ca="1" si="28"/>
        <v>Female</v>
      </c>
      <c r="J269" t="str">
        <f t="shared" ca="1" si="29"/>
        <v>Medicare</v>
      </c>
      <c r="K269" t="str">
        <f t="shared" ca="1" si="30"/>
        <v>Transferred</v>
      </c>
      <c r="L269" s="1">
        <f t="shared" ca="1" si="25"/>
        <v>28697</v>
      </c>
    </row>
    <row r="270" spans="2:12" x14ac:dyDescent="0.25">
      <c r="B270">
        <f t="shared" ca="1" si="27"/>
        <v>23</v>
      </c>
      <c r="C270">
        <f t="shared" ca="1" si="26"/>
        <v>1</v>
      </c>
      <c r="D270">
        <f t="shared" ca="1" si="26"/>
        <v>1989</v>
      </c>
      <c r="E270">
        <f t="shared" ca="1" si="26"/>
        <v>1</v>
      </c>
      <c r="F270">
        <f t="shared" ca="1" si="26"/>
        <v>5</v>
      </c>
      <c r="G270">
        <f t="shared" ca="1" si="26"/>
        <v>2</v>
      </c>
      <c r="I270" t="str">
        <f t="shared" ca="1" si="28"/>
        <v>Female</v>
      </c>
      <c r="J270" t="str">
        <f t="shared" ca="1" si="29"/>
        <v>Blue Cross</v>
      </c>
      <c r="K270" t="str">
        <f t="shared" ca="1" si="30"/>
        <v>Admitted</v>
      </c>
      <c r="L270" s="1">
        <f t="shared" ca="1" si="25"/>
        <v>32531</v>
      </c>
    </row>
    <row r="271" spans="2:12" x14ac:dyDescent="0.25">
      <c r="B271">
        <f t="shared" ca="1" si="27"/>
        <v>26</v>
      </c>
      <c r="C271">
        <f t="shared" ca="1" si="26"/>
        <v>3</v>
      </c>
      <c r="D271">
        <f t="shared" ca="1" si="26"/>
        <v>1981</v>
      </c>
      <c r="E271">
        <f t="shared" ca="1" si="26"/>
        <v>1</v>
      </c>
      <c r="F271">
        <f t="shared" ca="1" si="26"/>
        <v>4</v>
      </c>
      <c r="G271">
        <f t="shared" ca="1" si="26"/>
        <v>3</v>
      </c>
      <c r="I271" t="str">
        <f t="shared" ca="1" si="28"/>
        <v>Female</v>
      </c>
      <c r="J271" t="str">
        <f t="shared" ca="1" si="29"/>
        <v>Self-pay</v>
      </c>
      <c r="K271" t="str">
        <f t="shared" ca="1" si="30"/>
        <v>Transferred</v>
      </c>
      <c r="L271" s="1">
        <f t="shared" ca="1" si="25"/>
        <v>29671</v>
      </c>
    </row>
    <row r="272" spans="2:12" x14ac:dyDescent="0.25">
      <c r="B272">
        <f t="shared" ca="1" si="27"/>
        <v>4</v>
      </c>
      <c r="C272">
        <f t="shared" ca="1" si="26"/>
        <v>11</v>
      </c>
      <c r="D272">
        <f t="shared" ca="1" si="26"/>
        <v>1936</v>
      </c>
      <c r="E272">
        <f t="shared" ref="C272:G323" ca="1" si="31">RANDBETWEEN(E$4,E$5)</f>
        <v>2</v>
      </c>
      <c r="F272">
        <f t="shared" ca="1" si="31"/>
        <v>4</v>
      </c>
      <c r="G272">
        <f t="shared" ca="1" si="31"/>
        <v>4</v>
      </c>
      <c r="I272" t="str">
        <f t="shared" ca="1" si="28"/>
        <v>Male</v>
      </c>
      <c r="J272" t="str">
        <f t="shared" ca="1" si="29"/>
        <v>Self-pay</v>
      </c>
      <c r="K272" t="str">
        <f t="shared" ca="1" si="30"/>
        <v>Left without being seen</v>
      </c>
      <c r="L272" s="1">
        <f t="shared" ca="1" si="25"/>
        <v>13458</v>
      </c>
    </row>
    <row r="273" spans="2:12" x14ac:dyDescent="0.25">
      <c r="B273">
        <f t="shared" ca="1" si="27"/>
        <v>16</v>
      </c>
      <c r="C273">
        <f t="shared" ca="1" si="31"/>
        <v>5</v>
      </c>
      <c r="D273">
        <f t="shared" ca="1" si="31"/>
        <v>1997</v>
      </c>
      <c r="E273">
        <f t="shared" ca="1" si="31"/>
        <v>2</v>
      </c>
      <c r="F273">
        <f t="shared" ca="1" si="31"/>
        <v>3</v>
      </c>
      <c r="G273">
        <f t="shared" ca="1" si="31"/>
        <v>4</v>
      </c>
      <c r="I273" t="str">
        <f t="shared" ca="1" si="28"/>
        <v>Male</v>
      </c>
      <c r="J273" t="str">
        <f t="shared" ca="1" si="29"/>
        <v>Medicaid</v>
      </c>
      <c r="K273" t="str">
        <f t="shared" ca="1" si="30"/>
        <v>Left without being seen</v>
      </c>
      <c r="L273" s="1">
        <f t="shared" ca="1" si="25"/>
        <v>35566</v>
      </c>
    </row>
    <row r="274" spans="2:12" x14ac:dyDescent="0.25">
      <c r="B274">
        <f t="shared" ca="1" si="27"/>
        <v>3</v>
      </c>
      <c r="C274">
        <f t="shared" ca="1" si="31"/>
        <v>7</v>
      </c>
      <c r="D274">
        <f t="shared" ca="1" si="31"/>
        <v>1995</v>
      </c>
      <c r="E274">
        <f t="shared" ca="1" si="31"/>
        <v>2</v>
      </c>
      <c r="F274">
        <f t="shared" ca="1" si="31"/>
        <v>2</v>
      </c>
      <c r="G274">
        <f t="shared" ca="1" si="31"/>
        <v>4</v>
      </c>
      <c r="I274" t="str">
        <f t="shared" ca="1" si="28"/>
        <v>Male</v>
      </c>
      <c r="J274" t="str">
        <f t="shared" ca="1" si="29"/>
        <v>Medicare</v>
      </c>
      <c r="K274" t="str">
        <f t="shared" ca="1" si="30"/>
        <v>Left without being seen</v>
      </c>
      <c r="L274" s="1">
        <f t="shared" ca="1" si="25"/>
        <v>34883</v>
      </c>
    </row>
    <row r="275" spans="2:12" x14ac:dyDescent="0.25">
      <c r="B275">
        <f t="shared" ca="1" si="27"/>
        <v>21</v>
      </c>
      <c r="C275">
        <f t="shared" ca="1" si="31"/>
        <v>10</v>
      </c>
      <c r="D275">
        <f t="shared" ca="1" si="31"/>
        <v>1930</v>
      </c>
      <c r="E275">
        <f t="shared" ca="1" si="31"/>
        <v>2</v>
      </c>
      <c r="F275">
        <f t="shared" ca="1" si="31"/>
        <v>5</v>
      </c>
      <c r="G275">
        <f t="shared" ca="1" si="31"/>
        <v>1</v>
      </c>
      <c r="I275" t="str">
        <f t="shared" ca="1" si="28"/>
        <v>Male</v>
      </c>
      <c r="J275" t="str">
        <f t="shared" ca="1" si="29"/>
        <v>Blue Cross</v>
      </c>
      <c r="K275" t="str">
        <f t="shared" ca="1" si="30"/>
        <v>Discharged</v>
      </c>
      <c r="L275" s="1">
        <f t="shared" ca="1" si="25"/>
        <v>11252</v>
      </c>
    </row>
    <row r="276" spans="2:12" x14ac:dyDescent="0.25">
      <c r="B276">
        <f t="shared" ca="1" si="27"/>
        <v>29</v>
      </c>
      <c r="C276">
        <f t="shared" ca="1" si="31"/>
        <v>12</v>
      </c>
      <c r="D276">
        <f t="shared" ca="1" si="31"/>
        <v>1976</v>
      </c>
      <c r="E276">
        <f t="shared" ca="1" si="31"/>
        <v>1</v>
      </c>
      <c r="F276">
        <f t="shared" ca="1" si="31"/>
        <v>3</v>
      </c>
      <c r="G276">
        <f t="shared" ca="1" si="31"/>
        <v>3</v>
      </c>
      <c r="I276" t="str">
        <f t="shared" ca="1" si="28"/>
        <v>Female</v>
      </c>
      <c r="J276" t="str">
        <f t="shared" ca="1" si="29"/>
        <v>Medicaid</v>
      </c>
      <c r="K276" t="str">
        <f t="shared" ca="1" si="30"/>
        <v>Transferred</v>
      </c>
      <c r="L276" s="1">
        <f t="shared" ref="L276:L339" ca="1" si="32">DATE(D276,C276,B276)</f>
        <v>28123</v>
      </c>
    </row>
    <row r="277" spans="2:12" x14ac:dyDescent="0.25">
      <c r="B277">
        <f t="shared" ca="1" si="27"/>
        <v>14</v>
      </c>
      <c r="C277">
        <f t="shared" ca="1" si="31"/>
        <v>7</v>
      </c>
      <c r="D277">
        <f t="shared" ca="1" si="31"/>
        <v>1920</v>
      </c>
      <c r="E277">
        <f t="shared" ca="1" si="31"/>
        <v>2</v>
      </c>
      <c r="F277">
        <f t="shared" ca="1" si="31"/>
        <v>4</v>
      </c>
      <c r="G277">
        <f t="shared" ca="1" si="31"/>
        <v>4</v>
      </c>
      <c r="I277" t="str">
        <f t="shared" ca="1" si="28"/>
        <v>Male</v>
      </c>
      <c r="J277" t="str">
        <f t="shared" ca="1" si="29"/>
        <v>Self-pay</v>
      </c>
      <c r="K277" t="str">
        <f t="shared" ca="1" si="30"/>
        <v>Left without being seen</v>
      </c>
      <c r="L277" s="1">
        <f t="shared" ca="1" si="32"/>
        <v>7501</v>
      </c>
    </row>
    <row r="278" spans="2:12" x14ac:dyDescent="0.25">
      <c r="B278">
        <f t="shared" ca="1" si="27"/>
        <v>5</v>
      </c>
      <c r="C278">
        <f t="shared" ca="1" si="31"/>
        <v>1</v>
      </c>
      <c r="D278">
        <f t="shared" ca="1" si="31"/>
        <v>2009</v>
      </c>
      <c r="E278">
        <f t="shared" ca="1" si="31"/>
        <v>1</v>
      </c>
      <c r="F278">
        <f t="shared" ca="1" si="31"/>
        <v>5</v>
      </c>
      <c r="G278">
        <f t="shared" ca="1" si="31"/>
        <v>4</v>
      </c>
      <c r="I278" t="str">
        <f t="shared" ca="1" si="28"/>
        <v>Female</v>
      </c>
      <c r="J278" t="str">
        <f t="shared" ca="1" si="29"/>
        <v>Blue Cross</v>
      </c>
      <c r="K278" t="str">
        <f t="shared" ca="1" si="30"/>
        <v>Left without being seen</v>
      </c>
      <c r="L278" s="1">
        <f t="shared" ca="1" si="32"/>
        <v>39818</v>
      </c>
    </row>
    <row r="279" spans="2:12" x14ac:dyDescent="0.25">
      <c r="B279">
        <f t="shared" ca="1" si="27"/>
        <v>19</v>
      </c>
      <c r="C279">
        <f t="shared" ca="1" si="31"/>
        <v>9</v>
      </c>
      <c r="D279">
        <f t="shared" ca="1" si="31"/>
        <v>1961</v>
      </c>
      <c r="E279">
        <f t="shared" ca="1" si="31"/>
        <v>2</v>
      </c>
      <c r="F279">
        <f t="shared" ca="1" si="31"/>
        <v>2</v>
      </c>
      <c r="G279">
        <f t="shared" ca="1" si="31"/>
        <v>4</v>
      </c>
      <c r="I279" t="str">
        <f t="shared" ca="1" si="28"/>
        <v>Male</v>
      </c>
      <c r="J279" t="str">
        <f t="shared" ca="1" si="29"/>
        <v>Medicare</v>
      </c>
      <c r="K279" t="str">
        <f t="shared" ca="1" si="30"/>
        <v>Left without being seen</v>
      </c>
      <c r="L279" s="1">
        <f t="shared" ca="1" si="32"/>
        <v>22543</v>
      </c>
    </row>
    <row r="280" spans="2:12" x14ac:dyDescent="0.25">
      <c r="B280">
        <f t="shared" ca="1" si="27"/>
        <v>1</v>
      </c>
      <c r="C280">
        <f t="shared" ca="1" si="31"/>
        <v>1</v>
      </c>
      <c r="D280">
        <f t="shared" ca="1" si="31"/>
        <v>1957</v>
      </c>
      <c r="E280">
        <f t="shared" ca="1" si="31"/>
        <v>1</v>
      </c>
      <c r="F280">
        <f t="shared" ca="1" si="31"/>
        <v>3</v>
      </c>
      <c r="G280">
        <f t="shared" ca="1" si="31"/>
        <v>4</v>
      </c>
      <c r="I280" t="str">
        <f t="shared" ca="1" si="28"/>
        <v>Female</v>
      </c>
      <c r="J280" t="str">
        <f t="shared" ca="1" si="29"/>
        <v>Medicaid</v>
      </c>
      <c r="K280" t="str">
        <f t="shared" ca="1" si="30"/>
        <v>Left without being seen</v>
      </c>
      <c r="L280" s="1">
        <f t="shared" ca="1" si="32"/>
        <v>20821</v>
      </c>
    </row>
    <row r="281" spans="2:12" x14ac:dyDescent="0.25">
      <c r="B281">
        <f t="shared" ca="1" si="27"/>
        <v>15</v>
      </c>
      <c r="C281">
        <f t="shared" ca="1" si="31"/>
        <v>7</v>
      </c>
      <c r="D281">
        <f t="shared" ca="1" si="31"/>
        <v>2009</v>
      </c>
      <c r="E281">
        <f t="shared" ca="1" si="31"/>
        <v>2</v>
      </c>
      <c r="F281">
        <f t="shared" ca="1" si="31"/>
        <v>2</v>
      </c>
      <c r="G281">
        <f t="shared" ca="1" si="31"/>
        <v>4</v>
      </c>
      <c r="I281" t="str">
        <f t="shared" ca="1" si="28"/>
        <v>Male</v>
      </c>
      <c r="J281" t="str">
        <f t="shared" ca="1" si="29"/>
        <v>Medicare</v>
      </c>
      <c r="K281" t="str">
        <f t="shared" ca="1" si="30"/>
        <v>Left without being seen</v>
      </c>
      <c r="L281" s="1">
        <f t="shared" ca="1" si="32"/>
        <v>40009</v>
      </c>
    </row>
    <row r="282" spans="2:12" x14ac:dyDescent="0.25">
      <c r="B282">
        <f t="shared" ca="1" si="27"/>
        <v>25</v>
      </c>
      <c r="C282">
        <f t="shared" ca="1" si="31"/>
        <v>1</v>
      </c>
      <c r="D282">
        <f t="shared" ca="1" si="31"/>
        <v>2008</v>
      </c>
      <c r="E282">
        <f t="shared" ca="1" si="31"/>
        <v>2</v>
      </c>
      <c r="F282">
        <f t="shared" ca="1" si="31"/>
        <v>3</v>
      </c>
      <c r="G282">
        <f t="shared" ca="1" si="31"/>
        <v>1</v>
      </c>
      <c r="I282" t="str">
        <f t="shared" ca="1" si="28"/>
        <v>Male</v>
      </c>
      <c r="J282" t="str">
        <f t="shared" ca="1" si="29"/>
        <v>Medicaid</v>
      </c>
      <c r="K282" t="str">
        <f t="shared" ca="1" si="30"/>
        <v>Discharged</v>
      </c>
      <c r="L282" s="1">
        <f t="shared" ca="1" si="32"/>
        <v>39472</v>
      </c>
    </row>
    <row r="283" spans="2:12" x14ac:dyDescent="0.25">
      <c r="B283">
        <f t="shared" ca="1" si="27"/>
        <v>6</v>
      </c>
      <c r="C283">
        <f t="shared" ca="1" si="31"/>
        <v>3</v>
      </c>
      <c r="D283">
        <f t="shared" ca="1" si="31"/>
        <v>1983</v>
      </c>
      <c r="E283">
        <f t="shared" ca="1" si="31"/>
        <v>2</v>
      </c>
      <c r="F283">
        <f t="shared" ca="1" si="31"/>
        <v>3</v>
      </c>
      <c r="G283">
        <f t="shared" ca="1" si="31"/>
        <v>2</v>
      </c>
      <c r="I283" t="str">
        <f t="shared" ca="1" si="28"/>
        <v>Male</v>
      </c>
      <c r="J283" t="str">
        <f t="shared" ca="1" si="29"/>
        <v>Medicaid</v>
      </c>
      <c r="K283" t="str">
        <f t="shared" ca="1" si="30"/>
        <v>Admitted</v>
      </c>
      <c r="L283" s="1">
        <f t="shared" ca="1" si="32"/>
        <v>30381</v>
      </c>
    </row>
    <row r="284" spans="2:12" x14ac:dyDescent="0.25">
      <c r="B284">
        <f t="shared" ca="1" si="27"/>
        <v>24</v>
      </c>
      <c r="C284">
        <f t="shared" ca="1" si="31"/>
        <v>1</v>
      </c>
      <c r="D284">
        <f t="shared" ca="1" si="31"/>
        <v>1932</v>
      </c>
      <c r="E284">
        <f t="shared" ca="1" si="31"/>
        <v>2</v>
      </c>
      <c r="F284">
        <f t="shared" ca="1" si="31"/>
        <v>4</v>
      </c>
      <c r="G284">
        <f t="shared" ca="1" si="31"/>
        <v>1</v>
      </c>
      <c r="I284" t="str">
        <f t="shared" ca="1" si="28"/>
        <v>Male</v>
      </c>
      <c r="J284" t="str">
        <f t="shared" ca="1" si="29"/>
        <v>Self-pay</v>
      </c>
      <c r="K284" t="str">
        <f t="shared" ca="1" si="30"/>
        <v>Discharged</v>
      </c>
      <c r="L284" s="1">
        <f t="shared" ca="1" si="32"/>
        <v>11712</v>
      </c>
    </row>
    <row r="285" spans="2:12" x14ac:dyDescent="0.25">
      <c r="B285">
        <f t="shared" ca="1" si="27"/>
        <v>16</v>
      </c>
      <c r="C285">
        <f t="shared" ca="1" si="31"/>
        <v>7</v>
      </c>
      <c r="D285">
        <f t="shared" ca="1" si="31"/>
        <v>1962</v>
      </c>
      <c r="E285">
        <f t="shared" ca="1" si="31"/>
        <v>1</v>
      </c>
      <c r="F285">
        <f t="shared" ca="1" si="31"/>
        <v>1</v>
      </c>
      <c r="G285">
        <f t="shared" ca="1" si="31"/>
        <v>3</v>
      </c>
      <c r="I285" t="str">
        <f t="shared" ca="1" si="28"/>
        <v>Female</v>
      </c>
      <c r="J285" t="str">
        <f t="shared" ca="1" si="29"/>
        <v>Aetna</v>
      </c>
      <c r="K285" t="str">
        <f t="shared" ca="1" si="30"/>
        <v>Transferred</v>
      </c>
      <c r="L285" s="1">
        <f t="shared" ca="1" si="32"/>
        <v>22843</v>
      </c>
    </row>
    <row r="286" spans="2:12" x14ac:dyDescent="0.25">
      <c r="B286">
        <f t="shared" ca="1" si="27"/>
        <v>1</v>
      </c>
      <c r="C286">
        <f t="shared" ca="1" si="31"/>
        <v>4</v>
      </c>
      <c r="D286">
        <f t="shared" ca="1" si="31"/>
        <v>1920</v>
      </c>
      <c r="E286">
        <f t="shared" ca="1" si="31"/>
        <v>2</v>
      </c>
      <c r="F286">
        <f t="shared" ca="1" si="31"/>
        <v>2</v>
      </c>
      <c r="G286">
        <f t="shared" ca="1" si="31"/>
        <v>3</v>
      </c>
      <c r="I286" t="str">
        <f t="shared" ca="1" si="28"/>
        <v>Male</v>
      </c>
      <c r="J286" t="str">
        <f t="shared" ca="1" si="29"/>
        <v>Medicare</v>
      </c>
      <c r="K286" t="str">
        <f t="shared" ca="1" si="30"/>
        <v>Transferred</v>
      </c>
      <c r="L286" s="1">
        <f t="shared" ca="1" si="32"/>
        <v>7397</v>
      </c>
    </row>
    <row r="287" spans="2:12" x14ac:dyDescent="0.25">
      <c r="B287">
        <f t="shared" ca="1" si="27"/>
        <v>28</v>
      </c>
      <c r="C287">
        <f t="shared" ca="1" si="31"/>
        <v>4</v>
      </c>
      <c r="D287">
        <f t="shared" ca="1" si="31"/>
        <v>1955</v>
      </c>
      <c r="E287">
        <f t="shared" ca="1" si="31"/>
        <v>2</v>
      </c>
      <c r="F287">
        <f t="shared" ca="1" si="31"/>
        <v>4</v>
      </c>
      <c r="G287">
        <f t="shared" ca="1" si="31"/>
        <v>4</v>
      </c>
      <c r="I287" t="str">
        <f t="shared" ca="1" si="28"/>
        <v>Male</v>
      </c>
      <c r="J287" t="str">
        <f t="shared" ca="1" si="29"/>
        <v>Self-pay</v>
      </c>
      <c r="K287" t="str">
        <f t="shared" ca="1" si="30"/>
        <v>Left without being seen</v>
      </c>
      <c r="L287" s="1">
        <f t="shared" ca="1" si="32"/>
        <v>20207</v>
      </c>
    </row>
    <row r="288" spans="2:12" x14ac:dyDescent="0.25">
      <c r="B288">
        <f t="shared" ca="1" si="27"/>
        <v>8</v>
      </c>
      <c r="C288">
        <f t="shared" ca="1" si="31"/>
        <v>12</v>
      </c>
      <c r="D288">
        <f t="shared" ca="1" si="31"/>
        <v>1953</v>
      </c>
      <c r="E288">
        <f t="shared" ca="1" si="31"/>
        <v>1</v>
      </c>
      <c r="F288">
        <f t="shared" ca="1" si="31"/>
        <v>5</v>
      </c>
      <c r="G288">
        <f t="shared" ca="1" si="31"/>
        <v>3</v>
      </c>
      <c r="I288" t="str">
        <f t="shared" ca="1" si="28"/>
        <v>Female</v>
      </c>
      <c r="J288" t="str">
        <f t="shared" ca="1" si="29"/>
        <v>Blue Cross</v>
      </c>
      <c r="K288" t="str">
        <f t="shared" ca="1" si="30"/>
        <v>Transferred</v>
      </c>
      <c r="L288" s="1">
        <f t="shared" ca="1" si="32"/>
        <v>19701</v>
      </c>
    </row>
    <row r="289" spans="2:12" x14ac:dyDescent="0.25">
      <c r="B289">
        <f t="shared" ca="1" si="27"/>
        <v>4</v>
      </c>
      <c r="C289">
        <f t="shared" ca="1" si="31"/>
        <v>4</v>
      </c>
      <c r="D289">
        <f t="shared" ca="1" si="31"/>
        <v>1945</v>
      </c>
      <c r="E289">
        <f t="shared" ca="1" si="31"/>
        <v>1</v>
      </c>
      <c r="F289">
        <f t="shared" ca="1" si="31"/>
        <v>3</v>
      </c>
      <c r="G289">
        <f t="shared" ca="1" si="31"/>
        <v>2</v>
      </c>
      <c r="I289" t="str">
        <f t="shared" ca="1" si="28"/>
        <v>Female</v>
      </c>
      <c r="J289" t="str">
        <f t="shared" ca="1" si="29"/>
        <v>Medicaid</v>
      </c>
      <c r="K289" t="str">
        <f t="shared" ca="1" si="30"/>
        <v>Admitted</v>
      </c>
      <c r="L289" s="1">
        <f t="shared" ca="1" si="32"/>
        <v>16531</v>
      </c>
    </row>
    <row r="290" spans="2:12" x14ac:dyDescent="0.25">
      <c r="B290">
        <f t="shared" ca="1" si="27"/>
        <v>25</v>
      </c>
      <c r="C290">
        <f t="shared" ca="1" si="31"/>
        <v>12</v>
      </c>
      <c r="D290">
        <f t="shared" ca="1" si="31"/>
        <v>1982</v>
      </c>
      <c r="E290">
        <f t="shared" ca="1" si="31"/>
        <v>2</v>
      </c>
      <c r="F290">
        <f t="shared" ca="1" si="31"/>
        <v>2</v>
      </c>
      <c r="G290">
        <f t="shared" ca="1" si="31"/>
        <v>2</v>
      </c>
      <c r="I290" t="str">
        <f t="shared" ca="1" si="28"/>
        <v>Male</v>
      </c>
      <c r="J290" t="str">
        <f t="shared" ca="1" si="29"/>
        <v>Medicare</v>
      </c>
      <c r="K290" t="str">
        <f t="shared" ca="1" si="30"/>
        <v>Admitted</v>
      </c>
      <c r="L290" s="1">
        <f t="shared" ca="1" si="32"/>
        <v>30310</v>
      </c>
    </row>
    <row r="291" spans="2:12" x14ac:dyDescent="0.25">
      <c r="B291">
        <f t="shared" ca="1" si="27"/>
        <v>28</v>
      </c>
      <c r="C291">
        <f t="shared" ca="1" si="31"/>
        <v>8</v>
      </c>
      <c r="D291">
        <f t="shared" ca="1" si="31"/>
        <v>2013</v>
      </c>
      <c r="E291">
        <f t="shared" ca="1" si="31"/>
        <v>1</v>
      </c>
      <c r="F291">
        <f t="shared" ca="1" si="31"/>
        <v>3</v>
      </c>
      <c r="G291">
        <f t="shared" ca="1" si="31"/>
        <v>3</v>
      </c>
      <c r="I291" t="str">
        <f t="shared" ca="1" si="28"/>
        <v>Female</v>
      </c>
      <c r="J291" t="str">
        <f t="shared" ca="1" si="29"/>
        <v>Medicaid</v>
      </c>
      <c r="K291" t="str">
        <f t="shared" ca="1" si="30"/>
        <v>Transferred</v>
      </c>
      <c r="L291" s="1">
        <f t="shared" ca="1" si="32"/>
        <v>41514</v>
      </c>
    </row>
    <row r="292" spans="2:12" x14ac:dyDescent="0.25">
      <c r="B292">
        <f t="shared" ca="1" si="27"/>
        <v>16</v>
      </c>
      <c r="C292">
        <f t="shared" ca="1" si="31"/>
        <v>4</v>
      </c>
      <c r="D292">
        <f t="shared" ca="1" si="31"/>
        <v>1917</v>
      </c>
      <c r="E292">
        <f t="shared" ca="1" si="31"/>
        <v>1</v>
      </c>
      <c r="F292">
        <f t="shared" ca="1" si="31"/>
        <v>1</v>
      </c>
      <c r="G292">
        <f t="shared" ca="1" si="31"/>
        <v>4</v>
      </c>
      <c r="I292" t="str">
        <f t="shared" ca="1" si="28"/>
        <v>Female</v>
      </c>
      <c r="J292" t="str">
        <f t="shared" ca="1" si="29"/>
        <v>Aetna</v>
      </c>
      <c r="K292" t="str">
        <f t="shared" ca="1" si="30"/>
        <v>Left without being seen</v>
      </c>
      <c r="L292" s="1">
        <f t="shared" ca="1" si="32"/>
        <v>6316</v>
      </c>
    </row>
    <row r="293" spans="2:12" x14ac:dyDescent="0.25">
      <c r="B293">
        <f t="shared" ca="1" si="27"/>
        <v>26</v>
      </c>
      <c r="C293">
        <f t="shared" ca="1" si="31"/>
        <v>10</v>
      </c>
      <c r="D293">
        <f t="shared" ca="1" si="31"/>
        <v>1918</v>
      </c>
      <c r="E293">
        <f t="shared" ca="1" si="31"/>
        <v>1</v>
      </c>
      <c r="F293">
        <f t="shared" ca="1" si="31"/>
        <v>3</v>
      </c>
      <c r="G293">
        <f t="shared" ca="1" si="31"/>
        <v>3</v>
      </c>
      <c r="I293" t="str">
        <f t="shared" ca="1" si="28"/>
        <v>Female</v>
      </c>
      <c r="J293" t="str">
        <f t="shared" ca="1" si="29"/>
        <v>Medicaid</v>
      </c>
      <c r="K293" t="str">
        <f t="shared" ca="1" si="30"/>
        <v>Transferred</v>
      </c>
      <c r="L293" s="1">
        <f t="shared" ca="1" si="32"/>
        <v>6874</v>
      </c>
    </row>
    <row r="294" spans="2:12" x14ac:dyDescent="0.25">
      <c r="B294">
        <f t="shared" ca="1" si="27"/>
        <v>24</v>
      </c>
      <c r="C294">
        <f t="shared" ca="1" si="31"/>
        <v>3</v>
      </c>
      <c r="D294">
        <f t="shared" ca="1" si="31"/>
        <v>2004</v>
      </c>
      <c r="E294">
        <f t="shared" ca="1" si="31"/>
        <v>1</v>
      </c>
      <c r="F294">
        <f t="shared" ca="1" si="31"/>
        <v>1</v>
      </c>
      <c r="G294">
        <f t="shared" ca="1" si="31"/>
        <v>1</v>
      </c>
      <c r="I294" t="str">
        <f t="shared" ca="1" si="28"/>
        <v>Female</v>
      </c>
      <c r="J294" t="str">
        <f t="shared" ca="1" si="29"/>
        <v>Aetna</v>
      </c>
      <c r="K294" t="str">
        <f t="shared" ca="1" si="30"/>
        <v>Discharged</v>
      </c>
      <c r="L294" s="1">
        <f t="shared" ca="1" si="32"/>
        <v>38070</v>
      </c>
    </row>
    <row r="295" spans="2:12" x14ac:dyDescent="0.25">
      <c r="B295">
        <f t="shared" ca="1" si="27"/>
        <v>22</v>
      </c>
      <c r="C295">
        <f t="shared" ca="1" si="31"/>
        <v>8</v>
      </c>
      <c r="D295">
        <f t="shared" ca="1" si="31"/>
        <v>2001</v>
      </c>
      <c r="E295">
        <f t="shared" ca="1" si="31"/>
        <v>1</v>
      </c>
      <c r="F295">
        <f t="shared" ca="1" si="31"/>
        <v>1</v>
      </c>
      <c r="G295">
        <f t="shared" ca="1" si="31"/>
        <v>1</v>
      </c>
      <c r="I295" t="str">
        <f t="shared" ca="1" si="28"/>
        <v>Female</v>
      </c>
      <c r="J295" t="str">
        <f t="shared" ca="1" si="29"/>
        <v>Aetna</v>
      </c>
      <c r="K295" t="str">
        <f t="shared" ca="1" si="30"/>
        <v>Discharged</v>
      </c>
      <c r="L295" s="1">
        <f t="shared" ca="1" si="32"/>
        <v>37125</v>
      </c>
    </row>
    <row r="296" spans="2:12" x14ac:dyDescent="0.25">
      <c r="B296">
        <f t="shared" ca="1" si="27"/>
        <v>18</v>
      </c>
      <c r="C296">
        <f t="shared" ca="1" si="31"/>
        <v>2</v>
      </c>
      <c r="D296">
        <f t="shared" ca="1" si="31"/>
        <v>1973</v>
      </c>
      <c r="E296">
        <f t="shared" ca="1" si="31"/>
        <v>1</v>
      </c>
      <c r="F296">
        <f t="shared" ca="1" si="31"/>
        <v>2</v>
      </c>
      <c r="G296">
        <f t="shared" ca="1" si="31"/>
        <v>3</v>
      </c>
      <c r="I296" t="str">
        <f t="shared" ca="1" si="28"/>
        <v>Female</v>
      </c>
      <c r="J296" t="str">
        <f t="shared" ca="1" si="29"/>
        <v>Medicare</v>
      </c>
      <c r="K296" t="str">
        <f t="shared" ca="1" si="30"/>
        <v>Transferred</v>
      </c>
      <c r="L296" s="1">
        <f t="shared" ca="1" si="32"/>
        <v>26713</v>
      </c>
    </row>
    <row r="297" spans="2:12" x14ac:dyDescent="0.25">
      <c r="B297">
        <f t="shared" ca="1" si="27"/>
        <v>24</v>
      </c>
      <c r="C297">
        <f t="shared" ca="1" si="31"/>
        <v>11</v>
      </c>
      <c r="D297">
        <f t="shared" ca="1" si="31"/>
        <v>1929</v>
      </c>
      <c r="E297">
        <f t="shared" ca="1" si="31"/>
        <v>1</v>
      </c>
      <c r="F297">
        <f t="shared" ca="1" si="31"/>
        <v>5</v>
      </c>
      <c r="G297">
        <f t="shared" ca="1" si="31"/>
        <v>3</v>
      </c>
      <c r="I297" t="str">
        <f t="shared" ca="1" si="28"/>
        <v>Female</v>
      </c>
      <c r="J297" t="str">
        <f t="shared" ca="1" si="29"/>
        <v>Blue Cross</v>
      </c>
      <c r="K297" t="str">
        <f t="shared" ca="1" si="30"/>
        <v>Transferred</v>
      </c>
      <c r="L297" s="1">
        <f t="shared" ca="1" si="32"/>
        <v>10921</v>
      </c>
    </row>
    <row r="298" spans="2:12" x14ac:dyDescent="0.25">
      <c r="B298">
        <f t="shared" ca="1" si="27"/>
        <v>2</v>
      </c>
      <c r="C298">
        <f t="shared" ca="1" si="31"/>
        <v>9</v>
      </c>
      <c r="D298">
        <f t="shared" ca="1" si="31"/>
        <v>1966</v>
      </c>
      <c r="E298">
        <f t="shared" ca="1" si="31"/>
        <v>2</v>
      </c>
      <c r="F298">
        <f t="shared" ca="1" si="31"/>
        <v>3</v>
      </c>
      <c r="G298">
        <f t="shared" ca="1" si="31"/>
        <v>4</v>
      </c>
      <c r="I298" t="str">
        <f t="shared" ca="1" si="28"/>
        <v>Male</v>
      </c>
      <c r="J298" t="str">
        <f t="shared" ca="1" si="29"/>
        <v>Medicaid</v>
      </c>
      <c r="K298" t="str">
        <f t="shared" ca="1" si="30"/>
        <v>Left without being seen</v>
      </c>
      <c r="L298" s="1">
        <f t="shared" ca="1" si="32"/>
        <v>24352</v>
      </c>
    </row>
    <row r="299" spans="2:12" x14ac:dyDescent="0.25">
      <c r="B299">
        <f t="shared" ca="1" si="27"/>
        <v>12</v>
      </c>
      <c r="C299">
        <f t="shared" ca="1" si="31"/>
        <v>10</v>
      </c>
      <c r="D299">
        <f t="shared" ca="1" si="31"/>
        <v>1922</v>
      </c>
      <c r="E299">
        <f t="shared" ca="1" si="31"/>
        <v>1</v>
      </c>
      <c r="F299">
        <f t="shared" ca="1" si="31"/>
        <v>1</v>
      </c>
      <c r="G299">
        <f t="shared" ca="1" si="31"/>
        <v>2</v>
      </c>
      <c r="I299" t="str">
        <f t="shared" ca="1" si="28"/>
        <v>Female</v>
      </c>
      <c r="J299" t="str">
        <f t="shared" ca="1" si="29"/>
        <v>Aetna</v>
      </c>
      <c r="K299" t="str">
        <f t="shared" ca="1" si="30"/>
        <v>Admitted</v>
      </c>
      <c r="L299" s="1">
        <f t="shared" ca="1" si="32"/>
        <v>8321</v>
      </c>
    </row>
    <row r="300" spans="2:12" x14ac:dyDescent="0.25">
      <c r="B300">
        <f t="shared" ca="1" si="27"/>
        <v>3</v>
      </c>
      <c r="C300">
        <f t="shared" ca="1" si="31"/>
        <v>10</v>
      </c>
      <c r="D300">
        <f t="shared" ca="1" si="31"/>
        <v>1949</v>
      </c>
      <c r="E300">
        <f t="shared" ca="1" si="31"/>
        <v>1</v>
      </c>
      <c r="F300">
        <f t="shared" ca="1" si="31"/>
        <v>5</v>
      </c>
      <c r="G300">
        <f t="shared" ca="1" si="31"/>
        <v>3</v>
      </c>
      <c r="I300" t="str">
        <f t="shared" ca="1" si="28"/>
        <v>Female</v>
      </c>
      <c r="J300" t="str">
        <f t="shared" ca="1" si="29"/>
        <v>Blue Cross</v>
      </c>
      <c r="K300" t="str">
        <f t="shared" ca="1" si="30"/>
        <v>Transferred</v>
      </c>
      <c r="L300" s="1">
        <f t="shared" ca="1" si="32"/>
        <v>18174</v>
      </c>
    </row>
    <row r="301" spans="2:12" x14ac:dyDescent="0.25">
      <c r="B301">
        <f t="shared" ca="1" si="27"/>
        <v>22</v>
      </c>
      <c r="C301">
        <f t="shared" ca="1" si="31"/>
        <v>2</v>
      </c>
      <c r="D301">
        <f t="shared" ca="1" si="31"/>
        <v>1991</v>
      </c>
      <c r="E301">
        <f t="shared" ca="1" si="31"/>
        <v>2</v>
      </c>
      <c r="F301">
        <f t="shared" ca="1" si="31"/>
        <v>5</v>
      </c>
      <c r="G301">
        <f t="shared" ca="1" si="31"/>
        <v>4</v>
      </c>
      <c r="I301" t="str">
        <f t="shared" ca="1" si="28"/>
        <v>Male</v>
      </c>
      <c r="J301" t="str">
        <f t="shared" ca="1" si="29"/>
        <v>Blue Cross</v>
      </c>
      <c r="K301" t="str">
        <f t="shared" ca="1" si="30"/>
        <v>Left without being seen</v>
      </c>
      <c r="L301" s="1">
        <f t="shared" ca="1" si="32"/>
        <v>33291</v>
      </c>
    </row>
    <row r="302" spans="2:12" x14ac:dyDescent="0.25">
      <c r="B302">
        <f t="shared" ca="1" si="27"/>
        <v>18</v>
      </c>
      <c r="C302">
        <f t="shared" ca="1" si="31"/>
        <v>4</v>
      </c>
      <c r="D302">
        <f t="shared" ca="1" si="31"/>
        <v>1966</v>
      </c>
      <c r="E302">
        <f t="shared" ca="1" si="31"/>
        <v>2</v>
      </c>
      <c r="F302">
        <f t="shared" ca="1" si="31"/>
        <v>4</v>
      </c>
      <c r="G302">
        <f t="shared" ca="1" si="31"/>
        <v>2</v>
      </c>
      <c r="I302" t="str">
        <f t="shared" ca="1" si="28"/>
        <v>Male</v>
      </c>
      <c r="J302" t="str">
        <f t="shared" ca="1" si="29"/>
        <v>Self-pay</v>
      </c>
      <c r="K302" t="str">
        <f t="shared" ca="1" si="30"/>
        <v>Admitted</v>
      </c>
      <c r="L302" s="1">
        <f t="shared" ca="1" si="32"/>
        <v>24215</v>
      </c>
    </row>
    <row r="303" spans="2:12" x14ac:dyDescent="0.25">
      <c r="B303">
        <f t="shared" ca="1" si="27"/>
        <v>26</v>
      </c>
      <c r="C303">
        <f t="shared" ca="1" si="31"/>
        <v>3</v>
      </c>
      <c r="D303">
        <f t="shared" ca="1" si="31"/>
        <v>1926</v>
      </c>
      <c r="E303">
        <f t="shared" ca="1" si="31"/>
        <v>2</v>
      </c>
      <c r="F303">
        <f t="shared" ca="1" si="31"/>
        <v>5</v>
      </c>
      <c r="G303">
        <f t="shared" ca="1" si="31"/>
        <v>1</v>
      </c>
      <c r="I303" t="str">
        <f t="shared" ca="1" si="28"/>
        <v>Male</v>
      </c>
      <c r="J303" t="str">
        <f t="shared" ca="1" si="29"/>
        <v>Blue Cross</v>
      </c>
      <c r="K303" t="str">
        <f t="shared" ca="1" si="30"/>
        <v>Discharged</v>
      </c>
      <c r="L303" s="1">
        <f t="shared" ca="1" si="32"/>
        <v>9582</v>
      </c>
    </row>
    <row r="304" spans="2:12" x14ac:dyDescent="0.25">
      <c r="B304">
        <f t="shared" ca="1" si="27"/>
        <v>30</v>
      </c>
      <c r="C304">
        <f t="shared" ca="1" si="31"/>
        <v>11</v>
      </c>
      <c r="D304">
        <f t="shared" ca="1" si="31"/>
        <v>2004</v>
      </c>
      <c r="E304">
        <f t="shared" ca="1" si="31"/>
        <v>2</v>
      </c>
      <c r="F304">
        <f t="shared" ca="1" si="31"/>
        <v>5</v>
      </c>
      <c r="G304">
        <f t="shared" ca="1" si="31"/>
        <v>2</v>
      </c>
      <c r="I304" t="str">
        <f t="shared" ca="1" si="28"/>
        <v>Male</v>
      </c>
      <c r="J304" t="str">
        <f t="shared" ca="1" si="29"/>
        <v>Blue Cross</v>
      </c>
      <c r="K304" t="str">
        <f t="shared" ca="1" si="30"/>
        <v>Admitted</v>
      </c>
      <c r="L304" s="1">
        <f t="shared" ca="1" si="32"/>
        <v>38321</v>
      </c>
    </row>
    <row r="305" spans="2:12" x14ac:dyDescent="0.25">
      <c r="B305">
        <f t="shared" ca="1" si="27"/>
        <v>8</v>
      </c>
      <c r="C305">
        <f t="shared" ca="1" si="31"/>
        <v>1</v>
      </c>
      <c r="D305">
        <f t="shared" ca="1" si="31"/>
        <v>2010</v>
      </c>
      <c r="E305">
        <f t="shared" ca="1" si="31"/>
        <v>2</v>
      </c>
      <c r="F305">
        <f t="shared" ca="1" si="31"/>
        <v>4</v>
      </c>
      <c r="G305">
        <f t="shared" ca="1" si="31"/>
        <v>2</v>
      </c>
      <c r="I305" t="str">
        <f t="shared" ca="1" si="28"/>
        <v>Male</v>
      </c>
      <c r="J305" t="str">
        <f t="shared" ca="1" si="29"/>
        <v>Self-pay</v>
      </c>
      <c r="K305" t="str">
        <f t="shared" ca="1" si="30"/>
        <v>Admitted</v>
      </c>
      <c r="L305" s="1">
        <f t="shared" ca="1" si="32"/>
        <v>40186</v>
      </c>
    </row>
    <row r="306" spans="2:12" x14ac:dyDescent="0.25">
      <c r="B306">
        <f t="shared" ca="1" si="27"/>
        <v>18</v>
      </c>
      <c r="C306">
        <f t="shared" ca="1" si="31"/>
        <v>10</v>
      </c>
      <c r="D306">
        <f t="shared" ca="1" si="31"/>
        <v>1965</v>
      </c>
      <c r="E306">
        <f t="shared" ca="1" si="31"/>
        <v>1</v>
      </c>
      <c r="F306">
        <f t="shared" ca="1" si="31"/>
        <v>5</v>
      </c>
      <c r="G306">
        <f t="shared" ca="1" si="31"/>
        <v>4</v>
      </c>
      <c r="I306" t="str">
        <f t="shared" ca="1" si="28"/>
        <v>Female</v>
      </c>
      <c r="J306" t="str">
        <f t="shared" ca="1" si="29"/>
        <v>Blue Cross</v>
      </c>
      <c r="K306" t="str">
        <f t="shared" ca="1" si="30"/>
        <v>Left without being seen</v>
      </c>
      <c r="L306" s="1">
        <f t="shared" ca="1" si="32"/>
        <v>24033</v>
      </c>
    </row>
    <row r="307" spans="2:12" x14ac:dyDescent="0.25">
      <c r="B307">
        <f t="shared" ca="1" si="27"/>
        <v>7</v>
      </c>
      <c r="C307">
        <f t="shared" ca="1" si="31"/>
        <v>11</v>
      </c>
      <c r="D307">
        <f t="shared" ca="1" si="31"/>
        <v>1981</v>
      </c>
      <c r="E307">
        <f t="shared" ca="1" si="31"/>
        <v>1</v>
      </c>
      <c r="F307">
        <f t="shared" ca="1" si="31"/>
        <v>2</v>
      </c>
      <c r="G307">
        <f t="shared" ca="1" si="31"/>
        <v>2</v>
      </c>
      <c r="I307" t="str">
        <f t="shared" ca="1" si="28"/>
        <v>Female</v>
      </c>
      <c r="J307" t="str">
        <f t="shared" ca="1" si="29"/>
        <v>Medicare</v>
      </c>
      <c r="K307" t="str">
        <f t="shared" ca="1" si="30"/>
        <v>Admitted</v>
      </c>
      <c r="L307" s="1">
        <f t="shared" ca="1" si="32"/>
        <v>29897</v>
      </c>
    </row>
    <row r="308" spans="2:12" x14ac:dyDescent="0.25">
      <c r="B308">
        <f t="shared" ca="1" si="27"/>
        <v>4</v>
      </c>
      <c r="C308">
        <f t="shared" ca="1" si="31"/>
        <v>4</v>
      </c>
      <c r="D308">
        <f t="shared" ca="1" si="31"/>
        <v>1920</v>
      </c>
      <c r="E308">
        <f t="shared" ca="1" si="31"/>
        <v>2</v>
      </c>
      <c r="F308">
        <f t="shared" ca="1" si="31"/>
        <v>2</v>
      </c>
      <c r="G308">
        <f t="shared" ca="1" si="31"/>
        <v>4</v>
      </c>
      <c r="I308" t="str">
        <f t="shared" ca="1" si="28"/>
        <v>Male</v>
      </c>
      <c r="J308" t="str">
        <f t="shared" ca="1" si="29"/>
        <v>Medicare</v>
      </c>
      <c r="K308" t="str">
        <f t="shared" ca="1" si="30"/>
        <v>Left without being seen</v>
      </c>
      <c r="L308" s="1">
        <f t="shared" ca="1" si="32"/>
        <v>7400</v>
      </c>
    </row>
    <row r="309" spans="2:12" x14ac:dyDescent="0.25">
      <c r="B309">
        <f t="shared" ca="1" si="27"/>
        <v>11</v>
      </c>
      <c r="C309">
        <f t="shared" ca="1" si="31"/>
        <v>3</v>
      </c>
      <c r="D309">
        <f t="shared" ca="1" si="31"/>
        <v>1938</v>
      </c>
      <c r="E309">
        <f t="shared" ca="1" si="31"/>
        <v>1</v>
      </c>
      <c r="F309">
        <f t="shared" ca="1" si="31"/>
        <v>4</v>
      </c>
      <c r="G309">
        <f t="shared" ca="1" si="31"/>
        <v>2</v>
      </c>
      <c r="I309" t="str">
        <f t="shared" ca="1" si="28"/>
        <v>Female</v>
      </c>
      <c r="J309" t="str">
        <f t="shared" ca="1" si="29"/>
        <v>Self-pay</v>
      </c>
      <c r="K309" t="str">
        <f t="shared" ca="1" si="30"/>
        <v>Admitted</v>
      </c>
      <c r="L309" s="1">
        <f t="shared" ca="1" si="32"/>
        <v>13950</v>
      </c>
    </row>
    <row r="310" spans="2:12" x14ac:dyDescent="0.25">
      <c r="B310">
        <f t="shared" ca="1" si="27"/>
        <v>2</v>
      </c>
      <c r="C310">
        <f t="shared" ca="1" si="31"/>
        <v>2</v>
      </c>
      <c r="D310">
        <f t="shared" ca="1" si="31"/>
        <v>2008</v>
      </c>
      <c r="E310">
        <f t="shared" ca="1" si="31"/>
        <v>1</v>
      </c>
      <c r="F310">
        <f t="shared" ca="1" si="31"/>
        <v>5</v>
      </c>
      <c r="G310">
        <f t="shared" ca="1" si="31"/>
        <v>2</v>
      </c>
      <c r="I310" t="str">
        <f t="shared" ca="1" si="28"/>
        <v>Female</v>
      </c>
      <c r="J310" t="str">
        <f t="shared" ca="1" si="29"/>
        <v>Blue Cross</v>
      </c>
      <c r="K310" t="str">
        <f t="shared" ca="1" si="30"/>
        <v>Admitted</v>
      </c>
      <c r="L310" s="1">
        <f t="shared" ca="1" si="32"/>
        <v>39480</v>
      </c>
    </row>
    <row r="311" spans="2:12" x14ac:dyDescent="0.25">
      <c r="B311">
        <f t="shared" ca="1" si="27"/>
        <v>6</v>
      </c>
      <c r="C311">
        <f t="shared" ca="1" si="31"/>
        <v>1</v>
      </c>
      <c r="D311">
        <f t="shared" ca="1" si="31"/>
        <v>1989</v>
      </c>
      <c r="E311">
        <f t="shared" ca="1" si="31"/>
        <v>1</v>
      </c>
      <c r="F311">
        <f t="shared" ca="1" si="31"/>
        <v>4</v>
      </c>
      <c r="G311">
        <f t="shared" ca="1" si="31"/>
        <v>1</v>
      </c>
      <c r="I311" t="str">
        <f t="shared" ca="1" si="28"/>
        <v>Female</v>
      </c>
      <c r="J311" t="str">
        <f t="shared" ca="1" si="29"/>
        <v>Self-pay</v>
      </c>
      <c r="K311" t="str">
        <f t="shared" ca="1" si="30"/>
        <v>Discharged</v>
      </c>
      <c r="L311" s="1">
        <f t="shared" ca="1" si="32"/>
        <v>32514</v>
      </c>
    </row>
    <row r="312" spans="2:12" x14ac:dyDescent="0.25">
      <c r="B312">
        <f t="shared" ca="1" si="27"/>
        <v>16</v>
      </c>
      <c r="C312">
        <f t="shared" ca="1" si="31"/>
        <v>4</v>
      </c>
      <c r="D312">
        <f t="shared" ca="1" si="31"/>
        <v>2002</v>
      </c>
      <c r="E312">
        <f t="shared" ca="1" si="31"/>
        <v>2</v>
      </c>
      <c r="F312">
        <f t="shared" ca="1" si="31"/>
        <v>3</v>
      </c>
      <c r="G312">
        <f t="shared" ca="1" si="31"/>
        <v>3</v>
      </c>
      <c r="I312" t="str">
        <f t="shared" ca="1" si="28"/>
        <v>Male</v>
      </c>
      <c r="J312" t="str">
        <f t="shared" ca="1" si="29"/>
        <v>Medicaid</v>
      </c>
      <c r="K312" t="str">
        <f t="shared" ca="1" si="30"/>
        <v>Transferred</v>
      </c>
      <c r="L312" s="1">
        <f t="shared" ca="1" si="32"/>
        <v>37362</v>
      </c>
    </row>
    <row r="313" spans="2:12" x14ac:dyDescent="0.25">
      <c r="B313">
        <f t="shared" ca="1" si="27"/>
        <v>3</v>
      </c>
      <c r="C313">
        <f t="shared" ca="1" si="31"/>
        <v>6</v>
      </c>
      <c r="D313">
        <f t="shared" ca="1" si="31"/>
        <v>1981</v>
      </c>
      <c r="E313">
        <f t="shared" ca="1" si="31"/>
        <v>1</v>
      </c>
      <c r="F313">
        <f t="shared" ca="1" si="31"/>
        <v>5</v>
      </c>
      <c r="G313">
        <f t="shared" ca="1" si="31"/>
        <v>1</v>
      </c>
      <c r="I313" t="str">
        <f t="shared" ca="1" si="28"/>
        <v>Female</v>
      </c>
      <c r="J313" t="str">
        <f t="shared" ca="1" si="29"/>
        <v>Blue Cross</v>
      </c>
      <c r="K313" t="str">
        <f t="shared" ca="1" si="30"/>
        <v>Discharged</v>
      </c>
      <c r="L313" s="1">
        <f t="shared" ca="1" si="32"/>
        <v>29740</v>
      </c>
    </row>
    <row r="314" spans="2:12" x14ac:dyDescent="0.25">
      <c r="B314">
        <f t="shared" ca="1" si="27"/>
        <v>21</v>
      </c>
      <c r="C314">
        <f t="shared" ca="1" si="31"/>
        <v>7</v>
      </c>
      <c r="D314">
        <f t="shared" ca="1" si="31"/>
        <v>1948</v>
      </c>
      <c r="E314">
        <f t="shared" ca="1" si="31"/>
        <v>1</v>
      </c>
      <c r="F314">
        <f t="shared" ca="1" si="31"/>
        <v>1</v>
      </c>
      <c r="G314">
        <f t="shared" ca="1" si="31"/>
        <v>2</v>
      </c>
      <c r="I314" t="str">
        <f t="shared" ca="1" si="28"/>
        <v>Female</v>
      </c>
      <c r="J314" t="str">
        <f t="shared" ca="1" si="29"/>
        <v>Aetna</v>
      </c>
      <c r="K314" t="str">
        <f t="shared" ca="1" si="30"/>
        <v>Admitted</v>
      </c>
      <c r="L314" s="1">
        <f t="shared" ca="1" si="32"/>
        <v>17735</v>
      </c>
    </row>
    <row r="315" spans="2:12" x14ac:dyDescent="0.25">
      <c r="B315">
        <f t="shared" ca="1" si="27"/>
        <v>19</v>
      </c>
      <c r="C315">
        <f t="shared" ca="1" si="31"/>
        <v>1</v>
      </c>
      <c r="D315">
        <f t="shared" ca="1" si="31"/>
        <v>1958</v>
      </c>
      <c r="E315">
        <f t="shared" ca="1" si="31"/>
        <v>2</v>
      </c>
      <c r="F315">
        <f t="shared" ca="1" si="31"/>
        <v>1</v>
      </c>
      <c r="G315">
        <f t="shared" ca="1" si="31"/>
        <v>4</v>
      </c>
      <c r="I315" t="str">
        <f t="shared" ca="1" si="28"/>
        <v>Male</v>
      </c>
      <c r="J315" t="str">
        <f t="shared" ca="1" si="29"/>
        <v>Aetna</v>
      </c>
      <c r="K315" t="str">
        <f t="shared" ca="1" si="30"/>
        <v>Left without being seen</v>
      </c>
      <c r="L315" s="1">
        <f t="shared" ca="1" si="32"/>
        <v>21204</v>
      </c>
    </row>
    <row r="316" spans="2:12" x14ac:dyDescent="0.25">
      <c r="B316">
        <f t="shared" ca="1" si="27"/>
        <v>25</v>
      </c>
      <c r="C316">
        <f t="shared" ca="1" si="31"/>
        <v>7</v>
      </c>
      <c r="D316">
        <f t="shared" ca="1" si="31"/>
        <v>2013</v>
      </c>
      <c r="E316">
        <f t="shared" ca="1" si="31"/>
        <v>2</v>
      </c>
      <c r="F316">
        <f t="shared" ca="1" si="31"/>
        <v>1</v>
      </c>
      <c r="G316">
        <f t="shared" ca="1" si="31"/>
        <v>3</v>
      </c>
      <c r="I316" t="str">
        <f t="shared" ca="1" si="28"/>
        <v>Male</v>
      </c>
      <c r="J316" t="str">
        <f t="shared" ca="1" si="29"/>
        <v>Aetna</v>
      </c>
      <c r="K316" t="str">
        <f t="shared" ca="1" si="30"/>
        <v>Transferred</v>
      </c>
      <c r="L316" s="1">
        <f t="shared" ca="1" si="32"/>
        <v>41480</v>
      </c>
    </row>
    <row r="317" spans="2:12" x14ac:dyDescent="0.25">
      <c r="B317">
        <f t="shared" ca="1" si="27"/>
        <v>21</v>
      </c>
      <c r="C317">
        <f t="shared" ca="1" si="31"/>
        <v>12</v>
      </c>
      <c r="D317">
        <f t="shared" ca="1" si="31"/>
        <v>1978</v>
      </c>
      <c r="E317">
        <f t="shared" ca="1" si="31"/>
        <v>2</v>
      </c>
      <c r="F317">
        <f t="shared" ca="1" si="31"/>
        <v>5</v>
      </c>
      <c r="G317">
        <f t="shared" ca="1" si="31"/>
        <v>4</v>
      </c>
      <c r="I317" t="str">
        <f t="shared" ca="1" si="28"/>
        <v>Male</v>
      </c>
      <c r="J317" t="str">
        <f t="shared" ca="1" si="29"/>
        <v>Blue Cross</v>
      </c>
      <c r="K317" t="str">
        <f t="shared" ca="1" si="30"/>
        <v>Left without being seen</v>
      </c>
      <c r="L317" s="1">
        <f t="shared" ca="1" si="32"/>
        <v>28845</v>
      </c>
    </row>
    <row r="318" spans="2:12" x14ac:dyDescent="0.25">
      <c r="B318">
        <f t="shared" ca="1" si="27"/>
        <v>1</v>
      </c>
      <c r="C318">
        <f t="shared" ca="1" si="31"/>
        <v>2</v>
      </c>
      <c r="D318">
        <f t="shared" ca="1" si="31"/>
        <v>1990</v>
      </c>
      <c r="E318">
        <f t="shared" ca="1" si="31"/>
        <v>1</v>
      </c>
      <c r="F318">
        <f t="shared" ca="1" si="31"/>
        <v>5</v>
      </c>
      <c r="G318">
        <f t="shared" ca="1" si="31"/>
        <v>3</v>
      </c>
      <c r="I318" t="str">
        <f t="shared" ca="1" si="28"/>
        <v>Female</v>
      </c>
      <c r="J318" t="str">
        <f t="shared" ca="1" si="29"/>
        <v>Blue Cross</v>
      </c>
      <c r="K318" t="str">
        <f t="shared" ca="1" si="30"/>
        <v>Transferred</v>
      </c>
      <c r="L318" s="1">
        <f t="shared" ca="1" si="32"/>
        <v>32905</v>
      </c>
    </row>
    <row r="319" spans="2:12" x14ac:dyDescent="0.25">
      <c r="B319">
        <f t="shared" ca="1" si="27"/>
        <v>19</v>
      </c>
      <c r="C319">
        <f t="shared" ca="1" si="31"/>
        <v>3</v>
      </c>
      <c r="D319">
        <f t="shared" ca="1" si="31"/>
        <v>1955</v>
      </c>
      <c r="E319">
        <f t="shared" ca="1" si="31"/>
        <v>1</v>
      </c>
      <c r="F319">
        <f t="shared" ca="1" si="31"/>
        <v>3</v>
      </c>
      <c r="G319">
        <f t="shared" ca="1" si="31"/>
        <v>3</v>
      </c>
      <c r="I319" t="str">
        <f t="shared" ca="1" si="28"/>
        <v>Female</v>
      </c>
      <c r="J319" t="str">
        <f t="shared" ca="1" si="29"/>
        <v>Medicaid</v>
      </c>
      <c r="K319" t="str">
        <f t="shared" ca="1" si="30"/>
        <v>Transferred</v>
      </c>
      <c r="L319" s="1">
        <f t="shared" ca="1" si="32"/>
        <v>20167</v>
      </c>
    </row>
    <row r="320" spans="2:12" x14ac:dyDescent="0.25">
      <c r="B320">
        <f t="shared" ca="1" si="27"/>
        <v>24</v>
      </c>
      <c r="C320">
        <f t="shared" ca="1" si="31"/>
        <v>6</v>
      </c>
      <c r="D320">
        <f t="shared" ca="1" si="31"/>
        <v>1958</v>
      </c>
      <c r="E320">
        <f t="shared" ca="1" si="31"/>
        <v>2</v>
      </c>
      <c r="F320">
        <f t="shared" ca="1" si="31"/>
        <v>3</v>
      </c>
      <c r="G320">
        <f t="shared" ca="1" si="31"/>
        <v>2</v>
      </c>
      <c r="I320" t="str">
        <f t="shared" ca="1" si="28"/>
        <v>Male</v>
      </c>
      <c r="J320" t="str">
        <f t="shared" ca="1" si="29"/>
        <v>Medicaid</v>
      </c>
      <c r="K320" t="str">
        <f t="shared" ca="1" si="30"/>
        <v>Admitted</v>
      </c>
      <c r="L320" s="1">
        <f t="shared" ca="1" si="32"/>
        <v>21360</v>
      </c>
    </row>
    <row r="321" spans="2:12" x14ac:dyDescent="0.25">
      <c r="B321">
        <f t="shared" ca="1" si="27"/>
        <v>11</v>
      </c>
      <c r="C321">
        <f t="shared" ca="1" si="31"/>
        <v>7</v>
      </c>
      <c r="D321">
        <f t="shared" ca="1" si="31"/>
        <v>1915</v>
      </c>
      <c r="E321">
        <f t="shared" ca="1" si="31"/>
        <v>1</v>
      </c>
      <c r="F321">
        <f t="shared" ca="1" si="31"/>
        <v>2</v>
      </c>
      <c r="G321">
        <f t="shared" ca="1" si="31"/>
        <v>4</v>
      </c>
      <c r="I321" t="str">
        <f t="shared" ca="1" si="28"/>
        <v>Female</v>
      </c>
      <c r="J321" t="str">
        <f t="shared" ca="1" si="29"/>
        <v>Medicare</v>
      </c>
      <c r="K321" t="str">
        <f t="shared" ca="1" si="30"/>
        <v>Left without being seen</v>
      </c>
      <c r="L321" s="1">
        <f t="shared" ca="1" si="32"/>
        <v>5671</v>
      </c>
    </row>
    <row r="322" spans="2:12" x14ac:dyDescent="0.25">
      <c r="B322">
        <f t="shared" ca="1" si="27"/>
        <v>16</v>
      </c>
      <c r="C322">
        <f t="shared" ca="1" si="31"/>
        <v>6</v>
      </c>
      <c r="D322">
        <f t="shared" ca="1" si="31"/>
        <v>1946</v>
      </c>
      <c r="E322">
        <f t="shared" ca="1" si="31"/>
        <v>1</v>
      </c>
      <c r="F322">
        <f t="shared" ca="1" si="31"/>
        <v>1</v>
      </c>
      <c r="G322">
        <f t="shared" ca="1" si="31"/>
        <v>1</v>
      </c>
      <c r="I322" t="str">
        <f t="shared" ca="1" si="28"/>
        <v>Female</v>
      </c>
      <c r="J322" t="str">
        <f t="shared" ca="1" si="29"/>
        <v>Aetna</v>
      </c>
      <c r="K322" t="str">
        <f t="shared" ca="1" si="30"/>
        <v>Discharged</v>
      </c>
      <c r="L322" s="1">
        <f t="shared" ca="1" si="32"/>
        <v>16969</v>
      </c>
    </row>
    <row r="323" spans="2:12" x14ac:dyDescent="0.25">
      <c r="B323">
        <f t="shared" ca="1" si="27"/>
        <v>7</v>
      </c>
      <c r="C323">
        <f t="shared" ca="1" si="31"/>
        <v>11</v>
      </c>
      <c r="D323">
        <f t="shared" ca="1" si="31"/>
        <v>1952</v>
      </c>
      <c r="E323">
        <f t="shared" ref="C323:G374" ca="1" si="33">RANDBETWEEN(E$4,E$5)</f>
        <v>2</v>
      </c>
      <c r="F323">
        <f t="shared" ca="1" si="33"/>
        <v>3</v>
      </c>
      <c r="G323">
        <f t="shared" ca="1" si="33"/>
        <v>4</v>
      </c>
      <c r="I323" t="str">
        <f t="shared" ca="1" si="28"/>
        <v>Male</v>
      </c>
      <c r="J323" t="str">
        <f t="shared" ca="1" si="29"/>
        <v>Medicaid</v>
      </c>
      <c r="K323" t="str">
        <f t="shared" ca="1" si="30"/>
        <v>Left without being seen</v>
      </c>
      <c r="L323" s="1">
        <f t="shared" ca="1" si="32"/>
        <v>19305</v>
      </c>
    </row>
    <row r="324" spans="2:12" x14ac:dyDescent="0.25">
      <c r="B324">
        <f t="shared" ca="1" si="27"/>
        <v>10</v>
      </c>
      <c r="C324">
        <f t="shared" ca="1" si="33"/>
        <v>2</v>
      </c>
      <c r="D324">
        <f t="shared" ca="1" si="33"/>
        <v>1976</v>
      </c>
      <c r="E324">
        <f t="shared" ca="1" si="33"/>
        <v>2</v>
      </c>
      <c r="F324">
        <f t="shared" ca="1" si="33"/>
        <v>5</v>
      </c>
      <c r="G324">
        <f t="shared" ca="1" si="33"/>
        <v>1</v>
      </c>
      <c r="I324" t="str">
        <f t="shared" ca="1" si="28"/>
        <v>Male</v>
      </c>
      <c r="J324" t="str">
        <f t="shared" ca="1" si="29"/>
        <v>Blue Cross</v>
      </c>
      <c r="K324" t="str">
        <f t="shared" ca="1" si="30"/>
        <v>Discharged</v>
      </c>
      <c r="L324" s="1">
        <f t="shared" ca="1" si="32"/>
        <v>27800</v>
      </c>
    </row>
    <row r="325" spans="2:12" x14ac:dyDescent="0.25">
      <c r="B325">
        <f t="shared" ref="B325:B388" ca="1" si="34">RANDBETWEEN(B$4,B$5)</f>
        <v>10</v>
      </c>
      <c r="C325">
        <f t="shared" ca="1" si="33"/>
        <v>11</v>
      </c>
      <c r="D325">
        <f t="shared" ca="1" si="33"/>
        <v>1937</v>
      </c>
      <c r="E325">
        <f t="shared" ca="1" si="33"/>
        <v>1</v>
      </c>
      <c r="F325">
        <f t="shared" ca="1" si="33"/>
        <v>4</v>
      </c>
      <c r="G325">
        <f t="shared" ca="1" si="33"/>
        <v>1</v>
      </c>
      <c r="I325" t="str">
        <f t="shared" ca="1" si="28"/>
        <v>Female</v>
      </c>
      <c r="J325" t="str">
        <f t="shared" ca="1" si="29"/>
        <v>Self-pay</v>
      </c>
      <c r="K325" t="str">
        <f t="shared" ca="1" si="30"/>
        <v>Discharged</v>
      </c>
      <c r="L325" s="1">
        <f t="shared" ca="1" si="32"/>
        <v>13829</v>
      </c>
    </row>
    <row r="326" spans="2:12" x14ac:dyDescent="0.25">
      <c r="B326">
        <f t="shared" ca="1" si="34"/>
        <v>23</v>
      </c>
      <c r="C326">
        <f t="shared" ca="1" si="33"/>
        <v>9</v>
      </c>
      <c r="D326">
        <f t="shared" ca="1" si="33"/>
        <v>1946</v>
      </c>
      <c r="E326">
        <f t="shared" ca="1" si="33"/>
        <v>1</v>
      </c>
      <c r="F326">
        <f t="shared" ca="1" si="33"/>
        <v>4</v>
      </c>
      <c r="G326">
        <f t="shared" ca="1" si="33"/>
        <v>1</v>
      </c>
      <c r="I326" t="str">
        <f t="shared" ca="1" si="28"/>
        <v>Female</v>
      </c>
      <c r="J326" t="str">
        <f t="shared" ca="1" si="29"/>
        <v>Self-pay</v>
      </c>
      <c r="K326" t="str">
        <f t="shared" ca="1" si="30"/>
        <v>Discharged</v>
      </c>
      <c r="L326" s="1">
        <f t="shared" ca="1" si="32"/>
        <v>17068</v>
      </c>
    </row>
    <row r="327" spans="2:12" x14ac:dyDescent="0.25">
      <c r="B327">
        <f t="shared" ca="1" si="34"/>
        <v>24</v>
      </c>
      <c r="C327">
        <f t="shared" ca="1" si="33"/>
        <v>12</v>
      </c>
      <c r="D327">
        <f t="shared" ca="1" si="33"/>
        <v>1980</v>
      </c>
      <c r="E327">
        <f t="shared" ca="1" si="33"/>
        <v>2</v>
      </c>
      <c r="F327">
        <f t="shared" ca="1" si="33"/>
        <v>4</v>
      </c>
      <c r="G327">
        <f t="shared" ca="1" si="33"/>
        <v>3</v>
      </c>
      <c r="I327" t="str">
        <f t="shared" ca="1" si="28"/>
        <v>Male</v>
      </c>
      <c r="J327" t="str">
        <f t="shared" ca="1" si="29"/>
        <v>Self-pay</v>
      </c>
      <c r="K327" t="str">
        <f t="shared" ca="1" si="30"/>
        <v>Transferred</v>
      </c>
      <c r="L327" s="1">
        <f t="shared" ca="1" si="32"/>
        <v>29579</v>
      </c>
    </row>
    <row r="328" spans="2:12" x14ac:dyDescent="0.25">
      <c r="B328">
        <f t="shared" ca="1" si="34"/>
        <v>22</v>
      </c>
      <c r="C328">
        <f t="shared" ca="1" si="33"/>
        <v>11</v>
      </c>
      <c r="D328">
        <f t="shared" ca="1" si="33"/>
        <v>1994</v>
      </c>
      <c r="E328">
        <f t="shared" ca="1" si="33"/>
        <v>1</v>
      </c>
      <c r="F328">
        <f t="shared" ca="1" si="33"/>
        <v>4</v>
      </c>
      <c r="G328">
        <f t="shared" ca="1" si="33"/>
        <v>2</v>
      </c>
      <c r="I328" t="str">
        <f t="shared" ca="1" si="28"/>
        <v>Female</v>
      </c>
      <c r="J328" t="str">
        <f t="shared" ca="1" si="29"/>
        <v>Self-pay</v>
      </c>
      <c r="K328" t="str">
        <f t="shared" ca="1" si="30"/>
        <v>Admitted</v>
      </c>
      <c r="L328" s="1">
        <f t="shared" ca="1" si="32"/>
        <v>34660</v>
      </c>
    </row>
    <row r="329" spans="2:12" x14ac:dyDescent="0.25">
      <c r="B329">
        <f t="shared" ca="1" si="34"/>
        <v>6</v>
      </c>
      <c r="C329">
        <f t="shared" ca="1" si="33"/>
        <v>8</v>
      </c>
      <c r="D329">
        <f t="shared" ca="1" si="33"/>
        <v>2010</v>
      </c>
      <c r="E329">
        <f t="shared" ca="1" si="33"/>
        <v>2</v>
      </c>
      <c r="F329">
        <f t="shared" ca="1" si="33"/>
        <v>3</v>
      </c>
      <c r="G329">
        <f t="shared" ca="1" si="33"/>
        <v>4</v>
      </c>
      <c r="I329" t="str">
        <f t="shared" ref="I329:I392" ca="1" si="35">VLOOKUP(E329,GenderNum_to_GenderLabel,2,FALSE)</f>
        <v>Male</v>
      </c>
      <c r="J329" t="str">
        <f t="shared" ref="J329:J392" ca="1" si="36">VLOOKUP(F329,InsuranceNum_to_InsuranceCompany,2,FALSE)</f>
        <v>Medicaid</v>
      </c>
      <c r="K329" t="str">
        <f t="shared" ref="K329:K392" ca="1" si="37">VLOOKUP(G329,DispositionNum_to_DispositionLabel,2,FALSE)</f>
        <v>Left without being seen</v>
      </c>
      <c r="L329" s="1">
        <f t="shared" ca="1" si="32"/>
        <v>40396</v>
      </c>
    </row>
    <row r="330" spans="2:12" x14ac:dyDescent="0.25">
      <c r="B330">
        <f t="shared" ca="1" si="34"/>
        <v>9</v>
      </c>
      <c r="C330">
        <f t="shared" ca="1" si="33"/>
        <v>12</v>
      </c>
      <c r="D330">
        <f t="shared" ca="1" si="33"/>
        <v>1973</v>
      </c>
      <c r="E330">
        <f t="shared" ca="1" si="33"/>
        <v>2</v>
      </c>
      <c r="F330">
        <f t="shared" ca="1" si="33"/>
        <v>2</v>
      </c>
      <c r="G330">
        <f t="shared" ca="1" si="33"/>
        <v>1</v>
      </c>
      <c r="I330" t="str">
        <f t="shared" ca="1" si="35"/>
        <v>Male</v>
      </c>
      <c r="J330" t="str">
        <f t="shared" ca="1" si="36"/>
        <v>Medicare</v>
      </c>
      <c r="K330" t="str">
        <f t="shared" ca="1" si="37"/>
        <v>Discharged</v>
      </c>
      <c r="L330" s="1">
        <f t="shared" ca="1" si="32"/>
        <v>27007</v>
      </c>
    </row>
    <row r="331" spans="2:12" x14ac:dyDescent="0.25">
      <c r="B331">
        <f t="shared" ca="1" si="34"/>
        <v>5</v>
      </c>
      <c r="C331">
        <f t="shared" ca="1" si="33"/>
        <v>9</v>
      </c>
      <c r="D331">
        <f t="shared" ca="1" si="33"/>
        <v>1976</v>
      </c>
      <c r="E331">
        <f t="shared" ca="1" si="33"/>
        <v>2</v>
      </c>
      <c r="F331">
        <f t="shared" ca="1" si="33"/>
        <v>3</v>
      </c>
      <c r="G331">
        <f t="shared" ca="1" si="33"/>
        <v>2</v>
      </c>
      <c r="I331" t="str">
        <f t="shared" ca="1" si="35"/>
        <v>Male</v>
      </c>
      <c r="J331" t="str">
        <f t="shared" ca="1" si="36"/>
        <v>Medicaid</v>
      </c>
      <c r="K331" t="str">
        <f t="shared" ca="1" si="37"/>
        <v>Admitted</v>
      </c>
      <c r="L331" s="1">
        <f t="shared" ca="1" si="32"/>
        <v>28008</v>
      </c>
    </row>
    <row r="332" spans="2:12" x14ac:dyDescent="0.25">
      <c r="B332">
        <f t="shared" ca="1" si="34"/>
        <v>14</v>
      </c>
      <c r="C332">
        <f t="shared" ca="1" si="33"/>
        <v>4</v>
      </c>
      <c r="D332">
        <f t="shared" ca="1" si="33"/>
        <v>1992</v>
      </c>
      <c r="E332">
        <f t="shared" ca="1" si="33"/>
        <v>1</v>
      </c>
      <c r="F332">
        <f t="shared" ca="1" si="33"/>
        <v>3</v>
      </c>
      <c r="G332">
        <f t="shared" ca="1" si="33"/>
        <v>4</v>
      </c>
      <c r="I332" t="str">
        <f t="shared" ca="1" si="35"/>
        <v>Female</v>
      </c>
      <c r="J332" t="str">
        <f t="shared" ca="1" si="36"/>
        <v>Medicaid</v>
      </c>
      <c r="K332" t="str">
        <f t="shared" ca="1" si="37"/>
        <v>Left without being seen</v>
      </c>
      <c r="L332" s="1">
        <f t="shared" ca="1" si="32"/>
        <v>33708</v>
      </c>
    </row>
    <row r="333" spans="2:12" x14ac:dyDescent="0.25">
      <c r="B333">
        <f t="shared" ca="1" si="34"/>
        <v>11</v>
      </c>
      <c r="C333">
        <f t="shared" ca="1" si="33"/>
        <v>5</v>
      </c>
      <c r="D333">
        <f t="shared" ca="1" si="33"/>
        <v>1985</v>
      </c>
      <c r="E333">
        <f t="shared" ca="1" si="33"/>
        <v>2</v>
      </c>
      <c r="F333">
        <f t="shared" ca="1" si="33"/>
        <v>1</v>
      </c>
      <c r="G333">
        <f t="shared" ca="1" si="33"/>
        <v>4</v>
      </c>
      <c r="I333" t="str">
        <f t="shared" ca="1" si="35"/>
        <v>Male</v>
      </c>
      <c r="J333" t="str">
        <f t="shared" ca="1" si="36"/>
        <v>Aetna</v>
      </c>
      <c r="K333" t="str">
        <f t="shared" ca="1" si="37"/>
        <v>Left without being seen</v>
      </c>
      <c r="L333" s="1">
        <f t="shared" ca="1" si="32"/>
        <v>31178</v>
      </c>
    </row>
    <row r="334" spans="2:12" x14ac:dyDescent="0.25">
      <c r="B334">
        <f t="shared" ca="1" si="34"/>
        <v>5</v>
      </c>
      <c r="C334">
        <f t="shared" ca="1" si="33"/>
        <v>9</v>
      </c>
      <c r="D334">
        <f t="shared" ca="1" si="33"/>
        <v>1921</v>
      </c>
      <c r="E334">
        <f t="shared" ca="1" si="33"/>
        <v>1</v>
      </c>
      <c r="F334">
        <f t="shared" ca="1" si="33"/>
        <v>4</v>
      </c>
      <c r="G334">
        <f t="shared" ca="1" si="33"/>
        <v>3</v>
      </c>
      <c r="I334" t="str">
        <f t="shared" ca="1" si="35"/>
        <v>Female</v>
      </c>
      <c r="J334" t="str">
        <f t="shared" ca="1" si="36"/>
        <v>Self-pay</v>
      </c>
      <c r="K334" t="str">
        <f t="shared" ca="1" si="37"/>
        <v>Transferred</v>
      </c>
      <c r="L334" s="1">
        <f t="shared" ca="1" si="32"/>
        <v>7919</v>
      </c>
    </row>
    <row r="335" spans="2:12" x14ac:dyDescent="0.25">
      <c r="B335">
        <f t="shared" ca="1" si="34"/>
        <v>27</v>
      </c>
      <c r="C335">
        <f t="shared" ca="1" si="33"/>
        <v>4</v>
      </c>
      <c r="D335">
        <f t="shared" ca="1" si="33"/>
        <v>1958</v>
      </c>
      <c r="E335">
        <f t="shared" ca="1" si="33"/>
        <v>2</v>
      </c>
      <c r="F335">
        <f t="shared" ca="1" si="33"/>
        <v>1</v>
      </c>
      <c r="G335">
        <f t="shared" ca="1" si="33"/>
        <v>3</v>
      </c>
      <c r="I335" t="str">
        <f t="shared" ca="1" si="35"/>
        <v>Male</v>
      </c>
      <c r="J335" t="str">
        <f t="shared" ca="1" si="36"/>
        <v>Aetna</v>
      </c>
      <c r="K335" t="str">
        <f t="shared" ca="1" si="37"/>
        <v>Transferred</v>
      </c>
      <c r="L335" s="1">
        <f t="shared" ca="1" si="32"/>
        <v>21302</v>
      </c>
    </row>
    <row r="336" spans="2:12" x14ac:dyDescent="0.25">
      <c r="B336">
        <f t="shared" ca="1" si="34"/>
        <v>7</v>
      </c>
      <c r="C336">
        <f t="shared" ca="1" si="33"/>
        <v>8</v>
      </c>
      <c r="D336">
        <f t="shared" ca="1" si="33"/>
        <v>1999</v>
      </c>
      <c r="E336">
        <f t="shared" ca="1" si="33"/>
        <v>2</v>
      </c>
      <c r="F336">
        <f t="shared" ca="1" si="33"/>
        <v>1</v>
      </c>
      <c r="G336">
        <f t="shared" ca="1" si="33"/>
        <v>2</v>
      </c>
      <c r="I336" t="str">
        <f t="shared" ca="1" si="35"/>
        <v>Male</v>
      </c>
      <c r="J336" t="str">
        <f t="shared" ca="1" si="36"/>
        <v>Aetna</v>
      </c>
      <c r="K336" t="str">
        <f t="shared" ca="1" si="37"/>
        <v>Admitted</v>
      </c>
      <c r="L336" s="1">
        <f t="shared" ca="1" si="32"/>
        <v>36379</v>
      </c>
    </row>
    <row r="337" spans="2:12" x14ac:dyDescent="0.25">
      <c r="B337">
        <f t="shared" ca="1" si="34"/>
        <v>28</v>
      </c>
      <c r="C337">
        <f t="shared" ca="1" si="33"/>
        <v>4</v>
      </c>
      <c r="D337">
        <f t="shared" ca="1" si="33"/>
        <v>1991</v>
      </c>
      <c r="E337">
        <f t="shared" ca="1" si="33"/>
        <v>1</v>
      </c>
      <c r="F337">
        <f t="shared" ca="1" si="33"/>
        <v>1</v>
      </c>
      <c r="G337">
        <f t="shared" ca="1" si="33"/>
        <v>3</v>
      </c>
      <c r="I337" t="str">
        <f t="shared" ca="1" si="35"/>
        <v>Female</v>
      </c>
      <c r="J337" t="str">
        <f t="shared" ca="1" si="36"/>
        <v>Aetna</v>
      </c>
      <c r="K337" t="str">
        <f t="shared" ca="1" si="37"/>
        <v>Transferred</v>
      </c>
      <c r="L337" s="1">
        <f t="shared" ca="1" si="32"/>
        <v>33356</v>
      </c>
    </row>
    <row r="338" spans="2:12" x14ac:dyDescent="0.25">
      <c r="B338">
        <f t="shared" ca="1" si="34"/>
        <v>26</v>
      </c>
      <c r="C338">
        <f t="shared" ca="1" si="33"/>
        <v>12</v>
      </c>
      <c r="D338">
        <f t="shared" ca="1" si="33"/>
        <v>1952</v>
      </c>
      <c r="E338">
        <f t="shared" ca="1" si="33"/>
        <v>1</v>
      </c>
      <c r="F338">
        <f t="shared" ca="1" si="33"/>
        <v>2</v>
      </c>
      <c r="G338">
        <f t="shared" ca="1" si="33"/>
        <v>1</v>
      </c>
      <c r="I338" t="str">
        <f t="shared" ca="1" si="35"/>
        <v>Female</v>
      </c>
      <c r="J338" t="str">
        <f t="shared" ca="1" si="36"/>
        <v>Medicare</v>
      </c>
      <c r="K338" t="str">
        <f t="shared" ca="1" si="37"/>
        <v>Discharged</v>
      </c>
      <c r="L338" s="1">
        <f t="shared" ca="1" si="32"/>
        <v>19354</v>
      </c>
    </row>
    <row r="339" spans="2:12" x14ac:dyDescent="0.25">
      <c r="B339">
        <f t="shared" ca="1" si="34"/>
        <v>10</v>
      </c>
      <c r="C339">
        <f t="shared" ca="1" si="33"/>
        <v>2</v>
      </c>
      <c r="D339">
        <f t="shared" ca="1" si="33"/>
        <v>2006</v>
      </c>
      <c r="E339">
        <f t="shared" ca="1" si="33"/>
        <v>2</v>
      </c>
      <c r="F339">
        <f t="shared" ca="1" si="33"/>
        <v>2</v>
      </c>
      <c r="G339">
        <f t="shared" ca="1" si="33"/>
        <v>2</v>
      </c>
      <c r="I339" t="str">
        <f t="shared" ca="1" si="35"/>
        <v>Male</v>
      </c>
      <c r="J339" t="str">
        <f t="shared" ca="1" si="36"/>
        <v>Medicare</v>
      </c>
      <c r="K339" t="str">
        <f t="shared" ca="1" si="37"/>
        <v>Admitted</v>
      </c>
      <c r="L339" s="1">
        <f t="shared" ca="1" si="32"/>
        <v>38758</v>
      </c>
    </row>
    <row r="340" spans="2:12" x14ac:dyDescent="0.25">
      <c r="B340">
        <f t="shared" ca="1" si="34"/>
        <v>21</v>
      </c>
      <c r="C340">
        <f t="shared" ca="1" si="33"/>
        <v>5</v>
      </c>
      <c r="D340">
        <f t="shared" ca="1" si="33"/>
        <v>1969</v>
      </c>
      <c r="E340">
        <f t="shared" ca="1" si="33"/>
        <v>2</v>
      </c>
      <c r="F340">
        <f t="shared" ca="1" si="33"/>
        <v>5</v>
      </c>
      <c r="G340">
        <f t="shared" ca="1" si="33"/>
        <v>3</v>
      </c>
      <c r="I340" t="str">
        <f t="shared" ca="1" si="35"/>
        <v>Male</v>
      </c>
      <c r="J340" t="str">
        <f t="shared" ca="1" si="36"/>
        <v>Blue Cross</v>
      </c>
      <c r="K340" t="str">
        <f t="shared" ca="1" si="37"/>
        <v>Transferred</v>
      </c>
      <c r="L340" s="1">
        <f t="shared" ref="L340:L403" ca="1" si="38">DATE(D340,C340,B340)</f>
        <v>25344</v>
      </c>
    </row>
    <row r="341" spans="2:12" x14ac:dyDescent="0.25">
      <c r="B341">
        <f t="shared" ca="1" si="34"/>
        <v>4</v>
      </c>
      <c r="C341">
        <f t="shared" ca="1" si="33"/>
        <v>5</v>
      </c>
      <c r="D341">
        <f t="shared" ca="1" si="33"/>
        <v>2013</v>
      </c>
      <c r="E341">
        <f t="shared" ca="1" si="33"/>
        <v>1</v>
      </c>
      <c r="F341">
        <f t="shared" ca="1" si="33"/>
        <v>1</v>
      </c>
      <c r="G341">
        <f t="shared" ca="1" si="33"/>
        <v>3</v>
      </c>
      <c r="I341" t="str">
        <f t="shared" ca="1" si="35"/>
        <v>Female</v>
      </c>
      <c r="J341" t="str">
        <f t="shared" ca="1" si="36"/>
        <v>Aetna</v>
      </c>
      <c r="K341" t="str">
        <f t="shared" ca="1" si="37"/>
        <v>Transferred</v>
      </c>
      <c r="L341" s="1">
        <f t="shared" ca="1" si="38"/>
        <v>41398</v>
      </c>
    </row>
    <row r="342" spans="2:12" x14ac:dyDescent="0.25">
      <c r="B342">
        <f t="shared" ca="1" si="34"/>
        <v>10</v>
      </c>
      <c r="C342">
        <f t="shared" ca="1" si="33"/>
        <v>10</v>
      </c>
      <c r="D342">
        <f t="shared" ca="1" si="33"/>
        <v>1940</v>
      </c>
      <c r="E342">
        <f t="shared" ca="1" si="33"/>
        <v>2</v>
      </c>
      <c r="F342">
        <f t="shared" ca="1" si="33"/>
        <v>5</v>
      </c>
      <c r="G342">
        <f t="shared" ca="1" si="33"/>
        <v>3</v>
      </c>
      <c r="I342" t="str">
        <f t="shared" ca="1" si="35"/>
        <v>Male</v>
      </c>
      <c r="J342" t="str">
        <f t="shared" ca="1" si="36"/>
        <v>Blue Cross</v>
      </c>
      <c r="K342" t="str">
        <f t="shared" ca="1" si="37"/>
        <v>Transferred</v>
      </c>
      <c r="L342" s="1">
        <f t="shared" ca="1" si="38"/>
        <v>14894</v>
      </c>
    </row>
    <row r="343" spans="2:12" x14ac:dyDescent="0.25">
      <c r="B343">
        <f t="shared" ca="1" si="34"/>
        <v>27</v>
      </c>
      <c r="C343">
        <f t="shared" ca="1" si="33"/>
        <v>3</v>
      </c>
      <c r="D343">
        <f t="shared" ca="1" si="33"/>
        <v>1970</v>
      </c>
      <c r="E343">
        <f t="shared" ca="1" si="33"/>
        <v>1</v>
      </c>
      <c r="F343">
        <f t="shared" ca="1" si="33"/>
        <v>3</v>
      </c>
      <c r="G343">
        <f t="shared" ca="1" si="33"/>
        <v>3</v>
      </c>
      <c r="I343" t="str">
        <f t="shared" ca="1" si="35"/>
        <v>Female</v>
      </c>
      <c r="J343" t="str">
        <f t="shared" ca="1" si="36"/>
        <v>Medicaid</v>
      </c>
      <c r="K343" t="str">
        <f t="shared" ca="1" si="37"/>
        <v>Transferred</v>
      </c>
      <c r="L343" s="1">
        <f t="shared" ca="1" si="38"/>
        <v>25654</v>
      </c>
    </row>
    <row r="344" spans="2:12" x14ac:dyDescent="0.25">
      <c r="B344">
        <f t="shared" ca="1" si="34"/>
        <v>11</v>
      </c>
      <c r="C344">
        <f t="shared" ca="1" si="33"/>
        <v>5</v>
      </c>
      <c r="D344">
        <f t="shared" ca="1" si="33"/>
        <v>2011</v>
      </c>
      <c r="E344">
        <f t="shared" ca="1" si="33"/>
        <v>1</v>
      </c>
      <c r="F344">
        <f t="shared" ca="1" si="33"/>
        <v>2</v>
      </c>
      <c r="G344">
        <f t="shared" ca="1" si="33"/>
        <v>3</v>
      </c>
      <c r="I344" t="str">
        <f t="shared" ca="1" si="35"/>
        <v>Female</v>
      </c>
      <c r="J344" t="str">
        <f t="shared" ca="1" si="36"/>
        <v>Medicare</v>
      </c>
      <c r="K344" t="str">
        <f t="shared" ca="1" si="37"/>
        <v>Transferred</v>
      </c>
      <c r="L344" s="1">
        <f t="shared" ca="1" si="38"/>
        <v>40674</v>
      </c>
    </row>
    <row r="345" spans="2:12" x14ac:dyDescent="0.25">
      <c r="B345">
        <f t="shared" ca="1" si="34"/>
        <v>16</v>
      </c>
      <c r="C345">
        <f t="shared" ca="1" si="33"/>
        <v>6</v>
      </c>
      <c r="D345">
        <f t="shared" ca="1" si="33"/>
        <v>1931</v>
      </c>
      <c r="E345">
        <f t="shared" ca="1" si="33"/>
        <v>2</v>
      </c>
      <c r="F345">
        <f t="shared" ca="1" si="33"/>
        <v>1</v>
      </c>
      <c r="G345">
        <f t="shared" ca="1" si="33"/>
        <v>1</v>
      </c>
      <c r="I345" t="str">
        <f t="shared" ca="1" si="35"/>
        <v>Male</v>
      </c>
      <c r="J345" t="str">
        <f t="shared" ca="1" si="36"/>
        <v>Aetna</v>
      </c>
      <c r="K345" t="str">
        <f t="shared" ca="1" si="37"/>
        <v>Discharged</v>
      </c>
      <c r="L345" s="1">
        <f t="shared" ca="1" si="38"/>
        <v>11490</v>
      </c>
    </row>
    <row r="346" spans="2:12" x14ac:dyDescent="0.25">
      <c r="B346">
        <f t="shared" ca="1" si="34"/>
        <v>17</v>
      </c>
      <c r="C346">
        <f t="shared" ca="1" si="33"/>
        <v>11</v>
      </c>
      <c r="D346">
        <f t="shared" ca="1" si="33"/>
        <v>1965</v>
      </c>
      <c r="E346">
        <f t="shared" ca="1" si="33"/>
        <v>2</v>
      </c>
      <c r="F346">
        <f t="shared" ca="1" si="33"/>
        <v>4</v>
      </c>
      <c r="G346">
        <f t="shared" ca="1" si="33"/>
        <v>1</v>
      </c>
      <c r="I346" t="str">
        <f t="shared" ca="1" si="35"/>
        <v>Male</v>
      </c>
      <c r="J346" t="str">
        <f t="shared" ca="1" si="36"/>
        <v>Self-pay</v>
      </c>
      <c r="K346" t="str">
        <f t="shared" ca="1" si="37"/>
        <v>Discharged</v>
      </c>
      <c r="L346" s="1">
        <f t="shared" ca="1" si="38"/>
        <v>24063</v>
      </c>
    </row>
    <row r="347" spans="2:12" x14ac:dyDescent="0.25">
      <c r="B347">
        <f t="shared" ca="1" si="34"/>
        <v>4</v>
      </c>
      <c r="C347">
        <f t="shared" ca="1" si="33"/>
        <v>10</v>
      </c>
      <c r="D347">
        <f t="shared" ca="1" si="33"/>
        <v>1970</v>
      </c>
      <c r="E347">
        <f t="shared" ca="1" si="33"/>
        <v>1</v>
      </c>
      <c r="F347">
        <f t="shared" ca="1" si="33"/>
        <v>4</v>
      </c>
      <c r="G347">
        <f t="shared" ca="1" si="33"/>
        <v>2</v>
      </c>
      <c r="I347" t="str">
        <f t="shared" ca="1" si="35"/>
        <v>Female</v>
      </c>
      <c r="J347" t="str">
        <f t="shared" ca="1" si="36"/>
        <v>Self-pay</v>
      </c>
      <c r="K347" t="str">
        <f t="shared" ca="1" si="37"/>
        <v>Admitted</v>
      </c>
      <c r="L347" s="1">
        <f t="shared" ca="1" si="38"/>
        <v>25845</v>
      </c>
    </row>
    <row r="348" spans="2:12" x14ac:dyDescent="0.25">
      <c r="B348">
        <f t="shared" ca="1" si="34"/>
        <v>6</v>
      </c>
      <c r="C348">
        <f t="shared" ca="1" si="33"/>
        <v>7</v>
      </c>
      <c r="D348">
        <f t="shared" ca="1" si="33"/>
        <v>2004</v>
      </c>
      <c r="E348">
        <f t="shared" ca="1" si="33"/>
        <v>1</v>
      </c>
      <c r="F348">
        <f t="shared" ca="1" si="33"/>
        <v>3</v>
      </c>
      <c r="G348">
        <f t="shared" ca="1" si="33"/>
        <v>3</v>
      </c>
      <c r="I348" t="str">
        <f t="shared" ca="1" si="35"/>
        <v>Female</v>
      </c>
      <c r="J348" t="str">
        <f t="shared" ca="1" si="36"/>
        <v>Medicaid</v>
      </c>
      <c r="K348" t="str">
        <f t="shared" ca="1" si="37"/>
        <v>Transferred</v>
      </c>
      <c r="L348" s="1">
        <f t="shared" ca="1" si="38"/>
        <v>38174</v>
      </c>
    </row>
    <row r="349" spans="2:12" x14ac:dyDescent="0.25">
      <c r="B349">
        <f t="shared" ca="1" si="34"/>
        <v>5</v>
      </c>
      <c r="C349">
        <f t="shared" ca="1" si="33"/>
        <v>4</v>
      </c>
      <c r="D349">
        <f t="shared" ca="1" si="33"/>
        <v>1935</v>
      </c>
      <c r="E349">
        <f t="shared" ca="1" si="33"/>
        <v>2</v>
      </c>
      <c r="F349">
        <f t="shared" ca="1" si="33"/>
        <v>5</v>
      </c>
      <c r="G349">
        <f t="shared" ca="1" si="33"/>
        <v>4</v>
      </c>
      <c r="I349" t="str">
        <f t="shared" ca="1" si="35"/>
        <v>Male</v>
      </c>
      <c r="J349" t="str">
        <f t="shared" ca="1" si="36"/>
        <v>Blue Cross</v>
      </c>
      <c r="K349" t="str">
        <f t="shared" ca="1" si="37"/>
        <v>Left without being seen</v>
      </c>
      <c r="L349" s="1">
        <f t="shared" ca="1" si="38"/>
        <v>12879</v>
      </c>
    </row>
    <row r="350" spans="2:12" x14ac:dyDescent="0.25">
      <c r="B350">
        <f t="shared" ca="1" si="34"/>
        <v>18</v>
      </c>
      <c r="C350">
        <f t="shared" ca="1" si="33"/>
        <v>5</v>
      </c>
      <c r="D350">
        <f t="shared" ca="1" si="33"/>
        <v>1975</v>
      </c>
      <c r="E350">
        <f t="shared" ca="1" si="33"/>
        <v>1</v>
      </c>
      <c r="F350">
        <f t="shared" ca="1" si="33"/>
        <v>2</v>
      </c>
      <c r="G350">
        <f t="shared" ca="1" si="33"/>
        <v>3</v>
      </c>
      <c r="I350" t="str">
        <f t="shared" ca="1" si="35"/>
        <v>Female</v>
      </c>
      <c r="J350" t="str">
        <f t="shared" ca="1" si="36"/>
        <v>Medicare</v>
      </c>
      <c r="K350" t="str">
        <f t="shared" ca="1" si="37"/>
        <v>Transferred</v>
      </c>
      <c r="L350" s="1">
        <f t="shared" ca="1" si="38"/>
        <v>27532</v>
      </c>
    </row>
    <row r="351" spans="2:12" x14ac:dyDescent="0.25">
      <c r="B351">
        <f t="shared" ca="1" si="34"/>
        <v>14</v>
      </c>
      <c r="C351">
        <f t="shared" ca="1" si="33"/>
        <v>8</v>
      </c>
      <c r="D351">
        <f t="shared" ca="1" si="33"/>
        <v>1925</v>
      </c>
      <c r="E351">
        <f t="shared" ca="1" si="33"/>
        <v>2</v>
      </c>
      <c r="F351">
        <f t="shared" ca="1" si="33"/>
        <v>4</v>
      </c>
      <c r="G351">
        <f t="shared" ca="1" si="33"/>
        <v>2</v>
      </c>
      <c r="I351" t="str">
        <f t="shared" ca="1" si="35"/>
        <v>Male</v>
      </c>
      <c r="J351" t="str">
        <f t="shared" ca="1" si="36"/>
        <v>Self-pay</v>
      </c>
      <c r="K351" t="str">
        <f t="shared" ca="1" si="37"/>
        <v>Admitted</v>
      </c>
      <c r="L351" s="1">
        <f t="shared" ca="1" si="38"/>
        <v>9358</v>
      </c>
    </row>
    <row r="352" spans="2:12" x14ac:dyDescent="0.25">
      <c r="B352">
        <f t="shared" ca="1" si="34"/>
        <v>22</v>
      </c>
      <c r="C352">
        <f t="shared" ca="1" si="33"/>
        <v>3</v>
      </c>
      <c r="D352">
        <f t="shared" ca="1" si="33"/>
        <v>1941</v>
      </c>
      <c r="E352">
        <f t="shared" ca="1" si="33"/>
        <v>1</v>
      </c>
      <c r="F352">
        <f t="shared" ca="1" si="33"/>
        <v>2</v>
      </c>
      <c r="G352">
        <f t="shared" ca="1" si="33"/>
        <v>2</v>
      </c>
      <c r="I352" t="str">
        <f t="shared" ca="1" si="35"/>
        <v>Female</v>
      </c>
      <c r="J352" t="str">
        <f t="shared" ca="1" si="36"/>
        <v>Medicare</v>
      </c>
      <c r="K352" t="str">
        <f t="shared" ca="1" si="37"/>
        <v>Admitted</v>
      </c>
      <c r="L352" s="1">
        <f t="shared" ca="1" si="38"/>
        <v>15057</v>
      </c>
    </row>
    <row r="353" spans="2:12" x14ac:dyDescent="0.25">
      <c r="B353">
        <f t="shared" ca="1" si="34"/>
        <v>14</v>
      </c>
      <c r="C353">
        <f t="shared" ca="1" si="33"/>
        <v>5</v>
      </c>
      <c r="D353">
        <f t="shared" ca="1" si="33"/>
        <v>2006</v>
      </c>
      <c r="E353">
        <f t="shared" ca="1" si="33"/>
        <v>2</v>
      </c>
      <c r="F353">
        <f t="shared" ca="1" si="33"/>
        <v>4</v>
      </c>
      <c r="G353">
        <f t="shared" ca="1" si="33"/>
        <v>1</v>
      </c>
      <c r="I353" t="str">
        <f t="shared" ca="1" si="35"/>
        <v>Male</v>
      </c>
      <c r="J353" t="str">
        <f t="shared" ca="1" si="36"/>
        <v>Self-pay</v>
      </c>
      <c r="K353" t="str">
        <f t="shared" ca="1" si="37"/>
        <v>Discharged</v>
      </c>
      <c r="L353" s="1">
        <f t="shared" ca="1" si="38"/>
        <v>38851</v>
      </c>
    </row>
    <row r="354" spans="2:12" x14ac:dyDescent="0.25">
      <c r="B354">
        <f t="shared" ca="1" si="34"/>
        <v>22</v>
      </c>
      <c r="C354">
        <f t="shared" ca="1" si="33"/>
        <v>6</v>
      </c>
      <c r="D354">
        <f t="shared" ca="1" si="33"/>
        <v>1979</v>
      </c>
      <c r="E354">
        <f t="shared" ca="1" si="33"/>
        <v>1</v>
      </c>
      <c r="F354">
        <f t="shared" ca="1" si="33"/>
        <v>5</v>
      </c>
      <c r="G354">
        <f t="shared" ca="1" si="33"/>
        <v>4</v>
      </c>
      <c r="I354" t="str">
        <f t="shared" ca="1" si="35"/>
        <v>Female</v>
      </c>
      <c r="J354" t="str">
        <f t="shared" ca="1" si="36"/>
        <v>Blue Cross</v>
      </c>
      <c r="K354" t="str">
        <f t="shared" ca="1" si="37"/>
        <v>Left without being seen</v>
      </c>
      <c r="L354" s="1">
        <f t="shared" ca="1" si="38"/>
        <v>29028</v>
      </c>
    </row>
    <row r="355" spans="2:12" x14ac:dyDescent="0.25">
      <c r="B355">
        <f t="shared" ca="1" si="34"/>
        <v>3</v>
      </c>
      <c r="C355">
        <f t="shared" ca="1" si="33"/>
        <v>11</v>
      </c>
      <c r="D355">
        <f t="shared" ca="1" si="33"/>
        <v>1925</v>
      </c>
      <c r="E355">
        <f t="shared" ca="1" si="33"/>
        <v>2</v>
      </c>
      <c r="F355">
        <f t="shared" ca="1" si="33"/>
        <v>2</v>
      </c>
      <c r="G355">
        <f t="shared" ca="1" si="33"/>
        <v>2</v>
      </c>
      <c r="I355" t="str">
        <f t="shared" ca="1" si="35"/>
        <v>Male</v>
      </c>
      <c r="J355" t="str">
        <f t="shared" ca="1" si="36"/>
        <v>Medicare</v>
      </c>
      <c r="K355" t="str">
        <f t="shared" ca="1" si="37"/>
        <v>Admitted</v>
      </c>
      <c r="L355" s="1">
        <f t="shared" ca="1" si="38"/>
        <v>9439</v>
      </c>
    </row>
    <row r="356" spans="2:12" x14ac:dyDescent="0.25">
      <c r="B356">
        <f t="shared" ca="1" si="34"/>
        <v>9</v>
      </c>
      <c r="C356">
        <f t="shared" ca="1" si="33"/>
        <v>10</v>
      </c>
      <c r="D356">
        <f t="shared" ca="1" si="33"/>
        <v>1989</v>
      </c>
      <c r="E356">
        <f t="shared" ca="1" si="33"/>
        <v>2</v>
      </c>
      <c r="F356">
        <f t="shared" ca="1" si="33"/>
        <v>3</v>
      </c>
      <c r="G356">
        <f t="shared" ca="1" si="33"/>
        <v>3</v>
      </c>
      <c r="I356" t="str">
        <f t="shared" ca="1" si="35"/>
        <v>Male</v>
      </c>
      <c r="J356" t="str">
        <f t="shared" ca="1" si="36"/>
        <v>Medicaid</v>
      </c>
      <c r="K356" t="str">
        <f t="shared" ca="1" si="37"/>
        <v>Transferred</v>
      </c>
      <c r="L356" s="1">
        <f t="shared" ca="1" si="38"/>
        <v>32790</v>
      </c>
    </row>
    <row r="357" spans="2:12" x14ac:dyDescent="0.25">
      <c r="B357">
        <f t="shared" ca="1" si="34"/>
        <v>14</v>
      </c>
      <c r="C357">
        <f t="shared" ca="1" si="33"/>
        <v>7</v>
      </c>
      <c r="D357">
        <f t="shared" ca="1" si="33"/>
        <v>1934</v>
      </c>
      <c r="E357">
        <f t="shared" ca="1" si="33"/>
        <v>2</v>
      </c>
      <c r="F357">
        <f t="shared" ca="1" si="33"/>
        <v>4</v>
      </c>
      <c r="G357">
        <f t="shared" ca="1" si="33"/>
        <v>4</v>
      </c>
      <c r="I357" t="str">
        <f t="shared" ca="1" si="35"/>
        <v>Male</v>
      </c>
      <c r="J357" t="str">
        <f t="shared" ca="1" si="36"/>
        <v>Self-pay</v>
      </c>
      <c r="K357" t="str">
        <f t="shared" ca="1" si="37"/>
        <v>Left without being seen</v>
      </c>
      <c r="L357" s="1">
        <f t="shared" ca="1" si="38"/>
        <v>12614</v>
      </c>
    </row>
    <row r="358" spans="2:12" x14ac:dyDescent="0.25">
      <c r="B358">
        <f t="shared" ca="1" si="34"/>
        <v>20</v>
      </c>
      <c r="C358">
        <f t="shared" ca="1" si="33"/>
        <v>4</v>
      </c>
      <c r="D358">
        <f t="shared" ca="1" si="33"/>
        <v>1940</v>
      </c>
      <c r="E358">
        <f t="shared" ca="1" si="33"/>
        <v>1</v>
      </c>
      <c r="F358">
        <f t="shared" ca="1" si="33"/>
        <v>2</v>
      </c>
      <c r="G358">
        <f t="shared" ca="1" si="33"/>
        <v>3</v>
      </c>
      <c r="I358" t="str">
        <f t="shared" ca="1" si="35"/>
        <v>Female</v>
      </c>
      <c r="J358" t="str">
        <f t="shared" ca="1" si="36"/>
        <v>Medicare</v>
      </c>
      <c r="K358" t="str">
        <f t="shared" ca="1" si="37"/>
        <v>Transferred</v>
      </c>
      <c r="L358" s="1">
        <f t="shared" ca="1" si="38"/>
        <v>14721</v>
      </c>
    </row>
    <row r="359" spans="2:12" x14ac:dyDescent="0.25">
      <c r="B359">
        <f t="shared" ca="1" si="34"/>
        <v>29</v>
      </c>
      <c r="C359">
        <f t="shared" ca="1" si="33"/>
        <v>10</v>
      </c>
      <c r="D359">
        <f t="shared" ca="1" si="33"/>
        <v>1922</v>
      </c>
      <c r="E359">
        <f t="shared" ca="1" si="33"/>
        <v>1</v>
      </c>
      <c r="F359">
        <f t="shared" ca="1" si="33"/>
        <v>3</v>
      </c>
      <c r="G359">
        <f t="shared" ca="1" si="33"/>
        <v>1</v>
      </c>
      <c r="I359" t="str">
        <f t="shared" ca="1" si="35"/>
        <v>Female</v>
      </c>
      <c r="J359" t="str">
        <f t="shared" ca="1" si="36"/>
        <v>Medicaid</v>
      </c>
      <c r="K359" t="str">
        <f t="shared" ca="1" si="37"/>
        <v>Discharged</v>
      </c>
      <c r="L359" s="1">
        <f t="shared" ca="1" si="38"/>
        <v>8338</v>
      </c>
    </row>
    <row r="360" spans="2:12" x14ac:dyDescent="0.25">
      <c r="B360">
        <f t="shared" ca="1" si="34"/>
        <v>28</v>
      </c>
      <c r="C360">
        <f t="shared" ca="1" si="33"/>
        <v>9</v>
      </c>
      <c r="D360">
        <f t="shared" ca="1" si="33"/>
        <v>1948</v>
      </c>
      <c r="E360">
        <f t="shared" ca="1" si="33"/>
        <v>1</v>
      </c>
      <c r="F360">
        <f t="shared" ca="1" si="33"/>
        <v>1</v>
      </c>
      <c r="G360">
        <f t="shared" ca="1" si="33"/>
        <v>3</v>
      </c>
      <c r="I360" t="str">
        <f t="shared" ca="1" si="35"/>
        <v>Female</v>
      </c>
      <c r="J360" t="str">
        <f t="shared" ca="1" si="36"/>
        <v>Aetna</v>
      </c>
      <c r="K360" t="str">
        <f t="shared" ca="1" si="37"/>
        <v>Transferred</v>
      </c>
      <c r="L360" s="1">
        <f t="shared" ca="1" si="38"/>
        <v>17804</v>
      </c>
    </row>
    <row r="361" spans="2:12" x14ac:dyDescent="0.25">
      <c r="B361">
        <f t="shared" ca="1" si="34"/>
        <v>19</v>
      </c>
      <c r="C361">
        <f t="shared" ca="1" si="33"/>
        <v>8</v>
      </c>
      <c r="D361">
        <f t="shared" ca="1" si="33"/>
        <v>1962</v>
      </c>
      <c r="E361">
        <f t="shared" ca="1" si="33"/>
        <v>2</v>
      </c>
      <c r="F361">
        <f t="shared" ca="1" si="33"/>
        <v>3</v>
      </c>
      <c r="G361">
        <f t="shared" ca="1" si="33"/>
        <v>4</v>
      </c>
      <c r="I361" t="str">
        <f t="shared" ca="1" si="35"/>
        <v>Male</v>
      </c>
      <c r="J361" t="str">
        <f t="shared" ca="1" si="36"/>
        <v>Medicaid</v>
      </c>
      <c r="K361" t="str">
        <f t="shared" ca="1" si="37"/>
        <v>Left without being seen</v>
      </c>
      <c r="L361" s="1">
        <f t="shared" ca="1" si="38"/>
        <v>22877</v>
      </c>
    </row>
    <row r="362" spans="2:12" x14ac:dyDescent="0.25">
      <c r="B362">
        <f t="shared" ca="1" si="34"/>
        <v>29</v>
      </c>
      <c r="C362">
        <f t="shared" ca="1" si="33"/>
        <v>9</v>
      </c>
      <c r="D362">
        <f t="shared" ca="1" si="33"/>
        <v>1976</v>
      </c>
      <c r="E362">
        <f t="shared" ca="1" si="33"/>
        <v>2</v>
      </c>
      <c r="F362">
        <f t="shared" ca="1" si="33"/>
        <v>5</v>
      </c>
      <c r="G362">
        <f t="shared" ca="1" si="33"/>
        <v>2</v>
      </c>
      <c r="I362" t="str">
        <f t="shared" ca="1" si="35"/>
        <v>Male</v>
      </c>
      <c r="J362" t="str">
        <f t="shared" ca="1" si="36"/>
        <v>Blue Cross</v>
      </c>
      <c r="K362" t="str">
        <f t="shared" ca="1" si="37"/>
        <v>Admitted</v>
      </c>
      <c r="L362" s="1">
        <f t="shared" ca="1" si="38"/>
        <v>28032</v>
      </c>
    </row>
    <row r="363" spans="2:12" x14ac:dyDescent="0.25">
      <c r="B363">
        <f t="shared" ca="1" si="34"/>
        <v>29</v>
      </c>
      <c r="C363">
        <f t="shared" ca="1" si="33"/>
        <v>2</v>
      </c>
      <c r="D363">
        <f t="shared" ca="1" si="33"/>
        <v>1918</v>
      </c>
      <c r="E363">
        <f t="shared" ca="1" si="33"/>
        <v>1</v>
      </c>
      <c r="F363">
        <f t="shared" ca="1" si="33"/>
        <v>3</v>
      </c>
      <c r="G363">
        <f t="shared" ca="1" si="33"/>
        <v>3</v>
      </c>
      <c r="I363" t="str">
        <f t="shared" ca="1" si="35"/>
        <v>Female</v>
      </c>
      <c r="J363" t="str">
        <f t="shared" ca="1" si="36"/>
        <v>Medicaid</v>
      </c>
      <c r="K363" t="str">
        <f t="shared" ca="1" si="37"/>
        <v>Transferred</v>
      </c>
      <c r="L363" s="1">
        <f t="shared" ca="1" si="38"/>
        <v>6635</v>
      </c>
    </row>
    <row r="364" spans="2:12" x14ac:dyDescent="0.25">
      <c r="B364">
        <f t="shared" ca="1" si="34"/>
        <v>10</v>
      </c>
      <c r="C364">
        <f t="shared" ca="1" si="33"/>
        <v>6</v>
      </c>
      <c r="D364">
        <f t="shared" ca="1" si="33"/>
        <v>1927</v>
      </c>
      <c r="E364">
        <f t="shared" ca="1" si="33"/>
        <v>2</v>
      </c>
      <c r="F364">
        <f t="shared" ca="1" si="33"/>
        <v>2</v>
      </c>
      <c r="G364">
        <f t="shared" ca="1" si="33"/>
        <v>4</v>
      </c>
      <c r="I364" t="str">
        <f t="shared" ca="1" si="35"/>
        <v>Male</v>
      </c>
      <c r="J364" t="str">
        <f t="shared" ca="1" si="36"/>
        <v>Medicare</v>
      </c>
      <c r="K364" t="str">
        <f t="shared" ca="1" si="37"/>
        <v>Left without being seen</v>
      </c>
      <c r="L364" s="1">
        <f t="shared" ca="1" si="38"/>
        <v>10023</v>
      </c>
    </row>
    <row r="365" spans="2:12" x14ac:dyDescent="0.25">
      <c r="B365">
        <f t="shared" ca="1" si="34"/>
        <v>19</v>
      </c>
      <c r="C365">
        <f t="shared" ca="1" si="33"/>
        <v>6</v>
      </c>
      <c r="D365">
        <f t="shared" ca="1" si="33"/>
        <v>1964</v>
      </c>
      <c r="E365">
        <f t="shared" ca="1" si="33"/>
        <v>2</v>
      </c>
      <c r="F365">
        <f t="shared" ca="1" si="33"/>
        <v>4</v>
      </c>
      <c r="G365">
        <f t="shared" ca="1" si="33"/>
        <v>2</v>
      </c>
      <c r="I365" t="str">
        <f t="shared" ca="1" si="35"/>
        <v>Male</v>
      </c>
      <c r="J365" t="str">
        <f t="shared" ca="1" si="36"/>
        <v>Self-pay</v>
      </c>
      <c r="K365" t="str">
        <f t="shared" ca="1" si="37"/>
        <v>Admitted</v>
      </c>
      <c r="L365" s="1">
        <f t="shared" ca="1" si="38"/>
        <v>23547</v>
      </c>
    </row>
    <row r="366" spans="2:12" x14ac:dyDescent="0.25">
      <c r="B366">
        <f t="shared" ca="1" si="34"/>
        <v>29</v>
      </c>
      <c r="C366">
        <f t="shared" ca="1" si="33"/>
        <v>10</v>
      </c>
      <c r="D366">
        <f t="shared" ca="1" si="33"/>
        <v>2004</v>
      </c>
      <c r="E366">
        <f t="shared" ca="1" si="33"/>
        <v>1</v>
      </c>
      <c r="F366">
        <f t="shared" ca="1" si="33"/>
        <v>5</v>
      </c>
      <c r="G366">
        <f t="shared" ca="1" si="33"/>
        <v>3</v>
      </c>
      <c r="I366" t="str">
        <f t="shared" ca="1" si="35"/>
        <v>Female</v>
      </c>
      <c r="J366" t="str">
        <f t="shared" ca="1" si="36"/>
        <v>Blue Cross</v>
      </c>
      <c r="K366" t="str">
        <f t="shared" ca="1" si="37"/>
        <v>Transferred</v>
      </c>
      <c r="L366" s="1">
        <f t="shared" ca="1" si="38"/>
        <v>38289</v>
      </c>
    </row>
    <row r="367" spans="2:12" x14ac:dyDescent="0.25">
      <c r="B367">
        <f t="shared" ca="1" si="34"/>
        <v>17</v>
      </c>
      <c r="C367">
        <f t="shared" ca="1" si="33"/>
        <v>4</v>
      </c>
      <c r="D367">
        <f t="shared" ca="1" si="33"/>
        <v>1948</v>
      </c>
      <c r="E367">
        <f t="shared" ca="1" si="33"/>
        <v>2</v>
      </c>
      <c r="F367">
        <f t="shared" ca="1" si="33"/>
        <v>4</v>
      </c>
      <c r="G367">
        <f t="shared" ca="1" si="33"/>
        <v>2</v>
      </c>
      <c r="I367" t="str">
        <f t="shared" ca="1" si="35"/>
        <v>Male</v>
      </c>
      <c r="J367" t="str">
        <f t="shared" ca="1" si="36"/>
        <v>Self-pay</v>
      </c>
      <c r="K367" t="str">
        <f t="shared" ca="1" si="37"/>
        <v>Admitted</v>
      </c>
      <c r="L367" s="1">
        <f t="shared" ca="1" si="38"/>
        <v>17640</v>
      </c>
    </row>
    <row r="368" spans="2:12" x14ac:dyDescent="0.25">
      <c r="B368">
        <f t="shared" ca="1" si="34"/>
        <v>7</v>
      </c>
      <c r="C368">
        <f t="shared" ca="1" si="33"/>
        <v>1</v>
      </c>
      <c r="D368">
        <f t="shared" ca="1" si="33"/>
        <v>1950</v>
      </c>
      <c r="E368">
        <f t="shared" ca="1" si="33"/>
        <v>2</v>
      </c>
      <c r="F368">
        <f t="shared" ca="1" si="33"/>
        <v>5</v>
      </c>
      <c r="G368">
        <f t="shared" ca="1" si="33"/>
        <v>4</v>
      </c>
      <c r="I368" t="str">
        <f t="shared" ca="1" si="35"/>
        <v>Male</v>
      </c>
      <c r="J368" t="str">
        <f t="shared" ca="1" si="36"/>
        <v>Blue Cross</v>
      </c>
      <c r="K368" t="str">
        <f t="shared" ca="1" si="37"/>
        <v>Left without being seen</v>
      </c>
      <c r="L368" s="1">
        <f t="shared" ca="1" si="38"/>
        <v>18270</v>
      </c>
    </row>
    <row r="369" spans="2:12" x14ac:dyDescent="0.25">
      <c r="B369">
        <f t="shared" ca="1" si="34"/>
        <v>22</v>
      </c>
      <c r="C369">
        <f t="shared" ca="1" si="33"/>
        <v>4</v>
      </c>
      <c r="D369">
        <f t="shared" ca="1" si="33"/>
        <v>2012</v>
      </c>
      <c r="E369">
        <f t="shared" ca="1" si="33"/>
        <v>1</v>
      </c>
      <c r="F369">
        <f t="shared" ca="1" si="33"/>
        <v>2</v>
      </c>
      <c r="G369">
        <f t="shared" ca="1" si="33"/>
        <v>3</v>
      </c>
      <c r="I369" t="str">
        <f t="shared" ca="1" si="35"/>
        <v>Female</v>
      </c>
      <c r="J369" t="str">
        <f t="shared" ca="1" si="36"/>
        <v>Medicare</v>
      </c>
      <c r="K369" t="str">
        <f t="shared" ca="1" si="37"/>
        <v>Transferred</v>
      </c>
      <c r="L369" s="1">
        <f t="shared" ca="1" si="38"/>
        <v>41021</v>
      </c>
    </row>
    <row r="370" spans="2:12" x14ac:dyDescent="0.25">
      <c r="B370">
        <f t="shared" ca="1" si="34"/>
        <v>2</v>
      </c>
      <c r="C370">
        <f t="shared" ca="1" si="33"/>
        <v>7</v>
      </c>
      <c r="D370">
        <f t="shared" ca="1" si="33"/>
        <v>1952</v>
      </c>
      <c r="E370">
        <f t="shared" ca="1" si="33"/>
        <v>2</v>
      </c>
      <c r="F370">
        <f t="shared" ca="1" si="33"/>
        <v>1</v>
      </c>
      <c r="G370">
        <f t="shared" ca="1" si="33"/>
        <v>1</v>
      </c>
      <c r="I370" t="str">
        <f t="shared" ca="1" si="35"/>
        <v>Male</v>
      </c>
      <c r="J370" t="str">
        <f t="shared" ca="1" si="36"/>
        <v>Aetna</v>
      </c>
      <c r="K370" t="str">
        <f t="shared" ca="1" si="37"/>
        <v>Discharged</v>
      </c>
      <c r="L370" s="1">
        <f t="shared" ca="1" si="38"/>
        <v>19177</v>
      </c>
    </row>
    <row r="371" spans="2:12" x14ac:dyDescent="0.25">
      <c r="B371">
        <f t="shared" ca="1" si="34"/>
        <v>15</v>
      </c>
      <c r="C371">
        <f t="shared" ca="1" si="33"/>
        <v>12</v>
      </c>
      <c r="D371">
        <f t="shared" ca="1" si="33"/>
        <v>1980</v>
      </c>
      <c r="E371">
        <f t="shared" ca="1" si="33"/>
        <v>2</v>
      </c>
      <c r="F371">
        <f t="shared" ca="1" si="33"/>
        <v>1</v>
      </c>
      <c r="G371">
        <f t="shared" ca="1" si="33"/>
        <v>2</v>
      </c>
      <c r="I371" t="str">
        <f t="shared" ca="1" si="35"/>
        <v>Male</v>
      </c>
      <c r="J371" t="str">
        <f t="shared" ca="1" si="36"/>
        <v>Aetna</v>
      </c>
      <c r="K371" t="str">
        <f t="shared" ca="1" si="37"/>
        <v>Admitted</v>
      </c>
      <c r="L371" s="1">
        <f t="shared" ca="1" si="38"/>
        <v>29570</v>
      </c>
    </row>
    <row r="372" spans="2:12" x14ac:dyDescent="0.25">
      <c r="B372">
        <f t="shared" ca="1" si="34"/>
        <v>21</v>
      </c>
      <c r="C372">
        <f t="shared" ca="1" si="33"/>
        <v>11</v>
      </c>
      <c r="D372">
        <f t="shared" ca="1" si="33"/>
        <v>1947</v>
      </c>
      <c r="E372">
        <f t="shared" ca="1" si="33"/>
        <v>1</v>
      </c>
      <c r="F372">
        <f t="shared" ca="1" si="33"/>
        <v>1</v>
      </c>
      <c r="G372">
        <f t="shared" ca="1" si="33"/>
        <v>4</v>
      </c>
      <c r="I372" t="str">
        <f t="shared" ca="1" si="35"/>
        <v>Female</v>
      </c>
      <c r="J372" t="str">
        <f t="shared" ca="1" si="36"/>
        <v>Aetna</v>
      </c>
      <c r="K372" t="str">
        <f t="shared" ca="1" si="37"/>
        <v>Left without being seen</v>
      </c>
      <c r="L372" s="1">
        <f t="shared" ca="1" si="38"/>
        <v>17492</v>
      </c>
    </row>
    <row r="373" spans="2:12" x14ac:dyDescent="0.25">
      <c r="B373">
        <f t="shared" ca="1" si="34"/>
        <v>24</v>
      </c>
      <c r="C373">
        <f t="shared" ca="1" si="33"/>
        <v>4</v>
      </c>
      <c r="D373">
        <f t="shared" ca="1" si="33"/>
        <v>1946</v>
      </c>
      <c r="E373">
        <f t="shared" ca="1" si="33"/>
        <v>2</v>
      </c>
      <c r="F373">
        <f t="shared" ca="1" si="33"/>
        <v>1</v>
      </c>
      <c r="G373">
        <f t="shared" ca="1" si="33"/>
        <v>2</v>
      </c>
      <c r="I373" t="str">
        <f t="shared" ca="1" si="35"/>
        <v>Male</v>
      </c>
      <c r="J373" t="str">
        <f t="shared" ca="1" si="36"/>
        <v>Aetna</v>
      </c>
      <c r="K373" t="str">
        <f t="shared" ca="1" si="37"/>
        <v>Admitted</v>
      </c>
      <c r="L373" s="1">
        <f t="shared" ca="1" si="38"/>
        <v>16916</v>
      </c>
    </row>
    <row r="374" spans="2:12" x14ac:dyDescent="0.25">
      <c r="B374">
        <f t="shared" ca="1" si="34"/>
        <v>15</v>
      </c>
      <c r="C374">
        <f t="shared" ca="1" si="33"/>
        <v>1</v>
      </c>
      <c r="D374">
        <f t="shared" ca="1" si="33"/>
        <v>1962</v>
      </c>
      <c r="E374">
        <f t="shared" ref="C374:G425" ca="1" si="39">RANDBETWEEN(E$4,E$5)</f>
        <v>1</v>
      </c>
      <c r="F374">
        <f t="shared" ca="1" si="39"/>
        <v>2</v>
      </c>
      <c r="G374">
        <f t="shared" ca="1" si="39"/>
        <v>4</v>
      </c>
      <c r="I374" t="str">
        <f t="shared" ca="1" si="35"/>
        <v>Female</v>
      </c>
      <c r="J374" t="str">
        <f t="shared" ca="1" si="36"/>
        <v>Medicare</v>
      </c>
      <c r="K374" t="str">
        <f t="shared" ca="1" si="37"/>
        <v>Left without being seen</v>
      </c>
      <c r="L374" s="1">
        <f t="shared" ca="1" si="38"/>
        <v>22661</v>
      </c>
    </row>
    <row r="375" spans="2:12" x14ac:dyDescent="0.25">
      <c r="B375">
        <f t="shared" ca="1" si="34"/>
        <v>20</v>
      </c>
      <c r="C375">
        <f t="shared" ca="1" si="39"/>
        <v>6</v>
      </c>
      <c r="D375">
        <f t="shared" ca="1" si="39"/>
        <v>1983</v>
      </c>
      <c r="E375">
        <f t="shared" ca="1" si="39"/>
        <v>2</v>
      </c>
      <c r="F375">
        <f t="shared" ca="1" si="39"/>
        <v>3</v>
      </c>
      <c r="G375">
        <f t="shared" ca="1" si="39"/>
        <v>3</v>
      </c>
      <c r="I375" t="str">
        <f t="shared" ca="1" si="35"/>
        <v>Male</v>
      </c>
      <c r="J375" t="str">
        <f t="shared" ca="1" si="36"/>
        <v>Medicaid</v>
      </c>
      <c r="K375" t="str">
        <f t="shared" ca="1" si="37"/>
        <v>Transferred</v>
      </c>
      <c r="L375" s="1">
        <f t="shared" ca="1" si="38"/>
        <v>30487</v>
      </c>
    </row>
    <row r="376" spans="2:12" x14ac:dyDescent="0.25">
      <c r="B376">
        <f t="shared" ca="1" si="34"/>
        <v>6</v>
      </c>
      <c r="C376">
        <f t="shared" ca="1" si="39"/>
        <v>10</v>
      </c>
      <c r="D376">
        <f t="shared" ca="1" si="39"/>
        <v>1984</v>
      </c>
      <c r="E376">
        <f t="shared" ca="1" si="39"/>
        <v>2</v>
      </c>
      <c r="F376">
        <f t="shared" ca="1" si="39"/>
        <v>5</v>
      </c>
      <c r="G376">
        <f t="shared" ca="1" si="39"/>
        <v>4</v>
      </c>
      <c r="I376" t="str">
        <f t="shared" ca="1" si="35"/>
        <v>Male</v>
      </c>
      <c r="J376" t="str">
        <f t="shared" ca="1" si="36"/>
        <v>Blue Cross</v>
      </c>
      <c r="K376" t="str">
        <f t="shared" ca="1" si="37"/>
        <v>Left without being seen</v>
      </c>
      <c r="L376" s="1">
        <f t="shared" ca="1" si="38"/>
        <v>30961</v>
      </c>
    </row>
    <row r="377" spans="2:12" x14ac:dyDescent="0.25">
      <c r="B377">
        <f t="shared" ca="1" si="34"/>
        <v>29</v>
      </c>
      <c r="C377">
        <f t="shared" ca="1" si="39"/>
        <v>2</v>
      </c>
      <c r="D377">
        <f t="shared" ca="1" si="39"/>
        <v>1959</v>
      </c>
      <c r="E377">
        <f t="shared" ca="1" si="39"/>
        <v>1</v>
      </c>
      <c r="F377">
        <f t="shared" ca="1" si="39"/>
        <v>2</v>
      </c>
      <c r="G377">
        <f t="shared" ca="1" si="39"/>
        <v>2</v>
      </c>
      <c r="I377" t="str">
        <f t="shared" ca="1" si="35"/>
        <v>Female</v>
      </c>
      <c r="J377" t="str">
        <f t="shared" ca="1" si="36"/>
        <v>Medicare</v>
      </c>
      <c r="K377" t="str">
        <f t="shared" ca="1" si="37"/>
        <v>Admitted</v>
      </c>
      <c r="L377" s="1">
        <f t="shared" ca="1" si="38"/>
        <v>21610</v>
      </c>
    </row>
    <row r="378" spans="2:12" x14ac:dyDescent="0.25">
      <c r="B378">
        <f t="shared" ca="1" si="34"/>
        <v>24</v>
      </c>
      <c r="C378">
        <f t="shared" ca="1" si="39"/>
        <v>6</v>
      </c>
      <c r="D378">
        <f t="shared" ca="1" si="39"/>
        <v>1971</v>
      </c>
      <c r="E378">
        <f t="shared" ca="1" si="39"/>
        <v>2</v>
      </c>
      <c r="F378">
        <f t="shared" ca="1" si="39"/>
        <v>2</v>
      </c>
      <c r="G378">
        <f t="shared" ca="1" si="39"/>
        <v>1</v>
      </c>
      <c r="I378" t="str">
        <f t="shared" ca="1" si="35"/>
        <v>Male</v>
      </c>
      <c r="J378" t="str">
        <f t="shared" ca="1" si="36"/>
        <v>Medicare</v>
      </c>
      <c r="K378" t="str">
        <f t="shared" ca="1" si="37"/>
        <v>Discharged</v>
      </c>
      <c r="L378" s="1">
        <f t="shared" ca="1" si="38"/>
        <v>26108</v>
      </c>
    </row>
    <row r="379" spans="2:12" x14ac:dyDescent="0.25">
      <c r="B379">
        <f t="shared" ca="1" si="34"/>
        <v>28</v>
      </c>
      <c r="C379">
        <f t="shared" ca="1" si="39"/>
        <v>6</v>
      </c>
      <c r="D379">
        <f t="shared" ca="1" si="39"/>
        <v>2001</v>
      </c>
      <c r="E379">
        <f t="shared" ca="1" si="39"/>
        <v>1</v>
      </c>
      <c r="F379">
        <f t="shared" ca="1" si="39"/>
        <v>2</v>
      </c>
      <c r="G379">
        <f t="shared" ca="1" si="39"/>
        <v>2</v>
      </c>
      <c r="I379" t="str">
        <f t="shared" ca="1" si="35"/>
        <v>Female</v>
      </c>
      <c r="J379" t="str">
        <f t="shared" ca="1" si="36"/>
        <v>Medicare</v>
      </c>
      <c r="K379" t="str">
        <f t="shared" ca="1" si="37"/>
        <v>Admitted</v>
      </c>
      <c r="L379" s="1">
        <f t="shared" ca="1" si="38"/>
        <v>37070</v>
      </c>
    </row>
    <row r="380" spans="2:12" x14ac:dyDescent="0.25">
      <c r="B380">
        <f t="shared" ca="1" si="34"/>
        <v>11</v>
      </c>
      <c r="C380">
        <f t="shared" ca="1" si="39"/>
        <v>11</v>
      </c>
      <c r="D380">
        <f t="shared" ca="1" si="39"/>
        <v>2011</v>
      </c>
      <c r="E380">
        <f t="shared" ca="1" si="39"/>
        <v>1</v>
      </c>
      <c r="F380">
        <f t="shared" ca="1" si="39"/>
        <v>4</v>
      </c>
      <c r="G380">
        <f t="shared" ca="1" si="39"/>
        <v>4</v>
      </c>
      <c r="I380" t="str">
        <f t="shared" ca="1" si="35"/>
        <v>Female</v>
      </c>
      <c r="J380" t="str">
        <f t="shared" ca="1" si="36"/>
        <v>Self-pay</v>
      </c>
      <c r="K380" t="str">
        <f t="shared" ca="1" si="37"/>
        <v>Left without being seen</v>
      </c>
      <c r="L380" s="1">
        <f t="shared" ca="1" si="38"/>
        <v>40858</v>
      </c>
    </row>
    <row r="381" spans="2:12" x14ac:dyDescent="0.25">
      <c r="B381">
        <f t="shared" ca="1" si="34"/>
        <v>26</v>
      </c>
      <c r="C381">
        <f t="shared" ca="1" si="39"/>
        <v>4</v>
      </c>
      <c r="D381">
        <f t="shared" ca="1" si="39"/>
        <v>1970</v>
      </c>
      <c r="E381">
        <f t="shared" ca="1" si="39"/>
        <v>2</v>
      </c>
      <c r="F381">
        <f t="shared" ca="1" si="39"/>
        <v>3</v>
      </c>
      <c r="G381">
        <f t="shared" ca="1" si="39"/>
        <v>1</v>
      </c>
      <c r="I381" t="str">
        <f t="shared" ca="1" si="35"/>
        <v>Male</v>
      </c>
      <c r="J381" t="str">
        <f t="shared" ca="1" si="36"/>
        <v>Medicaid</v>
      </c>
      <c r="K381" t="str">
        <f t="shared" ca="1" si="37"/>
        <v>Discharged</v>
      </c>
      <c r="L381" s="1">
        <f t="shared" ca="1" si="38"/>
        <v>25684</v>
      </c>
    </row>
    <row r="382" spans="2:12" x14ac:dyDescent="0.25">
      <c r="B382">
        <f t="shared" ca="1" si="34"/>
        <v>7</v>
      </c>
      <c r="C382">
        <f t="shared" ca="1" si="39"/>
        <v>1</v>
      </c>
      <c r="D382">
        <f t="shared" ca="1" si="39"/>
        <v>1969</v>
      </c>
      <c r="E382">
        <f t="shared" ca="1" si="39"/>
        <v>1</v>
      </c>
      <c r="F382">
        <f t="shared" ca="1" si="39"/>
        <v>3</v>
      </c>
      <c r="G382">
        <f t="shared" ca="1" si="39"/>
        <v>4</v>
      </c>
      <c r="I382" t="str">
        <f t="shared" ca="1" si="35"/>
        <v>Female</v>
      </c>
      <c r="J382" t="str">
        <f t="shared" ca="1" si="36"/>
        <v>Medicaid</v>
      </c>
      <c r="K382" t="str">
        <f t="shared" ca="1" si="37"/>
        <v>Left without being seen</v>
      </c>
      <c r="L382" s="1">
        <f t="shared" ca="1" si="38"/>
        <v>25210</v>
      </c>
    </row>
    <row r="383" spans="2:12" x14ac:dyDescent="0.25">
      <c r="B383">
        <f t="shared" ca="1" si="34"/>
        <v>3</v>
      </c>
      <c r="C383">
        <f t="shared" ca="1" si="39"/>
        <v>3</v>
      </c>
      <c r="D383">
        <f t="shared" ca="1" si="39"/>
        <v>1931</v>
      </c>
      <c r="E383">
        <f t="shared" ca="1" si="39"/>
        <v>2</v>
      </c>
      <c r="F383">
        <f t="shared" ca="1" si="39"/>
        <v>3</v>
      </c>
      <c r="G383">
        <f t="shared" ca="1" si="39"/>
        <v>1</v>
      </c>
      <c r="I383" t="str">
        <f t="shared" ca="1" si="35"/>
        <v>Male</v>
      </c>
      <c r="J383" t="str">
        <f t="shared" ca="1" si="36"/>
        <v>Medicaid</v>
      </c>
      <c r="K383" t="str">
        <f t="shared" ca="1" si="37"/>
        <v>Discharged</v>
      </c>
      <c r="L383" s="1">
        <f t="shared" ca="1" si="38"/>
        <v>11385</v>
      </c>
    </row>
    <row r="384" spans="2:12" x14ac:dyDescent="0.25">
      <c r="B384">
        <f t="shared" ca="1" si="34"/>
        <v>20</v>
      </c>
      <c r="C384">
        <f t="shared" ca="1" si="39"/>
        <v>11</v>
      </c>
      <c r="D384">
        <f t="shared" ca="1" si="39"/>
        <v>1944</v>
      </c>
      <c r="E384">
        <f t="shared" ca="1" si="39"/>
        <v>1</v>
      </c>
      <c r="F384">
        <f t="shared" ca="1" si="39"/>
        <v>4</v>
      </c>
      <c r="G384">
        <f t="shared" ca="1" si="39"/>
        <v>2</v>
      </c>
      <c r="I384" t="str">
        <f t="shared" ca="1" si="35"/>
        <v>Female</v>
      </c>
      <c r="J384" t="str">
        <f t="shared" ca="1" si="36"/>
        <v>Self-pay</v>
      </c>
      <c r="K384" t="str">
        <f t="shared" ca="1" si="37"/>
        <v>Admitted</v>
      </c>
      <c r="L384" s="1">
        <f t="shared" ca="1" si="38"/>
        <v>16396</v>
      </c>
    </row>
    <row r="385" spans="2:12" x14ac:dyDescent="0.25">
      <c r="B385">
        <f t="shared" ca="1" si="34"/>
        <v>2</v>
      </c>
      <c r="C385">
        <f t="shared" ca="1" si="39"/>
        <v>12</v>
      </c>
      <c r="D385">
        <f t="shared" ca="1" si="39"/>
        <v>1954</v>
      </c>
      <c r="E385">
        <f t="shared" ca="1" si="39"/>
        <v>2</v>
      </c>
      <c r="F385">
        <f t="shared" ca="1" si="39"/>
        <v>2</v>
      </c>
      <c r="G385">
        <f t="shared" ca="1" si="39"/>
        <v>1</v>
      </c>
      <c r="I385" t="str">
        <f t="shared" ca="1" si="35"/>
        <v>Male</v>
      </c>
      <c r="J385" t="str">
        <f t="shared" ca="1" si="36"/>
        <v>Medicare</v>
      </c>
      <c r="K385" t="str">
        <f t="shared" ca="1" si="37"/>
        <v>Discharged</v>
      </c>
      <c r="L385" s="1">
        <f t="shared" ca="1" si="38"/>
        <v>20060</v>
      </c>
    </row>
    <row r="386" spans="2:12" x14ac:dyDescent="0.25">
      <c r="B386">
        <f t="shared" ca="1" si="34"/>
        <v>4</v>
      </c>
      <c r="C386">
        <f t="shared" ca="1" si="39"/>
        <v>2</v>
      </c>
      <c r="D386">
        <f t="shared" ca="1" si="39"/>
        <v>1923</v>
      </c>
      <c r="E386">
        <f t="shared" ca="1" si="39"/>
        <v>1</v>
      </c>
      <c r="F386">
        <f t="shared" ca="1" si="39"/>
        <v>1</v>
      </c>
      <c r="G386">
        <f t="shared" ca="1" si="39"/>
        <v>2</v>
      </c>
      <c r="I386" t="str">
        <f t="shared" ca="1" si="35"/>
        <v>Female</v>
      </c>
      <c r="J386" t="str">
        <f t="shared" ca="1" si="36"/>
        <v>Aetna</v>
      </c>
      <c r="K386" t="str">
        <f t="shared" ca="1" si="37"/>
        <v>Admitted</v>
      </c>
      <c r="L386" s="1">
        <f t="shared" ca="1" si="38"/>
        <v>8436</v>
      </c>
    </row>
    <row r="387" spans="2:12" x14ac:dyDescent="0.25">
      <c r="B387">
        <f t="shared" ca="1" si="34"/>
        <v>21</v>
      </c>
      <c r="C387">
        <f t="shared" ca="1" si="39"/>
        <v>2</v>
      </c>
      <c r="D387">
        <f t="shared" ca="1" si="39"/>
        <v>1920</v>
      </c>
      <c r="E387">
        <f t="shared" ca="1" si="39"/>
        <v>1</v>
      </c>
      <c r="F387">
        <f t="shared" ca="1" si="39"/>
        <v>4</v>
      </c>
      <c r="G387">
        <f t="shared" ca="1" si="39"/>
        <v>3</v>
      </c>
      <c r="I387" t="str">
        <f t="shared" ca="1" si="35"/>
        <v>Female</v>
      </c>
      <c r="J387" t="str">
        <f t="shared" ca="1" si="36"/>
        <v>Self-pay</v>
      </c>
      <c r="K387" t="str">
        <f t="shared" ca="1" si="37"/>
        <v>Transferred</v>
      </c>
      <c r="L387" s="1">
        <f t="shared" ca="1" si="38"/>
        <v>7357</v>
      </c>
    </row>
    <row r="388" spans="2:12" x14ac:dyDescent="0.25">
      <c r="B388">
        <f t="shared" ca="1" si="34"/>
        <v>24</v>
      </c>
      <c r="C388">
        <f t="shared" ca="1" si="39"/>
        <v>3</v>
      </c>
      <c r="D388">
        <f t="shared" ca="1" si="39"/>
        <v>2001</v>
      </c>
      <c r="E388">
        <f t="shared" ca="1" si="39"/>
        <v>1</v>
      </c>
      <c r="F388">
        <f t="shared" ca="1" si="39"/>
        <v>5</v>
      </c>
      <c r="G388">
        <f t="shared" ca="1" si="39"/>
        <v>4</v>
      </c>
      <c r="I388" t="str">
        <f t="shared" ca="1" si="35"/>
        <v>Female</v>
      </c>
      <c r="J388" t="str">
        <f t="shared" ca="1" si="36"/>
        <v>Blue Cross</v>
      </c>
      <c r="K388" t="str">
        <f t="shared" ca="1" si="37"/>
        <v>Left without being seen</v>
      </c>
      <c r="L388" s="1">
        <f t="shared" ca="1" si="38"/>
        <v>36974</v>
      </c>
    </row>
    <row r="389" spans="2:12" x14ac:dyDescent="0.25">
      <c r="B389">
        <f t="shared" ref="B389:B452" ca="1" si="40">RANDBETWEEN(B$4,B$5)</f>
        <v>26</v>
      </c>
      <c r="C389">
        <f t="shared" ca="1" si="39"/>
        <v>5</v>
      </c>
      <c r="D389">
        <f t="shared" ca="1" si="39"/>
        <v>1966</v>
      </c>
      <c r="E389">
        <f t="shared" ca="1" si="39"/>
        <v>1</v>
      </c>
      <c r="F389">
        <f t="shared" ca="1" si="39"/>
        <v>3</v>
      </c>
      <c r="G389">
        <f t="shared" ca="1" si="39"/>
        <v>3</v>
      </c>
      <c r="I389" t="str">
        <f t="shared" ca="1" si="35"/>
        <v>Female</v>
      </c>
      <c r="J389" t="str">
        <f t="shared" ca="1" si="36"/>
        <v>Medicaid</v>
      </c>
      <c r="K389" t="str">
        <f t="shared" ca="1" si="37"/>
        <v>Transferred</v>
      </c>
      <c r="L389" s="1">
        <f t="shared" ca="1" si="38"/>
        <v>24253</v>
      </c>
    </row>
    <row r="390" spans="2:12" x14ac:dyDescent="0.25">
      <c r="B390">
        <f t="shared" ca="1" si="40"/>
        <v>17</v>
      </c>
      <c r="C390">
        <f t="shared" ca="1" si="39"/>
        <v>7</v>
      </c>
      <c r="D390">
        <f t="shared" ca="1" si="39"/>
        <v>1941</v>
      </c>
      <c r="E390">
        <f t="shared" ca="1" si="39"/>
        <v>1</v>
      </c>
      <c r="F390">
        <f t="shared" ca="1" si="39"/>
        <v>5</v>
      </c>
      <c r="G390">
        <f t="shared" ca="1" si="39"/>
        <v>2</v>
      </c>
      <c r="I390" t="str">
        <f t="shared" ca="1" si="35"/>
        <v>Female</v>
      </c>
      <c r="J390" t="str">
        <f t="shared" ca="1" si="36"/>
        <v>Blue Cross</v>
      </c>
      <c r="K390" t="str">
        <f t="shared" ca="1" si="37"/>
        <v>Admitted</v>
      </c>
      <c r="L390" s="1">
        <f t="shared" ca="1" si="38"/>
        <v>15174</v>
      </c>
    </row>
    <row r="391" spans="2:12" x14ac:dyDescent="0.25">
      <c r="B391">
        <f t="shared" ca="1" si="40"/>
        <v>6</v>
      </c>
      <c r="C391">
        <f t="shared" ca="1" si="39"/>
        <v>8</v>
      </c>
      <c r="D391">
        <f t="shared" ca="1" si="39"/>
        <v>1975</v>
      </c>
      <c r="E391">
        <f t="shared" ca="1" si="39"/>
        <v>1</v>
      </c>
      <c r="F391">
        <f t="shared" ca="1" si="39"/>
        <v>2</v>
      </c>
      <c r="G391">
        <f t="shared" ca="1" si="39"/>
        <v>1</v>
      </c>
      <c r="I391" t="str">
        <f t="shared" ca="1" si="35"/>
        <v>Female</v>
      </c>
      <c r="J391" t="str">
        <f t="shared" ca="1" si="36"/>
        <v>Medicare</v>
      </c>
      <c r="K391" t="str">
        <f t="shared" ca="1" si="37"/>
        <v>Discharged</v>
      </c>
      <c r="L391" s="1">
        <f t="shared" ca="1" si="38"/>
        <v>27612</v>
      </c>
    </row>
    <row r="392" spans="2:12" x14ac:dyDescent="0.25">
      <c r="B392">
        <f t="shared" ca="1" si="40"/>
        <v>19</v>
      </c>
      <c r="C392">
        <f t="shared" ca="1" si="39"/>
        <v>11</v>
      </c>
      <c r="D392">
        <f t="shared" ca="1" si="39"/>
        <v>1943</v>
      </c>
      <c r="E392">
        <f t="shared" ca="1" si="39"/>
        <v>2</v>
      </c>
      <c r="F392">
        <f t="shared" ca="1" si="39"/>
        <v>4</v>
      </c>
      <c r="G392">
        <f t="shared" ca="1" si="39"/>
        <v>4</v>
      </c>
      <c r="I392" t="str">
        <f t="shared" ca="1" si="35"/>
        <v>Male</v>
      </c>
      <c r="J392" t="str">
        <f t="shared" ca="1" si="36"/>
        <v>Self-pay</v>
      </c>
      <c r="K392" t="str">
        <f t="shared" ca="1" si="37"/>
        <v>Left without being seen</v>
      </c>
      <c r="L392" s="1">
        <f t="shared" ca="1" si="38"/>
        <v>16029</v>
      </c>
    </row>
    <row r="393" spans="2:12" x14ac:dyDescent="0.25">
      <c r="B393">
        <f t="shared" ca="1" si="40"/>
        <v>4</v>
      </c>
      <c r="C393">
        <f t="shared" ca="1" si="39"/>
        <v>5</v>
      </c>
      <c r="D393">
        <f t="shared" ca="1" si="39"/>
        <v>1983</v>
      </c>
      <c r="E393">
        <f t="shared" ca="1" si="39"/>
        <v>2</v>
      </c>
      <c r="F393">
        <f t="shared" ca="1" si="39"/>
        <v>4</v>
      </c>
      <c r="G393">
        <f t="shared" ca="1" si="39"/>
        <v>1</v>
      </c>
      <c r="I393" t="str">
        <f t="shared" ref="I393:I456" ca="1" si="41">VLOOKUP(E393,GenderNum_to_GenderLabel,2,FALSE)</f>
        <v>Male</v>
      </c>
      <c r="J393" t="str">
        <f t="shared" ref="J393:J456" ca="1" si="42">VLOOKUP(F393,InsuranceNum_to_InsuranceCompany,2,FALSE)</f>
        <v>Self-pay</v>
      </c>
      <c r="K393" t="str">
        <f t="shared" ref="K393:K456" ca="1" si="43">VLOOKUP(G393,DispositionNum_to_DispositionLabel,2,FALSE)</f>
        <v>Discharged</v>
      </c>
      <c r="L393" s="1">
        <f t="shared" ca="1" si="38"/>
        <v>30440</v>
      </c>
    </row>
    <row r="394" spans="2:12" x14ac:dyDescent="0.25">
      <c r="B394">
        <f t="shared" ca="1" si="40"/>
        <v>8</v>
      </c>
      <c r="C394">
        <f t="shared" ca="1" si="39"/>
        <v>2</v>
      </c>
      <c r="D394">
        <f t="shared" ca="1" si="39"/>
        <v>1984</v>
      </c>
      <c r="E394">
        <f t="shared" ca="1" si="39"/>
        <v>2</v>
      </c>
      <c r="F394">
        <f t="shared" ca="1" si="39"/>
        <v>3</v>
      </c>
      <c r="G394">
        <f t="shared" ca="1" si="39"/>
        <v>2</v>
      </c>
      <c r="I394" t="str">
        <f t="shared" ca="1" si="41"/>
        <v>Male</v>
      </c>
      <c r="J394" t="str">
        <f t="shared" ca="1" si="42"/>
        <v>Medicaid</v>
      </c>
      <c r="K394" t="str">
        <f t="shared" ca="1" si="43"/>
        <v>Admitted</v>
      </c>
      <c r="L394" s="1">
        <f t="shared" ca="1" si="38"/>
        <v>30720</v>
      </c>
    </row>
    <row r="395" spans="2:12" x14ac:dyDescent="0.25">
      <c r="B395">
        <f t="shared" ca="1" si="40"/>
        <v>6</v>
      </c>
      <c r="C395">
        <f t="shared" ca="1" si="39"/>
        <v>9</v>
      </c>
      <c r="D395">
        <f t="shared" ca="1" si="39"/>
        <v>1948</v>
      </c>
      <c r="E395">
        <f t="shared" ca="1" si="39"/>
        <v>2</v>
      </c>
      <c r="F395">
        <f t="shared" ca="1" si="39"/>
        <v>4</v>
      </c>
      <c r="G395">
        <f t="shared" ca="1" si="39"/>
        <v>3</v>
      </c>
      <c r="I395" t="str">
        <f t="shared" ca="1" si="41"/>
        <v>Male</v>
      </c>
      <c r="J395" t="str">
        <f t="shared" ca="1" si="42"/>
        <v>Self-pay</v>
      </c>
      <c r="K395" t="str">
        <f t="shared" ca="1" si="43"/>
        <v>Transferred</v>
      </c>
      <c r="L395" s="1">
        <f t="shared" ca="1" si="38"/>
        <v>17782</v>
      </c>
    </row>
    <row r="396" spans="2:12" x14ac:dyDescent="0.25">
      <c r="B396">
        <f t="shared" ca="1" si="40"/>
        <v>3</v>
      </c>
      <c r="C396">
        <f t="shared" ca="1" si="39"/>
        <v>2</v>
      </c>
      <c r="D396">
        <f t="shared" ca="1" si="39"/>
        <v>1971</v>
      </c>
      <c r="E396">
        <f t="shared" ca="1" si="39"/>
        <v>2</v>
      </c>
      <c r="F396">
        <f t="shared" ca="1" si="39"/>
        <v>1</v>
      </c>
      <c r="G396">
        <f t="shared" ca="1" si="39"/>
        <v>1</v>
      </c>
      <c r="I396" t="str">
        <f t="shared" ca="1" si="41"/>
        <v>Male</v>
      </c>
      <c r="J396" t="str">
        <f t="shared" ca="1" si="42"/>
        <v>Aetna</v>
      </c>
      <c r="K396" t="str">
        <f t="shared" ca="1" si="43"/>
        <v>Discharged</v>
      </c>
      <c r="L396" s="1">
        <f t="shared" ca="1" si="38"/>
        <v>25967</v>
      </c>
    </row>
    <row r="397" spans="2:12" x14ac:dyDescent="0.25">
      <c r="B397">
        <f t="shared" ca="1" si="40"/>
        <v>28</v>
      </c>
      <c r="C397">
        <f t="shared" ca="1" si="39"/>
        <v>5</v>
      </c>
      <c r="D397">
        <f t="shared" ca="1" si="39"/>
        <v>1956</v>
      </c>
      <c r="E397">
        <f t="shared" ca="1" si="39"/>
        <v>1</v>
      </c>
      <c r="F397">
        <f t="shared" ca="1" si="39"/>
        <v>2</v>
      </c>
      <c r="G397">
        <f t="shared" ca="1" si="39"/>
        <v>2</v>
      </c>
      <c r="I397" t="str">
        <f t="shared" ca="1" si="41"/>
        <v>Female</v>
      </c>
      <c r="J397" t="str">
        <f t="shared" ca="1" si="42"/>
        <v>Medicare</v>
      </c>
      <c r="K397" t="str">
        <f t="shared" ca="1" si="43"/>
        <v>Admitted</v>
      </c>
      <c r="L397" s="1">
        <f t="shared" ca="1" si="38"/>
        <v>20603</v>
      </c>
    </row>
    <row r="398" spans="2:12" x14ac:dyDescent="0.25">
      <c r="B398">
        <f t="shared" ca="1" si="40"/>
        <v>21</v>
      </c>
      <c r="C398">
        <f t="shared" ca="1" si="39"/>
        <v>9</v>
      </c>
      <c r="D398">
        <f t="shared" ca="1" si="39"/>
        <v>1989</v>
      </c>
      <c r="E398">
        <f t="shared" ca="1" si="39"/>
        <v>1</v>
      </c>
      <c r="F398">
        <f t="shared" ca="1" si="39"/>
        <v>5</v>
      </c>
      <c r="G398">
        <f t="shared" ca="1" si="39"/>
        <v>2</v>
      </c>
      <c r="I398" t="str">
        <f t="shared" ca="1" si="41"/>
        <v>Female</v>
      </c>
      <c r="J398" t="str">
        <f t="shared" ca="1" si="42"/>
        <v>Blue Cross</v>
      </c>
      <c r="K398" t="str">
        <f t="shared" ca="1" si="43"/>
        <v>Admitted</v>
      </c>
      <c r="L398" s="1">
        <f t="shared" ca="1" si="38"/>
        <v>32772</v>
      </c>
    </row>
    <row r="399" spans="2:12" x14ac:dyDescent="0.25">
      <c r="B399">
        <f t="shared" ca="1" si="40"/>
        <v>20</v>
      </c>
      <c r="C399">
        <f t="shared" ca="1" si="39"/>
        <v>1</v>
      </c>
      <c r="D399">
        <f t="shared" ca="1" si="39"/>
        <v>1995</v>
      </c>
      <c r="E399">
        <f t="shared" ca="1" si="39"/>
        <v>1</v>
      </c>
      <c r="F399">
        <f t="shared" ca="1" si="39"/>
        <v>3</v>
      </c>
      <c r="G399">
        <f t="shared" ca="1" si="39"/>
        <v>2</v>
      </c>
      <c r="I399" t="str">
        <f t="shared" ca="1" si="41"/>
        <v>Female</v>
      </c>
      <c r="J399" t="str">
        <f t="shared" ca="1" si="42"/>
        <v>Medicaid</v>
      </c>
      <c r="K399" t="str">
        <f t="shared" ca="1" si="43"/>
        <v>Admitted</v>
      </c>
      <c r="L399" s="1">
        <f t="shared" ca="1" si="38"/>
        <v>34719</v>
      </c>
    </row>
    <row r="400" spans="2:12" x14ac:dyDescent="0.25">
      <c r="B400">
        <f t="shared" ca="1" si="40"/>
        <v>28</v>
      </c>
      <c r="C400">
        <f t="shared" ca="1" si="39"/>
        <v>6</v>
      </c>
      <c r="D400">
        <f t="shared" ca="1" si="39"/>
        <v>1999</v>
      </c>
      <c r="E400">
        <f t="shared" ca="1" si="39"/>
        <v>1</v>
      </c>
      <c r="F400">
        <f t="shared" ca="1" si="39"/>
        <v>3</v>
      </c>
      <c r="G400">
        <f t="shared" ca="1" si="39"/>
        <v>1</v>
      </c>
      <c r="I400" t="str">
        <f t="shared" ca="1" si="41"/>
        <v>Female</v>
      </c>
      <c r="J400" t="str">
        <f t="shared" ca="1" si="42"/>
        <v>Medicaid</v>
      </c>
      <c r="K400" t="str">
        <f t="shared" ca="1" si="43"/>
        <v>Discharged</v>
      </c>
      <c r="L400" s="1">
        <f t="shared" ca="1" si="38"/>
        <v>36339</v>
      </c>
    </row>
    <row r="401" spans="2:12" x14ac:dyDescent="0.25">
      <c r="B401">
        <f t="shared" ca="1" si="40"/>
        <v>20</v>
      </c>
      <c r="C401">
        <f t="shared" ca="1" si="39"/>
        <v>2</v>
      </c>
      <c r="D401">
        <f t="shared" ca="1" si="39"/>
        <v>1962</v>
      </c>
      <c r="E401">
        <f t="shared" ca="1" si="39"/>
        <v>2</v>
      </c>
      <c r="F401">
        <f t="shared" ca="1" si="39"/>
        <v>1</v>
      </c>
      <c r="G401">
        <f t="shared" ca="1" si="39"/>
        <v>2</v>
      </c>
      <c r="I401" t="str">
        <f t="shared" ca="1" si="41"/>
        <v>Male</v>
      </c>
      <c r="J401" t="str">
        <f t="shared" ca="1" si="42"/>
        <v>Aetna</v>
      </c>
      <c r="K401" t="str">
        <f t="shared" ca="1" si="43"/>
        <v>Admitted</v>
      </c>
      <c r="L401" s="1">
        <f t="shared" ca="1" si="38"/>
        <v>22697</v>
      </c>
    </row>
    <row r="402" spans="2:12" x14ac:dyDescent="0.25">
      <c r="B402">
        <f t="shared" ca="1" si="40"/>
        <v>8</v>
      </c>
      <c r="C402">
        <f t="shared" ca="1" si="39"/>
        <v>6</v>
      </c>
      <c r="D402">
        <f t="shared" ca="1" si="39"/>
        <v>1941</v>
      </c>
      <c r="E402">
        <f t="shared" ca="1" si="39"/>
        <v>1</v>
      </c>
      <c r="F402">
        <f t="shared" ca="1" si="39"/>
        <v>3</v>
      </c>
      <c r="G402">
        <f t="shared" ca="1" si="39"/>
        <v>2</v>
      </c>
      <c r="I402" t="str">
        <f t="shared" ca="1" si="41"/>
        <v>Female</v>
      </c>
      <c r="J402" t="str">
        <f t="shared" ca="1" si="42"/>
        <v>Medicaid</v>
      </c>
      <c r="K402" t="str">
        <f t="shared" ca="1" si="43"/>
        <v>Admitted</v>
      </c>
      <c r="L402" s="1">
        <f t="shared" ca="1" si="38"/>
        <v>15135</v>
      </c>
    </row>
    <row r="403" spans="2:12" x14ac:dyDescent="0.25">
      <c r="B403">
        <f t="shared" ca="1" si="40"/>
        <v>14</v>
      </c>
      <c r="C403">
        <f t="shared" ca="1" si="39"/>
        <v>12</v>
      </c>
      <c r="D403">
        <f t="shared" ca="1" si="39"/>
        <v>1944</v>
      </c>
      <c r="E403">
        <f t="shared" ca="1" si="39"/>
        <v>1</v>
      </c>
      <c r="F403">
        <f t="shared" ca="1" si="39"/>
        <v>5</v>
      </c>
      <c r="G403">
        <f t="shared" ca="1" si="39"/>
        <v>2</v>
      </c>
      <c r="I403" t="str">
        <f t="shared" ca="1" si="41"/>
        <v>Female</v>
      </c>
      <c r="J403" t="str">
        <f t="shared" ca="1" si="42"/>
        <v>Blue Cross</v>
      </c>
      <c r="K403" t="str">
        <f t="shared" ca="1" si="43"/>
        <v>Admitted</v>
      </c>
      <c r="L403" s="1">
        <f t="shared" ca="1" si="38"/>
        <v>16420</v>
      </c>
    </row>
    <row r="404" spans="2:12" x14ac:dyDescent="0.25">
      <c r="B404">
        <f t="shared" ca="1" si="40"/>
        <v>28</v>
      </c>
      <c r="C404">
        <f t="shared" ca="1" si="39"/>
        <v>4</v>
      </c>
      <c r="D404">
        <f t="shared" ca="1" si="39"/>
        <v>1954</v>
      </c>
      <c r="E404">
        <f t="shared" ca="1" si="39"/>
        <v>2</v>
      </c>
      <c r="F404">
        <f t="shared" ca="1" si="39"/>
        <v>3</v>
      </c>
      <c r="G404">
        <f t="shared" ca="1" si="39"/>
        <v>2</v>
      </c>
      <c r="I404" t="str">
        <f t="shared" ca="1" si="41"/>
        <v>Male</v>
      </c>
      <c r="J404" t="str">
        <f t="shared" ca="1" si="42"/>
        <v>Medicaid</v>
      </c>
      <c r="K404" t="str">
        <f t="shared" ca="1" si="43"/>
        <v>Admitted</v>
      </c>
      <c r="L404" s="1">
        <f t="shared" ref="L404:L467" ca="1" si="44">DATE(D404,C404,B404)</f>
        <v>19842</v>
      </c>
    </row>
    <row r="405" spans="2:12" x14ac:dyDescent="0.25">
      <c r="B405">
        <f t="shared" ca="1" si="40"/>
        <v>22</v>
      </c>
      <c r="C405">
        <f t="shared" ca="1" si="39"/>
        <v>12</v>
      </c>
      <c r="D405">
        <f t="shared" ca="1" si="39"/>
        <v>1960</v>
      </c>
      <c r="E405">
        <f t="shared" ca="1" si="39"/>
        <v>2</v>
      </c>
      <c r="F405">
        <f t="shared" ca="1" si="39"/>
        <v>3</v>
      </c>
      <c r="G405">
        <f t="shared" ca="1" si="39"/>
        <v>3</v>
      </c>
      <c r="I405" t="str">
        <f t="shared" ca="1" si="41"/>
        <v>Male</v>
      </c>
      <c r="J405" t="str">
        <f t="shared" ca="1" si="42"/>
        <v>Medicaid</v>
      </c>
      <c r="K405" t="str">
        <f t="shared" ca="1" si="43"/>
        <v>Transferred</v>
      </c>
      <c r="L405" s="1">
        <f t="shared" ca="1" si="44"/>
        <v>22272</v>
      </c>
    </row>
    <row r="406" spans="2:12" x14ac:dyDescent="0.25">
      <c r="B406">
        <f t="shared" ca="1" si="40"/>
        <v>24</v>
      </c>
      <c r="C406">
        <f t="shared" ca="1" si="39"/>
        <v>11</v>
      </c>
      <c r="D406">
        <f t="shared" ca="1" si="39"/>
        <v>1995</v>
      </c>
      <c r="E406">
        <f t="shared" ca="1" si="39"/>
        <v>2</v>
      </c>
      <c r="F406">
        <f t="shared" ca="1" si="39"/>
        <v>4</v>
      </c>
      <c r="G406">
        <f t="shared" ca="1" si="39"/>
        <v>1</v>
      </c>
      <c r="I406" t="str">
        <f t="shared" ca="1" si="41"/>
        <v>Male</v>
      </c>
      <c r="J406" t="str">
        <f t="shared" ca="1" si="42"/>
        <v>Self-pay</v>
      </c>
      <c r="K406" t="str">
        <f t="shared" ca="1" si="43"/>
        <v>Discharged</v>
      </c>
      <c r="L406" s="1">
        <f t="shared" ca="1" si="44"/>
        <v>35027</v>
      </c>
    </row>
    <row r="407" spans="2:12" x14ac:dyDescent="0.25">
      <c r="B407">
        <f t="shared" ca="1" si="40"/>
        <v>15</v>
      </c>
      <c r="C407">
        <f t="shared" ca="1" si="39"/>
        <v>1</v>
      </c>
      <c r="D407">
        <f t="shared" ca="1" si="39"/>
        <v>1988</v>
      </c>
      <c r="E407">
        <f t="shared" ca="1" si="39"/>
        <v>2</v>
      </c>
      <c r="F407">
        <f t="shared" ca="1" si="39"/>
        <v>4</v>
      </c>
      <c r="G407">
        <f t="shared" ca="1" si="39"/>
        <v>4</v>
      </c>
      <c r="I407" t="str">
        <f t="shared" ca="1" si="41"/>
        <v>Male</v>
      </c>
      <c r="J407" t="str">
        <f t="shared" ca="1" si="42"/>
        <v>Self-pay</v>
      </c>
      <c r="K407" t="str">
        <f t="shared" ca="1" si="43"/>
        <v>Left without being seen</v>
      </c>
      <c r="L407" s="1">
        <f t="shared" ca="1" si="44"/>
        <v>32157</v>
      </c>
    </row>
    <row r="408" spans="2:12" x14ac:dyDescent="0.25">
      <c r="B408">
        <f t="shared" ca="1" si="40"/>
        <v>19</v>
      </c>
      <c r="C408">
        <f t="shared" ca="1" si="39"/>
        <v>11</v>
      </c>
      <c r="D408">
        <f t="shared" ca="1" si="39"/>
        <v>1951</v>
      </c>
      <c r="E408">
        <f t="shared" ca="1" si="39"/>
        <v>2</v>
      </c>
      <c r="F408">
        <f t="shared" ca="1" si="39"/>
        <v>1</v>
      </c>
      <c r="G408">
        <f t="shared" ca="1" si="39"/>
        <v>3</v>
      </c>
      <c r="I408" t="str">
        <f t="shared" ca="1" si="41"/>
        <v>Male</v>
      </c>
      <c r="J408" t="str">
        <f t="shared" ca="1" si="42"/>
        <v>Aetna</v>
      </c>
      <c r="K408" t="str">
        <f t="shared" ca="1" si="43"/>
        <v>Transferred</v>
      </c>
      <c r="L408" s="1">
        <f t="shared" ca="1" si="44"/>
        <v>18951</v>
      </c>
    </row>
    <row r="409" spans="2:12" x14ac:dyDescent="0.25">
      <c r="B409">
        <f t="shared" ca="1" si="40"/>
        <v>14</v>
      </c>
      <c r="C409">
        <f t="shared" ca="1" si="39"/>
        <v>4</v>
      </c>
      <c r="D409">
        <f t="shared" ca="1" si="39"/>
        <v>1927</v>
      </c>
      <c r="E409">
        <f t="shared" ca="1" si="39"/>
        <v>1</v>
      </c>
      <c r="F409">
        <f t="shared" ca="1" si="39"/>
        <v>1</v>
      </c>
      <c r="G409">
        <f t="shared" ca="1" si="39"/>
        <v>3</v>
      </c>
      <c r="I409" t="str">
        <f t="shared" ca="1" si="41"/>
        <v>Female</v>
      </c>
      <c r="J409" t="str">
        <f t="shared" ca="1" si="42"/>
        <v>Aetna</v>
      </c>
      <c r="K409" t="str">
        <f t="shared" ca="1" si="43"/>
        <v>Transferred</v>
      </c>
      <c r="L409" s="1">
        <f t="shared" ca="1" si="44"/>
        <v>9966</v>
      </c>
    </row>
    <row r="410" spans="2:12" x14ac:dyDescent="0.25">
      <c r="B410">
        <f t="shared" ca="1" si="40"/>
        <v>11</v>
      </c>
      <c r="C410">
        <f t="shared" ca="1" si="39"/>
        <v>12</v>
      </c>
      <c r="D410">
        <f t="shared" ca="1" si="39"/>
        <v>2000</v>
      </c>
      <c r="E410">
        <f t="shared" ca="1" si="39"/>
        <v>1</v>
      </c>
      <c r="F410">
        <f t="shared" ca="1" si="39"/>
        <v>1</v>
      </c>
      <c r="G410">
        <f t="shared" ca="1" si="39"/>
        <v>1</v>
      </c>
      <c r="I410" t="str">
        <f t="shared" ca="1" si="41"/>
        <v>Female</v>
      </c>
      <c r="J410" t="str">
        <f t="shared" ca="1" si="42"/>
        <v>Aetna</v>
      </c>
      <c r="K410" t="str">
        <f t="shared" ca="1" si="43"/>
        <v>Discharged</v>
      </c>
      <c r="L410" s="1">
        <f t="shared" ca="1" si="44"/>
        <v>36871</v>
      </c>
    </row>
    <row r="411" spans="2:12" x14ac:dyDescent="0.25">
      <c r="B411">
        <f t="shared" ca="1" si="40"/>
        <v>30</v>
      </c>
      <c r="C411">
        <f t="shared" ca="1" si="39"/>
        <v>8</v>
      </c>
      <c r="D411">
        <f t="shared" ca="1" si="39"/>
        <v>1957</v>
      </c>
      <c r="E411">
        <f t="shared" ca="1" si="39"/>
        <v>1</v>
      </c>
      <c r="F411">
        <f t="shared" ca="1" si="39"/>
        <v>3</v>
      </c>
      <c r="G411">
        <f t="shared" ca="1" si="39"/>
        <v>2</v>
      </c>
      <c r="I411" t="str">
        <f t="shared" ca="1" si="41"/>
        <v>Female</v>
      </c>
      <c r="J411" t="str">
        <f t="shared" ca="1" si="42"/>
        <v>Medicaid</v>
      </c>
      <c r="K411" t="str">
        <f t="shared" ca="1" si="43"/>
        <v>Admitted</v>
      </c>
      <c r="L411" s="1">
        <f t="shared" ca="1" si="44"/>
        <v>21062</v>
      </c>
    </row>
    <row r="412" spans="2:12" x14ac:dyDescent="0.25">
      <c r="B412">
        <f t="shared" ca="1" si="40"/>
        <v>14</v>
      </c>
      <c r="C412">
        <f t="shared" ca="1" si="39"/>
        <v>7</v>
      </c>
      <c r="D412">
        <f t="shared" ca="1" si="39"/>
        <v>1934</v>
      </c>
      <c r="E412">
        <f t="shared" ca="1" si="39"/>
        <v>2</v>
      </c>
      <c r="F412">
        <f t="shared" ca="1" si="39"/>
        <v>4</v>
      </c>
      <c r="G412">
        <f t="shared" ca="1" si="39"/>
        <v>1</v>
      </c>
      <c r="I412" t="str">
        <f t="shared" ca="1" si="41"/>
        <v>Male</v>
      </c>
      <c r="J412" t="str">
        <f t="shared" ca="1" si="42"/>
        <v>Self-pay</v>
      </c>
      <c r="K412" t="str">
        <f t="shared" ca="1" si="43"/>
        <v>Discharged</v>
      </c>
      <c r="L412" s="1">
        <f t="shared" ca="1" si="44"/>
        <v>12614</v>
      </c>
    </row>
    <row r="413" spans="2:12" x14ac:dyDescent="0.25">
      <c r="B413">
        <f t="shared" ca="1" si="40"/>
        <v>7</v>
      </c>
      <c r="C413">
        <f t="shared" ca="1" si="39"/>
        <v>12</v>
      </c>
      <c r="D413">
        <f t="shared" ca="1" si="39"/>
        <v>1977</v>
      </c>
      <c r="E413">
        <f t="shared" ca="1" si="39"/>
        <v>1</v>
      </c>
      <c r="F413">
        <f t="shared" ca="1" si="39"/>
        <v>2</v>
      </c>
      <c r="G413">
        <f t="shared" ca="1" si="39"/>
        <v>3</v>
      </c>
      <c r="I413" t="str">
        <f t="shared" ca="1" si="41"/>
        <v>Female</v>
      </c>
      <c r="J413" t="str">
        <f t="shared" ca="1" si="42"/>
        <v>Medicare</v>
      </c>
      <c r="K413" t="str">
        <f t="shared" ca="1" si="43"/>
        <v>Transferred</v>
      </c>
      <c r="L413" s="1">
        <f t="shared" ca="1" si="44"/>
        <v>28466</v>
      </c>
    </row>
    <row r="414" spans="2:12" x14ac:dyDescent="0.25">
      <c r="B414">
        <f t="shared" ca="1" si="40"/>
        <v>23</v>
      </c>
      <c r="C414">
        <f t="shared" ca="1" si="39"/>
        <v>11</v>
      </c>
      <c r="D414">
        <f t="shared" ca="1" si="39"/>
        <v>1988</v>
      </c>
      <c r="E414">
        <f t="shared" ca="1" si="39"/>
        <v>1</v>
      </c>
      <c r="F414">
        <f t="shared" ca="1" si="39"/>
        <v>2</v>
      </c>
      <c r="G414">
        <f t="shared" ca="1" si="39"/>
        <v>2</v>
      </c>
      <c r="I414" t="str">
        <f t="shared" ca="1" si="41"/>
        <v>Female</v>
      </c>
      <c r="J414" t="str">
        <f t="shared" ca="1" si="42"/>
        <v>Medicare</v>
      </c>
      <c r="K414" t="str">
        <f t="shared" ca="1" si="43"/>
        <v>Admitted</v>
      </c>
      <c r="L414" s="1">
        <f t="shared" ca="1" si="44"/>
        <v>32470</v>
      </c>
    </row>
    <row r="415" spans="2:12" x14ac:dyDescent="0.25">
      <c r="B415">
        <f t="shared" ca="1" si="40"/>
        <v>28</v>
      </c>
      <c r="C415">
        <f t="shared" ca="1" si="39"/>
        <v>8</v>
      </c>
      <c r="D415">
        <f t="shared" ca="1" si="39"/>
        <v>1975</v>
      </c>
      <c r="E415">
        <f t="shared" ca="1" si="39"/>
        <v>1</v>
      </c>
      <c r="F415">
        <f t="shared" ca="1" si="39"/>
        <v>5</v>
      </c>
      <c r="G415">
        <f t="shared" ca="1" si="39"/>
        <v>2</v>
      </c>
      <c r="I415" t="str">
        <f t="shared" ca="1" si="41"/>
        <v>Female</v>
      </c>
      <c r="J415" t="str">
        <f t="shared" ca="1" si="42"/>
        <v>Blue Cross</v>
      </c>
      <c r="K415" t="str">
        <f t="shared" ca="1" si="43"/>
        <v>Admitted</v>
      </c>
      <c r="L415" s="1">
        <f t="shared" ca="1" si="44"/>
        <v>27634</v>
      </c>
    </row>
    <row r="416" spans="2:12" x14ac:dyDescent="0.25">
      <c r="B416">
        <f t="shared" ca="1" si="40"/>
        <v>27</v>
      </c>
      <c r="C416">
        <f t="shared" ca="1" si="39"/>
        <v>10</v>
      </c>
      <c r="D416">
        <f t="shared" ca="1" si="39"/>
        <v>1924</v>
      </c>
      <c r="E416">
        <f t="shared" ca="1" si="39"/>
        <v>2</v>
      </c>
      <c r="F416">
        <f t="shared" ca="1" si="39"/>
        <v>4</v>
      </c>
      <c r="G416">
        <f t="shared" ca="1" si="39"/>
        <v>2</v>
      </c>
      <c r="I416" t="str">
        <f t="shared" ca="1" si="41"/>
        <v>Male</v>
      </c>
      <c r="J416" t="str">
        <f t="shared" ca="1" si="42"/>
        <v>Self-pay</v>
      </c>
      <c r="K416" t="str">
        <f t="shared" ca="1" si="43"/>
        <v>Admitted</v>
      </c>
      <c r="L416" s="1">
        <f t="shared" ca="1" si="44"/>
        <v>9067</v>
      </c>
    </row>
    <row r="417" spans="2:12" x14ac:dyDescent="0.25">
      <c r="B417">
        <f t="shared" ca="1" si="40"/>
        <v>5</v>
      </c>
      <c r="C417">
        <f t="shared" ca="1" si="39"/>
        <v>11</v>
      </c>
      <c r="D417">
        <f t="shared" ca="1" si="39"/>
        <v>1932</v>
      </c>
      <c r="E417">
        <f t="shared" ca="1" si="39"/>
        <v>1</v>
      </c>
      <c r="F417">
        <f t="shared" ca="1" si="39"/>
        <v>4</v>
      </c>
      <c r="G417">
        <f t="shared" ca="1" si="39"/>
        <v>2</v>
      </c>
      <c r="I417" t="str">
        <f t="shared" ca="1" si="41"/>
        <v>Female</v>
      </c>
      <c r="J417" t="str">
        <f t="shared" ca="1" si="42"/>
        <v>Self-pay</v>
      </c>
      <c r="K417" t="str">
        <f t="shared" ca="1" si="43"/>
        <v>Admitted</v>
      </c>
      <c r="L417" s="1">
        <f t="shared" ca="1" si="44"/>
        <v>11998</v>
      </c>
    </row>
    <row r="418" spans="2:12" x14ac:dyDescent="0.25">
      <c r="B418">
        <f t="shared" ca="1" si="40"/>
        <v>8</v>
      </c>
      <c r="C418">
        <f t="shared" ca="1" si="39"/>
        <v>7</v>
      </c>
      <c r="D418">
        <f t="shared" ca="1" si="39"/>
        <v>1940</v>
      </c>
      <c r="E418">
        <f t="shared" ca="1" si="39"/>
        <v>2</v>
      </c>
      <c r="F418">
        <f t="shared" ca="1" si="39"/>
        <v>1</v>
      </c>
      <c r="G418">
        <f t="shared" ca="1" si="39"/>
        <v>2</v>
      </c>
      <c r="I418" t="str">
        <f t="shared" ca="1" si="41"/>
        <v>Male</v>
      </c>
      <c r="J418" t="str">
        <f t="shared" ca="1" si="42"/>
        <v>Aetna</v>
      </c>
      <c r="K418" t="str">
        <f t="shared" ca="1" si="43"/>
        <v>Admitted</v>
      </c>
      <c r="L418" s="1">
        <f t="shared" ca="1" si="44"/>
        <v>14800</v>
      </c>
    </row>
    <row r="419" spans="2:12" x14ac:dyDescent="0.25">
      <c r="B419">
        <f t="shared" ca="1" si="40"/>
        <v>8</v>
      </c>
      <c r="C419">
        <f t="shared" ca="1" si="39"/>
        <v>7</v>
      </c>
      <c r="D419">
        <f t="shared" ca="1" si="39"/>
        <v>1926</v>
      </c>
      <c r="E419">
        <f t="shared" ca="1" si="39"/>
        <v>2</v>
      </c>
      <c r="F419">
        <f t="shared" ca="1" si="39"/>
        <v>1</v>
      </c>
      <c r="G419">
        <f t="shared" ca="1" si="39"/>
        <v>3</v>
      </c>
      <c r="I419" t="str">
        <f t="shared" ca="1" si="41"/>
        <v>Male</v>
      </c>
      <c r="J419" t="str">
        <f t="shared" ca="1" si="42"/>
        <v>Aetna</v>
      </c>
      <c r="K419" t="str">
        <f t="shared" ca="1" si="43"/>
        <v>Transferred</v>
      </c>
      <c r="L419" s="1">
        <f t="shared" ca="1" si="44"/>
        <v>9686</v>
      </c>
    </row>
    <row r="420" spans="2:12" x14ac:dyDescent="0.25">
      <c r="B420">
        <f t="shared" ca="1" si="40"/>
        <v>18</v>
      </c>
      <c r="C420">
        <f t="shared" ca="1" si="39"/>
        <v>4</v>
      </c>
      <c r="D420">
        <f t="shared" ca="1" si="39"/>
        <v>1965</v>
      </c>
      <c r="E420">
        <f t="shared" ca="1" si="39"/>
        <v>1</v>
      </c>
      <c r="F420">
        <f t="shared" ca="1" si="39"/>
        <v>2</v>
      </c>
      <c r="G420">
        <f t="shared" ca="1" si="39"/>
        <v>4</v>
      </c>
      <c r="I420" t="str">
        <f t="shared" ca="1" si="41"/>
        <v>Female</v>
      </c>
      <c r="J420" t="str">
        <f t="shared" ca="1" si="42"/>
        <v>Medicare</v>
      </c>
      <c r="K420" t="str">
        <f t="shared" ca="1" si="43"/>
        <v>Left without being seen</v>
      </c>
      <c r="L420" s="1">
        <f t="shared" ca="1" si="44"/>
        <v>23850</v>
      </c>
    </row>
    <row r="421" spans="2:12" x14ac:dyDescent="0.25">
      <c r="B421">
        <f t="shared" ca="1" si="40"/>
        <v>28</v>
      </c>
      <c r="C421">
        <f t="shared" ca="1" si="39"/>
        <v>11</v>
      </c>
      <c r="D421">
        <f t="shared" ca="1" si="39"/>
        <v>1975</v>
      </c>
      <c r="E421">
        <f t="shared" ca="1" si="39"/>
        <v>2</v>
      </c>
      <c r="F421">
        <f t="shared" ca="1" si="39"/>
        <v>3</v>
      </c>
      <c r="G421">
        <f t="shared" ca="1" si="39"/>
        <v>2</v>
      </c>
      <c r="I421" t="str">
        <f t="shared" ca="1" si="41"/>
        <v>Male</v>
      </c>
      <c r="J421" t="str">
        <f t="shared" ca="1" si="42"/>
        <v>Medicaid</v>
      </c>
      <c r="K421" t="str">
        <f t="shared" ca="1" si="43"/>
        <v>Admitted</v>
      </c>
      <c r="L421" s="1">
        <f t="shared" ca="1" si="44"/>
        <v>27726</v>
      </c>
    </row>
    <row r="422" spans="2:12" x14ac:dyDescent="0.25">
      <c r="B422">
        <f t="shared" ca="1" si="40"/>
        <v>12</v>
      </c>
      <c r="C422">
        <f t="shared" ca="1" si="39"/>
        <v>1</v>
      </c>
      <c r="D422">
        <f t="shared" ca="1" si="39"/>
        <v>1937</v>
      </c>
      <c r="E422">
        <f t="shared" ca="1" si="39"/>
        <v>2</v>
      </c>
      <c r="F422">
        <f t="shared" ca="1" si="39"/>
        <v>4</v>
      </c>
      <c r="G422">
        <f t="shared" ca="1" si="39"/>
        <v>1</v>
      </c>
      <c r="I422" t="str">
        <f t="shared" ca="1" si="41"/>
        <v>Male</v>
      </c>
      <c r="J422" t="str">
        <f t="shared" ca="1" si="42"/>
        <v>Self-pay</v>
      </c>
      <c r="K422" t="str">
        <f t="shared" ca="1" si="43"/>
        <v>Discharged</v>
      </c>
      <c r="L422" s="1">
        <f t="shared" ca="1" si="44"/>
        <v>13527</v>
      </c>
    </row>
    <row r="423" spans="2:12" x14ac:dyDescent="0.25">
      <c r="B423">
        <f t="shared" ca="1" si="40"/>
        <v>6</v>
      </c>
      <c r="C423">
        <f t="shared" ca="1" si="39"/>
        <v>5</v>
      </c>
      <c r="D423">
        <f t="shared" ca="1" si="39"/>
        <v>2005</v>
      </c>
      <c r="E423">
        <f t="shared" ca="1" si="39"/>
        <v>1</v>
      </c>
      <c r="F423">
        <f t="shared" ca="1" si="39"/>
        <v>5</v>
      </c>
      <c r="G423">
        <f t="shared" ca="1" si="39"/>
        <v>1</v>
      </c>
      <c r="I423" t="str">
        <f t="shared" ca="1" si="41"/>
        <v>Female</v>
      </c>
      <c r="J423" t="str">
        <f t="shared" ca="1" si="42"/>
        <v>Blue Cross</v>
      </c>
      <c r="K423" t="str">
        <f t="shared" ca="1" si="43"/>
        <v>Discharged</v>
      </c>
      <c r="L423" s="1">
        <f t="shared" ca="1" si="44"/>
        <v>38478</v>
      </c>
    </row>
    <row r="424" spans="2:12" x14ac:dyDescent="0.25">
      <c r="B424">
        <f t="shared" ca="1" si="40"/>
        <v>27</v>
      </c>
      <c r="C424">
        <f t="shared" ca="1" si="39"/>
        <v>12</v>
      </c>
      <c r="D424">
        <f t="shared" ca="1" si="39"/>
        <v>1977</v>
      </c>
      <c r="E424">
        <f t="shared" ca="1" si="39"/>
        <v>2</v>
      </c>
      <c r="F424">
        <f t="shared" ca="1" si="39"/>
        <v>1</v>
      </c>
      <c r="G424">
        <f t="shared" ca="1" si="39"/>
        <v>1</v>
      </c>
      <c r="I424" t="str">
        <f t="shared" ca="1" si="41"/>
        <v>Male</v>
      </c>
      <c r="J424" t="str">
        <f t="shared" ca="1" si="42"/>
        <v>Aetna</v>
      </c>
      <c r="K424" t="str">
        <f t="shared" ca="1" si="43"/>
        <v>Discharged</v>
      </c>
      <c r="L424" s="1">
        <f t="shared" ca="1" si="44"/>
        <v>28486</v>
      </c>
    </row>
    <row r="425" spans="2:12" x14ac:dyDescent="0.25">
      <c r="B425">
        <f t="shared" ca="1" si="40"/>
        <v>17</v>
      </c>
      <c r="C425">
        <f t="shared" ca="1" si="39"/>
        <v>9</v>
      </c>
      <c r="D425">
        <f t="shared" ca="1" si="39"/>
        <v>1961</v>
      </c>
      <c r="E425">
        <f t="shared" ref="C425:G476" ca="1" si="45">RANDBETWEEN(E$4,E$5)</f>
        <v>2</v>
      </c>
      <c r="F425">
        <f t="shared" ca="1" si="45"/>
        <v>5</v>
      </c>
      <c r="G425">
        <f t="shared" ca="1" si="45"/>
        <v>4</v>
      </c>
      <c r="I425" t="str">
        <f t="shared" ca="1" si="41"/>
        <v>Male</v>
      </c>
      <c r="J425" t="str">
        <f t="shared" ca="1" si="42"/>
        <v>Blue Cross</v>
      </c>
      <c r="K425" t="str">
        <f t="shared" ca="1" si="43"/>
        <v>Left without being seen</v>
      </c>
      <c r="L425" s="1">
        <f t="shared" ca="1" si="44"/>
        <v>22541</v>
      </c>
    </row>
    <row r="426" spans="2:12" x14ac:dyDescent="0.25">
      <c r="B426">
        <f t="shared" ca="1" si="40"/>
        <v>5</v>
      </c>
      <c r="C426">
        <f t="shared" ca="1" si="45"/>
        <v>10</v>
      </c>
      <c r="D426">
        <f t="shared" ca="1" si="45"/>
        <v>1950</v>
      </c>
      <c r="E426">
        <f t="shared" ca="1" si="45"/>
        <v>1</v>
      </c>
      <c r="F426">
        <f t="shared" ca="1" si="45"/>
        <v>5</v>
      </c>
      <c r="G426">
        <f t="shared" ca="1" si="45"/>
        <v>1</v>
      </c>
      <c r="I426" t="str">
        <f t="shared" ca="1" si="41"/>
        <v>Female</v>
      </c>
      <c r="J426" t="str">
        <f t="shared" ca="1" si="42"/>
        <v>Blue Cross</v>
      </c>
      <c r="K426" t="str">
        <f t="shared" ca="1" si="43"/>
        <v>Discharged</v>
      </c>
      <c r="L426" s="1">
        <f t="shared" ca="1" si="44"/>
        <v>18541</v>
      </c>
    </row>
    <row r="427" spans="2:12" x14ac:dyDescent="0.25">
      <c r="B427">
        <f t="shared" ca="1" si="40"/>
        <v>18</v>
      </c>
      <c r="C427">
        <f t="shared" ca="1" si="45"/>
        <v>4</v>
      </c>
      <c r="D427">
        <f t="shared" ca="1" si="45"/>
        <v>2012</v>
      </c>
      <c r="E427">
        <f t="shared" ca="1" si="45"/>
        <v>2</v>
      </c>
      <c r="F427">
        <f t="shared" ca="1" si="45"/>
        <v>1</v>
      </c>
      <c r="G427">
        <f t="shared" ca="1" si="45"/>
        <v>4</v>
      </c>
      <c r="I427" t="str">
        <f t="shared" ca="1" si="41"/>
        <v>Male</v>
      </c>
      <c r="J427" t="str">
        <f t="shared" ca="1" si="42"/>
        <v>Aetna</v>
      </c>
      <c r="K427" t="str">
        <f t="shared" ca="1" si="43"/>
        <v>Left without being seen</v>
      </c>
      <c r="L427" s="1">
        <f t="shared" ca="1" si="44"/>
        <v>41017</v>
      </c>
    </row>
    <row r="428" spans="2:12" x14ac:dyDescent="0.25">
      <c r="B428">
        <f t="shared" ca="1" si="40"/>
        <v>24</v>
      </c>
      <c r="C428">
        <f t="shared" ca="1" si="45"/>
        <v>4</v>
      </c>
      <c r="D428">
        <f t="shared" ca="1" si="45"/>
        <v>1938</v>
      </c>
      <c r="E428">
        <f t="shared" ca="1" si="45"/>
        <v>2</v>
      </c>
      <c r="F428">
        <f t="shared" ca="1" si="45"/>
        <v>2</v>
      </c>
      <c r="G428">
        <f t="shared" ca="1" si="45"/>
        <v>3</v>
      </c>
      <c r="I428" t="str">
        <f t="shared" ca="1" si="41"/>
        <v>Male</v>
      </c>
      <c r="J428" t="str">
        <f t="shared" ca="1" si="42"/>
        <v>Medicare</v>
      </c>
      <c r="K428" t="str">
        <f t="shared" ca="1" si="43"/>
        <v>Transferred</v>
      </c>
      <c r="L428" s="1">
        <f t="shared" ca="1" si="44"/>
        <v>13994</v>
      </c>
    </row>
    <row r="429" spans="2:12" x14ac:dyDescent="0.25">
      <c r="B429">
        <f t="shared" ca="1" si="40"/>
        <v>7</v>
      </c>
      <c r="C429">
        <f t="shared" ca="1" si="45"/>
        <v>2</v>
      </c>
      <c r="D429">
        <f t="shared" ca="1" si="45"/>
        <v>1991</v>
      </c>
      <c r="E429">
        <f t="shared" ca="1" si="45"/>
        <v>1</v>
      </c>
      <c r="F429">
        <f t="shared" ca="1" si="45"/>
        <v>2</v>
      </c>
      <c r="G429">
        <f t="shared" ca="1" si="45"/>
        <v>4</v>
      </c>
      <c r="I429" t="str">
        <f t="shared" ca="1" si="41"/>
        <v>Female</v>
      </c>
      <c r="J429" t="str">
        <f t="shared" ca="1" si="42"/>
        <v>Medicare</v>
      </c>
      <c r="K429" t="str">
        <f t="shared" ca="1" si="43"/>
        <v>Left without being seen</v>
      </c>
      <c r="L429" s="1">
        <f t="shared" ca="1" si="44"/>
        <v>33276</v>
      </c>
    </row>
    <row r="430" spans="2:12" x14ac:dyDescent="0.25">
      <c r="B430">
        <f t="shared" ca="1" si="40"/>
        <v>18</v>
      </c>
      <c r="C430">
        <f t="shared" ca="1" si="45"/>
        <v>2</v>
      </c>
      <c r="D430">
        <f t="shared" ca="1" si="45"/>
        <v>1970</v>
      </c>
      <c r="E430">
        <f t="shared" ca="1" si="45"/>
        <v>2</v>
      </c>
      <c r="F430">
        <f t="shared" ca="1" si="45"/>
        <v>3</v>
      </c>
      <c r="G430">
        <f t="shared" ca="1" si="45"/>
        <v>2</v>
      </c>
      <c r="I430" t="str">
        <f t="shared" ca="1" si="41"/>
        <v>Male</v>
      </c>
      <c r="J430" t="str">
        <f t="shared" ca="1" si="42"/>
        <v>Medicaid</v>
      </c>
      <c r="K430" t="str">
        <f t="shared" ca="1" si="43"/>
        <v>Admitted</v>
      </c>
      <c r="L430" s="1">
        <f t="shared" ca="1" si="44"/>
        <v>25617</v>
      </c>
    </row>
    <row r="431" spans="2:12" x14ac:dyDescent="0.25">
      <c r="B431">
        <f t="shared" ca="1" si="40"/>
        <v>26</v>
      </c>
      <c r="C431">
        <f t="shared" ca="1" si="45"/>
        <v>2</v>
      </c>
      <c r="D431">
        <f t="shared" ca="1" si="45"/>
        <v>1948</v>
      </c>
      <c r="E431">
        <f t="shared" ca="1" si="45"/>
        <v>1</v>
      </c>
      <c r="F431">
        <f t="shared" ca="1" si="45"/>
        <v>2</v>
      </c>
      <c r="G431">
        <f t="shared" ca="1" si="45"/>
        <v>1</v>
      </c>
      <c r="I431" t="str">
        <f t="shared" ca="1" si="41"/>
        <v>Female</v>
      </c>
      <c r="J431" t="str">
        <f t="shared" ca="1" si="42"/>
        <v>Medicare</v>
      </c>
      <c r="K431" t="str">
        <f t="shared" ca="1" si="43"/>
        <v>Discharged</v>
      </c>
      <c r="L431" s="1">
        <f t="shared" ca="1" si="44"/>
        <v>17589</v>
      </c>
    </row>
    <row r="432" spans="2:12" x14ac:dyDescent="0.25">
      <c r="B432">
        <f t="shared" ca="1" si="40"/>
        <v>27</v>
      </c>
      <c r="C432">
        <f t="shared" ca="1" si="45"/>
        <v>6</v>
      </c>
      <c r="D432">
        <f t="shared" ca="1" si="45"/>
        <v>1956</v>
      </c>
      <c r="E432">
        <f t="shared" ca="1" si="45"/>
        <v>2</v>
      </c>
      <c r="F432">
        <f t="shared" ca="1" si="45"/>
        <v>2</v>
      </c>
      <c r="G432">
        <f t="shared" ca="1" si="45"/>
        <v>2</v>
      </c>
      <c r="I432" t="str">
        <f t="shared" ca="1" si="41"/>
        <v>Male</v>
      </c>
      <c r="J432" t="str">
        <f t="shared" ca="1" si="42"/>
        <v>Medicare</v>
      </c>
      <c r="K432" t="str">
        <f t="shared" ca="1" si="43"/>
        <v>Admitted</v>
      </c>
      <c r="L432" s="1">
        <f t="shared" ca="1" si="44"/>
        <v>20633</v>
      </c>
    </row>
    <row r="433" spans="2:12" x14ac:dyDescent="0.25">
      <c r="B433">
        <f t="shared" ca="1" si="40"/>
        <v>21</v>
      </c>
      <c r="C433">
        <f t="shared" ca="1" si="45"/>
        <v>12</v>
      </c>
      <c r="D433">
        <f t="shared" ca="1" si="45"/>
        <v>1930</v>
      </c>
      <c r="E433">
        <f t="shared" ca="1" si="45"/>
        <v>2</v>
      </c>
      <c r="F433">
        <f t="shared" ca="1" si="45"/>
        <v>5</v>
      </c>
      <c r="G433">
        <f t="shared" ca="1" si="45"/>
        <v>2</v>
      </c>
      <c r="I433" t="str">
        <f t="shared" ca="1" si="41"/>
        <v>Male</v>
      </c>
      <c r="J433" t="str">
        <f t="shared" ca="1" si="42"/>
        <v>Blue Cross</v>
      </c>
      <c r="K433" t="str">
        <f t="shared" ca="1" si="43"/>
        <v>Admitted</v>
      </c>
      <c r="L433" s="1">
        <f t="shared" ca="1" si="44"/>
        <v>11313</v>
      </c>
    </row>
    <row r="434" spans="2:12" x14ac:dyDescent="0.25">
      <c r="B434">
        <f t="shared" ca="1" si="40"/>
        <v>25</v>
      </c>
      <c r="C434">
        <f t="shared" ca="1" si="45"/>
        <v>3</v>
      </c>
      <c r="D434">
        <f t="shared" ca="1" si="45"/>
        <v>1949</v>
      </c>
      <c r="E434">
        <f t="shared" ca="1" si="45"/>
        <v>1</v>
      </c>
      <c r="F434">
        <f t="shared" ca="1" si="45"/>
        <v>1</v>
      </c>
      <c r="G434">
        <f t="shared" ca="1" si="45"/>
        <v>4</v>
      </c>
      <c r="I434" t="str">
        <f t="shared" ca="1" si="41"/>
        <v>Female</v>
      </c>
      <c r="J434" t="str">
        <f t="shared" ca="1" si="42"/>
        <v>Aetna</v>
      </c>
      <c r="K434" t="str">
        <f t="shared" ca="1" si="43"/>
        <v>Left without being seen</v>
      </c>
      <c r="L434" s="1">
        <f t="shared" ca="1" si="44"/>
        <v>17982</v>
      </c>
    </row>
    <row r="435" spans="2:12" x14ac:dyDescent="0.25">
      <c r="B435">
        <f t="shared" ca="1" si="40"/>
        <v>27</v>
      </c>
      <c r="C435">
        <f t="shared" ca="1" si="45"/>
        <v>2</v>
      </c>
      <c r="D435">
        <f t="shared" ca="1" si="45"/>
        <v>1998</v>
      </c>
      <c r="E435">
        <f t="shared" ca="1" si="45"/>
        <v>2</v>
      </c>
      <c r="F435">
        <f t="shared" ca="1" si="45"/>
        <v>1</v>
      </c>
      <c r="G435">
        <f t="shared" ca="1" si="45"/>
        <v>1</v>
      </c>
      <c r="I435" t="str">
        <f t="shared" ca="1" si="41"/>
        <v>Male</v>
      </c>
      <c r="J435" t="str">
        <f t="shared" ca="1" si="42"/>
        <v>Aetna</v>
      </c>
      <c r="K435" t="str">
        <f t="shared" ca="1" si="43"/>
        <v>Discharged</v>
      </c>
      <c r="L435" s="1">
        <f t="shared" ca="1" si="44"/>
        <v>35853</v>
      </c>
    </row>
    <row r="436" spans="2:12" x14ac:dyDescent="0.25">
      <c r="B436">
        <f t="shared" ca="1" si="40"/>
        <v>14</v>
      </c>
      <c r="C436">
        <f t="shared" ca="1" si="45"/>
        <v>2</v>
      </c>
      <c r="D436">
        <f t="shared" ca="1" si="45"/>
        <v>1953</v>
      </c>
      <c r="E436">
        <f t="shared" ca="1" si="45"/>
        <v>2</v>
      </c>
      <c r="F436">
        <f t="shared" ca="1" si="45"/>
        <v>1</v>
      </c>
      <c r="G436">
        <f t="shared" ca="1" si="45"/>
        <v>3</v>
      </c>
      <c r="I436" t="str">
        <f t="shared" ca="1" si="41"/>
        <v>Male</v>
      </c>
      <c r="J436" t="str">
        <f t="shared" ca="1" si="42"/>
        <v>Aetna</v>
      </c>
      <c r="K436" t="str">
        <f t="shared" ca="1" si="43"/>
        <v>Transferred</v>
      </c>
      <c r="L436" s="1">
        <f t="shared" ca="1" si="44"/>
        <v>19404</v>
      </c>
    </row>
    <row r="437" spans="2:12" x14ac:dyDescent="0.25">
      <c r="B437">
        <f t="shared" ca="1" si="40"/>
        <v>28</v>
      </c>
      <c r="C437">
        <f t="shared" ca="1" si="45"/>
        <v>3</v>
      </c>
      <c r="D437">
        <f t="shared" ca="1" si="45"/>
        <v>1961</v>
      </c>
      <c r="E437">
        <f t="shared" ca="1" si="45"/>
        <v>2</v>
      </c>
      <c r="F437">
        <f t="shared" ca="1" si="45"/>
        <v>2</v>
      </c>
      <c r="G437">
        <f t="shared" ca="1" si="45"/>
        <v>2</v>
      </c>
      <c r="I437" t="str">
        <f t="shared" ca="1" si="41"/>
        <v>Male</v>
      </c>
      <c r="J437" t="str">
        <f t="shared" ca="1" si="42"/>
        <v>Medicare</v>
      </c>
      <c r="K437" t="str">
        <f t="shared" ca="1" si="43"/>
        <v>Admitted</v>
      </c>
      <c r="L437" s="1">
        <f t="shared" ca="1" si="44"/>
        <v>22368</v>
      </c>
    </row>
    <row r="438" spans="2:12" x14ac:dyDescent="0.25">
      <c r="B438">
        <f t="shared" ca="1" si="40"/>
        <v>16</v>
      </c>
      <c r="C438">
        <f t="shared" ca="1" si="45"/>
        <v>12</v>
      </c>
      <c r="D438">
        <f t="shared" ca="1" si="45"/>
        <v>1923</v>
      </c>
      <c r="E438">
        <f t="shared" ca="1" si="45"/>
        <v>1</v>
      </c>
      <c r="F438">
        <f t="shared" ca="1" si="45"/>
        <v>4</v>
      </c>
      <c r="G438">
        <f t="shared" ca="1" si="45"/>
        <v>4</v>
      </c>
      <c r="I438" t="str">
        <f t="shared" ca="1" si="41"/>
        <v>Female</v>
      </c>
      <c r="J438" t="str">
        <f t="shared" ca="1" si="42"/>
        <v>Self-pay</v>
      </c>
      <c r="K438" t="str">
        <f t="shared" ca="1" si="43"/>
        <v>Left without being seen</v>
      </c>
      <c r="L438" s="1">
        <f t="shared" ca="1" si="44"/>
        <v>8751</v>
      </c>
    </row>
    <row r="439" spans="2:12" x14ac:dyDescent="0.25">
      <c r="B439">
        <f t="shared" ca="1" si="40"/>
        <v>8</v>
      </c>
      <c r="C439">
        <f t="shared" ca="1" si="45"/>
        <v>11</v>
      </c>
      <c r="D439">
        <f t="shared" ca="1" si="45"/>
        <v>1928</v>
      </c>
      <c r="E439">
        <f t="shared" ca="1" si="45"/>
        <v>1</v>
      </c>
      <c r="F439">
        <f t="shared" ca="1" si="45"/>
        <v>4</v>
      </c>
      <c r="G439">
        <f t="shared" ca="1" si="45"/>
        <v>1</v>
      </c>
      <c r="I439" t="str">
        <f t="shared" ca="1" si="41"/>
        <v>Female</v>
      </c>
      <c r="J439" t="str">
        <f t="shared" ca="1" si="42"/>
        <v>Self-pay</v>
      </c>
      <c r="K439" t="str">
        <f t="shared" ca="1" si="43"/>
        <v>Discharged</v>
      </c>
      <c r="L439" s="1">
        <f t="shared" ca="1" si="44"/>
        <v>10540</v>
      </c>
    </row>
    <row r="440" spans="2:12" x14ac:dyDescent="0.25">
      <c r="B440">
        <f t="shared" ca="1" si="40"/>
        <v>4</v>
      </c>
      <c r="C440">
        <f t="shared" ca="1" si="45"/>
        <v>8</v>
      </c>
      <c r="D440">
        <f t="shared" ca="1" si="45"/>
        <v>1947</v>
      </c>
      <c r="E440">
        <f t="shared" ca="1" si="45"/>
        <v>2</v>
      </c>
      <c r="F440">
        <f t="shared" ca="1" si="45"/>
        <v>1</v>
      </c>
      <c r="G440">
        <f t="shared" ca="1" si="45"/>
        <v>3</v>
      </c>
      <c r="I440" t="str">
        <f t="shared" ca="1" si="41"/>
        <v>Male</v>
      </c>
      <c r="J440" t="str">
        <f t="shared" ca="1" si="42"/>
        <v>Aetna</v>
      </c>
      <c r="K440" t="str">
        <f t="shared" ca="1" si="43"/>
        <v>Transferred</v>
      </c>
      <c r="L440" s="1">
        <f t="shared" ca="1" si="44"/>
        <v>17383</v>
      </c>
    </row>
    <row r="441" spans="2:12" x14ac:dyDescent="0.25">
      <c r="B441">
        <f t="shared" ca="1" si="40"/>
        <v>11</v>
      </c>
      <c r="C441">
        <f t="shared" ca="1" si="45"/>
        <v>5</v>
      </c>
      <c r="D441">
        <f t="shared" ca="1" si="45"/>
        <v>1967</v>
      </c>
      <c r="E441">
        <f t="shared" ca="1" si="45"/>
        <v>1</v>
      </c>
      <c r="F441">
        <f t="shared" ca="1" si="45"/>
        <v>3</v>
      </c>
      <c r="G441">
        <f t="shared" ca="1" si="45"/>
        <v>3</v>
      </c>
      <c r="I441" t="str">
        <f t="shared" ca="1" si="41"/>
        <v>Female</v>
      </c>
      <c r="J441" t="str">
        <f t="shared" ca="1" si="42"/>
        <v>Medicaid</v>
      </c>
      <c r="K441" t="str">
        <f t="shared" ca="1" si="43"/>
        <v>Transferred</v>
      </c>
      <c r="L441" s="1">
        <f t="shared" ca="1" si="44"/>
        <v>24603</v>
      </c>
    </row>
    <row r="442" spans="2:12" x14ac:dyDescent="0.25">
      <c r="B442">
        <f t="shared" ca="1" si="40"/>
        <v>24</v>
      </c>
      <c r="C442">
        <f t="shared" ca="1" si="45"/>
        <v>12</v>
      </c>
      <c r="D442">
        <f t="shared" ca="1" si="45"/>
        <v>1923</v>
      </c>
      <c r="E442">
        <f t="shared" ca="1" si="45"/>
        <v>1</v>
      </c>
      <c r="F442">
        <f t="shared" ca="1" si="45"/>
        <v>1</v>
      </c>
      <c r="G442">
        <f t="shared" ca="1" si="45"/>
        <v>3</v>
      </c>
      <c r="I442" t="str">
        <f t="shared" ca="1" si="41"/>
        <v>Female</v>
      </c>
      <c r="J442" t="str">
        <f t="shared" ca="1" si="42"/>
        <v>Aetna</v>
      </c>
      <c r="K442" t="str">
        <f t="shared" ca="1" si="43"/>
        <v>Transferred</v>
      </c>
      <c r="L442" s="1">
        <f t="shared" ca="1" si="44"/>
        <v>8759</v>
      </c>
    </row>
    <row r="443" spans="2:12" x14ac:dyDescent="0.25">
      <c r="B443">
        <f t="shared" ca="1" si="40"/>
        <v>26</v>
      </c>
      <c r="C443">
        <f t="shared" ca="1" si="45"/>
        <v>9</v>
      </c>
      <c r="D443">
        <f t="shared" ca="1" si="45"/>
        <v>1992</v>
      </c>
      <c r="E443">
        <f t="shared" ca="1" si="45"/>
        <v>1</v>
      </c>
      <c r="F443">
        <f t="shared" ca="1" si="45"/>
        <v>1</v>
      </c>
      <c r="G443">
        <f t="shared" ca="1" si="45"/>
        <v>3</v>
      </c>
      <c r="I443" t="str">
        <f t="shared" ca="1" si="41"/>
        <v>Female</v>
      </c>
      <c r="J443" t="str">
        <f t="shared" ca="1" si="42"/>
        <v>Aetna</v>
      </c>
      <c r="K443" t="str">
        <f t="shared" ca="1" si="43"/>
        <v>Transferred</v>
      </c>
      <c r="L443" s="1">
        <f t="shared" ca="1" si="44"/>
        <v>33873</v>
      </c>
    </row>
    <row r="444" spans="2:12" x14ac:dyDescent="0.25">
      <c r="B444">
        <f t="shared" ca="1" si="40"/>
        <v>20</v>
      </c>
      <c r="C444">
        <f t="shared" ca="1" si="45"/>
        <v>6</v>
      </c>
      <c r="D444">
        <f t="shared" ca="1" si="45"/>
        <v>2009</v>
      </c>
      <c r="E444">
        <f t="shared" ca="1" si="45"/>
        <v>2</v>
      </c>
      <c r="F444">
        <f t="shared" ca="1" si="45"/>
        <v>3</v>
      </c>
      <c r="G444">
        <f t="shared" ca="1" si="45"/>
        <v>4</v>
      </c>
      <c r="I444" t="str">
        <f t="shared" ca="1" si="41"/>
        <v>Male</v>
      </c>
      <c r="J444" t="str">
        <f t="shared" ca="1" si="42"/>
        <v>Medicaid</v>
      </c>
      <c r="K444" t="str">
        <f t="shared" ca="1" si="43"/>
        <v>Left without being seen</v>
      </c>
      <c r="L444" s="1">
        <f t="shared" ca="1" si="44"/>
        <v>39984</v>
      </c>
    </row>
    <row r="445" spans="2:12" x14ac:dyDescent="0.25">
      <c r="B445">
        <f t="shared" ca="1" si="40"/>
        <v>26</v>
      </c>
      <c r="C445">
        <f t="shared" ca="1" si="45"/>
        <v>12</v>
      </c>
      <c r="D445">
        <f t="shared" ca="1" si="45"/>
        <v>1942</v>
      </c>
      <c r="E445">
        <f t="shared" ca="1" si="45"/>
        <v>1</v>
      </c>
      <c r="F445">
        <f t="shared" ca="1" si="45"/>
        <v>2</v>
      </c>
      <c r="G445">
        <f t="shared" ca="1" si="45"/>
        <v>4</v>
      </c>
      <c r="I445" t="str">
        <f t="shared" ca="1" si="41"/>
        <v>Female</v>
      </c>
      <c r="J445" t="str">
        <f t="shared" ca="1" si="42"/>
        <v>Medicare</v>
      </c>
      <c r="K445" t="str">
        <f t="shared" ca="1" si="43"/>
        <v>Left without being seen</v>
      </c>
      <c r="L445" s="1">
        <f t="shared" ca="1" si="44"/>
        <v>15701</v>
      </c>
    </row>
    <row r="446" spans="2:12" x14ac:dyDescent="0.25">
      <c r="B446">
        <f t="shared" ca="1" si="40"/>
        <v>16</v>
      </c>
      <c r="C446">
        <f t="shared" ca="1" si="45"/>
        <v>7</v>
      </c>
      <c r="D446">
        <f t="shared" ca="1" si="45"/>
        <v>1995</v>
      </c>
      <c r="E446">
        <f t="shared" ca="1" si="45"/>
        <v>2</v>
      </c>
      <c r="F446">
        <f t="shared" ca="1" si="45"/>
        <v>5</v>
      </c>
      <c r="G446">
        <f t="shared" ca="1" si="45"/>
        <v>3</v>
      </c>
      <c r="I446" t="str">
        <f t="shared" ca="1" si="41"/>
        <v>Male</v>
      </c>
      <c r="J446" t="str">
        <f t="shared" ca="1" si="42"/>
        <v>Blue Cross</v>
      </c>
      <c r="K446" t="str">
        <f t="shared" ca="1" si="43"/>
        <v>Transferred</v>
      </c>
      <c r="L446" s="1">
        <f t="shared" ca="1" si="44"/>
        <v>34896</v>
      </c>
    </row>
    <row r="447" spans="2:12" x14ac:dyDescent="0.25">
      <c r="B447">
        <f t="shared" ca="1" si="40"/>
        <v>11</v>
      </c>
      <c r="C447">
        <f t="shared" ca="1" si="45"/>
        <v>11</v>
      </c>
      <c r="D447">
        <f t="shared" ca="1" si="45"/>
        <v>1972</v>
      </c>
      <c r="E447">
        <f t="shared" ca="1" si="45"/>
        <v>2</v>
      </c>
      <c r="F447">
        <f t="shared" ca="1" si="45"/>
        <v>3</v>
      </c>
      <c r="G447">
        <f t="shared" ca="1" si="45"/>
        <v>3</v>
      </c>
      <c r="I447" t="str">
        <f t="shared" ca="1" si="41"/>
        <v>Male</v>
      </c>
      <c r="J447" t="str">
        <f t="shared" ca="1" si="42"/>
        <v>Medicaid</v>
      </c>
      <c r="K447" t="str">
        <f t="shared" ca="1" si="43"/>
        <v>Transferred</v>
      </c>
      <c r="L447" s="1">
        <f t="shared" ca="1" si="44"/>
        <v>26614</v>
      </c>
    </row>
    <row r="448" spans="2:12" x14ac:dyDescent="0.25">
      <c r="B448">
        <f t="shared" ca="1" si="40"/>
        <v>7</v>
      </c>
      <c r="C448">
        <f t="shared" ca="1" si="45"/>
        <v>11</v>
      </c>
      <c r="D448">
        <f t="shared" ca="1" si="45"/>
        <v>1978</v>
      </c>
      <c r="E448">
        <f t="shared" ca="1" si="45"/>
        <v>1</v>
      </c>
      <c r="F448">
        <f t="shared" ca="1" si="45"/>
        <v>5</v>
      </c>
      <c r="G448">
        <f t="shared" ca="1" si="45"/>
        <v>3</v>
      </c>
      <c r="I448" t="str">
        <f t="shared" ca="1" si="41"/>
        <v>Female</v>
      </c>
      <c r="J448" t="str">
        <f t="shared" ca="1" si="42"/>
        <v>Blue Cross</v>
      </c>
      <c r="K448" t="str">
        <f t="shared" ca="1" si="43"/>
        <v>Transferred</v>
      </c>
      <c r="L448" s="1">
        <f t="shared" ca="1" si="44"/>
        <v>28801</v>
      </c>
    </row>
    <row r="449" spans="2:12" x14ac:dyDescent="0.25">
      <c r="B449">
        <f t="shared" ca="1" si="40"/>
        <v>5</v>
      </c>
      <c r="C449">
        <f t="shared" ca="1" si="45"/>
        <v>8</v>
      </c>
      <c r="D449">
        <f t="shared" ca="1" si="45"/>
        <v>1923</v>
      </c>
      <c r="E449">
        <f t="shared" ca="1" si="45"/>
        <v>2</v>
      </c>
      <c r="F449">
        <f t="shared" ca="1" si="45"/>
        <v>2</v>
      </c>
      <c r="G449">
        <f t="shared" ca="1" si="45"/>
        <v>1</v>
      </c>
      <c r="I449" t="str">
        <f t="shared" ca="1" si="41"/>
        <v>Male</v>
      </c>
      <c r="J449" t="str">
        <f t="shared" ca="1" si="42"/>
        <v>Medicare</v>
      </c>
      <c r="K449" t="str">
        <f t="shared" ca="1" si="43"/>
        <v>Discharged</v>
      </c>
      <c r="L449" s="1">
        <f t="shared" ca="1" si="44"/>
        <v>8618</v>
      </c>
    </row>
    <row r="450" spans="2:12" x14ac:dyDescent="0.25">
      <c r="B450">
        <f t="shared" ca="1" si="40"/>
        <v>9</v>
      </c>
      <c r="C450">
        <f t="shared" ca="1" si="45"/>
        <v>10</v>
      </c>
      <c r="D450">
        <f t="shared" ca="1" si="45"/>
        <v>1939</v>
      </c>
      <c r="E450">
        <f t="shared" ca="1" si="45"/>
        <v>1</v>
      </c>
      <c r="F450">
        <f t="shared" ca="1" si="45"/>
        <v>1</v>
      </c>
      <c r="G450">
        <f t="shared" ca="1" si="45"/>
        <v>1</v>
      </c>
      <c r="I450" t="str">
        <f t="shared" ca="1" si="41"/>
        <v>Female</v>
      </c>
      <c r="J450" t="str">
        <f t="shared" ca="1" si="42"/>
        <v>Aetna</v>
      </c>
      <c r="K450" t="str">
        <f t="shared" ca="1" si="43"/>
        <v>Discharged</v>
      </c>
      <c r="L450" s="1">
        <f t="shared" ca="1" si="44"/>
        <v>14527</v>
      </c>
    </row>
    <row r="451" spans="2:12" x14ac:dyDescent="0.25">
      <c r="B451">
        <f t="shared" ca="1" si="40"/>
        <v>18</v>
      </c>
      <c r="C451">
        <f t="shared" ca="1" si="45"/>
        <v>10</v>
      </c>
      <c r="D451">
        <f t="shared" ca="1" si="45"/>
        <v>1919</v>
      </c>
      <c r="E451">
        <f t="shared" ca="1" si="45"/>
        <v>2</v>
      </c>
      <c r="F451">
        <f t="shared" ca="1" si="45"/>
        <v>2</v>
      </c>
      <c r="G451">
        <f t="shared" ca="1" si="45"/>
        <v>4</v>
      </c>
      <c r="I451" t="str">
        <f t="shared" ca="1" si="41"/>
        <v>Male</v>
      </c>
      <c r="J451" t="str">
        <f t="shared" ca="1" si="42"/>
        <v>Medicare</v>
      </c>
      <c r="K451" t="str">
        <f t="shared" ca="1" si="43"/>
        <v>Left without being seen</v>
      </c>
      <c r="L451" s="1">
        <f t="shared" ca="1" si="44"/>
        <v>7231</v>
      </c>
    </row>
    <row r="452" spans="2:12" x14ac:dyDescent="0.25">
      <c r="B452">
        <f t="shared" ca="1" si="40"/>
        <v>1</v>
      </c>
      <c r="C452">
        <f t="shared" ca="1" si="45"/>
        <v>3</v>
      </c>
      <c r="D452">
        <f t="shared" ca="1" si="45"/>
        <v>2011</v>
      </c>
      <c r="E452">
        <f t="shared" ca="1" si="45"/>
        <v>1</v>
      </c>
      <c r="F452">
        <f t="shared" ca="1" si="45"/>
        <v>1</v>
      </c>
      <c r="G452">
        <f t="shared" ca="1" si="45"/>
        <v>2</v>
      </c>
      <c r="I452" t="str">
        <f t="shared" ca="1" si="41"/>
        <v>Female</v>
      </c>
      <c r="J452" t="str">
        <f t="shared" ca="1" si="42"/>
        <v>Aetna</v>
      </c>
      <c r="K452" t="str">
        <f t="shared" ca="1" si="43"/>
        <v>Admitted</v>
      </c>
      <c r="L452" s="1">
        <f t="shared" ca="1" si="44"/>
        <v>40603</v>
      </c>
    </row>
    <row r="453" spans="2:12" x14ac:dyDescent="0.25">
      <c r="B453">
        <f t="shared" ref="B453:B516" ca="1" si="46">RANDBETWEEN(B$4,B$5)</f>
        <v>13</v>
      </c>
      <c r="C453">
        <f t="shared" ca="1" si="45"/>
        <v>7</v>
      </c>
      <c r="D453">
        <f t="shared" ca="1" si="45"/>
        <v>1957</v>
      </c>
      <c r="E453">
        <f t="shared" ca="1" si="45"/>
        <v>2</v>
      </c>
      <c r="F453">
        <f t="shared" ca="1" si="45"/>
        <v>1</v>
      </c>
      <c r="G453">
        <f t="shared" ca="1" si="45"/>
        <v>3</v>
      </c>
      <c r="I453" t="str">
        <f t="shared" ca="1" si="41"/>
        <v>Male</v>
      </c>
      <c r="J453" t="str">
        <f t="shared" ca="1" si="42"/>
        <v>Aetna</v>
      </c>
      <c r="K453" t="str">
        <f t="shared" ca="1" si="43"/>
        <v>Transferred</v>
      </c>
      <c r="L453" s="1">
        <f t="shared" ca="1" si="44"/>
        <v>21014</v>
      </c>
    </row>
    <row r="454" spans="2:12" x14ac:dyDescent="0.25">
      <c r="B454">
        <f t="shared" ca="1" si="46"/>
        <v>4</v>
      </c>
      <c r="C454">
        <f t="shared" ca="1" si="45"/>
        <v>10</v>
      </c>
      <c r="D454">
        <f t="shared" ca="1" si="45"/>
        <v>1993</v>
      </c>
      <c r="E454">
        <f t="shared" ca="1" si="45"/>
        <v>2</v>
      </c>
      <c r="F454">
        <f t="shared" ca="1" si="45"/>
        <v>5</v>
      </c>
      <c r="G454">
        <f t="shared" ca="1" si="45"/>
        <v>4</v>
      </c>
      <c r="I454" t="str">
        <f t="shared" ca="1" si="41"/>
        <v>Male</v>
      </c>
      <c r="J454" t="str">
        <f t="shared" ca="1" si="42"/>
        <v>Blue Cross</v>
      </c>
      <c r="K454" t="str">
        <f t="shared" ca="1" si="43"/>
        <v>Left without being seen</v>
      </c>
      <c r="L454" s="1">
        <f t="shared" ca="1" si="44"/>
        <v>34246</v>
      </c>
    </row>
    <row r="455" spans="2:12" x14ac:dyDescent="0.25">
      <c r="B455">
        <f t="shared" ca="1" si="46"/>
        <v>10</v>
      </c>
      <c r="C455">
        <f t="shared" ca="1" si="45"/>
        <v>4</v>
      </c>
      <c r="D455">
        <f t="shared" ca="1" si="45"/>
        <v>1922</v>
      </c>
      <c r="E455">
        <f t="shared" ca="1" si="45"/>
        <v>2</v>
      </c>
      <c r="F455">
        <f t="shared" ca="1" si="45"/>
        <v>4</v>
      </c>
      <c r="G455">
        <f t="shared" ca="1" si="45"/>
        <v>3</v>
      </c>
      <c r="I455" t="str">
        <f t="shared" ca="1" si="41"/>
        <v>Male</v>
      </c>
      <c r="J455" t="str">
        <f t="shared" ca="1" si="42"/>
        <v>Self-pay</v>
      </c>
      <c r="K455" t="str">
        <f t="shared" ca="1" si="43"/>
        <v>Transferred</v>
      </c>
      <c r="L455" s="1">
        <f t="shared" ca="1" si="44"/>
        <v>8136</v>
      </c>
    </row>
    <row r="456" spans="2:12" x14ac:dyDescent="0.25">
      <c r="B456">
        <f t="shared" ca="1" si="46"/>
        <v>14</v>
      </c>
      <c r="C456">
        <f t="shared" ca="1" si="45"/>
        <v>4</v>
      </c>
      <c r="D456">
        <f t="shared" ca="1" si="45"/>
        <v>1998</v>
      </c>
      <c r="E456">
        <f t="shared" ca="1" si="45"/>
        <v>2</v>
      </c>
      <c r="F456">
        <f t="shared" ca="1" si="45"/>
        <v>5</v>
      </c>
      <c r="G456">
        <f t="shared" ca="1" si="45"/>
        <v>1</v>
      </c>
      <c r="I456" t="str">
        <f t="shared" ca="1" si="41"/>
        <v>Male</v>
      </c>
      <c r="J456" t="str">
        <f t="shared" ca="1" si="42"/>
        <v>Blue Cross</v>
      </c>
      <c r="K456" t="str">
        <f t="shared" ca="1" si="43"/>
        <v>Discharged</v>
      </c>
      <c r="L456" s="1">
        <f t="shared" ca="1" si="44"/>
        <v>35899</v>
      </c>
    </row>
    <row r="457" spans="2:12" x14ac:dyDescent="0.25">
      <c r="B457">
        <f t="shared" ca="1" si="46"/>
        <v>4</v>
      </c>
      <c r="C457">
        <f t="shared" ca="1" si="45"/>
        <v>8</v>
      </c>
      <c r="D457">
        <f t="shared" ca="1" si="45"/>
        <v>1949</v>
      </c>
      <c r="E457">
        <f t="shared" ca="1" si="45"/>
        <v>2</v>
      </c>
      <c r="F457">
        <f t="shared" ca="1" si="45"/>
        <v>4</v>
      </c>
      <c r="G457">
        <f t="shared" ca="1" si="45"/>
        <v>3</v>
      </c>
      <c r="I457" t="str">
        <f t="shared" ref="I457:I520" ca="1" si="47">VLOOKUP(E457,GenderNum_to_GenderLabel,2,FALSE)</f>
        <v>Male</v>
      </c>
      <c r="J457" t="str">
        <f t="shared" ref="J457:J520" ca="1" si="48">VLOOKUP(F457,InsuranceNum_to_InsuranceCompany,2,FALSE)</f>
        <v>Self-pay</v>
      </c>
      <c r="K457" t="str">
        <f t="shared" ref="K457:K520" ca="1" si="49">VLOOKUP(G457,DispositionNum_to_DispositionLabel,2,FALSE)</f>
        <v>Transferred</v>
      </c>
      <c r="L457" s="1">
        <f t="shared" ca="1" si="44"/>
        <v>18114</v>
      </c>
    </row>
    <row r="458" spans="2:12" x14ac:dyDescent="0.25">
      <c r="B458">
        <f t="shared" ca="1" si="46"/>
        <v>3</v>
      </c>
      <c r="C458">
        <f t="shared" ca="1" si="45"/>
        <v>10</v>
      </c>
      <c r="D458">
        <f t="shared" ca="1" si="45"/>
        <v>2003</v>
      </c>
      <c r="E458">
        <f t="shared" ca="1" si="45"/>
        <v>1</v>
      </c>
      <c r="F458">
        <f t="shared" ca="1" si="45"/>
        <v>4</v>
      </c>
      <c r="G458">
        <f t="shared" ca="1" si="45"/>
        <v>1</v>
      </c>
      <c r="I458" t="str">
        <f t="shared" ca="1" si="47"/>
        <v>Female</v>
      </c>
      <c r="J458" t="str">
        <f t="shared" ca="1" si="48"/>
        <v>Self-pay</v>
      </c>
      <c r="K458" t="str">
        <f t="shared" ca="1" si="49"/>
        <v>Discharged</v>
      </c>
      <c r="L458" s="1">
        <f t="shared" ca="1" si="44"/>
        <v>37897</v>
      </c>
    </row>
    <row r="459" spans="2:12" x14ac:dyDescent="0.25">
      <c r="B459">
        <f t="shared" ca="1" si="46"/>
        <v>7</v>
      </c>
      <c r="C459">
        <f t="shared" ca="1" si="45"/>
        <v>5</v>
      </c>
      <c r="D459">
        <f t="shared" ca="1" si="45"/>
        <v>1973</v>
      </c>
      <c r="E459">
        <f t="shared" ca="1" si="45"/>
        <v>1</v>
      </c>
      <c r="F459">
        <f t="shared" ca="1" si="45"/>
        <v>2</v>
      </c>
      <c r="G459">
        <f t="shared" ca="1" si="45"/>
        <v>4</v>
      </c>
      <c r="I459" t="str">
        <f t="shared" ca="1" si="47"/>
        <v>Female</v>
      </c>
      <c r="J459" t="str">
        <f t="shared" ca="1" si="48"/>
        <v>Medicare</v>
      </c>
      <c r="K459" t="str">
        <f t="shared" ca="1" si="49"/>
        <v>Left without being seen</v>
      </c>
      <c r="L459" s="1">
        <f t="shared" ca="1" si="44"/>
        <v>26791</v>
      </c>
    </row>
    <row r="460" spans="2:12" x14ac:dyDescent="0.25">
      <c r="B460">
        <f t="shared" ca="1" si="46"/>
        <v>24</v>
      </c>
      <c r="C460">
        <f t="shared" ca="1" si="45"/>
        <v>12</v>
      </c>
      <c r="D460">
        <f t="shared" ca="1" si="45"/>
        <v>1948</v>
      </c>
      <c r="E460">
        <f t="shared" ca="1" si="45"/>
        <v>2</v>
      </c>
      <c r="F460">
        <f t="shared" ca="1" si="45"/>
        <v>5</v>
      </c>
      <c r="G460">
        <f t="shared" ca="1" si="45"/>
        <v>3</v>
      </c>
      <c r="I460" t="str">
        <f t="shared" ca="1" si="47"/>
        <v>Male</v>
      </c>
      <c r="J460" t="str">
        <f t="shared" ca="1" si="48"/>
        <v>Blue Cross</v>
      </c>
      <c r="K460" t="str">
        <f t="shared" ca="1" si="49"/>
        <v>Transferred</v>
      </c>
      <c r="L460" s="1">
        <f t="shared" ca="1" si="44"/>
        <v>17891</v>
      </c>
    </row>
    <row r="461" spans="2:12" x14ac:dyDescent="0.25">
      <c r="B461">
        <f t="shared" ca="1" si="46"/>
        <v>19</v>
      </c>
      <c r="C461">
        <f t="shared" ca="1" si="45"/>
        <v>9</v>
      </c>
      <c r="D461">
        <f t="shared" ca="1" si="45"/>
        <v>1998</v>
      </c>
      <c r="E461">
        <f t="shared" ca="1" si="45"/>
        <v>2</v>
      </c>
      <c r="F461">
        <f t="shared" ca="1" si="45"/>
        <v>5</v>
      </c>
      <c r="G461">
        <f t="shared" ca="1" si="45"/>
        <v>4</v>
      </c>
      <c r="I461" t="str">
        <f t="shared" ca="1" si="47"/>
        <v>Male</v>
      </c>
      <c r="J461" t="str">
        <f t="shared" ca="1" si="48"/>
        <v>Blue Cross</v>
      </c>
      <c r="K461" t="str">
        <f t="shared" ca="1" si="49"/>
        <v>Left without being seen</v>
      </c>
      <c r="L461" s="1">
        <f t="shared" ca="1" si="44"/>
        <v>36057</v>
      </c>
    </row>
    <row r="462" spans="2:12" x14ac:dyDescent="0.25">
      <c r="B462">
        <f t="shared" ca="1" si="46"/>
        <v>5</v>
      </c>
      <c r="C462">
        <f t="shared" ca="1" si="45"/>
        <v>10</v>
      </c>
      <c r="D462">
        <f t="shared" ca="1" si="45"/>
        <v>1986</v>
      </c>
      <c r="E462">
        <f t="shared" ca="1" si="45"/>
        <v>2</v>
      </c>
      <c r="F462">
        <f t="shared" ca="1" si="45"/>
        <v>3</v>
      </c>
      <c r="G462">
        <f t="shared" ca="1" si="45"/>
        <v>3</v>
      </c>
      <c r="I462" t="str">
        <f t="shared" ca="1" si="47"/>
        <v>Male</v>
      </c>
      <c r="J462" t="str">
        <f t="shared" ca="1" si="48"/>
        <v>Medicaid</v>
      </c>
      <c r="K462" t="str">
        <f t="shared" ca="1" si="49"/>
        <v>Transferred</v>
      </c>
      <c r="L462" s="1">
        <f t="shared" ca="1" si="44"/>
        <v>31690</v>
      </c>
    </row>
    <row r="463" spans="2:12" x14ac:dyDescent="0.25">
      <c r="B463">
        <f t="shared" ca="1" si="46"/>
        <v>11</v>
      </c>
      <c r="C463">
        <f t="shared" ca="1" si="45"/>
        <v>6</v>
      </c>
      <c r="D463">
        <f t="shared" ca="1" si="45"/>
        <v>1981</v>
      </c>
      <c r="E463">
        <f t="shared" ca="1" si="45"/>
        <v>1</v>
      </c>
      <c r="F463">
        <f t="shared" ca="1" si="45"/>
        <v>2</v>
      </c>
      <c r="G463">
        <f t="shared" ca="1" si="45"/>
        <v>2</v>
      </c>
      <c r="I463" t="str">
        <f t="shared" ca="1" si="47"/>
        <v>Female</v>
      </c>
      <c r="J463" t="str">
        <f t="shared" ca="1" si="48"/>
        <v>Medicare</v>
      </c>
      <c r="K463" t="str">
        <f t="shared" ca="1" si="49"/>
        <v>Admitted</v>
      </c>
      <c r="L463" s="1">
        <f t="shared" ca="1" si="44"/>
        <v>29748</v>
      </c>
    </row>
    <row r="464" spans="2:12" x14ac:dyDescent="0.25">
      <c r="B464">
        <f t="shared" ca="1" si="46"/>
        <v>21</v>
      </c>
      <c r="C464">
        <f t="shared" ca="1" si="45"/>
        <v>3</v>
      </c>
      <c r="D464">
        <f t="shared" ca="1" si="45"/>
        <v>1956</v>
      </c>
      <c r="E464">
        <f t="shared" ca="1" si="45"/>
        <v>2</v>
      </c>
      <c r="F464">
        <f t="shared" ca="1" si="45"/>
        <v>2</v>
      </c>
      <c r="G464">
        <f t="shared" ca="1" si="45"/>
        <v>1</v>
      </c>
      <c r="I464" t="str">
        <f t="shared" ca="1" si="47"/>
        <v>Male</v>
      </c>
      <c r="J464" t="str">
        <f t="shared" ca="1" si="48"/>
        <v>Medicare</v>
      </c>
      <c r="K464" t="str">
        <f t="shared" ca="1" si="49"/>
        <v>Discharged</v>
      </c>
      <c r="L464" s="1">
        <f t="shared" ca="1" si="44"/>
        <v>20535</v>
      </c>
    </row>
    <row r="465" spans="2:12" x14ac:dyDescent="0.25">
      <c r="B465">
        <f t="shared" ca="1" si="46"/>
        <v>8</v>
      </c>
      <c r="C465">
        <f t="shared" ca="1" si="45"/>
        <v>10</v>
      </c>
      <c r="D465">
        <f t="shared" ca="1" si="45"/>
        <v>1917</v>
      </c>
      <c r="E465">
        <f t="shared" ca="1" si="45"/>
        <v>1</v>
      </c>
      <c r="F465">
        <f t="shared" ca="1" si="45"/>
        <v>1</v>
      </c>
      <c r="G465">
        <f t="shared" ca="1" si="45"/>
        <v>2</v>
      </c>
      <c r="I465" t="str">
        <f t="shared" ca="1" si="47"/>
        <v>Female</v>
      </c>
      <c r="J465" t="str">
        <f t="shared" ca="1" si="48"/>
        <v>Aetna</v>
      </c>
      <c r="K465" t="str">
        <f t="shared" ca="1" si="49"/>
        <v>Admitted</v>
      </c>
      <c r="L465" s="1">
        <f t="shared" ca="1" si="44"/>
        <v>6491</v>
      </c>
    </row>
    <row r="466" spans="2:12" x14ac:dyDescent="0.25">
      <c r="B466">
        <f t="shared" ca="1" si="46"/>
        <v>10</v>
      </c>
      <c r="C466">
        <f t="shared" ca="1" si="45"/>
        <v>3</v>
      </c>
      <c r="D466">
        <f t="shared" ca="1" si="45"/>
        <v>1936</v>
      </c>
      <c r="E466">
        <f t="shared" ca="1" si="45"/>
        <v>2</v>
      </c>
      <c r="F466">
        <f t="shared" ca="1" si="45"/>
        <v>5</v>
      </c>
      <c r="G466">
        <f t="shared" ca="1" si="45"/>
        <v>3</v>
      </c>
      <c r="I466" t="str">
        <f t="shared" ca="1" si="47"/>
        <v>Male</v>
      </c>
      <c r="J466" t="str">
        <f t="shared" ca="1" si="48"/>
        <v>Blue Cross</v>
      </c>
      <c r="K466" t="str">
        <f t="shared" ca="1" si="49"/>
        <v>Transferred</v>
      </c>
      <c r="L466" s="1">
        <f t="shared" ca="1" si="44"/>
        <v>13219</v>
      </c>
    </row>
    <row r="467" spans="2:12" x14ac:dyDescent="0.25">
      <c r="B467">
        <f t="shared" ca="1" si="46"/>
        <v>6</v>
      </c>
      <c r="C467">
        <f t="shared" ca="1" si="45"/>
        <v>6</v>
      </c>
      <c r="D467">
        <f t="shared" ca="1" si="45"/>
        <v>1925</v>
      </c>
      <c r="E467">
        <f t="shared" ca="1" si="45"/>
        <v>2</v>
      </c>
      <c r="F467">
        <f t="shared" ca="1" si="45"/>
        <v>5</v>
      </c>
      <c r="G467">
        <f t="shared" ca="1" si="45"/>
        <v>3</v>
      </c>
      <c r="I467" t="str">
        <f t="shared" ca="1" si="47"/>
        <v>Male</v>
      </c>
      <c r="J467" t="str">
        <f t="shared" ca="1" si="48"/>
        <v>Blue Cross</v>
      </c>
      <c r="K467" t="str">
        <f t="shared" ca="1" si="49"/>
        <v>Transferred</v>
      </c>
      <c r="L467" s="1">
        <f t="shared" ca="1" si="44"/>
        <v>9289</v>
      </c>
    </row>
    <row r="468" spans="2:12" x14ac:dyDescent="0.25">
      <c r="B468">
        <f t="shared" ca="1" si="46"/>
        <v>3</v>
      </c>
      <c r="C468">
        <f t="shared" ca="1" si="45"/>
        <v>5</v>
      </c>
      <c r="D468">
        <f t="shared" ca="1" si="45"/>
        <v>2006</v>
      </c>
      <c r="E468">
        <f t="shared" ca="1" si="45"/>
        <v>2</v>
      </c>
      <c r="F468">
        <f t="shared" ca="1" si="45"/>
        <v>1</v>
      </c>
      <c r="G468">
        <f t="shared" ca="1" si="45"/>
        <v>1</v>
      </c>
      <c r="I468" t="str">
        <f t="shared" ca="1" si="47"/>
        <v>Male</v>
      </c>
      <c r="J468" t="str">
        <f t="shared" ca="1" si="48"/>
        <v>Aetna</v>
      </c>
      <c r="K468" t="str">
        <f t="shared" ca="1" si="49"/>
        <v>Discharged</v>
      </c>
      <c r="L468" s="1">
        <f t="shared" ref="L468:L531" ca="1" si="50">DATE(D468,C468,B468)</f>
        <v>38840</v>
      </c>
    </row>
    <row r="469" spans="2:12" x14ac:dyDescent="0.25">
      <c r="B469">
        <f t="shared" ca="1" si="46"/>
        <v>21</v>
      </c>
      <c r="C469">
        <f t="shared" ca="1" si="45"/>
        <v>10</v>
      </c>
      <c r="D469">
        <f t="shared" ca="1" si="45"/>
        <v>1929</v>
      </c>
      <c r="E469">
        <f t="shared" ca="1" si="45"/>
        <v>1</v>
      </c>
      <c r="F469">
        <f t="shared" ca="1" si="45"/>
        <v>4</v>
      </c>
      <c r="G469">
        <f t="shared" ca="1" si="45"/>
        <v>2</v>
      </c>
      <c r="I469" t="str">
        <f t="shared" ca="1" si="47"/>
        <v>Female</v>
      </c>
      <c r="J469" t="str">
        <f t="shared" ca="1" si="48"/>
        <v>Self-pay</v>
      </c>
      <c r="K469" t="str">
        <f t="shared" ca="1" si="49"/>
        <v>Admitted</v>
      </c>
      <c r="L469" s="1">
        <f t="shared" ca="1" si="50"/>
        <v>10887</v>
      </c>
    </row>
    <row r="470" spans="2:12" x14ac:dyDescent="0.25">
      <c r="B470">
        <f t="shared" ca="1" si="46"/>
        <v>16</v>
      </c>
      <c r="C470">
        <f t="shared" ca="1" si="45"/>
        <v>3</v>
      </c>
      <c r="D470">
        <f t="shared" ca="1" si="45"/>
        <v>1955</v>
      </c>
      <c r="E470">
        <f t="shared" ca="1" si="45"/>
        <v>1</v>
      </c>
      <c r="F470">
        <f t="shared" ca="1" si="45"/>
        <v>1</v>
      </c>
      <c r="G470">
        <f t="shared" ca="1" si="45"/>
        <v>4</v>
      </c>
      <c r="I470" t="str">
        <f t="shared" ca="1" si="47"/>
        <v>Female</v>
      </c>
      <c r="J470" t="str">
        <f t="shared" ca="1" si="48"/>
        <v>Aetna</v>
      </c>
      <c r="K470" t="str">
        <f t="shared" ca="1" si="49"/>
        <v>Left without being seen</v>
      </c>
      <c r="L470" s="1">
        <f t="shared" ca="1" si="50"/>
        <v>20164</v>
      </c>
    </row>
    <row r="471" spans="2:12" x14ac:dyDescent="0.25">
      <c r="B471">
        <f t="shared" ca="1" si="46"/>
        <v>17</v>
      </c>
      <c r="C471">
        <f t="shared" ca="1" si="45"/>
        <v>10</v>
      </c>
      <c r="D471">
        <f t="shared" ca="1" si="45"/>
        <v>1916</v>
      </c>
      <c r="E471">
        <f t="shared" ca="1" si="45"/>
        <v>1</v>
      </c>
      <c r="F471">
        <f t="shared" ca="1" si="45"/>
        <v>4</v>
      </c>
      <c r="G471">
        <f t="shared" ca="1" si="45"/>
        <v>1</v>
      </c>
      <c r="I471" t="str">
        <f t="shared" ca="1" si="47"/>
        <v>Female</v>
      </c>
      <c r="J471" t="str">
        <f t="shared" ca="1" si="48"/>
        <v>Self-pay</v>
      </c>
      <c r="K471" t="str">
        <f t="shared" ca="1" si="49"/>
        <v>Discharged</v>
      </c>
      <c r="L471" s="1">
        <f t="shared" ca="1" si="50"/>
        <v>6135</v>
      </c>
    </row>
    <row r="472" spans="2:12" x14ac:dyDescent="0.25">
      <c r="B472">
        <f t="shared" ca="1" si="46"/>
        <v>23</v>
      </c>
      <c r="C472">
        <f t="shared" ca="1" si="45"/>
        <v>4</v>
      </c>
      <c r="D472">
        <f t="shared" ca="1" si="45"/>
        <v>1967</v>
      </c>
      <c r="E472">
        <f t="shared" ca="1" si="45"/>
        <v>2</v>
      </c>
      <c r="F472">
        <f t="shared" ca="1" si="45"/>
        <v>5</v>
      </c>
      <c r="G472">
        <f t="shared" ca="1" si="45"/>
        <v>1</v>
      </c>
      <c r="I472" t="str">
        <f t="shared" ca="1" si="47"/>
        <v>Male</v>
      </c>
      <c r="J472" t="str">
        <f t="shared" ca="1" si="48"/>
        <v>Blue Cross</v>
      </c>
      <c r="K472" t="str">
        <f t="shared" ca="1" si="49"/>
        <v>Discharged</v>
      </c>
      <c r="L472" s="1">
        <f t="shared" ca="1" si="50"/>
        <v>24585</v>
      </c>
    </row>
    <row r="473" spans="2:12" x14ac:dyDescent="0.25">
      <c r="B473">
        <f t="shared" ca="1" si="46"/>
        <v>20</v>
      </c>
      <c r="C473">
        <f t="shared" ca="1" si="45"/>
        <v>2</v>
      </c>
      <c r="D473">
        <f t="shared" ca="1" si="45"/>
        <v>1959</v>
      </c>
      <c r="E473">
        <f t="shared" ca="1" si="45"/>
        <v>1</v>
      </c>
      <c r="F473">
        <f t="shared" ca="1" si="45"/>
        <v>3</v>
      </c>
      <c r="G473">
        <f t="shared" ca="1" si="45"/>
        <v>2</v>
      </c>
      <c r="I473" t="str">
        <f t="shared" ca="1" si="47"/>
        <v>Female</v>
      </c>
      <c r="J473" t="str">
        <f t="shared" ca="1" si="48"/>
        <v>Medicaid</v>
      </c>
      <c r="K473" t="str">
        <f t="shared" ca="1" si="49"/>
        <v>Admitted</v>
      </c>
      <c r="L473" s="1">
        <f t="shared" ca="1" si="50"/>
        <v>21601</v>
      </c>
    </row>
    <row r="474" spans="2:12" x14ac:dyDescent="0.25">
      <c r="B474">
        <f t="shared" ca="1" si="46"/>
        <v>25</v>
      </c>
      <c r="C474">
        <f t="shared" ca="1" si="45"/>
        <v>11</v>
      </c>
      <c r="D474">
        <f t="shared" ca="1" si="45"/>
        <v>1968</v>
      </c>
      <c r="E474">
        <f t="shared" ca="1" si="45"/>
        <v>1</v>
      </c>
      <c r="F474">
        <f t="shared" ca="1" si="45"/>
        <v>3</v>
      </c>
      <c r="G474">
        <f t="shared" ca="1" si="45"/>
        <v>4</v>
      </c>
      <c r="I474" t="str">
        <f t="shared" ca="1" si="47"/>
        <v>Female</v>
      </c>
      <c r="J474" t="str">
        <f t="shared" ca="1" si="48"/>
        <v>Medicaid</v>
      </c>
      <c r="K474" t="str">
        <f t="shared" ca="1" si="49"/>
        <v>Left without being seen</v>
      </c>
      <c r="L474" s="1">
        <f t="shared" ca="1" si="50"/>
        <v>25167</v>
      </c>
    </row>
    <row r="475" spans="2:12" x14ac:dyDescent="0.25">
      <c r="B475">
        <f t="shared" ca="1" si="46"/>
        <v>23</v>
      </c>
      <c r="C475">
        <f t="shared" ca="1" si="45"/>
        <v>12</v>
      </c>
      <c r="D475">
        <f t="shared" ca="1" si="45"/>
        <v>1980</v>
      </c>
      <c r="E475">
        <f t="shared" ca="1" si="45"/>
        <v>2</v>
      </c>
      <c r="F475">
        <f t="shared" ca="1" si="45"/>
        <v>4</v>
      </c>
      <c r="G475">
        <f t="shared" ca="1" si="45"/>
        <v>1</v>
      </c>
      <c r="I475" t="str">
        <f t="shared" ca="1" si="47"/>
        <v>Male</v>
      </c>
      <c r="J475" t="str">
        <f t="shared" ca="1" si="48"/>
        <v>Self-pay</v>
      </c>
      <c r="K475" t="str">
        <f t="shared" ca="1" si="49"/>
        <v>Discharged</v>
      </c>
      <c r="L475" s="1">
        <f t="shared" ca="1" si="50"/>
        <v>29578</v>
      </c>
    </row>
    <row r="476" spans="2:12" x14ac:dyDescent="0.25">
      <c r="B476">
        <f t="shared" ca="1" si="46"/>
        <v>30</v>
      </c>
      <c r="C476">
        <f t="shared" ca="1" si="45"/>
        <v>1</v>
      </c>
      <c r="D476">
        <f t="shared" ca="1" si="45"/>
        <v>1962</v>
      </c>
      <c r="E476">
        <f t="shared" ref="C476:G527" ca="1" si="51">RANDBETWEEN(E$4,E$5)</f>
        <v>2</v>
      </c>
      <c r="F476">
        <f t="shared" ca="1" si="51"/>
        <v>3</v>
      </c>
      <c r="G476">
        <f t="shared" ca="1" si="51"/>
        <v>2</v>
      </c>
      <c r="I476" t="str">
        <f t="shared" ca="1" si="47"/>
        <v>Male</v>
      </c>
      <c r="J476" t="str">
        <f t="shared" ca="1" si="48"/>
        <v>Medicaid</v>
      </c>
      <c r="K476" t="str">
        <f t="shared" ca="1" si="49"/>
        <v>Admitted</v>
      </c>
      <c r="L476" s="1">
        <f t="shared" ca="1" si="50"/>
        <v>22676</v>
      </c>
    </row>
    <row r="477" spans="2:12" x14ac:dyDescent="0.25">
      <c r="B477">
        <f t="shared" ca="1" si="46"/>
        <v>1</v>
      </c>
      <c r="C477">
        <f t="shared" ca="1" si="51"/>
        <v>12</v>
      </c>
      <c r="D477">
        <f t="shared" ca="1" si="51"/>
        <v>1990</v>
      </c>
      <c r="E477">
        <f t="shared" ca="1" si="51"/>
        <v>1</v>
      </c>
      <c r="F477">
        <f t="shared" ca="1" si="51"/>
        <v>4</v>
      </c>
      <c r="G477">
        <f t="shared" ca="1" si="51"/>
        <v>4</v>
      </c>
      <c r="I477" t="str">
        <f t="shared" ca="1" si="47"/>
        <v>Female</v>
      </c>
      <c r="J477" t="str">
        <f t="shared" ca="1" si="48"/>
        <v>Self-pay</v>
      </c>
      <c r="K477" t="str">
        <f t="shared" ca="1" si="49"/>
        <v>Left without being seen</v>
      </c>
      <c r="L477" s="1">
        <f t="shared" ca="1" si="50"/>
        <v>33208</v>
      </c>
    </row>
    <row r="478" spans="2:12" x14ac:dyDescent="0.25">
      <c r="B478">
        <f t="shared" ca="1" si="46"/>
        <v>30</v>
      </c>
      <c r="C478">
        <f t="shared" ca="1" si="51"/>
        <v>2</v>
      </c>
      <c r="D478">
        <f t="shared" ca="1" si="51"/>
        <v>1986</v>
      </c>
      <c r="E478">
        <f t="shared" ca="1" si="51"/>
        <v>1</v>
      </c>
      <c r="F478">
        <f t="shared" ca="1" si="51"/>
        <v>3</v>
      </c>
      <c r="G478">
        <f t="shared" ca="1" si="51"/>
        <v>1</v>
      </c>
      <c r="I478" t="str">
        <f t="shared" ca="1" si="47"/>
        <v>Female</v>
      </c>
      <c r="J478" t="str">
        <f t="shared" ca="1" si="48"/>
        <v>Medicaid</v>
      </c>
      <c r="K478" t="str">
        <f t="shared" ca="1" si="49"/>
        <v>Discharged</v>
      </c>
      <c r="L478" s="1">
        <f t="shared" ca="1" si="50"/>
        <v>31473</v>
      </c>
    </row>
    <row r="479" spans="2:12" x14ac:dyDescent="0.25">
      <c r="B479">
        <f t="shared" ca="1" si="46"/>
        <v>1</v>
      </c>
      <c r="C479">
        <f t="shared" ca="1" si="51"/>
        <v>3</v>
      </c>
      <c r="D479">
        <f t="shared" ca="1" si="51"/>
        <v>1935</v>
      </c>
      <c r="E479">
        <f t="shared" ca="1" si="51"/>
        <v>1</v>
      </c>
      <c r="F479">
        <f t="shared" ca="1" si="51"/>
        <v>5</v>
      </c>
      <c r="G479">
        <f t="shared" ca="1" si="51"/>
        <v>1</v>
      </c>
      <c r="I479" t="str">
        <f t="shared" ca="1" si="47"/>
        <v>Female</v>
      </c>
      <c r="J479" t="str">
        <f t="shared" ca="1" si="48"/>
        <v>Blue Cross</v>
      </c>
      <c r="K479" t="str">
        <f t="shared" ca="1" si="49"/>
        <v>Discharged</v>
      </c>
      <c r="L479" s="1">
        <f t="shared" ca="1" si="50"/>
        <v>12844</v>
      </c>
    </row>
    <row r="480" spans="2:12" x14ac:dyDescent="0.25">
      <c r="B480">
        <f t="shared" ca="1" si="46"/>
        <v>21</v>
      </c>
      <c r="C480">
        <f t="shared" ca="1" si="51"/>
        <v>4</v>
      </c>
      <c r="D480">
        <f t="shared" ca="1" si="51"/>
        <v>1953</v>
      </c>
      <c r="E480">
        <f t="shared" ca="1" si="51"/>
        <v>2</v>
      </c>
      <c r="F480">
        <f t="shared" ca="1" si="51"/>
        <v>1</v>
      </c>
      <c r="G480">
        <f t="shared" ca="1" si="51"/>
        <v>3</v>
      </c>
      <c r="I480" t="str">
        <f t="shared" ca="1" si="47"/>
        <v>Male</v>
      </c>
      <c r="J480" t="str">
        <f t="shared" ca="1" si="48"/>
        <v>Aetna</v>
      </c>
      <c r="K480" t="str">
        <f t="shared" ca="1" si="49"/>
        <v>Transferred</v>
      </c>
      <c r="L480" s="1">
        <f t="shared" ca="1" si="50"/>
        <v>19470</v>
      </c>
    </row>
    <row r="481" spans="2:12" x14ac:dyDescent="0.25">
      <c r="B481">
        <f t="shared" ca="1" si="46"/>
        <v>12</v>
      </c>
      <c r="C481">
        <f t="shared" ca="1" si="51"/>
        <v>8</v>
      </c>
      <c r="D481">
        <f t="shared" ca="1" si="51"/>
        <v>1957</v>
      </c>
      <c r="E481">
        <f t="shared" ca="1" si="51"/>
        <v>2</v>
      </c>
      <c r="F481">
        <f t="shared" ca="1" si="51"/>
        <v>1</v>
      </c>
      <c r="G481">
        <f t="shared" ca="1" si="51"/>
        <v>3</v>
      </c>
      <c r="I481" t="str">
        <f t="shared" ca="1" si="47"/>
        <v>Male</v>
      </c>
      <c r="J481" t="str">
        <f t="shared" ca="1" si="48"/>
        <v>Aetna</v>
      </c>
      <c r="K481" t="str">
        <f t="shared" ca="1" si="49"/>
        <v>Transferred</v>
      </c>
      <c r="L481" s="1">
        <f t="shared" ca="1" si="50"/>
        <v>21044</v>
      </c>
    </row>
    <row r="482" spans="2:12" x14ac:dyDescent="0.25">
      <c r="B482">
        <f t="shared" ca="1" si="46"/>
        <v>17</v>
      </c>
      <c r="C482">
        <f t="shared" ca="1" si="51"/>
        <v>12</v>
      </c>
      <c r="D482">
        <f t="shared" ca="1" si="51"/>
        <v>1980</v>
      </c>
      <c r="E482">
        <f t="shared" ca="1" si="51"/>
        <v>2</v>
      </c>
      <c r="F482">
        <f t="shared" ca="1" si="51"/>
        <v>1</v>
      </c>
      <c r="G482">
        <f t="shared" ca="1" si="51"/>
        <v>2</v>
      </c>
      <c r="I482" t="str">
        <f t="shared" ca="1" si="47"/>
        <v>Male</v>
      </c>
      <c r="J482" t="str">
        <f t="shared" ca="1" si="48"/>
        <v>Aetna</v>
      </c>
      <c r="K482" t="str">
        <f t="shared" ca="1" si="49"/>
        <v>Admitted</v>
      </c>
      <c r="L482" s="1">
        <f t="shared" ca="1" si="50"/>
        <v>29572</v>
      </c>
    </row>
    <row r="483" spans="2:12" x14ac:dyDescent="0.25">
      <c r="B483">
        <f t="shared" ca="1" si="46"/>
        <v>6</v>
      </c>
      <c r="C483">
        <f t="shared" ca="1" si="51"/>
        <v>1</v>
      </c>
      <c r="D483">
        <f t="shared" ca="1" si="51"/>
        <v>1954</v>
      </c>
      <c r="E483">
        <f t="shared" ca="1" si="51"/>
        <v>2</v>
      </c>
      <c r="F483">
        <f t="shared" ca="1" si="51"/>
        <v>3</v>
      </c>
      <c r="G483">
        <f t="shared" ca="1" si="51"/>
        <v>1</v>
      </c>
      <c r="I483" t="str">
        <f t="shared" ca="1" si="47"/>
        <v>Male</v>
      </c>
      <c r="J483" t="str">
        <f t="shared" ca="1" si="48"/>
        <v>Medicaid</v>
      </c>
      <c r="K483" t="str">
        <f t="shared" ca="1" si="49"/>
        <v>Discharged</v>
      </c>
      <c r="L483" s="1">
        <f t="shared" ca="1" si="50"/>
        <v>19730</v>
      </c>
    </row>
    <row r="484" spans="2:12" x14ac:dyDescent="0.25">
      <c r="B484">
        <f t="shared" ca="1" si="46"/>
        <v>19</v>
      </c>
      <c r="C484">
        <f t="shared" ca="1" si="51"/>
        <v>7</v>
      </c>
      <c r="D484">
        <f t="shared" ca="1" si="51"/>
        <v>1968</v>
      </c>
      <c r="E484">
        <f t="shared" ca="1" si="51"/>
        <v>1</v>
      </c>
      <c r="F484">
        <f t="shared" ca="1" si="51"/>
        <v>5</v>
      </c>
      <c r="G484">
        <f t="shared" ca="1" si="51"/>
        <v>2</v>
      </c>
      <c r="I484" t="str">
        <f t="shared" ca="1" si="47"/>
        <v>Female</v>
      </c>
      <c r="J484" t="str">
        <f t="shared" ca="1" si="48"/>
        <v>Blue Cross</v>
      </c>
      <c r="K484" t="str">
        <f t="shared" ca="1" si="49"/>
        <v>Admitted</v>
      </c>
      <c r="L484" s="1">
        <f t="shared" ca="1" si="50"/>
        <v>25038</v>
      </c>
    </row>
    <row r="485" spans="2:12" x14ac:dyDescent="0.25">
      <c r="B485">
        <f t="shared" ca="1" si="46"/>
        <v>23</v>
      </c>
      <c r="C485">
        <f t="shared" ca="1" si="51"/>
        <v>9</v>
      </c>
      <c r="D485">
        <f t="shared" ca="1" si="51"/>
        <v>1936</v>
      </c>
      <c r="E485">
        <f t="shared" ca="1" si="51"/>
        <v>1</v>
      </c>
      <c r="F485">
        <f t="shared" ca="1" si="51"/>
        <v>2</v>
      </c>
      <c r="G485">
        <f t="shared" ca="1" si="51"/>
        <v>2</v>
      </c>
      <c r="I485" t="str">
        <f t="shared" ca="1" si="47"/>
        <v>Female</v>
      </c>
      <c r="J485" t="str">
        <f t="shared" ca="1" si="48"/>
        <v>Medicare</v>
      </c>
      <c r="K485" t="str">
        <f t="shared" ca="1" si="49"/>
        <v>Admitted</v>
      </c>
      <c r="L485" s="1">
        <f t="shared" ca="1" si="50"/>
        <v>13416</v>
      </c>
    </row>
    <row r="486" spans="2:12" x14ac:dyDescent="0.25">
      <c r="B486">
        <f t="shared" ca="1" si="46"/>
        <v>7</v>
      </c>
      <c r="C486">
        <f t="shared" ca="1" si="51"/>
        <v>6</v>
      </c>
      <c r="D486">
        <f t="shared" ca="1" si="51"/>
        <v>2009</v>
      </c>
      <c r="E486">
        <f t="shared" ca="1" si="51"/>
        <v>1</v>
      </c>
      <c r="F486">
        <f t="shared" ca="1" si="51"/>
        <v>5</v>
      </c>
      <c r="G486">
        <f t="shared" ca="1" si="51"/>
        <v>2</v>
      </c>
      <c r="I486" t="str">
        <f t="shared" ca="1" si="47"/>
        <v>Female</v>
      </c>
      <c r="J486" t="str">
        <f t="shared" ca="1" si="48"/>
        <v>Blue Cross</v>
      </c>
      <c r="K486" t="str">
        <f t="shared" ca="1" si="49"/>
        <v>Admitted</v>
      </c>
      <c r="L486" s="1">
        <f t="shared" ca="1" si="50"/>
        <v>39971</v>
      </c>
    </row>
    <row r="487" spans="2:12" x14ac:dyDescent="0.25">
      <c r="B487">
        <f t="shared" ca="1" si="46"/>
        <v>28</v>
      </c>
      <c r="C487">
        <f t="shared" ca="1" si="51"/>
        <v>3</v>
      </c>
      <c r="D487">
        <f t="shared" ca="1" si="51"/>
        <v>1967</v>
      </c>
      <c r="E487">
        <f t="shared" ca="1" si="51"/>
        <v>1</v>
      </c>
      <c r="F487">
        <f t="shared" ca="1" si="51"/>
        <v>1</v>
      </c>
      <c r="G487">
        <f t="shared" ca="1" si="51"/>
        <v>3</v>
      </c>
      <c r="I487" t="str">
        <f t="shared" ca="1" si="47"/>
        <v>Female</v>
      </c>
      <c r="J487" t="str">
        <f t="shared" ca="1" si="48"/>
        <v>Aetna</v>
      </c>
      <c r="K487" t="str">
        <f t="shared" ca="1" si="49"/>
        <v>Transferred</v>
      </c>
      <c r="L487" s="1">
        <f t="shared" ca="1" si="50"/>
        <v>24559</v>
      </c>
    </row>
    <row r="488" spans="2:12" x14ac:dyDescent="0.25">
      <c r="B488">
        <f t="shared" ca="1" si="46"/>
        <v>15</v>
      </c>
      <c r="C488">
        <f t="shared" ca="1" si="51"/>
        <v>5</v>
      </c>
      <c r="D488">
        <f t="shared" ca="1" si="51"/>
        <v>1915</v>
      </c>
      <c r="E488">
        <f t="shared" ca="1" si="51"/>
        <v>2</v>
      </c>
      <c r="F488">
        <f t="shared" ca="1" si="51"/>
        <v>5</v>
      </c>
      <c r="G488">
        <f t="shared" ca="1" si="51"/>
        <v>1</v>
      </c>
      <c r="I488" t="str">
        <f t="shared" ca="1" si="47"/>
        <v>Male</v>
      </c>
      <c r="J488" t="str">
        <f t="shared" ca="1" si="48"/>
        <v>Blue Cross</v>
      </c>
      <c r="K488" t="str">
        <f t="shared" ca="1" si="49"/>
        <v>Discharged</v>
      </c>
      <c r="L488" s="1">
        <f t="shared" ca="1" si="50"/>
        <v>5614</v>
      </c>
    </row>
    <row r="489" spans="2:12" x14ac:dyDescent="0.25">
      <c r="B489">
        <f t="shared" ca="1" si="46"/>
        <v>8</v>
      </c>
      <c r="C489">
        <f t="shared" ca="1" si="51"/>
        <v>6</v>
      </c>
      <c r="D489">
        <f t="shared" ca="1" si="51"/>
        <v>1976</v>
      </c>
      <c r="E489">
        <f t="shared" ca="1" si="51"/>
        <v>1</v>
      </c>
      <c r="F489">
        <f t="shared" ca="1" si="51"/>
        <v>2</v>
      </c>
      <c r="G489">
        <f t="shared" ca="1" si="51"/>
        <v>3</v>
      </c>
      <c r="I489" t="str">
        <f t="shared" ca="1" si="47"/>
        <v>Female</v>
      </c>
      <c r="J489" t="str">
        <f t="shared" ca="1" si="48"/>
        <v>Medicare</v>
      </c>
      <c r="K489" t="str">
        <f t="shared" ca="1" si="49"/>
        <v>Transferred</v>
      </c>
      <c r="L489" s="1">
        <f t="shared" ca="1" si="50"/>
        <v>27919</v>
      </c>
    </row>
    <row r="490" spans="2:12" x14ac:dyDescent="0.25">
      <c r="B490">
        <f t="shared" ca="1" si="46"/>
        <v>14</v>
      </c>
      <c r="C490">
        <f t="shared" ca="1" si="51"/>
        <v>9</v>
      </c>
      <c r="D490">
        <f t="shared" ca="1" si="51"/>
        <v>1985</v>
      </c>
      <c r="E490">
        <f t="shared" ca="1" si="51"/>
        <v>2</v>
      </c>
      <c r="F490">
        <f t="shared" ca="1" si="51"/>
        <v>1</v>
      </c>
      <c r="G490">
        <f t="shared" ca="1" si="51"/>
        <v>3</v>
      </c>
      <c r="I490" t="str">
        <f t="shared" ca="1" si="47"/>
        <v>Male</v>
      </c>
      <c r="J490" t="str">
        <f t="shared" ca="1" si="48"/>
        <v>Aetna</v>
      </c>
      <c r="K490" t="str">
        <f t="shared" ca="1" si="49"/>
        <v>Transferred</v>
      </c>
      <c r="L490" s="1">
        <f t="shared" ca="1" si="50"/>
        <v>31304</v>
      </c>
    </row>
    <row r="491" spans="2:12" x14ac:dyDescent="0.25">
      <c r="B491">
        <f t="shared" ca="1" si="46"/>
        <v>8</v>
      </c>
      <c r="C491">
        <f t="shared" ca="1" si="51"/>
        <v>2</v>
      </c>
      <c r="D491">
        <f t="shared" ca="1" si="51"/>
        <v>1925</v>
      </c>
      <c r="E491">
        <f t="shared" ca="1" si="51"/>
        <v>1</v>
      </c>
      <c r="F491">
        <f t="shared" ca="1" si="51"/>
        <v>3</v>
      </c>
      <c r="G491">
        <f t="shared" ca="1" si="51"/>
        <v>2</v>
      </c>
      <c r="I491" t="str">
        <f t="shared" ca="1" si="47"/>
        <v>Female</v>
      </c>
      <c r="J491" t="str">
        <f t="shared" ca="1" si="48"/>
        <v>Medicaid</v>
      </c>
      <c r="K491" t="str">
        <f t="shared" ca="1" si="49"/>
        <v>Admitted</v>
      </c>
      <c r="L491" s="1">
        <f t="shared" ca="1" si="50"/>
        <v>9171</v>
      </c>
    </row>
    <row r="492" spans="2:12" x14ac:dyDescent="0.25">
      <c r="B492">
        <f t="shared" ca="1" si="46"/>
        <v>21</v>
      </c>
      <c r="C492">
        <f t="shared" ca="1" si="51"/>
        <v>7</v>
      </c>
      <c r="D492">
        <f t="shared" ca="1" si="51"/>
        <v>1991</v>
      </c>
      <c r="E492">
        <f t="shared" ca="1" si="51"/>
        <v>1</v>
      </c>
      <c r="F492">
        <f t="shared" ca="1" si="51"/>
        <v>5</v>
      </c>
      <c r="G492">
        <f t="shared" ca="1" si="51"/>
        <v>4</v>
      </c>
      <c r="I492" t="str">
        <f t="shared" ca="1" si="47"/>
        <v>Female</v>
      </c>
      <c r="J492" t="str">
        <f t="shared" ca="1" si="48"/>
        <v>Blue Cross</v>
      </c>
      <c r="K492" t="str">
        <f t="shared" ca="1" si="49"/>
        <v>Left without being seen</v>
      </c>
      <c r="L492" s="1">
        <f t="shared" ca="1" si="50"/>
        <v>33440</v>
      </c>
    </row>
    <row r="493" spans="2:12" x14ac:dyDescent="0.25">
      <c r="B493">
        <f t="shared" ca="1" si="46"/>
        <v>2</v>
      </c>
      <c r="C493">
        <f t="shared" ca="1" si="51"/>
        <v>4</v>
      </c>
      <c r="D493">
        <f t="shared" ca="1" si="51"/>
        <v>1964</v>
      </c>
      <c r="E493">
        <f t="shared" ca="1" si="51"/>
        <v>1</v>
      </c>
      <c r="F493">
        <f t="shared" ca="1" si="51"/>
        <v>4</v>
      </c>
      <c r="G493">
        <f t="shared" ca="1" si="51"/>
        <v>4</v>
      </c>
      <c r="I493" t="str">
        <f t="shared" ca="1" si="47"/>
        <v>Female</v>
      </c>
      <c r="J493" t="str">
        <f t="shared" ca="1" si="48"/>
        <v>Self-pay</v>
      </c>
      <c r="K493" t="str">
        <f t="shared" ca="1" si="49"/>
        <v>Left without being seen</v>
      </c>
      <c r="L493" s="1">
        <f t="shared" ca="1" si="50"/>
        <v>23469</v>
      </c>
    </row>
    <row r="494" spans="2:12" x14ac:dyDescent="0.25">
      <c r="B494">
        <f t="shared" ca="1" si="46"/>
        <v>18</v>
      </c>
      <c r="C494">
        <f t="shared" ca="1" si="51"/>
        <v>8</v>
      </c>
      <c r="D494">
        <f t="shared" ca="1" si="51"/>
        <v>1972</v>
      </c>
      <c r="E494">
        <f t="shared" ca="1" si="51"/>
        <v>1</v>
      </c>
      <c r="F494">
        <f t="shared" ca="1" si="51"/>
        <v>5</v>
      </c>
      <c r="G494">
        <f t="shared" ca="1" si="51"/>
        <v>3</v>
      </c>
      <c r="I494" t="str">
        <f t="shared" ca="1" si="47"/>
        <v>Female</v>
      </c>
      <c r="J494" t="str">
        <f t="shared" ca="1" si="48"/>
        <v>Blue Cross</v>
      </c>
      <c r="K494" t="str">
        <f t="shared" ca="1" si="49"/>
        <v>Transferred</v>
      </c>
      <c r="L494" s="1">
        <f t="shared" ca="1" si="50"/>
        <v>26529</v>
      </c>
    </row>
    <row r="495" spans="2:12" x14ac:dyDescent="0.25">
      <c r="B495">
        <f t="shared" ca="1" si="46"/>
        <v>19</v>
      </c>
      <c r="C495">
        <f t="shared" ca="1" si="51"/>
        <v>1</v>
      </c>
      <c r="D495">
        <f t="shared" ca="1" si="51"/>
        <v>1927</v>
      </c>
      <c r="E495">
        <f t="shared" ca="1" si="51"/>
        <v>2</v>
      </c>
      <c r="F495">
        <f t="shared" ca="1" si="51"/>
        <v>3</v>
      </c>
      <c r="G495">
        <f t="shared" ca="1" si="51"/>
        <v>3</v>
      </c>
      <c r="I495" t="str">
        <f t="shared" ca="1" si="47"/>
        <v>Male</v>
      </c>
      <c r="J495" t="str">
        <f t="shared" ca="1" si="48"/>
        <v>Medicaid</v>
      </c>
      <c r="K495" t="str">
        <f t="shared" ca="1" si="49"/>
        <v>Transferred</v>
      </c>
      <c r="L495" s="1">
        <f t="shared" ca="1" si="50"/>
        <v>9881</v>
      </c>
    </row>
    <row r="496" spans="2:12" x14ac:dyDescent="0.25">
      <c r="B496">
        <f t="shared" ca="1" si="46"/>
        <v>26</v>
      </c>
      <c r="C496">
        <f t="shared" ca="1" si="51"/>
        <v>5</v>
      </c>
      <c r="D496">
        <f t="shared" ca="1" si="51"/>
        <v>1984</v>
      </c>
      <c r="E496">
        <f t="shared" ca="1" si="51"/>
        <v>1</v>
      </c>
      <c r="F496">
        <f t="shared" ca="1" si="51"/>
        <v>4</v>
      </c>
      <c r="G496">
        <f t="shared" ca="1" si="51"/>
        <v>2</v>
      </c>
      <c r="I496" t="str">
        <f t="shared" ca="1" si="47"/>
        <v>Female</v>
      </c>
      <c r="J496" t="str">
        <f t="shared" ca="1" si="48"/>
        <v>Self-pay</v>
      </c>
      <c r="K496" t="str">
        <f t="shared" ca="1" si="49"/>
        <v>Admitted</v>
      </c>
      <c r="L496" s="1">
        <f t="shared" ca="1" si="50"/>
        <v>30828</v>
      </c>
    </row>
    <row r="497" spans="2:12" x14ac:dyDescent="0.25">
      <c r="B497">
        <f t="shared" ca="1" si="46"/>
        <v>5</v>
      </c>
      <c r="C497">
        <f t="shared" ca="1" si="51"/>
        <v>3</v>
      </c>
      <c r="D497">
        <f t="shared" ca="1" si="51"/>
        <v>1959</v>
      </c>
      <c r="E497">
        <f t="shared" ca="1" si="51"/>
        <v>2</v>
      </c>
      <c r="F497">
        <f t="shared" ca="1" si="51"/>
        <v>3</v>
      </c>
      <c r="G497">
        <f t="shared" ca="1" si="51"/>
        <v>3</v>
      </c>
      <c r="I497" t="str">
        <f t="shared" ca="1" si="47"/>
        <v>Male</v>
      </c>
      <c r="J497" t="str">
        <f t="shared" ca="1" si="48"/>
        <v>Medicaid</v>
      </c>
      <c r="K497" t="str">
        <f t="shared" ca="1" si="49"/>
        <v>Transferred</v>
      </c>
      <c r="L497" s="1">
        <f t="shared" ca="1" si="50"/>
        <v>21614</v>
      </c>
    </row>
    <row r="498" spans="2:12" x14ac:dyDescent="0.25">
      <c r="B498">
        <f t="shared" ca="1" si="46"/>
        <v>30</v>
      </c>
      <c r="C498">
        <f t="shared" ca="1" si="51"/>
        <v>9</v>
      </c>
      <c r="D498">
        <f t="shared" ca="1" si="51"/>
        <v>2010</v>
      </c>
      <c r="E498">
        <f t="shared" ca="1" si="51"/>
        <v>2</v>
      </c>
      <c r="F498">
        <f t="shared" ca="1" si="51"/>
        <v>4</v>
      </c>
      <c r="G498">
        <f t="shared" ca="1" si="51"/>
        <v>3</v>
      </c>
      <c r="I498" t="str">
        <f t="shared" ca="1" si="47"/>
        <v>Male</v>
      </c>
      <c r="J498" t="str">
        <f t="shared" ca="1" si="48"/>
        <v>Self-pay</v>
      </c>
      <c r="K498" t="str">
        <f t="shared" ca="1" si="49"/>
        <v>Transferred</v>
      </c>
      <c r="L498" s="1">
        <f t="shared" ca="1" si="50"/>
        <v>40451</v>
      </c>
    </row>
    <row r="499" spans="2:12" x14ac:dyDescent="0.25">
      <c r="B499">
        <f t="shared" ca="1" si="46"/>
        <v>24</v>
      </c>
      <c r="C499">
        <f t="shared" ca="1" si="51"/>
        <v>1</v>
      </c>
      <c r="D499">
        <f t="shared" ca="1" si="51"/>
        <v>1922</v>
      </c>
      <c r="E499">
        <f t="shared" ca="1" si="51"/>
        <v>2</v>
      </c>
      <c r="F499">
        <f t="shared" ca="1" si="51"/>
        <v>3</v>
      </c>
      <c r="G499">
        <f t="shared" ca="1" si="51"/>
        <v>3</v>
      </c>
      <c r="I499" t="str">
        <f t="shared" ca="1" si="47"/>
        <v>Male</v>
      </c>
      <c r="J499" t="str">
        <f t="shared" ca="1" si="48"/>
        <v>Medicaid</v>
      </c>
      <c r="K499" t="str">
        <f t="shared" ca="1" si="49"/>
        <v>Transferred</v>
      </c>
      <c r="L499" s="1">
        <f t="shared" ca="1" si="50"/>
        <v>8060</v>
      </c>
    </row>
    <row r="500" spans="2:12" x14ac:dyDescent="0.25">
      <c r="B500">
        <f t="shared" ca="1" si="46"/>
        <v>22</v>
      </c>
      <c r="C500">
        <f t="shared" ca="1" si="51"/>
        <v>6</v>
      </c>
      <c r="D500">
        <f t="shared" ca="1" si="51"/>
        <v>1942</v>
      </c>
      <c r="E500">
        <f t="shared" ca="1" si="51"/>
        <v>1</v>
      </c>
      <c r="F500">
        <f t="shared" ca="1" si="51"/>
        <v>2</v>
      </c>
      <c r="G500">
        <f t="shared" ca="1" si="51"/>
        <v>1</v>
      </c>
      <c r="I500" t="str">
        <f t="shared" ca="1" si="47"/>
        <v>Female</v>
      </c>
      <c r="J500" t="str">
        <f t="shared" ca="1" si="48"/>
        <v>Medicare</v>
      </c>
      <c r="K500" t="str">
        <f t="shared" ca="1" si="49"/>
        <v>Discharged</v>
      </c>
      <c r="L500" s="1">
        <f t="shared" ca="1" si="50"/>
        <v>15514</v>
      </c>
    </row>
    <row r="501" spans="2:12" x14ac:dyDescent="0.25">
      <c r="B501">
        <f t="shared" ca="1" si="46"/>
        <v>22</v>
      </c>
      <c r="C501">
        <f t="shared" ca="1" si="51"/>
        <v>3</v>
      </c>
      <c r="D501">
        <f t="shared" ca="1" si="51"/>
        <v>1925</v>
      </c>
      <c r="E501">
        <f t="shared" ca="1" si="51"/>
        <v>1</v>
      </c>
      <c r="F501">
        <f t="shared" ca="1" si="51"/>
        <v>1</v>
      </c>
      <c r="G501">
        <f t="shared" ca="1" si="51"/>
        <v>3</v>
      </c>
      <c r="I501" t="str">
        <f t="shared" ca="1" si="47"/>
        <v>Female</v>
      </c>
      <c r="J501" t="str">
        <f t="shared" ca="1" si="48"/>
        <v>Aetna</v>
      </c>
      <c r="K501" t="str">
        <f t="shared" ca="1" si="49"/>
        <v>Transferred</v>
      </c>
      <c r="L501" s="1">
        <f t="shared" ca="1" si="50"/>
        <v>9213</v>
      </c>
    </row>
    <row r="502" spans="2:12" x14ac:dyDescent="0.25">
      <c r="B502">
        <f t="shared" ca="1" si="46"/>
        <v>4</v>
      </c>
      <c r="C502">
        <f t="shared" ca="1" si="51"/>
        <v>3</v>
      </c>
      <c r="D502">
        <f t="shared" ca="1" si="51"/>
        <v>1985</v>
      </c>
      <c r="E502">
        <f t="shared" ca="1" si="51"/>
        <v>2</v>
      </c>
      <c r="F502">
        <f t="shared" ca="1" si="51"/>
        <v>1</v>
      </c>
      <c r="G502">
        <f t="shared" ca="1" si="51"/>
        <v>3</v>
      </c>
      <c r="I502" t="str">
        <f t="shared" ca="1" si="47"/>
        <v>Male</v>
      </c>
      <c r="J502" t="str">
        <f t="shared" ca="1" si="48"/>
        <v>Aetna</v>
      </c>
      <c r="K502" t="str">
        <f t="shared" ca="1" si="49"/>
        <v>Transferred</v>
      </c>
      <c r="L502" s="1">
        <f t="shared" ca="1" si="50"/>
        <v>31110</v>
      </c>
    </row>
    <row r="503" spans="2:12" x14ac:dyDescent="0.25">
      <c r="B503">
        <f t="shared" ca="1" si="46"/>
        <v>23</v>
      </c>
      <c r="C503">
        <f t="shared" ca="1" si="51"/>
        <v>9</v>
      </c>
      <c r="D503">
        <f t="shared" ca="1" si="51"/>
        <v>1917</v>
      </c>
      <c r="E503">
        <f t="shared" ca="1" si="51"/>
        <v>1</v>
      </c>
      <c r="F503">
        <f t="shared" ca="1" si="51"/>
        <v>2</v>
      </c>
      <c r="G503">
        <f t="shared" ca="1" si="51"/>
        <v>3</v>
      </c>
      <c r="I503" t="str">
        <f t="shared" ca="1" si="47"/>
        <v>Female</v>
      </c>
      <c r="J503" t="str">
        <f t="shared" ca="1" si="48"/>
        <v>Medicare</v>
      </c>
      <c r="K503" t="str">
        <f t="shared" ca="1" si="49"/>
        <v>Transferred</v>
      </c>
      <c r="L503" s="1">
        <f t="shared" ca="1" si="50"/>
        <v>6476</v>
      </c>
    </row>
    <row r="504" spans="2:12" x14ac:dyDescent="0.25">
      <c r="B504">
        <f t="shared" ca="1" si="46"/>
        <v>30</v>
      </c>
      <c r="C504">
        <f t="shared" ca="1" si="51"/>
        <v>12</v>
      </c>
      <c r="D504">
        <f t="shared" ca="1" si="51"/>
        <v>2005</v>
      </c>
      <c r="E504">
        <f t="shared" ca="1" si="51"/>
        <v>2</v>
      </c>
      <c r="F504">
        <f t="shared" ca="1" si="51"/>
        <v>4</v>
      </c>
      <c r="G504">
        <f t="shared" ca="1" si="51"/>
        <v>4</v>
      </c>
      <c r="I504" t="str">
        <f t="shared" ca="1" si="47"/>
        <v>Male</v>
      </c>
      <c r="J504" t="str">
        <f t="shared" ca="1" si="48"/>
        <v>Self-pay</v>
      </c>
      <c r="K504" t="str">
        <f t="shared" ca="1" si="49"/>
        <v>Left without being seen</v>
      </c>
      <c r="L504" s="1">
        <f t="shared" ca="1" si="50"/>
        <v>38716</v>
      </c>
    </row>
    <row r="505" spans="2:12" x14ac:dyDescent="0.25">
      <c r="B505">
        <f t="shared" ca="1" si="46"/>
        <v>7</v>
      </c>
      <c r="C505">
        <f t="shared" ca="1" si="51"/>
        <v>11</v>
      </c>
      <c r="D505">
        <f t="shared" ca="1" si="51"/>
        <v>1944</v>
      </c>
      <c r="E505">
        <f t="shared" ca="1" si="51"/>
        <v>1</v>
      </c>
      <c r="F505">
        <f t="shared" ca="1" si="51"/>
        <v>3</v>
      </c>
      <c r="G505">
        <f t="shared" ca="1" si="51"/>
        <v>3</v>
      </c>
      <c r="I505" t="str">
        <f t="shared" ca="1" si="47"/>
        <v>Female</v>
      </c>
      <c r="J505" t="str">
        <f t="shared" ca="1" si="48"/>
        <v>Medicaid</v>
      </c>
      <c r="K505" t="str">
        <f t="shared" ca="1" si="49"/>
        <v>Transferred</v>
      </c>
      <c r="L505" s="1">
        <f t="shared" ca="1" si="50"/>
        <v>16383</v>
      </c>
    </row>
    <row r="506" spans="2:12" x14ac:dyDescent="0.25">
      <c r="B506">
        <f t="shared" ca="1" si="46"/>
        <v>25</v>
      </c>
      <c r="C506">
        <f t="shared" ca="1" si="51"/>
        <v>1</v>
      </c>
      <c r="D506">
        <f t="shared" ca="1" si="51"/>
        <v>1966</v>
      </c>
      <c r="E506">
        <f t="shared" ca="1" si="51"/>
        <v>1</v>
      </c>
      <c r="F506">
        <f t="shared" ca="1" si="51"/>
        <v>1</v>
      </c>
      <c r="G506">
        <f t="shared" ca="1" si="51"/>
        <v>1</v>
      </c>
      <c r="I506" t="str">
        <f t="shared" ca="1" si="47"/>
        <v>Female</v>
      </c>
      <c r="J506" t="str">
        <f t="shared" ca="1" si="48"/>
        <v>Aetna</v>
      </c>
      <c r="K506" t="str">
        <f t="shared" ca="1" si="49"/>
        <v>Discharged</v>
      </c>
      <c r="L506" s="1">
        <f t="shared" ca="1" si="50"/>
        <v>24132</v>
      </c>
    </row>
    <row r="507" spans="2:12" x14ac:dyDescent="0.25">
      <c r="B507">
        <f t="shared" ca="1" si="46"/>
        <v>3</v>
      </c>
      <c r="C507">
        <f t="shared" ca="1" si="51"/>
        <v>1</v>
      </c>
      <c r="D507">
        <f t="shared" ca="1" si="51"/>
        <v>1990</v>
      </c>
      <c r="E507">
        <f t="shared" ca="1" si="51"/>
        <v>1</v>
      </c>
      <c r="F507">
        <f t="shared" ca="1" si="51"/>
        <v>2</v>
      </c>
      <c r="G507">
        <f t="shared" ca="1" si="51"/>
        <v>1</v>
      </c>
      <c r="I507" t="str">
        <f t="shared" ca="1" si="47"/>
        <v>Female</v>
      </c>
      <c r="J507" t="str">
        <f t="shared" ca="1" si="48"/>
        <v>Medicare</v>
      </c>
      <c r="K507" t="str">
        <f t="shared" ca="1" si="49"/>
        <v>Discharged</v>
      </c>
      <c r="L507" s="1">
        <f t="shared" ca="1" si="50"/>
        <v>32876</v>
      </c>
    </row>
    <row r="508" spans="2:12" x14ac:dyDescent="0.25">
      <c r="B508">
        <f t="shared" ca="1" si="46"/>
        <v>11</v>
      </c>
      <c r="C508">
        <f t="shared" ca="1" si="51"/>
        <v>4</v>
      </c>
      <c r="D508">
        <f t="shared" ca="1" si="51"/>
        <v>1972</v>
      </c>
      <c r="E508">
        <f t="shared" ca="1" si="51"/>
        <v>2</v>
      </c>
      <c r="F508">
        <f t="shared" ca="1" si="51"/>
        <v>4</v>
      </c>
      <c r="G508">
        <f t="shared" ca="1" si="51"/>
        <v>2</v>
      </c>
      <c r="I508" t="str">
        <f t="shared" ca="1" si="47"/>
        <v>Male</v>
      </c>
      <c r="J508" t="str">
        <f t="shared" ca="1" si="48"/>
        <v>Self-pay</v>
      </c>
      <c r="K508" t="str">
        <f t="shared" ca="1" si="49"/>
        <v>Admitted</v>
      </c>
      <c r="L508" s="1">
        <f t="shared" ca="1" si="50"/>
        <v>26400</v>
      </c>
    </row>
    <row r="509" spans="2:12" x14ac:dyDescent="0.25">
      <c r="B509">
        <f t="shared" ca="1" si="46"/>
        <v>14</v>
      </c>
      <c r="C509">
        <f t="shared" ca="1" si="51"/>
        <v>6</v>
      </c>
      <c r="D509">
        <f t="shared" ca="1" si="51"/>
        <v>1991</v>
      </c>
      <c r="E509">
        <f t="shared" ca="1" si="51"/>
        <v>1</v>
      </c>
      <c r="F509">
        <f t="shared" ca="1" si="51"/>
        <v>1</v>
      </c>
      <c r="G509">
        <f t="shared" ca="1" si="51"/>
        <v>3</v>
      </c>
      <c r="I509" t="str">
        <f t="shared" ca="1" si="47"/>
        <v>Female</v>
      </c>
      <c r="J509" t="str">
        <f t="shared" ca="1" si="48"/>
        <v>Aetna</v>
      </c>
      <c r="K509" t="str">
        <f t="shared" ca="1" si="49"/>
        <v>Transferred</v>
      </c>
      <c r="L509" s="1">
        <f t="shared" ca="1" si="50"/>
        <v>33403</v>
      </c>
    </row>
    <row r="510" spans="2:12" x14ac:dyDescent="0.25">
      <c r="B510">
        <f t="shared" ca="1" si="46"/>
        <v>9</v>
      </c>
      <c r="C510">
        <f t="shared" ca="1" si="51"/>
        <v>7</v>
      </c>
      <c r="D510">
        <f t="shared" ca="1" si="51"/>
        <v>1967</v>
      </c>
      <c r="E510">
        <f t="shared" ca="1" si="51"/>
        <v>2</v>
      </c>
      <c r="F510">
        <f t="shared" ca="1" si="51"/>
        <v>4</v>
      </c>
      <c r="G510">
        <f t="shared" ca="1" si="51"/>
        <v>3</v>
      </c>
      <c r="I510" t="str">
        <f t="shared" ca="1" si="47"/>
        <v>Male</v>
      </c>
      <c r="J510" t="str">
        <f t="shared" ca="1" si="48"/>
        <v>Self-pay</v>
      </c>
      <c r="K510" t="str">
        <f t="shared" ca="1" si="49"/>
        <v>Transferred</v>
      </c>
      <c r="L510" s="1">
        <f t="shared" ca="1" si="50"/>
        <v>24662</v>
      </c>
    </row>
    <row r="511" spans="2:12" x14ac:dyDescent="0.25">
      <c r="B511">
        <f t="shared" ca="1" si="46"/>
        <v>1</v>
      </c>
      <c r="C511">
        <f t="shared" ca="1" si="51"/>
        <v>11</v>
      </c>
      <c r="D511">
        <f t="shared" ca="1" si="51"/>
        <v>1996</v>
      </c>
      <c r="E511">
        <f t="shared" ca="1" si="51"/>
        <v>1</v>
      </c>
      <c r="F511">
        <f t="shared" ca="1" si="51"/>
        <v>4</v>
      </c>
      <c r="G511">
        <f t="shared" ca="1" si="51"/>
        <v>3</v>
      </c>
      <c r="I511" t="str">
        <f t="shared" ca="1" si="47"/>
        <v>Female</v>
      </c>
      <c r="J511" t="str">
        <f t="shared" ca="1" si="48"/>
        <v>Self-pay</v>
      </c>
      <c r="K511" t="str">
        <f t="shared" ca="1" si="49"/>
        <v>Transferred</v>
      </c>
      <c r="L511" s="1">
        <f t="shared" ca="1" si="50"/>
        <v>35370</v>
      </c>
    </row>
    <row r="512" spans="2:12" x14ac:dyDescent="0.25">
      <c r="B512">
        <f t="shared" ca="1" si="46"/>
        <v>28</v>
      </c>
      <c r="C512">
        <f t="shared" ca="1" si="51"/>
        <v>4</v>
      </c>
      <c r="D512">
        <f t="shared" ca="1" si="51"/>
        <v>1963</v>
      </c>
      <c r="E512">
        <f t="shared" ca="1" si="51"/>
        <v>2</v>
      </c>
      <c r="F512">
        <f t="shared" ca="1" si="51"/>
        <v>5</v>
      </c>
      <c r="G512">
        <f t="shared" ca="1" si="51"/>
        <v>4</v>
      </c>
      <c r="I512" t="str">
        <f t="shared" ca="1" si="47"/>
        <v>Male</v>
      </c>
      <c r="J512" t="str">
        <f t="shared" ca="1" si="48"/>
        <v>Blue Cross</v>
      </c>
      <c r="K512" t="str">
        <f t="shared" ca="1" si="49"/>
        <v>Left without being seen</v>
      </c>
      <c r="L512" s="1">
        <f t="shared" ca="1" si="50"/>
        <v>23129</v>
      </c>
    </row>
    <row r="513" spans="2:12" x14ac:dyDescent="0.25">
      <c r="B513">
        <f t="shared" ca="1" si="46"/>
        <v>18</v>
      </c>
      <c r="C513">
        <f t="shared" ca="1" si="51"/>
        <v>7</v>
      </c>
      <c r="D513">
        <f t="shared" ca="1" si="51"/>
        <v>2000</v>
      </c>
      <c r="E513">
        <f t="shared" ca="1" si="51"/>
        <v>1</v>
      </c>
      <c r="F513">
        <f t="shared" ca="1" si="51"/>
        <v>2</v>
      </c>
      <c r="G513">
        <f t="shared" ca="1" si="51"/>
        <v>2</v>
      </c>
      <c r="I513" t="str">
        <f t="shared" ca="1" si="47"/>
        <v>Female</v>
      </c>
      <c r="J513" t="str">
        <f t="shared" ca="1" si="48"/>
        <v>Medicare</v>
      </c>
      <c r="K513" t="str">
        <f t="shared" ca="1" si="49"/>
        <v>Admitted</v>
      </c>
      <c r="L513" s="1">
        <f t="shared" ca="1" si="50"/>
        <v>36725</v>
      </c>
    </row>
    <row r="514" spans="2:12" x14ac:dyDescent="0.25">
      <c r="B514">
        <f t="shared" ca="1" si="46"/>
        <v>15</v>
      </c>
      <c r="C514">
        <f t="shared" ca="1" si="51"/>
        <v>10</v>
      </c>
      <c r="D514">
        <f t="shared" ca="1" si="51"/>
        <v>1950</v>
      </c>
      <c r="E514">
        <f t="shared" ca="1" si="51"/>
        <v>1</v>
      </c>
      <c r="F514">
        <f t="shared" ca="1" si="51"/>
        <v>2</v>
      </c>
      <c r="G514">
        <f t="shared" ca="1" si="51"/>
        <v>1</v>
      </c>
      <c r="I514" t="str">
        <f t="shared" ca="1" si="47"/>
        <v>Female</v>
      </c>
      <c r="J514" t="str">
        <f t="shared" ca="1" si="48"/>
        <v>Medicare</v>
      </c>
      <c r="K514" t="str">
        <f t="shared" ca="1" si="49"/>
        <v>Discharged</v>
      </c>
      <c r="L514" s="1">
        <f t="shared" ca="1" si="50"/>
        <v>18551</v>
      </c>
    </row>
    <row r="515" spans="2:12" x14ac:dyDescent="0.25">
      <c r="B515">
        <f t="shared" ca="1" si="46"/>
        <v>22</v>
      </c>
      <c r="C515">
        <f t="shared" ca="1" si="51"/>
        <v>4</v>
      </c>
      <c r="D515">
        <f t="shared" ca="1" si="51"/>
        <v>1986</v>
      </c>
      <c r="E515">
        <f t="shared" ca="1" si="51"/>
        <v>1</v>
      </c>
      <c r="F515">
        <f t="shared" ca="1" si="51"/>
        <v>5</v>
      </c>
      <c r="G515">
        <f t="shared" ca="1" si="51"/>
        <v>2</v>
      </c>
      <c r="I515" t="str">
        <f t="shared" ca="1" si="47"/>
        <v>Female</v>
      </c>
      <c r="J515" t="str">
        <f t="shared" ca="1" si="48"/>
        <v>Blue Cross</v>
      </c>
      <c r="K515" t="str">
        <f t="shared" ca="1" si="49"/>
        <v>Admitted</v>
      </c>
      <c r="L515" s="1">
        <f t="shared" ca="1" si="50"/>
        <v>31524</v>
      </c>
    </row>
    <row r="516" spans="2:12" x14ac:dyDescent="0.25">
      <c r="B516">
        <f t="shared" ca="1" si="46"/>
        <v>2</v>
      </c>
      <c r="C516">
        <f t="shared" ca="1" si="51"/>
        <v>8</v>
      </c>
      <c r="D516">
        <f t="shared" ca="1" si="51"/>
        <v>1952</v>
      </c>
      <c r="E516">
        <f t="shared" ca="1" si="51"/>
        <v>2</v>
      </c>
      <c r="F516">
        <f t="shared" ca="1" si="51"/>
        <v>1</v>
      </c>
      <c r="G516">
        <f t="shared" ca="1" si="51"/>
        <v>3</v>
      </c>
      <c r="I516" t="str">
        <f t="shared" ca="1" si="47"/>
        <v>Male</v>
      </c>
      <c r="J516" t="str">
        <f t="shared" ca="1" si="48"/>
        <v>Aetna</v>
      </c>
      <c r="K516" t="str">
        <f t="shared" ca="1" si="49"/>
        <v>Transferred</v>
      </c>
      <c r="L516" s="1">
        <f t="shared" ca="1" si="50"/>
        <v>19208</v>
      </c>
    </row>
    <row r="517" spans="2:12" x14ac:dyDescent="0.25">
      <c r="B517">
        <f t="shared" ref="B517:B580" ca="1" si="52">RANDBETWEEN(B$4,B$5)</f>
        <v>17</v>
      </c>
      <c r="C517">
        <f t="shared" ca="1" si="51"/>
        <v>8</v>
      </c>
      <c r="D517">
        <f t="shared" ca="1" si="51"/>
        <v>1997</v>
      </c>
      <c r="E517">
        <f t="shared" ca="1" si="51"/>
        <v>2</v>
      </c>
      <c r="F517">
        <f t="shared" ca="1" si="51"/>
        <v>5</v>
      </c>
      <c r="G517">
        <f t="shared" ca="1" si="51"/>
        <v>1</v>
      </c>
      <c r="I517" t="str">
        <f t="shared" ca="1" si="47"/>
        <v>Male</v>
      </c>
      <c r="J517" t="str">
        <f t="shared" ca="1" si="48"/>
        <v>Blue Cross</v>
      </c>
      <c r="K517" t="str">
        <f t="shared" ca="1" si="49"/>
        <v>Discharged</v>
      </c>
      <c r="L517" s="1">
        <f t="shared" ca="1" si="50"/>
        <v>35659</v>
      </c>
    </row>
    <row r="518" spans="2:12" x14ac:dyDescent="0.25">
      <c r="B518">
        <f t="shared" ca="1" si="52"/>
        <v>1</v>
      </c>
      <c r="C518">
        <f t="shared" ca="1" si="51"/>
        <v>4</v>
      </c>
      <c r="D518">
        <f t="shared" ca="1" si="51"/>
        <v>1967</v>
      </c>
      <c r="E518">
        <f t="shared" ca="1" si="51"/>
        <v>1</v>
      </c>
      <c r="F518">
        <f t="shared" ca="1" si="51"/>
        <v>4</v>
      </c>
      <c r="G518">
        <f t="shared" ca="1" si="51"/>
        <v>4</v>
      </c>
      <c r="I518" t="str">
        <f t="shared" ca="1" si="47"/>
        <v>Female</v>
      </c>
      <c r="J518" t="str">
        <f t="shared" ca="1" si="48"/>
        <v>Self-pay</v>
      </c>
      <c r="K518" t="str">
        <f t="shared" ca="1" si="49"/>
        <v>Left without being seen</v>
      </c>
      <c r="L518" s="1">
        <f t="shared" ca="1" si="50"/>
        <v>24563</v>
      </c>
    </row>
    <row r="519" spans="2:12" x14ac:dyDescent="0.25">
      <c r="B519">
        <f t="shared" ca="1" si="52"/>
        <v>1</v>
      </c>
      <c r="C519">
        <f t="shared" ca="1" si="51"/>
        <v>10</v>
      </c>
      <c r="D519">
        <f t="shared" ca="1" si="51"/>
        <v>1975</v>
      </c>
      <c r="E519">
        <f t="shared" ca="1" si="51"/>
        <v>1</v>
      </c>
      <c r="F519">
        <f t="shared" ca="1" si="51"/>
        <v>3</v>
      </c>
      <c r="G519">
        <f t="shared" ca="1" si="51"/>
        <v>1</v>
      </c>
      <c r="I519" t="str">
        <f t="shared" ca="1" si="47"/>
        <v>Female</v>
      </c>
      <c r="J519" t="str">
        <f t="shared" ca="1" si="48"/>
        <v>Medicaid</v>
      </c>
      <c r="K519" t="str">
        <f t="shared" ca="1" si="49"/>
        <v>Discharged</v>
      </c>
      <c r="L519" s="1">
        <f t="shared" ca="1" si="50"/>
        <v>27668</v>
      </c>
    </row>
    <row r="520" spans="2:12" x14ac:dyDescent="0.25">
      <c r="B520">
        <f t="shared" ca="1" si="52"/>
        <v>1</v>
      </c>
      <c r="C520">
        <f t="shared" ca="1" si="51"/>
        <v>3</v>
      </c>
      <c r="D520">
        <f t="shared" ca="1" si="51"/>
        <v>1971</v>
      </c>
      <c r="E520">
        <f t="shared" ca="1" si="51"/>
        <v>1</v>
      </c>
      <c r="F520">
        <f t="shared" ca="1" si="51"/>
        <v>1</v>
      </c>
      <c r="G520">
        <f t="shared" ca="1" si="51"/>
        <v>4</v>
      </c>
      <c r="I520" t="str">
        <f t="shared" ca="1" si="47"/>
        <v>Female</v>
      </c>
      <c r="J520" t="str">
        <f t="shared" ca="1" si="48"/>
        <v>Aetna</v>
      </c>
      <c r="K520" t="str">
        <f t="shared" ca="1" si="49"/>
        <v>Left without being seen</v>
      </c>
      <c r="L520" s="1">
        <f t="shared" ca="1" si="50"/>
        <v>25993</v>
      </c>
    </row>
    <row r="521" spans="2:12" x14ac:dyDescent="0.25">
      <c r="B521">
        <f t="shared" ca="1" si="52"/>
        <v>13</v>
      </c>
      <c r="C521">
        <f t="shared" ca="1" si="51"/>
        <v>9</v>
      </c>
      <c r="D521">
        <f t="shared" ca="1" si="51"/>
        <v>1925</v>
      </c>
      <c r="E521">
        <f t="shared" ca="1" si="51"/>
        <v>2</v>
      </c>
      <c r="F521">
        <f t="shared" ca="1" si="51"/>
        <v>1</v>
      </c>
      <c r="G521">
        <f t="shared" ca="1" si="51"/>
        <v>1</v>
      </c>
      <c r="I521" t="str">
        <f t="shared" ref="I521:I584" ca="1" si="53">VLOOKUP(E521,GenderNum_to_GenderLabel,2,FALSE)</f>
        <v>Male</v>
      </c>
      <c r="J521" t="str">
        <f t="shared" ref="J521:J584" ca="1" si="54">VLOOKUP(F521,InsuranceNum_to_InsuranceCompany,2,FALSE)</f>
        <v>Aetna</v>
      </c>
      <c r="K521" t="str">
        <f t="shared" ref="K521:K584" ca="1" si="55">VLOOKUP(G521,DispositionNum_to_DispositionLabel,2,FALSE)</f>
        <v>Discharged</v>
      </c>
      <c r="L521" s="1">
        <f t="shared" ca="1" si="50"/>
        <v>9388</v>
      </c>
    </row>
    <row r="522" spans="2:12" x14ac:dyDescent="0.25">
      <c r="B522">
        <f t="shared" ca="1" si="52"/>
        <v>4</v>
      </c>
      <c r="C522">
        <f t="shared" ca="1" si="51"/>
        <v>9</v>
      </c>
      <c r="D522">
        <f t="shared" ca="1" si="51"/>
        <v>1957</v>
      </c>
      <c r="E522">
        <f t="shared" ca="1" si="51"/>
        <v>1</v>
      </c>
      <c r="F522">
        <f t="shared" ca="1" si="51"/>
        <v>2</v>
      </c>
      <c r="G522">
        <f t="shared" ca="1" si="51"/>
        <v>3</v>
      </c>
      <c r="I522" t="str">
        <f t="shared" ca="1" si="53"/>
        <v>Female</v>
      </c>
      <c r="J522" t="str">
        <f t="shared" ca="1" si="54"/>
        <v>Medicare</v>
      </c>
      <c r="K522" t="str">
        <f t="shared" ca="1" si="55"/>
        <v>Transferred</v>
      </c>
      <c r="L522" s="1">
        <f t="shared" ca="1" si="50"/>
        <v>21067</v>
      </c>
    </row>
    <row r="523" spans="2:12" x14ac:dyDescent="0.25">
      <c r="B523">
        <f t="shared" ca="1" si="52"/>
        <v>5</v>
      </c>
      <c r="C523">
        <f t="shared" ca="1" si="51"/>
        <v>1</v>
      </c>
      <c r="D523">
        <f t="shared" ca="1" si="51"/>
        <v>1940</v>
      </c>
      <c r="E523">
        <f t="shared" ca="1" si="51"/>
        <v>2</v>
      </c>
      <c r="F523">
        <f t="shared" ca="1" si="51"/>
        <v>5</v>
      </c>
      <c r="G523">
        <f t="shared" ca="1" si="51"/>
        <v>4</v>
      </c>
      <c r="I523" t="str">
        <f t="shared" ca="1" si="53"/>
        <v>Male</v>
      </c>
      <c r="J523" t="str">
        <f t="shared" ca="1" si="54"/>
        <v>Blue Cross</v>
      </c>
      <c r="K523" t="str">
        <f t="shared" ca="1" si="55"/>
        <v>Left without being seen</v>
      </c>
      <c r="L523" s="1">
        <f t="shared" ca="1" si="50"/>
        <v>14615</v>
      </c>
    </row>
    <row r="524" spans="2:12" x14ac:dyDescent="0.25">
      <c r="B524">
        <f t="shared" ca="1" si="52"/>
        <v>29</v>
      </c>
      <c r="C524">
        <f t="shared" ca="1" si="51"/>
        <v>10</v>
      </c>
      <c r="D524">
        <f t="shared" ca="1" si="51"/>
        <v>1989</v>
      </c>
      <c r="E524">
        <f t="shared" ca="1" si="51"/>
        <v>2</v>
      </c>
      <c r="F524">
        <f t="shared" ca="1" si="51"/>
        <v>2</v>
      </c>
      <c r="G524">
        <f t="shared" ca="1" si="51"/>
        <v>2</v>
      </c>
      <c r="I524" t="str">
        <f t="shared" ca="1" si="53"/>
        <v>Male</v>
      </c>
      <c r="J524" t="str">
        <f t="shared" ca="1" si="54"/>
        <v>Medicare</v>
      </c>
      <c r="K524" t="str">
        <f t="shared" ca="1" si="55"/>
        <v>Admitted</v>
      </c>
      <c r="L524" s="1">
        <f t="shared" ca="1" si="50"/>
        <v>32810</v>
      </c>
    </row>
    <row r="525" spans="2:12" x14ac:dyDescent="0.25">
      <c r="B525">
        <f t="shared" ca="1" si="52"/>
        <v>14</v>
      </c>
      <c r="C525">
        <f t="shared" ca="1" si="51"/>
        <v>6</v>
      </c>
      <c r="D525">
        <f t="shared" ca="1" si="51"/>
        <v>1990</v>
      </c>
      <c r="E525">
        <f t="shared" ca="1" si="51"/>
        <v>2</v>
      </c>
      <c r="F525">
        <f t="shared" ca="1" si="51"/>
        <v>4</v>
      </c>
      <c r="G525">
        <f t="shared" ca="1" si="51"/>
        <v>1</v>
      </c>
      <c r="I525" t="str">
        <f t="shared" ca="1" si="53"/>
        <v>Male</v>
      </c>
      <c r="J525" t="str">
        <f t="shared" ca="1" si="54"/>
        <v>Self-pay</v>
      </c>
      <c r="K525" t="str">
        <f t="shared" ca="1" si="55"/>
        <v>Discharged</v>
      </c>
      <c r="L525" s="1">
        <f t="shared" ca="1" si="50"/>
        <v>33038</v>
      </c>
    </row>
    <row r="526" spans="2:12" x14ac:dyDescent="0.25">
      <c r="B526">
        <f t="shared" ca="1" si="52"/>
        <v>21</v>
      </c>
      <c r="C526">
        <f t="shared" ca="1" si="51"/>
        <v>11</v>
      </c>
      <c r="D526">
        <f t="shared" ca="1" si="51"/>
        <v>2003</v>
      </c>
      <c r="E526">
        <f t="shared" ca="1" si="51"/>
        <v>2</v>
      </c>
      <c r="F526">
        <f t="shared" ca="1" si="51"/>
        <v>5</v>
      </c>
      <c r="G526">
        <f t="shared" ca="1" si="51"/>
        <v>2</v>
      </c>
      <c r="I526" t="str">
        <f t="shared" ca="1" si="53"/>
        <v>Male</v>
      </c>
      <c r="J526" t="str">
        <f t="shared" ca="1" si="54"/>
        <v>Blue Cross</v>
      </c>
      <c r="K526" t="str">
        <f t="shared" ca="1" si="55"/>
        <v>Admitted</v>
      </c>
      <c r="L526" s="1">
        <f t="shared" ca="1" si="50"/>
        <v>37946</v>
      </c>
    </row>
    <row r="527" spans="2:12" x14ac:dyDescent="0.25">
      <c r="B527">
        <f t="shared" ca="1" si="52"/>
        <v>26</v>
      </c>
      <c r="C527">
        <f t="shared" ca="1" si="51"/>
        <v>4</v>
      </c>
      <c r="D527">
        <f t="shared" ca="1" si="51"/>
        <v>1950</v>
      </c>
      <c r="E527">
        <f t="shared" ref="C527:G578" ca="1" si="56">RANDBETWEEN(E$4,E$5)</f>
        <v>2</v>
      </c>
      <c r="F527">
        <f t="shared" ca="1" si="56"/>
        <v>3</v>
      </c>
      <c r="G527">
        <f t="shared" ca="1" si="56"/>
        <v>3</v>
      </c>
      <c r="I527" t="str">
        <f t="shared" ca="1" si="53"/>
        <v>Male</v>
      </c>
      <c r="J527" t="str">
        <f t="shared" ca="1" si="54"/>
        <v>Medicaid</v>
      </c>
      <c r="K527" t="str">
        <f t="shared" ca="1" si="55"/>
        <v>Transferred</v>
      </c>
      <c r="L527" s="1">
        <f t="shared" ca="1" si="50"/>
        <v>18379</v>
      </c>
    </row>
    <row r="528" spans="2:12" x14ac:dyDescent="0.25">
      <c r="B528">
        <f t="shared" ca="1" si="52"/>
        <v>21</v>
      </c>
      <c r="C528">
        <f t="shared" ca="1" si="56"/>
        <v>9</v>
      </c>
      <c r="D528">
        <f t="shared" ca="1" si="56"/>
        <v>1928</v>
      </c>
      <c r="E528">
        <f t="shared" ca="1" si="56"/>
        <v>1</v>
      </c>
      <c r="F528">
        <f t="shared" ca="1" si="56"/>
        <v>2</v>
      </c>
      <c r="G528">
        <f t="shared" ca="1" si="56"/>
        <v>1</v>
      </c>
      <c r="I528" t="str">
        <f t="shared" ca="1" si="53"/>
        <v>Female</v>
      </c>
      <c r="J528" t="str">
        <f t="shared" ca="1" si="54"/>
        <v>Medicare</v>
      </c>
      <c r="K528" t="str">
        <f t="shared" ca="1" si="55"/>
        <v>Discharged</v>
      </c>
      <c r="L528" s="1">
        <f t="shared" ca="1" si="50"/>
        <v>10492</v>
      </c>
    </row>
    <row r="529" spans="2:12" x14ac:dyDescent="0.25">
      <c r="B529">
        <f t="shared" ca="1" si="52"/>
        <v>29</v>
      </c>
      <c r="C529">
        <f t="shared" ca="1" si="56"/>
        <v>10</v>
      </c>
      <c r="D529">
        <f t="shared" ca="1" si="56"/>
        <v>1954</v>
      </c>
      <c r="E529">
        <f t="shared" ca="1" si="56"/>
        <v>2</v>
      </c>
      <c r="F529">
        <f t="shared" ca="1" si="56"/>
        <v>2</v>
      </c>
      <c r="G529">
        <f t="shared" ca="1" si="56"/>
        <v>1</v>
      </c>
      <c r="I529" t="str">
        <f t="shared" ca="1" si="53"/>
        <v>Male</v>
      </c>
      <c r="J529" t="str">
        <f t="shared" ca="1" si="54"/>
        <v>Medicare</v>
      </c>
      <c r="K529" t="str">
        <f t="shared" ca="1" si="55"/>
        <v>Discharged</v>
      </c>
      <c r="L529" s="1">
        <f t="shared" ca="1" si="50"/>
        <v>20026</v>
      </c>
    </row>
    <row r="530" spans="2:12" x14ac:dyDescent="0.25">
      <c r="B530">
        <f t="shared" ca="1" si="52"/>
        <v>22</v>
      </c>
      <c r="C530">
        <f t="shared" ca="1" si="56"/>
        <v>9</v>
      </c>
      <c r="D530">
        <f t="shared" ca="1" si="56"/>
        <v>1917</v>
      </c>
      <c r="E530">
        <f t="shared" ca="1" si="56"/>
        <v>1</v>
      </c>
      <c r="F530">
        <f t="shared" ca="1" si="56"/>
        <v>3</v>
      </c>
      <c r="G530">
        <f t="shared" ca="1" si="56"/>
        <v>2</v>
      </c>
      <c r="I530" t="str">
        <f t="shared" ca="1" si="53"/>
        <v>Female</v>
      </c>
      <c r="J530" t="str">
        <f t="shared" ca="1" si="54"/>
        <v>Medicaid</v>
      </c>
      <c r="K530" t="str">
        <f t="shared" ca="1" si="55"/>
        <v>Admitted</v>
      </c>
      <c r="L530" s="1">
        <f t="shared" ca="1" si="50"/>
        <v>6475</v>
      </c>
    </row>
    <row r="531" spans="2:12" x14ac:dyDescent="0.25">
      <c r="B531">
        <f t="shared" ca="1" si="52"/>
        <v>19</v>
      </c>
      <c r="C531">
        <f t="shared" ca="1" si="56"/>
        <v>12</v>
      </c>
      <c r="D531">
        <f t="shared" ca="1" si="56"/>
        <v>1987</v>
      </c>
      <c r="E531">
        <f t="shared" ca="1" si="56"/>
        <v>2</v>
      </c>
      <c r="F531">
        <f t="shared" ca="1" si="56"/>
        <v>5</v>
      </c>
      <c r="G531">
        <f t="shared" ca="1" si="56"/>
        <v>3</v>
      </c>
      <c r="I531" t="str">
        <f t="shared" ca="1" si="53"/>
        <v>Male</v>
      </c>
      <c r="J531" t="str">
        <f t="shared" ca="1" si="54"/>
        <v>Blue Cross</v>
      </c>
      <c r="K531" t="str">
        <f t="shared" ca="1" si="55"/>
        <v>Transferred</v>
      </c>
      <c r="L531" s="1">
        <f t="shared" ca="1" si="50"/>
        <v>32130</v>
      </c>
    </row>
    <row r="532" spans="2:12" x14ac:dyDescent="0.25">
      <c r="B532">
        <f t="shared" ca="1" si="52"/>
        <v>2</v>
      </c>
      <c r="C532">
        <f t="shared" ca="1" si="56"/>
        <v>8</v>
      </c>
      <c r="D532">
        <f t="shared" ca="1" si="56"/>
        <v>1942</v>
      </c>
      <c r="E532">
        <f t="shared" ca="1" si="56"/>
        <v>2</v>
      </c>
      <c r="F532">
        <f t="shared" ca="1" si="56"/>
        <v>5</v>
      </c>
      <c r="G532">
        <f t="shared" ca="1" si="56"/>
        <v>2</v>
      </c>
      <c r="I532" t="str">
        <f t="shared" ca="1" si="53"/>
        <v>Male</v>
      </c>
      <c r="J532" t="str">
        <f t="shared" ca="1" si="54"/>
        <v>Blue Cross</v>
      </c>
      <c r="K532" t="str">
        <f t="shared" ca="1" si="55"/>
        <v>Admitted</v>
      </c>
      <c r="L532" s="1">
        <f t="shared" ref="L532:L595" ca="1" si="57">DATE(D532,C532,B532)</f>
        <v>15555</v>
      </c>
    </row>
    <row r="533" spans="2:12" x14ac:dyDescent="0.25">
      <c r="B533">
        <f t="shared" ca="1" si="52"/>
        <v>29</v>
      </c>
      <c r="C533">
        <f t="shared" ca="1" si="56"/>
        <v>3</v>
      </c>
      <c r="D533">
        <f t="shared" ca="1" si="56"/>
        <v>1992</v>
      </c>
      <c r="E533">
        <f t="shared" ca="1" si="56"/>
        <v>1</v>
      </c>
      <c r="F533">
        <f t="shared" ca="1" si="56"/>
        <v>1</v>
      </c>
      <c r="G533">
        <f t="shared" ca="1" si="56"/>
        <v>4</v>
      </c>
      <c r="I533" t="str">
        <f t="shared" ca="1" si="53"/>
        <v>Female</v>
      </c>
      <c r="J533" t="str">
        <f t="shared" ca="1" si="54"/>
        <v>Aetna</v>
      </c>
      <c r="K533" t="str">
        <f t="shared" ca="1" si="55"/>
        <v>Left without being seen</v>
      </c>
      <c r="L533" s="1">
        <f t="shared" ca="1" si="57"/>
        <v>33692</v>
      </c>
    </row>
    <row r="534" spans="2:12" x14ac:dyDescent="0.25">
      <c r="B534">
        <f t="shared" ca="1" si="52"/>
        <v>11</v>
      </c>
      <c r="C534">
        <f t="shared" ca="1" si="56"/>
        <v>12</v>
      </c>
      <c r="D534">
        <f t="shared" ca="1" si="56"/>
        <v>1998</v>
      </c>
      <c r="E534">
        <f t="shared" ca="1" si="56"/>
        <v>2</v>
      </c>
      <c r="F534">
        <f t="shared" ca="1" si="56"/>
        <v>3</v>
      </c>
      <c r="G534">
        <f t="shared" ca="1" si="56"/>
        <v>3</v>
      </c>
      <c r="I534" t="str">
        <f t="shared" ca="1" si="53"/>
        <v>Male</v>
      </c>
      <c r="J534" t="str">
        <f t="shared" ca="1" si="54"/>
        <v>Medicaid</v>
      </c>
      <c r="K534" t="str">
        <f t="shared" ca="1" si="55"/>
        <v>Transferred</v>
      </c>
      <c r="L534" s="1">
        <f t="shared" ca="1" si="57"/>
        <v>36140</v>
      </c>
    </row>
    <row r="535" spans="2:12" x14ac:dyDescent="0.25">
      <c r="B535">
        <f t="shared" ca="1" si="52"/>
        <v>11</v>
      </c>
      <c r="C535">
        <f t="shared" ca="1" si="56"/>
        <v>5</v>
      </c>
      <c r="D535">
        <f t="shared" ca="1" si="56"/>
        <v>1952</v>
      </c>
      <c r="E535">
        <f t="shared" ca="1" si="56"/>
        <v>1</v>
      </c>
      <c r="F535">
        <f t="shared" ca="1" si="56"/>
        <v>5</v>
      </c>
      <c r="G535">
        <f t="shared" ca="1" si="56"/>
        <v>3</v>
      </c>
      <c r="I535" t="str">
        <f t="shared" ca="1" si="53"/>
        <v>Female</v>
      </c>
      <c r="J535" t="str">
        <f t="shared" ca="1" si="54"/>
        <v>Blue Cross</v>
      </c>
      <c r="K535" t="str">
        <f t="shared" ca="1" si="55"/>
        <v>Transferred</v>
      </c>
      <c r="L535" s="1">
        <f t="shared" ca="1" si="57"/>
        <v>19125</v>
      </c>
    </row>
    <row r="536" spans="2:12" x14ac:dyDescent="0.25">
      <c r="B536">
        <f t="shared" ca="1" si="52"/>
        <v>8</v>
      </c>
      <c r="C536">
        <f t="shared" ca="1" si="56"/>
        <v>10</v>
      </c>
      <c r="D536">
        <f t="shared" ca="1" si="56"/>
        <v>1992</v>
      </c>
      <c r="E536">
        <f t="shared" ca="1" si="56"/>
        <v>1</v>
      </c>
      <c r="F536">
        <f t="shared" ca="1" si="56"/>
        <v>2</v>
      </c>
      <c r="G536">
        <f t="shared" ca="1" si="56"/>
        <v>3</v>
      </c>
      <c r="I536" t="str">
        <f t="shared" ca="1" si="53"/>
        <v>Female</v>
      </c>
      <c r="J536" t="str">
        <f t="shared" ca="1" si="54"/>
        <v>Medicare</v>
      </c>
      <c r="K536" t="str">
        <f t="shared" ca="1" si="55"/>
        <v>Transferred</v>
      </c>
      <c r="L536" s="1">
        <f t="shared" ca="1" si="57"/>
        <v>33885</v>
      </c>
    </row>
    <row r="537" spans="2:12" x14ac:dyDescent="0.25">
      <c r="B537">
        <f t="shared" ca="1" si="52"/>
        <v>13</v>
      </c>
      <c r="C537">
        <f t="shared" ca="1" si="56"/>
        <v>11</v>
      </c>
      <c r="D537">
        <f t="shared" ca="1" si="56"/>
        <v>1958</v>
      </c>
      <c r="E537">
        <f t="shared" ca="1" si="56"/>
        <v>1</v>
      </c>
      <c r="F537">
        <f t="shared" ca="1" si="56"/>
        <v>4</v>
      </c>
      <c r="G537">
        <f t="shared" ca="1" si="56"/>
        <v>2</v>
      </c>
      <c r="I537" t="str">
        <f t="shared" ca="1" si="53"/>
        <v>Female</v>
      </c>
      <c r="J537" t="str">
        <f t="shared" ca="1" si="54"/>
        <v>Self-pay</v>
      </c>
      <c r="K537" t="str">
        <f t="shared" ca="1" si="55"/>
        <v>Admitted</v>
      </c>
      <c r="L537" s="1">
        <f t="shared" ca="1" si="57"/>
        <v>21502</v>
      </c>
    </row>
    <row r="538" spans="2:12" x14ac:dyDescent="0.25">
      <c r="B538">
        <f t="shared" ca="1" si="52"/>
        <v>8</v>
      </c>
      <c r="C538">
        <f t="shared" ca="1" si="56"/>
        <v>10</v>
      </c>
      <c r="D538">
        <f t="shared" ca="1" si="56"/>
        <v>1944</v>
      </c>
      <c r="E538">
        <f t="shared" ca="1" si="56"/>
        <v>1</v>
      </c>
      <c r="F538">
        <f t="shared" ca="1" si="56"/>
        <v>1</v>
      </c>
      <c r="G538">
        <f t="shared" ca="1" si="56"/>
        <v>4</v>
      </c>
      <c r="I538" t="str">
        <f t="shared" ca="1" si="53"/>
        <v>Female</v>
      </c>
      <c r="J538" t="str">
        <f t="shared" ca="1" si="54"/>
        <v>Aetna</v>
      </c>
      <c r="K538" t="str">
        <f t="shared" ca="1" si="55"/>
        <v>Left without being seen</v>
      </c>
      <c r="L538" s="1">
        <f t="shared" ca="1" si="57"/>
        <v>16353</v>
      </c>
    </row>
    <row r="539" spans="2:12" x14ac:dyDescent="0.25">
      <c r="B539">
        <f t="shared" ca="1" si="52"/>
        <v>12</v>
      </c>
      <c r="C539">
        <f t="shared" ca="1" si="56"/>
        <v>6</v>
      </c>
      <c r="D539">
        <f t="shared" ca="1" si="56"/>
        <v>1986</v>
      </c>
      <c r="E539">
        <f t="shared" ca="1" si="56"/>
        <v>1</v>
      </c>
      <c r="F539">
        <f t="shared" ca="1" si="56"/>
        <v>5</v>
      </c>
      <c r="G539">
        <f t="shared" ca="1" si="56"/>
        <v>3</v>
      </c>
      <c r="I539" t="str">
        <f t="shared" ca="1" si="53"/>
        <v>Female</v>
      </c>
      <c r="J539" t="str">
        <f t="shared" ca="1" si="54"/>
        <v>Blue Cross</v>
      </c>
      <c r="K539" t="str">
        <f t="shared" ca="1" si="55"/>
        <v>Transferred</v>
      </c>
      <c r="L539" s="1">
        <f t="shared" ca="1" si="57"/>
        <v>31575</v>
      </c>
    </row>
    <row r="540" spans="2:12" x14ac:dyDescent="0.25">
      <c r="B540">
        <f t="shared" ca="1" si="52"/>
        <v>6</v>
      </c>
      <c r="C540">
        <f t="shared" ca="1" si="56"/>
        <v>1</v>
      </c>
      <c r="D540">
        <f t="shared" ca="1" si="56"/>
        <v>1995</v>
      </c>
      <c r="E540">
        <f t="shared" ca="1" si="56"/>
        <v>1</v>
      </c>
      <c r="F540">
        <f t="shared" ca="1" si="56"/>
        <v>3</v>
      </c>
      <c r="G540">
        <f t="shared" ca="1" si="56"/>
        <v>2</v>
      </c>
      <c r="I540" t="str">
        <f t="shared" ca="1" si="53"/>
        <v>Female</v>
      </c>
      <c r="J540" t="str">
        <f t="shared" ca="1" si="54"/>
        <v>Medicaid</v>
      </c>
      <c r="K540" t="str">
        <f t="shared" ca="1" si="55"/>
        <v>Admitted</v>
      </c>
      <c r="L540" s="1">
        <f t="shared" ca="1" si="57"/>
        <v>34705</v>
      </c>
    </row>
    <row r="541" spans="2:12" x14ac:dyDescent="0.25">
      <c r="B541">
        <f t="shared" ca="1" si="52"/>
        <v>27</v>
      </c>
      <c r="C541">
        <f t="shared" ca="1" si="56"/>
        <v>4</v>
      </c>
      <c r="D541">
        <f t="shared" ca="1" si="56"/>
        <v>1972</v>
      </c>
      <c r="E541">
        <f t="shared" ca="1" si="56"/>
        <v>2</v>
      </c>
      <c r="F541">
        <f t="shared" ca="1" si="56"/>
        <v>2</v>
      </c>
      <c r="G541">
        <f t="shared" ca="1" si="56"/>
        <v>2</v>
      </c>
      <c r="I541" t="str">
        <f t="shared" ca="1" si="53"/>
        <v>Male</v>
      </c>
      <c r="J541" t="str">
        <f t="shared" ca="1" si="54"/>
        <v>Medicare</v>
      </c>
      <c r="K541" t="str">
        <f t="shared" ca="1" si="55"/>
        <v>Admitted</v>
      </c>
      <c r="L541" s="1">
        <f t="shared" ca="1" si="57"/>
        <v>26416</v>
      </c>
    </row>
    <row r="542" spans="2:12" x14ac:dyDescent="0.25">
      <c r="B542">
        <f t="shared" ca="1" si="52"/>
        <v>23</v>
      </c>
      <c r="C542">
        <f t="shared" ca="1" si="56"/>
        <v>3</v>
      </c>
      <c r="D542">
        <f t="shared" ca="1" si="56"/>
        <v>1921</v>
      </c>
      <c r="E542">
        <f t="shared" ca="1" si="56"/>
        <v>2</v>
      </c>
      <c r="F542">
        <f t="shared" ca="1" si="56"/>
        <v>2</v>
      </c>
      <c r="G542">
        <f t="shared" ca="1" si="56"/>
        <v>3</v>
      </c>
      <c r="I542" t="str">
        <f t="shared" ca="1" si="53"/>
        <v>Male</v>
      </c>
      <c r="J542" t="str">
        <f t="shared" ca="1" si="54"/>
        <v>Medicare</v>
      </c>
      <c r="K542" t="str">
        <f t="shared" ca="1" si="55"/>
        <v>Transferred</v>
      </c>
      <c r="L542" s="1">
        <f t="shared" ca="1" si="57"/>
        <v>7753</v>
      </c>
    </row>
    <row r="543" spans="2:12" x14ac:dyDescent="0.25">
      <c r="B543">
        <f t="shared" ca="1" si="52"/>
        <v>16</v>
      </c>
      <c r="C543">
        <f t="shared" ca="1" si="56"/>
        <v>11</v>
      </c>
      <c r="D543">
        <f t="shared" ca="1" si="56"/>
        <v>1962</v>
      </c>
      <c r="E543">
        <f t="shared" ca="1" si="56"/>
        <v>1</v>
      </c>
      <c r="F543">
        <f t="shared" ca="1" si="56"/>
        <v>5</v>
      </c>
      <c r="G543">
        <f t="shared" ca="1" si="56"/>
        <v>3</v>
      </c>
      <c r="I543" t="str">
        <f t="shared" ca="1" si="53"/>
        <v>Female</v>
      </c>
      <c r="J543" t="str">
        <f t="shared" ca="1" si="54"/>
        <v>Blue Cross</v>
      </c>
      <c r="K543" t="str">
        <f t="shared" ca="1" si="55"/>
        <v>Transferred</v>
      </c>
      <c r="L543" s="1">
        <f t="shared" ca="1" si="57"/>
        <v>22966</v>
      </c>
    </row>
    <row r="544" spans="2:12" x14ac:dyDescent="0.25">
      <c r="B544">
        <f t="shared" ca="1" si="52"/>
        <v>18</v>
      </c>
      <c r="C544">
        <f t="shared" ca="1" si="56"/>
        <v>12</v>
      </c>
      <c r="D544">
        <f t="shared" ca="1" si="56"/>
        <v>1956</v>
      </c>
      <c r="E544">
        <f t="shared" ca="1" si="56"/>
        <v>1</v>
      </c>
      <c r="F544">
        <f t="shared" ca="1" si="56"/>
        <v>2</v>
      </c>
      <c r="G544">
        <f t="shared" ca="1" si="56"/>
        <v>4</v>
      </c>
      <c r="I544" t="str">
        <f t="shared" ca="1" si="53"/>
        <v>Female</v>
      </c>
      <c r="J544" t="str">
        <f t="shared" ca="1" si="54"/>
        <v>Medicare</v>
      </c>
      <c r="K544" t="str">
        <f t="shared" ca="1" si="55"/>
        <v>Left without being seen</v>
      </c>
      <c r="L544" s="1">
        <f t="shared" ca="1" si="57"/>
        <v>20807</v>
      </c>
    </row>
    <row r="545" spans="2:12" x14ac:dyDescent="0.25">
      <c r="B545">
        <f t="shared" ca="1" si="52"/>
        <v>27</v>
      </c>
      <c r="C545">
        <f t="shared" ca="1" si="56"/>
        <v>10</v>
      </c>
      <c r="D545">
        <f t="shared" ca="1" si="56"/>
        <v>1934</v>
      </c>
      <c r="E545">
        <f t="shared" ca="1" si="56"/>
        <v>2</v>
      </c>
      <c r="F545">
        <f t="shared" ca="1" si="56"/>
        <v>5</v>
      </c>
      <c r="G545">
        <f t="shared" ca="1" si="56"/>
        <v>4</v>
      </c>
      <c r="I545" t="str">
        <f t="shared" ca="1" si="53"/>
        <v>Male</v>
      </c>
      <c r="J545" t="str">
        <f t="shared" ca="1" si="54"/>
        <v>Blue Cross</v>
      </c>
      <c r="K545" t="str">
        <f t="shared" ca="1" si="55"/>
        <v>Left without being seen</v>
      </c>
      <c r="L545" s="1">
        <f t="shared" ca="1" si="57"/>
        <v>12719</v>
      </c>
    </row>
    <row r="546" spans="2:12" x14ac:dyDescent="0.25">
      <c r="B546">
        <f t="shared" ca="1" si="52"/>
        <v>7</v>
      </c>
      <c r="C546">
        <f t="shared" ca="1" si="56"/>
        <v>7</v>
      </c>
      <c r="D546">
        <f t="shared" ca="1" si="56"/>
        <v>1934</v>
      </c>
      <c r="E546">
        <f t="shared" ca="1" si="56"/>
        <v>2</v>
      </c>
      <c r="F546">
        <f t="shared" ca="1" si="56"/>
        <v>2</v>
      </c>
      <c r="G546">
        <f t="shared" ca="1" si="56"/>
        <v>2</v>
      </c>
      <c r="I546" t="str">
        <f t="shared" ca="1" si="53"/>
        <v>Male</v>
      </c>
      <c r="J546" t="str">
        <f t="shared" ca="1" si="54"/>
        <v>Medicare</v>
      </c>
      <c r="K546" t="str">
        <f t="shared" ca="1" si="55"/>
        <v>Admitted</v>
      </c>
      <c r="L546" s="1">
        <f t="shared" ca="1" si="57"/>
        <v>12607</v>
      </c>
    </row>
    <row r="547" spans="2:12" x14ac:dyDescent="0.25">
      <c r="B547">
        <f t="shared" ca="1" si="52"/>
        <v>11</v>
      </c>
      <c r="C547">
        <f t="shared" ca="1" si="56"/>
        <v>5</v>
      </c>
      <c r="D547">
        <f t="shared" ca="1" si="56"/>
        <v>1920</v>
      </c>
      <c r="E547">
        <f t="shared" ca="1" si="56"/>
        <v>1</v>
      </c>
      <c r="F547">
        <f t="shared" ca="1" si="56"/>
        <v>3</v>
      </c>
      <c r="G547">
        <f t="shared" ca="1" si="56"/>
        <v>4</v>
      </c>
      <c r="I547" t="str">
        <f t="shared" ca="1" si="53"/>
        <v>Female</v>
      </c>
      <c r="J547" t="str">
        <f t="shared" ca="1" si="54"/>
        <v>Medicaid</v>
      </c>
      <c r="K547" t="str">
        <f t="shared" ca="1" si="55"/>
        <v>Left without being seen</v>
      </c>
      <c r="L547" s="1">
        <f t="shared" ca="1" si="57"/>
        <v>7437</v>
      </c>
    </row>
    <row r="548" spans="2:12" x14ac:dyDescent="0.25">
      <c r="B548">
        <f t="shared" ca="1" si="52"/>
        <v>16</v>
      </c>
      <c r="C548">
        <f t="shared" ca="1" si="56"/>
        <v>2</v>
      </c>
      <c r="D548">
        <f t="shared" ca="1" si="56"/>
        <v>1960</v>
      </c>
      <c r="E548">
        <f t="shared" ca="1" si="56"/>
        <v>1</v>
      </c>
      <c r="F548">
        <f t="shared" ca="1" si="56"/>
        <v>5</v>
      </c>
      <c r="G548">
        <f t="shared" ca="1" si="56"/>
        <v>3</v>
      </c>
      <c r="I548" t="str">
        <f t="shared" ca="1" si="53"/>
        <v>Female</v>
      </c>
      <c r="J548" t="str">
        <f t="shared" ca="1" si="54"/>
        <v>Blue Cross</v>
      </c>
      <c r="K548" t="str">
        <f t="shared" ca="1" si="55"/>
        <v>Transferred</v>
      </c>
      <c r="L548" s="1">
        <f t="shared" ca="1" si="57"/>
        <v>21962</v>
      </c>
    </row>
    <row r="549" spans="2:12" x14ac:dyDescent="0.25">
      <c r="B549">
        <f t="shared" ca="1" si="52"/>
        <v>4</v>
      </c>
      <c r="C549">
        <f t="shared" ca="1" si="56"/>
        <v>12</v>
      </c>
      <c r="D549">
        <f t="shared" ca="1" si="56"/>
        <v>1975</v>
      </c>
      <c r="E549">
        <f t="shared" ca="1" si="56"/>
        <v>2</v>
      </c>
      <c r="F549">
        <f t="shared" ca="1" si="56"/>
        <v>4</v>
      </c>
      <c r="G549">
        <f t="shared" ca="1" si="56"/>
        <v>4</v>
      </c>
      <c r="I549" t="str">
        <f t="shared" ca="1" si="53"/>
        <v>Male</v>
      </c>
      <c r="J549" t="str">
        <f t="shared" ca="1" si="54"/>
        <v>Self-pay</v>
      </c>
      <c r="K549" t="str">
        <f t="shared" ca="1" si="55"/>
        <v>Left without being seen</v>
      </c>
      <c r="L549" s="1">
        <f t="shared" ca="1" si="57"/>
        <v>27732</v>
      </c>
    </row>
    <row r="550" spans="2:12" x14ac:dyDescent="0.25">
      <c r="B550">
        <f t="shared" ca="1" si="52"/>
        <v>9</v>
      </c>
      <c r="C550">
        <f t="shared" ca="1" si="56"/>
        <v>1</v>
      </c>
      <c r="D550">
        <f t="shared" ca="1" si="56"/>
        <v>1940</v>
      </c>
      <c r="E550">
        <f t="shared" ca="1" si="56"/>
        <v>1</v>
      </c>
      <c r="F550">
        <f t="shared" ca="1" si="56"/>
        <v>1</v>
      </c>
      <c r="G550">
        <f t="shared" ca="1" si="56"/>
        <v>3</v>
      </c>
      <c r="I550" t="str">
        <f t="shared" ca="1" si="53"/>
        <v>Female</v>
      </c>
      <c r="J550" t="str">
        <f t="shared" ca="1" si="54"/>
        <v>Aetna</v>
      </c>
      <c r="K550" t="str">
        <f t="shared" ca="1" si="55"/>
        <v>Transferred</v>
      </c>
      <c r="L550" s="1">
        <f t="shared" ca="1" si="57"/>
        <v>14619</v>
      </c>
    </row>
    <row r="551" spans="2:12" x14ac:dyDescent="0.25">
      <c r="B551">
        <f t="shared" ca="1" si="52"/>
        <v>5</v>
      </c>
      <c r="C551">
        <f t="shared" ca="1" si="56"/>
        <v>4</v>
      </c>
      <c r="D551">
        <f t="shared" ca="1" si="56"/>
        <v>1973</v>
      </c>
      <c r="E551">
        <f t="shared" ca="1" si="56"/>
        <v>1</v>
      </c>
      <c r="F551">
        <f t="shared" ca="1" si="56"/>
        <v>1</v>
      </c>
      <c r="G551">
        <f t="shared" ca="1" si="56"/>
        <v>2</v>
      </c>
      <c r="I551" t="str">
        <f t="shared" ca="1" si="53"/>
        <v>Female</v>
      </c>
      <c r="J551" t="str">
        <f t="shared" ca="1" si="54"/>
        <v>Aetna</v>
      </c>
      <c r="K551" t="str">
        <f t="shared" ca="1" si="55"/>
        <v>Admitted</v>
      </c>
      <c r="L551" s="1">
        <f t="shared" ca="1" si="57"/>
        <v>26759</v>
      </c>
    </row>
    <row r="552" spans="2:12" x14ac:dyDescent="0.25">
      <c r="B552">
        <f t="shared" ca="1" si="52"/>
        <v>5</v>
      </c>
      <c r="C552">
        <f t="shared" ca="1" si="56"/>
        <v>11</v>
      </c>
      <c r="D552">
        <f t="shared" ca="1" si="56"/>
        <v>1942</v>
      </c>
      <c r="E552">
        <f t="shared" ca="1" si="56"/>
        <v>2</v>
      </c>
      <c r="F552">
        <f t="shared" ca="1" si="56"/>
        <v>5</v>
      </c>
      <c r="G552">
        <f t="shared" ca="1" si="56"/>
        <v>1</v>
      </c>
      <c r="I552" t="str">
        <f t="shared" ca="1" si="53"/>
        <v>Male</v>
      </c>
      <c r="J552" t="str">
        <f t="shared" ca="1" si="54"/>
        <v>Blue Cross</v>
      </c>
      <c r="K552" t="str">
        <f t="shared" ca="1" si="55"/>
        <v>Discharged</v>
      </c>
      <c r="L552" s="1">
        <f t="shared" ca="1" si="57"/>
        <v>15650</v>
      </c>
    </row>
    <row r="553" spans="2:12" x14ac:dyDescent="0.25">
      <c r="B553">
        <f t="shared" ca="1" si="52"/>
        <v>8</v>
      </c>
      <c r="C553">
        <f t="shared" ca="1" si="56"/>
        <v>5</v>
      </c>
      <c r="D553">
        <f t="shared" ca="1" si="56"/>
        <v>1927</v>
      </c>
      <c r="E553">
        <f t="shared" ca="1" si="56"/>
        <v>1</v>
      </c>
      <c r="F553">
        <f t="shared" ca="1" si="56"/>
        <v>3</v>
      </c>
      <c r="G553">
        <f t="shared" ca="1" si="56"/>
        <v>4</v>
      </c>
      <c r="I553" t="str">
        <f t="shared" ca="1" si="53"/>
        <v>Female</v>
      </c>
      <c r="J553" t="str">
        <f t="shared" ca="1" si="54"/>
        <v>Medicaid</v>
      </c>
      <c r="K553" t="str">
        <f t="shared" ca="1" si="55"/>
        <v>Left without being seen</v>
      </c>
      <c r="L553" s="1">
        <f t="shared" ca="1" si="57"/>
        <v>9990</v>
      </c>
    </row>
    <row r="554" spans="2:12" x14ac:dyDescent="0.25">
      <c r="B554">
        <f t="shared" ca="1" si="52"/>
        <v>2</v>
      </c>
      <c r="C554">
        <f t="shared" ca="1" si="56"/>
        <v>3</v>
      </c>
      <c r="D554">
        <f t="shared" ca="1" si="56"/>
        <v>1985</v>
      </c>
      <c r="E554">
        <f t="shared" ca="1" si="56"/>
        <v>2</v>
      </c>
      <c r="F554">
        <f t="shared" ca="1" si="56"/>
        <v>2</v>
      </c>
      <c r="G554">
        <f t="shared" ca="1" si="56"/>
        <v>3</v>
      </c>
      <c r="I554" t="str">
        <f t="shared" ca="1" si="53"/>
        <v>Male</v>
      </c>
      <c r="J554" t="str">
        <f t="shared" ca="1" si="54"/>
        <v>Medicare</v>
      </c>
      <c r="K554" t="str">
        <f t="shared" ca="1" si="55"/>
        <v>Transferred</v>
      </c>
      <c r="L554" s="1">
        <f t="shared" ca="1" si="57"/>
        <v>31108</v>
      </c>
    </row>
    <row r="555" spans="2:12" x14ac:dyDescent="0.25">
      <c r="B555">
        <f t="shared" ca="1" si="52"/>
        <v>9</v>
      </c>
      <c r="C555">
        <f t="shared" ca="1" si="56"/>
        <v>3</v>
      </c>
      <c r="D555">
        <f t="shared" ca="1" si="56"/>
        <v>1981</v>
      </c>
      <c r="E555">
        <f t="shared" ca="1" si="56"/>
        <v>1</v>
      </c>
      <c r="F555">
        <f t="shared" ca="1" si="56"/>
        <v>5</v>
      </c>
      <c r="G555">
        <f t="shared" ca="1" si="56"/>
        <v>1</v>
      </c>
      <c r="I555" t="str">
        <f t="shared" ca="1" si="53"/>
        <v>Female</v>
      </c>
      <c r="J555" t="str">
        <f t="shared" ca="1" si="54"/>
        <v>Blue Cross</v>
      </c>
      <c r="K555" t="str">
        <f t="shared" ca="1" si="55"/>
        <v>Discharged</v>
      </c>
      <c r="L555" s="1">
        <f t="shared" ca="1" si="57"/>
        <v>29654</v>
      </c>
    </row>
    <row r="556" spans="2:12" x14ac:dyDescent="0.25">
      <c r="B556">
        <f t="shared" ca="1" si="52"/>
        <v>11</v>
      </c>
      <c r="C556">
        <f t="shared" ca="1" si="56"/>
        <v>10</v>
      </c>
      <c r="D556">
        <f t="shared" ca="1" si="56"/>
        <v>1921</v>
      </c>
      <c r="E556">
        <f t="shared" ca="1" si="56"/>
        <v>2</v>
      </c>
      <c r="F556">
        <f t="shared" ca="1" si="56"/>
        <v>3</v>
      </c>
      <c r="G556">
        <f t="shared" ca="1" si="56"/>
        <v>3</v>
      </c>
      <c r="I556" t="str">
        <f t="shared" ca="1" si="53"/>
        <v>Male</v>
      </c>
      <c r="J556" t="str">
        <f t="shared" ca="1" si="54"/>
        <v>Medicaid</v>
      </c>
      <c r="K556" t="str">
        <f t="shared" ca="1" si="55"/>
        <v>Transferred</v>
      </c>
      <c r="L556" s="1">
        <f t="shared" ca="1" si="57"/>
        <v>7955</v>
      </c>
    </row>
    <row r="557" spans="2:12" x14ac:dyDescent="0.25">
      <c r="B557">
        <f t="shared" ca="1" si="52"/>
        <v>19</v>
      </c>
      <c r="C557">
        <f t="shared" ca="1" si="56"/>
        <v>10</v>
      </c>
      <c r="D557">
        <f t="shared" ca="1" si="56"/>
        <v>1990</v>
      </c>
      <c r="E557">
        <f t="shared" ca="1" si="56"/>
        <v>2</v>
      </c>
      <c r="F557">
        <f t="shared" ca="1" si="56"/>
        <v>5</v>
      </c>
      <c r="G557">
        <f t="shared" ca="1" si="56"/>
        <v>2</v>
      </c>
      <c r="I557" t="str">
        <f t="shared" ca="1" si="53"/>
        <v>Male</v>
      </c>
      <c r="J557" t="str">
        <f t="shared" ca="1" si="54"/>
        <v>Blue Cross</v>
      </c>
      <c r="K557" t="str">
        <f t="shared" ca="1" si="55"/>
        <v>Admitted</v>
      </c>
      <c r="L557" s="1">
        <f t="shared" ca="1" si="57"/>
        <v>33165</v>
      </c>
    </row>
    <row r="558" spans="2:12" x14ac:dyDescent="0.25">
      <c r="B558">
        <f t="shared" ca="1" si="52"/>
        <v>7</v>
      </c>
      <c r="C558">
        <f t="shared" ca="1" si="56"/>
        <v>2</v>
      </c>
      <c r="D558">
        <f t="shared" ca="1" si="56"/>
        <v>2000</v>
      </c>
      <c r="E558">
        <f t="shared" ca="1" si="56"/>
        <v>2</v>
      </c>
      <c r="F558">
        <f t="shared" ca="1" si="56"/>
        <v>4</v>
      </c>
      <c r="G558">
        <f t="shared" ca="1" si="56"/>
        <v>3</v>
      </c>
      <c r="I558" t="str">
        <f t="shared" ca="1" si="53"/>
        <v>Male</v>
      </c>
      <c r="J558" t="str">
        <f t="shared" ca="1" si="54"/>
        <v>Self-pay</v>
      </c>
      <c r="K558" t="str">
        <f t="shared" ca="1" si="55"/>
        <v>Transferred</v>
      </c>
      <c r="L558" s="1">
        <f t="shared" ca="1" si="57"/>
        <v>36563</v>
      </c>
    </row>
    <row r="559" spans="2:12" x14ac:dyDescent="0.25">
      <c r="B559">
        <f t="shared" ca="1" si="52"/>
        <v>30</v>
      </c>
      <c r="C559">
        <f t="shared" ca="1" si="56"/>
        <v>2</v>
      </c>
      <c r="D559">
        <f t="shared" ca="1" si="56"/>
        <v>1972</v>
      </c>
      <c r="E559">
        <f t="shared" ca="1" si="56"/>
        <v>1</v>
      </c>
      <c r="F559">
        <f t="shared" ca="1" si="56"/>
        <v>2</v>
      </c>
      <c r="G559">
        <f t="shared" ca="1" si="56"/>
        <v>3</v>
      </c>
      <c r="I559" t="str">
        <f t="shared" ca="1" si="53"/>
        <v>Female</v>
      </c>
      <c r="J559" t="str">
        <f t="shared" ca="1" si="54"/>
        <v>Medicare</v>
      </c>
      <c r="K559" t="str">
        <f t="shared" ca="1" si="55"/>
        <v>Transferred</v>
      </c>
      <c r="L559" s="1">
        <f t="shared" ca="1" si="57"/>
        <v>26359</v>
      </c>
    </row>
    <row r="560" spans="2:12" x14ac:dyDescent="0.25">
      <c r="B560">
        <f t="shared" ca="1" si="52"/>
        <v>14</v>
      </c>
      <c r="C560">
        <f t="shared" ca="1" si="56"/>
        <v>7</v>
      </c>
      <c r="D560">
        <f t="shared" ca="1" si="56"/>
        <v>1970</v>
      </c>
      <c r="E560">
        <f t="shared" ca="1" si="56"/>
        <v>1</v>
      </c>
      <c r="F560">
        <f t="shared" ca="1" si="56"/>
        <v>1</v>
      </c>
      <c r="G560">
        <f t="shared" ca="1" si="56"/>
        <v>2</v>
      </c>
      <c r="I560" t="str">
        <f t="shared" ca="1" si="53"/>
        <v>Female</v>
      </c>
      <c r="J560" t="str">
        <f t="shared" ca="1" si="54"/>
        <v>Aetna</v>
      </c>
      <c r="K560" t="str">
        <f t="shared" ca="1" si="55"/>
        <v>Admitted</v>
      </c>
      <c r="L560" s="1">
        <f t="shared" ca="1" si="57"/>
        <v>25763</v>
      </c>
    </row>
    <row r="561" spans="2:12" x14ac:dyDescent="0.25">
      <c r="B561">
        <f t="shared" ca="1" si="52"/>
        <v>4</v>
      </c>
      <c r="C561">
        <f t="shared" ca="1" si="56"/>
        <v>2</v>
      </c>
      <c r="D561">
        <f t="shared" ca="1" si="56"/>
        <v>2012</v>
      </c>
      <c r="E561">
        <f t="shared" ca="1" si="56"/>
        <v>2</v>
      </c>
      <c r="F561">
        <f t="shared" ca="1" si="56"/>
        <v>1</v>
      </c>
      <c r="G561">
        <f t="shared" ca="1" si="56"/>
        <v>3</v>
      </c>
      <c r="I561" t="str">
        <f t="shared" ca="1" si="53"/>
        <v>Male</v>
      </c>
      <c r="J561" t="str">
        <f t="shared" ca="1" si="54"/>
        <v>Aetna</v>
      </c>
      <c r="K561" t="str">
        <f t="shared" ca="1" si="55"/>
        <v>Transferred</v>
      </c>
      <c r="L561" s="1">
        <f t="shared" ca="1" si="57"/>
        <v>40943</v>
      </c>
    </row>
    <row r="562" spans="2:12" x14ac:dyDescent="0.25">
      <c r="B562">
        <f t="shared" ca="1" si="52"/>
        <v>17</v>
      </c>
      <c r="C562">
        <f t="shared" ca="1" si="56"/>
        <v>7</v>
      </c>
      <c r="D562">
        <f t="shared" ca="1" si="56"/>
        <v>1938</v>
      </c>
      <c r="E562">
        <f t="shared" ca="1" si="56"/>
        <v>2</v>
      </c>
      <c r="F562">
        <f t="shared" ca="1" si="56"/>
        <v>5</v>
      </c>
      <c r="G562">
        <f t="shared" ca="1" si="56"/>
        <v>3</v>
      </c>
      <c r="I562" t="str">
        <f t="shared" ca="1" si="53"/>
        <v>Male</v>
      </c>
      <c r="J562" t="str">
        <f t="shared" ca="1" si="54"/>
        <v>Blue Cross</v>
      </c>
      <c r="K562" t="str">
        <f t="shared" ca="1" si="55"/>
        <v>Transferred</v>
      </c>
      <c r="L562" s="1">
        <f t="shared" ca="1" si="57"/>
        <v>14078</v>
      </c>
    </row>
    <row r="563" spans="2:12" x14ac:dyDescent="0.25">
      <c r="B563">
        <f t="shared" ca="1" si="52"/>
        <v>10</v>
      </c>
      <c r="C563">
        <f t="shared" ca="1" si="56"/>
        <v>8</v>
      </c>
      <c r="D563">
        <f t="shared" ca="1" si="56"/>
        <v>1926</v>
      </c>
      <c r="E563">
        <f t="shared" ca="1" si="56"/>
        <v>2</v>
      </c>
      <c r="F563">
        <f t="shared" ca="1" si="56"/>
        <v>5</v>
      </c>
      <c r="G563">
        <f t="shared" ca="1" si="56"/>
        <v>2</v>
      </c>
      <c r="I563" t="str">
        <f t="shared" ca="1" si="53"/>
        <v>Male</v>
      </c>
      <c r="J563" t="str">
        <f t="shared" ca="1" si="54"/>
        <v>Blue Cross</v>
      </c>
      <c r="K563" t="str">
        <f t="shared" ca="1" si="55"/>
        <v>Admitted</v>
      </c>
      <c r="L563" s="1">
        <f t="shared" ca="1" si="57"/>
        <v>9719</v>
      </c>
    </row>
    <row r="564" spans="2:12" x14ac:dyDescent="0.25">
      <c r="B564">
        <f t="shared" ca="1" si="52"/>
        <v>22</v>
      </c>
      <c r="C564">
        <f t="shared" ca="1" si="56"/>
        <v>10</v>
      </c>
      <c r="D564">
        <f t="shared" ca="1" si="56"/>
        <v>2005</v>
      </c>
      <c r="E564">
        <f t="shared" ca="1" si="56"/>
        <v>2</v>
      </c>
      <c r="F564">
        <f t="shared" ca="1" si="56"/>
        <v>2</v>
      </c>
      <c r="G564">
        <f t="shared" ca="1" si="56"/>
        <v>2</v>
      </c>
      <c r="I564" t="str">
        <f t="shared" ca="1" si="53"/>
        <v>Male</v>
      </c>
      <c r="J564" t="str">
        <f t="shared" ca="1" si="54"/>
        <v>Medicare</v>
      </c>
      <c r="K564" t="str">
        <f t="shared" ca="1" si="55"/>
        <v>Admitted</v>
      </c>
      <c r="L564" s="1">
        <f t="shared" ca="1" si="57"/>
        <v>38647</v>
      </c>
    </row>
    <row r="565" spans="2:12" x14ac:dyDescent="0.25">
      <c r="B565">
        <f t="shared" ca="1" si="52"/>
        <v>14</v>
      </c>
      <c r="C565">
        <f t="shared" ca="1" si="56"/>
        <v>12</v>
      </c>
      <c r="D565">
        <f t="shared" ca="1" si="56"/>
        <v>1928</v>
      </c>
      <c r="E565">
        <f t="shared" ca="1" si="56"/>
        <v>1</v>
      </c>
      <c r="F565">
        <f t="shared" ca="1" si="56"/>
        <v>4</v>
      </c>
      <c r="G565">
        <f t="shared" ca="1" si="56"/>
        <v>4</v>
      </c>
      <c r="I565" t="str">
        <f t="shared" ca="1" si="53"/>
        <v>Female</v>
      </c>
      <c r="J565" t="str">
        <f t="shared" ca="1" si="54"/>
        <v>Self-pay</v>
      </c>
      <c r="K565" t="str">
        <f t="shared" ca="1" si="55"/>
        <v>Left without being seen</v>
      </c>
      <c r="L565" s="1">
        <f t="shared" ca="1" si="57"/>
        <v>10576</v>
      </c>
    </row>
    <row r="566" spans="2:12" x14ac:dyDescent="0.25">
      <c r="B566">
        <f t="shared" ca="1" si="52"/>
        <v>18</v>
      </c>
      <c r="C566">
        <f t="shared" ca="1" si="56"/>
        <v>11</v>
      </c>
      <c r="D566">
        <f t="shared" ca="1" si="56"/>
        <v>1955</v>
      </c>
      <c r="E566">
        <f t="shared" ca="1" si="56"/>
        <v>1</v>
      </c>
      <c r="F566">
        <f t="shared" ca="1" si="56"/>
        <v>3</v>
      </c>
      <c r="G566">
        <f t="shared" ca="1" si="56"/>
        <v>3</v>
      </c>
      <c r="I566" t="str">
        <f t="shared" ca="1" si="53"/>
        <v>Female</v>
      </c>
      <c r="J566" t="str">
        <f t="shared" ca="1" si="54"/>
        <v>Medicaid</v>
      </c>
      <c r="K566" t="str">
        <f t="shared" ca="1" si="55"/>
        <v>Transferred</v>
      </c>
      <c r="L566" s="1">
        <f t="shared" ca="1" si="57"/>
        <v>20411</v>
      </c>
    </row>
    <row r="567" spans="2:12" x14ac:dyDescent="0.25">
      <c r="B567">
        <f t="shared" ca="1" si="52"/>
        <v>21</v>
      </c>
      <c r="C567">
        <f t="shared" ca="1" si="56"/>
        <v>6</v>
      </c>
      <c r="D567">
        <f t="shared" ca="1" si="56"/>
        <v>1930</v>
      </c>
      <c r="E567">
        <f t="shared" ca="1" si="56"/>
        <v>2</v>
      </c>
      <c r="F567">
        <f t="shared" ca="1" si="56"/>
        <v>3</v>
      </c>
      <c r="G567">
        <f t="shared" ca="1" si="56"/>
        <v>2</v>
      </c>
      <c r="I567" t="str">
        <f t="shared" ca="1" si="53"/>
        <v>Male</v>
      </c>
      <c r="J567" t="str">
        <f t="shared" ca="1" si="54"/>
        <v>Medicaid</v>
      </c>
      <c r="K567" t="str">
        <f t="shared" ca="1" si="55"/>
        <v>Admitted</v>
      </c>
      <c r="L567" s="1">
        <f t="shared" ca="1" si="57"/>
        <v>11130</v>
      </c>
    </row>
    <row r="568" spans="2:12" x14ac:dyDescent="0.25">
      <c r="B568">
        <f t="shared" ca="1" si="52"/>
        <v>17</v>
      </c>
      <c r="C568">
        <f t="shared" ca="1" si="56"/>
        <v>4</v>
      </c>
      <c r="D568">
        <f t="shared" ca="1" si="56"/>
        <v>1950</v>
      </c>
      <c r="E568">
        <f t="shared" ca="1" si="56"/>
        <v>2</v>
      </c>
      <c r="F568">
        <f t="shared" ca="1" si="56"/>
        <v>5</v>
      </c>
      <c r="G568">
        <f t="shared" ca="1" si="56"/>
        <v>3</v>
      </c>
      <c r="I568" t="str">
        <f t="shared" ca="1" si="53"/>
        <v>Male</v>
      </c>
      <c r="J568" t="str">
        <f t="shared" ca="1" si="54"/>
        <v>Blue Cross</v>
      </c>
      <c r="K568" t="str">
        <f t="shared" ca="1" si="55"/>
        <v>Transferred</v>
      </c>
      <c r="L568" s="1">
        <f t="shared" ca="1" si="57"/>
        <v>18370</v>
      </c>
    </row>
    <row r="569" spans="2:12" x14ac:dyDescent="0.25">
      <c r="B569">
        <f t="shared" ca="1" si="52"/>
        <v>3</v>
      </c>
      <c r="C569">
        <f t="shared" ca="1" si="56"/>
        <v>8</v>
      </c>
      <c r="D569">
        <f t="shared" ca="1" si="56"/>
        <v>1963</v>
      </c>
      <c r="E569">
        <f t="shared" ca="1" si="56"/>
        <v>1</v>
      </c>
      <c r="F569">
        <f t="shared" ca="1" si="56"/>
        <v>5</v>
      </c>
      <c r="G569">
        <f t="shared" ca="1" si="56"/>
        <v>2</v>
      </c>
      <c r="I569" t="str">
        <f t="shared" ca="1" si="53"/>
        <v>Female</v>
      </c>
      <c r="J569" t="str">
        <f t="shared" ca="1" si="54"/>
        <v>Blue Cross</v>
      </c>
      <c r="K569" t="str">
        <f t="shared" ca="1" si="55"/>
        <v>Admitted</v>
      </c>
      <c r="L569" s="1">
        <f t="shared" ca="1" si="57"/>
        <v>23226</v>
      </c>
    </row>
    <row r="570" spans="2:12" x14ac:dyDescent="0.25">
      <c r="B570">
        <f t="shared" ca="1" si="52"/>
        <v>23</v>
      </c>
      <c r="C570">
        <f t="shared" ca="1" si="56"/>
        <v>9</v>
      </c>
      <c r="D570">
        <f t="shared" ca="1" si="56"/>
        <v>1958</v>
      </c>
      <c r="E570">
        <f t="shared" ca="1" si="56"/>
        <v>1</v>
      </c>
      <c r="F570">
        <f t="shared" ca="1" si="56"/>
        <v>5</v>
      </c>
      <c r="G570">
        <f t="shared" ca="1" si="56"/>
        <v>4</v>
      </c>
      <c r="I570" t="str">
        <f t="shared" ca="1" si="53"/>
        <v>Female</v>
      </c>
      <c r="J570" t="str">
        <f t="shared" ca="1" si="54"/>
        <v>Blue Cross</v>
      </c>
      <c r="K570" t="str">
        <f t="shared" ca="1" si="55"/>
        <v>Left without being seen</v>
      </c>
      <c r="L570" s="1">
        <f t="shared" ca="1" si="57"/>
        <v>21451</v>
      </c>
    </row>
    <row r="571" spans="2:12" x14ac:dyDescent="0.25">
      <c r="B571">
        <f t="shared" ca="1" si="52"/>
        <v>10</v>
      </c>
      <c r="C571">
        <f t="shared" ca="1" si="56"/>
        <v>8</v>
      </c>
      <c r="D571">
        <f t="shared" ca="1" si="56"/>
        <v>1949</v>
      </c>
      <c r="E571">
        <f t="shared" ca="1" si="56"/>
        <v>1</v>
      </c>
      <c r="F571">
        <f t="shared" ca="1" si="56"/>
        <v>2</v>
      </c>
      <c r="G571">
        <f t="shared" ca="1" si="56"/>
        <v>2</v>
      </c>
      <c r="I571" t="str">
        <f t="shared" ca="1" si="53"/>
        <v>Female</v>
      </c>
      <c r="J571" t="str">
        <f t="shared" ca="1" si="54"/>
        <v>Medicare</v>
      </c>
      <c r="K571" t="str">
        <f t="shared" ca="1" si="55"/>
        <v>Admitted</v>
      </c>
      <c r="L571" s="1">
        <f t="shared" ca="1" si="57"/>
        <v>18120</v>
      </c>
    </row>
    <row r="572" spans="2:12" x14ac:dyDescent="0.25">
      <c r="B572">
        <f t="shared" ca="1" si="52"/>
        <v>26</v>
      </c>
      <c r="C572">
        <f t="shared" ca="1" si="56"/>
        <v>5</v>
      </c>
      <c r="D572">
        <f t="shared" ca="1" si="56"/>
        <v>1926</v>
      </c>
      <c r="E572">
        <f t="shared" ca="1" si="56"/>
        <v>2</v>
      </c>
      <c r="F572">
        <f t="shared" ca="1" si="56"/>
        <v>1</v>
      </c>
      <c r="G572">
        <f t="shared" ca="1" si="56"/>
        <v>2</v>
      </c>
      <c r="I572" t="str">
        <f t="shared" ca="1" si="53"/>
        <v>Male</v>
      </c>
      <c r="J572" t="str">
        <f t="shared" ca="1" si="54"/>
        <v>Aetna</v>
      </c>
      <c r="K572" t="str">
        <f t="shared" ca="1" si="55"/>
        <v>Admitted</v>
      </c>
      <c r="L572" s="1">
        <f t="shared" ca="1" si="57"/>
        <v>9643</v>
      </c>
    </row>
    <row r="573" spans="2:12" x14ac:dyDescent="0.25">
      <c r="B573">
        <f t="shared" ca="1" si="52"/>
        <v>3</v>
      </c>
      <c r="C573">
        <f t="shared" ca="1" si="56"/>
        <v>3</v>
      </c>
      <c r="D573">
        <f t="shared" ca="1" si="56"/>
        <v>1969</v>
      </c>
      <c r="E573">
        <f t="shared" ca="1" si="56"/>
        <v>1</v>
      </c>
      <c r="F573">
        <f t="shared" ca="1" si="56"/>
        <v>4</v>
      </c>
      <c r="G573">
        <f t="shared" ca="1" si="56"/>
        <v>4</v>
      </c>
      <c r="I573" t="str">
        <f t="shared" ca="1" si="53"/>
        <v>Female</v>
      </c>
      <c r="J573" t="str">
        <f t="shared" ca="1" si="54"/>
        <v>Self-pay</v>
      </c>
      <c r="K573" t="str">
        <f t="shared" ca="1" si="55"/>
        <v>Left without being seen</v>
      </c>
      <c r="L573" s="1">
        <f t="shared" ca="1" si="57"/>
        <v>25265</v>
      </c>
    </row>
    <row r="574" spans="2:12" x14ac:dyDescent="0.25">
      <c r="B574">
        <f t="shared" ca="1" si="52"/>
        <v>30</v>
      </c>
      <c r="C574">
        <f t="shared" ca="1" si="56"/>
        <v>1</v>
      </c>
      <c r="D574">
        <f t="shared" ca="1" si="56"/>
        <v>1986</v>
      </c>
      <c r="E574">
        <f t="shared" ca="1" si="56"/>
        <v>2</v>
      </c>
      <c r="F574">
        <f t="shared" ca="1" si="56"/>
        <v>3</v>
      </c>
      <c r="G574">
        <f t="shared" ca="1" si="56"/>
        <v>4</v>
      </c>
      <c r="I574" t="str">
        <f t="shared" ca="1" si="53"/>
        <v>Male</v>
      </c>
      <c r="J574" t="str">
        <f t="shared" ca="1" si="54"/>
        <v>Medicaid</v>
      </c>
      <c r="K574" t="str">
        <f t="shared" ca="1" si="55"/>
        <v>Left without being seen</v>
      </c>
      <c r="L574" s="1">
        <f t="shared" ca="1" si="57"/>
        <v>31442</v>
      </c>
    </row>
    <row r="575" spans="2:12" x14ac:dyDescent="0.25">
      <c r="B575">
        <f t="shared" ca="1" si="52"/>
        <v>9</v>
      </c>
      <c r="C575">
        <f t="shared" ca="1" si="56"/>
        <v>10</v>
      </c>
      <c r="D575">
        <f t="shared" ca="1" si="56"/>
        <v>1969</v>
      </c>
      <c r="E575">
        <f t="shared" ca="1" si="56"/>
        <v>1</v>
      </c>
      <c r="F575">
        <f t="shared" ca="1" si="56"/>
        <v>4</v>
      </c>
      <c r="G575">
        <f t="shared" ca="1" si="56"/>
        <v>1</v>
      </c>
      <c r="I575" t="str">
        <f t="shared" ca="1" si="53"/>
        <v>Female</v>
      </c>
      <c r="J575" t="str">
        <f t="shared" ca="1" si="54"/>
        <v>Self-pay</v>
      </c>
      <c r="K575" t="str">
        <f t="shared" ca="1" si="55"/>
        <v>Discharged</v>
      </c>
      <c r="L575" s="1">
        <f t="shared" ca="1" si="57"/>
        <v>25485</v>
      </c>
    </row>
    <row r="576" spans="2:12" x14ac:dyDescent="0.25">
      <c r="B576">
        <f t="shared" ca="1" si="52"/>
        <v>24</v>
      </c>
      <c r="C576">
        <f t="shared" ca="1" si="56"/>
        <v>10</v>
      </c>
      <c r="D576">
        <f t="shared" ca="1" si="56"/>
        <v>1928</v>
      </c>
      <c r="E576">
        <f t="shared" ca="1" si="56"/>
        <v>2</v>
      </c>
      <c r="F576">
        <f t="shared" ca="1" si="56"/>
        <v>2</v>
      </c>
      <c r="G576">
        <f t="shared" ca="1" si="56"/>
        <v>4</v>
      </c>
      <c r="I576" t="str">
        <f t="shared" ca="1" si="53"/>
        <v>Male</v>
      </c>
      <c r="J576" t="str">
        <f t="shared" ca="1" si="54"/>
        <v>Medicare</v>
      </c>
      <c r="K576" t="str">
        <f t="shared" ca="1" si="55"/>
        <v>Left without being seen</v>
      </c>
      <c r="L576" s="1">
        <f t="shared" ca="1" si="57"/>
        <v>10525</v>
      </c>
    </row>
    <row r="577" spans="2:12" x14ac:dyDescent="0.25">
      <c r="B577">
        <f t="shared" ca="1" si="52"/>
        <v>27</v>
      </c>
      <c r="C577">
        <f t="shared" ca="1" si="56"/>
        <v>1</v>
      </c>
      <c r="D577">
        <f t="shared" ca="1" si="56"/>
        <v>1922</v>
      </c>
      <c r="E577">
        <f t="shared" ca="1" si="56"/>
        <v>1</v>
      </c>
      <c r="F577">
        <f t="shared" ca="1" si="56"/>
        <v>4</v>
      </c>
      <c r="G577">
        <f t="shared" ca="1" si="56"/>
        <v>3</v>
      </c>
      <c r="I577" t="str">
        <f t="shared" ca="1" si="53"/>
        <v>Female</v>
      </c>
      <c r="J577" t="str">
        <f t="shared" ca="1" si="54"/>
        <v>Self-pay</v>
      </c>
      <c r="K577" t="str">
        <f t="shared" ca="1" si="55"/>
        <v>Transferred</v>
      </c>
      <c r="L577" s="1">
        <f t="shared" ca="1" si="57"/>
        <v>8063</v>
      </c>
    </row>
    <row r="578" spans="2:12" x14ac:dyDescent="0.25">
      <c r="B578">
        <f t="shared" ca="1" si="52"/>
        <v>5</v>
      </c>
      <c r="C578">
        <f t="shared" ca="1" si="56"/>
        <v>11</v>
      </c>
      <c r="D578">
        <f t="shared" ca="1" si="56"/>
        <v>1971</v>
      </c>
      <c r="E578">
        <f t="shared" ref="C578:G629" ca="1" si="58">RANDBETWEEN(E$4,E$5)</f>
        <v>1</v>
      </c>
      <c r="F578">
        <f t="shared" ca="1" si="58"/>
        <v>4</v>
      </c>
      <c r="G578">
        <f t="shared" ca="1" si="58"/>
        <v>2</v>
      </c>
      <c r="I578" t="str">
        <f t="shared" ca="1" si="53"/>
        <v>Female</v>
      </c>
      <c r="J578" t="str">
        <f t="shared" ca="1" si="54"/>
        <v>Self-pay</v>
      </c>
      <c r="K578" t="str">
        <f t="shared" ca="1" si="55"/>
        <v>Admitted</v>
      </c>
      <c r="L578" s="1">
        <f t="shared" ca="1" si="57"/>
        <v>26242</v>
      </c>
    </row>
    <row r="579" spans="2:12" x14ac:dyDescent="0.25">
      <c r="B579">
        <f t="shared" ca="1" si="52"/>
        <v>20</v>
      </c>
      <c r="C579">
        <f t="shared" ca="1" si="58"/>
        <v>9</v>
      </c>
      <c r="D579">
        <f t="shared" ca="1" si="58"/>
        <v>1951</v>
      </c>
      <c r="E579">
        <f t="shared" ca="1" si="58"/>
        <v>1</v>
      </c>
      <c r="F579">
        <f t="shared" ca="1" si="58"/>
        <v>1</v>
      </c>
      <c r="G579">
        <f t="shared" ca="1" si="58"/>
        <v>4</v>
      </c>
      <c r="I579" t="str">
        <f t="shared" ca="1" si="53"/>
        <v>Female</v>
      </c>
      <c r="J579" t="str">
        <f t="shared" ca="1" si="54"/>
        <v>Aetna</v>
      </c>
      <c r="K579" t="str">
        <f t="shared" ca="1" si="55"/>
        <v>Left without being seen</v>
      </c>
      <c r="L579" s="1">
        <f t="shared" ca="1" si="57"/>
        <v>18891</v>
      </c>
    </row>
    <row r="580" spans="2:12" x14ac:dyDescent="0.25">
      <c r="B580">
        <f t="shared" ca="1" si="52"/>
        <v>2</v>
      </c>
      <c r="C580">
        <f t="shared" ca="1" si="58"/>
        <v>4</v>
      </c>
      <c r="D580">
        <f t="shared" ca="1" si="58"/>
        <v>1931</v>
      </c>
      <c r="E580">
        <f t="shared" ca="1" si="58"/>
        <v>2</v>
      </c>
      <c r="F580">
        <f t="shared" ca="1" si="58"/>
        <v>2</v>
      </c>
      <c r="G580">
        <f t="shared" ca="1" si="58"/>
        <v>2</v>
      </c>
      <c r="I580" t="str">
        <f t="shared" ca="1" si="53"/>
        <v>Male</v>
      </c>
      <c r="J580" t="str">
        <f t="shared" ca="1" si="54"/>
        <v>Medicare</v>
      </c>
      <c r="K580" t="str">
        <f t="shared" ca="1" si="55"/>
        <v>Admitted</v>
      </c>
      <c r="L580" s="1">
        <f t="shared" ca="1" si="57"/>
        <v>11415</v>
      </c>
    </row>
    <row r="581" spans="2:12" x14ac:dyDescent="0.25">
      <c r="B581">
        <f t="shared" ref="B581:B644" ca="1" si="59">RANDBETWEEN(B$4,B$5)</f>
        <v>17</v>
      </c>
      <c r="C581">
        <f t="shared" ca="1" si="58"/>
        <v>9</v>
      </c>
      <c r="D581">
        <f t="shared" ca="1" si="58"/>
        <v>1950</v>
      </c>
      <c r="E581">
        <f t="shared" ca="1" si="58"/>
        <v>1</v>
      </c>
      <c r="F581">
        <f t="shared" ca="1" si="58"/>
        <v>3</v>
      </c>
      <c r="G581">
        <f t="shared" ca="1" si="58"/>
        <v>3</v>
      </c>
      <c r="I581" t="str">
        <f t="shared" ca="1" si="53"/>
        <v>Female</v>
      </c>
      <c r="J581" t="str">
        <f t="shared" ca="1" si="54"/>
        <v>Medicaid</v>
      </c>
      <c r="K581" t="str">
        <f t="shared" ca="1" si="55"/>
        <v>Transferred</v>
      </c>
      <c r="L581" s="1">
        <f t="shared" ca="1" si="57"/>
        <v>18523</v>
      </c>
    </row>
    <row r="582" spans="2:12" x14ac:dyDescent="0.25">
      <c r="B582">
        <f t="shared" ca="1" si="59"/>
        <v>16</v>
      </c>
      <c r="C582">
        <f t="shared" ca="1" si="58"/>
        <v>11</v>
      </c>
      <c r="D582">
        <f t="shared" ca="1" si="58"/>
        <v>1948</v>
      </c>
      <c r="E582">
        <f t="shared" ca="1" si="58"/>
        <v>2</v>
      </c>
      <c r="F582">
        <f t="shared" ca="1" si="58"/>
        <v>3</v>
      </c>
      <c r="G582">
        <f t="shared" ca="1" si="58"/>
        <v>3</v>
      </c>
      <c r="I582" t="str">
        <f t="shared" ca="1" si="53"/>
        <v>Male</v>
      </c>
      <c r="J582" t="str">
        <f t="shared" ca="1" si="54"/>
        <v>Medicaid</v>
      </c>
      <c r="K582" t="str">
        <f t="shared" ca="1" si="55"/>
        <v>Transferred</v>
      </c>
      <c r="L582" s="1">
        <f t="shared" ca="1" si="57"/>
        <v>17853</v>
      </c>
    </row>
    <row r="583" spans="2:12" x14ac:dyDescent="0.25">
      <c r="B583">
        <f t="shared" ca="1" si="59"/>
        <v>19</v>
      </c>
      <c r="C583">
        <f t="shared" ca="1" si="58"/>
        <v>6</v>
      </c>
      <c r="D583">
        <f t="shared" ca="1" si="58"/>
        <v>2004</v>
      </c>
      <c r="E583">
        <f t="shared" ca="1" si="58"/>
        <v>1</v>
      </c>
      <c r="F583">
        <f t="shared" ca="1" si="58"/>
        <v>3</v>
      </c>
      <c r="G583">
        <f t="shared" ca="1" si="58"/>
        <v>1</v>
      </c>
      <c r="I583" t="str">
        <f t="shared" ca="1" si="53"/>
        <v>Female</v>
      </c>
      <c r="J583" t="str">
        <f t="shared" ca="1" si="54"/>
        <v>Medicaid</v>
      </c>
      <c r="K583" t="str">
        <f t="shared" ca="1" si="55"/>
        <v>Discharged</v>
      </c>
      <c r="L583" s="1">
        <f t="shared" ca="1" si="57"/>
        <v>38157</v>
      </c>
    </row>
    <row r="584" spans="2:12" x14ac:dyDescent="0.25">
      <c r="B584">
        <f t="shared" ca="1" si="59"/>
        <v>17</v>
      </c>
      <c r="C584">
        <f t="shared" ca="1" si="58"/>
        <v>10</v>
      </c>
      <c r="D584">
        <f t="shared" ca="1" si="58"/>
        <v>2001</v>
      </c>
      <c r="E584">
        <f t="shared" ca="1" si="58"/>
        <v>2</v>
      </c>
      <c r="F584">
        <f t="shared" ca="1" si="58"/>
        <v>2</v>
      </c>
      <c r="G584">
        <f t="shared" ca="1" si="58"/>
        <v>3</v>
      </c>
      <c r="I584" t="str">
        <f t="shared" ca="1" si="53"/>
        <v>Male</v>
      </c>
      <c r="J584" t="str">
        <f t="shared" ca="1" si="54"/>
        <v>Medicare</v>
      </c>
      <c r="K584" t="str">
        <f t="shared" ca="1" si="55"/>
        <v>Transferred</v>
      </c>
      <c r="L584" s="1">
        <f t="shared" ca="1" si="57"/>
        <v>37181</v>
      </c>
    </row>
    <row r="585" spans="2:12" x14ac:dyDescent="0.25">
      <c r="B585">
        <f t="shared" ca="1" si="59"/>
        <v>14</v>
      </c>
      <c r="C585">
        <f t="shared" ca="1" si="58"/>
        <v>12</v>
      </c>
      <c r="D585">
        <f t="shared" ca="1" si="58"/>
        <v>1918</v>
      </c>
      <c r="E585">
        <f t="shared" ca="1" si="58"/>
        <v>1</v>
      </c>
      <c r="F585">
        <f t="shared" ca="1" si="58"/>
        <v>1</v>
      </c>
      <c r="G585">
        <f t="shared" ca="1" si="58"/>
        <v>3</v>
      </c>
      <c r="I585" t="str">
        <f t="shared" ref="I585:I648" ca="1" si="60">VLOOKUP(E585,GenderNum_to_GenderLabel,2,FALSE)</f>
        <v>Female</v>
      </c>
      <c r="J585" t="str">
        <f t="shared" ref="J585:J648" ca="1" si="61">VLOOKUP(F585,InsuranceNum_to_InsuranceCompany,2,FALSE)</f>
        <v>Aetna</v>
      </c>
      <c r="K585" t="str">
        <f t="shared" ref="K585:K648" ca="1" si="62">VLOOKUP(G585,DispositionNum_to_DispositionLabel,2,FALSE)</f>
        <v>Transferred</v>
      </c>
      <c r="L585" s="1">
        <f t="shared" ca="1" si="57"/>
        <v>6923</v>
      </c>
    </row>
    <row r="586" spans="2:12" x14ac:dyDescent="0.25">
      <c r="B586">
        <f t="shared" ca="1" si="59"/>
        <v>3</v>
      </c>
      <c r="C586">
        <f t="shared" ca="1" si="58"/>
        <v>7</v>
      </c>
      <c r="D586">
        <f t="shared" ca="1" si="58"/>
        <v>2003</v>
      </c>
      <c r="E586">
        <f t="shared" ca="1" si="58"/>
        <v>2</v>
      </c>
      <c r="F586">
        <f t="shared" ca="1" si="58"/>
        <v>1</v>
      </c>
      <c r="G586">
        <f t="shared" ca="1" si="58"/>
        <v>1</v>
      </c>
      <c r="I586" t="str">
        <f t="shared" ca="1" si="60"/>
        <v>Male</v>
      </c>
      <c r="J586" t="str">
        <f t="shared" ca="1" si="61"/>
        <v>Aetna</v>
      </c>
      <c r="K586" t="str">
        <f t="shared" ca="1" si="62"/>
        <v>Discharged</v>
      </c>
      <c r="L586" s="1">
        <f t="shared" ca="1" si="57"/>
        <v>37805</v>
      </c>
    </row>
    <row r="587" spans="2:12" x14ac:dyDescent="0.25">
      <c r="B587">
        <f t="shared" ca="1" si="59"/>
        <v>3</v>
      </c>
      <c r="C587">
        <f t="shared" ca="1" si="58"/>
        <v>7</v>
      </c>
      <c r="D587">
        <f t="shared" ca="1" si="58"/>
        <v>1934</v>
      </c>
      <c r="E587">
        <f t="shared" ca="1" si="58"/>
        <v>2</v>
      </c>
      <c r="F587">
        <f t="shared" ca="1" si="58"/>
        <v>2</v>
      </c>
      <c r="G587">
        <f t="shared" ca="1" si="58"/>
        <v>3</v>
      </c>
      <c r="I587" t="str">
        <f t="shared" ca="1" si="60"/>
        <v>Male</v>
      </c>
      <c r="J587" t="str">
        <f t="shared" ca="1" si="61"/>
        <v>Medicare</v>
      </c>
      <c r="K587" t="str">
        <f t="shared" ca="1" si="62"/>
        <v>Transferred</v>
      </c>
      <c r="L587" s="1">
        <f t="shared" ca="1" si="57"/>
        <v>12603</v>
      </c>
    </row>
    <row r="588" spans="2:12" x14ac:dyDescent="0.25">
      <c r="B588">
        <f t="shared" ca="1" si="59"/>
        <v>8</v>
      </c>
      <c r="C588">
        <f t="shared" ca="1" si="58"/>
        <v>9</v>
      </c>
      <c r="D588">
        <f t="shared" ca="1" si="58"/>
        <v>1923</v>
      </c>
      <c r="E588">
        <f t="shared" ca="1" si="58"/>
        <v>1</v>
      </c>
      <c r="F588">
        <f t="shared" ca="1" si="58"/>
        <v>3</v>
      </c>
      <c r="G588">
        <f t="shared" ca="1" si="58"/>
        <v>4</v>
      </c>
      <c r="I588" t="str">
        <f t="shared" ca="1" si="60"/>
        <v>Female</v>
      </c>
      <c r="J588" t="str">
        <f t="shared" ca="1" si="61"/>
        <v>Medicaid</v>
      </c>
      <c r="K588" t="str">
        <f t="shared" ca="1" si="62"/>
        <v>Left without being seen</v>
      </c>
      <c r="L588" s="1">
        <f t="shared" ca="1" si="57"/>
        <v>8652</v>
      </c>
    </row>
    <row r="589" spans="2:12" x14ac:dyDescent="0.25">
      <c r="B589">
        <f t="shared" ca="1" si="59"/>
        <v>9</v>
      </c>
      <c r="C589">
        <f t="shared" ca="1" si="58"/>
        <v>10</v>
      </c>
      <c r="D589">
        <f t="shared" ca="1" si="58"/>
        <v>1957</v>
      </c>
      <c r="E589">
        <f t="shared" ca="1" si="58"/>
        <v>2</v>
      </c>
      <c r="F589">
        <f t="shared" ca="1" si="58"/>
        <v>2</v>
      </c>
      <c r="G589">
        <f t="shared" ca="1" si="58"/>
        <v>2</v>
      </c>
      <c r="I589" t="str">
        <f t="shared" ca="1" si="60"/>
        <v>Male</v>
      </c>
      <c r="J589" t="str">
        <f t="shared" ca="1" si="61"/>
        <v>Medicare</v>
      </c>
      <c r="K589" t="str">
        <f t="shared" ca="1" si="62"/>
        <v>Admitted</v>
      </c>
      <c r="L589" s="1">
        <f t="shared" ca="1" si="57"/>
        <v>21102</v>
      </c>
    </row>
    <row r="590" spans="2:12" x14ac:dyDescent="0.25">
      <c r="B590">
        <f t="shared" ca="1" si="59"/>
        <v>13</v>
      </c>
      <c r="C590">
        <f t="shared" ca="1" si="58"/>
        <v>7</v>
      </c>
      <c r="D590">
        <f t="shared" ca="1" si="58"/>
        <v>2003</v>
      </c>
      <c r="E590">
        <f t="shared" ca="1" si="58"/>
        <v>2</v>
      </c>
      <c r="F590">
        <f t="shared" ca="1" si="58"/>
        <v>5</v>
      </c>
      <c r="G590">
        <f t="shared" ca="1" si="58"/>
        <v>2</v>
      </c>
      <c r="I590" t="str">
        <f t="shared" ca="1" si="60"/>
        <v>Male</v>
      </c>
      <c r="J590" t="str">
        <f t="shared" ca="1" si="61"/>
        <v>Blue Cross</v>
      </c>
      <c r="K590" t="str">
        <f t="shared" ca="1" si="62"/>
        <v>Admitted</v>
      </c>
      <c r="L590" s="1">
        <f t="shared" ca="1" si="57"/>
        <v>37815</v>
      </c>
    </row>
    <row r="591" spans="2:12" x14ac:dyDescent="0.25">
      <c r="B591">
        <f t="shared" ca="1" si="59"/>
        <v>1</v>
      </c>
      <c r="C591">
        <f t="shared" ca="1" si="58"/>
        <v>4</v>
      </c>
      <c r="D591">
        <f t="shared" ca="1" si="58"/>
        <v>1953</v>
      </c>
      <c r="E591">
        <f t="shared" ca="1" si="58"/>
        <v>2</v>
      </c>
      <c r="F591">
        <f t="shared" ca="1" si="58"/>
        <v>3</v>
      </c>
      <c r="G591">
        <f t="shared" ca="1" si="58"/>
        <v>2</v>
      </c>
      <c r="I591" t="str">
        <f t="shared" ca="1" si="60"/>
        <v>Male</v>
      </c>
      <c r="J591" t="str">
        <f t="shared" ca="1" si="61"/>
        <v>Medicaid</v>
      </c>
      <c r="K591" t="str">
        <f t="shared" ca="1" si="62"/>
        <v>Admitted</v>
      </c>
      <c r="L591" s="1">
        <f t="shared" ca="1" si="57"/>
        <v>19450</v>
      </c>
    </row>
    <row r="592" spans="2:12" x14ac:dyDescent="0.25">
      <c r="B592">
        <f t="shared" ca="1" si="59"/>
        <v>17</v>
      </c>
      <c r="C592">
        <f t="shared" ca="1" si="58"/>
        <v>6</v>
      </c>
      <c r="D592">
        <f t="shared" ca="1" si="58"/>
        <v>1993</v>
      </c>
      <c r="E592">
        <f t="shared" ca="1" si="58"/>
        <v>1</v>
      </c>
      <c r="F592">
        <f t="shared" ca="1" si="58"/>
        <v>5</v>
      </c>
      <c r="G592">
        <f t="shared" ca="1" si="58"/>
        <v>1</v>
      </c>
      <c r="I592" t="str">
        <f t="shared" ca="1" si="60"/>
        <v>Female</v>
      </c>
      <c r="J592" t="str">
        <f t="shared" ca="1" si="61"/>
        <v>Blue Cross</v>
      </c>
      <c r="K592" t="str">
        <f t="shared" ca="1" si="62"/>
        <v>Discharged</v>
      </c>
      <c r="L592" s="1">
        <f t="shared" ca="1" si="57"/>
        <v>34137</v>
      </c>
    </row>
    <row r="593" spans="2:12" x14ac:dyDescent="0.25">
      <c r="B593">
        <f t="shared" ca="1" si="59"/>
        <v>20</v>
      </c>
      <c r="C593">
        <f t="shared" ca="1" si="58"/>
        <v>4</v>
      </c>
      <c r="D593">
        <f t="shared" ca="1" si="58"/>
        <v>1962</v>
      </c>
      <c r="E593">
        <f t="shared" ca="1" si="58"/>
        <v>1</v>
      </c>
      <c r="F593">
        <f t="shared" ca="1" si="58"/>
        <v>4</v>
      </c>
      <c r="G593">
        <f t="shared" ca="1" si="58"/>
        <v>4</v>
      </c>
      <c r="I593" t="str">
        <f t="shared" ca="1" si="60"/>
        <v>Female</v>
      </c>
      <c r="J593" t="str">
        <f t="shared" ca="1" si="61"/>
        <v>Self-pay</v>
      </c>
      <c r="K593" t="str">
        <f t="shared" ca="1" si="62"/>
        <v>Left without being seen</v>
      </c>
      <c r="L593" s="1">
        <f t="shared" ca="1" si="57"/>
        <v>22756</v>
      </c>
    </row>
    <row r="594" spans="2:12" x14ac:dyDescent="0.25">
      <c r="B594">
        <f t="shared" ca="1" si="59"/>
        <v>7</v>
      </c>
      <c r="C594">
        <f t="shared" ca="1" si="58"/>
        <v>7</v>
      </c>
      <c r="D594">
        <f t="shared" ca="1" si="58"/>
        <v>1946</v>
      </c>
      <c r="E594">
        <f t="shared" ca="1" si="58"/>
        <v>1</v>
      </c>
      <c r="F594">
        <f t="shared" ca="1" si="58"/>
        <v>1</v>
      </c>
      <c r="G594">
        <f t="shared" ca="1" si="58"/>
        <v>1</v>
      </c>
      <c r="I594" t="str">
        <f t="shared" ca="1" si="60"/>
        <v>Female</v>
      </c>
      <c r="J594" t="str">
        <f t="shared" ca="1" si="61"/>
        <v>Aetna</v>
      </c>
      <c r="K594" t="str">
        <f t="shared" ca="1" si="62"/>
        <v>Discharged</v>
      </c>
      <c r="L594" s="1">
        <f t="shared" ca="1" si="57"/>
        <v>16990</v>
      </c>
    </row>
    <row r="595" spans="2:12" x14ac:dyDescent="0.25">
      <c r="B595">
        <f t="shared" ca="1" si="59"/>
        <v>9</v>
      </c>
      <c r="C595">
        <f t="shared" ca="1" si="58"/>
        <v>3</v>
      </c>
      <c r="D595">
        <f t="shared" ca="1" si="58"/>
        <v>1929</v>
      </c>
      <c r="E595">
        <f t="shared" ca="1" si="58"/>
        <v>1</v>
      </c>
      <c r="F595">
        <f t="shared" ca="1" si="58"/>
        <v>3</v>
      </c>
      <c r="G595">
        <f t="shared" ca="1" si="58"/>
        <v>2</v>
      </c>
      <c r="I595" t="str">
        <f t="shared" ca="1" si="60"/>
        <v>Female</v>
      </c>
      <c r="J595" t="str">
        <f t="shared" ca="1" si="61"/>
        <v>Medicaid</v>
      </c>
      <c r="K595" t="str">
        <f t="shared" ca="1" si="62"/>
        <v>Admitted</v>
      </c>
      <c r="L595" s="1">
        <f t="shared" ca="1" si="57"/>
        <v>10661</v>
      </c>
    </row>
    <row r="596" spans="2:12" x14ac:dyDescent="0.25">
      <c r="B596">
        <f t="shared" ca="1" si="59"/>
        <v>17</v>
      </c>
      <c r="C596">
        <f t="shared" ca="1" si="58"/>
        <v>12</v>
      </c>
      <c r="D596">
        <f t="shared" ca="1" si="58"/>
        <v>1962</v>
      </c>
      <c r="E596">
        <f t="shared" ca="1" si="58"/>
        <v>2</v>
      </c>
      <c r="F596">
        <f t="shared" ca="1" si="58"/>
        <v>4</v>
      </c>
      <c r="G596">
        <f t="shared" ca="1" si="58"/>
        <v>2</v>
      </c>
      <c r="I596" t="str">
        <f t="shared" ca="1" si="60"/>
        <v>Male</v>
      </c>
      <c r="J596" t="str">
        <f t="shared" ca="1" si="61"/>
        <v>Self-pay</v>
      </c>
      <c r="K596" t="str">
        <f t="shared" ca="1" si="62"/>
        <v>Admitted</v>
      </c>
      <c r="L596" s="1">
        <f t="shared" ref="L596:L659" ca="1" si="63">DATE(D596,C596,B596)</f>
        <v>22997</v>
      </c>
    </row>
    <row r="597" spans="2:12" x14ac:dyDescent="0.25">
      <c r="B597">
        <f t="shared" ca="1" si="59"/>
        <v>18</v>
      </c>
      <c r="C597">
        <f t="shared" ca="1" si="58"/>
        <v>9</v>
      </c>
      <c r="D597">
        <f t="shared" ca="1" si="58"/>
        <v>1941</v>
      </c>
      <c r="E597">
        <f t="shared" ca="1" si="58"/>
        <v>1</v>
      </c>
      <c r="F597">
        <f t="shared" ca="1" si="58"/>
        <v>3</v>
      </c>
      <c r="G597">
        <f t="shared" ca="1" si="58"/>
        <v>4</v>
      </c>
      <c r="I597" t="str">
        <f t="shared" ca="1" si="60"/>
        <v>Female</v>
      </c>
      <c r="J597" t="str">
        <f t="shared" ca="1" si="61"/>
        <v>Medicaid</v>
      </c>
      <c r="K597" t="str">
        <f t="shared" ca="1" si="62"/>
        <v>Left without being seen</v>
      </c>
      <c r="L597" s="1">
        <f t="shared" ca="1" si="63"/>
        <v>15237</v>
      </c>
    </row>
    <row r="598" spans="2:12" x14ac:dyDescent="0.25">
      <c r="B598">
        <f t="shared" ca="1" si="59"/>
        <v>28</v>
      </c>
      <c r="C598">
        <f t="shared" ca="1" si="58"/>
        <v>2</v>
      </c>
      <c r="D598">
        <f t="shared" ca="1" si="58"/>
        <v>2012</v>
      </c>
      <c r="E598">
        <f t="shared" ca="1" si="58"/>
        <v>2</v>
      </c>
      <c r="F598">
        <f t="shared" ca="1" si="58"/>
        <v>2</v>
      </c>
      <c r="G598">
        <f t="shared" ca="1" si="58"/>
        <v>3</v>
      </c>
      <c r="I598" t="str">
        <f t="shared" ca="1" si="60"/>
        <v>Male</v>
      </c>
      <c r="J598" t="str">
        <f t="shared" ca="1" si="61"/>
        <v>Medicare</v>
      </c>
      <c r="K598" t="str">
        <f t="shared" ca="1" si="62"/>
        <v>Transferred</v>
      </c>
      <c r="L598" s="1">
        <f t="shared" ca="1" si="63"/>
        <v>40967</v>
      </c>
    </row>
    <row r="599" spans="2:12" x14ac:dyDescent="0.25">
      <c r="B599">
        <f t="shared" ca="1" si="59"/>
        <v>27</v>
      </c>
      <c r="C599">
        <f t="shared" ca="1" si="58"/>
        <v>12</v>
      </c>
      <c r="D599">
        <f t="shared" ca="1" si="58"/>
        <v>1952</v>
      </c>
      <c r="E599">
        <f t="shared" ca="1" si="58"/>
        <v>2</v>
      </c>
      <c r="F599">
        <f t="shared" ca="1" si="58"/>
        <v>3</v>
      </c>
      <c r="G599">
        <f t="shared" ca="1" si="58"/>
        <v>3</v>
      </c>
      <c r="I599" t="str">
        <f t="shared" ca="1" si="60"/>
        <v>Male</v>
      </c>
      <c r="J599" t="str">
        <f t="shared" ca="1" si="61"/>
        <v>Medicaid</v>
      </c>
      <c r="K599" t="str">
        <f t="shared" ca="1" si="62"/>
        <v>Transferred</v>
      </c>
      <c r="L599" s="1">
        <f t="shared" ca="1" si="63"/>
        <v>19355</v>
      </c>
    </row>
    <row r="600" spans="2:12" x14ac:dyDescent="0.25">
      <c r="B600">
        <f t="shared" ca="1" si="59"/>
        <v>25</v>
      </c>
      <c r="C600">
        <f t="shared" ca="1" si="58"/>
        <v>7</v>
      </c>
      <c r="D600">
        <f t="shared" ca="1" si="58"/>
        <v>1927</v>
      </c>
      <c r="E600">
        <f t="shared" ca="1" si="58"/>
        <v>2</v>
      </c>
      <c r="F600">
        <f t="shared" ca="1" si="58"/>
        <v>4</v>
      </c>
      <c r="G600">
        <f t="shared" ca="1" si="58"/>
        <v>1</v>
      </c>
      <c r="I600" t="str">
        <f t="shared" ca="1" si="60"/>
        <v>Male</v>
      </c>
      <c r="J600" t="str">
        <f t="shared" ca="1" si="61"/>
        <v>Self-pay</v>
      </c>
      <c r="K600" t="str">
        <f t="shared" ca="1" si="62"/>
        <v>Discharged</v>
      </c>
      <c r="L600" s="1">
        <f t="shared" ca="1" si="63"/>
        <v>10068</v>
      </c>
    </row>
    <row r="601" spans="2:12" x14ac:dyDescent="0.25">
      <c r="B601">
        <f t="shared" ca="1" si="59"/>
        <v>14</v>
      </c>
      <c r="C601">
        <f t="shared" ca="1" si="58"/>
        <v>8</v>
      </c>
      <c r="D601">
        <f t="shared" ca="1" si="58"/>
        <v>1984</v>
      </c>
      <c r="E601">
        <f t="shared" ca="1" si="58"/>
        <v>2</v>
      </c>
      <c r="F601">
        <f t="shared" ca="1" si="58"/>
        <v>5</v>
      </c>
      <c r="G601">
        <f t="shared" ca="1" si="58"/>
        <v>3</v>
      </c>
      <c r="I601" t="str">
        <f t="shared" ca="1" si="60"/>
        <v>Male</v>
      </c>
      <c r="J601" t="str">
        <f t="shared" ca="1" si="61"/>
        <v>Blue Cross</v>
      </c>
      <c r="K601" t="str">
        <f t="shared" ca="1" si="62"/>
        <v>Transferred</v>
      </c>
      <c r="L601" s="1">
        <f t="shared" ca="1" si="63"/>
        <v>30908</v>
      </c>
    </row>
    <row r="602" spans="2:12" x14ac:dyDescent="0.25">
      <c r="B602">
        <f t="shared" ca="1" si="59"/>
        <v>26</v>
      </c>
      <c r="C602">
        <f t="shared" ca="1" si="58"/>
        <v>10</v>
      </c>
      <c r="D602">
        <f t="shared" ca="1" si="58"/>
        <v>2010</v>
      </c>
      <c r="E602">
        <f t="shared" ca="1" si="58"/>
        <v>2</v>
      </c>
      <c r="F602">
        <f t="shared" ca="1" si="58"/>
        <v>1</v>
      </c>
      <c r="G602">
        <f t="shared" ca="1" si="58"/>
        <v>3</v>
      </c>
      <c r="I602" t="str">
        <f t="shared" ca="1" si="60"/>
        <v>Male</v>
      </c>
      <c r="J602" t="str">
        <f t="shared" ca="1" si="61"/>
        <v>Aetna</v>
      </c>
      <c r="K602" t="str">
        <f t="shared" ca="1" si="62"/>
        <v>Transferred</v>
      </c>
      <c r="L602" s="1">
        <f t="shared" ca="1" si="63"/>
        <v>40477</v>
      </c>
    </row>
    <row r="603" spans="2:12" x14ac:dyDescent="0.25">
      <c r="B603">
        <f t="shared" ca="1" si="59"/>
        <v>14</v>
      </c>
      <c r="C603">
        <f t="shared" ca="1" si="58"/>
        <v>2</v>
      </c>
      <c r="D603">
        <f t="shared" ca="1" si="58"/>
        <v>1942</v>
      </c>
      <c r="E603">
        <f t="shared" ca="1" si="58"/>
        <v>1</v>
      </c>
      <c r="F603">
        <f t="shared" ca="1" si="58"/>
        <v>4</v>
      </c>
      <c r="G603">
        <f t="shared" ca="1" si="58"/>
        <v>2</v>
      </c>
      <c r="I603" t="str">
        <f t="shared" ca="1" si="60"/>
        <v>Female</v>
      </c>
      <c r="J603" t="str">
        <f t="shared" ca="1" si="61"/>
        <v>Self-pay</v>
      </c>
      <c r="K603" t="str">
        <f t="shared" ca="1" si="62"/>
        <v>Admitted</v>
      </c>
      <c r="L603" s="1">
        <f t="shared" ca="1" si="63"/>
        <v>15386</v>
      </c>
    </row>
    <row r="604" spans="2:12" x14ac:dyDescent="0.25">
      <c r="B604">
        <f t="shared" ca="1" si="59"/>
        <v>5</v>
      </c>
      <c r="C604">
        <f t="shared" ca="1" si="58"/>
        <v>9</v>
      </c>
      <c r="D604">
        <f t="shared" ca="1" si="58"/>
        <v>2009</v>
      </c>
      <c r="E604">
        <f t="shared" ca="1" si="58"/>
        <v>1</v>
      </c>
      <c r="F604">
        <f t="shared" ca="1" si="58"/>
        <v>2</v>
      </c>
      <c r="G604">
        <f t="shared" ca="1" si="58"/>
        <v>2</v>
      </c>
      <c r="I604" t="str">
        <f t="shared" ca="1" si="60"/>
        <v>Female</v>
      </c>
      <c r="J604" t="str">
        <f t="shared" ca="1" si="61"/>
        <v>Medicare</v>
      </c>
      <c r="K604" t="str">
        <f t="shared" ca="1" si="62"/>
        <v>Admitted</v>
      </c>
      <c r="L604" s="1">
        <f t="shared" ca="1" si="63"/>
        <v>40061</v>
      </c>
    </row>
    <row r="605" spans="2:12" x14ac:dyDescent="0.25">
      <c r="B605">
        <f t="shared" ca="1" si="59"/>
        <v>20</v>
      </c>
      <c r="C605">
        <f t="shared" ca="1" si="58"/>
        <v>10</v>
      </c>
      <c r="D605">
        <f t="shared" ca="1" si="58"/>
        <v>1981</v>
      </c>
      <c r="E605">
        <f t="shared" ca="1" si="58"/>
        <v>1</v>
      </c>
      <c r="F605">
        <f t="shared" ca="1" si="58"/>
        <v>5</v>
      </c>
      <c r="G605">
        <f t="shared" ca="1" si="58"/>
        <v>4</v>
      </c>
      <c r="I605" t="str">
        <f t="shared" ca="1" si="60"/>
        <v>Female</v>
      </c>
      <c r="J605" t="str">
        <f t="shared" ca="1" si="61"/>
        <v>Blue Cross</v>
      </c>
      <c r="K605" t="str">
        <f t="shared" ca="1" si="62"/>
        <v>Left without being seen</v>
      </c>
      <c r="L605" s="1">
        <f t="shared" ca="1" si="63"/>
        <v>29879</v>
      </c>
    </row>
    <row r="606" spans="2:12" x14ac:dyDescent="0.25">
      <c r="B606">
        <f t="shared" ca="1" si="59"/>
        <v>22</v>
      </c>
      <c r="C606">
        <f t="shared" ca="1" si="58"/>
        <v>6</v>
      </c>
      <c r="D606">
        <f t="shared" ca="1" si="58"/>
        <v>1920</v>
      </c>
      <c r="E606">
        <f t="shared" ca="1" si="58"/>
        <v>2</v>
      </c>
      <c r="F606">
        <f t="shared" ca="1" si="58"/>
        <v>5</v>
      </c>
      <c r="G606">
        <f t="shared" ca="1" si="58"/>
        <v>4</v>
      </c>
      <c r="I606" t="str">
        <f t="shared" ca="1" si="60"/>
        <v>Male</v>
      </c>
      <c r="J606" t="str">
        <f t="shared" ca="1" si="61"/>
        <v>Blue Cross</v>
      </c>
      <c r="K606" t="str">
        <f t="shared" ca="1" si="62"/>
        <v>Left without being seen</v>
      </c>
      <c r="L606" s="1">
        <f t="shared" ca="1" si="63"/>
        <v>7479</v>
      </c>
    </row>
    <row r="607" spans="2:12" x14ac:dyDescent="0.25">
      <c r="B607">
        <f t="shared" ca="1" si="59"/>
        <v>2</v>
      </c>
      <c r="C607">
        <f t="shared" ca="1" si="58"/>
        <v>5</v>
      </c>
      <c r="D607">
        <f t="shared" ca="1" si="58"/>
        <v>1940</v>
      </c>
      <c r="E607">
        <f t="shared" ca="1" si="58"/>
        <v>1</v>
      </c>
      <c r="F607">
        <f t="shared" ca="1" si="58"/>
        <v>3</v>
      </c>
      <c r="G607">
        <f t="shared" ca="1" si="58"/>
        <v>2</v>
      </c>
      <c r="I607" t="str">
        <f t="shared" ca="1" si="60"/>
        <v>Female</v>
      </c>
      <c r="J607" t="str">
        <f t="shared" ca="1" si="61"/>
        <v>Medicaid</v>
      </c>
      <c r="K607" t="str">
        <f t="shared" ca="1" si="62"/>
        <v>Admitted</v>
      </c>
      <c r="L607" s="1">
        <f t="shared" ca="1" si="63"/>
        <v>14733</v>
      </c>
    </row>
    <row r="608" spans="2:12" x14ac:dyDescent="0.25">
      <c r="B608">
        <f t="shared" ca="1" si="59"/>
        <v>22</v>
      </c>
      <c r="C608">
        <f t="shared" ca="1" si="58"/>
        <v>12</v>
      </c>
      <c r="D608">
        <f t="shared" ca="1" si="58"/>
        <v>2009</v>
      </c>
      <c r="E608">
        <f t="shared" ca="1" si="58"/>
        <v>1</v>
      </c>
      <c r="F608">
        <f t="shared" ca="1" si="58"/>
        <v>1</v>
      </c>
      <c r="G608">
        <f t="shared" ca="1" si="58"/>
        <v>4</v>
      </c>
      <c r="I608" t="str">
        <f t="shared" ca="1" si="60"/>
        <v>Female</v>
      </c>
      <c r="J608" t="str">
        <f t="shared" ca="1" si="61"/>
        <v>Aetna</v>
      </c>
      <c r="K608" t="str">
        <f t="shared" ca="1" si="62"/>
        <v>Left without being seen</v>
      </c>
      <c r="L608" s="1">
        <f t="shared" ca="1" si="63"/>
        <v>40169</v>
      </c>
    </row>
    <row r="609" spans="2:12" x14ac:dyDescent="0.25">
      <c r="B609">
        <f t="shared" ca="1" si="59"/>
        <v>10</v>
      </c>
      <c r="C609">
        <f t="shared" ca="1" si="58"/>
        <v>6</v>
      </c>
      <c r="D609">
        <f t="shared" ca="1" si="58"/>
        <v>1962</v>
      </c>
      <c r="E609">
        <f t="shared" ca="1" si="58"/>
        <v>1</v>
      </c>
      <c r="F609">
        <f t="shared" ca="1" si="58"/>
        <v>4</v>
      </c>
      <c r="G609">
        <f t="shared" ca="1" si="58"/>
        <v>1</v>
      </c>
      <c r="I609" t="str">
        <f t="shared" ca="1" si="60"/>
        <v>Female</v>
      </c>
      <c r="J609" t="str">
        <f t="shared" ca="1" si="61"/>
        <v>Self-pay</v>
      </c>
      <c r="K609" t="str">
        <f t="shared" ca="1" si="62"/>
        <v>Discharged</v>
      </c>
      <c r="L609" s="1">
        <f t="shared" ca="1" si="63"/>
        <v>22807</v>
      </c>
    </row>
    <row r="610" spans="2:12" x14ac:dyDescent="0.25">
      <c r="B610">
        <f t="shared" ca="1" si="59"/>
        <v>21</v>
      </c>
      <c r="C610">
        <f t="shared" ca="1" si="58"/>
        <v>9</v>
      </c>
      <c r="D610">
        <f t="shared" ca="1" si="58"/>
        <v>1949</v>
      </c>
      <c r="E610">
        <f t="shared" ca="1" si="58"/>
        <v>1</v>
      </c>
      <c r="F610">
        <f t="shared" ca="1" si="58"/>
        <v>1</v>
      </c>
      <c r="G610">
        <f t="shared" ca="1" si="58"/>
        <v>4</v>
      </c>
      <c r="I610" t="str">
        <f t="shared" ca="1" si="60"/>
        <v>Female</v>
      </c>
      <c r="J610" t="str">
        <f t="shared" ca="1" si="61"/>
        <v>Aetna</v>
      </c>
      <c r="K610" t="str">
        <f t="shared" ca="1" si="62"/>
        <v>Left without being seen</v>
      </c>
      <c r="L610" s="1">
        <f t="shared" ca="1" si="63"/>
        <v>18162</v>
      </c>
    </row>
    <row r="611" spans="2:12" x14ac:dyDescent="0.25">
      <c r="B611">
        <f t="shared" ca="1" si="59"/>
        <v>25</v>
      </c>
      <c r="C611">
        <f t="shared" ca="1" si="58"/>
        <v>10</v>
      </c>
      <c r="D611">
        <f t="shared" ca="1" si="58"/>
        <v>1987</v>
      </c>
      <c r="E611">
        <f t="shared" ca="1" si="58"/>
        <v>1</v>
      </c>
      <c r="F611">
        <f t="shared" ca="1" si="58"/>
        <v>1</v>
      </c>
      <c r="G611">
        <f t="shared" ca="1" si="58"/>
        <v>4</v>
      </c>
      <c r="I611" t="str">
        <f t="shared" ca="1" si="60"/>
        <v>Female</v>
      </c>
      <c r="J611" t="str">
        <f t="shared" ca="1" si="61"/>
        <v>Aetna</v>
      </c>
      <c r="K611" t="str">
        <f t="shared" ca="1" si="62"/>
        <v>Left without being seen</v>
      </c>
      <c r="L611" s="1">
        <f t="shared" ca="1" si="63"/>
        <v>32075</v>
      </c>
    </row>
    <row r="612" spans="2:12" x14ac:dyDescent="0.25">
      <c r="B612">
        <f t="shared" ca="1" si="59"/>
        <v>22</v>
      </c>
      <c r="C612">
        <f t="shared" ca="1" si="58"/>
        <v>6</v>
      </c>
      <c r="D612">
        <f t="shared" ca="1" si="58"/>
        <v>1965</v>
      </c>
      <c r="E612">
        <f t="shared" ca="1" si="58"/>
        <v>1</v>
      </c>
      <c r="F612">
        <f t="shared" ca="1" si="58"/>
        <v>5</v>
      </c>
      <c r="G612">
        <f t="shared" ca="1" si="58"/>
        <v>1</v>
      </c>
      <c r="I612" t="str">
        <f t="shared" ca="1" si="60"/>
        <v>Female</v>
      </c>
      <c r="J612" t="str">
        <f t="shared" ca="1" si="61"/>
        <v>Blue Cross</v>
      </c>
      <c r="K612" t="str">
        <f t="shared" ca="1" si="62"/>
        <v>Discharged</v>
      </c>
      <c r="L612" s="1">
        <f t="shared" ca="1" si="63"/>
        <v>23915</v>
      </c>
    </row>
    <row r="613" spans="2:12" x14ac:dyDescent="0.25">
      <c r="B613">
        <f t="shared" ca="1" si="59"/>
        <v>7</v>
      </c>
      <c r="C613">
        <f t="shared" ca="1" si="58"/>
        <v>2</v>
      </c>
      <c r="D613">
        <f t="shared" ca="1" si="58"/>
        <v>2012</v>
      </c>
      <c r="E613">
        <f t="shared" ca="1" si="58"/>
        <v>1</v>
      </c>
      <c r="F613">
        <f t="shared" ca="1" si="58"/>
        <v>1</v>
      </c>
      <c r="G613">
        <f t="shared" ca="1" si="58"/>
        <v>3</v>
      </c>
      <c r="I613" t="str">
        <f t="shared" ca="1" si="60"/>
        <v>Female</v>
      </c>
      <c r="J613" t="str">
        <f t="shared" ca="1" si="61"/>
        <v>Aetna</v>
      </c>
      <c r="K613" t="str">
        <f t="shared" ca="1" si="62"/>
        <v>Transferred</v>
      </c>
      <c r="L613" s="1">
        <f t="shared" ca="1" si="63"/>
        <v>40946</v>
      </c>
    </row>
    <row r="614" spans="2:12" x14ac:dyDescent="0.25">
      <c r="B614">
        <f t="shared" ca="1" si="59"/>
        <v>27</v>
      </c>
      <c r="C614">
        <f t="shared" ca="1" si="58"/>
        <v>5</v>
      </c>
      <c r="D614">
        <f t="shared" ca="1" si="58"/>
        <v>1931</v>
      </c>
      <c r="E614">
        <f t="shared" ca="1" si="58"/>
        <v>2</v>
      </c>
      <c r="F614">
        <f t="shared" ca="1" si="58"/>
        <v>1</v>
      </c>
      <c r="G614">
        <f t="shared" ca="1" si="58"/>
        <v>3</v>
      </c>
      <c r="I614" t="str">
        <f t="shared" ca="1" si="60"/>
        <v>Male</v>
      </c>
      <c r="J614" t="str">
        <f t="shared" ca="1" si="61"/>
        <v>Aetna</v>
      </c>
      <c r="K614" t="str">
        <f t="shared" ca="1" si="62"/>
        <v>Transferred</v>
      </c>
      <c r="L614" s="1">
        <f t="shared" ca="1" si="63"/>
        <v>11470</v>
      </c>
    </row>
    <row r="615" spans="2:12" x14ac:dyDescent="0.25">
      <c r="B615">
        <f t="shared" ca="1" si="59"/>
        <v>4</v>
      </c>
      <c r="C615">
        <f t="shared" ca="1" si="58"/>
        <v>12</v>
      </c>
      <c r="D615">
        <f t="shared" ca="1" si="58"/>
        <v>1988</v>
      </c>
      <c r="E615">
        <f t="shared" ca="1" si="58"/>
        <v>1</v>
      </c>
      <c r="F615">
        <f t="shared" ca="1" si="58"/>
        <v>3</v>
      </c>
      <c r="G615">
        <f t="shared" ca="1" si="58"/>
        <v>2</v>
      </c>
      <c r="I615" t="str">
        <f t="shared" ca="1" si="60"/>
        <v>Female</v>
      </c>
      <c r="J615" t="str">
        <f t="shared" ca="1" si="61"/>
        <v>Medicaid</v>
      </c>
      <c r="K615" t="str">
        <f t="shared" ca="1" si="62"/>
        <v>Admitted</v>
      </c>
      <c r="L615" s="1">
        <f t="shared" ca="1" si="63"/>
        <v>32481</v>
      </c>
    </row>
    <row r="616" spans="2:12" x14ac:dyDescent="0.25">
      <c r="B616">
        <f t="shared" ca="1" si="59"/>
        <v>22</v>
      </c>
      <c r="C616">
        <f t="shared" ca="1" si="58"/>
        <v>8</v>
      </c>
      <c r="D616">
        <f t="shared" ca="1" si="58"/>
        <v>1968</v>
      </c>
      <c r="E616">
        <f t="shared" ca="1" si="58"/>
        <v>1</v>
      </c>
      <c r="F616">
        <f t="shared" ca="1" si="58"/>
        <v>5</v>
      </c>
      <c r="G616">
        <f t="shared" ca="1" si="58"/>
        <v>4</v>
      </c>
      <c r="I616" t="str">
        <f t="shared" ca="1" si="60"/>
        <v>Female</v>
      </c>
      <c r="J616" t="str">
        <f t="shared" ca="1" si="61"/>
        <v>Blue Cross</v>
      </c>
      <c r="K616" t="str">
        <f t="shared" ca="1" si="62"/>
        <v>Left without being seen</v>
      </c>
      <c r="L616" s="1">
        <f t="shared" ca="1" si="63"/>
        <v>25072</v>
      </c>
    </row>
    <row r="617" spans="2:12" x14ac:dyDescent="0.25">
      <c r="B617">
        <f t="shared" ca="1" si="59"/>
        <v>13</v>
      </c>
      <c r="C617">
        <f t="shared" ca="1" si="58"/>
        <v>8</v>
      </c>
      <c r="D617">
        <f t="shared" ca="1" si="58"/>
        <v>1965</v>
      </c>
      <c r="E617">
        <f t="shared" ca="1" si="58"/>
        <v>1</v>
      </c>
      <c r="F617">
        <f t="shared" ca="1" si="58"/>
        <v>5</v>
      </c>
      <c r="G617">
        <f t="shared" ca="1" si="58"/>
        <v>4</v>
      </c>
      <c r="I617" t="str">
        <f t="shared" ca="1" si="60"/>
        <v>Female</v>
      </c>
      <c r="J617" t="str">
        <f t="shared" ca="1" si="61"/>
        <v>Blue Cross</v>
      </c>
      <c r="K617" t="str">
        <f t="shared" ca="1" si="62"/>
        <v>Left without being seen</v>
      </c>
      <c r="L617" s="1">
        <f t="shared" ca="1" si="63"/>
        <v>23967</v>
      </c>
    </row>
    <row r="618" spans="2:12" x14ac:dyDescent="0.25">
      <c r="B618">
        <f t="shared" ca="1" si="59"/>
        <v>6</v>
      </c>
      <c r="C618">
        <f t="shared" ca="1" si="58"/>
        <v>4</v>
      </c>
      <c r="D618">
        <f t="shared" ca="1" si="58"/>
        <v>1986</v>
      </c>
      <c r="E618">
        <f t="shared" ca="1" si="58"/>
        <v>2</v>
      </c>
      <c r="F618">
        <f t="shared" ca="1" si="58"/>
        <v>4</v>
      </c>
      <c r="G618">
        <f t="shared" ca="1" si="58"/>
        <v>2</v>
      </c>
      <c r="I618" t="str">
        <f t="shared" ca="1" si="60"/>
        <v>Male</v>
      </c>
      <c r="J618" t="str">
        <f t="shared" ca="1" si="61"/>
        <v>Self-pay</v>
      </c>
      <c r="K618" t="str">
        <f t="shared" ca="1" si="62"/>
        <v>Admitted</v>
      </c>
      <c r="L618" s="1">
        <f t="shared" ca="1" si="63"/>
        <v>31508</v>
      </c>
    </row>
    <row r="619" spans="2:12" x14ac:dyDescent="0.25">
      <c r="B619">
        <f t="shared" ca="1" si="59"/>
        <v>9</v>
      </c>
      <c r="C619">
        <f t="shared" ca="1" si="58"/>
        <v>9</v>
      </c>
      <c r="D619">
        <f t="shared" ca="1" si="58"/>
        <v>1973</v>
      </c>
      <c r="E619">
        <f t="shared" ca="1" si="58"/>
        <v>2</v>
      </c>
      <c r="F619">
        <f t="shared" ca="1" si="58"/>
        <v>5</v>
      </c>
      <c r="G619">
        <f t="shared" ca="1" si="58"/>
        <v>4</v>
      </c>
      <c r="I619" t="str">
        <f t="shared" ca="1" si="60"/>
        <v>Male</v>
      </c>
      <c r="J619" t="str">
        <f t="shared" ca="1" si="61"/>
        <v>Blue Cross</v>
      </c>
      <c r="K619" t="str">
        <f t="shared" ca="1" si="62"/>
        <v>Left without being seen</v>
      </c>
      <c r="L619" s="1">
        <f t="shared" ca="1" si="63"/>
        <v>26916</v>
      </c>
    </row>
    <row r="620" spans="2:12" x14ac:dyDescent="0.25">
      <c r="B620">
        <f t="shared" ca="1" si="59"/>
        <v>21</v>
      </c>
      <c r="C620">
        <f t="shared" ca="1" si="58"/>
        <v>4</v>
      </c>
      <c r="D620">
        <f t="shared" ca="1" si="58"/>
        <v>1972</v>
      </c>
      <c r="E620">
        <f t="shared" ca="1" si="58"/>
        <v>2</v>
      </c>
      <c r="F620">
        <f t="shared" ca="1" si="58"/>
        <v>1</v>
      </c>
      <c r="G620">
        <f t="shared" ca="1" si="58"/>
        <v>1</v>
      </c>
      <c r="I620" t="str">
        <f t="shared" ca="1" si="60"/>
        <v>Male</v>
      </c>
      <c r="J620" t="str">
        <f t="shared" ca="1" si="61"/>
        <v>Aetna</v>
      </c>
      <c r="K620" t="str">
        <f t="shared" ca="1" si="62"/>
        <v>Discharged</v>
      </c>
      <c r="L620" s="1">
        <f t="shared" ca="1" si="63"/>
        <v>26410</v>
      </c>
    </row>
    <row r="621" spans="2:12" x14ac:dyDescent="0.25">
      <c r="B621">
        <f t="shared" ca="1" si="59"/>
        <v>16</v>
      </c>
      <c r="C621">
        <f t="shared" ca="1" si="58"/>
        <v>5</v>
      </c>
      <c r="D621">
        <f t="shared" ca="1" si="58"/>
        <v>1961</v>
      </c>
      <c r="E621">
        <f t="shared" ca="1" si="58"/>
        <v>2</v>
      </c>
      <c r="F621">
        <f t="shared" ca="1" si="58"/>
        <v>3</v>
      </c>
      <c r="G621">
        <f t="shared" ca="1" si="58"/>
        <v>3</v>
      </c>
      <c r="I621" t="str">
        <f t="shared" ca="1" si="60"/>
        <v>Male</v>
      </c>
      <c r="J621" t="str">
        <f t="shared" ca="1" si="61"/>
        <v>Medicaid</v>
      </c>
      <c r="K621" t="str">
        <f t="shared" ca="1" si="62"/>
        <v>Transferred</v>
      </c>
      <c r="L621" s="1">
        <f t="shared" ca="1" si="63"/>
        <v>22417</v>
      </c>
    </row>
    <row r="622" spans="2:12" x14ac:dyDescent="0.25">
      <c r="B622">
        <f t="shared" ca="1" si="59"/>
        <v>15</v>
      </c>
      <c r="C622">
        <f t="shared" ca="1" si="58"/>
        <v>11</v>
      </c>
      <c r="D622">
        <f t="shared" ca="1" si="58"/>
        <v>2007</v>
      </c>
      <c r="E622">
        <f t="shared" ca="1" si="58"/>
        <v>1</v>
      </c>
      <c r="F622">
        <f t="shared" ca="1" si="58"/>
        <v>3</v>
      </c>
      <c r="G622">
        <f t="shared" ca="1" si="58"/>
        <v>4</v>
      </c>
      <c r="I622" t="str">
        <f t="shared" ca="1" si="60"/>
        <v>Female</v>
      </c>
      <c r="J622" t="str">
        <f t="shared" ca="1" si="61"/>
        <v>Medicaid</v>
      </c>
      <c r="K622" t="str">
        <f t="shared" ca="1" si="62"/>
        <v>Left without being seen</v>
      </c>
      <c r="L622" s="1">
        <f t="shared" ca="1" si="63"/>
        <v>39401</v>
      </c>
    </row>
    <row r="623" spans="2:12" x14ac:dyDescent="0.25">
      <c r="B623">
        <f t="shared" ca="1" si="59"/>
        <v>4</v>
      </c>
      <c r="C623">
        <f t="shared" ca="1" si="58"/>
        <v>11</v>
      </c>
      <c r="D623">
        <f t="shared" ca="1" si="58"/>
        <v>1974</v>
      </c>
      <c r="E623">
        <f t="shared" ca="1" si="58"/>
        <v>1</v>
      </c>
      <c r="F623">
        <f t="shared" ca="1" si="58"/>
        <v>1</v>
      </c>
      <c r="G623">
        <f t="shared" ca="1" si="58"/>
        <v>3</v>
      </c>
      <c r="I623" t="str">
        <f t="shared" ca="1" si="60"/>
        <v>Female</v>
      </c>
      <c r="J623" t="str">
        <f t="shared" ca="1" si="61"/>
        <v>Aetna</v>
      </c>
      <c r="K623" t="str">
        <f t="shared" ca="1" si="62"/>
        <v>Transferred</v>
      </c>
      <c r="L623" s="1">
        <f t="shared" ca="1" si="63"/>
        <v>27337</v>
      </c>
    </row>
    <row r="624" spans="2:12" x14ac:dyDescent="0.25">
      <c r="B624">
        <f t="shared" ca="1" si="59"/>
        <v>30</v>
      </c>
      <c r="C624">
        <f t="shared" ca="1" si="58"/>
        <v>7</v>
      </c>
      <c r="D624">
        <f t="shared" ca="1" si="58"/>
        <v>1926</v>
      </c>
      <c r="E624">
        <f t="shared" ca="1" si="58"/>
        <v>2</v>
      </c>
      <c r="F624">
        <f t="shared" ca="1" si="58"/>
        <v>3</v>
      </c>
      <c r="G624">
        <f t="shared" ca="1" si="58"/>
        <v>3</v>
      </c>
      <c r="I624" t="str">
        <f t="shared" ca="1" si="60"/>
        <v>Male</v>
      </c>
      <c r="J624" t="str">
        <f t="shared" ca="1" si="61"/>
        <v>Medicaid</v>
      </c>
      <c r="K624" t="str">
        <f t="shared" ca="1" si="62"/>
        <v>Transferred</v>
      </c>
      <c r="L624" s="1">
        <f t="shared" ca="1" si="63"/>
        <v>9708</v>
      </c>
    </row>
    <row r="625" spans="2:12" x14ac:dyDescent="0.25">
      <c r="B625">
        <f t="shared" ca="1" si="59"/>
        <v>21</v>
      </c>
      <c r="C625">
        <f t="shared" ca="1" si="58"/>
        <v>4</v>
      </c>
      <c r="D625">
        <f t="shared" ca="1" si="58"/>
        <v>1981</v>
      </c>
      <c r="E625">
        <f t="shared" ca="1" si="58"/>
        <v>1</v>
      </c>
      <c r="F625">
        <f t="shared" ca="1" si="58"/>
        <v>1</v>
      </c>
      <c r="G625">
        <f t="shared" ca="1" si="58"/>
        <v>1</v>
      </c>
      <c r="I625" t="str">
        <f t="shared" ca="1" si="60"/>
        <v>Female</v>
      </c>
      <c r="J625" t="str">
        <f t="shared" ca="1" si="61"/>
        <v>Aetna</v>
      </c>
      <c r="K625" t="str">
        <f t="shared" ca="1" si="62"/>
        <v>Discharged</v>
      </c>
      <c r="L625" s="1">
        <f t="shared" ca="1" si="63"/>
        <v>29697</v>
      </c>
    </row>
    <row r="626" spans="2:12" x14ac:dyDescent="0.25">
      <c r="B626">
        <f t="shared" ca="1" si="59"/>
        <v>16</v>
      </c>
      <c r="C626">
        <f t="shared" ca="1" si="58"/>
        <v>5</v>
      </c>
      <c r="D626">
        <f t="shared" ca="1" si="58"/>
        <v>1973</v>
      </c>
      <c r="E626">
        <f t="shared" ca="1" si="58"/>
        <v>1</v>
      </c>
      <c r="F626">
        <f t="shared" ca="1" si="58"/>
        <v>1</v>
      </c>
      <c r="G626">
        <f t="shared" ca="1" si="58"/>
        <v>1</v>
      </c>
      <c r="I626" t="str">
        <f t="shared" ca="1" si="60"/>
        <v>Female</v>
      </c>
      <c r="J626" t="str">
        <f t="shared" ca="1" si="61"/>
        <v>Aetna</v>
      </c>
      <c r="K626" t="str">
        <f t="shared" ca="1" si="62"/>
        <v>Discharged</v>
      </c>
      <c r="L626" s="1">
        <f t="shared" ca="1" si="63"/>
        <v>26800</v>
      </c>
    </row>
    <row r="627" spans="2:12" x14ac:dyDescent="0.25">
      <c r="B627">
        <f t="shared" ca="1" si="59"/>
        <v>18</v>
      </c>
      <c r="C627">
        <f t="shared" ca="1" si="58"/>
        <v>11</v>
      </c>
      <c r="D627">
        <f t="shared" ca="1" si="58"/>
        <v>1988</v>
      </c>
      <c r="E627">
        <f t="shared" ca="1" si="58"/>
        <v>2</v>
      </c>
      <c r="F627">
        <f t="shared" ca="1" si="58"/>
        <v>1</v>
      </c>
      <c r="G627">
        <f t="shared" ca="1" si="58"/>
        <v>2</v>
      </c>
      <c r="I627" t="str">
        <f t="shared" ca="1" si="60"/>
        <v>Male</v>
      </c>
      <c r="J627" t="str">
        <f t="shared" ca="1" si="61"/>
        <v>Aetna</v>
      </c>
      <c r="K627" t="str">
        <f t="shared" ca="1" si="62"/>
        <v>Admitted</v>
      </c>
      <c r="L627" s="1">
        <f t="shared" ca="1" si="63"/>
        <v>32465</v>
      </c>
    </row>
    <row r="628" spans="2:12" x14ac:dyDescent="0.25">
      <c r="B628">
        <f t="shared" ca="1" si="59"/>
        <v>30</v>
      </c>
      <c r="C628">
        <f t="shared" ca="1" si="58"/>
        <v>7</v>
      </c>
      <c r="D628">
        <f t="shared" ca="1" si="58"/>
        <v>1993</v>
      </c>
      <c r="E628">
        <f t="shared" ca="1" si="58"/>
        <v>2</v>
      </c>
      <c r="F628">
        <f t="shared" ca="1" si="58"/>
        <v>5</v>
      </c>
      <c r="G628">
        <f t="shared" ca="1" si="58"/>
        <v>2</v>
      </c>
      <c r="I628" t="str">
        <f t="shared" ca="1" si="60"/>
        <v>Male</v>
      </c>
      <c r="J628" t="str">
        <f t="shared" ca="1" si="61"/>
        <v>Blue Cross</v>
      </c>
      <c r="K628" t="str">
        <f t="shared" ca="1" si="62"/>
        <v>Admitted</v>
      </c>
      <c r="L628" s="1">
        <f t="shared" ca="1" si="63"/>
        <v>34180</v>
      </c>
    </row>
    <row r="629" spans="2:12" x14ac:dyDescent="0.25">
      <c r="B629">
        <f t="shared" ca="1" si="59"/>
        <v>9</v>
      </c>
      <c r="C629">
        <f t="shared" ca="1" si="58"/>
        <v>4</v>
      </c>
      <c r="D629">
        <f t="shared" ca="1" si="58"/>
        <v>2010</v>
      </c>
      <c r="E629">
        <f t="shared" ref="C629:G680" ca="1" si="64">RANDBETWEEN(E$4,E$5)</f>
        <v>1</v>
      </c>
      <c r="F629">
        <f t="shared" ca="1" si="64"/>
        <v>3</v>
      </c>
      <c r="G629">
        <f t="shared" ca="1" si="64"/>
        <v>4</v>
      </c>
      <c r="I629" t="str">
        <f t="shared" ca="1" si="60"/>
        <v>Female</v>
      </c>
      <c r="J629" t="str">
        <f t="shared" ca="1" si="61"/>
        <v>Medicaid</v>
      </c>
      <c r="K629" t="str">
        <f t="shared" ca="1" si="62"/>
        <v>Left without being seen</v>
      </c>
      <c r="L629" s="1">
        <f t="shared" ca="1" si="63"/>
        <v>40277</v>
      </c>
    </row>
    <row r="630" spans="2:12" x14ac:dyDescent="0.25">
      <c r="B630">
        <f t="shared" ca="1" si="59"/>
        <v>10</v>
      </c>
      <c r="C630">
        <f t="shared" ca="1" si="64"/>
        <v>4</v>
      </c>
      <c r="D630">
        <f t="shared" ca="1" si="64"/>
        <v>1955</v>
      </c>
      <c r="E630">
        <f t="shared" ca="1" si="64"/>
        <v>1</v>
      </c>
      <c r="F630">
        <f t="shared" ca="1" si="64"/>
        <v>3</v>
      </c>
      <c r="G630">
        <f t="shared" ca="1" si="64"/>
        <v>3</v>
      </c>
      <c r="I630" t="str">
        <f t="shared" ca="1" si="60"/>
        <v>Female</v>
      </c>
      <c r="J630" t="str">
        <f t="shared" ca="1" si="61"/>
        <v>Medicaid</v>
      </c>
      <c r="K630" t="str">
        <f t="shared" ca="1" si="62"/>
        <v>Transferred</v>
      </c>
      <c r="L630" s="1">
        <f t="shared" ca="1" si="63"/>
        <v>20189</v>
      </c>
    </row>
    <row r="631" spans="2:12" x14ac:dyDescent="0.25">
      <c r="B631">
        <f t="shared" ca="1" si="59"/>
        <v>18</v>
      </c>
      <c r="C631">
        <f t="shared" ca="1" si="64"/>
        <v>4</v>
      </c>
      <c r="D631">
        <f t="shared" ca="1" si="64"/>
        <v>1966</v>
      </c>
      <c r="E631">
        <f t="shared" ca="1" si="64"/>
        <v>2</v>
      </c>
      <c r="F631">
        <f t="shared" ca="1" si="64"/>
        <v>3</v>
      </c>
      <c r="G631">
        <f t="shared" ca="1" si="64"/>
        <v>1</v>
      </c>
      <c r="I631" t="str">
        <f t="shared" ca="1" si="60"/>
        <v>Male</v>
      </c>
      <c r="J631" t="str">
        <f t="shared" ca="1" si="61"/>
        <v>Medicaid</v>
      </c>
      <c r="K631" t="str">
        <f t="shared" ca="1" si="62"/>
        <v>Discharged</v>
      </c>
      <c r="L631" s="1">
        <f t="shared" ca="1" si="63"/>
        <v>24215</v>
      </c>
    </row>
    <row r="632" spans="2:12" x14ac:dyDescent="0.25">
      <c r="B632">
        <f t="shared" ca="1" si="59"/>
        <v>16</v>
      </c>
      <c r="C632">
        <f t="shared" ca="1" si="64"/>
        <v>11</v>
      </c>
      <c r="D632">
        <f t="shared" ca="1" si="64"/>
        <v>1929</v>
      </c>
      <c r="E632">
        <f t="shared" ca="1" si="64"/>
        <v>1</v>
      </c>
      <c r="F632">
        <f t="shared" ca="1" si="64"/>
        <v>5</v>
      </c>
      <c r="G632">
        <f t="shared" ca="1" si="64"/>
        <v>2</v>
      </c>
      <c r="I632" t="str">
        <f t="shared" ca="1" si="60"/>
        <v>Female</v>
      </c>
      <c r="J632" t="str">
        <f t="shared" ca="1" si="61"/>
        <v>Blue Cross</v>
      </c>
      <c r="K632" t="str">
        <f t="shared" ca="1" si="62"/>
        <v>Admitted</v>
      </c>
      <c r="L632" s="1">
        <f t="shared" ca="1" si="63"/>
        <v>10913</v>
      </c>
    </row>
    <row r="633" spans="2:12" x14ac:dyDescent="0.25">
      <c r="B633">
        <f t="shared" ca="1" si="59"/>
        <v>9</v>
      </c>
      <c r="C633">
        <f t="shared" ca="1" si="64"/>
        <v>8</v>
      </c>
      <c r="D633">
        <f t="shared" ca="1" si="64"/>
        <v>1942</v>
      </c>
      <c r="E633">
        <f t="shared" ca="1" si="64"/>
        <v>1</v>
      </c>
      <c r="F633">
        <f t="shared" ca="1" si="64"/>
        <v>2</v>
      </c>
      <c r="G633">
        <f t="shared" ca="1" si="64"/>
        <v>3</v>
      </c>
      <c r="I633" t="str">
        <f t="shared" ca="1" si="60"/>
        <v>Female</v>
      </c>
      <c r="J633" t="str">
        <f t="shared" ca="1" si="61"/>
        <v>Medicare</v>
      </c>
      <c r="K633" t="str">
        <f t="shared" ca="1" si="62"/>
        <v>Transferred</v>
      </c>
      <c r="L633" s="1">
        <f t="shared" ca="1" si="63"/>
        <v>15562</v>
      </c>
    </row>
    <row r="634" spans="2:12" x14ac:dyDescent="0.25">
      <c r="B634">
        <f t="shared" ca="1" si="59"/>
        <v>25</v>
      </c>
      <c r="C634">
        <f t="shared" ca="1" si="64"/>
        <v>11</v>
      </c>
      <c r="D634">
        <f t="shared" ca="1" si="64"/>
        <v>1953</v>
      </c>
      <c r="E634">
        <f t="shared" ca="1" si="64"/>
        <v>2</v>
      </c>
      <c r="F634">
        <f t="shared" ca="1" si="64"/>
        <v>3</v>
      </c>
      <c r="G634">
        <f t="shared" ca="1" si="64"/>
        <v>1</v>
      </c>
      <c r="I634" t="str">
        <f t="shared" ca="1" si="60"/>
        <v>Male</v>
      </c>
      <c r="J634" t="str">
        <f t="shared" ca="1" si="61"/>
        <v>Medicaid</v>
      </c>
      <c r="K634" t="str">
        <f t="shared" ca="1" si="62"/>
        <v>Discharged</v>
      </c>
      <c r="L634" s="1">
        <f t="shared" ca="1" si="63"/>
        <v>19688</v>
      </c>
    </row>
    <row r="635" spans="2:12" x14ac:dyDescent="0.25">
      <c r="B635">
        <f t="shared" ca="1" si="59"/>
        <v>9</v>
      </c>
      <c r="C635">
        <f t="shared" ca="1" si="64"/>
        <v>3</v>
      </c>
      <c r="D635">
        <f t="shared" ca="1" si="64"/>
        <v>1965</v>
      </c>
      <c r="E635">
        <f t="shared" ca="1" si="64"/>
        <v>1</v>
      </c>
      <c r="F635">
        <f t="shared" ca="1" si="64"/>
        <v>2</v>
      </c>
      <c r="G635">
        <f t="shared" ca="1" si="64"/>
        <v>3</v>
      </c>
      <c r="I635" t="str">
        <f t="shared" ca="1" si="60"/>
        <v>Female</v>
      </c>
      <c r="J635" t="str">
        <f t="shared" ca="1" si="61"/>
        <v>Medicare</v>
      </c>
      <c r="K635" t="str">
        <f t="shared" ca="1" si="62"/>
        <v>Transferred</v>
      </c>
      <c r="L635" s="1">
        <f t="shared" ca="1" si="63"/>
        <v>23810</v>
      </c>
    </row>
    <row r="636" spans="2:12" x14ac:dyDescent="0.25">
      <c r="B636">
        <f t="shared" ca="1" si="59"/>
        <v>18</v>
      </c>
      <c r="C636">
        <f t="shared" ca="1" si="64"/>
        <v>7</v>
      </c>
      <c r="D636">
        <f t="shared" ca="1" si="64"/>
        <v>1991</v>
      </c>
      <c r="E636">
        <f t="shared" ca="1" si="64"/>
        <v>2</v>
      </c>
      <c r="F636">
        <f t="shared" ca="1" si="64"/>
        <v>1</v>
      </c>
      <c r="G636">
        <f t="shared" ca="1" si="64"/>
        <v>1</v>
      </c>
      <c r="I636" t="str">
        <f t="shared" ca="1" si="60"/>
        <v>Male</v>
      </c>
      <c r="J636" t="str">
        <f t="shared" ca="1" si="61"/>
        <v>Aetna</v>
      </c>
      <c r="K636" t="str">
        <f t="shared" ca="1" si="62"/>
        <v>Discharged</v>
      </c>
      <c r="L636" s="1">
        <f t="shared" ca="1" si="63"/>
        <v>33437</v>
      </c>
    </row>
    <row r="637" spans="2:12" x14ac:dyDescent="0.25">
      <c r="B637">
        <f t="shared" ca="1" si="59"/>
        <v>3</v>
      </c>
      <c r="C637">
        <f t="shared" ca="1" si="64"/>
        <v>4</v>
      </c>
      <c r="D637">
        <f t="shared" ca="1" si="64"/>
        <v>2002</v>
      </c>
      <c r="E637">
        <f t="shared" ca="1" si="64"/>
        <v>2</v>
      </c>
      <c r="F637">
        <f t="shared" ca="1" si="64"/>
        <v>3</v>
      </c>
      <c r="G637">
        <f t="shared" ca="1" si="64"/>
        <v>4</v>
      </c>
      <c r="I637" t="str">
        <f t="shared" ca="1" si="60"/>
        <v>Male</v>
      </c>
      <c r="J637" t="str">
        <f t="shared" ca="1" si="61"/>
        <v>Medicaid</v>
      </c>
      <c r="K637" t="str">
        <f t="shared" ca="1" si="62"/>
        <v>Left without being seen</v>
      </c>
      <c r="L637" s="1">
        <f t="shared" ca="1" si="63"/>
        <v>37349</v>
      </c>
    </row>
    <row r="638" spans="2:12" x14ac:dyDescent="0.25">
      <c r="B638">
        <f t="shared" ca="1" si="59"/>
        <v>12</v>
      </c>
      <c r="C638">
        <f t="shared" ca="1" si="64"/>
        <v>3</v>
      </c>
      <c r="D638">
        <f t="shared" ca="1" si="64"/>
        <v>2004</v>
      </c>
      <c r="E638">
        <f t="shared" ca="1" si="64"/>
        <v>1</v>
      </c>
      <c r="F638">
        <f t="shared" ca="1" si="64"/>
        <v>2</v>
      </c>
      <c r="G638">
        <f t="shared" ca="1" si="64"/>
        <v>1</v>
      </c>
      <c r="I638" t="str">
        <f t="shared" ca="1" si="60"/>
        <v>Female</v>
      </c>
      <c r="J638" t="str">
        <f t="shared" ca="1" si="61"/>
        <v>Medicare</v>
      </c>
      <c r="K638" t="str">
        <f t="shared" ca="1" si="62"/>
        <v>Discharged</v>
      </c>
      <c r="L638" s="1">
        <f t="shared" ca="1" si="63"/>
        <v>38058</v>
      </c>
    </row>
    <row r="639" spans="2:12" x14ac:dyDescent="0.25">
      <c r="B639">
        <f t="shared" ca="1" si="59"/>
        <v>28</v>
      </c>
      <c r="C639">
        <f t="shared" ca="1" si="64"/>
        <v>3</v>
      </c>
      <c r="D639">
        <f t="shared" ca="1" si="64"/>
        <v>1943</v>
      </c>
      <c r="E639">
        <f t="shared" ca="1" si="64"/>
        <v>2</v>
      </c>
      <c r="F639">
        <f t="shared" ca="1" si="64"/>
        <v>1</v>
      </c>
      <c r="G639">
        <f t="shared" ca="1" si="64"/>
        <v>1</v>
      </c>
      <c r="I639" t="str">
        <f t="shared" ca="1" si="60"/>
        <v>Male</v>
      </c>
      <c r="J639" t="str">
        <f t="shared" ca="1" si="61"/>
        <v>Aetna</v>
      </c>
      <c r="K639" t="str">
        <f t="shared" ca="1" si="62"/>
        <v>Discharged</v>
      </c>
      <c r="L639" s="1">
        <f t="shared" ca="1" si="63"/>
        <v>15793</v>
      </c>
    </row>
    <row r="640" spans="2:12" x14ac:dyDescent="0.25">
      <c r="B640">
        <f t="shared" ca="1" si="59"/>
        <v>11</v>
      </c>
      <c r="C640">
        <f t="shared" ca="1" si="64"/>
        <v>12</v>
      </c>
      <c r="D640">
        <f t="shared" ca="1" si="64"/>
        <v>1933</v>
      </c>
      <c r="E640">
        <f t="shared" ca="1" si="64"/>
        <v>1</v>
      </c>
      <c r="F640">
        <f t="shared" ca="1" si="64"/>
        <v>4</v>
      </c>
      <c r="G640">
        <f t="shared" ca="1" si="64"/>
        <v>1</v>
      </c>
      <c r="I640" t="str">
        <f t="shared" ca="1" si="60"/>
        <v>Female</v>
      </c>
      <c r="J640" t="str">
        <f t="shared" ca="1" si="61"/>
        <v>Self-pay</v>
      </c>
      <c r="K640" t="str">
        <f t="shared" ca="1" si="62"/>
        <v>Discharged</v>
      </c>
      <c r="L640" s="1">
        <f t="shared" ca="1" si="63"/>
        <v>12399</v>
      </c>
    </row>
    <row r="641" spans="2:12" x14ac:dyDescent="0.25">
      <c r="B641">
        <f t="shared" ca="1" si="59"/>
        <v>17</v>
      </c>
      <c r="C641">
        <f t="shared" ca="1" si="64"/>
        <v>7</v>
      </c>
      <c r="D641">
        <f t="shared" ca="1" si="64"/>
        <v>1976</v>
      </c>
      <c r="E641">
        <f t="shared" ca="1" si="64"/>
        <v>2</v>
      </c>
      <c r="F641">
        <f t="shared" ca="1" si="64"/>
        <v>1</v>
      </c>
      <c r="G641">
        <f t="shared" ca="1" si="64"/>
        <v>2</v>
      </c>
      <c r="I641" t="str">
        <f t="shared" ca="1" si="60"/>
        <v>Male</v>
      </c>
      <c r="J641" t="str">
        <f t="shared" ca="1" si="61"/>
        <v>Aetna</v>
      </c>
      <c r="K641" t="str">
        <f t="shared" ca="1" si="62"/>
        <v>Admitted</v>
      </c>
      <c r="L641" s="1">
        <f t="shared" ca="1" si="63"/>
        <v>27958</v>
      </c>
    </row>
    <row r="642" spans="2:12" x14ac:dyDescent="0.25">
      <c r="B642">
        <f t="shared" ca="1" si="59"/>
        <v>19</v>
      </c>
      <c r="C642">
        <f t="shared" ca="1" si="64"/>
        <v>8</v>
      </c>
      <c r="D642">
        <f t="shared" ca="1" si="64"/>
        <v>1975</v>
      </c>
      <c r="E642">
        <f t="shared" ca="1" si="64"/>
        <v>1</v>
      </c>
      <c r="F642">
        <f t="shared" ca="1" si="64"/>
        <v>3</v>
      </c>
      <c r="G642">
        <f t="shared" ca="1" si="64"/>
        <v>1</v>
      </c>
      <c r="I642" t="str">
        <f t="shared" ca="1" si="60"/>
        <v>Female</v>
      </c>
      <c r="J642" t="str">
        <f t="shared" ca="1" si="61"/>
        <v>Medicaid</v>
      </c>
      <c r="K642" t="str">
        <f t="shared" ca="1" si="62"/>
        <v>Discharged</v>
      </c>
      <c r="L642" s="1">
        <f t="shared" ca="1" si="63"/>
        <v>27625</v>
      </c>
    </row>
    <row r="643" spans="2:12" x14ac:dyDescent="0.25">
      <c r="B643">
        <f t="shared" ca="1" si="59"/>
        <v>9</v>
      </c>
      <c r="C643">
        <f t="shared" ca="1" si="64"/>
        <v>11</v>
      </c>
      <c r="D643">
        <f t="shared" ca="1" si="64"/>
        <v>1956</v>
      </c>
      <c r="E643">
        <f t="shared" ca="1" si="64"/>
        <v>1</v>
      </c>
      <c r="F643">
        <f t="shared" ca="1" si="64"/>
        <v>5</v>
      </c>
      <c r="G643">
        <f t="shared" ca="1" si="64"/>
        <v>1</v>
      </c>
      <c r="I643" t="str">
        <f t="shared" ca="1" si="60"/>
        <v>Female</v>
      </c>
      <c r="J643" t="str">
        <f t="shared" ca="1" si="61"/>
        <v>Blue Cross</v>
      </c>
      <c r="K643" t="str">
        <f t="shared" ca="1" si="62"/>
        <v>Discharged</v>
      </c>
      <c r="L643" s="1">
        <f t="shared" ca="1" si="63"/>
        <v>20768</v>
      </c>
    </row>
    <row r="644" spans="2:12" x14ac:dyDescent="0.25">
      <c r="B644">
        <f t="shared" ca="1" si="59"/>
        <v>14</v>
      </c>
      <c r="C644">
        <f t="shared" ca="1" si="64"/>
        <v>3</v>
      </c>
      <c r="D644">
        <f t="shared" ca="1" si="64"/>
        <v>1923</v>
      </c>
      <c r="E644">
        <f t="shared" ca="1" si="64"/>
        <v>2</v>
      </c>
      <c r="F644">
        <f t="shared" ca="1" si="64"/>
        <v>3</v>
      </c>
      <c r="G644">
        <f t="shared" ca="1" si="64"/>
        <v>1</v>
      </c>
      <c r="I644" t="str">
        <f t="shared" ca="1" si="60"/>
        <v>Male</v>
      </c>
      <c r="J644" t="str">
        <f t="shared" ca="1" si="61"/>
        <v>Medicaid</v>
      </c>
      <c r="K644" t="str">
        <f t="shared" ca="1" si="62"/>
        <v>Discharged</v>
      </c>
      <c r="L644" s="1">
        <f t="shared" ca="1" si="63"/>
        <v>8474</v>
      </c>
    </row>
    <row r="645" spans="2:12" x14ac:dyDescent="0.25">
      <c r="B645">
        <f t="shared" ref="B645:B708" ca="1" si="65">RANDBETWEEN(B$4,B$5)</f>
        <v>23</v>
      </c>
      <c r="C645">
        <f t="shared" ca="1" si="64"/>
        <v>10</v>
      </c>
      <c r="D645">
        <f t="shared" ca="1" si="64"/>
        <v>1950</v>
      </c>
      <c r="E645">
        <f t="shared" ca="1" si="64"/>
        <v>2</v>
      </c>
      <c r="F645">
        <f t="shared" ca="1" si="64"/>
        <v>1</v>
      </c>
      <c r="G645">
        <f t="shared" ca="1" si="64"/>
        <v>2</v>
      </c>
      <c r="I645" t="str">
        <f t="shared" ca="1" si="60"/>
        <v>Male</v>
      </c>
      <c r="J645" t="str">
        <f t="shared" ca="1" si="61"/>
        <v>Aetna</v>
      </c>
      <c r="K645" t="str">
        <f t="shared" ca="1" si="62"/>
        <v>Admitted</v>
      </c>
      <c r="L645" s="1">
        <f t="shared" ca="1" si="63"/>
        <v>18559</v>
      </c>
    </row>
    <row r="646" spans="2:12" x14ac:dyDescent="0.25">
      <c r="B646">
        <f t="shared" ca="1" si="65"/>
        <v>21</v>
      </c>
      <c r="C646">
        <f t="shared" ca="1" si="64"/>
        <v>1</v>
      </c>
      <c r="D646">
        <f t="shared" ca="1" si="64"/>
        <v>1967</v>
      </c>
      <c r="E646">
        <f t="shared" ca="1" si="64"/>
        <v>1</v>
      </c>
      <c r="F646">
        <f t="shared" ca="1" si="64"/>
        <v>1</v>
      </c>
      <c r="G646">
        <f t="shared" ca="1" si="64"/>
        <v>4</v>
      </c>
      <c r="I646" t="str">
        <f t="shared" ca="1" si="60"/>
        <v>Female</v>
      </c>
      <c r="J646" t="str">
        <f t="shared" ca="1" si="61"/>
        <v>Aetna</v>
      </c>
      <c r="K646" t="str">
        <f t="shared" ca="1" si="62"/>
        <v>Left without being seen</v>
      </c>
      <c r="L646" s="1">
        <f t="shared" ca="1" si="63"/>
        <v>24493</v>
      </c>
    </row>
    <row r="647" spans="2:12" x14ac:dyDescent="0.25">
      <c r="B647">
        <f t="shared" ca="1" si="65"/>
        <v>17</v>
      </c>
      <c r="C647">
        <f t="shared" ca="1" si="64"/>
        <v>8</v>
      </c>
      <c r="D647">
        <f t="shared" ca="1" si="64"/>
        <v>1974</v>
      </c>
      <c r="E647">
        <f t="shared" ca="1" si="64"/>
        <v>1</v>
      </c>
      <c r="F647">
        <f t="shared" ca="1" si="64"/>
        <v>1</v>
      </c>
      <c r="G647">
        <f t="shared" ca="1" si="64"/>
        <v>4</v>
      </c>
      <c r="I647" t="str">
        <f t="shared" ca="1" si="60"/>
        <v>Female</v>
      </c>
      <c r="J647" t="str">
        <f t="shared" ca="1" si="61"/>
        <v>Aetna</v>
      </c>
      <c r="K647" t="str">
        <f t="shared" ca="1" si="62"/>
        <v>Left without being seen</v>
      </c>
      <c r="L647" s="1">
        <f t="shared" ca="1" si="63"/>
        <v>27258</v>
      </c>
    </row>
    <row r="648" spans="2:12" x14ac:dyDescent="0.25">
      <c r="B648">
        <f t="shared" ca="1" si="65"/>
        <v>20</v>
      </c>
      <c r="C648">
        <f t="shared" ca="1" si="64"/>
        <v>8</v>
      </c>
      <c r="D648">
        <f t="shared" ca="1" si="64"/>
        <v>2008</v>
      </c>
      <c r="E648">
        <f t="shared" ca="1" si="64"/>
        <v>2</v>
      </c>
      <c r="F648">
        <f t="shared" ca="1" si="64"/>
        <v>4</v>
      </c>
      <c r="G648">
        <f t="shared" ca="1" si="64"/>
        <v>2</v>
      </c>
      <c r="I648" t="str">
        <f t="shared" ca="1" si="60"/>
        <v>Male</v>
      </c>
      <c r="J648" t="str">
        <f t="shared" ca="1" si="61"/>
        <v>Self-pay</v>
      </c>
      <c r="K648" t="str">
        <f t="shared" ca="1" si="62"/>
        <v>Admitted</v>
      </c>
      <c r="L648" s="1">
        <f t="shared" ca="1" si="63"/>
        <v>39680</v>
      </c>
    </row>
    <row r="649" spans="2:12" x14ac:dyDescent="0.25">
      <c r="B649">
        <f t="shared" ca="1" si="65"/>
        <v>9</v>
      </c>
      <c r="C649">
        <f t="shared" ca="1" si="64"/>
        <v>11</v>
      </c>
      <c r="D649">
        <f t="shared" ca="1" si="64"/>
        <v>1993</v>
      </c>
      <c r="E649">
        <f t="shared" ca="1" si="64"/>
        <v>2</v>
      </c>
      <c r="F649">
        <f t="shared" ca="1" si="64"/>
        <v>2</v>
      </c>
      <c r="G649">
        <f t="shared" ca="1" si="64"/>
        <v>2</v>
      </c>
      <c r="I649" t="str">
        <f t="shared" ref="I649:I712" ca="1" si="66">VLOOKUP(E649,GenderNum_to_GenderLabel,2,FALSE)</f>
        <v>Male</v>
      </c>
      <c r="J649" t="str">
        <f t="shared" ref="J649:J712" ca="1" si="67">VLOOKUP(F649,InsuranceNum_to_InsuranceCompany,2,FALSE)</f>
        <v>Medicare</v>
      </c>
      <c r="K649" t="str">
        <f t="shared" ref="K649:K712" ca="1" si="68">VLOOKUP(G649,DispositionNum_to_DispositionLabel,2,FALSE)</f>
        <v>Admitted</v>
      </c>
      <c r="L649" s="1">
        <f t="shared" ca="1" si="63"/>
        <v>34282</v>
      </c>
    </row>
    <row r="650" spans="2:12" x14ac:dyDescent="0.25">
      <c r="B650">
        <f t="shared" ca="1" si="65"/>
        <v>25</v>
      </c>
      <c r="C650">
        <f t="shared" ca="1" si="64"/>
        <v>6</v>
      </c>
      <c r="D650">
        <f t="shared" ca="1" si="64"/>
        <v>1983</v>
      </c>
      <c r="E650">
        <f t="shared" ca="1" si="64"/>
        <v>2</v>
      </c>
      <c r="F650">
        <f t="shared" ca="1" si="64"/>
        <v>2</v>
      </c>
      <c r="G650">
        <f t="shared" ca="1" si="64"/>
        <v>3</v>
      </c>
      <c r="I650" t="str">
        <f t="shared" ca="1" si="66"/>
        <v>Male</v>
      </c>
      <c r="J650" t="str">
        <f t="shared" ca="1" si="67"/>
        <v>Medicare</v>
      </c>
      <c r="K650" t="str">
        <f t="shared" ca="1" si="68"/>
        <v>Transferred</v>
      </c>
      <c r="L650" s="1">
        <f t="shared" ca="1" si="63"/>
        <v>30492</v>
      </c>
    </row>
    <row r="651" spans="2:12" x14ac:dyDescent="0.25">
      <c r="B651">
        <f t="shared" ca="1" si="65"/>
        <v>15</v>
      </c>
      <c r="C651">
        <f t="shared" ca="1" si="64"/>
        <v>4</v>
      </c>
      <c r="D651">
        <f t="shared" ca="1" si="64"/>
        <v>1999</v>
      </c>
      <c r="E651">
        <f t="shared" ca="1" si="64"/>
        <v>2</v>
      </c>
      <c r="F651">
        <f t="shared" ca="1" si="64"/>
        <v>4</v>
      </c>
      <c r="G651">
        <f t="shared" ca="1" si="64"/>
        <v>3</v>
      </c>
      <c r="I651" t="str">
        <f t="shared" ca="1" si="66"/>
        <v>Male</v>
      </c>
      <c r="J651" t="str">
        <f t="shared" ca="1" si="67"/>
        <v>Self-pay</v>
      </c>
      <c r="K651" t="str">
        <f t="shared" ca="1" si="68"/>
        <v>Transferred</v>
      </c>
      <c r="L651" s="1">
        <f t="shared" ca="1" si="63"/>
        <v>36265</v>
      </c>
    </row>
    <row r="652" spans="2:12" x14ac:dyDescent="0.25">
      <c r="B652">
        <f t="shared" ca="1" si="65"/>
        <v>14</v>
      </c>
      <c r="C652">
        <f t="shared" ca="1" si="64"/>
        <v>3</v>
      </c>
      <c r="D652">
        <f t="shared" ca="1" si="64"/>
        <v>1974</v>
      </c>
      <c r="E652">
        <f t="shared" ca="1" si="64"/>
        <v>1</v>
      </c>
      <c r="F652">
        <f t="shared" ca="1" si="64"/>
        <v>1</v>
      </c>
      <c r="G652">
        <f t="shared" ca="1" si="64"/>
        <v>3</v>
      </c>
      <c r="I652" t="str">
        <f t="shared" ca="1" si="66"/>
        <v>Female</v>
      </c>
      <c r="J652" t="str">
        <f t="shared" ca="1" si="67"/>
        <v>Aetna</v>
      </c>
      <c r="K652" t="str">
        <f t="shared" ca="1" si="68"/>
        <v>Transferred</v>
      </c>
      <c r="L652" s="1">
        <f t="shared" ca="1" si="63"/>
        <v>27102</v>
      </c>
    </row>
    <row r="653" spans="2:12" x14ac:dyDescent="0.25">
      <c r="B653">
        <f t="shared" ca="1" si="65"/>
        <v>26</v>
      </c>
      <c r="C653">
        <f t="shared" ca="1" si="64"/>
        <v>1</v>
      </c>
      <c r="D653">
        <f t="shared" ca="1" si="64"/>
        <v>1994</v>
      </c>
      <c r="E653">
        <f t="shared" ca="1" si="64"/>
        <v>1</v>
      </c>
      <c r="F653">
        <f t="shared" ca="1" si="64"/>
        <v>2</v>
      </c>
      <c r="G653">
        <f t="shared" ca="1" si="64"/>
        <v>3</v>
      </c>
      <c r="I653" t="str">
        <f t="shared" ca="1" si="66"/>
        <v>Female</v>
      </c>
      <c r="J653" t="str">
        <f t="shared" ca="1" si="67"/>
        <v>Medicare</v>
      </c>
      <c r="K653" t="str">
        <f t="shared" ca="1" si="68"/>
        <v>Transferred</v>
      </c>
      <c r="L653" s="1">
        <f t="shared" ca="1" si="63"/>
        <v>34360</v>
      </c>
    </row>
    <row r="654" spans="2:12" x14ac:dyDescent="0.25">
      <c r="B654">
        <f t="shared" ca="1" si="65"/>
        <v>9</v>
      </c>
      <c r="C654">
        <f t="shared" ca="1" si="64"/>
        <v>1</v>
      </c>
      <c r="D654">
        <f t="shared" ca="1" si="64"/>
        <v>1996</v>
      </c>
      <c r="E654">
        <f t="shared" ca="1" si="64"/>
        <v>2</v>
      </c>
      <c r="F654">
        <f t="shared" ca="1" si="64"/>
        <v>5</v>
      </c>
      <c r="G654">
        <f t="shared" ca="1" si="64"/>
        <v>4</v>
      </c>
      <c r="I654" t="str">
        <f t="shared" ca="1" si="66"/>
        <v>Male</v>
      </c>
      <c r="J654" t="str">
        <f t="shared" ca="1" si="67"/>
        <v>Blue Cross</v>
      </c>
      <c r="K654" t="str">
        <f t="shared" ca="1" si="68"/>
        <v>Left without being seen</v>
      </c>
      <c r="L654" s="1">
        <f t="shared" ca="1" si="63"/>
        <v>35073</v>
      </c>
    </row>
    <row r="655" spans="2:12" x14ac:dyDescent="0.25">
      <c r="B655">
        <f t="shared" ca="1" si="65"/>
        <v>4</v>
      </c>
      <c r="C655">
        <f t="shared" ca="1" si="64"/>
        <v>3</v>
      </c>
      <c r="D655">
        <f t="shared" ca="1" si="64"/>
        <v>1978</v>
      </c>
      <c r="E655">
        <f t="shared" ca="1" si="64"/>
        <v>2</v>
      </c>
      <c r="F655">
        <f t="shared" ca="1" si="64"/>
        <v>5</v>
      </c>
      <c r="G655">
        <f t="shared" ca="1" si="64"/>
        <v>2</v>
      </c>
      <c r="I655" t="str">
        <f t="shared" ca="1" si="66"/>
        <v>Male</v>
      </c>
      <c r="J655" t="str">
        <f t="shared" ca="1" si="67"/>
        <v>Blue Cross</v>
      </c>
      <c r="K655" t="str">
        <f t="shared" ca="1" si="68"/>
        <v>Admitted</v>
      </c>
      <c r="L655" s="1">
        <f t="shared" ca="1" si="63"/>
        <v>28553</v>
      </c>
    </row>
    <row r="656" spans="2:12" x14ac:dyDescent="0.25">
      <c r="B656">
        <f t="shared" ca="1" si="65"/>
        <v>28</v>
      </c>
      <c r="C656">
        <f t="shared" ca="1" si="64"/>
        <v>1</v>
      </c>
      <c r="D656">
        <f t="shared" ca="1" si="64"/>
        <v>1991</v>
      </c>
      <c r="E656">
        <f t="shared" ca="1" si="64"/>
        <v>2</v>
      </c>
      <c r="F656">
        <f t="shared" ca="1" si="64"/>
        <v>2</v>
      </c>
      <c r="G656">
        <f t="shared" ca="1" si="64"/>
        <v>3</v>
      </c>
      <c r="I656" t="str">
        <f t="shared" ca="1" si="66"/>
        <v>Male</v>
      </c>
      <c r="J656" t="str">
        <f t="shared" ca="1" si="67"/>
        <v>Medicare</v>
      </c>
      <c r="K656" t="str">
        <f t="shared" ca="1" si="68"/>
        <v>Transferred</v>
      </c>
      <c r="L656" s="1">
        <f t="shared" ca="1" si="63"/>
        <v>33266</v>
      </c>
    </row>
    <row r="657" spans="2:12" x14ac:dyDescent="0.25">
      <c r="B657">
        <f t="shared" ca="1" si="65"/>
        <v>11</v>
      </c>
      <c r="C657">
        <f t="shared" ca="1" si="64"/>
        <v>12</v>
      </c>
      <c r="D657">
        <f t="shared" ca="1" si="64"/>
        <v>1994</v>
      </c>
      <c r="E657">
        <f t="shared" ca="1" si="64"/>
        <v>2</v>
      </c>
      <c r="F657">
        <f t="shared" ca="1" si="64"/>
        <v>4</v>
      </c>
      <c r="G657">
        <f t="shared" ca="1" si="64"/>
        <v>4</v>
      </c>
      <c r="I657" t="str">
        <f t="shared" ca="1" si="66"/>
        <v>Male</v>
      </c>
      <c r="J657" t="str">
        <f t="shared" ca="1" si="67"/>
        <v>Self-pay</v>
      </c>
      <c r="K657" t="str">
        <f t="shared" ca="1" si="68"/>
        <v>Left without being seen</v>
      </c>
      <c r="L657" s="1">
        <f t="shared" ca="1" si="63"/>
        <v>34679</v>
      </c>
    </row>
    <row r="658" spans="2:12" x14ac:dyDescent="0.25">
      <c r="B658">
        <f t="shared" ca="1" si="65"/>
        <v>14</v>
      </c>
      <c r="C658">
        <f t="shared" ca="1" si="64"/>
        <v>4</v>
      </c>
      <c r="D658">
        <f t="shared" ca="1" si="64"/>
        <v>1927</v>
      </c>
      <c r="E658">
        <f t="shared" ca="1" si="64"/>
        <v>1</v>
      </c>
      <c r="F658">
        <f t="shared" ca="1" si="64"/>
        <v>3</v>
      </c>
      <c r="G658">
        <f t="shared" ca="1" si="64"/>
        <v>2</v>
      </c>
      <c r="I658" t="str">
        <f t="shared" ca="1" si="66"/>
        <v>Female</v>
      </c>
      <c r="J658" t="str">
        <f t="shared" ca="1" si="67"/>
        <v>Medicaid</v>
      </c>
      <c r="K658" t="str">
        <f t="shared" ca="1" si="68"/>
        <v>Admitted</v>
      </c>
      <c r="L658" s="1">
        <f t="shared" ca="1" si="63"/>
        <v>9966</v>
      </c>
    </row>
    <row r="659" spans="2:12" x14ac:dyDescent="0.25">
      <c r="B659">
        <f t="shared" ca="1" si="65"/>
        <v>7</v>
      </c>
      <c r="C659">
        <f t="shared" ca="1" si="64"/>
        <v>10</v>
      </c>
      <c r="D659">
        <f t="shared" ca="1" si="64"/>
        <v>1960</v>
      </c>
      <c r="E659">
        <f t="shared" ca="1" si="64"/>
        <v>1</v>
      </c>
      <c r="F659">
        <f t="shared" ca="1" si="64"/>
        <v>5</v>
      </c>
      <c r="G659">
        <f t="shared" ca="1" si="64"/>
        <v>4</v>
      </c>
      <c r="I659" t="str">
        <f t="shared" ca="1" si="66"/>
        <v>Female</v>
      </c>
      <c r="J659" t="str">
        <f t="shared" ca="1" si="67"/>
        <v>Blue Cross</v>
      </c>
      <c r="K659" t="str">
        <f t="shared" ca="1" si="68"/>
        <v>Left without being seen</v>
      </c>
      <c r="L659" s="1">
        <f t="shared" ca="1" si="63"/>
        <v>22196</v>
      </c>
    </row>
    <row r="660" spans="2:12" x14ac:dyDescent="0.25">
      <c r="B660">
        <f t="shared" ca="1" si="65"/>
        <v>7</v>
      </c>
      <c r="C660">
        <f t="shared" ca="1" si="64"/>
        <v>12</v>
      </c>
      <c r="D660">
        <f t="shared" ca="1" si="64"/>
        <v>1939</v>
      </c>
      <c r="E660">
        <f t="shared" ca="1" si="64"/>
        <v>2</v>
      </c>
      <c r="F660">
        <f t="shared" ca="1" si="64"/>
        <v>5</v>
      </c>
      <c r="G660">
        <f t="shared" ca="1" si="64"/>
        <v>4</v>
      </c>
      <c r="I660" t="str">
        <f t="shared" ca="1" si="66"/>
        <v>Male</v>
      </c>
      <c r="J660" t="str">
        <f t="shared" ca="1" si="67"/>
        <v>Blue Cross</v>
      </c>
      <c r="K660" t="str">
        <f t="shared" ca="1" si="68"/>
        <v>Left without being seen</v>
      </c>
      <c r="L660" s="1">
        <f t="shared" ref="L660:L723" ca="1" si="69">DATE(D660,C660,B660)</f>
        <v>14586</v>
      </c>
    </row>
    <row r="661" spans="2:12" x14ac:dyDescent="0.25">
      <c r="B661">
        <f t="shared" ca="1" si="65"/>
        <v>30</v>
      </c>
      <c r="C661">
        <f t="shared" ca="1" si="64"/>
        <v>5</v>
      </c>
      <c r="D661">
        <f t="shared" ca="1" si="64"/>
        <v>1994</v>
      </c>
      <c r="E661">
        <f t="shared" ca="1" si="64"/>
        <v>1</v>
      </c>
      <c r="F661">
        <f t="shared" ca="1" si="64"/>
        <v>3</v>
      </c>
      <c r="G661">
        <f t="shared" ca="1" si="64"/>
        <v>4</v>
      </c>
      <c r="I661" t="str">
        <f t="shared" ca="1" si="66"/>
        <v>Female</v>
      </c>
      <c r="J661" t="str">
        <f t="shared" ca="1" si="67"/>
        <v>Medicaid</v>
      </c>
      <c r="K661" t="str">
        <f t="shared" ca="1" si="68"/>
        <v>Left without being seen</v>
      </c>
      <c r="L661" s="1">
        <f t="shared" ca="1" si="69"/>
        <v>34484</v>
      </c>
    </row>
    <row r="662" spans="2:12" x14ac:dyDescent="0.25">
      <c r="B662">
        <f t="shared" ca="1" si="65"/>
        <v>3</v>
      </c>
      <c r="C662">
        <f t="shared" ca="1" si="64"/>
        <v>11</v>
      </c>
      <c r="D662">
        <f t="shared" ca="1" si="64"/>
        <v>1940</v>
      </c>
      <c r="E662">
        <f t="shared" ca="1" si="64"/>
        <v>2</v>
      </c>
      <c r="F662">
        <f t="shared" ca="1" si="64"/>
        <v>5</v>
      </c>
      <c r="G662">
        <f t="shared" ca="1" si="64"/>
        <v>4</v>
      </c>
      <c r="I662" t="str">
        <f t="shared" ca="1" si="66"/>
        <v>Male</v>
      </c>
      <c r="J662" t="str">
        <f t="shared" ca="1" si="67"/>
        <v>Blue Cross</v>
      </c>
      <c r="K662" t="str">
        <f t="shared" ca="1" si="68"/>
        <v>Left without being seen</v>
      </c>
      <c r="L662" s="1">
        <f t="shared" ca="1" si="69"/>
        <v>14918</v>
      </c>
    </row>
    <row r="663" spans="2:12" x14ac:dyDescent="0.25">
      <c r="B663">
        <f t="shared" ca="1" si="65"/>
        <v>23</v>
      </c>
      <c r="C663">
        <f t="shared" ca="1" si="64"/>
        <v>6</v>
      </c>
      <c r="D663">
        <f t="shared" ca="1" si="64"/>
        <v>2013</v>
      </c>
      <c r="E663">
        <f t="shared" ca="1" si="64"/>
        <v>2</v>
      </c>
      <c r="F663">
        <f t="shared" ca="1" si="64"/>
        <v>3</v>
      </c>
      <c r="G663">
        <f t="shared" ca="1" si="64"/>
        <v>3</v>
      </c>
      <c r="I663" t="str">
        <f t="shared" ca="1" si="66"/>
        <v>Male</v>
      </c>
      <c r="J663" t="str">
        <f t="shared" ca="1" si="67"/>
        <v>Medicaid</v>
      </c>
      <c r="K663" t="str">
        <f t="shared" ca="1" si="68"/>
        <v>Transferred</v>
      </c>
      <c r="L663" s="1">
        <f t="shared" ca="1" si="69"/>
        <v>41448</v>
      </c>
    </row>
    <row r="664" spans="2:12" x14ac:dyDescent="0.25">
      <c r="B664">
        <f t="shared" ca="1" si="65"/>
        <v>1</v>
      </c>
      <c r="C664">
        <f t="shared" ca="1" si="64"/>
        <v>11</v>
      </c>
      <c r="D664">
        <f t="shared" ca="1" si="64"/>
        <v>1970</v>
      </c>
      <c r="E664">
        <f t="shared" ca="1" si="64"/>
        <v>1</v>
      </c>
      <c r="F664">
        <f t="shared" ca="1" si="64"/>
        <v>2</v>
      </c>
      <c r="G664">
        <f t="shared" ca="1" si="64"/>
        <v>1</v>
      </c>
      <c r="I664" t="str">
        <f t="shared" ca="1" si="66"/>
        <v>Female</v>
      </c>
      <c r="J664" t="str">
        <f t="shared" ca="1" si="67"/>
        <v>Medicare</v>
      </c>
      <c r="K664" t="str">
        <f t="shared" ca="1" si="68"/>
        <v>Discharged</v>
      </c>
      <c r="L664" s="1">
        <f t="shared" ca="1" si="69"/>
        <v>25873</v>
      </c>
    </row>
    <row r="665" spans="2:12" x14ac:dyDescent="0.25">
      <c r="B665">
        <f t="shared" ca="1" si="65"/>
        <v>2</v>
      </c>
      <c r="C665">
        <f t="shared" ca="1" si="64"/>
        <v>8</v>
      </c>
      <c r="D665">
        <f t="shared" ca="1" si="64"/>
        <v>1946</v>
      </c>
      <c r="E665">
        <f t="shared" ca="1" si="64"/>
        <v>2</v>
      </c>
      <c r="F665">
        <f t="shared" ca="1" si="64"/>
        <v>5</v>
      </c>
      <c r="G665">
        <f t="shared" ca="1" si="64"/>
        <v>3</v>
      </c>
      <c r="I665" t="str">
        <f t="shared" ca="1" si="66"/>
        <v>Male</v>
      </c>
      <c r="J665" t="str">
        <f t="shared" ca="1" si="67"/>
        <v>Blue Cross</v>
      </c>
      <c r="K665" t="str">
        <f t="shared" ca="1" si="68"/>
        <v>Transferred</v>
      </c>
      <c r="L665" s="1">
        <f t="shared" ca="1" si="69"/>
        <v>17016</v>
      </c>
    </row>
    <row r="666" spans="2:12" x14ac:dyDescent="0.25">
      <c r="B666">
        <f t="shared" ca="1" si="65"/>
        <v>25</v>
      </c>
      <c r="C666">
        <f t="shared" ca="1" si="64"/>
        <v>7</v>
      </c>
      <c r="D666">
        <f t="shared" ca="1" si="64"/>
        <v>1946</v>
      </c>
      <c r="E666">
        <f t="shared" ca="1" si="64"/>
        <v>2</v>
      </c>
      <c r="F666">
        <f t="shared" ca="1" si="64"/>
        <v>1</v>
      </c>
      <c r="G666">
        <f t="shared" ca="1" si="64"/>
        <v>1</v>
      </c>
      <c r="I666" t="str">
        <f t="shared" ca="1" si="66"/>
        <v>Male</v>
      </c>
      <c r="J666" t="str">
        <f t="shared" ca="1" si="67"/>
        <v>Aetna</v>
      </c>
      <c r="K666" t="str">
        <f t="shared" ca="1" si="68"/>
        <v>Discharged</v>
      </c>
      <c r="L666" s="1">
        <f t="shared" ca="1" si="69"/>
        <v>17008</v>
      </c>
    </row>
    <row r="667" spans="2:12" x14ac:dyDescent="0.25">
      <c r="B667">
        <f t="shared" ca="1" si="65"/>
        <v>3</v>
      </c>
      <c r="C667">
        <f t="shared" ca="1" si="64"/>
        <v>7</v>
      </c>
      <c r="D667">
        <f t="shared" ca="1" si="64"/>
        <v>2002</v>
      </c>
      <c r="E667">
        <f t="shared" ca="1" si="64"/>
        <v>2</v>
      </c>
      <c r="F667">
        <f t="shared" ca="1" si="64"/>
        <v>4</v>
      </c>
      <c r="G667">
        <f t="shared" ca="1" si="64"/>
        <v>4</v>
      </c>
      <c r="I667" t="str">
        <f t="shared" ca="1" si="66"/>
        <v>Male</v>
      </c>
      <c r="J667" t="str">
        <f t="shared" ca="1" si="67"/>
        <v>Self-pay</v>
      </c>
      <c r="K667" t="str">
        <f t="shared" ca="1" si="68"/>
        <v>Left without being seen</v>
      </c>
      <c r="L667" s="1">
        <f t="shared" ca="1" si="69"/>
        <v>37440</v>
      </c>
    </row>
    <row r="668" spans="2:12" x14ac:dyDescent="0.25">
      <c r="B668">
        <f t="shared" ca="1" si="65"/>
        <v>8</v>
      </c>
      <c r="C668">
        <f t="shared" ca="1" si="64"/>
        <v>4</v>
      </c>
      <c r="D668">
        <f t="shared" ca="1" si="64"/>
        <v>1981</v>
      </c>
      <c r="E668">
        <f t="shared" ca="1" si="64"/>
        <v>1</v>
      </c>
      <c r="F668">
        <f t="shared" ca="1" si="64"/>
        <v>5</v>
      </c>
      <c r="G668">
        <f t="shared" ca="1" si="64"/>
        <v>3</v>
      </c>
      <c r="I668" t="str">
        <f t="shared" ca="1" si="66"/>
        <v>Female</v>
      </c>
      <c r="J668" t="str">
        <f t="shared" ca="1" si="67"/>
        <v>Blue Cross</v>
      </c>
      <c r="K668" t="str">
        <f t="shared" ca="1" si="68"/>
        <v>Transferred</v>
      </c>
      <c r="L668" s="1">
        <f t="shared" ca="1" si="69"/>
        <v>29684</v>
      </c>
    </row>
    <row r="669" spans="2:12" x14ac:dyDescent="0.25">
      <c r="B669">
        <f t="shared" ca="1" si="65"/>
        <v>26</v>
      </c>
      <c r="C669">
        <f t="shared" ca="1" si="64"/>
        <v>3</v>
      </c>
      <c r="D669">
        <f t="shared" ca="1" si="64"/>
        <v>1973</v>
      </c>
      <c r="E669">
        <f t="shared" ca="1" si="64"/>
        <v>2</v>
      </c>
      <c r="F669">
        <f t="shared" ca="1" si="64"/>
        <v>3</v>
      </c>
      <c r="G669">
        <f t="shared" ca="1" si="64"/>
        <v>4</v>
      </c>
      <c r="I669" t="str">
        <f t="shared" ca="1" si="66"/>
        <v>Male</v>
      </c>
      <c r="J669" t="str">
        <f t="shared" ca="1" si="67"/>
        <v>Medicaid</v>
      </c>
      <c r="K669" t="str">
        <f t="shared" ca="1" si="68"/>
        <v>Left without being seen</v>
      </c>
      <c r="L669" s="1">
        <f t="shared" ca="1" si="69"/>
        <v>26749</v>
      </c>
    </row>
    <row r="670" spans="2:12" x14ac:dyDescent="0.25">
      <c r="B670">
        <f t="shared" ca="1" si="65"/>
        <v>18</v>
      </c>
      <c r="C670">
        <f t="shared" ca="1" si="64"/>
        <v>5</v>
      </c>
      <c r="D670">
        <f t="shared" ca="1" si="64"/>
        <v>1995</v>
      </c>
      <c r="E670">
        <f t="shared" ca="1" si="64"/>
        <v>1</v>
      </c>
      <c r="F670">
        <f t="shared" ca="1" si="64"/>
        <v>1</v>
      </c>
      <c r="G670">
        <f t="shared" ca="1" si="64"/>
        <v>4</v>
      </c>
      <c r="I670" t="str">
        <f t="shared" ca="1" si="66"/>
        <v>Female</v>
      </c>
      <c r="J670" t="str">
        <f t="shared" ca="1" si="67"/>
        <v>Aetna</v>
      </c>
      <c r="K670" t="str">
        <f t="shared" ca="1" si="68"/>
        <v>Left without being seen</v>
      </c>
      <c r="L670" s="1">
        <f t="shared" ca="1" si="69"/>
        <v>34837</v>
      </c>
    </row>
    <row r="671" spans="2:12" x14ac:dyDescent="0.25">
      <c r="B671">
        <f t="shared" ca="1" si="65"/>
        <v>9</v>
      </c>
      <c r="C671">
        <f t="shared" ca="1" si="64"/>
        <v>6</v>
      </c>
      <c r="D671">
        <f t="shared" ca="1" si="64"/>
        <v>1933</v>
      </c>
      <c r="E671">
        <f t="shared" ca="1" si="64"/>
        <v>2</v>
      </c>
      <c r="F671">
        <f t="shared" ca="1" si="64"/>
        <v>3</v>
      </c>
      <c r="G671">
        <f t="shared" ca="1" si="64"/>
        <v>4</v>
      </c>
      <c r="I671" t="str">
        <f t="shared" ca="1" si="66"/>
        <v>Male</v>
      </c>
      <c r="J671" t="str">
        <f t="shared" ca="1" si="67"/>
        <v>Medicaid</v>
      </c>
      <c r="K671" t="str">
        <f t="shared" ca="1" si="68"/>
        <v>Left without being seen</v>
      </c>
      <c r="L671" s="1">
        <f t="shared" ca="1" si="69"/>
        <v>12214</v>
      </c>
    </row>
    <row r="672" spans="2:12" x14ac:dyDescent="0.25">
      <c r="B672">
        <f t="shared" ca="1" si="65"/>
        <v>3</v>
      </c>
      <c r="C672">
        <f t="shared" ca="1" si="64"/>
        <v>9</v>
      </c>
      <c r="D672">
        <f t="shared" ca="1" si="64"/>
        <v>1927</v>
      </c>
      <c r="E672">
        <f t="shared" ca="1" si="64"/>
        <v>2</v>
      </c>
      <c r="F672">
        <f t="shared" ca="1" si="64"/>
        <v>1</v>
      </c>
      <c r="G672">
        <f t="shared" ca="1" si="64"/>
        <v>4</v>
      </c>
      <c r="I672" t="str">
        <f t="shared" ca="1" si="66"/>
        <v>Male</v>
      </c>
      <c r="J672" t="str">
        <f t="shared" ca="1" si="67"/>
        <v>Aetna</v>
      </c>
      <c r="K672" t="str">
        <f t="shared" ca="1" si="68"/>
        <v>Left without being seen</v>
      </c>
      <c r="L672" s="1">
        <f t="shared" ca="1" si="69"/>
        <v>10108</v>
      </c>
    </row>
    <row r="673" spans="2:12" x14ac:dyDescent="0.25">
      <c r="B673">
        <f t="shared" ca="1" si="65"/>
        <v>3</v>
      </c>
      <c r="C673">
        <f t="shared" ca="1" si="64"/>
        <v>9</v>
      </c>
      <c r="D673">
        <f t="shared" ca="1" si="64"/>
        <v>1933</v>
      </c>
      <c r="E673">
        <f t="shared" ca="1" si="64"/>
        <v>2</v>
      </c>
      <c r="F673">
        <f t="shared" ca="1" si="64"/>
        <v>2</v>
      </c>
      <c r="G673">
        <f t="shared" ca="1" si="64"/>
        <v>4</v>
      </c>
      <c r="I673" t="str">
        <f t="shared" ca="1" si="66"/>
        <v>Male</v>
      </c>
      <c r="J673" t="str">
        <f t="shared" ca="1" si="67"/>
        <v>Medicare</v>
      </c>
      <c r="K673" t="str">
        <f t="shared" ca="1" si="68"/>
        <v>Left without being seen</v>
      </c>
      <c r="L673" s="1">
        <f t="shared" ca="1" si="69"/>
        <v>12300</v>
      </c>
    </row>
    <row r="674" spans="2:12" x14ac:dyDescent="0.25">
      <c r="B674">
        <f t="shared" ca="1" si="65"/>
        <v>18</v>
      </c>
      <c r="C674">
        <f t="shared" ca="1" si="64"/>
        <v>8</v>
      </c>
      <c r="D674">
        <f t="shared" ca="1" si="64"/>
        <v>1994</v>
      </c>
      <c r="E674">
        <f t="shared" ca="1" si="64"/>
        <v>2</v>
      </c>
      <c r="F674">
        <f t="shared" ca="1" si="64"/>
        <v>5</v>
      </c>
      <c r="G674">
        <f t="shared" ca="1" si="64"/>
        <v>2</v>
      </c>
      <c r="I674" t="str">
        <f t="shared" ca="1" si="66"/>
        <v>Male</v>
      </c>
      <c r="J674" t="str">
        <f t="shared" ca="1" si="67"/>
        <v>Blue Cross</v>
      </c>
      <c r="K674" t="str">
        <f t="shared" ca="1" si="68"/>
        <v>Admitted</v>
      </c>
      <c r="L674" s="1">
        <f t="shared" ca="1" si="69"/>
        <v>34564</v>
      </c>
    </row>
    <row r="675" spans="2:12" x14ac:dyDescent="0.25">
      <c r="B675">
        <f t="shared" ca="1" si="65"/>
        <v>28</v>
      </c>
      <c r="C675">
        <f t="shared" ca="1" si="64"/>
        <v>1</v>
      </c>
      <c r="D675">
        <f t="shared" ca="1" si="64"/>
        <v>1998</v>
      </c>
      <c r="E675">
        <f t="shared" ca="1" si="64"/>
        <v>1</v>
      </c>
      <c r="F675">
        <f t="shared" ca="1" si="64"/>
        <v>3</v>
      </c>
      <c r="G675">
        <f t="shared" ca="1" si="64"/>
        <v>2</v>
      </c>
      <c r="I675" t="str">
        <f t="shared" ca="1" si="66"/>
        <v>Female</v>
      </c>
      <c r="J675" t="str">
        <f t="shared" ca="1" si="67"/>
        <v>Medicaid</v>
      </c>
      <c r="K675" t="str">
        <f t="shared" ca="1" si="68"/>
        <v>Admitted</v>
      </c>
      <c r="L675" s="1">
        <f t="shared" ca="1" si="69"/>
        <v>35823</v>
      </c>
    </row>
    <row r="676" spans="2:12" x14ac:dyDescent="0.25">
      <c r="B676">
        <f t="shared" ca="1" si="65"/>
        <v>7</v>
      </c>
      <c r="C676">
        <f t="shared" ca="1" si="64"/>
        <v>8</v>
      </c>
      <c r="D676">
        <f t="shared" ca="1" si="64"/>
        <v>1948</v>
      </c>
      <c r="E676">
        <f t="shared" ca="1" si="64"/>
        <v>2</v>
      </c>
      <c r="F676">
        <f t="shared" ca="1" si="64"/>
        <v>2</v>
      </c>
      <c r="G676">
        <f t="shared" ca="1" si="64"/>
        <v>2</v>
      </c>
      <c r="I676" t="str">
        <f t="shared" ca="1" si="66"/>
        <v>Male</v>
      </c>
      <c r="J676" t="str">
        <f t="shared" ca="1" si="67"/>
        <v>Medicare</v>
      </c>
      <c r="K676" t="str">
        <f t="shared" ca="1" si="68"/>
        <v>Admitted</v>
      </c>
      <c r="L676" s="1">
        <f t="shared" ca="1" si="69"/>
        <v>17752</v>
      </c>
    </row>
    <row r="677" spans="2:12" x14ac:dyDescent="0.25">
      <c r="B677">
        <f t="shared" ca="1" si="65"/>
        <v>4</v>
      </c>
      <c r="C677">
        <f t="shared" ca="1" si="64"/>
        <v>4</v>
      </c>
      <c r="D677">
        <f t="shared" ca="1" si="64"/>
        <v>1965</v>
      </c>
      <c r="E677">
        <f t="shared" ca="1" si="64"/>
        <v>2</v>
      </c>
      <c r="F677">
        <f t="shared" ca="1" si="64"/>
        <v>2</v>
      </c>
      <c r="G677">
        <f t="shared" ca="1" si="64"/>
        <v>4</v>
      </c>
      <c r="I677" t="str">
        <f t="shared" ca="1" si="66"/>
        <v>Male</v>
      </c>
      <c r="J677" t="str">
        <f t="shared" ca="1" si="67"/>
        <v>Medicare</v>
      </c>
      <c r="K677" t="str">
        <f t="shared" ca="1" si="68"/>
        <v>Left without being seen</v>
      </c>
      <c r="L677" s="1">
        <f t="shared" ca="1" si="69"/>
        <v>23836</v>
      </c>
    </row>
    <row r="678" spans="2:12" x14ac:dyDescent="0.25">
      <c r="B678">
        <f t="shared" ca="1" si="65"/>
        <v>15</v>
      </c>
      <c r="C678">
        <f t="shared" ca="1" si="64"/>
        <v>12</v>
      </c>
      <c r="D678">
        <f t="shared" ca="1" si="64"/>
        <v>1987</v>
      </c>
      <c r="E678">
        <f t="shared" ca="1" si="64"/>
        <v>2</v>
      </c>
      <c r="F678">
        <f t="shared" ca="1" si="64"/>
        <v>5</v>
      </c>
      <c r="G678">
        <f t="shared" ca="1" si="64"/>
        <v>4</v>
      </c>
      <c r="I678" t="str">
        <f t="shared" ca="1" si="66"/>
        <v>Male</v>
      </c>
      <c r="J678" t="str">
        <f t="shared" ca="1" si="67"/>
        <v>Blue Cross</v>
      </c>
      <c r="K678" t="str">
        <f t="shared" ca="1" si="68"/>
        <v>Left without being seen</v>
      </c>
      <c r="L678" s="1">
        <f t="shared" ca="1" si="69"/>
        <v>32126</v>
      </c>
    </row>
    <row r="679" spans="2:12" x14ac:dyDescent="0.25">
      <c r="B679">
        <f t="shared" ca="1" si="65"/>
        <v>2</v>
      </c>
      <c r="C679">
        <f t="shared" ca="1" si="64"/>
        <v>12</v>
      </c>
      <c r="D679">
        <f t="shared" ca="1" si="64"/>
        <v>1944</v>
      </c>
      <c r="E679">
        <f t="shared" ca="1" si="64"/>
        <v>2</v>
      </c>
      <c r="F679">
        <f t="shared" ca="1" si="64"/>
        <v>5</v>
      </c>
      <c r="G679">
        <f t="shared" ca="1" si="64"/>
        <v>1</v>
      </c>
      <c r="I679" t="str">
        <f t="shared" ca="1" si="66"/>
        <v>Male</v>
      </c>
      <c r="J679" t="str">
        <f t="shared" ca="1" si="67"/>
        <v>Blue Cross</v>
      </c>
      <c r="K679" t="str">
        <f t="shared" ca="1" si="68"/>
        <v>Discharged</v>
      </c>
      <c r="L679" s="1">
        <f t="shared" ca="1" si="69"/>
        <v>16408</v>
      </c>
    </row>
    <row r="680" spans="2:12" x14ac:dyDescent="0.25">
      <c r="B680">
        <f t="shared" ca="1" si="65"/>
        <v>25</v>
      </c>
      <c r="C680">
        <f t="shared" ca="1" si="64"/>
        <v>11</v>
      </c>
      <c r="D680">
        <f t="shared" ca="1" si="64"/>
        <v>1959</v>
      </c>
      <c r="E680">
        <f t="shared" ref="C680:G731" ca="1" si="70">RANDBETWEEN(E$4,E$5)</f>
        <v>2</v>
      </c>
      <c r="F680">
        <f t="shared" ca="1" si="70"/>
        <v>3</v>
      </c>
      <c r="G680">
        <f t="shared" ca="1" si="70"/>
        <v>2</v>
      </c>
      <c r="I680" t="str">
        <f t="shared" ca="1" si="66"/>
        <v>Male</v>
      </c>
      <c r="J680" t="str">
        <f t="shared" ca="1" si="67"/>
        <v>Medicaid</v>
      </c>
      <c r="K680" t="str">
        <f t="shared" ca="1" si="68"/>
        <v>Admitted</v>
      </c>
      <c r="L680" s="1">
        <f t="shared" ca="1" si="69"/>
        <v>21879</v>
      </c>
    </row>
    <row r="681" spans="2:12" x14ac:dyDescent="0.25">
      <c r="B681">
        <f t="shared" ca="1" si="65"/>
        <v>19</v>
      </c>
      <c r="C681">
        <f t="shared" ca="1" si="70"/>
        <v>3</v>
      </c>
      <c r="D681">
        <f t="shared" ca="1" si="70"/>
        <v>1938</v>
      </c>
      <c r="E681">
        <f t="shared" ca="1" si="70"/>
        <v>1</v>
      </c>
      <c r="F681">
        <f t="shared" ca="1" si="70"/>
        <v>3</v>
      </c>
      <c r="G681">
        <f t="shared" ca="1" si="70"/>
        <v>4</v>
      </c>
      <c r="I681" t="str">
        <f t="shared" ca="1" si="66"/>
        <v>Female</v>
      </c>
      <c r="J681" t="str">
        <f t="shared" ca="1" si="67"/>
        <v>Medicaid</v>
      </c>
      <c r="K681" t="str">
        <f t="shared" ca="1" si="68"/>
        <v>Left without being seen</v>
      </c>
      <c r="L681" s="1">
        <f t="shared" ca="1" si="69"/>
        <v>13958</v>
      </c>
    </row>
    <row r="682" spans="2:12" x14ac:dyDescent="0.25">
      <c r="B682">
        <f t="shared" ca="1" si="65"/>
        <v>10</v>
      </c>
      <c r="C682">
        <f t="shared" ca="1" si="70"/>
        <v>4</v>
      </c>
      <c r="D682">
        <f t="shared" ca="1" si="70"/>
        <v>1945</v>
      </c>
      <c r="E682">
        <f t="shared" ca="1" si="70"/>
        <v>1</v>
      </c>
      <c r="F682">
        <f t="shared" ca="1" si="70"/>
        <v>3</v>
      </c>
      <c r="G682">
        <f t="shared" ca="1" si="70"/>
        <v>1</v>
      </c>
      <c r="I682" t="str">
        <f t="shared" ca="1" si="66"/>
        <v>Female</v>
      </c>
      <c r="J682" t="str">
        <f t="shared" ca="1" si="67"/>
        <v>Medicaid</v>
      </c>
      <c r="K682" t="str">
        <f t="shared" ca="1" si="68"/>
        <v>Discharged</v>
      </c>
      <c r="L682" s="1">
        <f t="shared" ca="1" si="69"/>
        <v>16537</v>
      </c>
    </row>
    <row r="683" spans="2:12" x14ac:dyDescent="0.25">
      <c r="B683">
        <f t="shared" ca="1" si="65"/>
        <v>4</v>
      </c>
      <c r="C683">
        <f t="shared" ca="1" si="70"/>
        <v>5</v>
      </c>
      <c r="D683">
        <f t="shared" ca="1" si="70"/>
        <v>1944</v>
      </c>
      <c r="E683">
        <f t="shared" ca="1" si="70"/>
        <v>1</v>
      </c>
      <c r="F683">
        <f t="shared" ca="1" si="70"/>
        <v>3</v>
      </c>
      <c r="G683">
        <f t="shared" ca="1" si="70"/>
        <v>3</v>
      </c>
      <c r="I683" t="str">
        <f t="shared" ca="1" si="66"/>
        <v>Female</v>
      </c>
      <c r="J683" t="str">
        <f t="shared" ca="1" si="67"/>
        <v>Medicaid</v>
      </c>
      <c r="K683" t="str">
        <f t="shared" ca="1" si="68"/>
        <v>Transferred</v>
      </c>
      <c r="L683" s="1">
        <f t="shared" ca="1" si="69"/>
        <v>16196</v>
      </c>
    </row>
    <row r="684" spans="2:12" x14ac:dyDescent="0.25">
      <c r="B684">
        <f t="shared" ca="1" si="65"/>
        <v>30</v>
      </c>
      <c r="C684">
        <f t="shared" ca="1" si="70"/>
        <v>3</v>
      </c>
      <c r="D684">
        <f t="shared" ca="1" si="70"/>
        <v>1918</v>
      </c>
      <c r="E684">
        <f t="shared" ca="1" si="70"/>
        <v>1</v>
      </c>
      <c r="F684">
        <f t="shared" ca="1" si="70"/>
        <v>1</v>
      </c>
      <c r="G684">
        <f t="shared" ca="1" si="70"/>
        <v>3</v>
      </c>
      <c r="I684" t="str">
        <f t="shared" ca="1" si="66"/>
        <v>Female</v>
      </c>
      <c r="J684" t="str">
        <f t="shared" ca="1" si="67"/>
        <v>Aetna</v>
      </c>
      <c r="K684" t="str">
        <f t="shared" ca="1" si="68"/>
        <v>Transferred</v>
      </c>
      <c r="L684" s="1">
        <f t="shared" ca="1" si="69"/>
        <v>6664</v>
      </c>
    </row>
    <row r="685" spans="2:12" x14ac:dyDescent="0.25">
      <c r="B685">
        <f t="shared" ca="1" si="65"/>
        <v>29</v>
      </c>
      <c r="C685">
        <f t="shared" ca="1" si="70"/>
        <v>1</v>
      </c>
      <c r="D685">
        <f t="shared" ca="1" si="70"/>
        <v>1971</v>
      </c>
      <c r="E685">
        <f t="shared" ca="1" si="70"/>
        <v>2</v>
      </c>
      <c r="F685">
        <f t="shared" ca="1" si="70"/>
        <v>4</v>
      </c>
      <c r="G685">
        <f t="shared" ca="1" si="70"/>
        <v>3</v>
      </c>
      <c r="I685" t="str">
        <f t="shared" ca="1" si="66"/>
        <v>Male</v>
      </c>
      <c r="J685" t="str">
        <f t="shared" ca="1" si="67"/>
        <v>Self-pay</v>
      </c>
      <c r="K685" t="str">
        <f t="shared" ca="1" si="68"/>
        <v>Transferred</v>
      </c>
      <c r="L685" s="1">
        <f t="shared" ca="1" si="69"/>
        <v>25962</v>
      </c>
    </row>
    <row r="686" spans="2:12" x14ac:dyDescent="0.25">
      <c r="B686">
        <f t="shared" ca="1" si="65"/>
        <v>19</v>
      </c>
      <c r="C686">
        <f t="shared" ca="1" si="70"/>
        <v>7</v>
      </c>
      <c r="D686">
        <f t="shared" ca="1" si="70"/>
        <v>1983</v>
      </c>
      <c r="E686">
        <f t="shared" ca="1" si="70"/>
        <v>2</v>
      </c>
      <c r="F686">
        <f t="shared" ca="1" si="70"/>
        <v>4</v>
      </c>
      <c r="G686">
        <f t="shared" ca="1" si="70"/>
        <v>3</v>
      </c>
      <c r="I686" t="str">
        <f t="shared" ca="1" si="66"/>
        <v>Male</v>
      </c>
      <c r="J686" t="str">
        <f t="shared" ca="1" si="67"/>
        <v>Self-pay</v>
      </c>
      <c r="K686" t="str">
        <f t="shared" ca="1" si="68"/>
        <v>Transferred</v>
      </c>
      <c r="L686" s="1">
        <f t="shared" ca="1" si="69"/>
        <v>30516</v>
      </c>
    </row>
    <row r="687" spans="2:12" x14ac:dyDescent="0.25">
      <c r="B687">
        <f t="shared" ca="1" si="65"/>
        <v>30</v>
      </c>
      <c r="C687">
        <f t="shared" ca="1" si="70"/>
        <v>8</v>
      </c>
      <c r="D687">
        <f t="shared" ca="1" si="70"/>
        <v>1940</v>
      </c>
      <c r="E687">
        <f t="shared" ca="1" si="70"/>
        <v>2</v>
      </c>
      <c r="F687">
        <f t="shared" ca="1" si="70"/>
        <v>4</v>
      </c>
      <c r="G687">
        <f t="shared" ca="1" si="70"/>
        <v>3</v>
      </c>
      <c r="I687" t="str">
        <f t="shared" ca="1" si="66"/>
        <v>Male</v>
      </c>
      <c r="J687" t="str">
        <f t="shared" ca="1" si="67"/>
        <v>Self-pay</v>
      </c>
      <c r="K687" t="str">
        <f t="shared" ca="1" si="68"/>
        <v>Transferred</v>
      </c>
      <c r="L687" s="1">
        <f t="shared" ca="1" si="69"/>
        <v>14853</v>
      </c>
    </row>
    <row r="688" spans="2:12" x14ac:dyDescent="0.25">
      <c r="B688">
        <f t="shared" ca="1" si="65"/>
        <v>9</v>
      </c>
      <c r="C688">
        <f t="shared" ca="1" si="70"/>
        <v>10</v>
      </c>
      <c r="D688">
        <f t="shared" ca="1" si="70"/>
        <v>1983</v>
      </c>
      <c r="E688">
        <f t="shared" ca="1" si="70"/>
        <v>2</v>
      </c>
      <c r="F688">
        <f t="shared" ca="1" si="70"/>
        <v>4</v>
      </c>
      <c r="G688">
        <f t="shared" ca="1" si="70"/>
        <v>4</v>
      </c>
      <c r="I688" t="str">
        <f t="shared" ca="1" si="66"/>
        <v>Male</v>
      </c>
      <c r="J688" t="str">
        <f t="shared" ca="1" si="67"/>
        <v>Self-pay</v>
      </c>
      <c r="K688" t="str">
        <f t="shared" ca="1" si="68"/>
        <v>Left without being seen</v>
      </c>
      <c r="L688" s="1">
        <f t="shared" ca="1" si="69"/>
        <v>30598</v>
      </c>
    </row>
    <row r="689" spans="2:12" x14ac:dyDescent="0.25">
      <c r="B689">
        <f t="shared" ca="1" si="65"/>
        <v>19</v>
      </c>
      <c r="C689">
        <f t="shared" ca="1" si="70"/>
        <v>6</v>
      </c>
      <c r="D689">
        <f t="shared" ca="1" si="70"/>
        <v>1923</v>
      </c>
      <c r="E689">
        <f t="shared" ca="1" si="70"/>
        <v>2</v>
      </c>
      <c r="F689">
        <f t="shared" ca="1" si="70"/>
        <v>1</v>
      </c>
      <c r="G689">
        <f t="shared" ca="1" si="70"/>
        <v>3</v>
      </c>
      <c r="I689" t="str">
        <f t="shared" ca="1" si="66"/>
        <v>Male</v>
      </c>
      <c r="J689" t="str">
        <f t="shared" ca="1" si="67"/>
        <v>Aetna</v>
      </c>
      <c r="K689" t="str">
        <f t="shared" ca="1" si="68"/>
        <v>Transferred</v>
      </c>
      <c r="L689" s="1">
        <f t="shared" ca="1" si="69"/>
        <v>8571</v>
      </c>
    </row>
    <row r="690" spans="2:12" x14ac:dyDescent="0.25">
      <c r="B690">
        <f t="shared" ca="1" si="65"/>
        <v>4</v>
      </c>
      <c r="C690">
        <f t="shared" ca="1" si="70"/>
        <v>10</v>
      </c>
      <c r="D690">
        <f t="shared" ca="1" si="70"/>
        <v>1958</v>
      </c>
      <c r="E690">
        <f t="shared" ca="1" si="70"/>
        <v>1</v>
      </c>
      <c r="F690">
        <f t="shared" ca="1" si="70"/>
        <v>4</v>
      </c>
      <c r="G690">
        <f t="shared" ca="1" si="70"/>
        <v>4</v>
      </c>
      <c r="I690" t="str">
        <f t="shared" ca="1" si="66"/>
        <v>Female</v>
      </c>
      <c r="J690" t="str">
        <f t="shared" ca="1" si="67"/>
        <v>Self-pay</v>
      </c>
      <c r="K690" t="str">
        <f t="shared" ca="1" si="68"/>
        <v>Left without being seen</v>
      </c>
      <c r="L690" s="1">
        <f t="shared" ca="1" si="69"/>
        <v>21462</v>
      </c>
    </row>
    <row r="691" spans="2:12" x14ac:dyDescent="0.25">
      <c r="B691">
        <f t="shared" ca="1" si="65"/>
        <v>29</v>
      </c>
      <c r="C691">
        <f t="shared" ca="1" si="70"/>
        <v>7</v>
      </c>
      <c r="D691">
        <f t="shared" ca="1" si="70"/>
        <v>1916</v>
      </c>
      <c r="E691">
        <f t="shared" ca="1" si="70"/>
        <v>1</v>
      </c>
      <c r="F691">
        <f t="shared" ca="1" si="70"/>
        <v>4</v>
      </c>
      <c r="G691">
        <f t="shared" ca="1" si="70"/>
        <v>3</v>
      </c>
      <c r="I691" t="str">
        <f t="shared" ca="1" si="66"/>
        <v>Female</v>
      </c>
      <c r="J691" t="str">
        <f t="shared" ca="1" si="67"/>
        <v>Self-pay</v>
      </c>
      <c r="K691" t="str">
        <f t="shared" ca="1" si="68"/>
        <v>Transferred</v>
      </c>
      <c r="L691" s="1">
        <f t="shared" ca="1" si="69"/>
        <v>6055</v>
      </c>
    </row>
    <row r="692" spans="2:12" x14ac:dyDescent="0.25">
      <c r="B692">
        <f t="shared" ca="1" si="65"/>
        <v>26</v>
      </c>
      <c r="C692">
        <f t="shared" ca="1" si="70"/>
        <v>11</v>
      </c>
      <c r="D692">
        <f t="shared" ca="1" si="70"/>
        <v>1933</v>
      </c>
      <c r="E692">
        <f t="shared" ca="1" si="70"/>
        <v>1</v>
      </c>
      <c r="F692">
        <f t="shared" ca="1" si="70"/>
        <v>1</v>
      </c>
      <c r="G692">
        <f t="shared" ca="1" si="70"/>
        <v>3</v>
      </c>
      <c r="I692" t="str">
        <f t="shared" ca="1" si="66"/>
        <v>Female</v>
      </c>
      <c r="J692" t="str">
        <f t="shared" ca="1" si="67"/>
        <v>Aetna</v>
      </c>
      <c r="K692" t="str">
        <f t="shared" ca="1" si="68"/>
        <v>Transferred</v>
      </c>
      <c r="L692" s="1">
        <f t="shared" ca="1" si="69"/>
        <v>12384</v>
      </c>
    </row>
    <row r="693" spans="2:12" x14ac:dyDescent="0.25">
      <c r="B693">
        <f t="shared" ca="1" si="65"/>
        <v>7</v>
      </c>
      <c r="C693">
        <f t="shared" ca="1" si="70"/>
        <v>8</v>
      </c>
      <c r="D693">
        <f t="shared" ca="1" si="70"/>
        <v>1953</v>
      </c>
      <c r="E693">
        <f t="shared" ca="1" si="70"/>
        <v>2</v>
      </c>
      <c r="F693">
        <f t="shared" ca="1" si="70"/>
        <v>3</v>
      </c>
      <c r="G693">
        <f t="shared" ca="1" si="70"/>
        <v>4</v>
      </c>
      <c r="I693" t="str">
        <f t="shared" ca="1" si="66"/>
        <v>Male</v>
      </c>
      <c r="J693" t="str">
        <f t="shared" ca="1" si="67"/>
        <v>Medicaid</v>
      </c>
      <c r="K693" t="str">
        <f t="shared" ca="1" si="68"/>
        <v>Left without being seen</v>
      </c>
      <c r="L693" s="1">
        <f t="shared" ca="1" si="69"/>
        <v>19578</v>
      </c>
    </row>
    <row r="694" spans="2:12" x14ac:dyDescent="0.25">
      <c r="B694">
        <f t="shared" ca="1" si="65"/>
        <v>12</v>
      </c>
      <c r="C694">
        <f t="shared" ca="1" si="70"/>
        <v>12</v>
      </c>
      <c r="D694">
        <f t="shared" ca="1" si="70"/>
        <v>1978</v>
      </c>
      <c r="E694">
        <f t="shared" ca="1" si="70"/>
        <v>1</v>
      </c>
      <c r="F694">
        <f t="shared" ca="1" si="70"/>
        <v>3</v>
      </c>
      <c r="G694">
        <f t="shared" ca="1" si="70"/>
        <v>4</v>
      </c>
      <c r="I694" t="str">
        <f t="shared" ca="1" si="66"/>
        <v>Female</v>
      </c>
      <c r="J694" t="str">
        <f t="shared" ca="1" si="67"/>
        <v>Medicaid</v>
      </c>
      <c r="K694" t="str">
        <f t="shared" ca="1" si="68"/>
        <v>Left without being seen</v>
      </c>
      <c r="L694" s="1">
        <f t="shared" ca="1" si="69"/>
        <v>28836</v>
      </c>
    </row>
    <row r="695" spans="2:12" x14ac:dyDescent="0.25">
      <c r="B695">
        <f t="shared" ca="1" si="65"/>
        <v>22</v>
      </c>
      <c r="C695">
        <f t="shared" ca="1" si="70"/>
        <v>1</v>
      </c>
      <c r="D695">
        <f t="shared" ca="1" si="70"/>
        <v>1957</v>
      </c>
      <c r="E695">
        <f t="shared" ca="1" si="70"/>
        <v>1</v>
      </c>
      <c r="F695">
        <f t="shared" ca="1" si="70"/>
        <v>5</v>
      </c>
      <c r="G695">
        <f t="shared" ca="1" si="70"/>
        <v>2</v>
      </c>
      <c r="I695" t="str">
        <f t="shared" ca="1" si="66"/>
        <v>Female</v>
      </c>
      <c r="J695" t="str">
        <f t="shared" ca="1" si="67"/>
        <v>Blue Cross</v>
      </c>
      <c r="K695" t="str">
        <f t="shared" ca="1" si="68"/>
        <v>Admitted</v>
      </c>
      <c r="L695" s="1">
        <f t="shared" ca="1" si="69"/>
        <v>20842</v>
      </c>
    </row>
    <row r="696" spans="2:12" x14ac:dyDescent="0.25">
      <c r="B696">
        <f t="shared" ca="1" si="65"/>
        <v>4</v>
      </c>
      <c r="C696">
        <f t="shared" ca="1" si="70"/>
        <v>9</v>
      </c>
      <c r="D696">
        <f t="shared" ca="1" si="70"/>
        <v>1926</v>
      </c>
      <c r="E696">
        <f t="shared" ca="1" si="70"/>
        <v>1</v>
      </c>
      <c r="F696">
        <f t="shared" ca="1" si="70"/>
        <v>1</v>
      </c>
      <c r="G696">
        <f t="shared" ca="1" si="70"/>
        <v>3</v>
      </c>
      <c r="I696" t="str">
        <f t="shared" ca="1" si="66"/>
        <v>Female</v>
      </c>
      <c r="J696" t="str">
        <f t="shared" ca="1" si="67"/>
        <v>Aetna</v>
      </c>
      <c r="K696" t="str">
        <f t="shared" ca="1" si="68"/>
        <v>Transferred</v>
      </c>
      <c r="L696" s="1">
        <f t="shared" ca="1" si="69"/>
        <v>9744</v>
      </c>
    </row>
    <row r="697" spans="2:12" x14ac:dyDescent="0.25">
      <c r="B697">
        <f t="shared" ca="1" si="65"/>
        <v>30</v>
      </c>
      <c r="C697">
        <f t="shared" ca="1" si="70"/>
        <v>1</v>
      </c>
      <c r="D697">
        <f t="shared" ca="1" si="70"/>
        <v>1979</v>
      </c>
      <c r="E697">
        <f t="shared" ca="1" si="70"/>
        <v>1</v>
      </c>
      <c r="F697">
        <f t="shared" ca="1" si="70"/>
        <v>4</v>
      </c>
      <c r="G697">
        <f t="shared" ca="1" si="70"/>
        <v>1</v>
      </c>
      <c r="I697" t="str">
        <f t="shared" ca="1" si="66"/>
        <v>Female</v>
      </c>
      <c r="J697" t="str">
        <f t="shared" ca="1" si="67"/>
        <v>Self-pay</v>
      </c>
      <c r="K697" t="str">
        <f t="shared" ca="1" si="68"/>
        <v>Discharged</v>
      </c>
      <c r="L697" s="1">
        <f t="shared" ca="1" si="69"/>
        <v>28885</v>
      </c>
    </row>
    <row r="698" spans="2:12" x14ac:dyDescent="0.25">
      <c r="B698">
        <f t="shared" ca="1" si="65"/>
        <v>26</v>
      </c>
      <c r="C698">
        <f t="shared" ca="1" si="70"/>
        <v>5</v>
      </c>
      <c r="D698">
        <f t="shared" ca="1" si="70"/>
        <v>1947</v>
      </c>
      <c r="E698">
        <f t="shared" ca="1" si="70"/>
        <v>2</v>
      </c>
      <c r="F698">
        <f t="shared" ca="1" si="70"/>
        <v>3</v>
      </c>
      <c r="G698">
        <f t="shared" ca="1" si="70"/>
        <v>4</v>
      </c>
      <c r="I698" t="str">
        <f t="shared" ca="1" si="66"/>
        <v>Male</v>
      </c>
      <c r="J698" t="str">
        <f t="shared" ca="1" si="67"/>
        <v>Medicaid</v>
      </c>
      <c r="K698" t="str">
        <f t="shared" ca="1" si="68"/>
        <v>Left without being seen</v>
      </c>
      <c r="L698" s="1">
        <f t="shared" ca="1" si="69"/>
        <v>17313</v>
      </c>
    </row>
    <row r="699" spans="2:12" x14ac:dyDescent="0.25">
      <c r="B699">
        <f t="shared" ca="1" si="65"/>
        <v>5</v>
      </c>
      <c r="C699">
        <f t="shared" ca="1" si="70"/>
        <v>9</v>
      </c>
      <c r="D699">
        <f t="shared" ca="1" si="70"/>
        <v>1995</v>
      </c>
      <c r="E699">
        <f t="shared" ca="1" si="70"/>
        <v>1</v>
      </c>
      <c r="F699">
        <f t="shared" ca="1" si="70"/>
        <v>1</v>
      </c>
      <c r="G699">
        <f t="shared" ca="1" si="70"/>
        <v>3</v>
      </c>
      <c r="I699" t="str">
        <f t="shared" ca="1" si="66"/>
        <v>Female</v>
      </c>
      <c r="J699" t="str">
        <f t="shared" ca="1" si="67"/>
        <v>Aetna</v>
      </c>
      <c r="K699" t="str">
        <f t="shared" ca="1" si="68"/>
        <v>Transferred</v>
      </c>
      <c r="L699" s="1">
        <f t="shared" ca="1" si="69"/>
        <v>34947</v>
      </c>
    </row>
    <row r="700" spans="2:12" x14ac:dyDescent="0.25">
      <c r="B700">
        <f t="shared" ca="1" si="65"/>
        <v>25</v>
      </c>
      <c r="C700">
        <f t="shared" ca="1" si="70"/>
        <v>3</v>
      </c>
      <c r="D700">
        <f t="shared" ca="1" si="70"/>
        <v>1966</v>
      </c>
      <c r="E700">
        <f t="shared" ca="1" si="70"/>
        <v>2</v>
      </c>
      <c r="F700">
        <f t="shared" ca="1" si="70"/>
        <v>2</v>
      </c>
      <c r="G700">
        <f t="shared" ca="1" si="70"/>
        <v>3</v>
      </c>
      <c r="I700" t="str">
        <f t="shared" ca="1" si="66"/>
        <v>Male</v>
      </c>
      <c r="J700" t="str">
        <f t="shared" ca="1" si="67"/>
        <v>Medicare</v>
      </c>
      <c r="K700" t="str">
        <f t="shared" ca="1" si="68"/>
        <v>Transferred</v>
      </c>
      <c r="L700" s="1">
        <f t="shared" ca="1" si="69"/>
        <v>24191</v>
      </c>
    </row>
    <row r="701" spans="2:12" x14ac:dyDescent="0.25">
      <c r="B701">
        <f t="shared" ca="1" si="65"/>
        <v>9</v>
      </c>
      <c r="C701">
        <f t="shared" ca="1" si="70"/>
        <v>5</v>
      </c>
      <c r="D701">
        <f t="shared" ca="1" si="70"/>
        <v>2006</v>
      </c>
      <c r="E701">
        <f t="shared" ca="1" si="70"/>
        <v>1</v>
      </c>
      <c r="F701">
        <f t="shared" ca="1" si="70"/>
        <v>4</v>
      </c>
      <c r="G701">
        <f t="shared" ca="1" si="70"/>
        <v>1</v>
      </c>
      <c r="I701" t="str">
        <f t="shared" ca="1" si="66"/>
        <v>Female</v>
      </c>
      <c r="J701" t="str">
        <f t="shared" ca="1" si="67"/>
        <v>Self-pay</v>
      </c>
      <c r="K701" t="str">
        <f t="shared" ca="1" si="68"/>
        <v>Discharged</v>
      </c>
      <c r="L701" s="1">
        <f t="shared" ca="1" si="69"/>
        <v>38846</v>
      </c>
    </row>
    <row r="702" spans="2:12" x14ac:dyDescent="0.25">
      <c r="B702">
        <f t="shared" ca="1" si="65"/>
        <v>7</v>
      </c>
      <c r="C702">
        <f t="shared" ca="1" si="70"/>
        <v>7</v>
      </c>
      <c r="D702">
        <f t="shared" ca="1" si="70"/>
        <v>1921</v>
      </c>
      <c r="E702">
        <f t="shared" ca="1" si="70"/>
        <v>1</v>
      </c>
      <c r="F702">
        <f t="shared" ca="1" si="70"/>
        <v>4</v>
      </c>
      <c r="G702">
        <f t="shared" ca="1" si="70"/>
        <v>2</v>
      </c>
      <c r="I702" t="str">
        <f t="shared" ca="1" si="66"/>
        <v>Female</v>
      </c>
      <c r="J702" t="str">
        <f t="shared" ca="1" si="67"/>
        <v>Self-pay</v>
      </c>
      <c r="K702" t="str">
        <f t="shared" ca="1" si="68"/>
        <v>Admitted</v>
      </c>
      <c r="L702" s="1">
        <f t="shared" ca="1" si="69"/>
        <v>7859</v>
      </c>
    </row>
    <row r="703" spans="2:12" x14ac:dyDescent="0.25">
      <c r="B703">
        <f t="shared" ca="1" si="65"/>
        <v>19</v>
      </c>
      <c r="C703">
        <f t="shared" ca="1" si="70"/>
        <v>3</v>
      </c>
      <c r="D703">
        <f t="shared" ca="1" si="70"/>
        <v>1981</v>
      </c>
      <c r="E703">
        <f t="shared" ca="1" si="70"/>
        <v>1</v>
      </c>
      <c r="F703">
        <f t="shared" ca="1" si="70"/>
        <v>2</v>
      </c>
      <c r="G703">
        <f t="shared" ca="1" si="70"/>
        <v>2</v>
      </c>
      <c r="I703" t="str">
        <f t="shared" ca="1" si="66"/>
        <v>Female</v>
      </c>
      <c r="J703" t="str">
        <f t="shared" ca="1" si="67"/>
        <v>Medicare</v>
      </c>
      <c r="K703" t="str">
        <f t="shared" ca="1" si="68"/>
        <v>Admitted</v>
      </c>
      <c r="L703" s="1">
        <f t="shared" ca="1" si="69"/>
        <v>29664</v>
      </c>
    </row>
    <row r="704" spans="2:12" x14ac:dyDescent="0.25">
      <c r="B704">
        <f t="shared" ca="1" si="65"/>
        <v>10</v>
      </c>
      <c r="C704">
        <f t="shared" ca="1" si="70"/>
        <v>2</v>
      </c>
      <c r="D704">
        <f t="shared" ca="1" si="70"/>
        <v>2008</v>
      </c>
      <c r="E704">
        <f t="shared" ca="1" si="70"/>
        <v>1</v>
      </c>
      <c r="F704">
        <f t="shared" ca="1" si="70"/>
        <v>2</v>
      </c>
      <c r="G704">
        <f t="shared" ca="1" si="70"/>
        <v>4</v>
      </c>
      <c r="I704" t="str">
        <f t="shared" ca="1" si="66"/>
        <v>Female</v>
      </c>
      <c r="J704" t="str">
        <f t="shared" ca="1" si="67"/>
        <v>Medicare</v>
      </c>
      <c r="K704" t="str">
        <f t="shared" ca="1" si="68"/>
        <v>Left without being seen</v>
      </c>
      <c r="L704" s="1">
        <f t="shared" ca="1" si="69"/>
        <v>39488</v>
      </c>
    </row>
    <row r="705" spans="2:12" x14ac:dyDescent="0.25">
      <c r="B705">
        <f t="shared" ca="1" si="65"/>
        <v>27</v>
      </c>
      <c r="C705">
        <f t="shared" ca="1" si="70"/>
        <v>7</v>
      </c>
      <c r="D705">
        <f t="shared" ca="1" si="70"/>
        <v>1960</v>
      </c>
      <c r="E705">
        <f t="shared" ca="1" si="70"/>
        <v>2</v>
      </c>
      <c r="F705">
        <f t="shared" ca="1" si="70"/>
        <v>4</v>
      </c>
      <c r="G705">
        <f t="shared" ca="1" si="70"/>
        <v>3</v>
      </c>
      <c r="I705" t="str">
        <f t="shared" ca="1" si="66"/>
        <v>Male</v>
      </c>
      <c r="J705" t="str">
        <f t="shared" ca="1" si="67"/>
        <v>Self-pay</v>
      </c>
      <c r="K705" t="str">
        <f t="shared" ca="1" si="68"/>
        <v>Transferred</v>
      </c>
      <c r="L705" s="1">
        <f t="shared" ca="1" si="69"/>
        <v>22124</v>
      </c>
    </row>
    <row r="706" spans="2:12" x14ac:dyDescent="0.25">
      <c r="B706">
        <f t="shared" ca="1" si="65"/>
        <v>28</v>
      </c>
      <c r="C706">
        <f t="shared" ca="1" si="70"/>
        <v>1</v>
      </c>
      <c r="D706">
        <f t="shared" ca="1" si="70"/>
        <v>1998</v>
      </c>
      <c r="E706">
        <f t="shared" ca="1" si="70"/>
        <v>2</v>
      </c>
      <c r="F706">
        <f t="shared" ca="1" si="70"/>
        <v>4</v>
      </c>
      <c r="G706">
        <f t="shared" ca="1" si="70"/>
        <v>3</v>
      </c>
      <c r="I706" t="str">
        <f t="shared" ca="1" si="66"/>
        <v>Male</v>
      </c>
      <c r="J706" t="str">
        <f t="shared" ca="1" si="67"/>
        <v>Self-pay</v>
      </c>
      <c r="K706" t="str">
        <f t="shared" ca="1" si="68"/>
        <v>Transferred</v>
      </c>
      <c r="L706" s="1">
        <f t="shared" ca="1" si="69"/>
        <v>35823</v>
      </c>
    </row>
    <row r="707" spans="2:12" x14ac:dyDescent="0.25">
      <c r="B707">
        <f t="shared" ca="1" si="65"/>
        <v>4</v>
      </c>
      <c r="C707">
        <f t="shared" ca="1" si="70"/>
        <v>5</v>
      </c>
      <c r="D707">
        <f t="shared" ca="1" si="70"/>
        <v>1922</v>
      </c>
      <c r="E707">
        <f t="shared" ca="1" si="70"/>
        <v>1</v>
      </c>
      <c r="F707">
        <f t="shared" ca="1" si="70"/>
        <v>4</v>
      </c>
      <c r="G707">
        <f t="shared" ca="1" si="70"/>
        <v>4</v>
      </c>
      <c r="I707" t="str">
        <f t="shared" ca="1" si="66"/>
        <v>Female</v>
      </c>
      <c r="J707" t="str">
        <f t="shared" ca="1" si="67"/>
        <v>Self-pay</v>
      </c>
      <c r="K707" t="str">
        <f t="shared" ca="1" si="68"/>
        <v>Left without being seen</v>
      </c>
      <c r="L707" s="1">
        <f t="shared" ca="1" si="69"/>
        <v>8160</v>
      </c>
    </row>
    <row r="708" spans="2:12" x14ac:dyDescent="0.25">
      <c r="B708">
        <f t="shared" ca="1" si="65"/>
        <v>28</v>
      </c>
      <c r="C708">
        <f t="shared" ca="1" si="70"/>
        <v>8</v>
      </c>
      <c r="D708">
        <f t="shared" ca="1" si="70"/>
        <v>2005</v>
      </c>
      <c r="E708">
        <f t="shared" ca="1" si="70"/>
        <v>1</v>
      </c>
      <c r="F708">
        <f t="shared" ca="1" si="70"/>
        <v>1</v>
      </c>
      <c r="G708">
        <f t="shared" ca="1" si="70"/>
        <v>2</v>
      </c>
      <c r="I708" t="str">
        <f t="shared" ca="1" si="66"/>
        <v>Female</v>
      </c>
      <c r="J708" t="str">
        <f t="shared" ca="1" si="67"/>
        <v>Aetna</v>
      </c>
      <c r="K708" t="str">
        <f t="shared" ca="1" si="68"/>
        <v>Admitted</v>
      </c>
      <c r="L708" s="1">
        <f t="shared" ca="1" si="69"/>
        <v>38592</v>
      </c>
    </row>
    <row r="709" spans="2:12" x14ac:dyDescent="0.25">
      <c r="B709">
        <f t="shared" ref="B709:B772" ca="1" si="71">RANDBETWEEN(B$4,B$5)</f>
        <v>28</v>
      </c>
      <c r="C709">
        <f t="shared" ca="1" si="70"/>
        <v>1</v>
      </c>
      <c r="D709">
        <f t="shared" ca="1" si="70"/>
        <v>1942</v>
      </c>
      <c r="E709">
        <f t="shared" ca="1" si="70"/>
        <v>2</v>
      </c>
      <c r="F709">
        <f t="shared" ca="1" si="70"/>
        <v>4</v>
      </c>
      <c r="G709">
        <f t="shared" ca="1" si="70"/>
        <v>2</v>
      </c>
      <c r="I709" t="str">
        <f t="shared" ca="1" si="66"/>
        <v>Male</v>
      </c>
      <c r="J709" t="str">
        <f t="shared" ca="1" si="67"/>
        <v>Self-pay</v>
      </c>
      <c r="K709" t="str">
        <f t="shared" ca="1" si="68"/>
        <v>Admitted</v>
      </c>
      <c r="L709" s="1">
        <f t="shared" ca="1" si="69"/>
        <v>15369</v>
      </c>
    </row>
    <row r="710" spans="2:12" x14ac:dyDescent="0.25">
      <c r="B710">
        <f t="shared" ca="1" si="71"/>
        <v>14</v>
      </c>
      <c r="C710">
        <f t="shared" ca="1" si="70"/>
        <v>1</v>
      </c>
      <c r="D710">
        <f t="shared" ca="1" si="70"/>
        <v>1972</v>
      </c>
      <c r="E710">
        <f t="shared" ca="1" si="70"/>
        <v>2</v>
      </c>
      <c r="F710">
        <f t="shared" ca="1" si="70"/>
        <v>3</v>
      </c>
      <c r="G710">
        <f t="shared" ca="1" si="70"/>
        <v>1</v>
      </c>
      <c r="I710" t="str">
        <f t="shared" ca="1" si="66"/>
        <v>Male</v>
      </c>
      <c r="J710" t="str">
        <f t="shared" ca="1" si="67"/>
        <v>Medicaid</v>
      </c>
      <c r="K710" t="str">
        <f t="shared" ca="1" si="68"/>
        <v>Discharged</v>
      </c>
      <c r="L710" s="1">
        <f t="shared" ca="1" si="69"/>
        <v>26312</v>
      </c>
    </row>
    <row r="711" spans="2:12" x14ac:dyDescent="0.25">
      <c r="B711">
        <f t="shared" ca="1" si="71"/>
        <v>20</v>
      </c>
      <c r="C711">
        <f t="shared" ca="1" si="70"/>
        <v>9</v>
      </c>
      <c r="D711">
        <f t="shared" ca="1" si="70"/>
        <v>1993</v>
      </c>
      <c r="E711">
        <f t="shared" ca="1" si="70"/>
        <v>1</v>
      </c>
      <c r="F711">
        <f t="shared" ca="1" si="70"/>
        <v>4</v>
      </c>
      <c r="G711">
        <f t="shared" ca="1" si="70"/>
        <v>4</v>
      </c>
      <c r="I711" t="str">
        <f t="shared" ca="1" si="66"/>
        <v>Female</v>
      </c>
      <c r="J711" t="str">
        <f t="shared" ca="1" si="67"/>
        <v>Self-pay</v>
      </c>
      <c r="K711" t="str">
        <f t="shared" ca="1" si="68"/>
        <v>Left without being seen</v>
      </c>
      <c r="L711" s="1">
        <f t="shared" ca="1" si="69"/>
        <v>34232</v>
      </c>
    </row>
    <row r="712" spans="2:12" x14ac:dyDescent="0.25">
      <c r="B712">
        <f t="shared" ca="1" si="71"/>
        <v>13</v>
      </c>
      <c r="C712">
        <f t="shared" ca="1" si="70"/>
        <v>3</v>
      </c>
      <c r="D712">
        <f t="shared" ca="1" si="70"/>
        <v>1993</v>
      </c>
      <c r="E712">
        <f t="shared" ca="1" si="70"/>
        <v>1</v>
      </c>
      <c r="F712">
        <f t="shared" ca="1" si="70"/>
        <v>3</v>
      </c>
      <c r="G712">
        <f t="shared" ca="1" si="70"/>
        <v>1</v>
      </c>
      <c r="I712" t="str">
        <f t="shared" ca="1" si="66"/>
        <v>Female</v>
      </c>
      <c r="J712" t="str">
        <f t="shared" ca="1" si="67"/>
        <v>Medicaid</v>
      </c>
      <c r="K712" t="str">
        <f t="shared" ca="1" si="68"/>
        <v>Discharged</v>
      </c>
      <c r="L712" s="1">
        <f t="shared" ca="1" si="69"/>
        <v>34041</v>
      </c>
    </row>
    <row r="713" spans="2:12" x14ac:dyDescent="0.25">
      <c r="B713">
        <f t="shared" ca="1" si="71"/>
        <v>23</v>
      </c>
      <c r="C713">
        <f t="shared" ca="1" si="70"/>
        <v>10</v>
      </c>
      <c r="D713">
        <f t="shared" ca="1" si="70"/>
        <v>1992</v>
      </c>
      <c r="E713">
        <f t="shared" ca="1" si="70"/>
        <v>1</v>
      </c>
      <c r="F713">
        <f t="shared" ca="1" si="70"/>
        <v>1</v>
      </c>
      <c r="G713">
        <f t="shared" ca="1" si="70"/>
        <v>1</v>
      </c>
      <c r="I713" t="str">
        <f t="shared" ref="I713:I776" ca="1" si="72">VLOOKUP(E713,GenderNum_to_GenderLabel,2,FALSE)</f>
        <v>Female</v>
      </c>
      <c r="J713" t="str">
        <f t="shared" ref="J713:J776" ca="1" si="73">VLOOKUP(F713,InsuranceNum_to_InsuranceCompany,2,FALSE)</f>
        <v>Aetna</v>
      </c>
      <c r="K713" t="str">
        <f t="shared" ref="K713:K776" ca="1" si="74">VLOOKUP(G713,DispositionNum_to_DispositionLabel,2,FALSE)</f>
        <v>Discharged</v>
      </c>
      <c r="L713" s="1">
        <f t="shared" ca="1" si="69"/>
        <v>33900</v>
      </c>
    </row>
    <row r="714" spans="2:12" x14ac:dyDescent="0.25">
      <c r="B714">
        <f t="shared" ca="1" si="71"/>
        <v>21</v>
      </c>
      <c r="C714">
        <f t="shared" ca="1" si="70"/>
        <v>1</v>
      </c>
      <c r="D714">
        <f t="shared" ca="1" si="70"/>
        <v>1999</v>
      </c>
      <c r="E714">
        <f t="shared" ca="1" si="70"/>
        <v>2</v>
      </c>
      <c r="F714">
        <f t="shared" ca="1" si="70"/>
        <v>1</v>
      </c>
      <c r="G714">
        <f t="shared" ca="1" si="70"/>
        <v>4</v>
      </c>
      <c r="I714" t="str">
        <f t="shared" ca="1" si="72"/>
        <v>Male</v>
      </c>
      <c r="J714" t="str">
        <f t="shared" ca="1" si="73"/>
        <v>Aetna</v>
      </c>
      <c r="K714" t="str">
        <f t="shared" ca="1" si="74"/>
        <v>Left without being seen</v>
      </c>
      <c r="L714" s="1">
        <f t="shared" ca="1" si="69"/>
        <v>36181</v>
      </c>
    </row>
    <row r="715" spans="2:12" x14ac:dyDescent="0.25">
      <c r="B715">
        <f t="shared" ca="1" si="71"/>
        <v>27</v>
      </c>
      <c r="C715">
        <f t="shared" ca="1" si="70"/>
        <v>5</v>
      </c>
      <c r="D715">
        <f t="shared" ca="1" si="70"/>
        <v>1976</v>
      </c>
      <c r="E715">
        <f t="shared" ca="1" si="70"/>
        <v>1</v>
      </c>
      <c r="F715">
        <f t="shared" ca="1" si="70"/>
        <v>2</v>
      </c>
      <c r="G715">
        <f t="shared" ca="1" si="70"/>
        <v>3</v>
      </c>
      <c r="I715" t="str">
        <f t="shared" ca="1" si="72"/>
        <v>Female</v>
      </c>
      <c r="J715" t="str">
        <f t="shared" ca="1" si="73"/>
        <v>Medicare</v>
      </c>
      <c r="K715" t="str">
        <f t="shared" ca="1" si="74"/>
        <v>Transferred</v>
      </c>
      <c r="L715" s="1">
        <f t="shared" ca="1" si="69"/>
        <v>27907</v>
      </c>
    </row>
    <row r="716" spans="2:12" x14ac:dyDescent="0.25">
      <c r="B716">
        <f t="shared" ca="1" si="71"/>
        <v>3</v>
      </c>
      <c r="C716">
        <f t="shared" ca="1" si="70"/>
        <v>6</v>
      </c>
      <c r="D716">
        <f t="shared" ca="1" si="70"/>
        <v>1947</v>
      </c>
      <c r="E716">
        <f t="shared" ca="1" si="70"/>
        <v>1</v>
      </c>
      <c r="F716">
        <f t="shared" ca="1" si="70"/>
        <v>1</v>
      </c>
      <c r="G716">
        <f t="shared" ca="1" si="70"/>
        <v>4</v>
      </c>
      <c r="I716" t="str">
        <f t="shared" ca="1" si="72"/>
        <v>Female</v>
      </c>
      <c r="J716" t="str">
        <f t="shared" ca="1" si="73"/>
        <v>Aetna</v>
      </c>
      <c r="K716" t="str">
        <f t="shared" ca="1" si="74"/>
        <v>Left without being seen</v>
      </c>
      <c r="L716" s="1">
        <f t="shared" ca="1" si="69"/>
        <v>17321</v>
      </c>
    </row>
    <row r="717" spans="2:12" x14ac:dyDescent="0.25">
      <c r="B717">
        <f t="shared" ca="1" si="71"/>
        <v>25</v>
      </c>
      <c r="C717">
        <f t="shared" ca="1" si="70"/>
        <v>6</v>
      </c>
      <c r="D717">
        <f t="shared" ca="1" si="70"/>
        <v>1983</v>
      </c>
      <c r="E717">
        <f t="shared" ca="1" si="70"/>
        <v>1</v>
      </c>
      <c r="F717">
        <f t="shared" ca="1" si="70"/>
        <v>3</v>
      </c>
      <c r="G717">
        <f t="shared" ca="1" si="70"/>
        <v>4</v>
      </c>
      <c r="I717" t="str">
        <f t="shared" ca="1" si="72"/>
        <v>Female</v>
      </c>
      <c r="J717" t="str">
        <f t="shared" ca="1" si="73"/>
        <v>Medicaid</v>
      </c>
      <c r="K717" t="str">
        <f t="shared" ca="1" si="74"/>
        <v>Left without being seen</v>
      </c>
      <c r="L717" s="1">
        <f t="shared" ca="1" si="69"/>
        <v>30492</v>
      </c>
    </row>
    <row r="718" spans="2:12" x14ac:dyDescent="0.25">
      <c r="B718">
        <f t="shared" ca="1" si="71"/>
        <v>9</v>
      </c>
      <c r="C718">
        <f t="shared" ca="1" si="70"/>
        <v>5</v>
      </c>
      <c r="D718">
        <f t="shared" ca="1" si="70"/>
        <v>1940</v>
      </c>
      <c r="E718">
        <f t="shared" ca="1" si="70"/>
        <v>2</v>
      </c>
      <c r="F718">
        <f t="shared" ca="1" si="70"/>
        <v>3</v>
      </c>
      <c r="G718">
        <f t="shared" ca="1" si="70"/>
        <v>1</v>
      </c>
      <c r="I718" t="str">
        <f t="shared" ca="1" si="72"/>
        <v>Male</v>
      </c>
      <c r="J718" t="str">
        <f t="shared" ca="1" si="73"/>
        <v>Medicaid</v>
      </c>
      <c r="K718" t="str">
        <f t="shared" ca="1" si="74"/>
        <v>Discharged</v>
      </c>
      <c r="L718" s="1">
        <f t="shared" ca="1" si="69"/>
        <v>14740</v>
      </c>
    </row>
    <row r="719" spans="2:12" x14ac:dyDescent="0.25">
      <c r="B719">
        <f t="shared" ca="1" si="71"/>
        <v>25</v>
      </c>
      <c r="C719">
        <f t="shared" ca="1" si="70"/>
        <v>12</v>
      </c>
      <c r="D719">
        <f t="shared" ca="1" si="70"/>
        <v>1937</v>
      </c>
      <c r="E719">
        <f t="shared" ca="1" si="70"/>
        <v>2</v>
      </c>
      <c r="F719">
        <f t="shared" ca="1" si="70"/>
        <v>1</v>
      </c>
      <c r="G719">
        <f t="shared" ca="1" si="70"/>
        <v>4</v>
      </c>
      <c r="I719" t="str">
        <f t="shared" ca="1" si="72"/>
        <v>Male</v>
      </c>
      <c r="J719" t="str">
        <f t="shared" ca="1" si="73"/>
        <v>Aetna</v>
      </c>
      <c r="K719" t="str">
        <f t="shared" ca="1" si="74"/>
        <v>Left without being seen</v>
      </c>
      <c r="L719" s="1">
        <f t="shared" ca="1" si="69"/>
        <v>13874</v>
      </c>
    </row>
    <row r="720" spans="2:12" x14ac:dyDescent="0.25">
      <c r="B720">
        <f t="shared" ca="1" si="71"/>
        <v>27</v>
      </c>
      <c r="C720">
        <f t="shared" ca="1" si="70"/>
        <v>2</v>
      </c>
      <c r="D720">
        <f t="shared" ca="1" si="70"/>
        <v>1970</v>
      </c>
      <c r="E720">
        <f t="shared" ca="1" si="70"/>
        <v>2</v>
      </c>
      <c r="F720">
        <f t="shared" ca="1" si="70"/>
        <v>1</v>
      </c>
      <c r="G720">
        <f t="shared" ca="1" si="70"/>
        <v>1</v>
      </c>
      <c r="I720" t="str">
        <f t="shared" ca="1" si="72"/>
        <v>Male</v>
      </c>
      <c r="J720" t="str">
        <f t="shared" ca="1" si="73"/>
        <v>Aetna</v>
      </c>
      <c r="K720" t="str">
        <f t="shared" ca="1" si="74"/>
        <v>Discharged</v>
      </c>
      <c r="L720" s="1">
        <f t="shared" ca="1" si="69"/>
        <v>25626</v>
      </c>
    </row>
    <row r="721" spans="2:12" x14ac:dyDescent="0.25">
      <c r="B721">
        <f t="shared" ca="1" si="71"/>
        <v>28</v>
      </c>
      <c r="C721">
        <f t="shared" ca="1" si="70"/>
        <v>6</v>
      </c>
      <c r="D721">
        <f t="shared" ca="1" si="70"/>
        <v>1990</v>
      </c>
      <c r="E721">
        <f t="shared" ca="1" si="70"/>
        <v>2</v>
      </c>
      <c r="F721">
        <f t="shared" ca="1" si="70"/>
        <v>5</v>
      </c>
      <c r="G721">
        <f t="shared" ca="1" si="70"/>
        <v>3</v>
      </c>
      <c r="I721" t="str">
        <f t="shared" ca="1" si="72"/>
        <v>Male</v>
      </c>
      <c r="J721" t="str">
        <f t="shared" ca="1" si="73"/>
        <v>Blue Cross</v>
      </c>
      <c r="K721" t="str">
        <f t="shared" ca="1" si="74"/>
        <v>Transferred</v>
      </c>
      <c r="L721" s="1">
        <f t="shared" ca="1" si="69"/>
        <v>33052</v>
      </c>
    </row>
    <row r="722" spans="2:12" x14ac:dyDescent="0.25">
      <c r="B722">
        <f t="shared" ca="1" si="71"/>
        <v>8</v>
      </c>
      <c r="C722">
        <f t="shared" ca="1" si="70"/>
        <v>6</v>
      </c>
      <c r="D722">
        <f t="shared" ca="1" si="70"/>
        <v>1959</v>
      </c>
      <c r="E722">
        <f t="shared" ca="1" si="70"/>
        <v>2</v>
      </c>
      <c r="F722">
        <f t="shared" ca="1" si="70"/>
        <v>5</v>
      </c>
      <c r="G722">
        <f t="shared" ca="1" si="70"/>
        <v>3</v>
      </c>
      <c r="I722" t="str">
        <f t="shared" ca="1" si="72"/>
        <v>Male</v>
      </c>
      <c r="J722" t="str">
        <f t="shared" ca="1" si="73"/>
        <v>Blue Cross</v>
      </c>
      <c r="K722" t="str">
        <f t="shared" ca="1" si="74"/>
        <v>Transferred</v>
      </c>
      <c r="L722" s="1">
        <f t="shared" ca="1" si="69"/>
        <v>21709</v>
      </c>
    </row>
    <row r="723" spans="2:12" x14ac:dyDescent="0.25">
      <c r="B723">
        <f t="shared" ca="1" si="71"/>
        <v>8</v>
      </c>
      <c r="C723">
        <f t="shared" ca="1" si="70"/>
        <v>9</v>
      </c>
      <c r="D723">
        <f t="shared" ca="1" si="70"/>
        <v>1964</v>
      </c>
      <c r="E723">
        <f t="shared" ca="1" si="70"/>
        <v>2</v>
      </c>
      <c r="F723">
        <f t="shared" ca="1" si="70"/>
        <v>4</v>
      </c>
      <c r="G723">
        <f t="shared" ca="1" si="70"/>
        <v>4</v>
      </c>
      <c r="I723" t="str">
        <f t="shared" ca="1" si="72"/>
        <v>Male</v>
      </c>
      <c r="J723" t="str">
        <f t="shared" ca="1" si="73"/>
        <v>Self-pay</v>
      </c>
      <c r="K723" t="str">
        <f t="shared" ca="1" si="74"/>
        <v>Left without being seen</v>
      </c>
      <c r="L723" s="1">
        <f t="shared" ca="1" si="69"/>
        <v>23628</v>
      </c>
    </row>
    <row r="724" spans="2:12" x14ac:dyDescent="0.25">
      <c r="B724">
        <f t="shared" ca="1" si="71"/>
        <v>22</v>
      </c>
      <c r="C724">
        <f t="shared" ca="1" si="70"/>
        <v>9</v>
      </c>
      <c r="D724">
        <f t="shared" ca="1" si="70"/>
        <v>1937</v>
      </c>
      <c r="E724">
        <f t="shared" ca="1" si="70"/>
        <v>2</v>
      </c>
      <c r="F724">
        <f t="shared" ca="1" si="70"/>
        <v>3</v>
      </c>
      <c r="G724">
        <f t="shared" ca="1" si="70"/>
        <v>4</v>
      </c>
      <c r="I724" t="str">
        <f t="shared" ca="1" si="72"/>
        <v>Male</v>
      </c>
      <c r="J724" t="str">
        <f t="shared" ca="1" si="73"/>
        <v>Medicaid</v>
      </c>
      <c r="K724" t="str">
        <f t="shared" ca="1" si="74"/>
        <v>Left without being seen</v>
      </c>
      <c r="L724" s="1">
        <f t="shared" ref="L724:L787" ca="1" si="75">DATE(D724,C724,B724)</f>
        <v>13780</v>
      </c>
    </row>
    <row r="725" spans="2:12" x14ac:dyDescent="0.25">
      <c r="B725">
        <f t="shared" ca="1" si="71"/>
        <v>6</v>
      </c>
      <c r="C725">
        <f t="shared" ca="1" si="70"/>
        <v>2</v>
      </c>
      <c r="D725">
        <f t="shared" ca="1" si="70"/>
        <v>1948</v>
      </c>
      <c r="E725">
        <f t="shared" ca="1" si="70"/>
        <v>2</v>
      </c>
      <c r="F725">
        <f t="shared" ca="1" si="70"/>
        <v>4</v>
      </c>
      <c r="G725">
        <f t="shared" ca="1" si="70"/>
        <v>2</v>
      </c>
      <c r="I725" t="str">
        <f t="shared" ca="1" si="72"/>
        <v>Male</v>
      </c>
      <c r="J725" t="str">
        <f t="shared" ca="1" si="73"/>
        <v>Self-pay</v>
      </c>
      <c r="K725" t="str">
        <f t="shared" ca="1" si="74"/>
        <v>Admitted</v>
      </c>
      <c r="L725" s="1">
        <f t="shared" ca="1" si="75"/>
        <v>17569</v>
      </c>
    </row>
    <row r="726" spans="2:12" x14ac:dyDescent="0.25">
      <c r="B726">
        <f t="shared" ca="1" si="71"/>
        <v>1</v>
      </c>
      <c r="C726">
        <f t="shared" ca="1" si="70"/>
        <v>2</v>
      </c>
      <c r="D726">
        <f t="shared" ca="1" si="70"/>
        <v>2013</v>
      </c>
      <c r="E726">
        <f t="shared" ca="1" si="70"/>
        <v>1</v>
      </c>
      <c r="F726">
        <f t="shared" ca="1" si="70"/>
        <v>1</v>
      </c>
      <c r="G726">
        <f t="shared" ca="1" si="70"/>
        <v>4</v>
      </c>
      <c r="I726" t="str">
        <f t="shared" ca="1" si="72"/>
        <v>Female</v>
      </c>
      <c r="J726" t="str">
        <f t="shared" ca="1" si="73"/>
        <v>Aetna</v>
      </c>
      <c r="K726" t="str">
        <f t="shared" ca="1" si="74"/>
        <v>Left without being seen</v>
      </c>
      <c r="L726" s="1">
        <f t="shared" ca="1" si="75"/>
        <v>41306</v>
      </c>
    </row>
    <row r="727" spans="2:12" x14ac:dyDescent="0.25">
      <c r="B727">
        <f t="shared" ca="1" si="71"/>
        <v>9</v>
      </c>
      <c r="C727">
        <f t="shared" ca="1" si="70"/>
        <v>11</v>
      </c>
      <c r="D727">
        <f t="shared" ca="1" si="70"/>
        <v>1936</v>
      </c>
      <c r="E727">
        <f t="shared" ca="1" si="70"/>
        <v>1</v>
      </c>
      <c r="F727">
        <f t="shared" ca="1" si="70"/>
        <v>4</v>
      </c>
      <c r="G727">
        <f t="shared" ca="1" si="70"/>
        <v>4</v>
      </c>
      <c r="I727" t="str">
        <f t="shared" ca="1" si="72"/>
        <v>Female</v>
      </c>
      <c r="J727" t="str">
        <f t="shared" ca="1" si="73"/>
        <v>Self-pay</v>
      </c>
      <c r="K727" t="str">
        <f t="shared" ca="1" si="74"/>
        <v>Left without being seen</v>
      </c>
      <c r="L727" s="1">
        <f t="shared" ca="1" si="75"/>
        <v>13463</v>
      </c>
    </row>
    <row r="728" spans="2:12" x14ac:dyDescent="0.25">
      <c r="B728">
        <f t="shared" ca="1" si="71"/>
        <v>15</v>
      </c>
      <c r="C728">
        <f t="shared" ca="1" si="70"/>
        <v>7</v>
      </c>
      <c r="D728">
        <f t="shared" ca="1" si="70"/>
        <v>2006</v>
      </c>
      <c r="E728">
        <f t="shared" ca="1" si="70"/>
        <v>2</v>
      </c>
      <c r="F728">
        <f t="shared" ca="1" si="70"/>
        <v>5</v>
      </c>
      <c r="G728">
        <f t="shared" ca="1" si="70"/>
        <v>3</v>
      </c>
      <c r="I728" t="str">
        <f t="shared" ca="1" si="72"/>
        <v>Male</v>
      </c>
      <c r="J728" t="str">
        <f t="shared" ca="1" si="73"/>
        <v>Blue Cross</v>
      </c>
      <c r="K728" t="str">
        <f t="shared" ca="1" si="74"/>
        <v>Transferred</v>
      </c>
      <c r="L728" s="1">
        <f t="shared" ca="1" si="75"/>
        <v>38913</v>
      </c>
    </row>
    <row r="729" spans="2:12" x14ac:dyDescent="0.25">
      <c r="B729">
        <f t="shared" ca="1" si="71"/>
        <v>22</v>
      </c>
      <c r="C729">
        <f t="shared" ca="1" si="70"/>
        <v>4</v>
      </c>
      <c r="D729">
        <f t="shared" ca="1" si="70"/>
        <v>1997</v>
      </c>
      <c r="E729">
        <f t="shared" ca="1" si="70"/>
        <v>1</v>
      </c>
      <c r="F729">
        <f t="shared" ca="1" si="70"/>
        <v>2</v>
      </c>
      <c r="G729">
        <f t="shared" ca="1" si="70"/>
        <v>4</v>
      </c>
      <c r="I729" t="str">
        <f t="shared" ca="1" si="72"/>
        <v>Female</v>
      </c>
      <c r="J729" t="str">
        <f t="shared" ca="1" si="73"/>
        <v>Medicare</v>
      </c>
      <c r="K729" t="str">
        <f t="shared" ca="1" si="74"/>
        <v>Left without being seen</v>
      </c>
      <c r="L729" s="1">
        <f t="shared" ca="1" si="75"/>
        <v>35542</v>
      </c>
    </row>
    <row r="730" spans="2:12" x14ac:dyDescent="0.25">
      <c r="B730">
        <f t="shared" ca="1" si="71"/>
        <v>13</v>
      </c>
      <c r="C730">
        <f t="shared" ca="1" si="70"/>
        <v>2</v>
      </c>
      <c r="D730">
        <f t="shared" ca="1" si="70"/>
        <v>1931</v>
      </c>
      <c r="E730">
        <f t="shared" ca="1" si="70"/>
        <v>1</v>
      </c>
      <c r="F730">
        <f t="shared" ca="1" si="70"/>
        <v>1</v>
      </c>
      <c r="G730">
        <f t="shared" ca="1" si="70"/>
        <v>2</v>
      </c>
      <c r="I730" t="str">
        <f t="shared" ca="1" si="72"/>
        <v>Female</v>
      </c>
      <c r="J730" t="str">
        <f t="shared" ca="1" si="73"/>
        <v>Aetna</v>
      </c>
      <c r="K730" t="str">
        <f t="shared" ca="1" si="74"/>
        <v>Admitted</v>
      </c>
      <c r="L730" s="1">
        <f t="shared" ca="1" si="75"/>
        <v>11367</v>
      </c>
    </row>
    <row r="731" spans="2:12" x14ac:dyDescent="0.25">
      <c r="B731">
        <f t="shared" ca="1" si="71"/>
        <v>20</v>
      </c>
      <c r="C731">
        <f t="shared" ca="1" si="70"/>
        <v>6</v>
      </c>
      <c r="D731">
        <f t="shared" ca="1" si="70"/>
        <v>1964</v>
      </c>
      <c r="E731">
        <f t="shared" ref="C731:G782" ca="1" si="76">RANDBETWEEN(E$4,E$5)</f>
        <v>2</v>
      </c>
      <c r="F731">
        <f t="shared" ca="1" si="76"/>
        <v>2</v>
      </c>
      <c r="G731">
        <f t="shared" ca="1" si="76"/>
        <v>3</v>
      </c>
      <c r="I731" t="str">
        <f t="shared" ca="1" si="72"/>
        <v>Male</v>
      </c>
      <c r="J731" t="str">
        <f t="shared" ca="1" si="73"/>
        <v>Medicare</v>
      </c>
      <c r="K731" t="str">
        <f t="shared" ca="1" si="74"/>
        <v>Transferred</v>
      </c>
      <c r="L731" s="1">
        <f t="shared" ca="1" si="75"/>
        <v>23548</v>
      </c>
    </row>
    <row r="732" spans="2:12" x14ac:dyDescent="0.25">
      <c r="B732">
        <f t="shared" ca="1" si="71"/>
        <v>26</v>
      </c>
      <c r="C732">
        <f t="shared" ca="1" si="76"/>
        <v>12</v>
      </c>
      <c r="D732">
        <f t="shared" ca="1" si="76"/>
        <v>1983</v>
      </c>
      <c r="E732">
        <f t="shared" ca="1" si="76"/>
        <v>1</v>
      </c>
      <c r="F732">
        <f t="shared" ca="1" si="76"/>
        <v>1</v>
      </c>
      <c r="G732">
        <f t="shared" ca="1" si="76"/>
        <v>2</v>
      </c>
      <c r="I732" t="str">
        <f t="shared" ca="1" si="72"/>
        <v>Female</v>
      </c>
      <c r="J732" t="str">
        <f t="shared" ca="1" si="73"/>
        <v>Aetna</v>
      </c>
      <c r="K732" t="str">
        <f t="shared" ca="1" si="74"/>
        <v>Admitted</v>
      </c>
      <c r="L732" s="1">
        <f t="shared" ca="1" si="75"/>
        <v>30676</v>
      </c>
    </row>
    <row r="733" spans="2:12" x14ac:dyDescent="0.25">
      <c r="B733">
        <f t="shared" ca="1" si="71"/>
        <v>14</v>
      </c>
      <c r="C733">
        <f t="shared" ca="1" si="76"/>
        <v>12</v>
      </c>
      <c r="D733">
        <f t="shared" ca="1" si="76"/>
        <v>1946</v>
      </c>
      <c r="E733">
        <f t="shared" ca="1" si="76"/>
        <v>2</v>
      </c>
      <c r="F733">
        <f t="shared" ca="1" si="76"/>
        <v>3</v>
      </c>
      <c r="G733">
        <f t="shared" ca="1" si="76"/>
        <v>3</v>
      </c>
      <c r="I733" t="str">
        <f t="shared" ca="1" si="72"/>
        <v>Male</v>
      </c>
      <c r="J733" t="str">
        <f t="shared" ca="1" si="73"/>
        <v>Medicaid</v>
      </c>
      <c r="K733" t="str">
        <f t="shared" ca="1" si="74"/>
        <v>Transferred</v>
      </c>
      <c r="L733" s="1">
        <f t="shared" ca="1" si="75"/>
        <v>17150</v>
      </c>
    </row>
    <row r="734" spans="2:12" x14ac:dyDescent="0.25">
      <c r="B734">
        <f t="shared" ca="1" si="71"/>
        <v>24</v>
      </c>
      <c r="C734">
        <f t="shared" ca="1" si="76"/>
        <v>5</v>
      </c>
      <c r="D734">
        <f t="shared" ca="1" si="76"/>
        <v>1986</v>
      </c>
      <c r="E734">
        <f t="shared" ca="1" si="76"/>
        <v>1</v>
      </c>
      <c r="F734">
        <f t="shared" ca="1" si="76"/>
        <v>4</v>
      </c>
      <c r="G734">
        <f t="shared" ca="1" si="76"/>
        <v>1</v>
      </c>
      <c r="I734" t="str">
        <f t="shared" ca="1" si="72"/>
        <v>Female</v>
      </c>
      <c r="J734" t="str">
        <f t="shared" ca="1" si="73"/>
        <v>Self-pay</v>
      </c>
      <c r="K734" t="str">
        <f t="shared" ca="1" si="74"/>
        <v>Discharged</v>
      </c>
      <c r="L734" s="1">
        <f t="shared" ca="1" si="75"/>
        <v>31556</v>
      </c>
    </row>
    <row r="735" spans="2:12" x14ac:dyDescent="0.25">
      <c r="B735">
        <f t="shared" ca="1" si="71"/>
        <v>24</v>
      </c>
      <c r="C735">
        <f t="shared" ca="1" si="76"/>
        <v>11</v>
      </c>
      <c r="D735">
        <f t="shared" ca="1" si="76"/>
        <v>1932</v>
      </c>
      <c r="E735">
        <f t="shared" ca="1" si="76"/>
        <v>2</v>
      </c>
      <c r="F735">
        <f t="shared" ca="1" si="76"/>
        <v>4</v>
      </c>
      <c r="G735">
        <f t="shared" ca="1" si="76"/>
        <v>4</v>
      </c>
      <c r="I735" t="str">
        <f t="shared" ca="1" si="72"/>
        <v>Male</v>
      </c>
      <c r="J735" t="str">
        <f t="shared" ca="1" si="73"/>
        <v>Self-pay</v>
      </c>
      <c r="K735" t="str">
        <f t="shared" ca="1" si="74"/>
        <v>Left without being seen</v>
      </c>
      <c r="L735" s="1">
        <f t="shared" ca="1" si="75"/>
        <v>12017</v>
      </c>
    </row>
    <row r="736" spans="2:12" x14ac:dyDescent="0.25">
      <c r="B736">
        <f t="shared" ca="1" si="71"/>
        <v>26</v>
      </c>
      <c r="C736">
        <f t="shared" ca="1" si="76"/>
        <v>10</v>
      </c>
      <c r="D736">
        <f t="shared" ca="1" si="76"/>
        <v>1925</v>
      </c>
      <c r="E736">
        <f t="shared" ca="1" si="76"/>
        <v>2</v>
      </c>
      <c r="F736">
        <f t="shared" ca="1" si="76"/>
        <v>2</v>
      </c>
      <c r="G736">
        <f t="shared" ca="1" si="76"/>
        <v>1</v>
      </c>
      <c r="I736" t="str">
        <f t="shared" ca="1" si="72"/>
        <v>Male</v>
      </c>
      <c r="J736" t="str">
        <f t="shared" ca="1" si="73"/>
        <v>Medicare</v>
      </c>
      <c r="K736" t="str">
        <f t="shared" ca="1" si="74"/>
        <v>Discharged</v>
      </c>
      <c r="L736" s="1">
        <f t="shared" ca="1" si="75"/>
        <v>9431</v>
      </c>
    </row>
    <row r="737" spans="2:12" x14ac:dyDescent="0.25">
      <c r="B737">
        <f t="shared" ca="1" si="71"/>
        <v>27</v>
      </c>
      <c r="C737">
        <f t="shared" ca="1" si="76"/>
        <v>11</v>
      </c>
      <c r="D737">
        <f t="shared" ca="1" si="76"/>
        <v>1924</v>
      </c>
      <c r="E737">
        <f t="shared" ca="1" si="76"/>
        <v>2</v>
      </c>
      <c r="F737">
        <f t="shared" ca="1" si="76"/>
        <v>5</v>
      </c>
      <c r="G737">
        <f t="shared" ca="1" si="76"/>
        <v>2</v>
      </c>
      <c r="I737" t="str">
        <f t="shared" ca="1" si="72"/>
        <v>Male</v>
      </c>
      <c r="J737" t="str">
        <f t="shared" ca="1" si="73"/>
        <v>Blue Cross</v>
      </c>
      <c r="K737" t="str">
        <f t="shared" ca="1" si="74"/>
        <v>Admitted</v>
      </c>
      <c r="L737" s="1">
        <f t="shared" ca="1" si="75"/>
        <v>9098</v>
      </c>
    </row>
    <row r="738" spans="2:12" x14ac:dyDescent="0.25">
      <c r="B738">
        <f t="shared" ca="1" si="71"/>
        <v>24</v>
      </c>
      <c r="C738">
        <f t="shared" ca="1" si="76"/>
        <v>11</v>
      </c>
      <c r="D738">
        <f t="shared" ca="1" si="76"/>
        <v>1947</v>
      </c>
      <c r="E738">
        <f t="shared" ca="1" si="76"/>
        <v>2</v>
      </c>
      <c r="F738">
        <f t="shared" ca="1" si="76"/>
        <v>3</v>
      </c>
      <c r="G738">
        <f t="shared" ca="1" si="76"/>
        <v>4</v>
      </c>
      <c r="I738" t="str">
        <f t="shared" ca="1" si="72"/>
        <v>Male</v>
      </c>
      <c r="J738" t="str">
        <f t="shared" ca="1" si="73"/>
        <v>Medicaid</v>
      </c>
      <c r="K738" t="str">
        <f t="shared" ca="1" si="74"/>
        <v>Left without being seen</v>
      </c>
      <c r="L738" s="1">
        <f t="shared" ca="1" si="75"/>
        <v>17495</v>
      </c>
    </row>
    <row r="739" spans="2:12" x14ac:dyDescent="0.25">
      <c r="B739">
        <f t="shared" ca="1" si="71"/>
        <v>17</v>
      </c>
      <c r="C739">
        <f t="shared" ca="1" si="76"/>
        <v>4</v>
      </c>
      <c r="D739">
        <f t="shared" ca="1" si="76"/>
        <v>1941</v>
      </c>
      <c r="E739">
        <f t="shared" ca="1" si="76"/>
        <v>2</v>
      </c>
      <c r="F739">
        <f t="shared" ca="1" si="76"/>
        <v>1</v>
      </c>
      <c r="G739">
        <f t="shared" ca="1" si="76"/>
        <v>4</v>
      </c>
      <c r="I739" t="str">
        <f t="shared" ca="1" si="72"/>
        <v>Male</v>
      </c>
      <c r="J739" t="str">
        <f t="shared" ca="1" si="73"/>
        <v>Aetna</v>
      </c>
      <c r="K739" t="str">
        <f t="shared" ca="1" si="74"/>
        <v>Left without being seen</v>
      </c>
      <c r="L739" s="1">
        <f t="shared" ca="1" si="75"/>
        <v>15083</v>
      </c>
    </row>
    <row r="740" spans="2:12" x14ac:dyDescent="0.25">
      <c r="B740">
        <f t="shared" ca="1" si="71"/>
        <v>4</v>
      </c>
      <c r="C740">
        <f t="shared" ca="1" si="76"/>
        <v>5</v>
      </c>
      <c r="D740">
        <f t="shared" ca="1" si="76"/>
        <v>1940</v>
      </c>
      <c r="E740">
        <f t="shared" ca="1" si="76"/>
        <v>2</v>
      </c>
      <c r="F740">
        <f t="shared" ca="1" si="76"/>
        <v>1</v>
      </c>
      <c r="G740">
        <f t="shared" ca="1" si="76"/>
        <v>1</v>
      </c>
      <c r="I740" t="str">
        <f t="shared" ca="1" si="72"/>
        <v>Male</v>
      </c>
      <c r="J740" t="str">
        <f t="shared" ca="1" si="73"/>
        <v>Aetna</v>
      </c>
      <c r="K740" t="str">
        <f t="shared" ca="1" si="74"/>
        <v>Discharged</v>
      </c>
      <c r="L740" s="1">
        <f t="shared" ca="1" si="75"/>
        <v>14735</v>
      </c>
    </row>
    <row r="741" spans="2:12" x14ac:dyDescent="0.25">
      <c r="B741">
        <f t="shared" ca="1" si="71"/>
        <v>25</v>
      </c>
      <c r="C741">
        <f t="shared" ca="1" si="76"/>
        <v>10</v>
      </c>
      <c r="D741">
        <f t="shared" ca="1" si="76"/>
        <v>1923</v>
      </c>
      <c r="E741">
        <f t="shared" ca="1" si="76"/>
        <v>2</v>
      </c>
      <c r="F741">
        <f t="shared" ca="1" si="76"/>
        <v>4</v>
      </c>
      <c r="G741">
        <f t="shared" ca="1" si="76"/>
        <v>3</v>
      </c>
      <c r="I741" t="str">
        <f t="shared" ca="1" si="72"/>
        <v>Male</v>
      </c>
      <c r="J741" t="str">
        <f t="shared" ca="1" si="73"/>
        <v>Self-pay</v>
      </c>
      <c r="K741" t="str">
        <f t="shared" ca="1" si="74"/>
        <v>Transferred</v>
      </c>
      <c r="L741" s="1">
        <f t="shared" ca="1" si="75"/>
        <v>8699</v>
      </c>
    </row>
    <row r="742" spans="2:12" x14ac:dyDescent="0.25">
      <c r="B742">
        <f t="shared" ca="1" si="71"/>
        <v>3</v>
      </c>
      <c r="C742">
        <f t="shared" ca="1" si="76"/>
        <v>8</v>
      </c>
      <c r="D742">
        <f t="shared" ca="1" si="76"/>
        <v>1933</v>
      </c>
      <c r="E742">
        <f t="shared" ca="1" si="76"/>
        <v>1</v>
      </c>
      <c r="F742">
        <f t="shared" ca="1" si="76"/>
        <v>3</v>
      </c>
      <c r="G742">
        <f t="shared" ca="1" si="76"/>
        <v>4</v>
      </c>
      <c r="I742" t="str">
        <f t="shared" ca="1" si="72"/>
        <v>Female</v>
      </c>
      <c r="J742" t="str">
        <f t="shared" ca="1" si="73"/>
        <v>Medicaid</v>
      </c>
      <c r="K742" t="str">
        <f t="shared" ca="1" si="74"/>
        <v>Left without being seen</v>
      </c>
      <c r="L742" s="1">
        <f t="shared" ca="1" si="75"/>
        <v>12269</v>
      </c>
    </row>
    <row r="743" spans="2:12" x14ac:dyDescent="0.25">
      <c r="B743">
        <f t="shared" ca="1" si="71"/>
        <v>3</v>
      </c>
      <c r="C743">
        <f t="shared" ca="1" si="76"/>
        <v>6</v>
      </c>
      <c r="D743">
        <f t="shared" ca="1" si="76"/>
        <v>1972</v>
      </c>
      <c r="E743">
        <f t="shared" ca="1" si="76"/>
        <v>1</v>
      </c>
      <c r="F743">
        <f t="shared" ca="1" si="76"/>
        <v>4</v>
      </c>
      <c r="G743">
        <f t="shared" ca="1" si="76"/>
        <v>3</v>
      </c>
      <c r="I743" t="str">
        <f t="shared" ca="1" si="72"/>
        <v>Female</v>
      </c>
      <c r="J743" t="str">
        <f t="shared" ca="1" si="73"/>
        <v>Self-pay</v>
      </c>
      <c r="K743" t="str">
        <f t="shared" ca="1" si="74"/>
        <v>Transferred</v>
      </c>
      <c r="L743" s="1">
        <f t="shared" ca="1" si="75"/>
        <v>26453</v>
      </c>
    </row>
    <row r="744" spans="2:12" x14ac:dyDescent="0.25">
      <c r="B744">
        <f t="shared" ca="1" si="71"/>
        <v>18</v>
      </c>
      <c r="C744">
        <f t="shared" ca="1" si="76"/>
        <v>7</v>
      </c>
      <c r="D744">
        <f t="shared" ca="1" si="76"/>
        <v>1916</v>
      </c>
      <c r="E744">
        <f t="shared" ca="1" si="76"/>
        <v>2</v>
      </c>
      <c r="F744">
        <f t="shared" ca="1" si="76"/>
        <v>3</v>
      </c>
      <c r="G744">
        <f t="shared" ca="1" si="76"/>
        <v>1</v>
      </c>
      <c r="I744" t="str">
        <f t="shared" ca="1" si="72"/>
        <v>Male</v>
      </c>
      <c r="J744" t="str">
        <f t="shared" ca="1" si="73"/>
        <v>Medicaid</v>
      </c>
      <c r="K744" t="str">
        <f t="shared" ca="1" si="74"/>
        <v>Discharged</v>
      </c>
      <c r="L744" s="1">
        <f t="shared" ca="1" si="75"/>
        <v>6044</v>
      </c>
    </row>
    <row r="745" spans="2:12" x14ac:dyDescent="0.25">
      <c r="B745">
        <f t="shared" ca="1" si="71"/>
        <v>8</v>
      </c>
      <c r="C745">
        <f t="shared" ca="1" si="76"/>
        <v>12</v>
      </c>
      <c r="D745">
        <f t="shared" ca="1" si="76"/>
        <v>1966</v>
      </c>
      <c r="E745">
        <f t="shared" ca="1" si="76"/>
        <v>2</v>
      </c>
      <c r="F745">
        <f t="shared" ca="1" si="76"/>
        <v>4</v>
      </c>
      <c r="G745">
        <f t="shared" ca="1" si="76"/>
        <v>1</v>
      </c>
      <c r="I745" t="str">
        <f t="shared" ca="1" si="72"/>
        <v>Male</v>
      </c>
      <c r="J745" t="str">
        <f t="shared" ca="1" si="73"/>
        <v>Self-pay</v>
      </c>
      <c r="K745" t="str">
        <f t="shared" ca="1" si="74"/>
        <v>Discharged</v>
      </c>
      <c r="L745" s="1">
        <f t="shared" ca="1" si="75"/>
        <v>24449</v>
      </c>
    </row>
    <row r="746" spans="2:12" x14ac:dyDescent="0.25">
      <c r="B746">
        <f t="shared" ca="1" si="71"/>
        <v>29</v>
      </c>
      <c r="C746">
        <f t="shared" ca="1" si="76"/>
        <v>7</v>
      </c>
      <c r="D746">
        <f t="shared" ca="1" si="76"/>
        <v>1951</v>
      </c>
      <c r="E746">
        <f t="shared" ca="1" si="76"/>
        <v>2</v>
      </c>
      <c r="F746">
        <f t="shared" ca="1" si="76"/>
        <v>4</v>
      </c>
      <c r="G746">
        <f t="shared" ca="1" si="76"/>
        <v>3</v>
      </c>
      <c r="I746" t="str">
        <f t="shared" ca="1" si="72"/>
        <v>Male</v>
      </c>
      <c r="J746" t="str">
        <f t="shared" ca="1" si="73"/>
        <v>Self-pay</v>
      </c>
      <c r="K746" t="str">
        <f t="shared" ca="1" si="74"/>
        <v>Transferred</v>
      </c>
      <c r="L746" s="1">
        <f t="shared" ca="1" si="75"/>
        <v>18838</v>
      </c>
    </row>
    <row r="747" spans="2:12" x14ac:dyDescent="0.25">
      <c r="B747">
        <f t="shared" ca="1" si="71"/>
        <v>20</v>
      </c>
      <c r="C747">
        <f t="shared" ca="1" si="76"/>
        <v>4</v>
      </c>
      <c r="D747">
        <f t="shared" ca="1" si="76"/>
        <v>2001</v>
      </c>
      <c r="E747">
        <f t="shared" ca="1" si="76"/>
        <v>1</v>
      </c>
      <c r="F747">
        <f t="shared" ca="1" si="76"/>
        <v>5</v>
      </c>
      <c r="G747">
        <f t="shared" ca="1" si="76"/>
        <v>3</v>
      </c>
      <c r="I747" t="str">
        <f t="shared" ca="1" si="72"/>
        <v>Female</v>
      </c>
      <c r="J747" t="str">
        <f t="shared" ca="1" si="73"/>
        <v>Blue Cross</v>
      </c>
      <c r="K747" t="str">
        <f t="shared" ca="1" si="74"/>
        <v>Transferred</v>
      </c>
      <c r="L747" s="1">
        <f t="shared" ca="1" si="75"/>
        <v>37001</v>
      </c>
    </row>
    <row r="748" spans="2:12" x14ac:dyDescent="0.25">
      <c r="B748">
        <f t="shared" ca="1" si="71"/>
        <v>26</v>
      </c>
      <c r="C748">
        <f t="shared" ca="1" si="76"/>
        <v>9</v>
      </c>
      <c r="D748">
        <f t="shared" ca="1" si="76"/>
        <v>1999</v>
      </c>
      <c r="E748">
        <f t="shared" ca="1" si="76"/>
        <v>1</v>
      </c>
      <c r="F748">
        <f t="shared" ca="1" si="76"/>
        <v>3</v>
      </c>
      <c r="G748">
        <f t="shared" ca="1" si="76"/>
        <v>3</v>
      </c>
      <c r="I748" t="str">
        <f t="shared" ca="1" si="72"/>
        <v>Female</v>
      </c>
      <c r="J748" t="str">
        <f t="shared" ca="1" si="73"/>
        <v>Medicaid</v>
      </c>
      <c r="K748" t="str">
        <f t="shared" ca="1" si="74"/>
        <v>Transferred</v>
      </c>
      <c r="L748" s="1">
        <f t="shared" ca="1" si="75"/>
        <v>36429</v>
      </c>
    </row>
    <row r="749" spans="2:12" x14ac:dyDescent="0.25">
      <c r="B749">
        <f t="shared" ca="1" si="71"/>
        <v>25</v>
      </c>
      <c r="C749">
        <f t="shared" ca="1" si="76"/>
        <v>12</v>
      </c>
      <c r="D749">
        <f t="shared" ca="1" si="76"/>
        <v>1932</v>
      </c>
      <c r="E749">
        <f t="shared" ca="1" si="76"/>
        <v>2</v>
      </c>
      <c r="F749">
        <f t="shared" ca="1" si="76"/>
        <v>5</v>
      </c>
      <c r="G749">
        <f t="shared" ca="1" si="76"/>
        <v>4</v>
      </c>
      <c r="I749" t="str">
        <f t="shared" ca="1" si="72"/>
        <v>Male</v>
      </c>
      <c r="J749" t="str">
        <f t="shared" ca="1" si="73"/>
        <v>Blue Cross</v>
      </c>
      <c r="K749" t="str">
        <f t="shared" ca="1" si="74"/>
        <v>Left without being seen</v>
      </c>
      <c r="L749" s="1">
        <f t="shared" ca="1" si="75"/>
        <v>12048</v>
      </c>
    </row>
    <row r="750" spans="2:12" x14ac:dyDescent="0.25">
      <c r="B750">
        <f t="shared" ca="1" si="71"/>
        <v>11</v>
      </c>
      <c r="C750">
        <f t="shared" ca="1" si="76"/>
        <v>4</v>
      </c>
      <c r="D750">
        <f t="shared" ca="1" si="76"/>
        <v>1973</v>
      </c>
      <c r="E750">
        <f t="shared" ca="1" si="76"/>
        <v>1</v>
      </c>
      <c r="F750">
        <f t="shared" ca="1" si="76"/>
        <v>3</v>
      </c>
      <c r="G750">
        <f t="shared" ca="1" si="76"/>
        <v>3</v>
      </c>
      <c r="I750" t="str">
        <f t="shared" ca="1" si="72"/>
        <v>Female</v>
      </c>
      <c r="J750" t="str">
        <f t="shared" ca="1" si="73"/>
        <v>Medicaid</v>
      </c>
      <c r="K750" t="str">
        <f t="shared" ca="1" si="74"/>
        <v>Transferred</v>
      </c>
      <c r="L750" s="1">
        <f t="shared" ca="1" si="75"/>
        <v>26765</v>
      </c>
    </row>
    <row r="751" spans="2:12" x14ac:dyDescent="0.25">
      <c r="B751">
        <f t="shared" ca="1" si="71"/>
        <v>22</v>
      </c>
      <c r="C751">
        <f t="shared" ca="1" si="76"/>
        <v>5</v>
      </c>
      <c r="D751">
        <f t="shared" ca="1" si="76"/>
        <v>2011</v>
      </c>
      <c r="E751">
        <f t="shared" ca="1" si="76"/>
        <v>1</v>
      </c>
      <c r="F751">
        <f t="shared" ca="1" si="76"/>
        <v>3</v>
      </c>
      <c r="G751">
        <f t="shared" ca="1" si="76"/>
        <v>2</v>
      </c>
      <c r="I751" t="str">
        <f t="shared" ca="1" si="72"/>
        <v>Female</v>
      </c>
      <c r="J751" t="str">
        <f t="shared" ca="1" si="73"/>
        <v>Medicaid</v>
      </c>
      <c r="K751" t="str">
        <f t="shared" ca="1" si="74"/>
        <v>Admitted</v>
      </c>
      <c r="L751" s="1">
        <f t="shared" ca="1" si="75"/>
        <v>40685</v>
      </c>
    </row>
    <row r="752" spans="2:12" x14ac:dyDescent="0.25">
      <c r="B752">
        <f t="shared" ca="1" si="71"/>
        <v>29</v>
      </c>
      <c r="C752">
        <f t="shared" ca="1" si="76"/>
        <v>9</v>
      </c>
      <c r="D752">
        <f t="shared" ca="1" si="76"/>
        <v>1975</v>
      </c>
      <c r="E752">
        <f t="shared" ca="1" si="76"/>
        <v>1</v>
      </c>
      <c r="F752">
        <f t="shared" ca="1" si="76"/>
        <v>1</v>
      </c>
      <c r="G752">
        <f t="shared" ca="1" si="76"/>
        <v>3</v>
      </c>
      <c r="I752" t="str">
        <f t="shared" ca="1" si="72"/>
        <v>Female</v>
      </c>
      <c r="J752" t="str">
        <f t="shared" ca="1" si="73"/>
        <v>Aetna</v>
      </c>
      <c r="K752" t="str">
        <f t="shared" ca="1" si="74"/>
        <v>Transferred</v>
      </c>
      <c r="L752" s="1">
        <f t="shared" ca="1" si="75"/>
        <v>27666</v>
      </c>
    </row>
    <row r="753" spans="2:12" x14ac:dyDescent="0.25">
      <c r="B753">
        <f t="shared" ca="1" si="71"/>
        <v>16</v>
      </c>
      <c r="C753">
        <f t="shared" ca="1" si="76"/>
        <v>1</v>
      </c>
      <c r="D753">
        <f t="shared" ca="1" si="76"/>
        <v>1972</v>
      </c>
      <c r="E753">
        <f t="shared" ca="1" si="76"/>
        <v>2</v>
      </c>
      <c r="F753">
        <f t="shared" ca="1" si="76"/>
        <v>3</v>
      </c>
      <c r="G753">
        <f t="shared" ca="1" si="76"/>
        <v>4</v>
      </c>
      <c r="I753" t="str">
        <f t="shared" ca="1" si="72"/>
        <v>Male</v>
      </c>
      <c r="J753" t="str">
        <f t="shared" ca="1" si="73"/>
        <v>Medicaid</v>
      </c>
      <c r="K753" t="str">
        <f t="shared" ca="1" si="74"/>
        <v>Left without being seen</v>
      </c>
      <c r="L753" s="1">
        <f t="shared" ca="1" si="75"/>
        <v>26314</v>
      </c>
    </row>
    <row r="754" spans="2:12" x14ac:dyDescent="0.25">
      <c r="B754">
        <f t="shared" ca="1" si="71"/>
        <v>6</v>
      </c>
      <c r="C754">
        <f t="shared" ca="1" si="76"/>
        <v>4</v>
      </c>
      <c r="D754">
        <f t="shared" ca="1" si="76"/>
        <v>1977</v>
      </c>
      <c r="E754">
        <f t="shared" ca="1" si="76"/>
        <v>2</v>
      </c>
      <c r="F754">
        <f t="shared" ca="1" si="76"/>
        <v>3</v>
      </c>
      <c r="G754">
        <f t="shared" ca="1" si="76"/>
        <v>3</v>
      </c>
      <c r="I754" t="str">
        <f t="shared" ca="1" si="72"/>
        <v>Male</v>
      </c>
      <c r="J754" t="str">
        <f t="shared" ca="1" si="73"/>
        <v>Medicaid</v>
      </c>
      <c r="K754" t="str">
        <f t="shared" ca="1" si="74"/>
        <v>Transferred</v>
      </c>
      <c r="L754" s="1">
        <f t="shared" ca="1" si="75"/>
        <v>28221</v>
      </c>
    </row>
    <row r="755" spans="2:12" x14ac:dyDescent="0.25">
      <c r="B755">
        <f t="shared" ca="1" si="71"/>
        <v>25</v>
      </c>
      <c r="C755">
        <f t="shared" ca="1" si="76"/>
        <v>5</v>
      </c>
      <c r="D755">
        <f t="shared" ca="1" si="76"/>
        <v>1920</v>
      </c>
      <c r="E755">
        <f t="shared" ca="1" si="76"/>
        <v>1</v>
      </c>
      <c r="F755">
        <f t="shared" ca="1" si="76"/>
        <v>4</v>
      </c>
      <c r="G755">
        <f t="shared" ca="1" si="76"/>
        <v>2</v>
      </c>
      <c r="I755" t="str">
        <f t="shared" ca="1" si="72"/>
        <v>Female</v>
      </c>
      <c r="J755" t="str">
        <f t="shared" ca="1" si="73"/>
        <v>Self-pay</v>
      </c>
      <c r="K755" t="str">
        <f t="shared" ca="1" si="74"/>
        <v>Admitted</v>
      </c>
      <c r="L755" s="1">
        <f t="shared" ca="1" si="75"/>
        <v>7451</v>
      </c>
    </row>
    <row r="756" spans="2:12" x14ac:dyDescent="0.25">
      <c r="B756">
        <f t="shared" ca="1" si="71"/>
        <v>27</v>
      </c>
      <c r="C756">
        <f t="shared" ca="1" si="76"/>
        <v>5</v>
      </c>
      <c r="D756">
        <f t="shared" ca="1" si="76"/>
        <v>2001</v>
      </c>
      <c r="E756">
        <f t="shared" ca="1" si="76"/>
        <v>2</v>
      </c>
      <c r="F756">
        <f t="shared" ca="1" si="76"/>
        <v>2</v>
      </c>
      <c r="G756">
        <f t="shared" ca="1" si="76"/>
        <v>2</v>
      </c>
      <c r="I756" t="str">
        <f t="shared" ca="1" si="72"/>
        <v>Male</v>
      </c>
      <c r="J756" t="str">
        <f t="shared" ca="1" si="73"/>
        <v>Medicare</v>
      </c>
      <c r="K756" t="str">
        <f t="shared" ca="1" si="74"/>
        <v>Admitted</v>
      </c>
      <c r="L756" s="1">
        <f t="shared" ca="1" si="75"/>
        <v>37038</v>
      </c>
    </row>
    <row r="757" spans="2:12" x14ac:dyDescent="0.25">
      <c r="B757">
        <f t="shared" ca="1" si="71"/>
        <v>14</v>
      </c>
      <c r="C757">
        <f t="shared" ca="1" si="76"/>
        <v>8</v>
      </c>
      <c r="D757">
        <f t="shared" ca="1" si="76"/>
        <v>1975</v>
      </c>
      <c r="E757">
        <f t="shared" ca="1" si="76"/>
        <v>1</v>
      </c>
      <c r="F757">
        <f t="shared" ca="1" si="76"/>
        <v>4</v>
      </c>
      <c r="G757">
        <f t="shared" ca="1" si="76"/>
        <v>2</v>
      </c>
      <c r="I757" t="str">
        <f t="shared" ca="1" si="72"/>
        <v>Female</v>
      </c>
      <c r="J757" t="str">
        <f t="shared" ca="1" si="73"/>
        <v>Self-pay</v>
      </c>
      <c r="K757" t="str">
        <f t="shared" ca="1" si="74"/>
        <v>Admitted</v>
      </c>
      <c r="L757" s="1">
        <f t="shared" ca="1" si="75"/>
        <v>27620</v>
      </c>
    </row>
    <row r="758" spans="2:12" x14ac:dyDescent="0.25">
      <c r="B758">
        <f t="shared" ca="1" si="71"/>
        <v>9</v>
      </c>
      <c r="C758">
        <f t="shared" ca="1" si="76"/>
        <v>6</v>
      </c>
      <c r="D758">
        <f t="shared" ca="1" si="76"/>
        <v>1954</v>
      </c>
      <c r="E758">
        <f t="shared" ca="1" si="76"/>
        <v>1</v>
      </c>
      <c r="F758">
        <f t="shared" ca="1" si="76"/>
        <v>4</v>
      </c>
      <c r="G758">
        <f t="shared" ca="1" si="76"/>
        <v>4</v>
      </c>
      <c r="I758" t="str">
        <f t="shared" ca="1" si="72"/>
        <v>Female</v>
      </c>
      <c r="J758" t="str">
        <f t="shared" ca="1" si="73"/>
        <v>Self-pay</v>
      </c>
      <c r="K758" t="str">
        <f t="shared" ca="1" si="74"/>
        <v>Left without being seen</v>
      </c>
      <c r="L758" s="1">
        <f t="shared" ca="1" si="75"/>
        <v>19884</v>
      </c>
    </row>
    <row r="759" spans="2:12" x14ac:dyDescent="0.25">
      <c r="B759">
        <f t="shared" ca="1" si="71"/>
        <v>22</v>
      </c>
      <c r="C759">
        <f t="shared" ca="1" si="76"/>
        <v>11</v>
      </c>
      <c r="D759">
        <f t="shared" ca="1" si="76"/>
        <v>1987</v>
      </c>
      <c r="E759">
        <f t="shared" ca="1" si="76"/>
        <v>2</v>
      </c>
      <c r="F759">
        <f t="shared" ca="1" si="76"/>
        <v>1</v>
      </c>
      <c r="G759">
        <f t="shared" ca="1" si="76"/>
        <v>1</v>
      </c>
      <c r="I759" t="str">
        <f t="shared" ca="1" si="72"/>
        <v>Male</v>
      </c>
      <c r="J759" t="str">
        <f t="shared" ca="1" si="73"/>
        <v>Aetna</v>
      </c>
      <c r="K759" t="str">
        <f t="shared" ca="1" si="74"/>
        <v>Discharged</v>
      </c>
      <c r="L759" s="1">
        <f t="shared" ca="1" si="75"/>
        <v>32103</v>
      </c>
    </row>
    <row r="760" spans="2:12" x14ac:dyDescent="0.25">
      <c r="B760">
        <f t="shared" ca="1" si="71"/>
        <v>17</v>
      </c>
      <c r="C760">
        <f t="shared" ca="1" si="76"/>
        <v>10</v>
      </c>
      <c r="D760">
        <f t="shared" ca="1" si="76"/>
        <v>1950</v>
      </c>
      <c r="E760">
        <f t="shared" ca="1" si="76"/>
        <v>2</v>
      </c>
      <c r="F760">
        <f t="shared" ca="1" si="76"/>
        <v>3</v>
      </c>
      <c r="G760">
        <f t="shared" ca="1" si="76"/>
        <v>2</v>
      </c>
      <c r="I760" t="str">
        <f t="shared" ca="1" si="72"/>
        <v>Male</v>
      </c>
      <c r="J760" t="str">
        <f t="shared" ca="1" si="73"/>
        <v>Medicaid</v>
      </c>
      <c r="K760" t="str">
        <f t="shared" ca="1" si="74"/>
        <v>Admitted</v>
      </c>
      <c r="L760" s="1">
        <f t="shared" ca="1" si="75"/>
        <v>18553</v>
      </c>
    </row>
    <row r="761" spans="2:12" x14ac:dyDescent="0.25">
      <c r="B761">
        <f t="shared" ca="1" si="71"/>
        <v>8</v>
      </c>
      <c r="C761">
        <f t="shared" ca="1" si="76"/>
        <v>11</v>
      </c>
      <c r="D761">
        <f t="shared" ca="1" si="76"/>
        <v>1994</v>
      </c>
      <c r="E761">
        <f t="shared" ca="1" si="76"/>
        <v>1</v>
      </c>
      <c r="F761">
        <f t="shared" ca="1" si="76"/>
        <v>2</v>
      </c>
      <c r="G761">
        <f t="shared" ca="1" si="76"/>
        <v>1</v>
      </c>
      <c r="I761" t="str">
        <f t="shared" ca="1" si="72"/>
        <v>Female</v>
      </c>
      <c r="J761" t="str">
        <f t="shared" ca="1" si="73"/>
        <v>Medicare</v>
      </c>
      <c r="K761" t="str">
        <f t="shared" ca="1" si="74"/>
        <v>Discharged</v>
      </c>
      <c r="L761" s="1">
        <f t="shared" ca="1" si="75"/>
        <v>34646</v>
      </c>
    </row>
    <row r="762" spans="2:12" x14ac:dyDescent="0.25">
      <c r="B762">
        <f t="shared" ca="1" si="71"/>
        <v>1</v>
      </c>
      <c r="C762">
        <f t="shared" ca="1" si="76"/>
        <v>4</v>
      </c>
      <c r="D762">
        <f t="shared" ca="1" si="76"/>
        <v>1933</v>
      </c>
      <c r="E762">
        <f t="shared" ca="1" si="76"/>
        <v>2</v>
      </c>
      <c r="F762">
        <f t="shared" ca="1" si="76"/>
        <v>1</v>
      </c>
      <c r="G762">
        <f t="shared" ca="1" si="76"/>
        <v>2</v>
      </c>
      <c r="I762" t="str">
        <f t="shared" ca="1" si="72"/>
        <v>Male</v>
      </c>
      <c r="J762" t="str">
        <f t="shared" ca="1" si="73"/>
        <v>Aetna</v>
      </c>
      <c r="K762" t="str">
        <f t="shared" ca="1" si="74"/>
        <v>Admitted</v>
      </c>
      <c r="L762" s="1">
        <f t="shared" ca="1" si="75"/>
        <v>12145</v>
      </c>
    </row>
    <row r="763" spans="2:12" x14ac:dyDescent="0.25">
      <c r="B763">
        <f t="shared" ca="1" si="71"/>
        <v>23</v>
      </c>
      <c r="C763">
        <f t="shared" ca="1" si="76"/>
        <v>9</v>
      </c>
      <c r="D763">
        <f t="shared" ca="1" si="76"/>
        <v>1916</v>
      </c>
      <c r="E763">
        <f t="shared" ca="1" si="76"/>
        <v>2</v>
      </c>
      <c r="F763">
        <f t="shared" ca="1" si="76"/>
        <v>5</v>
      </c>
      <c r="G763">
        <f t="shared" ca="1" si="76"/>
        <v>3</v>
      </c>
      <c r="I763" t="str">
        <f t="shared" ca="1" si="72"/>
        <v>Male</v>
      </c>
      <c r="J763" t="str">
        <f t="shared" ca="1" si="73"/>
        <v>Blue Cross</v>
      </c>
      <c r="K763" t="str">
        <f t="shared" ca="1" si="74"/>
        <v>Transferred</v>
      </c>
      <c r="L763" s="1">
        <f t="shared" ca="1" si="75"/>
        <v>6111</v>
      </c>
    </row>
    <row r="764" spans="2:12" x14ac:dyDescent="0.25">
      <c r="B764">
        <f t="shared" ca="1" si="71"/>
        <v>26</v>
      </c>
      <c r="C764">
        <f t="shared" ca="1" si="76"/>
        <v>8</v>
      </c>
      <c r="D764">
        <f t="shared" ca="1" si="76"/>
        <v>1915</v>
      </c>
      <c r="E764">
        <f t="shared" ca="1" si="76"/>
        <v>1</v>
      </c>
      <c r="F764">
        <f t="shared" ca="1" si="76"/>
        <v>3</v>
      </c>
      <c r="G764">
        <f t="shared" ca="1" si="76"/>
        <v>1</v>
      </c>
      <c r="I764" t="str">
        <f t="shared" ca="1" si="72"/>
        <v>Female</v>
      </c>
      <c r="J764" t="str">
        <f t="shared" ca="1" si="73"/>
        <v>Medicaid</v>
      </c>
      <c r="K764" t="str">
        <f t="shared" ca="1" si="74"/>
        <v>Discharged</v>
      </c>
      <c r="L764" s="1">
        <f t="shared" ca="1" si="75"/>
        <v>5717</v>
      </c>
    </row>
    <row r="765" spans="2:12" x14ac:dyDescent="0.25">
      <c r="B765">
        <f t="shared" ca="1" si="71"/>
        <v>21</v>
      </c>
      <c r="C765">
        <f t="shared" ca="1" si="76"/>
        <v>9</v>
      </c>
      <c r="D765">
        <f t="shared" ca="1" si="76"/>
        <v>1920</v>
      </c>
      <c r="E765">
        <f t="shared" ca="1" si="76"/>
        <v>2</v>
      </c>
      <c r="F765">
        <f t="shared" ca="1" si="76"/>
        <v>1</v>
      </c>
      <c r="G765">
        <f t="shared" ca="1" si="76"/>
        <v>3</v>
      </c>
      <c r="I765" t="str">
        <f t="shared" ca="1" si="72"/>
        <v>Male</v>
      </c>
      <c r="J765" t="str">
        <f t="shared" ca="1" si="73"/>
        <v>Aetna</v>
      </c>
      <c r="K765" t="str">
        <f t="shared" ca="1" si="74"/>
        <v>Transferred</v>
      </c>
      <c r="L765" s="1">
        <f t="shared" ca="1" si="75"/>
        <v>7570</v>
      </c>
    </row>
    <row r="766" spans="2:12" x14ac:dyDescent="0.25">
      <c r="B766">
        <f t="shared" ca="1" si="71"/>
        <v>2</v>
      </c>
      <c r="C766">
        <f t="shared" ca="1" si="76"/>
        <v>11</v>
      </c>
      <c r="D766">
        <f t="shared" ca="1" si="76"/>
        <v>1990</v>
      </c>
      <c r="E766">
        <f t="shared" ca="1" si="76"/>
        <v>2</v>
      </c>
      <c r="F766">
        <f t="shared" ca="1" si="76"/>
        <v>2</v>
      </c>
      <c r="G766">
        <f t="shared" ca="1" si="76"/>
        <v>1</v>
      </c>
      <c r="I766" t="str">
        <f t="shared" ca="1" si="72"/>
        <v>Male</v>
      </c>
      <c r="J766" t="str">
        <f t="shared" ca="1" si="73"/>
        <v>Medicare</v>
      </c>
      <c r="K766" t="str">
        <f t="shared" ca="1" si="74"/>
        <v>Discharged</v>
      </c>
      <c r="L766" s="1">
        <f t="shared" ca="1" si="75"/>
        <v>33179</v>
      </c>
    </row>
    <row r="767" spans="2:12" x14ac:dyDescent="0.25">
      <c r="B767">
        <f t="shared" ca="1" si="71"/>
        <v>20</v>
      </c>
      <c r="C767">
        <f t="shared" ca="1" si="76"/>
        <v>3</v>
      </c>
      <c r="D767">
        <f t="shared" ca="1" si="76"/>
        <v>1964</v>
      </c>
      <c r="E767">
        <f t="shared" ca="1" si="76"/>
        <v>1</v>
      </c>
      <c r="F767">
        <f t="shared" ca="1" si="76"/>
        <v>5</v>
      </c>
      <c r="G767">
        <f t="shared" ca="1" si="76"/>
        <v>3</v>
      </c>
      <c r="I767" t="str">
        <f t="shared" ca="1" si="72"/>
        <v>Female</v>
      </c>
      <c r="J767" t="str">
        <f t="shared" ca="1" si="73"/>
        <v>Blue Cross</v>
      </c>
      <c r="K767" t="str">
        <f t="shared" ca="1" si="74"/>
        <v>Transferred</v>
      </c>
      <c r="L767" s="1">
        <f t="shared" ca="1" si="75"/>
        <v>23456</v>
      </c>
    </row>
    <row r="768" spans="2:12" x14ac:dyDescent="0.25">
      <c r="B768">
        <f t="shared" ca="1" si="71"/>
        <v>12</v>
      </c>
      <c r="C768">
        <f t="shared" ca="1" si="76"/>
        <v>12</v>
      </c>
      <c r="D768">
        <f t="shared" ca="1" si="76"/>
        <v>1979</v>
      </c>
      <c r="E768">
        <f t="shared" ca="1" si="76"/>
        <v>1</v>
      </c>
      <c r="F768">
        <f t="shared" ca="1" si="76"/>
        <v>5</v>
      </c>
      <c r="G768">
        <f t="shared" ca="1" si="76"/>
        <v>2</v>
      </c>
      <c r="I768" t="str">
        <f t="shared" ca="1" si="72"/>
        <v>Female</v>
      </c>
      <c r="J768" t="str">
        <f t="shared" ca="1" si="73"/>
        <v>Blue Cross</v>
      </c>
      <c r="K768" t="str">
        <f t="shared" ca="1" si="74"/>
        <v>Admitted</v>
      </c>
      <c r="L768" s="1">
        <f t="shared" ca="1" si="75"/>
        <v>29201</v>
      </c>
    </row>
    <row r="769" spans="2:12" x14ac:dyDescent="0.25">
      <c r="B769">
        <f t="shared" ca="1" si="71"/>
        <v>3</v>
      </c>
      <c r="C769">
        <f t="shared" ca="1" si="76"/>
        <v>8</v>
      </c>
      <c r="D769">
        <f t="shared" ca="1" si="76"/>
        <v>1995</v>
      </c>
      <c r="E769">
        <f t="shared" ca="1" si="76"/>
        <v>1</v>
      </c>
      <c r="F769">
        <f t="shared" ca="1" si="76"/>
        <v>3</v>
      </c>
      <c r="G769">
        <f t="shared" ca="1" si="76"/>
        <v>1</v>
      </c>
      <c r="I769" t="str">
        <f t="shared" ca="1" si="72"/>
        <v>Female</v>
      </c>
      <c r="J769" t="str">
        <f t="shared" ca="1" si="73"/>
        <v>Medicaid</v>
      </c>
      <c r="K769" t="str">
        <f t="shared" ca="1" si="74"/>
        <v>Discharged</v>
      </c>
      <c r="L769" s="1">
        <f t="shared" ca="1" si="75"/>
        <v>34914</v>
      </c>
    </row>
    <row r="770" spans="2:12" x14ac:dyDescent="0.25">
      <c r="B770">
        <f t="shared" ca="1" si="71"/>
        <v>16</v>
      </c>
      <c r="C770">
        <f t="shared" ca="1" si="76"/>
        <v>4</v>
      </c>
      <c r="D770">
        <f t="shared" ca="1" si="76"/>
        <v>1919</v>
      </c>
      <c r="E770">
        <f t="shared" ca="1" si="76"/>
        <v>2</v>
      </c>
      <c r="F770">
        <f t="shared" ca="1" si="76"/>
        <v>1</v>
      </c>
      <c r="G770">
        <f t="shared" ca="1" si="76"/>
        <v>2</v>
      </c>
      <c r="I770" t="str">
        <f t="shared" ca="1" si="72"/>
        <v>Male</v>
      </c>
      <c r="J770" t="str">
        <f t="shared" ca="1" si="73"/>
        <v>Aetna</v>
      </c>
      <c r="K770" t="str">
        <f t="shared" ca="1" si="74"/>
        <v>Admitted</v>
      </c>
      <c r="L770" s="1">
        <f t="shared" ca="1" si="75"/>
        <v>7046</v>
      </c>
    </row>
    <row r="771" spans="2:12" x14ac:dyDescent="0.25">
      <c r="B771">
        <f t="shared" ca="1" si="71"/>
        <v>11</v>
      </c>
      <c r="C771">
        <f t="shared" ca="1" si="76"/>
        <v>2</v>
      </c>
      <c r="D771">
        <f t="shared" ca="1" si="76"/>
        <v>2010</v>
      </c>
      <c r="E771">
        <f t="shared" ca="1" si="76"/>
        <v>2</v>
      </c>
      <c r="F771">
        <f t="shared" ca="1" si="76"/>
        <v>4</v>
      </c>
      <c r="G771">
        <f t="shared" ca="1" si="76"/>
        <v>1</v>
      </c>
      <c r="I771" t="str">
        <f t="shared" ca="1" si="72"/>
        <v>Male</v>
      </c>
      <c r="J771" t="str">
        <f t="shared" ca="1" si="73"/>
        <v>Self-pay</v>
      </c>
      <c r="K771" t="str">
        <f t="shared" ca="1" si="74"/>
        <v>Discharged</v>
      </c>
      <c r="L771" s="1">
        <f t="shared" ca="1" si="75"/>
        <v>40220</v>
      </c>
    </row>
    <row r="772" spans="2:12" x14ac:dyDescent="0.25">
      <c r="B772">
        <f t="shared" ca="1" si="71"/>
        <v>27</v>
      </c>
      <c r="C772">
        <f t="shared" ca="1" si="76"/>
        <v>8</v>
      </c>
      <c r="D772">
        <f t="shared" ca="1" si="76"/>
        <v>2004</v>
      </c>
      <c r="E772">
        <f t="shared" ca="1" si="76"/>
        <v>2</v>
      </c>
      <c r="F772">
        <f t="shared" ca="1" si="76"/>
        <v>2</v>
      </c>
      <c r="G772">
        <f t="shared" ca="1" si="76"/>
        <v>4</v>
      </c>
      <c r="I772" t="str">
        <f t="shared" ca="1" si="72"/>
        <v>Male</v>
      </c>
      <c r="J772" t="str">
        <f t="shared" ca="1" si="73"/>
        <v>Medicare</v>
      </c>
      <c r="K772" t="str">
        <f t="shared" ca="1" si="74"/>
        <v>Left without being seen</v>
      </c>
      <c r="L772" s="1">
        <f t="shared" ca="1" si="75"/>
        <v>38226</v>
      </c>
    </row>
    <row r="773" spans="2:12" x14ac:dyDescent="0.25">
      <c r="B773">
        <f t="shared" ref="B773:B836" ca="1" si="77">RANDBETWEEN(B$4,B$5)</f>
        <v>13</v>
      </c>
      <c r="C773">
        <f t="shared" ca="1" si="76"/>
        <v>7</v>
      </c>
      <c r="D773">
        <f t="shared" ca="1" si="76"/>
        <v>1926</v>
      </c>
      <c r="E773">
        <f t="shared" ca="1" si="76"/>
        <v>2</v>
      </c>
      <c r="F773">
        <f t="shared" ca="1" si="76"/>
        <v>4</v>
      </c>
      <c r="G773">
        <f t="shared" ca="1" si="76"/>
        <v>3</v>
      </c>
      <c r="I773" t="str">
        <f t="shared" ca="1" si="72"/>
        <v>Male</v>
      </c>
      <c r="J773" t="str">
        <f t="shared" ca="1" si="73"/>
        <v>Self-pay</v>
      </c>
      <c r="K773" t="str">
        <f t="shared" ca="1" si="74"/>
        <v>Transferred</v>
      </c>
      <c r="L773" s="1">
        <f t="shared" ca="1" si="75"/>
        <v>9691</v>
      </c>
    </row>
    <row r="774" spans="2:12" x14ac:dyDescent="0.25">
      <c r="B774">
        <f t="shared" ca="1" si="77"/>
        <v>29</v>
      </c>
      <c r="C774">
        <f t="shared" ca="1" si="76"/>
        <v>9</v>
      </c>
      <c r="D774">
        <f t="shared" ca="1" si="76"/>
        <v>1938</v>
      </c>
      <c r="E774">
        <f t="shared" ca="1" si="76"/>
        <v>2</v>
      </c>
      <c r="F774">
        <f t="shared" ca="1" si="76"/>
        <v>3</v>
      </c>
      <c r="G774">
        <f t="shared" ca="1" si="76"/>
        <v>4</v>
      </c>
      <c r="I774" t="str">
        <f t="shared" ca="1" si="72"/>
        <v>Male</v>
      </c>
      <c r="J774" t="str">
        <f t="shared" ca="1" si="73"/>
        <v>Medicaid</v>
      </c>
      <c r="K774" t="str">
        <f t="shared" ca="1" si="74"/>
        <v>Left without being seen</v>
      </c>
      <c r="L774" s="1">
        <f t="shared" ca="1" si="75"/>
        <v>14152</v>
      </c>
    </row>
    <row r="775" spans="2:12" x14ac:dyDescent="0.25">
      <c r="B775">
        <f t="shared" ca="1" si="77"/>
        <v>22</v>
      </c>
      <c r="C775">
        <f t="shared" ca="1" si="76"/>
        <v>11</v>
      </c>
      <c r="D775">
        <f t="shared" ca="1" si="76"/>
        <v>1955</v>
      </c>
      <c r="E775">
        <f t="shared" ca="1" si="76"/>
        <v>2</v>
      </c>
      <c r="F775">
        <f t="shared" ca="1" si="76"/>
        <v>2</v>
      </c>
      <c r="G775">
        <f t="shared" ca="1" si="76"/>
        <v>1</v>
      </c>
      <c r="I775" t="str">
        <f t="shared" ca="1" si="72"/>
        <v>Male</v>
      </c>
      <c r="J775" t="str">
        <f t="shared" ca="1" si="73"/>
        <v>Medicare</v>
      </c>
      <c r="K775" t="str">
        <f t="shared" ca="1" si="74"/>
        <v>Discharged</v>
      </c>
      <c r="L775" s="1">
        <f t="shared" ca="1" si="75"/>
        <v>20415</v>
      </c>
    </row>
    <row r="776" spans="2:12" x14ac:dyDescent="0.25">
      <c r="B776">
        <f t="shared" ca="1" si="77"/>
        <v>3</v>
      </c>
      <c r="C776">
        <f t="shared" ca="1" si="76"/>
        <v>10</v>
      </c>
      <c r="D776">
        <f t="shared" ca="1" si="76"/>
        <v>1925</v>
      </c>
      <c r="E776">
        <f t="shared" ca="1" si="76"/>
        <v>2</v>
      </c>
      <c r="F776">
        <f t="shared" ca="1" si="76"/>
        <v>3</v>
      </c>
      <c r="G776">
        <f t="shared" ca="1" si="76"/>
        <v>4</v>
      </c>
      <c r="I776" t="str">
        <f t="shared" ca="1" si="72"/>
        <v>Male</v>
      </c>
      <c r="J776" t="str">
        <f t="shared" ca="1" si="73"/>
        <v>Medicaid</v>
      </c>
      <c r="K776" t="str">
        <f t="shared" ca="1" si="74"/>
        <v>Left without being seen</v>
      </c>
      <c r="L776" s="1">
        <f t="shared" ca="1" si="75"/>
        <v>9408</v>
      </c>
    </row>
    <row r="777" spans="2:12" x14ac:dyDescent="0.25">
      <c r="B777">
        <f t="shared" ca="1" si="77"/>
        <v>17</v>
      </c>
      <c r="C777">
        <f t="shared" ca="1" si="76"/>
        <v>5</v>
      </c>
      <c r="D777">
        <f t="shared" ca="1" si="76"/>
        <v>1933</v>
      </c>
      <c r="E777">
        <f t="shared" ca="1" si="76"/>
        <v>2</v>
      </c>
      <c r="F777">
        <f t="shared" ca="1" si="76"/>
        <v>1</v>
      </c>
      <c r="G777">
        <f t="shared" ca="1" si="76"/>
        <v>4</v>
      </c>
      <c r="I777" t="str">
        <f t="shared" ref="I777:I840" ca="1" si="78">VLOOKUP(E777,GenderNum_to_GenderLabel,2,FALSE)</f>
        <v>Male</v>
      </c>
      <c r="J777" t="str">
        <f t="shared" ref="J777:J840" ca="1" si="79">VLOOKUP(F777,InsuranceNum_to_InsuranceCompany,2,FALSE)</f>
        <v>Aetna</v>
      </c>
      <c r="K777" t="str">
        <f t="shared" ref="K777:K840" ca="1" si="80">VLOOKUP(G777,DispositionNum_to_DispositionLabel,2,FALSE)</f>
        <v>Left without being seen</v>
      </c>
      <c r="L777" s="1">
        <f t="shared" ca="1" si="75"/>
        <v>12191</v>
      </c>
    </row>
    <row r="778" spans="2:12" x14ac:dyDescent="0.25">
      <c r="B778">
        <f t="shared" ca="1" si="77"/>
        <v>5</v>
      </c>
      <c r="C778">
        <f t="shared" ca="1" si="76"/>
        <v>4</v>
      </c>
      <c r="D778">
        <f t="shared" ca="1" si="76"/>
        <v>1965</v>
      </c>
      <c r="E778">
        <f t="shared" ca="1" si="76"/>
        <v>2</v>
      </c>
      <c r="F778">
        <f t="shared" ca="1" si="76"/>
        <v>2</v>
      </c>
      <c r="G778">
        <f t="shared" ca="1" si="76"/>
        <v>3</v>
      </c>
      <c r="I778" t="str">
        <f t="shared" ca="1" si="78"/>
        <v>Male</v>
      </c>
      <c r="J778" t="str">
        <f t="shared" ca="1" si="79"/>
        <v>Medicare</v>
      </c>
      <c r="K778" t="str">
        <f t="shared" ca="1" si="80"/>
        <v>Transferred</v>
      </c>
      <c r="L778" s="1">
        <f t="shared" ca="1" si="75"/>
        <v>23837</v>
      </c>
    </row>
    <row r="779" spans="2:12" x14ac:dyDescent="0.25">
      <c r="B779">
        <f t="shared" ca="1" si="77"/>
        <v>26</v>
      </c>
      <c r="C779">
        <f t="shared" ca="1" si="76"/>
        <v>12</v>
      </c>
      <c r="D779">
        <f t="shared" ca="1" si="76"/>
        <v>2000</v>
      </c>
      <c r="E779">
        <f t="shared" ca="1" si="76"/>
        <v>2</v>
      </c>
      <c r="F779">
        <f t="shared" ca="1" si="76"/>
        <v>5</v>
      </c>
      <c r="G779">
        <f t="shared" ca="1" si="76"/>
        <v>3</v>
      </c>
      <c r="I779" t="str">
        <f t="shared" ca="1" si="78"/>
        <v>Male</v>
      </c>
      <c r="J779" t="str">
        <f t="shared" ca="1" si="79"/>
        <v>Blue Cross</v>
      </c>
      <c r="K779" t="str">
        <f t="shared" ca="1" si="80"/>
        <v>Transferred</v>
      </c>
      <c r="L779" s="1">
        <f t="shared" ca="1" si="75"/>
        <v>36886</v>
      </c>
    </row>
    <row r="780" spans="2:12" x14ac:dyDescent="0.25">
      <c r="B780">
        <f t="shared" ca="1" si="77"/>
        <v>17</v>
      </c>
      <c r="C780">
        <f t="shared" ca="1" si="76"/>
        <v>2</v>
      </c>
      <c r="D780">
        <f t="shared" ca="1" si="76"/>
        <v>2005</v>
      </c>
      <c r="E780">
        <f t="shared" ca="1" si="76"/>
        <v>1</v>
      </c>
      <c r="F780">
        <f t="shared" ca="1" si="76"/>
        <v>5</v>
      </c>
      <c r="G780">
        <f t="shared" ca="1" si="76"/>
        <v>3</v>
      </c>
      <c r="I780" t="str">
        <f t="shared" ca="1" si="78"/>
        <v>Female</v>
      </c>
      <c r="J780" t="str">
        <f t="shared" ca="1" si="79"/>
        <v>Blue Cross</v>
      </c>
      <c r="K780" t="str">
        <f t="shared" ca="1" si="80"/>
        <v>Transferred</v>
      </c>
      <c r="L780" s="1">
        <f t="shared" ca="1" si="75"/>
        <v>38400</v>
      </c>
    </row>
    <row r="781" spans="2:12" x14ac:dyDescent="0.25">
      <c r="B781">
        <f t="shared" ca="1" si="77"/>
        <v>19</v>
      </c>
      <c r="C781">
        <f t="shared" ca="1" si="76"/>
        <v>7</v>
      </c>
      <c r="D781">
        <f t="shared" ca="1" si="76"/>
        <v>1988</v>
      </c>
      <c r="E781">
        <f t="shared" ca="1" si="76"/>
        <v>1</v>
      </c>
      <c r="F781">
        <f t="shared" ca="1" si="76"/>
        <v>5</v>
      </c>
      <c r="G781">
        <f t="shared" ca="1" si="76"/>
        <v>1</v>
      </c>
      <c r="I781" t="str">
        <f t="shared" ca="1" si="78"/>
        <v>Female</v>
      </c>
      <c r="J781" t="str">
        <f t="shared" ca="1" si="79"/>
        <v>Blue Cross</v>
      </c>
      <c r="K781" t="str">
        <f t="shared" ca="1" si="80"/>
        <v>Discharged</v>
      </c>
      <c r="L781" s="1">
        <f t="shared" ca="1" si="75"/>
        <v>32343</v>
      </c>
    </row>
    <row r="782" spans="2:12" x14ac:dyDescent="0.25">
      <c r="B782">
        <f t="shared" ca="1" si="77"/>
        <v>1</v>
      </c>
      <c r="C782">
        <f t="shared" ca="1" si="76"/>
        <v>3</v>
      </c>
      <c r="D782">
        <f t="shared" ca="1" si="76"/>
        <v>1974</v>
      </c>
      <c r="E782">
        <f t="shared" ref="C782:G833" ca="1" si="81">RANDBETWEEN(E$4,E$5)</f>
        <v>2</v>
      </c>
      <c r="F782">
        <f t="shared" ca="1" si="81"/>
        <v>3</v>
      </c>
      <c r="G782">
        <f t="shared" ca="1" si="81"/>
        <v>2</v>
      </c>
      <c r="I782" t="str">
        <f t="shared" ca="1" si="78"/>
        <v>Male</v>
      </c>
      <c r="J782" t="str">
        <f t="shared" ca="1" si="79"/>
        <v>Medicaid</v>
      </c>
      <c r="K782" t="str">
        <f t="shared" ca="1" si="80"/>
        <v>Admitted</v>
      </c>
      <c r="L782" s="1">
        <f t="shared" ca="1" si="75"/>
        <v>27089</v>
      </c>
    </row>
    <row r="783" spans="2:12" x14ac:dyDescent="0.25">
      <c r="B783">
        <f t="shared" ca="1" si="77"/>
        <v>17</v>
      </c>
      <c r="C783">
        <f t="shared" ca="1" si="81"/>
        <v>4</v>
      </c>
      <c r="D783">
        <f t="shared" ca="1" si="81"/>
        <v>1997</v>
      </c>
      <c r="E783">
        <f t="shared" ca="1" si="81"/>
        <v>1</v>
      </c>
      <c r="F783">
        <f t="shared" ca="1" si="81"/>
        <v>4</v>
      </c>
      <c r="G783">
        <f t="shared" ca="1" si="81"/>
        <v>4</v>
      </c>
      <c r="I783" t="str">
        <f t="shared" ca="1" si="78"/>
        <v>Female</v>
      </c>
      <c r="J783" t="str">
        <f t="shared" ca="1" si="79"/>
        <v>Self-pay</v>
      </c>
      <c r="K783" t="str">
        <f t="shared" ca="1" si="80"/>
        <v>Left without being seen</v>
      </c>
      <c r="L783" s="1">
        <f t="shared" ca="1" si="75"/>
        <v>35537</v>
      </c>
    </row>
    <row r="784" spans="2:12" x14ac:dyDescent="0.25">
      <c r="B784">
        <f t="shared" ca="1" si="77"/>
        <v>13</v>
      </c>
      <c r="C784">
        <f t="shared" ca="1" si="81"/>
        <v>6</v>
      </c>
      <c r="D784">
        <f t="shared" ca="1" si="81"/>
        <v>2006</v>
      </c>
      <c r="E784">
        <f t="shared" ca="1" si="81"/>
        <v>2</v>
      </c>
      <c r="F784">
        <f t="shared" ca="1" si="81"/>
        <v>4</v>
      </c>
      <c r="G784">
        <f t="shared" ca="1" si="81"/>
        <v>1</v>
      </c>
      <c r="I784" t="str">
        <f t="shared" ca="1" si="78"/>
        <v>Male</v>
      </c>
      <c r="J784" t="str">
        <f t="shared" ca="1" si="79"/>
        <v>Self-pay</v>
      </c>
      <c r="K784" t="str">
        <f t="shared" ca="1" si="80"/>
        <v>Discharged</v>
      </c>
      <c r="L784" s="1">
        <f t="shared" ca="1" si="75"/>
        <v>38881</v>
      </c>
    </row>
    <row r="785" spans="2:12" x14ac:dyDescent="0.25">
      <c r="B785">
        <f t="shared" ca="1" si="77"/>
        <v>14</v>
      </c>
      <c r="C785">
        <f t="shared" ca="1" si="81"/>
        <v>9</v>
      </c>
      <c r="D785">
        <f t="shared" ca="1" si="81"/>
        <v>1939</v>
      </c>
      <c r="E785">
        <f t="shared" ca="1" si="81"/>
        <v>1</v>
      </c>
      <c r="F785">
        <f t="shared" ca="1" si="81"/>
        <v>4</v>
      </c>
      <c r="G785">
        <f t="shared" ca="1" si="81"/>
        <v>2</v>
      </c>
      <c r="I785" t="str">
        <f t="shared" ca="1" si="78"/>
        <v>Female</v>
      </c>
      <c r="J785" t="str">
        <f t="shared" ca="1" si="79"/>
        <v>Self-pay</v>
      </c>
      <c r="K785" t="str">
        <f t="shared" ca="1" si="80"/>
        <v>Admitted</v>
      </c>
      <c r="L785" s="1">
        <f t="shared" ca="1" si="75"/>
        <v>14502</v>
      </c>
    </row>
    <row r="786" spans="2:12" x14ac:dyDescent="0.25">
      <c r="B786">
        <f t="shared" ca="1" si="77"/>
        <v>26</v>
      </c>
      <c r="C786">
        <f t="shared" ca="1" si="81"/>
        <v>8</v>
      </c>
      <c r="D786">
        <f t="shared" ca="1" si="81"/>
        <v>1941</v>
      </c>
      <c r="E786">
        <f t="shared" ca="1" si="81"/>
        <v>2</v>
      </c>
      <c r="F786">
        <f t="shared" ca="1" si="81"/>
        <v>3</v>
      </c>
      <c r="G786">
        <f t="shared" ca="1" si="81"/>
        <v>3</v>
      </c>
      <c r="I786" t="str">
        <f t="shared" ca="1" si="78"/>
        <v>Male</v>
      </c>
      <c r="J786" t="str">
        <f t="shared" ca="1" si="79"/>
        <v>Medicaid</v>
      </c>
      <c r="K786" t="str">
        <f t="shared" ca="1" si="80"/>
        <v>Transferred</v>
      </c>
      <c r="L786" s="1">
        <f t="shared" ca="1" si="75"/>
        <v>15214</v>
      </c>
    </row>
    <row r="787" spans="2:12" x14ac:dyDescent="0.25">
      <c r="B787">
        <f t="shared" ca="1" si="77"/>
        <v>2</v>
      </c>
      <c r="C787">
        <f t="shared" ca="1" si="81"/>
        <v>4</v>
      </c>
      <c r="D787">
        <f t="shared" ca="1" si="81"/>
        <v>1941</v>
      </c>
      <c r="E787">
        <f t="shared" ca="1" si="81"/>
        <v>1</v>
      </c>
      <c r="F787">
        <f t="shared" ca="1" si="81"/>
        <v>1</v>
      </c>
      <c r="G787">
        <f t="shared" ca="1" si="81"/>
        <v>4</v>
      </c>
      <c r="I787" t="str">
        <f t="shared" ca="1" si="78"/>
        <v>Female</v>
      </c>
      <c r="J787" t="str">
        <f t="shared" ca="1" si="79"/>
        <v>Aetna</v>
      </c>
      <c r="K787" t="str">
        <f t="shared" ca="1" si="80"/>
        <v>Left without being seen</v>
      </c>
      <c r="L787" s="1">
        <f t="shared" ca="1" si="75"/>
        <v>15068</v>
      </c>
    </row>
    <row r="788" spans="2:12" x14ac:dyDescent="0.25">
      <c r="B788">
        <f t="shared" ca="1" si="77"/>
        <v>27</v>
      </c>
      <c r="C788">
        <f t="shared" ca="1" si="81"/>
        <v>4</v>
      </c>
      <c r="D788">
        <f t="shared" ca="1" si="81"/>
        <v>1932</v>
      </c>
      <c r="E788">
        <f t="shared" ca="1" si="81"/>
        <v>1</v>
      </c>
      <c r="F788">
        <f t="shared" ca="1" si="81"/>
        <v>5</v>
      </c>
      <c r="G788">
        <f t="shared" ca="1" si="81"/>
        <v>2</v>
      </c>
      <c r="I788" t="str">
        <f t="shared" ca="1" si="78"/>
        <v>Female</v>
      </c>
      <c r="J788" t="str">
        <f t="shared" ca="1" si="79"/>
        <v>Blue Cross</v>
      </c>
      <c r="K788" t="str">
        <f t="shared" ca="1" si="80"/>
        <v>Admitted</v>
      </c>
      <c r="L788" s="1">
        <f t="shared" ref="L788:L851" ca="1" si="82">DATE(D788,C788,B788)</f>
        <v>11806</v>
      </c>
    </row>
    <row r="789" spans="2:12" x14ac:dyDescent="0.25">
      <c r="B789">
        <f t="shared" ca="1" si="77"/>
        <v>12</v>
      </c>
      <c r="C789">
        <f t="shared" ca="1" si="81"/>
        <v>5</v>
      </c>
      <c r="D789">
        <f t="shared" ca="1" si="81"/>
        <v>1955</v>
      </c>
      <c r="E789">
        <f t="shared" ca="1" si="81"/>
        <v>1</v>
      </c>
      <c r="F789">
        <f t="shared" ca="1" si="81"/>
        <v>2</v>
      </c>
      <c r="G789">
        <f t="shared" ca="1" si="81"/>
        <v>3</v>
      </c>
      <c r="I789" t="str">
        <f t="shared" ca="1" si="78"/>
        <v>Female</v>
      </c>
      <c r="J789" t="str">
        <f t="shared" ca="1" si="79"/>
        <v>Medicare</v>
      </c>
      <c r="K789" t="str">
        <f t="shared" ca="1" si="80"/>
        <v>Transferred</v>
      </c>
      <c r="L789" s="1">
        <f t="shared" ca="1" si="82"/>
        <v>20221</v>
      </c>
    </row>
    <row r="790" spans="2:12" x14ac:dyDescent="0.25">
      <c r="B790">
        <f t="shared" ca="1" si="77"/>
        <v>24</v>
      </c>
      <c r="C790">
        <f t="shared" ca="1" si="81"/>
        <v>7</v>
      </c>
      <c r="D790">
        <f t="shared" ca="1" si="81"/>
        <v>1924</v>
      </c>
      <c r="E790">
        <f t="shared" ca="1" si="81"/>
        <v>1</v>
      </c>
      <c r="F790">
        <f t="shared" ca="1" si="81"/>
        <v>5</v>
      </c>
      <c r="G790">
        <f t="shared" ca="1" si="81"/>
        <v>4</v>
      </c>
      <c r="I790" t="str">
        <f t="shared" ca="1" si="78"/>
        <v>Female</v>
      </c>
      <c r="J790" t="str">
        <f t="shared" ca="1" si="79"/>
        <v>Blue Cross</v>
      </c>
      <c r="K790" t="str">
        <f t="shared" ca="1" si="80"/>
        <v>Left without being seen</v>
      </c>
      <c r="L790" s="1">
        <f t="shared" ca="1" si="82"/>
        <v>8972</v>
      </c>
    </row>
    <row r="791" spans="2:12" x14ac:dyDescent="0.25">
      <c r="B791">
        <f t="shared" ca="1" si="77"/>
        <v>13</v>
      </c>
      <c r="C791">
        <f t="shared" ca="1" si="81"/>
        <v>11</v>
      </c>
      <c r="D791">
        <f t="shared" ca="1" si="81"/>
        <v>1982</v>
      </c>
      <c r="E791">
        <f t="shared" ca="1" si="81"/>
        <v>2</v>
      </c>
      <c r="F791">
        <f t="shared" ca="1" si="81"/>
        <v>3</v>
      </c>
      <c r="G791">
        <f t="shared" ca="1" si="81"/>
        <v>3</v>
      </c>
      <c r="I791" t="str">
        <f t="shared" ca="1" si="78"/>
        <v>Male</v>
      </c>
      <c r="J791" t="str">
        <f t="shared" ca="1" si="79"/>
        <v>Medicaid</v>
      </c>
      <c r="K791" t="str">
        <f t="shared" ca="1" si="80"/>
        <v>Transferred</v>
      </c>
      <c r="L791" s="1">
        <f t="shared" ca="1" si="82"/>
        <v>30268</v>
      </c>
    </row>
    <row r="792" spans="2:12" x14ac:dyDescent="0.25">
      <c r="B792">
        <f t="shared" ca="1" si="77"/>
        <v>13</v>
      </c>
      <c r="C792">
        <f t="shared" ca="1" si="81"/>
        <v>11</v>
      </c>
      <c r="D792">
        <f t="shared" ca="1" si="81"/>
        <v>1926</v>
      </c>
      <c r="E792">
        <f t="shared" ca="1" si="81"/>
        <v>2</v>
      </c>
      <c r="F792">
        <f t="shared" ca="1" si="81"/>
        <v>2</v>
      </c>
      <c r="G792">
        <f t="shared" ca="1" si="81"/>
        <v>4</v>
      </c>
      <c r="I792" t="str">
        <f t="shared" ca="1" si="78"/>
        <v>Male</v>
      </c>
      <c r="J792" t="str">
        <f t="shared" ca="1" si="79"/>
        <v>Medicare</v>
      </c>
      <c r="K792" t="str">
        <f t="shared" ca="1" si="80"/>
        <v>Left without being seen</v>
      </c>
      <c r="L792" s="1">
        <f t="shared" ca="1" si="82"/>
        <v>9814</v>
      </c>
    </row>
    <row r="793" spans="2:12" x14ac:dyDescent="0.25">
      <c r="B793">
        <f t="shared" ca="1" si="77"/>
        <v>2</v>
      </c>
      <c r="C793">
        <f t="shared" ca="1" si="81"/>
        <v>7</v>
      </c>
      <c r="D793">
        <f t="shared" ca="1" si="81"/>
        <v>1975</v>
      </c>
      <c r="E793">
        <f t="shared" ca="1" si="81"/>
        <v>1</v>
      </c>
      <c r="F793">
        <f t="shared" ca="1" si="81"/>
        <v>3</v>
      </c>
      <c r="G793">
        <f t="shared" ca="1" si="81"/>
        <v>1</v>
      </c>
      <c r="I793" t="str">
        <f t="shared" ca="1" si="78"/>
        <v>Female</v>
      </c>
      <c r="J793" t="str">
        <f t="shared" ca="1" si="79"/>
        <v>Medicaid</v>
      </c>
      <c r="K793" t="str">
        <f t="shared" ca="1" si="80"/>
        <v>Discharged</v>
      </c>
      <c r="L793" s="1">
        <f t="shared" ca="1" si="82"/>
        <v>27577</v>
      </c>
    </row>
    <row r="794" spans="2:12" x14ac:dyDescent="0.25">
      <c r="B794">
        <f t="shared" ca="1" si="77"/>
        <v>20</v>
      </c>
      <c r="C794">
        <f t="shared" ca="1" si="81"/>
        <v>5</v>
      </c>
      <c r="D794">
        <f t="shared" ca="1" si="81"/>
        <v>1997</v>
      </c>
      <c r="E794">
        <f t="shared" ca="1" si="81"/>
        <v>2</v>
      </c>
      <c r="F794">
        <f t="shared" ca="1" si="81"/>
        <v>3</v>
      </c>
      <c r="G794">
        <f t="shared" ca="1" si="81"/>
        <v>2</v>
      </c>
      <c r="I794" t="str">
        <f t="shared" ca="1" si="78"/>
        <v>Male</v>
      </c>
      <c r="J794" t="str">
        <f t="shared" ca="1" si="79"/>
        <v>Medicaid</v>
      </c>
      <c r="K794" t="str">
        <f t="shared" ca="1" si="80"/>
        <v>Admitted</v>
      </c>
      <c r="L794" s="1">
        <f t="shared" ca="1" si="82"/>
        <v>35570</v>
      </c>
    </row>
    <row r="795" spans="2:12" x14ac:dyDescent="0.25">
      <c r="B795">
        <f t="shared" ca="1" si="77"/>
        <v>19</v>
      </c>
      <c r="C795">
        <f t="shared" ca="1" si="81"/>
        <v>1</v>
      </c>
      <c r="D795">
        <f t="shared" ca="1" si="81"/>
        <v>1953</v>
      </c>
      <c r="E795">
        <f t="shared" ca="1" si="81"/>
        <v>2</v>
      </c>
      <c r="F795">
        <f t="shared" ca="1" si="81"/>
        <v>5</v>
      </c>
      <c r="G795">
        <f t="shared" ca="1" si="81"/>
        <v>4</v>
      </c>
      <c r="I795" t="str">
        <f t="shared" ca="1" si="78"/>
        <v>Male</v>
      </c>
      <c r="J795" t="str">
        <f t="shared" ca="1" si="79"/>
        <v>Blue Cross</v>
      </c>
      <c r="K795" t="str">
        <f t="shared" ca="1" si="80"/>
        <v>Left without being seen</v>
      </c>
      <c r="L795" s="1">
        <f t="shared" ca="1" si="82"/>
        <v>19378</v>
      </c>
    </row>
    <row r="796" spans="2:12" x14ac:dyDescent="0.25">
      <c r="B796">
        <f t="shared" ca="1" si="77"/>
        <v>23</v>
      </c>
      <c r="C796">
        <f t="shared" ca="1" si="81"/>
        <v>8</v>
      </c>
      <c r="D796">
        <f t="shared" ca="1" si="81"/>
        <v>2013</v>
      </c>
      <c r="E796">
        <f t="shared" ca="1" si="81"/>
        <v>1</v>
      </c>
      <c r="F796">
        <f t="shared" ca="1" si="81"/>
        <v>4</v>
      </c>
      <c r="G796">
        <f t="shared" ca="1" si="81"/>
        <v>2</v>
      </c>
      <c r="I796" t="str">
        <f t="shared" ca="1" si="78"/>
        <v>Female</v>
      </c>
      <c r="J796" t="str">
        <f t="shared" ca="1" si="79"/>
        <v>Self-pay</v>
      </c>
      <c r="K796" t="str">
        <f t="shared" ca="1" si="80"/>
        <v>Admitted</v>
      </c>
      <c r="L796" s="1">
        <f t="shared" ca="1" si="82"/>
        <v>41509</v>
      </c>
    </row>
    <row r="797" spans="2:12" x14ac:dyDescent="0.25">
      <c r="B797">
        <f t="shared" ca="1" si="77"/>
        <v>6</v>
      </c>
      <c r="C797">
        <f t="shared" ca="1" si="81"/>
        <v>5</v>
      </c>
      <c r="D797">
        <f t="shared" ca="1" si="81"/>
        <v>1995</v>
      </c>
      <c r="E797">
        <f t="shared" ca="1" si="81"/>
        <v>2</v>
      </c>
      <c r="F797">
        <f t="shared" ca="1" si="81"/>
        <v>3</v>
      </c>
      <c r="G797">
        <f t="shared" ca="1" si="81"/>
        <v>1</v>
      </c>
      <c r="I797" t="str">
        <f t="shared" ca="1" si="78"/>
        <v>Male</v>
      </c>
      <c r="J797" t="str">
        <f t="shared" ca="1" si="79"/>
        <v>Medicaid</v>
      </c>
      <c r="K797" t="str">
        <f t="shared" ca="1" si="80"/>
        <v>Discharged</v>
      </c>
      <c r="L797" s="1">
        <f t="shared" ca="1" si="82"/>
        <v>34825</v>
      </c>
    </row>
    <row r="798" spans="2:12" x14ac:dyDescent="0.25">
      <c r="B798">
        <f t="shared" ca="1" si="77"/>
        <v>8</v>
      </c>
      <c r="C798">
        <f t="shared" ca="1" si="81"/>
        <v>11</v>
      </c>
      <c r="D798">
        <f t="shared" ca="1" si="81"/>
        <v>1979</v>
      </c>
      <c r="E798">
        <f t="shared" ca="1" si="81"/>
        <v>2</v>
      </c>
      <c r="F798">
        <f t="shared" ca="1" si="81"/>
        <v>1</v>
      </c>
      <c r="G798">
        <f t="shared" ca="1" si="81"/>
        <v>4</v>
      </c>
      <c r="I798" t="str">
        <f t="shared" ca="1" si="78"/>
        <v>Male</v>
      </c>
      <c r="J798" t="str">
        <f t="shared" ca="1" si="79"/>
        <v>Aetna</v>
      </c>
      <c r="K798" t="str">
        <f t="shared" ca="1" si="80"/>
        <v>Left without being seen</v>
      </c>
      <c r="L798" s="1">
        <f t="shared" ca="1" si="82"/>
        <v>29167</v>
      </c>
    </row>
    <row r="799" spans="2:12" x14ac:dyDescent="0.25">
      <c r="B799">
        <f t="shared" ca="1" si="77"/>
        <v>18</v>
      </c>
      <c r="C799">
        <f t="shared" ca="1" si="81"/>
        <v>10</v>
      </c>
      <c r="D799">
        <f t="shared" ca="1" si="81"/>
        <v>1974</v>
      </c>
      <c r="E799">
        <f t="shared" ca="1" si="81"/>
        <v>1</v>
      </c>
      <c r="F799">
        <f t="shared" ca="1" si="81"/>
        <v>2</v>
      </c>
      <c r="G799">
        <f t="shared" ca="1" si="81"/>
        <v>3</v>
      </c>
      <c r="I799" t="str">
        <f t="shared" ca="1" si="78"/>
        <v>Female</v>
      </c>
      <c r="J799" t="str">
        <f t="shared" ca="1" si="79"/>
        <v>Medicare</v>
      </c>
      <c r="K799" t="str">
        <f t="shared" ca="1" si="80"/>
        <v>Transferred</v>
      </c>
      <c r="L799" s="1">
        <f t="shared" ca="1" si="82"/>
        <v>27320</v>
      </c>
    </row>
    <row r="800" spans="2:12" x14ac:dyDescent="0.25">
      <c r="B800">
        <f t="shared" ca="1" si="77"/>
        <v>7</v>
      </c>
      <c r="C800">
        <f t="shared" ca="1" si="81"/>
        <v>9</v>
      </c>
      <c r="D800">
        <f t="shared" ca="1" si="81"/>
        <v>1986</v>
      </c>
      <c r="E800">
        <f t="shared" ca="1" si="81"/>
        <v>1</v>
      </c>
      <c r="F800">
        <f t="shared" ca="1" si="81"/>
        <v>5</v>
      </c>
      <c r="G800">
        <f t="shared" ca="1" si="81"/>
        <v>3</v>
      </c>
      <c r="I800" t="str">
        <f t="shared" ca="1" si="78"/>
        <v>Female</v>
      </c>
      <c r="J800" t="str">
        <f t="shared" ca="1" si="79"/>
        <v>Blue Cross</v>
      </c>
      <c r="K800" t="str">
        <f t="shared" ca="1" si="80"/>
        <v>Transferred</v>
      </c>
      <c r="L800" s="1">
        <f t="shared" ca="1" si="82"/>
        <v>31662</v>
      </c>
    </row>
    <row r="801" spans="2:12" x14ac:dyDescent="0.25">
      <c r="B801">
        <f t="shared" ca="1" si="77"/>
        <v>16</v>
      </c>
      <c r="C801">
        <f t="shared" ca="1" si="81"/>
        <v>10</v>
      </c>
      <c r="D801">
        <f t="shared" ca="1" si="81"/>
        <v>1917</v>
      </c>
      <c r="E801">
        <f t="shared" ca="1" si="81"/>
        <v>2</v>
      </c>
      <c r="F801">
        <f t="shared" ca="1" si="81"/>
        <v>1</v>
      </c>
      <c r="G801">
        <f t="shared" ca="1" si="81"/>
        <v>2</v>
      </c>
      <c r="I801" t="str">
        <f t="shared" ca="1" si="78"/>
        <v>Male</v>
      </c>
      <c r="J801" t="str">
        <f t="shared" ca="1" si="79"/>
        <v>Aetna</v>
      </c>
      <c r="K801" t="str">
        <f t="shared" ca="1" si="80"/>
        <v>Admitted</v>
      </c>
      <c r="L801" s="1">
        <f t="shared" ca="1" si="82"/>
        <v>6499</v>
      </c>
    </row>
    <row r="802" spans="2:12" x14ac:dyDescent="0.25">
      <c r="B802">
        <f t="shared" ca="1" si="77"/>
        <v>20</v>
      </c>
      <c r="C802">
        <f t="shared" ca="1" si="81"/>
        <v>10</v>
      </c>
      <c r="D802">
        <f t="shared" ca="1" si="81"/>
        <v>1964</v>
      </c>
      <c r="E802">
        <f t="shared" ca="1" si="81"/>
        <v>2</v>
      </c>
      <c r="F802">
        <f t="shared" ca="1" si="81"/>
        <v>2</v>
      </c>
      <c r="G802">
        <f t="shared" ca="1" si="81"/>
        <v>2</v>
      </c>
      <c r="I802" t="str">
        <f t="shared" ca="1" si="78"/>
        <v>Male</v>
      </c>
      <c r="J802" t="str">
        <f t="shared" ca="1" si="79"/>
        <v>Medicare</v>
      </c>
      <c r="K802" t="str">
        <f t="shared" ca="1" si="80"/>
        <v>Admitted</v>
      </c>
      <c r="L802" s="1">
        <f t="shared" ca="1" si="82"/>
        <v>23670</v>
      </c>
    </row>
    <row r="803" spans="2:12" x14ac:dyDescent="0.25">
      <c r="B803">
        <f t="shared" ca="1" si="77"/>
        <v>25</v>
      </c>
      <c r="C803">
        <f t="shared" ca="1" si="81"/>
        <v>3</v>
      </c>
      <c r="D803">
        <f t="shared" ca="1" si="81"/>
        <v>1969</v>
      </c>
      <c r="E803">
        <f t="shared" ca="1" si="81"/>
        <v>2</v>
      </c>
      <c r="F803">
        <f t="shared" ca="1" si="81"/>
        <v>3</v>
      </c>
      <c r="G803">
        <f t="shared" ca="1" si="81"/>
        <v>1</v>
      </c>
      <c r="I803" t="str">
        <f t="shared" ca="1" si="78"/>
        <v>Male</v>
      </c>
      <c r="J803" t="str">
        <f t="shared" ca="1" si="79"/>
        <v>Medicaid</v>
      </c>
      <c r="K803" t="str">
        <f t="shared" ca="1" si="80"/>
        <v>Discharged</v>
      </c>
      <c r="L803" s="1">
        <f t="shared" ca="1" si="82"/>
        <v>25287</v>
      </c>
    </row>
    <row r="804" spans="2:12" x14ac:dyDescent="0.25">
      <c r="B804">
        <f t="shared" ca="1" si="77"/>
        <v>1</v>
      </c>
      <c r="C804">
        <f t="shared" ca="1" si="81"/>
        <v>9</v>
      </c>
      <c r="D804">
        <f t="shared" ca="1" si="81"/>
        <v>1978</v>
      </c>
      <c r="E804">
        <f t="shared" ca="1" si="81"/>
        <v>1</v>
      </c>
      <c r="F804">
        <f t="shared" ca="1" si="81"/>
        <v>4</v>
      </c>
      <c r="G804">
        <f t="shared" ca="1" si="81"/>
        <v>4</v>
      </c>
      <c r="I804" t="str">
        <f t="shared" ca="1" si="78"/>
        <v>Female</v>
      </c>
      <c r="J804" t="str">
        <f t="shared" ca="1" si="79"/>
        <v>Self-pay</v>
      </c>
      <c r="K804" t="str">
        <f t="shared" ca="1" si="80"/>
        <v>Left without being seen</v>
      </c>
      <c r="L804" s="1">
        <f t="shared" ca="1" si="82"/>
        <v>28734</v>
      </c>
    </row>
    <row r="805" spans="2:12" x14ac:dyDescent="0.25">
      <c r="B805">
        <f t="shared" ca="1" si="77"/>
        <v>15</v>
      </c>
      <c r="C805">
        <f t="shared" ca="1" si="81"/>
        <v>6</v>
      </c>
      <c r="D805">
        <f t="shared" ca="1" si="81"/>
        <v>2003</v>
      </c>
      <c r="E805">
        <f t="shared" ca="1" si="81"/>
        <v>1</v>
      </c>
      <c r="F805">
        <f t="shared" ca="1" si="81"/>
        <v>3</v>
      </c>
      <c r="G805">
        <f t="shared" ca="1" si="81"/>
        <v>2</v>
      </c>
      <c r="I805" t="str">
        <f t="shared" ca="1" si="78"/>
        <v>Female</v>
      </c>
      <c r="J805" t="str">
        <f t="shared" ca="1" si="79"/>
        <v>Medicaid</v>
      </c>
      <c r="K805" t="str">
        <f t="shared" ca="1" si="80"/>
        <v>Admitted</v>
      </c>
      <c r="L805" s="1">
        <f t="shared" ca="1" si="82"/>
        <v>37787</v>
      </c>
    </row>
    <row r="806" spans="2:12" x14ac:dyDescent="0.25">
      <c r="B806">
        <f t="shared" ca="1" si="77"/>
        <v>3</v>
      </c>
      <c r="C806">
        <f t="shared" ca="1" si="81"/>
        <v>7</v>
      </c>
      <c r="D806">
        <f t="shared" ca="1" si="81"/>
        <v>1935</v>
      </c>
      <c r="E806">
        <f t="shared" ca="1" si="81"/>
        <v>2</v>
      </c>
      <c r="F806">
        <f t="shared" ca="1" si="81"/>
        <v>1</v>
      </c>
      <c r="G806">
        <f t="shared" ca="1" si="81"/>
        <v>4</v>
      </c>
      <c r="I806" t="str">
        <f t="shared" ca="1" si="78"/>
        <v>Male</v>
      </c>
      <c r="J806" t="str">
        <f t="shared" ca="1" si="79"/>
        <v>Aetna</v>
      </c>
      <c r="K806" t="str">
        <f t="shared" ca="1" si="80"/>
        <v>Left without being seen</v>
      </c>
      <c r="L806" s="1">
        <f t="shared" ca="1" si="82"/>
        <v>12968</v>
      </c>
    </row>
    <row r="807" spans="2:12" x14ac:dyDescent="0.25">
      <c r="B807">
        <f t="shared" ca="1" si="77"/>
        <v>29</v>
      </c>
      <c r="C807">
        <f t="shared" ca="1" si="81"/>
        <v>3</v>
      </c>
      <c r="D807">
        <f t="shared" ca="1" si="81"/>
        <v>1984</v>
      </c>
      <c r="E807">
        <f t="shared" ca="1" si="81"/>
        <v>2</v>
      </c>
      <c r="F807">
        <f t="shared" ca="1" si="81"/>
        <v>5</v>
      </c>
      <c r="G807">
        <f t="shared" ca="1" si="81"/>
        <v>2</v>
      </c>
      <c r="I807" t="str">
        <f t="shared" ca="1" si="78"/>
        <v>Male</v>
      </c>
      <c r="J807" t="str">
        <f t="shared" ca="1" si="79"/>
        <v>Blue Cross</v>
      </c>
      <c r="K807" t="str">
        <f t="shared" ca="1" si="80"/>
        <v>Admitted</v>
      </c>
      <c r="L807" s="1">
        <f t="shared" ca="1" si="82"/>
        <v>30770</v>
      </c>
    </row>
    <row r="808" spans="2:12" x14ac:dyDescent="0.25">
      <c r="B808">
        <f t="shared" ca="1" si="77"/>
        <v>23</v>
      </c>
      <c r="C808">
        <f t="shared" ca="1" si="81"/>
        <v>12</v>
      </c>
      <c r="D808">
        <f t="shared" ca="1" si="81"/>
        <v>2013</v>
      </c>
      <c r="E808">
        <f t="shared" ca="1" si="81"/>
        <v>1</v>
      </c>
      <c r="F808">
        <f t="shared" ca="1" si="81"/>
        <v>1</v>
      </c>
      <c r="G808">
        <f t="shared" ca="1" si="81"/>
        <v>3</v>
      </c>
      <c r="I808" t="str">
        <f t="shared" ca="1" si="78"/>
        <v>Female</v>
      </c>
      <c r="J808" t="str">
        <f t="shared" ca="1" si="79"/>
        <v>Aetna</v>
      </c>
      <c r="K808" t="str">
        <f t="shared" ca="1" si="80"/>
        <v>Transferred</v>
      </c>
      <c r="L808" s="1">
        <f t="shared" ca="1" si="82"/>
        <v>41631</v>
      </c>
    </row>
    <row r="809" spans="2:12" x14ac:dyDescent="0.25">
      <c r="B809">
        <f t="shared" ca="1" si="77"/>
        <v>18</v>
      </c>
      <c r="C809">
        <f t="shared" ca="1" si="81"/>
        <v>1</v>
      </c>
      <c r="D809">
        <f t="shared" ca="1" si="81"/>
        <v>2009</v>
      </c>
      <c r="E809">
        <f t="shared" ca="1" si="81"/>
        <v>1</v>
      </c>
      <c r="F809">
        <f t="shared" ca="1" si="81"/>
        <v>3</v>
      </c>
      <c r="G809">
        <f t="shared" ca="1" si="81"/>
        <v>4</v>
      </c>
      <c r="I809" t="str">
        <f t="shared" ca="1" si="78"/>
        <v>Female</v>
      </c>
      <c r="J809" t="str">
        <f t="shared" ca="1" si="79"/>
        <v>Medicaid</v>
      </c>
      <c r="K809" t="str">
        <f t="shared" ca="1" si="80"/>
        <v>Left without being seen</v>
      </c>
      <c r="L809" s="1">
        <f t="shared" ca="1" si="82"/>
        <v>39831</v>
      </c>
    </row>
    <row r="810" spans="2:12" x14ac:dyDescent="0.25">
      <c r="B810">
        <f t="shared" ca="1" si="77"/>
        <v>27</v>
      </c>
      <c r="C810">
        <f t="shared" ca="1" si="81"/>
        <v>1</v>
      </c>
      <c r="D810">
        <f t="shared" ca="1" si="81"/>
        <v>1955</v>
      </c>
      <c r="E810">
        <f t="shared" ca="1" si="81"/>
        <v>2</v>
      </c>
      <c r="F810">
        <f t="shared" ca="1" si="81"/>
        <v>2</v>
      </c>
      <c r="G810">
        <f t="shared" ca="1" si="81"/>
        <v>1</v>
      </c>
      <c r="I810" t="str">
        <f t="shared" ca="1" si="78"/>
        <v>Male</v>
      </c>
      <c r="J810" t="str">
        <f t="shared" ca="1" si="79"/>
        <v>Medicare</v>
      </c>
      <c r="K810" t="str">
        <f t="shared" ca="1" si="80"/>
        <v>Discharged</v>
      </c>
      <c r="L810" s="1">
        <f t="shared" ca="1" si="82"/>
        <v>20116</v>
      </c>
    </row>
    <row r="811" spans="2:12" x14ac:dyDescent="0.25">
      <c r="B811">
        <f t="shared" ca="1" si="77"/>
        <v>8</v>
      </c>
      <c r="C811">
        <f t="shared" ca="1" si="81"/>
        <v>11</v>
      </c>
      <c r="D811">
        <f t="shared" ca="1" si="81"/>
        <v>1985</v>
      </c>
      <c r="E811">
        <f t="shared" ca="1" si="81"/>
        <v>2</v>
      </c>
      <c r="F811">
        <f t="shared" ca="1" si="81"/>
        <v>2</v>
      </c>
      <c r="G811">
        <f t="shared" ca="1" si="81"/>
        <v>2</v>
      </c>
      <c r="I811" t="str">
        <f t="shared" ca="1" si="78"/>
        <v>Male</v>
      </c>
      <c r="J811" t="str">
        <f t="shared" ca="1" si="79"/>
        <v>Medicare</v>
      </c>
      <c r="K811" t="str">
        <f t="shared" ca="1" si="80"/>
        <v>Admitted</v>
      </c>
      <c r="L811" s="1">
        <f t="shared" ca="1" si="82"/>
        <v>31359</v>
      </c>
    </row>
    <row r="812" spans="2:12" x14ac:dyDescent="0.25">
      <c r="B812">
        <f t="shared" ca="1" si="77"/>
        <v>7</v>
      </c>
      <c r="C812">
        <f t="shared" ca="1" si="81"/>
        <v>7</v>
      </c>
      <c r="D812">
        <f t="shared" ca="1" si="81"/>
        <v>1957</v>
      </c>
      <c r="E812">
        <f t="shared" ca="1" si="81"/>
        <v>1</v>
      </c>
      <c r="F812">
        <f t="shared" ca="1" si="81"/>
        <v>5</v>
      </c>
      <c r="G812">
        <f t="shared" ca="1" si="81"/>
        <v>4</v>
      </c>
      <c r="I812" t="str">
        <f t="shared" ca="1" si="78"/>
        <v>Female</v>
      </c>
      <c r="J812" t="str">
        <f t="shared" ca="1" si="79"/>
        <v>Blue Cross</v>
      </c>
      <c r="K812" t="str">
        <f t="shared" ca="1" si="80"/>
        <v>Left without being seen</v>
      </c>
      <c r="L812" s="1">
        <f t="shared" ca="1" si="82"/>
        <v>21008</v>
      </c>
    </row>
    <row r="813" spans="2:12" x14ac:dyDescent="0.25">
      <c r="B813">
        <f t="shared" ca="1" si="77"/>
        <v>7</v>
      </c>
      <c r="C813">
        <f t="shared" ca="1" si="81"/>
        <v>6</v>
      </c>
      <c r="D813">
        <f t="shared" ca="1" si="81"/>
        <v>1976</v>
      </c>
      <c r="E813">
        <f t="shared" ca="1" si="81"/>
        <v>2</v>
      </c>
      <c r="F813">
        <f t="shared" ca="1" si="81"/>
        <v>4</v>
      </c>
      <c r="G813">
        <f t="shared" ca="1" si="81"/>
        <v>1</v>
      </c>
      <c r="I813" t="str">
        <f t="shared" ca="1" si="78"/>
        <v>Male</v>
      </c>
      <c r="J813" t="str">
        <f t="shared" ca="1" si="79"/>
        <v>Self-pay</v>
      </c>
      <c r="K813" t="str">
        <f t="shared" ca="1" si="80"/>
        <v>Discharged</v>
      </c>
      <c r="L813" s="1">
        <f t="shared" ca="1" si="82"/>
        <v>27918</v>
      </c>
    </row>
    <row r="814" spans="2:12" x14ac:dyDescent="0.25">
      <c r="B814">
        <f t="shared" ca="1" si="77"/>
        <v>30</v>
      </c>
      <c r="C814">
        <f t="shared" ca="1" si="81"/>
        <v>8</v>
      </c>
      <c r="D814">
        <f t="shared" ca="1" si="81"/>
        <v>1995</v>
      </c>
      <c r="E814">
        <f t="shared" ca="1" si="81"/>
        <v>2</v>
      </c>
      <c r="F814">
        <f t="shared" ca="1" si="81"/>
        <v>4</v>
      </c>
      <c r="G814">
        <f t="shared" ca="1" si="81"/>
        <v>3</v>
      </c>
      <c r="I814" t="str">
        <f t="shared" ca="1" si="78"/>
        <v>Male</v>
      </c>
      <c r="J814" t="str">
        <f t="shared" ca="1" si="79"/>
        <v>Self-pay</v>
      </c>
      <c r="K814" t="str">
        <f t="shared" ca="1" si="80"/>
        <v>Transferred</v>
      </c>
      <c r="L814" s="1">
        <f t="shared" ca="1" si="82"/>
        <v>34941</v>
      </c>
    </row>
    <row r="815" spans="2:12" x14ac:dyDescent="0.25">
      <c r="B815">
        <f t="shared" ca="1" si="77"/>
        <v>19</v>
      </c>
      <c r="C815">
        <f t="shared" ca="1" si="81"/>
        <v>10</v>
      </c>
      <c r="D815">
        <f t="shared" ca="1" si="81"/>
        <v>1986</v>
      </c>
      <c r="E815">
        <f t="shared" ca="1" si="81"/>
        <v>2</v>
      </c>
      <c r="F815">
        <f t="shared" ca="1" si="81"/>
        <v>5</v>
      </c>
      <c r="G815">
        <f t="shared" ca="1" si="81"/>
        <v>3</v>
      </c>
      <c r="I815" t="str">
        <f t="shared" ca="1" si="78"/>
        <v>Male</v>
      </c>
      <c r="J815" t="str">
        <f t="shared" ca="1" si="79"/>
        <v>Blue Cross</v>
      </c>
      <c r="K815" t="str">
        <f t="shared" ca="1" si="80"/>
        <v>Transferred</v>
      </c>
      <c r="L815" s="1">
        <f t="shared" ca="1" si="82"/>
        <v>31704</v>
      </c>
    </row>
    <row r="816" spans="2:12" x14ac:dyDescent="0.25">
      <c r="B816">
        <f t="shared" ca="1" si="77"/>
        <v>27</v>
      </c>
      <c r="C816">
        <f t="shared" ca="1" si="81"/>
        <v>3</v>
      </c>
      <c r="D816">
        <f t="shared" ca="1" si="81"/>
        <v>1956</v>
      </c>
      <c r="E816">
        <f t="shared" ca="1" si="81"/>
        <v>2</v>
      </c>
      <c r="F816">
        <f t="shared" ca="1" si="81"/>
        <v>3</v>
      </c>
      <c r="G816">
        <f t="shared" ca="1" si="81"/>
        <v>1</v>
      </c>
      <c r="I816" t="str">
        <f t="shared" ca="1" si="78"/>
        <v>Male</v>
      </c>
      <c r="J816" t="str">
        <f t="shared" ca="1" si="79"/>
        <v>Medicaid</v>
      </c>
      <c r="K816" t="str">
        <f t="shared" ca="1" si="80"/>
        <v>Discharged</v>
      </c>
      <c r="L816" s="1">
        <f t="shared" ca="1" si="82"/>
        <v>20541</v>
      </c>
    </row>
    <row r="817" spans="2:12" x14ac:dyDescent="0.25">
      <c r="B817">
        <f t="shared" ca="1" si="77"/>
        <v>11</v>
      </c>
      <c r="C817">
        <f t="shared" ca="1" si="81"/>
        <v>10</v>
      </c>
      <c r="D817">
        <f t="shared" ca="1" si="81"/>
        <v>1943</v>
      </c>
      <c r="E817">
        <f t="shared" ca="1" si="81"/>
        <v>1</v>
      </c>
      <c r="F817">
        <f t="shared" ca="1" si="81"/>
        <v>5</v>
      </c>
      <c r="G817">
        <f t="shared" ca="1" si="81"/>
        <v>3</v>
      </c>
      <c r="I817" t="str">
        <f t="shared" ca="1" si="78"/>
        <v>Female</v>
      </c>
      <c r="J817" t="str">
        <f t="shared" ca="1" si="79"/>
        <v>Blue Cross</v>
      </c>
      <c r="K817" t="str">
        <f t="shared" ca="1" si="80"/>
        <v>Transferred</v>
      </c>
      <c r="L817" s="1">
        <f t="shared" ca="1" si="82"/>
        <v>15990</v>
      </c>
    </row>
    <row r="818" spans="2:12" x14ac:dyDescent="0.25">
      <c r="B818">
        <f t="shared" ca="1" si="77"/>
        <v>16</v>
      </c>
      <c r="C818">
        <f t="shared" ca="1" si="81"/>
        <v>4</v>
      </c>
      <c r="D818">
        <f t="shared" ca="1" si="81"/>
        <v>1952</v>
      </c>
      <c r="E818">
        <f t="shared" ca="1" si="81"/>
        <v>1</v>
      </c>
      <c r="F818">
        <f t="shared" ca="1" si="81"/>
        <v>5</v>
      </c>
      <c r="G818">
        <f t="shared" ca="1" si="81"/>
        <v>2</v>
      </c>
      <c r="I818" t="str">
        <f t="shared" ca="1" si="78"/>
        <v>Female</v>
      </c>
      <c r="J818" t="str">
        <f t="shared" ca="1" si="79"/>
        <v>Blue Cross</v>
      </c>
      <c r="K818" t="str">
        <f t="shared" ca="1" si="80"/>
        <v>Admitted</v>
      </c>
      <c r="L818" s="1">
        <f t="shared" ca="1" si="82"/>
        <v>19100</v>
      </c>
    </row>
    <row r="819" spans="2:12" x14ac:dyDescent="0.25">
      <c r="B819">
        <f t="shared" ca="1" si="77"/>
        <v>6</v>
      </c>
      <c r="C819">
        <f t="shared" ca="1" si="81"/>
        <v>9</v>
      </c>
      <c r="D819">
        <f t="shared" ca="1" si="81"/>
        <v>1926</v>
      </c>
      <c r="E819">
        <f t="shared" ca="1" si="81"/>
        <v>1</v>
      </c>
      <c r="F819">
        <f t="shared" ca="1" si="81"/>
        <v>5</v>
      </c>
      <c r="G819">
        <f t="shared" ca="1" si="81"/>
        <v>3</v>
      </c>
      <c r="I819" t="str">
        <f t="shared" ca="1" si="78"/>
        <v>Female</v>
      </c>
      <c r="J819" t="str">
        <f t="shared" ca="1" si="79"/>
        <v>Blue Cross</v>
      </c>
      <c r="K819" t="str">
        <f t="shared" ca="1" si="80"/>
        <v>Transferred</v>
      </c>
      <c r="L819" s="1">
        <f t="shared" ca="1" si="82"/>
        <v>9746</v>
      </c>
    </row>
    <row r="820" spans="2:12" x14ac:dyDescent="0.25">
      <c r="B820">
        <f t="shared" ca="1" si="77"/>
        <v>18</v>
      </c>
      <c r="C820">
        <f t="shared" ca="1" si="81"/>
        <v>7</v>
      </c>
      <c r="D820">
        <f t="shared" ca="1" si="81"/>
        <v>2002</v>
      </c>
      <c r="E820">
        <f t="shared" ca="1" si="81"/>
        <v>2</v>
      </c>
      <c r="F820">
        <f t="shared" ca="1" si="81"/>
        <v>2</v>
      </c>
      <c r="G820">
        <f t="shared" ca="1" si="81"/>
        <v>2</v>
      </c>
      <c r="I820" t="str">
        <f t="shared" ca="1" si="78"/>
        <v>Male</v>
      </c>
      <c r="J820" t="str">
        <f t="shared" ca="1" si="79"/>
        <v>Medicare</v>
      </c>
      <c r="K820" t="str">
        <f t="shared" ca="1" si="80"/>
        <v>Admitted</v>
      </c>
      <c r="L820" s="1">
        <f t="shared" ca="1" si="82"/>
        <v>37455</v>
      </c>
    </row>
    <row r="821" spans="2:12" x14ac:dyDescent="0.25">
      <c r="B821">
        <f t="shared" ca="1" si="77"/>
        <v>27</v>
      </c>
      <c r="C821">
        <f t="shared" ca="1" si="81"/>
        <v>8</v>
      </c>
      <c r="D821">
        <f t="shared" ca="1" si="81"/>
        <v>2004</v>
      </c>
      <c r="E821">
        <f t="shared" ca="1" si="81"/>
        <v>1</v>
      </c>
      <c r="F821">
        <f t="shared" ca="1" si="81"/>
        <v>5</v>
      </c>
      <c r="G821">
        <f t="shared" ca="1" si="81"/>
        <v>2</v>
      </c>
      <c r="I821" t="str">
        <f t="shared" ca="1" si="78"/>
        <v>Female</v>
      </c>
      <c r="J821" t="str">
        <f t="shared" ca="1" si="79"/>
        <v>Blue Cross</v>
      </c>
      <c r="K821" t="str">
        <f t="shared" ca="1" si="80"/>
        <v>Admitted</v>
      </c>
      <c r="L821" s="1">
        <f t="shared" ca="1" si="82"/>
        <v>38226</v>
      </c>
    </row>
    <row r="822" spans="2:12" x14ac:dyDescent="0.25">
      <c r="B822">
        <f t="shared" ca="1" si="77"/>
        <v>2</v>
      </c>
      <c r="C822">
        <f t="shared" ca="1" si="81"/>
        <v>2</v>
      </c>
      <c r="D822">
        <f t="shared" ca="1" si="81"/>
        <v>1939</v>
      </c>
      <c r="E822">
        <f t="shared" ca="1" si="81"/>
        <v>1</v>
      </c>
      <c r="F822">
        <f t="shared" ca="1" si="81"/>
        <v>4</v>
      </c>
      <c r="G822">
        <f t="shared" ca="1" si="81"/>
        <v>3</v>
      </c>
      <c r="I822" t="str">
        <f t="shared" ca="1" si="78"/>
        <v>Female</v>
      </c>
      <c r="J822" t="str">
        <f t="shared" ca="1" si="79"/>
        <v>Self-pay</v>
      </c>
      <c r="K822" t="str">
        <f t="shared" ca="1" si="80"/>
        <v>Transferred</v>
      </c>
      <c r="L822" s="1">
        <f t="shared" ca="1" si="82"/>
        <v>14278</v>
      </c>
    </row>
    <row r="823" spans="2:12" x14ac:dyDescent="0.25">
      <c r="B823">
        <f t="shared" ca="1" si="77"/>
        <v>15</v>
      </c>
      <c r="C823">
        <f t="shared" ca="1" si="81"/>
        <v>3</v>
      </c>
      <c r="D823">
        <f t="shared" ca="1" si="81"/>
        <v>1944</v>
      </c>
      <c r="E823">
        <f t="shared" ca="1" si="81"/>
        <v>1</v>
      </c>
      <c r="F823">
        <f t="shared" ca="1" si="81"/>
        <v>1</v>
      </c>
      <c r="G823">
        <f t="shared" ca="1" si="81"/>
        <v>2</v>
      </c>
      <c r="I823" t="str">
        <f t="shared" ca="1" si="78"/>
        <v>Female</v>
      </c>
      <c r="J823" t="str">
        <f t="shared" ca="1" si="79"/>
        <v>Aetna</v>
      </c>
      <c r="K823" t="str">
        <f t="shared" ca="1" si="80"/>
        <v>Admitted</v>
      </c>
      <c r="L823" s="1">
        <f t="shared" ca="1" si="82"/>
        <v>16146</v>
      </c>
    </row>
    <row r="824" spans="2:12" x14ac:dyDescent="0.25">
      <c r="B824">
        <f t="shared" ca="1" si="77"/>
        <v>2</v>
      </c>
      <c r="C824">
        <f t="shared" ca="1" si="81"/>
        <v>8</v>
      </c>
      <c r="D824">
        <f t="shared" ca="1" si="81"/>
        <v>1934</v>
      </c>
      <c r="E824">
        <f t="shared" ca="1" si="81"/>
        <v>1</v>
      </c>
      <c r="F824">
        <f t="shared" ca="1" si="81"/>
        <v>1</v>
      </c>
      <c r="G824">
        <f t="shared" ca="1" si="81"/>
        <v>2</v>
      </c>
      <c r="I824" t="str">
        <f t="shared" ca="1" si="78"/>
        <v>Female</v>
      </c>
      <c r="J824" t="str">
        <f t="shared" ca="1" si="79"/>
        <v>Aetna</v>
      </c>
      <c r="K824" t="str">
        <f t="shared" ca="1" si="80"/>
        <v>Admitted</v>
      </c>
      <c r="L824" s="1">
        <f t="shared" ca="1" si="82"/>
        <v>12633</v>
      </c>
    </row>
    <row r="825" spans="2:12" x14ac:dyDescent="0.25">
      <c r="B825">
        <f t="shared" ca="1" si="77"/>
        <v>12</v>
      </c>
      <c r="C825">
        <f t="shared" ca="1" si="81"/>
        <v>1</v>
      </c>
      <c r="D825">
        <f t="shared" ca="1" si="81"/>
        <v>1950</v>
      </c>
      <c r="E825">
        <f t="shared" ca="1" si="81"/>
        <v>1</v>
      </c>
      <c r="F825">
        <f t="shared" ca="1" si="81"/>
        <v>4</v>
      </c>
      <c r="G825">
        <f t="shared" ca="1" si="81"/>
        <v>3</v>
      </c>
      <c r="I825" t="str">
        <f t="shared" ca="1" si="78"/>
        <v>Female</v>
      </c>
      <c r="J825" t="str">
        <f t="shared" ca="1" si="79"/>
        <v>Self-pay</v>
      </c>
      <c r="K825" t="str">
        <f t="shared" ca="1" si="80"/>
        <v>Transferred</v>
      </c>
      <c r="L825" s="1">
        <f t="shared" ca="1" si="82"/>
        <v>18275</v>
      </c>
    </row>
    <row r="826" spans="2:12" x14ac:dyDescent="0.25">
      <c r="B826">
        <f t="shared" ca="1" si="77"/>
        <v>26</v>
      </c>
      <c r="C826">
        <f t="shared" ca="1" si="81"/>
        <v>10</v>
      </c>
      <c r="D826">
        <f t="shared" ca="1" si="81"/>
        <v>2009</v>
      </c>
      <c r="E826">
        <f t="shared" ca="1" si="81"/>
        <v>2</v>
      </c>
      <c r="F826">
        <f t="shared" ca="1" si="81"/>
        <v>3</v>
      </c>
      <c r="G826">
        <f t="shared" ca="1" si="81"/>
        <v>1</v>
      </c>
      <c r="I826" t="str">
        <f t="shared" ca="1" si="78"/>
        <v>Male</v>
      </c>
      <c r="J826" t="str">
        <f t="shared" ca="1" si="79"/>
        <v>Medicaid</v>
      </c>
      <c r="K826" t="str">
        <f t="shared" ca="1" si="80"/>
        <v>Discharged</v>
      </c>
      <c r="L826" s="1">
        <f t="shared" ca="1" si="82"/>
        <v>40112</v>
      </c>
    </row>
    <row r="827" spans="2:12" x14ac:dyDescent="0.25">
      <c r="B827">
        <f t="shared" ca="1" si="77"/>
        <v>30</v>
      </c>
      <c r="C827">
        <f t="shared" ca="1" si="81"/>
        <v>5</v>
      </c>
      <c r="D827">
        <f t="shared" ca="1" si="81"/>
        <v>1954</v>
      </c>
      <c r="E827">
        <f t="shared" ca="1" si="81"/>
        <v>1</v>
      </c>
      <c r="F827">
        <f t="shared" ca="1" si="81"/>
        <v>4</v>
      </c>
      <c r="G827">
        <f t="shared" ca="1" si="81"/>
        <v>1</v>
      </c>
      <c r="I827" t="str">
        <f t="shared" ca="1" si="78"/>
        <v>Female</v>
      </c>
      <c r="J827" t="str">
        <f t="shared" ca="1" si="79"/>
        <v>Self-pay</v>
      </c>
      <c r="K827" t="str">
        <f t="shared" ca="1" si="80"/>
        <v>Discharged</v>
      </c>
      <c r="L827" s="1">
        <f t="shared" ca="1" si="82"/>
        <v>19874</v>
      </c>
    </row>
    <row r="828" spans="2:12" x14ac:dyDescent="0.25">
      <c r="B828">
        <f t="shared" ca="1" si="77"/>
        <v>7</v>
      </c>
      <c r="C828">
        <f t="shared" ca="1" si="81"/>
        <v>4</v>
      </c>
      <c r="D828">
        <f t="shared" ca="1" si="81"/>
        <v>1946</v>
      </c>
      <c r="E828">
        <f t="shared" ca="1" si="81"/>
        <v>2</v>
      </c>
      <c r="F828">
        <f t="shared" ca="1" si="81"/>
        <v>2</v>
      </c>
      <c r="G828">
        <f t="shared" ca="1" si="81"/>
        <v>3</v>
      </c>
      <c r="I828" t="str">
        <f t="shared" ca="1" si="78"/>
        <v>Male</v>
      </c>
      <c r="J828" t="str">
        <f t="shared" ca="1" si="79"/>
        <v>Medicare</v>
      </c>
      <c r="K828" t="str">
        <f t="shared" ca="1" si="80"/>
        <v>Transferred</v>
      </c>
      <c r="L828" s="1">
        <f t="shared" ca="1" si="82"/>
        <v>16899</v>
      </c>
    </row>
    <row r="829" spans="2:12" x14ac:dyDescent="0.25">
      <c r="B829">
        <f t="shared" ca="1" si="77"/>
        <v>23</v>
      </c>
      <c r="C829">
        <f t="shared" ca="1" si="81"/>
        <v>12</v>
      </c>
      <c r="D829">
        <f t="shared" ca="1" si="81"/>
        <v>1935</v>
      </c>
      <c r="E829">
        <f t="shared" ca="1" si="81"/>
        <v>2</v>
      </c>
      <c r="F829">
        <f t="shared" ca="1" si="81"/>
        <v>3</v>
      </c>
      <c r="G829">
        <f t="shared" ca="1" si="81"/>
        <v>2</v>
      </c>
      <c r="I829" t="str">
        <f t="shared" ca="1" si="78"/>
        <v>Male</v>
      </c>
      <c r="J829" t="str">
        <f t="shared" ca="1" si="79"/>
        <v>Medicaid</v>
      </c>
      <c r="K829" t="str">
        <f t="shared" ca="1" si="80"/>
        <v>Admitted</v>
      </c>
      <c r="L829" s="1">
        <f t="shared" ca="1" si="82"/>
        <v>13141</v>
      </c>
    </row>
    <row r="830" spans="2:12" x14ac:dyDescent="0.25">
      <c r="B830">
        <f t="shared" ca="1" si="77"/>
        <v>30</v>
      </c>
      <c r="C830">
        <f t="shared" ca="1" si="81"/>
        <v>11</v>
      </c>
      <c r="D830">
        <f t="shared" ca="1" si="81"/>
        <v>1928</v>
      </c>
      <c r="E830">
        <f t="shared" ca="1" si="81"/>
        <v>1</v>
      </c>
      <c r="F830">
        <f t="shared" ca="1" si="81"/>
        <v>2</v>
      </c>
      <c r="G830">
        <f t="shared" ca="1" si="81"/>
        <v>4</v>
      </c>
      <c r="I830" t="str">
        <f t="shared" ca="1" si="78"/>
        <v>Female</v>
      </c>
      <c r="J830" t="str">
        <f t="shared" ca="1" si="79"/>
        <v>Medicare</v>
      </c>
      <c r="K830" t="str">
        <f t="shared" ca="1" si="80"/>
        <v>Left without being seen</v>
      </c>
      <c r="L830" s="1">
        <f t="shared" ca="1" si="82"/>
        <v>10562</v>
      </c>
    </row>
    <row r="831" spans="2:12" x14ac:dyDescent="0.25">
      <c r="B831">
        <f t="shared" ca="1" si="77"/>
        <v>15</v>
      </c>
      <c r="C831">
        <f t="shared" ca="1" si="81"/>
        <v>2</v>
      </c>
      <c r="D831">
        <f t="shared" ca="1" si="81"/>
        <v>1985</v>
      </c>
      <c r="E831">
        <f t="shared" ca="1" si="81"/>
        <v>1</v>
      </c>
      <c r="F831">
        <f t="shared" ca="1" si="81"/>
        <v>3</v>
      </c>
      <c r="G831">
        <f t="shared" ca="1" si="81"/>
        <v>1</v>
      </c>
      <c r="I831" t="str">
        <f t="shared" ca="1" si="78"/>
        <v>Female</v>
      </c>
      <c r="J831" t="str">
        <f t="shared" ca="1" si="79"/>
        <v>Medicaid</v>
      </c>
      <c r="K831" t="str">
        <f t="shared" ca="1" si="80"/>
        <v>Discharged</v>
      </c>
      <c r="L831" s="1">
        <f t="shared" ca="1" si="82"/>
        <v>31093</v>
      </c>
    </row>
    <row r="832" spans="2:12" x14ac:dyDescent="0.25">
      <c r="B832">
        <f t="shared" ca="1" si="77"/>
        <v>3</v>
      </c>
      <c r="C832">
        <f t="shared" ca="1" si="81"/>
        <v>11</v>
      </c>
      <c r="D832">
        <f t="shared" ca="1" si="81"/>
        <v>1973</v>
      </c>
      <c r="E832">
        <f t="shared" ca="1" si="81"/>
        <v>2</v>
      </c>
      <c r="F832">
        <f t="shared" ca="1" si="81"/>
        <v>3</v>
      </c>
      <c r="G832">
        <f t="shared" ca="1" si="81"/>
        <v>4</v>
      </c>
      <c r="I832" t="str">
        <f t="shared" ca="1" si="78"/>
        <v>Male</v>
      </c>
      <c r="J832" t="str">
        <f t="shared" ca="1" si="79"/>
        <v>Medicaid</v>
      </c>
      <c r="K832" t="str">
        <f t="shared" ca="1" si="80"/>
        <v>Left without being seen</v>
      </c>
      <c r="L832" s="1">
        <f t="shared" ca="1" si="82"/>
        <v>26971</v>
      </c>
    </row>
    <row r="833" spans="2:12" x14ac:dyDescent="0.25">
      <c r="B833">
        <f t="shared" ca="1" si="77"/>
        <v>13</v>
      </c>
      <c r="C833">
        <f t="shared" ca="1" si="81"/>
        <v>12</v>
      </c>
      <c r="D833">
        <f t="shared" ca="1" si="81"/>
        <v>1957</v>
      </c>
      <c r="E833">
        <f t="shared" ref="C833:G884" ca="1" si="83">RANDBETWEEN(E$4,E$5)</f>
        <v>1</v>
      </c>
      <c r="F833">
        <f t="shared" ca="1" si="83"/>
        <v>5</v>
      </c>
      <c r="G833">
        <f t="shared" ca="1" si="83"/>
        <v>4</v>
      </c>
      <c r="I833" t="str">
        <f t="shared" ca="1" si="78"/>
        <v>Female</v>
      </c>
      <c r="J833" t="str">
        <f t="shared" ca="1" si="79"/>
        <v>Blue Cross</v>
      </c>
      <c r="K833" t="str">
        <f t="shared" ca="1" si="80"/>
        <v>Left without being seen</v>
      </c>
      <c r="L833" s="1">
        <f t="shared" ca="1" si="82"/>
        <v>21167</v>
      </c>
    </row>
    <row r="834" spans="2:12" x14ac:dyDescent="0.25">
      <c r="B834">
        <f t="shared" ca="1" si="77"/>
        <v>13</v>
      </c>
      <c r="C834">
        <f t="shared" ca="1" si="83"/>
        <v>2</v>
      </c>
      <c r="D834">
        <f t="shared" ca="1" si="83"/>
        <v>1979</v>
      </c>
      <c r="E834">
        <f t="shared" ca="1" si="83"/>
        <v>2</v>
      </c>
      <c r="F834">
        <f t="shared" ca="1" si="83"/>
        <v>2</v>
      </c>
      <c r="G834">
        <f t="shared" ca="1" si="83"/>
        <v>3</v>
      </c>
      <c r="I834" t="str">
        <f t="shared" ca="1" si="78"/>
        <v>Male</v>
      </c>
      <c r="J834" t="str">
        <f t="shared" ca="1" si="79"/>
        <v>Medicare</v>
      </c>
      <c r="K834" t="str">
        <f t="shared" ca="1" si="80"/>
        <v>Transferred</v>
      </c>
      <c r="L834" s="1">
        <f t="shared" ca="1" si="82"/>
        <v>28899</v>
      </c>
    </row>
    <row r="835" spans="2:12" x14ac:dyDescent="0.25">
      <c r="B835">
        <f t="shared" ca="1" si="77"/>
        <v>26</v>
      </c>
      <c r="C835">
        <f t="shared" ca="1" si="83"/>
        <v>2</v>
      </c>
      <c r="D835">
        <f t="shared" ca="1" si="83"/>
        <v>2003</v>
      </c>
      <c r="E835">
        <f t="shared" ca="1" si="83"/>
        <v>2</v>
      </c>
      <c r="F835">
        <f t="shared" ca="1" si="83"/>
        <v>3</v>
      </c>
      <c r="G835">
        <f t="shared" ca="1" si="83"/>
        <v>4</v>
      </c>
      <c r="I835" t="str">
        <f t="shared" ca="1" si="78"/>
        <v>Male</v>
      </c>
      <c r="J835" t="str">
        <f t="shared" ca="1" si="79"/>
        <v>Medicaid</v>
      </c>
      <c r="K835" t="str">
        <f t="shared" ca="1" si="80"/>
        <v>Left without being seen</v>
      </c>
      <c r="L835" s="1">
        <f t="shared" ca="1" si="82"/>
        <v>37678</v>
      </c>
    </row>
    <row r="836" spans="2:12" x14ac:dyDescent="0.25">
      <c r="B836">
        <f t="shared" ca="1" si="77"/>
        <v>9</v>
      </c>
      <c r="C836">
        <f t="shared" ca="1" si="83"/>
        <v>1</v>
      </c>
      <c r="D836">
        <f t="shared" ca="1" si="83"/>
        <v>2000</v>
      </c>
      <c r="E836">
        <f t="shared" ca="1" si="83"/>
        <v>1</v>
      </c>
      <c r="F836">
        <f t="shared" ca="1" si="83"/>
        <v>1</v>
      </c>
      <c r="G836">
        <f t="shared" ca="1" si="83"/>
        <v>3</v>
      </c>
      <c r="I836" t="str">
        <f t="shared" ca="1" si="78"/>
        <v>Female</v>
      </c>
      <c r="J836" t="str">
        <f t="shared" ca="1" si="79"/>
        <v>Aetna</v>
      </c>
      <c r="K836" t="str">
        <f t="shared" ca="1" si="80"/>
        <v>Transferred</v>
      </c>
      <c r="L836" s="1">
        <f t="shared" ca="1" si="82"/>
        <v>36534</v>
      </c>
    </row>
    <row r="837" spans="2:12" x14ac:dyDescent="0.25">
      <c r="B837">
        <f t="shared" ref="B837:B900" ca="1" si="84">RANDBETWEEN(B$4,B$5)</f>
        <v>29</v>
      </c>
      <c r="C837">
        <f t="shared" ca="1" si="83"/>
        <v>8</v>
      </c>
      <c r="D837">
        <f t="shared" ca="1" si="83"/>
        <v>2011</v>
      </c>
      <c r="E837">
        <f t="shared" ca="1" si="83"/>
        <v>1</v>
      </c>
      <c r="F837">
        <f t="shared" ca="1" si="83"/>
        <v>3</v>
      </c>
      <c r="G837">
        <f t="shared" ca="1" si="83"/>
        <v>3</v>
      </c>
      <c r="I837" t="str">
        <f t="shared" ca="1" si="78"/>
        <v>Female</v>
      </c>
      <c r="J837" t="str">
        <f t="shared" ca="1" si="79"/>
        <v>Medicaid</v>
      </c>
      <c r="K837" t="str">
        <f t="shared" ca="1" si="80"/>
        <v>Transferred</v>
      </c>
      <c r="L837" s="1">
        <f t="shared" ca="1" si="82"/>
        <v>40784</v>
      </c>
    </row>
    <row r="838" spans="2:12" x14ac:dyDescent="0.25">
      <c r="B838">
        <f t="shared" ca="1" si="84"/>
        <v>21</v>
      </c>
      <c r="C838">
        <f t="shared" ca="1" si="83"/>
        <v>12</v>
      </c>
      <c r="D838">
        <f t="shared" ca="1" si="83"/>
        <v>1984</v>
      </c>
      <c r="E838">
        <f t="shared" ca="1" si="83"/>
        <v>1</v>
      </c>
      <c r="F838">
        <f t="shared" ca="1" si="83"/>
        <v>1</v>
      </c>
      <c r="G838">
        <f t="shared" ca="1" si="83"/>
        <v>1</v>
      </c>
      <c r="I838" t="str">
        <f t="shared" ca="1" si="78"/>
        <v>Female</v>
      </c>
      <c r="J838" t="str">
        <f t="shared" ca="1" si="79"/>
        <v>Aetna</v>
      </c>
      <c r="K838" t="str">
        <f t="shared" ca="1" si="80"/>
        <v>Discharged</v>
      </c>
      <c r="L838" s="1">
        <f t="shared" ca="1" si="82"/>
        <v>31037</v>
      </c>
    </row>
    <row r="839" spans="2:12" x14ac:dyDescent="0.25">
      <c r="B839">
        <f t="shared" ca="1" si="84"/>
        <v>20</v>
      </c>
      <c r="C839">
        <f t="shared" ca="1" si="83"/>
        <v>10</v>
      </c>
      <c r="D839">
        <f t="shared" ca="1" si="83"/>
        <v>2013</v>
      </c>
      <c r="E839">
        <f t="shared" ca="1" si="83"/>
        <v>1</v>
      </c>
      <c r="F839">
        <f t="shared" ca="1" si="83"/>
        <v>4</v>
      </c>
      <c r="G839">
        <f t="shared" ca="1" si="83"/>
        <v>4</v>
      </c>
      <c r="I839" t="str">
        <f t="shared" ca="1" si="78"/>
        <v>Female</v>
      </c>
      <c r="J839" t="str">
        <f t="shared" ca="1" si="79"/>
        <v>Self-pay</v>
      </c>
      <c r="K839" t="str">
        <f t="shared" ca="1" si="80"/>
        <v>Left without being seen</v>
      </c>
      <c r="L839" s="1">
        <f t="shared" ca="1" si="82"/>
        <v>41567</v>
      </c>
    </row>
    <row r="840" spans="2:12" x14ac:dyDescent="0.25">
      <c r="B840">
        <f t="shared" ca="1" si="84"/>
        <v>17</v>
      </c>
      <c r="C840">
        <f t="shared" ca="1" si="83"/>
        <v>2</v>
      </c>
      <c r="D840">
        <f t="shared" ca="1" si="83"/>
        <v>1936</v>
      </c>
      <c r="E840">
        <f t="shared" ca="1" si="83"/>
        <v>1</v>
      </c>
      <c r="F840">
        <f t="shared" ca="1" si="83"/>
        <v>5</v>
      </c>
      <c r="G840">
        <f t="shared" ca="1" si="83"/>
        <v>4</v>
      </c>
      <c r="I840" t="str">
        <f t="shared" ca="1" si="78"/>
        <v>Female</v>
      </c>
      <c r="J840" t="str">
        <f t="shared" ca="1" si="79"/>
        <v>Blue Cross</v>
      </c>
      <c r="K840" t="str">
        <f t="shared" ca="1" si="80"/>
        <v>Left without being seen</v>
      </c>
      <c r="L840" s="1">
        <f t="shared" ca="1" si="82"/>
        <v>13197</v>
      </c>
    </row>
    <row r="841" spans="2:12" x14ac:dyDescent="0.25">
      <c r="B841">
        <f t="shared" ca="1" si="84"/>
        <v>21</v>
      </c>
      <c r="C841">
        <f t="shared" ca="1" si="83"/>
        <v>8</v>
      </c>
      <c r="D841">
        <f t="shared" ca="1" si="83"/>
        <v>1927</v>
      </c>
      <c r="E841">
        <f t="shared" ca="1" si="83"/>
        <v>1</v>
      </c>
      <c r="F841">
        <f t="shared" ca="1" si="83"/>
        <v>4</v>
      </c>
      <c r="G841">
        <f t="shared" ca="1" si="83"/>
        <v>4</v>
      </c>
      <c r="I841" t="str">
        <f t="shared" ref="I841:I904" ca="1" si="85">VLOOKUP(E841,GenderNum_to_GenderLabel,2,FALSE)</f>
        <v>Female</v>
      </c>
      <c r="J841" t="str">
        <f t="shared" ref="J841:J904" ca="1" si="86">VLOOKUP(F841,InsuranceNum_to_InsuranceCompany,2,FALSE)</f>
        <v>Self-pay</v>
      </c>
      <c r="K841" t="str">
        <f t="shared" ref="K841:K904" ca="1" si="87">VLOOKUP(G841,DispositionNum_to_DispositionLabel,2,FALSE)</f>
        <v>Left without being seen</v>
      </c>
      <c r="L841" s="1">
        <f t="shared" ca="1" si="82"/>
        <v>10095</v>
      </c>
    </row>
    <row r="842" spans="2:12" x14ac:dyDescent="0.25">
      <c r="B842">
        <f t="shared" ca="1" si="84"/>
        <v>28</v>
      </c>
      <c r="C842">
        <f t="shared" ca="1" si="83"/>
        <v>7</v>
      </c>
      <c r="D842">
        <f t="shared" ca="1" si="83"/>
        <v>1931</v>
      </c>
      <c r="E842">
        <f t="shared" ca="1" si="83"/>
        <v>2</v>
      </c>
      <c r="F842">
        <f t="shared" ca="1" si="83"/>
        <v>1</v>
      </c>
      <c r="G842">
        <f t="shared" ca="1" si="83"/>
        <v>3</v>
      </c>
      <c r="I842" t="str">
        <f t="shared" ca="1" si="85"/>
        <v>Male</v>
      </c>
      <c r="J842" t="str">
        <f t="shared" ca="1" si="86"/>
        <v>Aetna</v>
      </c>
      <c r="K842" t="str">
        <f t="shared" ca="1" si="87"/>
        <v>Transferred</v>
      </c>
      <c r="L842" s="1">
        <f t="shared" ca="1" si="82"/>
        <v>11532</v>
      </c>
    </row>
    <row r="843" spans="2:12" x14ac:dyDescent="0.25">
      <c r="B843">
        <f t="shared" ca="1" si="84"/>
        <v>2</v>
      </c>
      <c r="C843">
        <f t="shared" ca="1" si="83"/>
        <v>5</v>
      </c>
      <c r="D843">
        <f t="shared" ca="1" si="83"/>
        <v>2000</v>
      </c>
      <c r="E843">
        <f t="shared" ca="1" si="83"/>
        <v>2</v>
      </c>
      <c r="F843">
        <f t="shared" ca="1" si="83"/>
        <v>3</v>
      </c>
      <c r="G843">
        <f t="shared" ca="1" si="83"/>
        <v>4</v>
      </c>
      <c r="I843" t="str">
        <f t="shared" ca="1" si="85"/>
        <v>Male</v>
      </c>
      <c r="J843" t="str">
        <f t="shared" ca="1" si="86"/>
        <v>Medicaid</v>
      </c>
      <c r="K843" t="str">
        <f t="shared" ca="1" si="87"/>
        <v>Left without being seen</v>
      </c>
      <c r="L843" s="1">
        <f t="shared" ca="1" si="82"/>
        <v>36648</v>
      </c>
    </row>
    <row r="844" spans="2:12" x14ac:dyDescent="0.25">
      <c r="B844">
        <f t="shared" ca="1" si="84"/>
        <v>9</v>
      </c>
      <c r="C844">
        <f t="shared" ca="1" si="83"/>
        <v>2</v>
      </c>
      <c r="D844">
        <f t="shared" ca="1" si="83"/>
        <v>2012</v>
      </c>
      <c r="E844">
        <f t="shared" ca="1" si="83"/>
        <v>2</v>
      </c>
      <c r="F844">
        <f t="shared" ca="1" si="83"/>
        <v>1</v>
      </c>
      <c r="G844">
        <f t="shared" ca="1" si="83"/>
        <v>3</v>
      </c>
      <c r="I844" t="str">
        <f t="shared" ca="1" si="85"/>
        <v>Male</v>
      </c>
      <c r="J844" t="str">
        <f t="shared" ca="1" si="86"/>
        <v>Aetna</v>
      </c>
      <c r="K844" t="str">
        <f t="shared" ca="1" si="87"/>
        <v>Transferred</v>
      </c>
      <c r="L844" s="1">
        <f t="shared" ca="1" si="82"/>
        <v>40948</v>
      </c>
    </row>
    <row r="845" spans="2:12" x14ac:dyDescent="0.25">
      <c r="B845">
        <f t="shared" ca="1" si="84"/>
        <v>27</v>
      </c>
      <c r="C845">
        <f t="shared" ca="1" si="83"/>
        <v>11</v>
      </c>
      <c r="D845">
        <f t="shared" ca="1" si="83"/>
        <v>1940</v>
      </c>
      <c r="E845">
        <f t="shared" ca="1" si="83"/>
        <v>2</v>
      </c>
      <c r="F845">
        <f t="shared" ca="1" si="83"/>
        <v>4</v>
      </c>
      <c r="G845">
        <f t="shared" ca="1" si="83"/>
        <v>4</v>
      </c>
      <c r="I845" t="str">
        <f t="shared" ca="1" si="85"/>
        <v>Male</v>
      </c>
      <c r="J845" t="str">
        <f t="shared" ca="1" si="86"/>
        <v>Self-pay</v>
      </c>
      <c r="K845" t="str">
        <f t="shared" ca="1" si="87"/>
        <v>Left without being seen</v>
      </c>
      <c r="L845" s="1">
        <f t="shared" ca="1" si="82"/>
        <v>14942</v>
      </c>
    </row>
    <row r="846" spans="2:12" x14ac:dyDescent="0.25">
      <c r="B846">
        <f t="shared" ca="1" si="84"/>
        <v>29</v>
      </c>
      <c r="C846">
        <f t="shared" ca="1" si="83"/>
        <v>9</v>
      </c>
      <c r="D846">
        <f t="shared" ca="1" si="83"/>
        <v>1999</v>
      </c>
      <c r="E846">
        <f t="shared" ca="1" si="83"/>
        <v>1</v>
      </c>
      <c r="F846">
        <f t="shared" ca="1" si="83"/>
        <v>5</v>
      </c>
      <c r="G846">
        <f t="shared" ca="1" si="83"/>
        <v>4</v>
      </c>
      <c r="I846" t="str">
        <f t="shared" ca="1" si="85"/>
        <v>Female</v>
      </c>
      <c r="J846" t="str">
        <f t="shared" ca="1" si="86"/>
        <v>Blue Cross</v>
      </c>
      <c r="K846" t="str">
        <f t="shared" ca="1" si="87"/>
        <v>Left without being seen</v>
      </c>
      <c r="L846" s="1">
        <f t="shared" ca="1" si="82"/>
        <v>36432</v>
      </c>
    </row>
    <row r="847" spans="2:12" x14ac:dyDescent="0.25">
      <c r="B847">
        <f t="shared" ca="1" si="84"/>
        <v>30</v>
      </c>
      <c r="C847">
        <f t="shared" ca="1" si="83"/>
        <v>3</v>
      </c>
      <c r="D847">
        <f t="shared" ca="1" si="83"/>
        <v>1971</v>
      </c>
      <c r="E847">
        <f t="shared" ca="1" si="83"/>
        <v>1</v>
      </c>
      <c r="F847">
        <f t="shared" ca="1" si="83"/>
        <v>5</v>
      </c>
      <c r="G847">
        <f t="shared" ca="1" si="83"/>
        <v>3</v>
      </c>
      <c r="I847" t="str">
        <f t="shared" ca="1" si="85"/>
        <v>Female</v>
      </c>
      <c r="J847" t="str">
        <f t="shared" ca="1" si="86"/>
        <v>Blue Cross</v>
      </c>
      <c r="K847" t="str">
        <f t="shared" ca="1" si="87"/>
        <v>Transferred</v>
      </c>
      <c r="L847" s="1">
        <f t="shared" ca="1" si="82"/>
        <v>26022</v>
      </c>
    </row>
    <row r="848" spans="2:12" x14ac:dyDescent="0.25">
      <c r="B848">
        <f t="shared" ca="1" si="84"/>
        <v>20</v>
      </c>
      <c r="C848">
        <f t="shared" ca="1" si="83"/>
        <v>7</v>
      </c>
      <c r="D848">
        <f t="shared" ca="1" si="83"/>
        <v>1936</v>
      </c>
      <c r="E848">
        <f t="shared" ca="1" si="83"/>
        <v>1</v>
      </c>
      <c r="F848">
        <f t="shared" ca="1" si="83"/>
        <v>1</v>
      </c>
      <c r="G848">
        <f t="shared" ca="1" si="83"/>
        <v>4</v>
      </c>
      <c r="I848" t="str">
        <f t="shared" ca="1" si="85"/>
        <v>Female</v>
      </c>
      <c r="J848" t="str">
        <f t="shared" ca="1" si="86"/>
        <v>Aetna</v>
      </c>
      <c r="K848" t="str">
        <f t="shared" ca="1" si="87"/>
        <v>Left without being seen</v>
      </c>
      <c r="L848" s="1">
        <f t="shared" ca="1" si="82"/>
        <v>13351</v>
      </c>
    </row>
    <row r="849" spans="2:12" x14ac:dyDescent="0.25">
      <c r="B849">
        <f t="shared" ca="1" si="84"/>
        <v>16</v>
      </c>
      <c r="C849">
        <f t="shared" ca="1" si="83"/>
        <v>8</v>
      </c>
      <c r="D849">
        <f t="shared" ca="1" si="83"/>
        <v>2010</v>
      </c>
      <c r="E849">
        <f t="shared" ca="1" si="83"/>
        <v>1</v>
      </c>
      <c r="F849">
        <f t="shared" ca="1" si="83"/>
        <v>3</v>
      </c>
      <c r="G849">
        <f t="shared" ca="1" si="83"/>
        <v>4</v>
      </c>
      <c r="I849" t="str">
        <f t="shared" ca="1" si="85"/>
        <v>Female</v>
      </c>
      <c r="J849" t="str">
        <f t="shared" ca="1" si="86"/>
        <v>Medicaid</v>
      </c>
      <c r="K849" t="str">
        <f t="shared" ca="1" si="87"/>
        <v>Left without being seen</v>
      </c>
      <c r="L849" s="1">
        <f t="shared" ca="1" si="82"/>
        <v>40406</v>
      </c>
    </row>
    <row r="850" spans="2:12" x14ac:dyDescent="0.25">
      <c r="B850">
        <f t="shared" ca="1" si="84"/>
        <v>18</v>
      </c>
      <c r="C850">
        <f t="shared" ca="1" si="83"/>
        <v>8</v>
      </c>
      <c r="D850">
        <f t="shared" ca="1" si="83"/>
        <v>2007</v>
      </c>
      <c r="E850">
        <f t="shared" ca="1" si="83"/>
        <v>2</v>
      </c>
      <c r="F850">
        <f t="shared" ca="1" si="83"/>
        <v>1</v>
      </c>
      <c r="G850">
        <f t="shared" ca="1" si="83"/>
        <v>1</v>
      </c>
      <c r="I850" t="str">
        <f t="shared" ca="1" si="85"/>
        <v>Male</v>
      </c>
      <c r="J850" t="str">
        <f t="shared" ca="1" si="86"/>
        <v>Aetna</v>
      </c>
      <c r="K850" t="str">
        <f t="shared" ca="1" si="87"/>
        <v>Discharged</v>
      </c>
      <c r="L850" s="1">
        <f t="shared" ca="1" si="82"/>
        <v>39312</v>
      </c>
    </row>
    <row r="851" spans="2:12" x14ac:dyDescent="0.25">
      <c r="B851">
        <f t="shared" ca="1" si="84"/>
        <v>21</v>
      </c>
      <c r="C851">
        <f t="shared" ca="1" si="83"/>
        <v>1</v>
      </c>
      <c r="D851">
        <f t="shared" ca="1" si="83"/>
        <v>2011</v>
      </c>
      <c r="E851">
        <f t="shared" ca="1" si="83"/>
        <v>2</v>
      </c>
      <c r="F851">
        <f t="shared" ca="1" si="83"/>
        <v>3</v>
      </c>
      <c r="G851">
        <f t="shared" ca="1" si="83"/>
        <v>1</v>
      </c>
      <c r="I851" t="str">
        <f t="shared" ca="1" si="85"/>
        <v>Male</v>
      </c>
      <c r="J851" t="str">
        <f t="shared" ca="1" si="86"/>
        <v>Medicaid</v>
      </c>
      <c r="K851" t="str">
        <f t="shared" ca="1" si="87"/>
        <v>Discharged</v>
      </c>
      <c r="L851" s="1">
        <f t="shared" ca="1" si="82"/>
        <v>40564</v>
      </c>
    </row>
    <row r="852" spans="2:12" x14ac:dyDescent="0.25">
      <c r="B852">
        <f t="shared" ca="1" si="84"/>
        <v>18</v>
      </c>
      <c r="C852">
        <f t="shared" ca="1" si="83"/>
        <v>1</v>
      </c>
      <c r="D852">
        <f t="shared" ca="1" si="83"/>
        <v>1942</v>
      </c>
      <c r="E852">
        <f t="shared" ca="1" si="83"/>
        <v>1</v>
      </c>
      <c r="F852">
        <f t="shared" ca="1" si="83"/>
        <v>3</v>
      </c>
      <c r="G852">
        <f t="shared" ca="1" si="83"/>
        <v>4</v>
      </c>
      <c r="I852" t="str">
        <f t="shared" ca="1" si="85"/>
        <v>Female</v>
      </c>
      <c r="J852" t="str">
        <f t="shared" ca="1" si="86"/>
        <v>Medicaid</v>
      </c>
      <c r="K852" t="str">
        <f t="shared" ca="1" si="87"/>
        <v>Left without being seen</v>
      </c>
      <c r="L852" s="1">
        <f t="shared" ref="L852:L915" ca="1" si="88">DATE(D852,C852,B852)</f>
        <v>15359</v>
      </c>
    </row>
    <row r="853" spans="2:12" x14ac:dyDescent="0.25">
      <c r="B853">
        <f t="shared" ca="1" si="84"/>
        <v>21</v>
      </c>
      <c r="C853">
        <f t="shared" ca="1" si="83"/>
        <v>5</v>
      </c>
      <c r="D853">
        <f t="shared" ca="1" si="83"/>
        <v>1933</v>
      </c>
      <c r="E853">
        <f t="shared" ca="1" si="83"/>
        <v>2</v>
      </c>
      <c r="F853">
        <f t="shared" ca="1" si="83"/>
        <v>1</v>
      </c>
      <c r="G853">
        <f t="shared" ca="1" si="83"/>
        <v>1</v>
      </c>
      <c r="I853" t="str">
        <f t="shared" ca="1" si="85"/>
        <v>Male</v>
      </c>
      <c r="J853" t="str">
        <f t="shared" ca="1" si="86"/>
        <v>Aetna</v>
      </c>
      <c r="K853" t="str">
        <f t="shared" ca="1" si="87"/>
        <v>Discharged</v>
      </c>
      <c r="L853" s="1">
        <f t="shared" ca="1" si="88"/>
        <v>12195</v>
      </c>
    </row>
    <row r="854" spans="2:12" x14ac:dyDescent="0.25">
      <c r="B854">
        <f t="shared" ca="1" si="84"/>
        <v>15</v>
      </c>
      <c r="C854">
        <f t="shared" ca="1" si="83"/>
        <v>6</v>
      </c>
      <c r="D854">
        <f t="shared" ca="1" si="83"/>
        <v>1944</v>
      </c>
      <c r="E854">
        <f t="shared" ca="1" si="83"/>
        <v>2</v>
      </c>
      <c r="F854">
        <f t="shared" ca="1" si="83"/>
        <v>5</v>
      </c>
      <c r="G854">
        <f t="shared" ca="1" si="83"/>
        <v>1</v>
      </c>
      <c r="I854" t="str">
        <f t="shared" ca="1" si="85"/>
        <v>Male</v>
      </c>
      <c r="J854" t="str">
        <f t="shared" ca="1" si="86"/>
        <v>Blue Cross</v>
      </c>
      <c r="K854" t="str">
        <f t="shared" ca="1" si="87"/>
        <v>Discharged</v>
      </c>
      <c r="L854" s="1">
        <f t="shared" ca="1" si="88"/>
        <v>16238</v>
      </c>
    </row>
    <row r="855" spans="2:12" x14ac:dyDescent="0.25">
      <c r="B855">
        <f t="shared" ca="1" si="84"/>
        <v>9</v>
      </c>
      <c r="C855">
        <f t="shared" ca="1" si="83"/>
        <v>4</v>
      </c>
      <c r="D855">
        <f t="shared" ca="1" si="83"/>
        <v>1982</v>
      </c>
      <c r="E855">
        <f t="shared" ca="1" si="83"/>
        <v>1</v>
      </c>
      <c r="F855">
        <f t="shared" ca="1" si="83"/>
        <v>5</v>
      </c>
      <c r="G855">
        <f t="shared" ca="1" si="83"/>
        <v>2</v>
      </c>
      <c r="I855" t="str">
        <f t="shared" ca="1" si="85"/>
        <v>Female</v>
      </c>
      <c r="J855" t="str">
        <f t="shared" ca="1" si="86"/>
        <v>Blue Cross</v>
      </c>
      <c r="K855" t="str">
        <f t="shared" ca="1" si="87"/>
        <v>Admitted</v>
      </c>
      <c r="L855" s="1">
        <f t="shared" ca="1" si="88"/>
        <v>30050</v>
      </c>
    </row>
    <row r="856" spans="2:12" x14ac:dyDescent="0.25">
      <c r="B856">
        <f t="shared" ca="1" si="84"/>
        <v>30</v>
      </c>
      <c r="C856">
        <f t="shared" ca="1" si="83"/>
        <v>3</v>
      </c>
      <c r="D856">
        <f t="shared" ca="1" si="83"/>
        <v>1934</v>
      </c>
      <c r="E856">
        <f t="shared" ca="1" si="83"/>
        <v>2</v>
      </c>
      <c r="F856">
        <f t="shared" ca="1" si="83"/>
        <v>1</v>
      </c>
      <c r="G856">
        <f t="shared" ca="1" si="83"/>
        <v>2</v>
      </c>
      <c r="I856" t="str">
        <f t="shared" ca="1" si="85"/>
        <v>Male</v>
      </c>
      <c r="J856" t="str">
        <f t="shared" ca="1" si="86"/>
        <v>Aetna</v>
      </c>
      <c r="K856" t="str">
        <f t="shared" ca="1" si="87"/>
        <v>Admitted</v>
      </c>
      <c r="L856" s="1">
        <f t="shared" ca="1" si="88"/>
        <v>12508</v>
      </c>
    </row>
    <row r="857" spans="2:12" x14ac:dyDescent="0.25">
      <c r="B857">
        <f t="shared" ca="1" si="84"/>
        <v>15</v>
      </c>
      <c r="C857">
        <f t="shared" ca="1" si="83"/>
        <v>3</v>
      </c>
      <c r="D857">
        <f t="shared" ca="1" si="83"/>
        <v>1985</v>
      </c>
      <c r="E857">
        <f t="shared" ca="1" si="83"/>
        <v>2</v>
      </c>
      <c r="F857">
        <f t="shared" ca="1" si="83"/>
        <v>1</v>
      </c>
      <c r="G857">
        <f t="shared" ca="1" si="83"/>
        <v>2</v>
      </c>
      <c r="I857" t="str">
        <f t="shared" ca="1" si="85"/>
        <v>Male</v>
      </c>
      <c r="J857" t="str">
        <f t="shared" ca="1" si="86"/>
        <v>Aetna</v>
      </c>
      <c r="K857" t="str">
        <f t="shared" ca="1" si="87"/>
        <v>Admitted</v>
      </c>
      <c r="L857" s="1">
        <f t="shared" ca="1" si="88"/>
        <v>31121</v>
      </c>
    </row>
    <row r="858" spans="2:12" x14ac:dyDescent="0.25">
      <c r="B858">
        <f t="shared" ca="1" si="84"/>
        <v>7</v>
      </c>
      <c r="C858">
        <f t="shared" ca="1" si="83"/>
        <v>8</v>
      </c>
      <c r="D858">
        <f t="shared" ca="1" si="83"/>
        <v>1963</v>
      </c>
      <c r="E858">
        <f t="shared" ca="1" si="83"/>
        <v>2</v>
      </c>
      <c r="F858">
        <f t="shared" ca="1" si="83"/>
        <v>3</v>
      </c>
      <c r="G858">
        <f t="shared" ca="1" si="83"/>
        <v>3</v>
      </c>
      <c r="I858" t="str">
        <f t="shared" ca="1" si="85"/>
        <v>Male</v>
      </c>
      <c r="J858" t="str">
        <f t="shared" ca="1" si="86"/>
        <v>Medicaid</v>
      </c>
      <c r="K858" t="str">
        <f t="shared" ca="1" si="87"/>
        <v>Transferred</v>
      </c>
      <c r="L858" s="1">
        <f t="shared" ca="1" si="88"/>
        <v>23230</v>
      </c>
    </row>
    <row r="859" spans="2:12" x14ac:dyDescent="0.25">
      <c r="B859">
        <f t="shared" ca="1" si="84"/>
        <v>1</v>
      </c>
      <c r="C859">
        <f t="shared" ca="1" si="83"/>
        <v>1</v>
      </c>
      <c r="D859">
        <f t="shared" ca="1" si="83"/>
        <v>1974</v>
      </c>
      <c r="E859">
        <f t="shared" ca="1" si="83"/>
        <v>2</v>
      </c>
      <c r="F859">
        <f t="shared" ca="1" si="83"/>
        <v>3</v>
      </c>
      <c r="G859">
        <f t="shared" ca="1" si="83"/>
        <v>2</v>
      </c>
      <c r="I859" t="str">
        <f t="shared" ca="1" si="85"/>
        <v>Male</v>
      </c>
      <c r="J859" t="str">
        <f t="shared" ca="1" si="86"/>
        <v>Medicaid</v>
      </c>
      <c r="K859" t="str">
        <f t="shared" ca="1" si="87"/>
        <v>Admitted</v>
      </c>
      <c r="L859" s="1">
        <f t="shared" ca="1" si="88"/>
        <v>27030</v>
      </c>
    </row>
    <row r="860" spans="2:12" x14ac:dyDescent="0.25">
      <c r="B860">
        <f t="shared" ca="1" si="84"/>
        <v>26</v>
      </c>
      <c r="C860">
        <f t="shared" ca="1" si="83"/>
        <v>10</v>
      </c>
      <c r="D860">
        <f t="shared" ca="1" si="83"/>
        <v>1980</v>
      </c>
      <c r="E860">
        <f t="shared" ca="1" si="83"/>
        <v>2</v>
      </c>
      <c r="F860">
        <f t="shared" ca="1" si="83"/>
        <v>3</v>
      </c>
      <c r="G860">
        <f t="shared" ca="1" si="83"/>
        <v>3</v>
      </c>
      <c r="I860" t="str">
        <f t="shared" ca="1" si="85"/>
        <v>Male</v>
      </c>
      <c r="J860" t="str">
        <f t="shared" ca="1" si="86"/>
        <v>Medicaid</v>
      </c>
      <c r="K860" t="str">
        <f t="shared" ca="1" si="87"/>
        <v>Transferred</v>
      </c>
      <c r="L860" s="1">
        <f t="shared" ca="1" si="88"/>
        <v>29520</v>
      </c>
    </row>
    <row r="861" spans="2:12" x14ac:dyDescent="0.25">
      <c r="B861">
        <f t="shared" ca="1" si="84"/>
        <v>24</v>
      </c>
      <c r="C861">
        <f t="shared" ca="1" si="83"/>
        <v>4</v>
      </c>
      <c r="D861">
        <f t="shared" ca="1" si="83"/>
        <v>1969</v>
      </c>
      <c r="E861">
        <f t="shared" ca="1" si="83"/>
        <v>2</v>
      </c>
      <c r="F861">
        <f t="shared" ca="1" si="83"/>
        <v>4</v>
      </c>
      <c r="G861">
        <f t="shared" ca="1" si="83"/>
        <v>2</v>
      </c>
      <c r="I861" t="str">
        <f t="shared" ca="1" si="85"/>
        <v>Male</v>
      </c>
      <c r="J861" t="str">
        <f t="shared" ca="1" si="86"/>
        <v>Self-pay</v>
      </c>
      <c r="K861" t="str">
        <f t="shared" ca="1" si="87"/>
        <v>Admitted</v>
      </c>
      <c r="L861" s="1">
        <f t="shared" ca="1" si="88"/>
        <v>25317</v>
      </c>
    </row>
    <row r="862" spans="2:12" x14ac:dyDescent="0.25">
      <c r="B862">
        <f t="shared" ca="1" si="84"/>
        <v>12</v>
      </c>
      <c r="C862">
        <f t="shared" ca="1" si="83"/>
        <v>4</v>
      </c>
      <c r="D862">
        <f t="shared" ca="1" si="83"/>
        <v>1933</v>
      </c>
      <c r="E862">
        <f t="shared" ca="1" si="83"/>
        <v>2</v>
      </c>
      <c r="F862">
        <f t="shared" ca="1" si="83"/>
        <v>5</v>
      </c>
      <c r="G862">
        <f t="shared" ca="1" si="83"/>
        <v>4</v>
      </c>
      <c r="I862" t="str">
        <f t="shared" ca="1" si="85"/>
        <v>Male</v>
      </c>
      <c r="J862" t="str">
        <f t="shared" ca="1" si="86"/>
        <v>Blue Cross</v>
      </c>
      <c r="K862" t="str">
        <f t="shared" ca="1" si="87"/>
        <v>Left without being seen</v>
      </c>
      <c r="L862" s="1">
        <f t="shared" ca="1" si="88"/>
        <v>12156</v>
      </c>
    </row>
    <row r="863" spans="2:12" x14ac:dyDescent="0.25">
      <c r="B863">
        <f t="shared" ca="1" si="84"/>
        <v>14</v>
      </c>
      <c r="C863">
        <f t="shared" ca="1" si="83"/>
        <v>10</v>
      </c>
      <c r="D863">
        <f t="shared" ca="1" si="83"/>
        <v>1964</v>
      </c>
      <c r="E863">
        <f t="shared" ca="1" si="83"/>
        <v>1</v>
      </c>
      <c r="F863">
        <f t="shared" ca="1" si="83"/>
        <v>2</v>
      </c>
      <c r="G863">
        <f t="shared" ca="1" si="83"/>
        <v>2</v>
      </c>
      <c r="I863" t="str">
        <f t="shared" ca="1" si="85"/>
        <v>Female</v>
      </c>
      <c r="J863" t="str">
        <f t="shared" ca="1" si="86"/>
        <v>Medicare</v>
      </c>
      <c r="K863" t="str">
        <f t="shared" ca="1" si="87"/>
        <v>Admitted</v>
      </c>
      <c r="L863" s="1">
        <f t="shared" ca="1" si="88"/>
        <v>23664</v>
      </c>
    </row>
    <row r="864" spans="2:12" x14ac:dyDescent="0.25">
      <c r="B864">
        <f t="shared" ca="1" si="84"/>
        <v>21</v>
      </c>
      <c r="C864">
        <f t="shared" ca="1" si="83"/>
        <v>5</v>
      </c>
      <c r="D864">
        <f t="shared" ca="1" si="83"/>
        <v>1953</v>
      </c>
      <c r="E864">
        <f t="shared" ca="1" si="83"/>
        <v>2</v>
      </c>
      <c r="F864">
        <f t="shared" ca="1" si="83"/>
        <v>2</v>
      </c>
      <c r="G864">
        <f t="shared" ca="1" si="83"/>
        <v>2</v>
      </c>
      <c r="I864" t="str">
        <f t="shared" ca="1" si="85"/>
        <v>Male</v>
      </c>
      <c r="J864" t="str">
        <f t="shared" ca="1" si="86"/>
        <v>Medicare</v>
      </c>
      <c r="K864" t="str">
        <f t="shared" ca="1" si="87"/>
        <v>Admitted</v>
      </c>
      <c r="L864" s="1">
        <f t="shared" ca="1" si="88"/>
        <v>19500</v>
      </c>
    </row>
    <row r="865" spans="2:12" x14ac:dyDescent="0.25">
      <c r="B865">
        <f t="shared" ca="1" si="84"/>
        <v>24</v>
      </c>
      <c r="C865">
        <f t="shared" ca="1" si="83"/>
        <v>10</v>
      </c>
      <c r="D865">
        <f t="shared" ca="1" si="83"/>
        <v>1936</v>
      </c>
      <c r="E865">
        <f t="shared" ca="1" si="83"/>
        <v>1</v>
      </c>
      <c r="F865">
        <f t="shared" ca="1" si="83"/>
        <v>2</v>
      </c>
      <c r="G865">
        <f t="shared" ca="1" si="83"/>
        <v>1</v>
      </c>
      <c r="I865" t="str">
        <f t="shared" ca="1" si="85"/>
        <v>Female</v>
      </c>
      <c r="J865" t="str">
        <f t="shared" ca="1" si="86"/>
        <v>Medicare</v>
      </c>
      <c r="K865" t="str">
        <f t="shared" ca="1" si="87"/>
        <v>Discharged</v>
      </c>
      <c r="L865" s="1">
        <f t="shared" ca="1" si="88"/>
        <v>13447</v>
      </c>
    </row>
    <row r="866" spans="2:12" x14ac:dyDescent="0.25">
      <c r="B866">
        <f t="shared" ca="1" si="84"/>
        <v>29</v>
      </c>
      <c r="C866">
        <f t="shared" ca="1" si="83"/>
        <v>1</v>
      </c>
      <c r="D866">
        <f t="shared" ca="1" si="83"/>
        <v>1951</v>
      </c>
      <c r="E866">
        <f t="shared" ca="1" si="83"/>
        <v>1</v>
      </c>
      <c r="F866">
        <f t="shared" ca="1" si="83"/>
        <v>2</v>
      </c>
      <c r="G866">
        <f t="shared" ca="1" si="83"/>
        <v>1</v>
      </c>
      <c r="I866" t="str">
        <f t="shared" ca="1" si="85"/>
        <v>Female</v>
      </c>
      <c r="J866" t="str">
        <f t="shared" ca="1" si="86"/>
        <v>Medicare</v>
      </c>
      <c r="K866" t="str">
        <f t="shared" ca="1" si="87"/>
        <v>Discharged</v>
      </c>
      <c r="L866" s="1">
        <f t="shared" ca="1" si="88"/>
        <v>18657</v>
      </c>
    </row>
    <row r="867" spans="2:12" x14ac:dyDescent="0.25">
      <c r="B867">
        <f t="shared" ca="1" si="84"/>
        <v>6</v>
      </c>
      <c r="C867">
        <f t="shared" ca="1" si="83"/>
        <v>2</v>
      </c>
      <c r="D867">
        <f t="shared" ca="1" si="83"/>
        <v>1974</v>
      </c>
      <c r="E867">
        <f t="shared" ca="1" si="83"/>
        <v>2</v>
      </c>
      <c r="F867">
        <f t="shared" ca="1" si="83"/>
        <v>1</v>
      </c>
      <c r="G867">
        <f t="shared" ca="1" si="83"/>
        <v>1</v>
      </c>
      <c r="I867" t="str">
        <f t="shared" ca="1" si="85"/>
        <v>Male</v>
      </c>
      <c r="J867" t="str">
        <f t="shared" ca="1" si="86"/>
        <v>Aetna</v>
      </c>
      <c r="K867" t="str">
        <f t="shared" ca="1" si="87"/>
        <v>Discharged</v>
      </c>
      <c r="L867" s="1">
        <f t="shared" ca="1" si="88"/>
        <v>27066</v>
      </c>
    </row>
    <row r="868" spans="2:12" x14ac:dyDescent="0.25">
      <c r="B868">
        <f t="shared" ca="1" si="84"/>
        <v>2</v>
      </c>
      <c r="C868">
        <f t="shared" ca="1" si="83"/>
        <v>2</v>
      </c>
      <c r="D868">
        <f t="shared" ca="1" si="83"/>
        <v>1951</v>
      </c>
      <c r="E868">
        <f t="shared" ca="1" si="83"/>
        <v>1</v>
      </c>
      <c r="F868">
        <f t="shared" ca="1" si="83"/>
        <v>2</v>
      </c>
      <c r="G868">
        <f t="shared" ca="1" si="83"/>
        <v>2</v>
      </c>
      <c r="I868" t="str">
        <f t="shared" ca="1" si="85"/>
        <v>Female</v>
      </c>
      <c r="J868" t="str">
        <f t="shared" ca="1" si="86"/>
        <v>Medicare</v>
      </c>
      <c r="K868" t="str">
        <f t="shared" ca="1" si="87"/>
        <v>Admitted</v>
      </c>
      <c r="L868" s="1">
        <f t="shared" ca="1" si="88"/>
        <v>18661</v>
      </c>
    </row>
    <row r="869" spans="2:12" x14ac:dyDescent="0.25">
      <c r="B869">
        <f t="shared" ca="1" si="84"/>
        <v>19</v>
      </c>
      <c r="C869">
        <f t="shared" ca="1" si="83"/>
        <v>10</v>
      </c>
      <c r="D869">
        <f t="shared" ca="1" si="83"/>
        <v>1992</v>
      </c>
      <c r="E869">
        <f t="shared" ca="1" si="83"/>
        <v>1</v>
      </c>
      <c r="F869">
        <f t="shared" ca="1" si="83"/>
        <v>5</v>
      </c>
      <c r="G869">
        <f t="shared" ca="1" si="83"/>
        <v>4</v>
      </c>
      <c r="I869" t="str">
        <f t="shared" ca="1" si="85"/>
        <v>Female</v>
      </c>
      <c r="J869" t="str">
        <f t="shared" ca="1" si="86"/>
        <v>Blue Cross</v>
      </c>
      <c r="K869" t="str">
        <f t="shared" ca="1" si="87"/>
        <v>Left without being seen</v>
      </c>
      <c r="L869" s="1">
        <f t="shared" ca="1" si="88"/>
        <v>33896</v>
      </c>
    </row>
    <row r="870" spans="2:12" x14ac:dyDescent="0.25">
      <c r="B870">
        <f t="shared" ca="1" si="84"/>
        <v>11</v>
      </c>
      <c r="C870">
        <f t="shared" ca="1" si="83"/>
        <v>3</v>
      </c>
      <c r="D870">
        <f t="shared" ca="1" si="83"/>
        <v>1944</v>
      </c>
      <c r="E870">
        <f t="shared" ca="1" si="83"/>
        <v>2</v>
      </c>
      <c r="F870">
        <f t="shared" ca="1" si="83"/>
        <v>2</v>
      </c>
      <c r="G870">
        <f t="shared" ca="1" si="83"/>
        <v>2</v>
      </c>
      <c r="I870" t="str">
        <f t="shared" ca="1" si="85"/>
        <v>Male</v>
      </c>
      <c r="J870" t="str">
        <f t="shared" ca="1" si="86"/>
        <v>Medicare</v>
      </c>
      <c r="K870" t="str">
        <f t="shared" ca="1" si="87"/>
        <v>Admitted</v>
      </c>
      <c r="L870" s="1">
        <f t="shared" ca="1" si="88"/>
        <v>16142</v>
      </c>
    </row>
    <row r="871" spans="2:12" x14ac:dyDescent="0.25">
      <c r="B871">
        <f t="shared" ca="1" si="84"/>
        <v>15</v>
      </c>
      <c r="C871">
        <f t="shared" ca="1" si="83"/>
        <v>9</v>
      </c>
      <c r="D871">
        <f t="shared" ca="1" si="83"/>
        <v>1999</v>
      </c>
      <c r="E871">
        <f t="shared" ca="1" si="83"/>
        <v>2</v>
      </c>
      <c r="F871">
        <f t="shared" ca="1" si="83"/>
        <v>2</v>
      </c>
      <c r="G871">
        <f t="shared" ca="1" si="83"/>
        <v>2</v>
      </c>
      <c r="I871" t="str">
        <f t="shared" ca="1" si="85"/>
        <v>Male</v>
      </c>
      <c r="J871" t="str">
        <f t="shared" ca="1" si="86"/>
        <v>Medicare</v>
      </c>
      <c r="K871" t="str">
        <f t="shared" ca="1" si="87"/>
        <v>Admitted</v>
      </c>
      <c r="L871" s="1">
        <f t="shared" ca="1" si="88"/>
        <v>36418</v>
      </c>
    </row>
    <row r="872" spans="2:12" x14ac:dyDescent="0.25">
      <c r="B872">
        <f t="shared" ca="1" si="84"/>
        <v>13</v>
      </c>
      <c r="C872">
        <f t="shared" ca="1" si="83"/>
        <v>12</v>
      </c>
      <c r="D872">
        <f t="shared" ca="1" si="83"/>
        <v>1979</v>
      </c>
      <c r="E872">
        <f t="shared" ca="1" si="83"/>
        <v>1</v>
      </c>
      <c r="F872">
        <f t="shared" ca="1" si="83"/>
        <v>4</v>
      </c>
      <c r="G872">
        <f t="shared" ca="1" si="83"/>
        <v>1</v>
      </c>
      <c r="I872" t="str">
        <f t="shared" ca="1" si="85"/>
        <v>Female</v>
      </c>
      <c r="J872" t="str">
        <f t="shared" ca="1" si="86"/>
        <v>Self-pay</v>
      </c>
      <c r="K872" t="str">
        <f t="shared" ca="1" si="87"/>
        <v>Discharged</v>
      </c>
      <c r="L872" s="1">
        <f t="shared" ca="1" si="88"/>
        <v>29202</v>
      </c>
    </row>
    <row r="873" spans="2:12" x14ac:dyDescent="0.25">
      <c r="B873">
        <f t="shared" ca="1" si="84"/>
        <v>20</v>
      </c>
      <c r="C873">
        <f t="shared" ca="1" si="83"/>
        <v>11</v>
      </c>
      <c r="D873">
        <f t="shared" ca="1" si="83"/>
        <v>1928</v>
      </c>
      <c r="E873">
        <f t="shared" ca="1" si="83"/>
        <v>1</v>
      </c>
      <c r="F873">
        <f t="shared" ca="1" si="83"/>
        <v>1</v>
      </c>
      <c r="G873">
        <f t="shared" ca="1" si="83"/>
        <v>2</v>
      </c>
      <c r="I873" t="str">
        <f t="shared" ca="1" si="85"/>
        <v>Female</v>
      </c>
      <c r="J873" t="str">
        <f t="shared" ca="1" si="86"/>
        <v>Aetna</v>
      </c>
      <c r="K873" t="str">
        <f t="shared" ca="1" si="87"/>
        <v>Admitted</v>
      </c>
      <c r="L873" s="1">
        <f t="shared" ca="1" si="88"/>
        <v>10552</v>
      </c>
    </row>
    <row r="874" spans="2:12" x14ac:dyDescent="0.25">
      <c r="B874">
        <f t="shared" ca="1" si="84"/>
        <v>4</v>
      </c>
      <c r="C874">
        <f t="shared" ca="1" si="83"/>
        <v>11</v>
      </c>
      <c r="D874">
        <f t="shared" ca="1" si="83"/>
        <v>1966</v>
      </c>
      <c r="E874">
        <f t="shared" ca="1" si="83"/>
        <v>2</v>
      </c>
      <c r="F874">
        <f t="shared" ca="1" si="83"/>
        <v>3</v>
      </c>
      <c r="G874">
        <f t="shared" ca="1" si="83"/>
        <v>4</v>
      </c>
      <c r="I874" t="str">
        <f t="shared" ca="1" si="85"/>
        <v>Male</v>
      </c>
      <c r="J874" t="str">
        <f t="shared" ca="1" si="86"/>
        <v>Medicaid</v>
      </c>
      <c r="K874" t="str">
        <f t="shared" ca="1" si="87"/>
        <v>Left without being seen</v>
      </c>
      <c r="L874" s="1">
        <f t="shared" ca="1" si="88"/>
        <v>24415</v>
      </c>
    </row>
    <row r="875" spans="2:12" x14ac:dyDescent="0.25">
      <c r="B875">
        <f t="shared" ca="1" si="84"/>
        <v>14</v>
      </c>
      <c r="C875">
        <f t="shared" ca="1" si="83"/>
        <v>11</v>
      </c>
      <c r="D875">
        <f t="shared" ca="1" si="83"/>
        <v>1973</v>
      </c>
      <c r="E875">
        <f t="shared" ca="1" si="83"/>
        <v>1</v>
      </c>
      <c r="F875">
        <f t="shared" ca="1" si="83"/>
        <v>1</v>
      </c>
      <c r="G875">
        <f t="shared" ca="1" si="83"/>
        <v>3</v>
      </c>
      <c r="I875" t="str">
        <f t="shared" ca="1" si="85"/>
        <v>Female</v>
      </c>
      <c r="J875" t="str">
        <f t="shared" ca="1" si="86"/>
        <v>Aetna</v>
      </c>
      <c r="K875" t="str">
        <f t="shared" ca="1" si="87"/>
        <v>Transferred</v>
      </c>
      <c r="L875" s="1">
        <f t="shared" ca="1" si="88"/>
        <v>26982</v>
      </c>
    </row>
    <row r="876" spans="2:12" x14ac:dyDescent="0.25">
      <c r="B876">
        <f t="shared" ca="1" si="84"/>
        <v>18</v>
      </c>
      <c r="C876">
        <f t="shared" ca="1" si="83"/>
        <v>12</v>
      </c>
      <c r="D876">
        <f t="shared" ca="1" si="83"/>
        <v>1921</v>
      </c>
      <c r="E876">
        <f t="shared" ca="1" si="83"/>
        <v>2</v>
      </c>
      <c r="F876">
        <f t="shared" ca="1" si="83"/>
        <v>2</v>
      </c>
      <c r="G876">
        <f t="shared" ca="1" si="83"/>
        <v>1</v>
      </c>
      <c r="I876" t="str">
        <f t="shared" ca="1" si="85"/>
        <v>Male</v>
      </c>
      <c r="J876" t="str">
        <f t="shared" ca="1" si="86"/>
        <v>Medicare</v>
      </c>
      <c r="K876" t="str">
        <f t="shared" ca="1" si="87"/>
        <v>Discharged</v>
      </c>
      <c r="L876" s="1">
        <f t="shared" ca="1" si="88"/>
        <v>8023</v>
      </c>
    </row>
    <row r="877" spans="2:12" x14ac:dyDescent="0.25">
      <c r="B877">
        <f t="shared" ca="1" si="84"/>
        <v>15</v>
      </c>
      <c r="C877">
        <f t="shared" ca="1" si="83"/>
        <v>7</v>
      </c>
      <c r="D877">
        <f t="shared" ca="1" si="83"/>
        <v>1957</v>
      </c>
      <c r="E877">
        <f t="shared" ca="1" si="83"/>
        <v>2</v>
      </c>
      <c r="F877">
        <f t="shared" ca="1" si="83"/>
        <v>5</v>
      </c>
      <c r="G877">
        <f t="shared" ca="1" si="83"/>
        <v>4</v>
      </c>
      <c r="I877" t="str">
        <f t="shared" ca="1" si="85"/>
        <v>Male</v>
      </c>
      <c r="J877" t="str">
        <f t="shared" ca="1" si="86"/>
        <v>Blue Cross</v>
      </c>
      <c r="K877" t="str">
        <f t="shared" ca="1" si="87"/>
        <v>Left without being seen</v>
      </c>
      <c r="L877" s="1">
        <f t="shared" ca="1" si="88"/>
        <v>21016</v>
      </c>
    </row>
    <row r="878" spans="2:12" x14ac:dyDescent="0.25">
      <c r="B878">
        <f t="shared" ca="1" si="84"/>
        <v>30</v>
      </c>
      <c r="C878">
        <f t="shared" ca="1" si="83"/>
        <v>8</v>
      </c>
      <c r="D878">
        <f t="shared" ca="1" si="83"/>
        <v>1958</v>
      </c>
      <c r="E878">
        <f t="shared" ca="1" si="83"/>
        <v>2</v>
      </c>
      <c r="F878">
        <f t="shared" ca="1" si="83"/>
        <v>3</v>
      </c>
      <c r="G878">
        <f t="shared" ca="1" si="83"/>
        <v>1</v>
      </c>
      <c r="I878" t="str">
        <f t="shared" ca="1" si="85"/>
        <v>Male</v>
      </c>
      <c r="J878" t="str">
        <f t="shared" ca="1" si="86"/>
        <v>Medicaid</v>
      </c>
      <c r="K878" t="str">
        <f t="shared" ca="1" si="87"/>
        <v>Discharged</v>
      </c>
      <c r="L878" s="1">
        <f t="shared" ca="1" si="88"/>
        <v>21427</v>
      </c>
    </row>
    <row r="879" spans="2:12" x14ac:dyDescent="0.25">
      <c r="B879">
        <f t="shared" ca="1" si="84"/>
        <v>14</v>
      </c>
      <c r="C879">
        <f t="shared" ca="1" si="83"/>
        <v>12</v>
      </c>
      <c r="D879">
        <f t="shared" ca="1" si="83"/>
        <v>2004</v>
      </c>
      <c r="E879">
        <f t="shared" ca="1" si="83"/>
        <v>1</v>
      </c>
      <c r="F879">
        <f t="shared" ca="1" si="83"/>
        <v>4</v>
      </c>
      <c r="G879">
        <f t="shared" ca="1" si="83"/>
        <v>3</v>
      </c>
      <c r="I879" t="str">
        <f t="shared" ca="1" si="85"/>
        <v>Female</v>
      </c>
      <c r="J879" t="str">
        <f t="shared" ca="1" si="86"/>
        <v>Self-pay</v>
      </c>
      <c r="K879" t="str">
        <f t="shared" ca="1" si="87"/>
        <v>Transferred</v>
      </c>
      <c r="L879" s="1">
        <f t="shared" ca="1" si="88"/>
        <v>38335</v>
      </c>
    </row>
    <row r="880" spans="2:12" x14ac:dyDescent="0.25">
      <c r="B880">
        <f t="shared" ca="1" si="84"/>
        <v>23</v>
      </c>
      <c r="C880">
        <f t="shared" ca="1" si="83"/>
        <v>12</v>
      </c>
      <c r="D880">
        <f t="shared" ca="1" si="83"/>
        <v>1977</v>
      </c>
      <c r="E880">
        <f t="shared" ca="1" si="83"/>
        <v>1</v>
      </c>
      <c r="F880">
        <f t="shared" ca="1" si="83"/>
        <v>5</v>
      </c>
      <c r="G880">
        <f t="shared" ca="1" si="83"/>
        <v>2</v>
      </c>
      <c r="I880" t="str">
        <f t="shared" ca="1" si="85"/>
        <v>Female</v>
      </c>
      <c r="J880" t="str">
        <f t="shared" ca="1" si="86"/>
        <v>Blue Cross</v>
      </c>
      <c r="K880" t="str">
        <f t="shared" ca="1" si="87"/>
        <v>Admitted</v>
      </c>
      <c r="L880" s="1">
        <f t="shared" ca="1" si="88"/>
        <v>28482</v>
      </c>
    </row>
    <row r="881" spans="2:12" x14ac:dyDescent="0.25">
      <c r="B881">
        <f t="shared" ca="1" si="84"/>
        <v>3</v>
      </c>
      <c r="C881">
        <f t="shared" ca="1" si="83"/>
        <v>10</v>
      </c>
      <c r="D881">
        <f t="shared" ca="1" si="83"/>
        <v>1961</v>
      </c>
      <c r="E881">
        <f t="shared" ca="1" si="83"/>
        <v>1</v>
      </c>
      <c r="F881">
        <f t="shared" ca="1" si="83"/>
        <v>1</v>
      </c>
      <c r="G881">
        <f t="shared" ca="1" si="83"/>
        <v>3</v>
      </c>
      <c r="I881" t="str">
        <f t="shared" ca="1" si="85"/>
        <v>Female</v>
      </c>
      <c r="J881" t="str">
        <f t="shared" ca="1" si="86"/>
        <v>Aetna</v>
      </c>
      <c r="K881" t="str">
        <f t="shared" ca="1" si="87"/>
        <v>Transferred</v>
      </c>
      <c r="L881" s="1">
        <f t="shared" ca="1" si="88"/>
        <v>22557</v>
      </c>
    </row>
    <row r="882" spans="2:12" x14ac:dyDescent="0.25">
      <c r="B882">
        <f t="shared" ca="1" si="84"/>
        <v>4</v>
      </c>
      <c r="C882">
        <f t="shared" ca="1" si="83"/>
        <v>10</v>
      </c>
      <c r="D882">
        <f t="shared" ca="1" si="83"/>
        <v>1940</v>
      </c>
      <c r="E882">
        <f t="shared" ca="1" si="83"/>
        <v>2</v>
      </c>
      <c r="F882">
        <f t="shared" ca="1" si="83"/>
        <v>3</v>
      </c>
      <c r="G882">
        <f t="shared" ca="1" si="83"/>
        <v>3</v>
      </c>
      <c r="I882" t="str">
        <f t="shared" ca="1" si="85"/>
        <v>Male</v>
      </c>
      <c r="J882" t="str">
        <f t="shared" ca="1" si="86"/>
        <v>Medicaid</v>
      </c>
      <c r="K882" t="str">
        <f t="shared" ca="1" si="87"/>
        <v>Transferred</v>
      </c>
      <c r="L882" s="1">
        <f t="shared" ca="1" si="88"/>
        <v>14888</v>
      </c>
    </row>
    <row r="883" spans="2:12" x14ac:dyDescent="0.25">
      <c r="B883">
        <f t="shared" ca="1" si="84"/>
        <v>17</v>
      </c>
      <c r="C883">
        <f t="shared" ca="1" si="83"/>
        <v>4</v>
      </c>
      <c r="D883">
        <f t="shared" ca="1" si="83"/>
        <v>1946</v>
      </c>
      <c r="E883">
        <f t="shared" ca="1" si="83"/>
        <v>2</v>
      </c>
      <c r="F883">
        <f t="shared" ca="1" si="83"/>
        <v>5</v>
      </c>
      <c r="G883">
        <f t="shared" ca="1" si="83"/>
        <v>4</v>
      </c>
      <c r="I883" t="str">
        <f t="shared" ca="1" si="85"/>
        <v>Male</v>
      </c>
      <c r="J883" t="str">
        <f t="shared" ca="1" si="86"/>
        <v>Blue Cross</v>
      </c>
      <c r="K883" t="str">
        <f t="shared" ca="1" si="87"/>
        <v>Left without being seen</v>
      </c>
      <c r="L883" s="1">
        <f t="shared" ca="1" si="88"/>
        <v>16909</v>
      </c>
    </row>
    <row r="884" spans="2:12" x14ac:dyDescent="0.25">
      <c r="B884">
        <f t="shared" ca="1" si="84"/>
        <v>19</v>
      </c>
      <c r="C884">
        <f t="shared" ca="1" si="83"/>
        <v>7</v>
      </c>
      <c r="D884">
        <f t="shared" ca="1" si="83"/>
        <v>1982</v>
      </c>
      <c r="E884">
        <f t="shared" ref="C884:G935" ca="1" si="89">RANDBETWEEN(E$4,E$5)</f>
        <v>2</v>
      </c>
      <c r="F884">
        <f t="shared" ca="1" si="89"/>
        <v>1</v>
      </c>
      <c r="G884">
        <f t="shared" ca="1" si="89"/>
        <v>3</v>
      </c>
      <c r="I884" t="str">
        <f t="shared" ca="1" si="85"/>
        <v>Male</v>
      </c>
      <c r="J884" t="str">
        <f t="shared" ca="1" si="86"/>
        <v>Aetna</v>
      </c>
      <c r="K884" t="str">
        <f t="shared" ca="1" si="87"/>
        <v>Transferred</v>
      </c>
      <c r="L884" s="1">
        <f t="shared" ca="1" si="88"/>
        <v>30151</v>
      </c>
    </row>
    <row r="885" spans="2:12" x14ac:dyDescent="0.25">
      <c r="B885">
        <f t="shared" ca="1" si="84"/>
        <v>4</v>
      </c>
      <c r="C885">
        <f t="shared" ca="1" si="89"/>
        <v>11</v>
      </c>
      <c r="D885">
        <f t="shared" ca="1" si="89"/>
        <v>1993</v>
      </c>
      <c r="E885">
        <f t="shared" ca="1" si="89"/>
        <v>1</v>
      </c>
      <c r="F885">
        <f t="shared" ca="1" si="89"/>
        <v>3</v>
      </c>
      <c r="G885">
        <f t="shared" ca="1" si="89"/>
        <v>3</v>
      </c>
      <c r="I885" t="str">
        <f t="shared" ca="1" si="85"/>
        <v>Female</v>
      </c>
      <c r="J885" t="str">
        <f t="shared" ca="1" si="86"/>
        <v>Medicaid</v>
      </c>
      <c r="K885" t="str">
        <f t="shared" ca="1" si="87"/>
        <v>Transferred</v>
      </c>
      <c r="L885" s="1">
        <f t="shared" ca="1" si="88"/>
        <v>34277</v>
      </c>
    </row>
    <row r="886" spans="2:12" x14ac:dyDescent="0.25">
      <c r="B886">
        <f t="shared" ca="1" si="84"/>
        <v>20</v>
      </c>
      <c r="C886">
        <f t="shared" ca="1" si="89"/>
        <v>3</v>
      </c>
      <c r="D886">
        <f t="shared" ca="1" si="89"/>
        <v>1950</v>
      </c>
      <c r="E886">
        <f t="shared" ca="1" si="89"/>
        <v>2</v>
      </c>
      <c r="F886">
        <f t="shared" ca="1" si="89"/>
        <v>3</v>
      </c>
      <c r="G886">
        <f t="shared" ca="1" si="89"/>
        <v>3</v>
      </c>
      <c r="I886" t="str">
        <f t="shared" ca="1" si="85"/>
        <v>Male</v>
      </c>
      <c r="J886" t="str">
        <f t="shared" ca="1" si="86"/>
        <v>Medicaid</v>
      </c>
      <c r="K886" t="str">
        <f t="shared" ca="1" si="87"/>
        <v>Transferred</v>
      </c>
      <c r="L886" s="1">
        <f t="shared" ca="1" si="88"/>
        <v>18342</v>
      </c>
    </row>
    <row r="887" spans="2:12" x14ac:dyDescent="0.25">
      <c r="B887">
        <f t="shared" ca="1" si="84"/>
        <v>20</v>
      </c>
      <c r="C887">
        <f t="shared" ca="1" si="89"/>
        <v>12</v>
      </c>
      <c r="D887">
        <f t="shared" ca="1" si="89"/>
        <v>1945</v>
      </c>
      <c r="E887">
        <f t="shared" ca="1" si="89"/>
        <v>1</v>
      </c>
      <c r="F887">
        <f t="shared" ca="1" si="89"/>
        <v>4</v>
      </c>
      <c r="G887">
        <f t="shared" ca="1" si="89"/>
        <v>2</v>
      </c>
      <c r="I887" t="str">
        <f t="shared" ca="1" si="85"/>
        <v>Female</v>
      </c>
      <c r="J887" t="str">
        <f t="shared" ca="1" si="86"/>
        <v>Self-pay</v>
      </c>
      <c r="K887" t="str">
        <f t="shared" ca="1" si="87"/>
        <v>Admitted</v>
      </c>
      <c r="L887" s="1">
        <f t="shared" ca="1" si="88"/>
        <v>16791</v>
      </c>
    </row>
    <row r="888" spans="2:12" x14ac:dyDescent="0.25">
      <c r="B888">
        <f t="shared" ca="1" si="84"/>
        <v>25</v>
      </c>
      <c r="C888">
        <f t="shared" ca="1" si="89"/>
        <v>8</v>
      </c>
      <c r="D888">
        <f t="shared" ca="1" si="89"/>
        <v>2009</v>
      </c>
      <c r="E888">
        <f t="shared" ca="1" si="89"/>
        <v>1</v>
      </c>
      <c r="F888">
        <f t="shared" ca="1" si="89"/>
        <v>2</v>
      </c>
      <c r="G888">
        <f t="shared" ca="1" si="89"/>
        <v>3</v>
      </c>
      <c r="I888" t="str">
        <f t="shared" ca="1" si="85"/>
        <v>Female</v>
      </c>
      <c r="J888" t="str">
        <f t="shared" ca="1" si="86"/>
        <v>Medicare</v>
      </c>
      <c r="K888" t="str">
        <f t="shared" ca="1" si="87"/>
        <v>Transferred</v>
      </c>
      <c r="L888" s="1">
        <f t="shared" ca="1" si="88"/>
        <v>40050</v>
      </c>
    </row>
    <row r="889" spans="2:12" x14ac:dyDescent="0.25">
      <c r="B889">
        <f t="shared" ca="1" si="84"/>
        <v>9</v>
      </c>
      <c r="C889">
        <f t="shared" ca="1" si="89"/>
        <v>1</v>
      </c>
      <c r="D889">
        <f t="shared" ca="1" si="89"/>
        <v>1993</v>
      </c>
      <c r="E889">
        <f t="shared" ca="1" si="89"/>
        <v>1</v>
      </c>
      <c r="F889">
        <f t="shared" ca="1" si="89"/>
        <v>4</v>
      </c>
      <c r="G889">
        <f t="shared" ca="1" si="89"/>
        <v>1</v>
      </c>
      <c r="I889" t="str">
        <f t="shared" ca="1" si="85"/>
        <v>Female</v>
      </c>
      <c r="J889" t="str">
        <f t="shared" ca="1" si="86"/>
        <v>Self-pay</v>
      </c>
      <c r="K889" t="str">
        <f t="shared" ca="1" si="87"/>
        <v>Discharged</v>
      </c>
      <c r="L889" s="1">
        <f t="shared" ca="1" si="88"/>
        <v>33978</v>
      </c>
    </row>
    <row r="890" spans="2:12" x14ac:dyDescent="0.25">
      <c r="B890">
        <f t="shared" ca="1" si="84"/>
        <v>6</v>
      </c>
      <c r="C890">
        <f t="shared" ca="1" si="89"/>
        <v>9</v>
      </c>
      <c r="D890">
        <f t="shared" ca="1" si="89"/>
        <v>1921</v>
      </c>
      <c r="E890">
        <f t="shared" ca="1" si="89"/>
        <v>1</v>
      </c>
      <c r="F890">
        <f t="shared" ca="1" si="89"/>
        <v>2</v>
      </c>
      <c r="G890">
        <f t="shared" ca="1" si="89"/>
        <v>1</v>
      </c>
      <c r="I890" t="str">
        <f t="shared" ca="1" si="85"/>
        <v>Female</v>
      </c>
      <c r="J890" t="str">
        <f t="shared" ca="1" si="86"/>
        <v>Medicare</v>
      </c>
      <c r="K890" t="str">
        <f t="shared" ca="1" si="87"/>
        <v>Discharged</v>
      </c>
      <c r="L890" s="1">
        <f t="shared" ca="1" si="88"/>
        <v>7920</v>
      </c>
    </row>
    <row r="891" spans="2:12" x14ac:dyDescent="0.25">
      <c r="B891">
        <f t="shared" ca="1" si="84"/>
        <v>8</v>
      </c>
      <c r="C891">
        <f t="shared" ca="1" si="89"/>
        <v>11</v>
      </c>
      <c r="D891">
        <f t="shared" ca="1" si="89"/>
        <v>1992</v>
      </c>
      <c r="E891">
        <f t="shared" ca="1" si="89"/>
        <v>1</v>
      </c>
      <c r="F891">
        <f t="shared" ca="1" si="89"/>
        <v>3</v>
      </c>
      <c r="G891">
        <f t="shared" ca="1" si="89"/>
        <v>3</v>
      </c>
      <c r="I891" t="str">
        <f t="shared" ca="1" si="85"/>
        <v>Female</v>
      </c>
      <c r="J891" t="str">
        <f t="shared" ca="1" si="86"/>
        <v>Medicaid</v>
      </c>
      <c r="K891" t="str">
        <f t="shared" ca="1" si="87"/>
        <v>Transferred</v>
      </c>
      <c r="L891" s="1">
        <f t="shared" ca="1" si="88"/>
        <v>33916</v>
      </c>
    </row>
    <row r="892" spans="2:12" x14ac:dyDescent="0.25">
      <c r="B892">
        <f t="shared" ca="1" si="84"/>
        <v>9</v>
      </c>
      <c r="C892">
        <f t="shared" ca="1" si="89"/>
        <v>2</v>
      </c>
      <c r="D892">
        <f t="shared" ca="1" si="89"/>
        <v>1999</v>
      </c>
      <c r="E892">
        <f t="shared" ca="1" si="89"/>
        <v>1</v>
      </c>
      <c r="F892">
        <f t="shared" ca="1" si="89"/>
        <v>1</v>
      </c>
      <c r="G892">
        <f t="shared" ca="1" si="89"/>
        <v>1</v>
      </c>
      <c r="I892" t="str">
        <f t="shared" ca="1" si="85"/>
        <v>Female</v>
      </c>
      <c r="J892" t="str">
        <f t="shared" ca="1" si="86"/>
        <v>Aetna</v>
      </c>
      <c r="K892" t="str">
        <f t="shared" ca="1" si="87"/>
        <v>Discharged</v>
      </c>
      <c r="L892" s="1">
        <f t="shared" ca="1" si="88"/>
        <v>36200</v>
      </c>
    </row>
    <row r="893" spans="2:12" x14ac:dyDescent="0.25">
      <c r="B893">
        <f t="shared" ca="1" si="84"/>
        <v>18</v>
      </c>
      <c r="C893">
        <f t="shared" ca="1" si="89"/>
        <v>5</v>
      </c>
      <c r="D893">
        <f t="shared" ca="1" si="89"/>
        <v>1976</v>
      </c>
      <c r="E893">
        <f t="shared" ca="1" si="89"/>
        <v>2</v>
      </c>
      <c r="F893">
        <f t="shared" ca="1" si="89"/>
        <v>3</v>
      </c>
      <c r="G893">
        <f t="shared" ca="1" si="89"/>
        <v>2</v>
      </c>
      <c r="I893" t="str">
        <f t="shared" ca="1" si="85"/>
        <v>Male</v>
      </c>
      <c r="J893" t="str">
        <f t="shared" ca="1" si="86"/>
        <v>Medicaid</v>
      </c>
      <c r="K893" t="str">
        <f t="shared" ca="1" si="87"/>
        <v>Admitted</v>
      </c>
      <c r="L893" s="1">
        <f t="shared" ca="1" si="88"/>
        <v>27898</v>
      </c>
    </row>
    <row r="894" spans="2:12" x14ac:dyDescent="0.25">
      <c r="B894">
        <f t="shared" ca="1" si="84"/>
        <v>7</v>
      </c>
      <c r="C894">
        <f t="shared" ca="1" si="89"/>
        <v>1</v>
      </c>
      <c r="D894">
        <f t="shared" ca="1" si="89"/>
        <v>1995</v>
      </c>
      <c r="E894">
        <f t="shared" ca="1" si="89"/>
        <v>2</v>
      </c>
      <c r="F894">
        <f t="shared" ca="1" si="89"/>
        <v>5</v>
      </c>
      <c r="G894">
        <f t="shared" ca="1" si="89"/>
        <v>2</v>
      </c>
      <c r="I894" t="str">
        <f t="shared" ca="1" si="85"/>
        <v>Male</v>
      </c>
      <c r="J894" t="str">
        <f t="shared" ca="1" si="86"/>
        <v>Blue Cross</v>
      </c>
      <c r="K894" t="str">
        <f t="shared" ca="1" si="87"/>
        <v>Admitted</v>
      </c>
      <c r="L894" s="1">
        <f t="shared" ca="1" si="88"/>
        <v>34706</v>
      </c>
    </row>
    <row r="895" spans="2:12" x14ac:dyDescent="0.25">
      <c r="B895">
        <f t="shared" ca="1" si="84"/>
        <v>14</v>
      </c>
      <c r="C895">
        <f t="shared" ca="1" si="89"/>
        <v>10</v>
      </c>
      <c r="D895">
        <f t="shared" ca="1" si="89"/>
        <v>1946</v>
      </c>
      <c r="E895">
        <f t="shared" ca="1" si="89"/>
        <v>2</v>
      </c>
      <c r="F895">
        <f t="shared" ca="1" si="89"/>
        <v>4</v>
      </c>
      <c r="G895">
        <f t="shared" ca="1" si="89"/>
        <v>1</v>
      </c>
      <c r="I895" t="str">
        <f t="shared" ca="1" si="85"/>
        <v>Male</v>
      </c>
      <c r="J895" t="str">
        <f t="shared" ca="1" si="86"/>
        <v>Self-pay</v>
      </c>
      <c r="K895" t="str">
        <f t="shared" ca="1" si="87"/>
        <v>Discharged</v>
      </c>
      <c r="L895" s="1">
        <f t="shared" ca="1" si="88"/>
        <v>17089</v>
      </c>
    </row>
    <row r="896" spans="2:12" x14ac:dyDescent="0.25">
      <c r="B896">
        <f t="shared" ca="1" si="84"/>
        <v>16</v>
      </c>
      <c r="C896">
        <f t="shared" ca="1" si="89"/>
        <v>6</v>
      </c>
      <c r="D896">
        <f t="shared" ca="1" si="89"/>
        <v>1956</v>
      </c>
      <c r="E896">
        <f t="shared" ca="1" si="89"/>
        <v>2</v>
      </c>
      <c r="F896">
        <f t="shared" ca="1" si="89"/>
        <v>1</v>
      </c>
      <c r="G896">
        <f t="shared" ca="1" si="89"/>
        <v>1</v>
      </c>
      <c r="I896" t="str">
        <f t="shared" ca="1" si="85"/>
        <v>Male</v>
      </c>
      <c r="J896" t="str">
        <f t="shared" ca="1" si="86"/>
        <v>Aetna</v>
      </c>
      <c r="K896" t="str">
        <f t="shared" ca="1" si="87"/>
        <v>Discharged</v>
      </c>
      <c r="L896" s="1">
        <f t="shared" ca="1" si="88"/>
        <v>20622</v>
      </c>
    </row>
    <row r="897" spans="2:12" x14ac:dyDescent="0.25">
      <c r="B897">
        <f t="shared" ca="1" si="84"/>
        <v>10</v>
      </c>
      <c r="C897">
        <f t="shared" ca="1" si="89"/>
        <v>7</v>
      </c>
      <c r="D897">
        <f t="shared" ca="1" si="89"/>
        <v>1968</v>
      </c>
      <c r="E897">
        <f t="shared" ca="1" si="89"/>
        <v>1</v>
      </c>
      <c r="F897">
        <f t="shared" ca="1" si="89"/>
        <v>3</v>
      </c>
      <c r="G897">
        <f t="shared" ca="1" si="89"/>
        <v>2</v>
      </c>
      <c r="I897" t="str">
        <f t="shared" ca="1" si="85"/>
        <v>Female</v>
      </c>
      <c r="J897" t="str">
        <f t="shared" ca="1" si="86"/>
        <v>Medicaid</v>
      </c>
      <c r="K897" t="str">
        <f t="shared" ca="1" si="87"/>
        <v>Admitted</v>
      </c>
      <c r="L897" s="1">
        <f t="shared" ca="1" si="88"/>
        <v>25029</v>
      </c>
    </row>
    <row r="898" spans="2:12" x14ac:dyDescent="0.25">
      <c r="B898">
        <f t="shared" ca="1" si="84"/>
        <v>17</v>
      </c>
      <c r="C898">
        <f t="shared" ca="1" si="89"/>
        <v>6</v>
      </c>
      <c r="D898">
        <f t="shared" ca="1" si="89"/>
        <v>1949</v>
      </c>
      <c r="E898">
        <f t="shared" ca="1" si="89"/>
        <v>1</v>
      </c>
      <c r="F898">
        <f t="shared" ca="1" si="89"/>
        <v>1</v>
      </c>
      <c r="G898">
        <f t="shared" ca="1" si="89"/>
        <v>2</v>
      </c>
      <c r="I898" t="str">
        <f t="shared" ca="1" si="85"/>
        <v>Female</v>
      </c>
      <c r="J898" t="str">
        <f t="shared" ca="1" si="86"/>
        <v>Aetna</v>
      </c>
      <c r="K898" t="str">
        <f t="shared" ca="1" si="87"/>
        <v>Admitted</v>
      </c>
      <c r="L898" s="1">
        <f t="shared" ca="1" si="88"/>
        <v>18066</v>
      </c>
    </row>
    <row r="899" spans="2:12" x14ac:dyDescent="0.25">
      <c r="B899">
        <f t="shared" ca="1" si="84"/>
        <v>9</v>
      </c>
      <c r="C899">
        <f t="shared" ca="1" si="89"/>
        <v>4</v>
      </c>
      <c r="D899">
        <f t="shared" ca="1" si="89"/>
        <v>1979</v>
      </c>
      <c r="E899">
        <f t="shared" ca="1" si="89"/>
        <v>2</v>
      </c>
      <c r="F899">
        <f t="shared" ca="1" si="89"/>
        <v>3</v>
      </c>
      <c r="G899">
        <f t="shared" ca="1" si="89"/>
        <v>2</v>
      </c>
      <c r="I899" t="str">
        <f t="shared" ca="1" si="85"/>
        <v>Male</v>
      </c>
      <c r="J899" t="str">
        <f t="shared" ca="1" si="86"/>
        <v>Medicaid</v>
      </c>
      <c r="K899" t="str">
        <f t="shared" ca="1" si="87"/>
        <v>Admitted</v>
      </c>
      <c r="L899" s="1">
        <f t="shared" ca="1" si="88"/>
        <v>28954</v>
      </c>
    </row>
    <row r="900" spans="2:12" x14ac:dyDescent="0.25">
      <c r="B900">
        <f t="shared" ca="1" si="84"/>
        <v>18</v>
      </c>
      <c r="C900">
        <f t="shared" ca="1" si="89"/>
        <v>4</v>
      </c>
      <c r="D900">
        <f t="shared" ca="1" si="89"/>
        <v>2004</v>
      </c>
      <c r="E900">
        <f t="shared" ca="1" si="89"/>
        <v>2</v>
      </c>
      <c r="F900">
        <f t="shared" ca="1" si="89"/>
        <v>3</v>
      </c>
      <c r="G900">
        <f t="shared" ca="1" si="89"/>
        <v>2</v>
      </c>
      <c r="I900" t="str">
        <f t="shared" ca="1" si="85"/>
        <v>Male</v>
      </c>
      <c r="J900" t="str">
        <f t="shared" ca="1" si="86"/>
        <v>Medicaid</v>
      </c>
      <c r="K900" t="str">
        <f t="shared" ca="1" si="87"/>
        <v>Admitted</v>
      </c>
      <c r="L900" s="1">
        <f t="shared" ca="1" si="88"/>
        <v>38095</v>
      </c>
    </row>
    <row r="901" spans="2:12" x14ac:dyDescent="0.25">
      <c r="B901">
        <f t="shared" ref="B901:B964" ca="1" si="90">RANDBETWEEN(B$4,B$5)</f>
        <v>14</v>
      </c>
      <c r="C901">
        <f t="shared" ca="1" si="89"/>
        <v>9</v>
      </c>
      <c r="D901">
        <f t="shared" ca="1" si="89"/>
        <v>1978</v>
      </c>
      <c r="E901">
        <f t="shared" ca="1" si="89"/>
        <v>1</v>
      </c>
      <c r="F901">
        <f t="shared" ca="1" si="89"/>
        <v>2</v>
      </c>
      <c r="G901">
        <f t="shared" ca="1" si="89"/>
        <v>4</v>
      </c>
      <c r="I901" t="str">
        <f t="shared" ca="1" si="85"/>
        <v>Female</v>
      </c>
      <c r="J901" t="str">
        <f t="shared" ca="1" si="86"/>
        <v>Medicare</v>
      </c>
      <c r="K901" t="str">
        <f t="shared" ca="1" si="87"/>
        <v>Left without being seen</v>
      </c>
      <c r="L901" s="1">
        <f t="shared" ca="1" si="88"/>
        <v>28747</v>
      </c>
    </row>
    <row r="902" spans="2:12" x14ac:dyDescent="0.25">
      <c r="B902">
        <f t="shared" ca="1" si="90"/>
        <v>29</v>
      </c>
      <c r="C902">
        <f t="shared" ca="1" si="89"/>
        <v>3</v>
      </c>
      <c r="D902">
        <f t="shared" ca="1" si="89"/>
        <v>1959</v>
      </c>
      <c r="E902">
        <f t="shared" ca="1" si="89"/>
        <v>2</v>
      </c>
      <c r="F902">
        <f t="shared" ca="1" si="89"/>
        <v>5</v>
      </c>
      <c r="G902">
        <f t="shared" ca="1" si="89"/>
        <v>1</v>
      </c>
      <c r="I902" t="str">
        <f t="shared" ca="1" si="85"/>
        <v>Male</v>
      </c>
      <c r="J902" t="str">
        <f t="shared" ca="1" si="86"/>
        <v>Blue Cross</v>
      </c>
      <c r="K902" t="str">
        <f t="shared" ca="1" si="87"/>
        <v>Discharged</v>
      </c>
      <c r="L902" s="1">
        <f t="shared" ca="1" si="88"/>
        <v>21638</v>
      </c>
    </row>
    <row r="903" spans="2:12" x14ac:dyDescent="0.25">
      <c r="B903">
        <f t="shared" ca="1" si="90"/>
        <v>25</v>
      </c>
      <c r="C903">
        <f t="shared" ca="1" si="89"/>
        <v>6</v>
      </c>
      <c r="D903">
        <f t="shared" ca="1" si="89"/>
        <v>1950</v>
      </c>
      <c r="E903">
        <f t="shared" ca="1" si="89"/>
        <v>2</v>
      </c>
      <c r="F903">
        <f t="shared" ca="1" si="89"/>
        <v>5</v>
      </c>
      <c r="G903">
        <f t="shared" ca="1" si="89"/>
        <v>3</v>
      </c>
      <c r="I903" t="str">
        <f t="shared" ca="1" si="85"/>
        <v>Male</v>
      </c>
      <c r="J903" t="str">
        <f t="shared" ca="1" si="86"/>
        <v>Blue Cross</v>
      </c>
      <c r="K903" t="str">
        <f t="shared" ca="1" si="87"/>
        <v>Transferred</v>
      </c>
      <c r="L903" s="1">
        <f t="shared" ca="1" si="88"/>
        <v>18439</v>
      </c>
    </row>
    <row r="904" spans="2:12" x14ac:dyDescent="0.25">
      <c r="B904">
        <f t="shared" ca="1" si="90"/>
        <v>10</v>
      </c>
      <c r="C904">
        <f t="shared" ca="1" si="89"/>
        <v>7</v>
      </c>
      <c r="D904">
        <f t="shared" ca="1" si="89"/>
        <v>1934</v>
      </c>
      <c r="E904">
        <f t="shared" ca="1" si="89"/>
        <v>2</v>
      </c>
      <c r="F904">
        <f t="shared" ca="1" si="89"/>
        <v>4</v>
      </c>
      <c r="G904">
        <f t="shared" ca="1" si="89"/>
        <v>1</v>
      </c>
      <c r="I904" t="str">
        <f t="shared" ca="1" si="85"/>
        <v>Male</v>
      </c>
      <c r="J904" t="str">
        <f t="shared" ca="1" si="86"/>
        <v>Self-pay</v>
      </c>
      <c r="K904" t="str">
        <f t="shared" ca="1" si="87"/>
        <v>Discharged</v>
      </c>
      <c r="L904" s="1">
        <f t="shared" ca="1" si="88"/>
        <v>12610</v>
      </c>
    </row>
    <row r="905" spans="2:12" x14ac:dyDescent="0.25">
      <c r="B905">
        <f t="shared" ca="1" si="90"/>
        <v>5</v>
      </c>
      <c r="C905">
        <f t="shared" ca="1" si="89"/>
        <v>4</v>
      </c>
      <c r="D905">
        <f t="shared" ca="1" si="89"/>
        <v>1965</v>
      </c>
      <c r="E905">
        <f t="shared" ca="1" si="89"/>
        <v>1</v>
      </c>
      <c r="F905">
        <f t="shared" ca="1" si="89"/>
        <v>4</v>
      </c>
      <c r="G905">
        <f t="shared" ca="1" si="89"/>
        <v>2</v>
      </c>
      <c r="I905" t="str">
        <f t="shared" ref="I905:I968" ca="1" si="91">VLOOKUP(E905,GenderNum_to_GenderLabel,2,FALSE)</f>
        <v>Female</v>
      </c>
      <c r="J905" t="str">
        <f t="shared" ref="J905:J968" ca="1" si="92">VLOOKUP(F905,InsuranceNum_to_InsuranceCompany,2,FALSE)</f>
        <v>Self-pay</v>
      </c>
      <c r="K905" t="str">
        <f t="shared" ref="K905:K968" ca="1" si="93">VLOOKUP(G905,DispositionNum_to_DispositionLabel,2,FALSE)</f>
        <v>Admitted</v>
      </c>
      <c r="L905" s="1">
        <f t="shared" ca="1" si="88"/>
        <v>23837</v>
      </c>
    </row>
    <row r="906" spans="2:12" x14ac:dyDescent="0.25">
      <c r="B906">
        <f t="shared" ca="1" si="90"/>
        <v>10</v>
      </c>
      <c r="C906">
        <f t="shared" ca="1" si="89"/>
        <v>12</v>
      </c>
      <c r="D906">
        <f t="shared" ca="1" si="89"/>
        <v>1971</v>
      </c>
      <c r="E906">
        <f t="shared" ca="1" si="89"/>
        <v>1</v>
      </c>
      <c r="F906">
        <f t="shared" ca="1" si="89"/>
        <v>4</v>
      </c>
      <c r="G906">
        <f t="shared" ca="1" si="89"/>
        <v>1</v>
      </c>
      <c r="I906" t="str">
        <f t="shared" ca="1" si="91"/>
        <v>Female</v>
      </c>
      <c r="J906" t="str">
        <f t="shared" ca="1" si="92"/>
        <v>Self-pay</v>
      </c>
      <c r="K906" t="str">
        <f t="shared" ca="1" si="93"/>
        <v>Discharged</v>
      </c>
      <c r="L906" s="1">
        <f t="shared" ca="1" si="88"/>
        <v>26277</v>
      </c>
    </row>
    <row r="907" spans="2:12" x14ac:dyDescent="0.25">
      <c r="B907">
        <f t="shared" ca="1" si="90"/>
        <v>15</v>
      </c>
      <c r="C907">
        <f t="shared" ca="1" si="89"/>
        <v>2</v>
      </c>
      <c r="D907">
        <f t="shared" ca="1" si="89"/>
        <v>1942</v>
      </c>
      <c r="E907">
        <f t="shared" ca="1" si="89"/>
        <v>2</v>
      </c>
      <c r="F907">
        <f t="shared" ca="1" si="89"/>
        <v>2</v>
      </c>
      <c r="G907">
        <f t="shared" ca="1" si="89"/>
        <v>2</v>
      </c>
      <c r="I907" t="str">
        <f t="shared" ca="1" si="91"/>
        <v>Male</v>
      </c>
      <c r="J907" t="str">
        <f t="shared" ca="1" si="92"/>
        <v>Medicare</v>
      </c>
      <c r="K907" t="str">
        <f t="shared" ca="1" si="93"/>
        <v>Admitted</v>
      </c>
      <c r="L907" s="1">
        <f t="shared" ca="1" si="88"/>
        <v>15387</v>
      </c>
    </row>
    <row r="908" spans="2:12" x14ac:dyDescent="0.25">
      <c r="B908">
        <f t="shared" ca="1" si="90"/>
        <v>10</v>
      </c>
      <c r="C908">
        <f t="shared" ca="1" si="89"/>
        <v>10</v>
      </c>
      <c r="D908">
        <f t="shared" ca="1" si="89"/>
        <v>1938</v>
      </c>
      <c r="E908">
        <f t="shared" ca="1" si="89"/>
        <v>1</v>
      </c>
      <c r="F908">
        <f t="shared" ca="1" si="89"/>
        <v>3</v>
      </c>
      <c r="G908">
        <f t="shared" ca="1" si="89"/>
        <v>3</v>
      </c>
      <c r="I908" t="str">
        <f t="shared" ca="1" si="91"/>
        <v>Female</v>
      </c>
      <c r="J908" t="str">
        <f t="shared" ca="1" si="92"/>
        <v>Medicaid</v>
      </c>
      <c r="K908" t="str">
        <f t="shared" ca="1" si="93"/>
        <v>Transferred</v>
      </c>
      <c r="L908" s="1">
        <f t="shared" ca="1" si="88"/>
        <v>14163</v>
      </c>
    </row>
    <row r="909" spans="2:12" x14ac:dyDescent="0.25">
      <c r="B909">
        <f t="shared" ca="1" si="90"/>
        <v>19</v>
      </c>
      <c r="C909">
        <f t="shared" ca="1" si="89"/>
        <v>6</v>
      </c>
      <c r="D909">
        <f t="shared" ca="1" si="89"/>
        <v>1998</v>
      </c>
      <c r="E909">
        <f t="shared" ca="1" si="89"/>
        <v>1</v>
      </c>
      <c r="F909">
        <f t="shared" ca="1" si="89"/>
        <v>5</v>
      </c>
      <c r="G909">
        <f t="shared" ca="1" si="89"/>
        <v>3</v>
      </c>
      <c r="I909" t="str">
        <f t="shared" ca="1" si="91"/>
        <v>Female</v>
      </c>
      <c r="J909" t="str">
        <f t="shared" ca="1" si="92"/>
        <v>Blue Cross</v>
      </c>
      <c r="K909" t="str">
        <f t="shared" ca="1" si="93"/>
        <v>Transferred</v>
      </c>
      <c r="L909" s="1">
        <f t="shared" ca="1" si="88"/>
        <v>35965</v>
      </c>
    </row>
    <row r="910" spans="2:12" x14ac:dyDescent="0.25">
      <c r="B910">
        <f t="shared" ca="1" si="90"/>
        <v>8</v>
      </c>
      <c r="C910">
        <f t="shared" ca="1" si="89"/>
        <v>2</v>
      </c>
      <c r="D910">
        <f t="shared" ca="1" si="89"/>
        <v>1941</v>
      </c>
      <c r="E910">
        <f t="shared" ca="1" si="89"/>
        <v>1</v>
      </c>
      <c r="F910">
        <f t="shared" ca="1" si="89"/>
        <v>5</v>
      </c>
      <c r="G910">
        <f t="shared" ca="1" si="89"/>
        <v>1</v>
      </c>
      <c r="I910" t="str">
        <f t="shared" ca="1" si="91"/>
        <v>Female</v>
      </c>
      <c r="J910" t="str">
        <f t="shared" ca="1" si="92"/>
        <v>Blue Cross</v>
      </c>
      <c r="K910" t="str">
        <f t="shared" ca="1" si="93"/>
        <v>Discharged</v>
      </c>
      <c r="L910" s="1">
        <f t="shared" ca="1" si="88"/>
        <v>15015</v>
      </c>
    </row>
    <row r="911" spans="2:12" x14ac:dyDescent="0.25">
      <c r="B911">
        <f t="shared" ca="1" si="90"/>
        <v>20</v>
      </c>
      <c r="C911">
        <f t="shared" ca="1" si="89"/>
        <v>7</v>
      </c>
      <c r="D911">
        <f t="shared" ca="1" si="89"/>
        <v>1991</v>
      </c>
      <c r="E911">
        <f t="shared" ca="1" si="89"/>
        <v>2</v>
      </c>
      <c r="F911">
        <f t="shared" ca="1" si="89"/>
        <v>3</v>
      </c>
      <c r="G911">
        <f t="shared" ca="1" si="89"/>
        <v>1</v>
      </c>
      <c r="I911" t="str">
        <f t="shared" ca="1" si="91"/>
        <v>Male</v>
      </c>
      <c r="J911" t="str">
        <f t="shared" ca="1" si="92"/>
        <v>Medicaid</v>
      </c>
      <c r="K911" t="str">
        <f t="shared" ca="1" si="93"/>
        <v>Discharged</v>
      </c>
      <c r="L911" s="1">
        <f t="shared" ca="1" si="88"/>
        <v>33439</v>
      </c>
    </row>
    <row r="912" spans="2:12" x14ac:dyDescent="0.25">
      <c r="B912">
        <f t="shared" ca="1" si="90"/>
        <v>24</v>
      </c>
      <c r="C912">
        <f t="shared" ca="1" si="89"/>
        <v>9</v>
      </c>
      <c r="D912">
        <f t="shared" ca="1" si="89"/>
        <v>1987</v>
      </c>
      <c r="E912">
        <f t="shared" ca="1" si="89"/>
        <v>2</v>
      </c>
      <c r="F912">
        <f t="shared" ca="1" si="89"/>
        <v>3</v>
      </c>
      <c r="G912">
        <f t="shared" ca="1" si="89"/>
        <v>1</v>
      </c>
      <c r="I912" t="str">
        <f t="shared" ca="1" si="91"/>
        <v>Male</v>
      </c>
      <c r="J912" t="str">
        <f t="shared" ca="1" si="92"/>
        <v>Medicaid</v>
      </c>
      <c r="K912" t="str">
        <f t="shared" ca="1" si="93"/>
        <v>Discharged</v>
      </c>
      <c r="L912" s="1">
        <f t="shared" ca="1" si="88"/>
        <v>32044</v>
      </c>
    </row>
    <row r="913" spans="2:12" x14ac:dyDescent="0.25">
      <c r="B913">
        <f t="shared" ca="1" si="90"/>
        <v>5</v>
      </c>
      <c r="C913">
        <f t="shared" ca="1" si="89"/>
        <v>8</v>
      </c>
      <c r="D913">
        <f t="shared" ca="1" si="89"/>
        <v>1977</v>
      </c>
      <c r="E913">
        <f t="shared" ca="1" si="89"/>
        <v>2</v>
      </c>
      <c r="F913">
        <f t="shared" ca="1" si="89"/>
        <v>4</v>
      </c>
      <c r="G913">
        <f t="shared" ca="1" si="89"/>
        <v>3</v>
      </c>
      <c r="I913" t="str">
        <f t="shared" ca="1" si="91"/>
        <v>Male</v>
      </c>
      <c r="J913" t="str">
        <f t="shared" ca="1" si="92"/>
        <v>Self-pay</v>
      </c>
      <c r="K913" t="str">
        <f t="shared" ca="1" si="93"/>
        <v>Transferred</v>
      </c>
      <c r="L913" s="1">
        <f t="shared" ca="1" si="88"/>
        <v>28342</v>
      </c>
    </row>
    <row r="914" spans="2:12" x14ac:dyDescent="0.25">
      <c r="B914">
        <f t="shared" ca="1" si="90"/>
        <v>2</v>
      </c>
      <c r="C914">
        <f t="shared" ca="1" si="89"/>
        <v>9</v>
      </c>
      <c r="D914">
        <f t="shared" ca="1" si="89"/>
        <v>1928</v>
      </c>
      <c r="E914">
        <f t="shared" ca="1" si="89"/>
        <v>2</v>
      </c>
      <c r="F914">
        <f t="shared" ca="1" si="89"/>
        <v>4</v>
      </c>
      <c r="G914">
        <f t="shared" ca="1" si="89"/>
        <v>2</v>
      </c>
      <c r="I914" t="str">
        <f t="shared" ca="1" si="91"/>
        <v>Male</v>
      </c>
      <c r="J914" t="str">
        <f t="shared" ca="1" si="92"/>
        <v>Self-pay</v>
      </c>
      <c r="K914" t="str">
        <f t="shared" ca="1" si="93"/>
        <v>Admitted</v>
      </c>
      <c r="L914" s="1">
        <f t="shared" ca="1" si="88"/>
        <v>10473</v>
      </c>
    </row>
    <row r="915" spans="2:12" x14ac:dyDescent="0.25">
      <c r="B915">
        <f t="shared" ca="1" si="90"/>
        <v>20</v>
      </c>
      <c r="C915">
        <f t="shared" ca="1" si="89"/>
        <v>1</v>
      </c>
      <c r="D915">
        <f t="shared" ca="1" si="89"/>
        <v>1953</v>
      </c>
      <c r="E915">
        <f t="shared" ca="1" si="89"/>
        <v>1</v>
      </c>
      <c r="F915">
        <f t="shared" ca="1" si="89"/>
        <v>2</v>
      </c>
      <c r="G915">
        <f t="shared" ca="1" si="89"/>
        <v>4</v>
      </c>
      <c r="I915" t="str">
        <f t="shared" ca="1" si="91"/>
        <v>Female</v>
      </c>
      <c r="J915" t="str">
        <f t="shared" ca="1" si="92"/>
        <v>Medicare</v>
      </c>
      <c r="K915" t="str">
        <f t="shared" ca="1" si="93"/>
        <v>Left without being seen</v>
      </c>
      <c r="L915" s="1">
        <f t="shared" ca="1" si="88"/>
        <v>19379</v>
      </c>
    </row>
    <row r="916" spans="2:12" x14ac:dyDescent="0.25">
      <c r="B916">
        <f t="shared" ca="1" si="90"/>
        <v>18</v>
      </c>
      <c r="C916">
        <f t="shared" ca="1" si="89"/>
        <v>3</v>
      </c>
      <c r="D916">
        <f t="shared" ca="1" si="89"/>
        <v>1960</v>
      </c>
      <c r="E916">
        <f t="shared" ca="1" si="89"/>
        <v>1</v>
      </c>
      <c r="F916">
        <f t="shared" ca="1" si="89"/>
        <v>4</v>
      </c>
      <c r="G916">
        <f t="shared" ca="1" si="89"/>
        <v>2</v>
      </c>
      <c r="I916" t="str">
        <f t="shared" ca="1" si="91"/>
        <v>Female</v>
      </c>
      <c r="J916" t="str">
        <f t="shared" ca="1" si="92"/>
        <v>Self-pay</v>
      </c>
      <c r="K916" t="str">
        <f t="shared" ca="1" si="93"/>
        <v>Admitted</v>
      </c>
      <c r="L916" s="1">
        <f t="shared" ref="L916:L979" ca="1" si="94">DATE(D916,C916,B916)</f>
        <v>21993</v>
      </c>
    </row>
    <row r="917" spans="2:12" x14ac:dyDescent="0.25">
      <c r="B917">
        <f t="shared" ca="1" si="90"/>
        <v>28</v>
      </c>
      <c r="C917">
        <f t="shared" ca="1" si="89"/>
        <v>8</v>
      </c>
      <c r="D917">
        <f t="shared" ca="1" si="89"/>
        <v>1924</v>
      </c>
      <c r="E917">
        <f t="shared" ca="1" si="89"/>
        <v>1</v>
      </c>
      <c r="F917">
        <f t="shared" ca="1" si="89"/>
        <v>5</v>
      </c>
      <c r="G917">
        <f t="shared" ca="1" si="89"/>
        <v>2</v>
      </c>
      <c r="I917" t="str">
        <f t="shared" ca="1" si="91"/>
        <v>Female</v>
      </c>
      <c r="J917" t="str">
        <f t="shared" ca="1" si="92"/>
        <v>Blue Cross</v>
      </c>
      <c r="K917" t="str">
        <f t="shared" ca="1" si="93"/>
        <v>Admitted</v>
      </c>
      <c r="L917" s="1">
        <f t="shared" ca="1" si="94"/>
        <v>9007</v>
      </c>
    </row>
    <row r="918" spans="2:12" x14ac:dyDescent="0.25">
      <c r="B918">
        <f t="shared" ca="1" si="90"/>
        <v>21</v>
      </c>
      <c r="C918">
        <f t="shared" ca="1" si="89"/>
        <v>7</v>
      </c>
      <c r="D918">
        <f t="shared" ca="1" si="89"/>
        <v>1960</v>
      </c>
      <c r="E918">
        <f t="shared" ca="1" si="89"/>
        <v>1</v>
      </c>
      <c r="F918">
        <f t="shared" ca="1" si="89"/>
        <v>1</v>
      </c>
      <c r="G918">
        <f t="shared" ca="1" si="89"/>
        <v>3</v>
      </c>
      <c r="I918" t="str">
        <f t="shared" ca="1" si="91"/>
        <v>Female</v>
      </c>
      <c r="J918" t="str">
        <f t="shared" ca="1" si="92"/>
        <v>Aetna</v>
      </c>
      <c r="K918" t="str">
        <f t="shared" ca="1" si="93"/>
        <v>Transferred</v>
      </c>
      <c r="L918" s="1">
        <f t="shared" ca="1" si="94"/>
        <v>22118</v>
      </c>
    </row>
    <row r="919" spans="2:12" x14ac:dyDescent="0.25">
      <c r="B919">
        <f t="shared" ca="1" si="90"/>
        <v>15</v>
      </c>
      <c r="C919">
        <f t="shared" ca="1" si="89"/>
        <v>7</v>
      </c>
      <c r="D919">
        <f t="shared" ca="1" si="89"/>
        <v>2005</v>
      </c>
      <c r="E919">
        <f t="shared" ca="1" si="89"/>
        <v>2</v>
      </c>
      <c r="F919">
        <f t="shared" ca="1" si="89"/>
        <v>5</v>
      </c>
      <c r="G919">
        <f t="shared" ca="1" si="89"/>
        <v>4</v>
      </c>
      <c r="I919" t="str">
        <f t="shared" ca="1" si="91"/>
        <v>Male</v>
      </c>
      <c r="J919" t="str">
        <f t="shared" ca="1" si="92"/>
        <v>Blue Cross</v>
      </c>
      <c r="K919" t="str">
        <f t="shared" ca="1" si="93"/>
        <v>Left without being seen</v>
      </c>
      <c r="L919" s="1">
        <f t="shared" ca="1" si="94"/>
        <v>38548</v>
      </c>
    </row>
    <row r="920" spans="2:12" x14ac:dyDescent="0.25">
      <c r="B920">
        <f t="shared" ca="1" si="90"/>
        <v>7</v>
      </c>
      <c r="C920">
        <f t="shared" ca="1" si="89"/>
        <v>6</v>
      </c>
      <c r="D920">
        <f t="shared" ca="1" si="89"/>
        <v>1923</v>
      </c>
      <c r="E920">
        <f t="shared" ca="1" si="89"/>
        <v>1</v>
      </c>
      <c r="F920">
        <f t="shared" ca="1" si="89"/>
        <v>3</v>
      </c>
      <c r="G920">
        <f t="shared" ca="1" si="89"/>
        <v>1</v>
      </c>
      <c r="I920" t="str">
        <f t="shared" ca="1" si="91"/>
        <v>Female</v>
      </c>
      <c r="J920" t="str">
        <f t="shared" ca="1" si="92"/>
        <v>Medicaid</v>
      </c>
      <c r="K920" t="str">
        <f t="shared" ca="1" si="93"/>
        <v>Discharged</v>
      </c>
      <c r="L920" s="1">
        <f t="shared" ca="1" si="94"/>
        <v>8559</v>
      </c>
    </row>
    <row r="921" spans="2:12" x14ac:dyDescent="0.25">
      <c r="B921">
        <f t="shared" ca="1" si="90"/>
        <v>26</v>
      </c>
      <c r="C921">
        <f t="shared" ca="1" si="89"/>
        <v>6</v>
      </c>
      <c r="D921">
        <f t="shared" ca="1" si="89"/>
        <v>1982</v>
      </c>
      <c r="E921">
        <f t="shared" ca="1" si="89"/>
        <v>2</v>
      </c>
      <c r="F921">
        <f t="shared" ca="1" si="89"/>
        <v>5</v>
      </c>
      <c r="G921">
        <f t="shared" ca="1" si="89"/>
        <v>3</v>
      </c>
      <c r="I921" t="str">
        <f t="shared" ca="1" si="91"/>
        <v>Male</v>
      </c>
      <c r="J921" t="str">
        <f t="shared" ca="1" si="92"/>
        <v>Blue Cross</v>
      </c>
      <c r="K921" t="str">
        <f t="shared" ca="1" si="93"/>
        <v>Transferred</v>
      </c>
      <c r="L921" s="1">
        <f t="shared" ca="1" si="94"/>
        <v>30128</v>
      </c>
    </row>
    <row r="922" spans="2:12" x14ac:dyDescent="0.25">
      <c r="B922">
        <f t="shared" ca="1" si="90"/>
        <v>14</v>
      </c>
      <c r="C922">
        <f t="shared" ca="1" si="89"/>
        <v>9</v>
      </c>
      <c r="D922">
        <f t="shared" ca="1" si="89"/>
        <v>1991</v>
      </c>
      <c r="E922">
        <f t="shared" ca="1" si="89"/>
        <v>2</v>
      </c>
      <c r="F922">
        <f t="shared" ca="1" si="89"/>
        <v>3</v>
      </c>
      <c r="G922">
        <f t="shared" ca="1" si="89"/>
        <v>4</v>
      </c>
      <c r="I922" t="str">
        <f t="shared" ca="1" si="91"/>
        <v>Male</v>
      </c>
      <c r="J922" t="str">
        <f t="shared" ca="1" si="92"/>
        <v>Medicaid</v>
      </c>
      <c r="K922" t="str">
        <f t="shared" ca="1" si="93"/>
        <v>Left without being seen</v>
      </c>
      <c r="L922" s="1">
        <f t="shared" ca="1" si="94"/>
        <v>33495</v>
      </c>
    </row>
    <row r="923" spans="2:12" x14ac:dyDescent="0.25">
      <c r="B923">
        <f t="shared" ca="1" si="90"/>
        <v>18</v>
      </c>
      <c r="C923">
        <f t="shared" ca="1" si="89"/>
        <v>5</v>
      </c>
      <c r="D923">
        <f t="shared" ca="1" si="89"/>
        <v>1919</v>
      </c>
      <c r="E923">
        <f t="shared" ca="1" si="89"/>
        <v>1</v>
      </c>
      <c r="F923">
        <f t="shared" ca="1" si="89"/>
        <v>1</v>
      </c>
      <c r="G923">
        <f t="shared" ca="1" si="89"/>
        <v>4</v>
      </c>
      <c r="I923" t="str">
        <f t="shared" ca="1" si="91"/>
        <v>Female</v>
      </c>
      <c r="J923" t="str">
        <f t="shared" ca="1" si="92"/>
        <v>Aetna</v>
      </c>
      <c r="K923" t="str">
        <f t="shared" ca="1" si="93"/>
        <v>Left without being seen</v>
      </c>
      <c r="L923" s="1">
        <f t="shared" ca="1" si="94"/>
        <v>7078</v>
      </c>
    </row>
    <row r="924" spans="2:12" x14ac:dyDescent="0.25">
      <c r="B924">
        <f t="shared" ca="1" si="90"/>
        <v>12</v>
      </c>
      <c r="C924">
        <f t="shared" ca="1" si="89"/>
        <v>9</v>
      </c>
      <c r="D924">
        <f t="shared" ca="1" si="89"/>
        <v>2011</v>
      </c>
      <c r="E924">
        <f t="shared" ca="1" si="89"/>
        <v>1</v>
      </c>
      <c r="F924">
        <f t="shared" ca="1" si="89"/>
        <v>2</v>
      </c>
      <c r="G924">
        <f t="shared" ca="1" si="89"/>
        <v>1</v>
      </c>
      <c r="I924" t="str">
        <f t="shared" ca="1" si="91"/>
        <v>Female</v>
      </c>
      <c r="J924" t="str">
        <f t="shared" ca="1" si="92"/>
        <v>Medicare</v>
      </c>
      <c r="K924" t="str">
        <f t="shared" ca="1" si="93"/>
        <v>Discharged</v>
      </c>
      <c r="L924" s="1">
        <f t="shared" ca="1" si="94"/>
        <v>40798</v>
      </c>
    </row>
    <row r="925" spans="2:12" x14ac:dyDescent="0.25">
      <c r="B925">
        <f t="shared" ca="1" si="90"/>
        <v>21</v>
      </c>
      <c r="C925">
        <f t="shared" ca="1" si="89"/>
        <v>11</v>
      </c>
      <c r="D925">
        <f t="shared" ca="1" si="89"/>
        <v>1970</v>
      </c>
      <c r="E925">
        <f t="shared" ca="1" si="89"/>
        <v>2</v>
      </c>
      <c r="F925">
        <f t="shared" ca="1" si="89"/>
        <v>4</v>
      </c>
      <c r="G925">
        <f t="shared" ca="1" si="89"/>
        <v>1</v>
      </c>
      <c r="I925" t="str">
        <f t="shared" ca="1" si="91"/>
        <v>Male</v>
      </c>
      <c r="J925" t="str">
        <f t="shared" ca="1" si="92"/>
        <v>Self-pay</v>
      </c>
      <c r="K925" t="str">
        <f t="shared" ca="1" si="93"/>
        <v>Discharged</v>
      </c>
      <c r="L925" s="1">
        <f t="shared" ca="1" si="94"/>
        <v>25893</v>
      </c>
    </row>
    <row r="926" spans="2:12" x14ac:dyDescent="0.25">
      <c r="B926">
        <f t="shared" ca="1" si="90"/>
        <v>1</v>
      </c>
      <c r="C926">
        <f t="shared" ca="1" si="89"/>
        <v>9</v>
      </c>
      <c r="D926">
        <f t="shared" ca="1" si="89"/>
        <v>1992</v>
      </c>
      <c r="E926">
        <f t="shared" ca="1" si="89"/>
        <v>1</v>
      </c>
      <c r="F926">
        <f t="shared" ca="1" si="89"/>
        <v>4</v>
      </c>
      <c r="G926">
        <f t="shared" ca="1" si="89"/>
        <v>3</v>
      </c>
      <c r="I926" t="str">
        <f t="shared" ca="1" si="91"/>
        <v>Female</v>
      </c>
      <c r="J926" t="str">
        <f t="shared" ca="1" si="92"/>
        <v>Self-pay</v>
      </c>
      <c r="K926" t="str">
        <f t="shared" ca="1" si="93"/>
        <v>Transferred</v>
      </c>
      <c r="L926" s="1">
        <f t="shared" ca="1" si="94"/>
        <v>33848</v>
      </c>
    </row>
    <row r="927" spans="2:12" x14ac:dyDescent="0.25">
      <c r="B927">
        <f t="shared" ca="1" si="90"/>
        <v>30</v>
      </c>
      <c r="C927">
        <f t="shared" ca="1" si="89"/>
        <v>6</v>
      </c>
      <c r="D927">
        <f t="shared" ca="1" si="89"/>
        <v>1972</v>
      </c>
      <c r="E927">
        <f t="shared" ca="1" si="89"/>
        <v>1</v>
      </c>
      <c r="F927">
        <f t="shared" ca="1" si="89"/>
        <v>4</v>
      </c>
      <c r="G927">
        <f t="shared" ca="1" si="89"/>
        <v>2</v>
      </c>
      <c r="I927" t="str">
        <f t="shared" ca="1" si="91"/>
        <v>Female</v>
      </c>
      <c r="J927" t="str">
        <f t="shared" ca="1" si="92"/>
        <v>Self-pay</v>
      </c>
      <c r="K927" t="str">
        <f t="shared" ca="1" si="93"/>
        <v>Admitted</v>
      </c>
      <c r="L927" s="1">
        <f t="shared" ca="1" si="94"/>
        <v>26480</v>
      </c>
    </row>
    <row r="928" spans="2:12" x14ac:dyDescent="0.25">
      <c r="B928">
        <f t="shared" ca="1" si="90"/>
        <v>7</v>
      </c>
      <c r="C928">
        <f t="shared" ca="1" si="89"/>
        <v>11</v>
      </c>
      <c r="D928">
        <f t="shared" ca="1" si="89"/>
        <v>1943</v>
      </c>
      <c r="E928">
        <f t="shared" ca="1" si="89"/>
        <v>2</v>
      </c>
      <c r="F928">
        <f t="shared" ca="1" si="89"/>
        <v>5</v>
      </c>
      <c r="G928">
        <f t="shared" ca="1" si="89"/>
        <v>2</v>
      </c>
      <c r="I928" t="str">
        <f t="shared" ca="1" si="91"/>
        <v>Male</v>
      </c>
      <c r="J928" t="str">
        <f t="shared" ca="1" si="92"/>
        <v>Blue Cross</v>
      </c>
      <c r="K928" t="str">
        <f t="shared" ca="1" si="93"/>
        <v>Admitted</v>
      </c>
      <c r="L928" s="1">
        <f t="shared" ca="1" si="94"/>
        <v>16017</v>
      </c>
    </row>
    <row r="929" spans="2:12" x14ac:dyDescent="0.25">
      <c r="B929">
        <f t="shared" ca="1" si="90"/>
        <v>20</v>
      </c>
      <c r="C929">
        <f t="shared" ca="1" si="89"/>
        <v>2</v>
      </c>
      <c r="D929">
        <f t="shared" ca="1" si="89"/>
        <v>1999</v>
      </c>
      <c r="E929">
        <f t="shared" ca="1" si="89"/>
        <v>2</v>
      </c>
      <c r="F929">
        <f t="shared" ca="1" si="89"/>
        <v>4</v>
      </c>
      <c r="G929">
        <f t="shared" ca="1" si="89"/>
        <v>3</v>
      </c>
      <c r="I929" t="str">
        <f t="shared" ca="1" si="91"/>
        <v>Male</v>
      </c>
      <c r="J929" t="str">
        <f t="shared" ca="1" si="92"/>
        <v>Self-pay</v>
      </c>
      <c r="K929" t="str">
        <f t="shared" ca="1" si="93"/>
        <v>Transferred</v>
      </c>
      <c r="L929" s="1">
        <f t="shared" ca="1" si="94"/>
        <v>36211</v>
      </c>
    </row>
    <row r="930" spans="2:12" x14ac:dyDescent="0.25">
      <c r="B930">
        <f t="shared" ca="1" si="90"/>
        <v>22</v>
      </c>
      <c r="C930">
        <f t="shared" ca="1" si="89"/>
        <v>10</v>
      </c>
      <c r="D930">
        <f t="shared" ca="1" si="89"/>
        <v>1986</v>
      </c>
      <c r="E930">
        <f t="shared" ca="1" si="89"/>
        <v>2</v>
      </c>
      <c r="F930">
        <f t="shared" ca="1" si="89"/>
        <v>4</v>
      </c>
      <c r="G930">
        <f t="shared" ca="1" si="89"/>
        <v>2</v>
      </c>
      <c r="I930" t="str">
        <f t="shared" ca="1" si="91"/>
        <v>Male</v>
      </c>
      <c r="J930" t="str">
        <f t="shared" ca="1" si="92"/>
        <v>Self-pay</v>
      </c>
      <c r="K930" t="str">
        <f t="shared" ca="1" si="93"/>
        <v>Admitted</v>
      </c>
      <c r="L930" s="1">
        <f t="shared" ca="1" si="94"/>
        <v>31707</v>
      </c>
    </row>
    <row r="931" spans="2:12" x14ac:dyDescent="0.25">
      <c r="B931">
        <f t="shared" ca="1" si="90"/>
        <v>10</v>
      </c>
      <c r="C931">
        <f t="shared" ca="1" si="89"/>
        <v>2</v>
      </c>
      <c r="D931">
        <f t="shared" ca="1" si="89"/>
        <v>1944</v>
      </c>
      <c r="E931">
        <f t="shared" ca="1" si="89"/>
        <v>1</v>
      </c>
      <c r="F931">
        <f t="shared" ca="1" si="89"/>
        <v>5</v>
      </c>
      <c r="G931">
        <f t="shared" ca="1" si="89"/>
        <v>4</v>
      </c>
      <c r="I931" t="str">
        <f t="shared" ca="1" si="91"/>
        <v>Female</v>
      </c>
      <c r="J931" t="str">
        <f t="shared" ca="1" si="92"/>
        <v>Blue Cross</v>
      </c>
      <c r="K931" t="str">
        <f t="shared" ca="1" si="93"/>
        <v>Left without being seen</v>
      </c>
      <c r="L931" s="1">
        <f t="shared" ca="1" si="94"/>
        <v>16112</v>
      </c>
    </row>
    <row r="932" spans="2:12" x14ac:dyDescent="0.25">
      <c r="B932">
        <f t="shared" ca="1" si="90"/>
        <v>18</v>
      </c>
      <c r="C932">
        <f t="shared" ca="1" si="89"/>
        <v>8</v>
      </c>
      <c r="D932">
        <f t="shared" ca="1" si="89"/>
        <v>1999</v>
      </c>
      <c r="E932">
        <f t="shared" ca="1" si="89"/>
        <v>2</v>
      </c>
      <c r="F932">
        <f t="shared" ca="1" si="89"/>
        <v>3</v>
      </c>
      <c r="G932">
        <f t="shared" ca="1" si="89"/>
        <v>4</v>
      </c>
      <c r="I932" t="str">
        <f t="shared" ca="1" si="91"/>
        <v>Male</v>
      </c>
      <c r="J932" t="str">
        <f t="shared" ca="1" si="92"/>
        <v>Medicaid</v>
      </c>
      <c r="K932" t="str">
        <f t="shared" ca="1" si="93"/>
        <v>Left without being seen</v>
      </c>
      <c r="L932" s="1">
        <f t="shared" ca="1" si="94"/>
        <v>36390</v>
      </c>
    </row>
    <row r="933" spans="2:12" x14ac:dyDescent="0.25">
      <c r="B933">
        <f t="shared" ca="1" si="90"/>
        <v>18</v>
      </c>
      <c r="C933">
        <f t="shared" ca="1" si="89"/>
        <v>9</v>
      </c>
      <c r="D933">
        <f t="shared" ca="1" si="89"/>
        <v>1932</v>
      </c>
      <c r="E933">
        <f t="shared" ca="1" si="89"/>
        <v>1</v>
      </c>
      <c r="F933">
        <f t="shared" ca="1" si="89"/>
        <v>3</v>
      </c>
      <c r="G933">
        <f t="shared" ca="1" si="89"/>
        <v>3</v>
      </c>
      <c r="I933" t="str">
        <f t="shared" ca="1" si="91"/>
        <v>Female</v>
      </c>
      <c r="J933" t="str">
        <f t="shared" ca="1" si="92"/>
        <v>Medicaid</v>
      </c>
      <c r="K933" t="str">
        <f t="shared" ca="1" si="93"/>
        <v>Transferred</v>
      </c>
      <c r="L933" s="1">
        <f t="shared" ca="1" si="94"/>
        <v>11950</v>
      </c>
    </row>
    <row r="934" spans="2:12" x14ac:dyDescent="0.25">
      <c r="B934">
        <f t="shared" ca="1" si="90"/>
        <v>9</v>
      </c>
      <c r="C934">
        <f t="shared" ca="1" si="89"/>
        <v>1</v>
      </c>
      <c r="D934">
        <f t="shared" ca="1" si="89"/>
        <v>1985</v>
      </c>
      <c r="E934">
        <f t="shared" ca="1" si="89"/>
        <v>1</v>
      </c>
      <c r="F934">
        <f t="shared" ca="1" si="89"/>
        <v>4</v>
      </c>
      <c r="G934">
        <f t="shared" ca="1" si="89"/>
        <v>1</v>
      </c>
      <c r="I934" t="str">
        <f t="shared" ca="1" si="91"/>
        <v>Female</v>
      </c>
      <c r="J934" t="str">
        <f t="shared" ca="1" si="92"/>
        <v>Self-pay</v>
      </c>
      <c r="K934" t="str">
        <f t="shared" ca="1" si="93"/>
        <v>Discharged</v>
      </c>
      <c r="L934" s="1">
        <f t="shared" ca="1" si="94"/>
        <v>31056</v>
      </c>
    </row>
    <row r="935" spans="2:12" x14ac:dyDescent="0.25">
      <c r="B935">
        <f t="shared" ca="1" si="90"/>
        <v>11</v>
      </c>
      <c r="C935">
        <f t="shared" ca="1" si="89"/>
        <v>12</v>
      </c>
      <c r="D935">
        <f t="shared" ca="1" si="89"/>
        <v>1932</v>
      </c>
      <c r="E935">
        <f t="shared" ref="C935:G986" ca="1" si="95">RANDBETWEEN(E$4,E$5)</f>
        <v>2</v>
      </c>
      <c r="F935">
        <f t="shared" ca="1" si="95"/>
        <v>4</v>
      </c>
      <c r="G935">
        <f t="shared" ca="1" si="95"/>
        <v>3</v>
      </c>
      <c r="I935" t="str">
        <f t="shared" ca="1" si="91"/>
        <v>Male</v>
      </c>
      <c r="J935" t="str">
        <f t="shared" ca="1" si="92"/>
        <v>Self-pay</v>
      </c>
      <c r="K935" t="str">
        <f t="shared" ca="1" si="93"/>
        <v>Transferred</v>
      </c>
      <c r="L935" s="1">
        <f t="shared" ca="1" si="94"/>
        <v>12034</v>
      </c>
    </row>
    <row r="936" spans="2:12" x14ac:dyDescent="0.25">
      <c r="B936">
        <f t="shared" ca="1" si="90"/>
        <v>18</v>
      </c>
      <c r="C936">
        <f t="shared" ca="1" si="95"/>
        <v>3</v>
      </c>
      <c r="D936">
        <f t="shared" ca="1" si="95"/>
        <v>1957</v>
      </c>
      <c r="E936">
        <f t="shared" ca="1" si="95"/>
        <v>2</v>
      </c>
      <c r="F936">
        <f t="shared" ca="1" si="95"/>
        <v>1</v>
      </c>
      <c r="G936">
        <f t="shared" ca="1" si="95"/>
        <v>2</v>
      </c>
      <c r="I936" t="str">
        <f t="shared" ca="1" si="91"/>
        <v>Male</v>
      </c>
      <c r="J936" t="str">
        <f t="shared" ca="1" si="92"/>
        <v>Aetna</v>
      </c>
      <c r="K936" t="str">
        <f t="shared" ca="1" si="93"/>
        <v>Admitted</v>
      </c>
      <c r="L936" s="1">
        <f t="shared" ca="1" si="94"/>
        <v>20897</v>
      </c>
    </row>
    <row r="937" spans="2:12" x14ac:dyDescent="0.25">
      <c r="B937">
        <f t="shared" ca="1" si="90"/>
        <v>11</v>
      </c>
      <c r="C937">
        <f t="shared" ca="1" si="95"/>
        <v>2</v>
      </c>
      <c r="D937">
        <f t="shared" ca="1" si="95"/>
        <v>1996</v>
      </c>
      <c r="E937">
        <f t="shared" ca="1" si="95"/>
        <v>2</v>
      </c>
      <c r="F937">
        <f t="shared" ca="1" si="95"/>
        <v>3</v>
      </c>
      <c r="G937">
        <f t="shared" ca="1" si="95"/>
        <v>4</v>
      </c>
      <c r="I937" t="str">
        <f t="shared" ca="1" si="91"/>
        <v>Male</v>
      </c>
      <c r="J937" t="str">
        <f t="shared" ca="1" si="92"/>
        <v>Medicaid</v>
      </c>
      <c r="K937" t="str">
        <f t="shared" ca="1" si="93"/>
        <v>Left without being seen</v>
      </c>
      <c r="L937" s="1">
        <f t="shared" ca="1" si="94"/>
        <v>35106</v>
      </c>
    </row>
    <row r="938" spans="2:12" x14ac:dyDescent="0.25">
      <c r="B938">
        <f t="shared" ca="1" si="90"/>
        <v>20</v>
      </c>
      <c r="C938">
        <f t="shared" ca="1" si="95"/>
        <v>3</v>
      </c>
      <c r="D938">
        <f t="shared" ca="1" si="95"/>
        <v>2006</v>
      </c>
      <c r="E938">
        <f t="shared" ca="1" si="95"/>
        <v>1</v>
      </c>
      <c r="F938">
        <f t="shared" ca="1" si="95"/>
        <v>2</v>
      </c>
      <c r="G938">
        <f t="shared" ca="1" si="95"/>
        <v>2</v>
      </c>
      <c r="I938" t="str">
        <f t="shared" ca="1" si="91"/>
        <v>Female</v>
      </c>
      <c r="J938" t="str">
        <f t="shared" ca="1" si="92"/>
        <v>Medicare</v>
      </c>
      <c r="K938" t="str">
        <f t="shared" ca="1" si="93"/>
        <v>Admitted</v>
      </c>
      <c r="L938" s="1">
        <f t="shared" ca="1" si="94"/>
        <v>38796</v>
      </c>
    </row>
    <row r="939" spans="2:12" x14ac:dyDescent="0.25">
      <c r="B939">
        <f t="shared" ca="1" si="90"/>
        <v>5</v>
      </c>
      <c r="C939">
        <f t="shared" ca="1" si="95"/>
        <v>4</v>
      </c>
      <c r="D939">
        <f t="shared" ca="1" si="95"/>
        <v>1915</v>
      </c>
      <c r="E939">
        <f t="shared" ca="1" si="95"/>
        <v>2</v>
      </c>
      <c r="F939">
        <f t="shared" ca="1" si="95"/>
        <v>5</v>
      </c>
      <c r="G939">
        <f t="shared" ca="1" si="95"/>
        <v>1</v>
      </c>
      <c r="I939" t="str">
        <f t="shared" ca="1" si="91"/>
        <v>Male</v>
      </c>
      <c r="J939" t="str">
        <f t="shared" ca="1" si="92"/>
        <v>Blue Cross</v>
      </c>
      <c r="K939" t="str">
        <f t="shared" ca="1" si="93"/>
        <v>Discharged</v>
      </c>
      <c r="L939" s="1">
        <f t="shared" ca="1" si="94"/>
        <v>5574</v>
      </c>
    </row>
    <row r="940" spans="2:12" x14ac:dyDescent="0.25">
      <c r="B940">
        <f t="shared" ca="1" si="90"/>
        <v>14</v>
      </c>
      <c r="C940">
        <f t="shared" ca="1" si="95"/>
        <v>1</v>
      </c>
      <c r="D940">
        <f t="shared" ca="1" si="95"/>
        <v>2004</v>
      </c>
      <c r="E940">
        <f t="shared" ca="1" si="95"/>
        <v>1</v>
      </c>
      <c r="F940">
        <f t="shared" ca="1" si="95"/>
        <v>3</v>
      </c>
      <c r="G940">
        <f t="shared" ca="1" si="95"/>
        <v>1</v>
      </c>
      <c r="I940" t="str">
        <f t="shared" ca="1" si="91"/>
        <v>Female</v>
      </c>
      <c r="J940" t="str">
        <f t="shared" ca="1" si="92"/>
        <v>Medicaid</v>
      </c>
      <c r="K940" t="str">
        <f t="shared" ca="1" si="93"/>
        <v>Discharged</v>
      </c>
      <c r="L940" s="1">
        <f t="shared" ca="1" si="94"/>
        <v>38000</v>
      </c>
    </row>
    <row r="941" spans="2:12" x14ac:dyDescent="0.25">
      <c r="B941">
        <f t="shared" ca="1" si="90"/>
        <v>12</v>
      </c>
      <c r="C941">
        <f t="shared" ca="1" si="95"/>
        <v>6</v>
      </c>
      <c r="D941">
        <f t="shared" ca="1" si="95"/>
        <v>1939</v>
      </c>
      <c r="E941">
        <f t="shared" ca="1" si="95"/>
        <v>2</v>
      </c>
      <c r="F941">
        <f t="shared" ca="1" si="95"/>
        <v>3</v>
      </c>
      <c r="G941">
        <f t="shared" ca="1" si="95"/>
        <v>2</v>
      </c>
      <c r="I941" t="str">
        <f t="shared" ca="1" si="91"/>
        <v>Male</v>
      </c>
      <c r="J941" t="str">
        <f t="shared" ca="1" si="92"/>
        <v>Medicaid</v>
      </c>
      <c r="K941" t="str">
        <f t="shared" ca="1" si="93"/>
        <v>Admitted</v>
      </c>
      <c r="L941" s="1">
        <f t="shared" ca="1" si="94"/>
        <v>14408</v>
      </c>
    </row>
    <row r="942" spans="2:12" x14ac:dyDescent="0.25">
      <c r="B942">
        <f t="shared" ca="1" si="90"/>
        <v>24</v>
      </c>
      <c r="C942">
        <f t="shared" ca="1" si="95"/>
        <v>8</v>
      </c>
      <c r="D942">
        <f t="shared" ca="1" si="95"/>
        <v>1983</v>
      </c>
      <c r="E942">
        <f t="shared" ca="1" si="95"/>
        <v>2</v>
      </c>
      <c r="F942">
        <f t="shared" ca="1" si="95"/>
        <v>5</v>
      </c>
      <c r="G942">
        <f t="shared" ca="1" si="95"/>
        <v>3</v>
      </c>
      <c r="I942" t="str">
        <f t="shared" ca="1" si="91"/>
        <v>Male</v>
      </c>
      <c r="J942" t="str">
        <f t="shared" ca="1" si="92"/>
        <v>Blue Cross</v>
      </c>
      <c r="K942" t="str">
        <f t="shared" ca="1" si="93"/>
        <v>Transferred</v>
      </c>
      <c r="L942" s="1">
        <f t="shared" ca="1" si="94"/>
        <v>30552</v>
      </c>
    </row>
    <row r="943" spans="2:12" x14ac:dyDescent="0.25">
      <c r="B943">
        <f t="shared" ca="1" si="90"/>
        <v>25</v>
      </c>
      <c r="C943">
        <f t="shared" ca="1" si="95"/>
        <v>6</v>
      </c>
      <c r="D943">
        <f t="shared" ca="1" si="95"/>
        <v>1936</v>
      </c>
      <c r="E943">
        <f t="shared" ca="1" si="95"/>
        <v>2</v>
      </c>
      <c r="F943">
        <f t="shared" ca="1" si="95"/>
        <v>1</v>
      </c>
      <c r="G943">
        <f t="shared" ca="1" si="95"/>
        <v>2</v>
      </c>
      <c r="I943" t="str">
        <f t="shared" ca="1" si="91"/>
        <v>Male</v>
      </c>
      <c r="J943" t="str">
        <f t="shared" ca="1" si="92"/>
        <v>Aetna</v>
      </c>
      <c r="K943" t="str">
        <f t="shared" ca="1" si="93"/>
        <v>Admitted</v>
      </c>
      <c r="L943" s="1">
        <f t="shared" ca="1" si="94"/>
        <v>13326</v>
      </c>
    </row>
    <row r="944" spans="2:12" x14ac:dyDescent="0.25">
      <c r="B944">
        <f t="shared" ca="1" si="90"/>
        <v>1</v>
      </c>
      <c r="C944">
        <f t="shared" ca="1" si="95"/>
        <v>1</v>
      </c>
      <c r="D944">
        <f t="shared" ca="1" si="95"/>
        <v>1978</v>
      </c>
      <c r="E944">
        <f t="shared" ca="1" si="95"/>
        <v>1</v>
      </c>
      <c r="F944">
        <f t="shared" ca="1" si="95"/>
        <v>3</v>
      </c>
      <c r="G944">
        <f t="shared" ca="1" si="95"/>
        <v>3</v>
      </c>
      <c r="I944" t="str">
        <f t="shared" ca="1" si="91"/>
        <v>Female</v>
      </c>
      <c r="J944" t="str">
        <f t="shared" ca="1" si="92"/>
        <v>Medicaid</v>
      </c>
      <c r="K944" t="str">
        <f t="shared" ca="1" si="93"/>
        <v>Transferred</v>
      </c>
      <c r="L944" s="1">
        <f t="shared" ca="1" si="94"/>
        <v>28491</v>
      </c>
    </row>
    <row r="945" spans="2:12" x14ac:dyDescent="0.25">
      <c r="B945">
        <f t="shared" ca="1" si="90"/>
        <v>19</v>
      </c>
      <c r="C945">
        <f t="shared" ca="1" si="95"/>
        <v>12</v>
      </c>
      <c r="D945">
        <f t="shared" ca="1" si="95"/>
        <v>1927</v>
      </c>
      <c r="E945">
        <f t="shared" ca="1" si="95"/>
        <v>1</v>
      </c>
      <c r="F945">
        <f t="shared" ca="1" si="95"/>
        <v>2</v>
      </c>
      <c r="G945">
        <f t="shared" ca="1" si="95"/>
        <v>4</v>
      </c>
      <c r="I945" t="str">
        <f t="shared" ca="1" si="91"/>
        <v>Female</v>
      </c>
      <c r="J945" t="str">
        <f t="shared" ca="1" si="92"/>
        <v>Medicare</v>
      </c>
      <c r="K945" t="str">
        <f t="shared" ca="1" si="93"/>
        <v>Left without being seen</v>
      </c>
      <c r="L945" s="1">
        <f t="shared" ca="1" si="94"/>
        <v>10215</v>
      </c>
    </row>
    <row r="946" spans="2:12" x14ac:dyDescent="0.25">
      <c r="B946">
        <f t="shared" ca="1" si="90"/>
        <v>7</v>
      </c>
      <c r="C946">
        <f t="shared" ca="1" si="95"/>
        <v>12</v>
      </c>
      <c r="D946">
        <f t="shared" ca="1" si="95"/>
        <v>1988</v>
      </c>
      <c r="E946">
        <f t="shared" ca="1" si="95"/>
        <v>1</v>
      </c>
      <c r="F946">
        <f t="shared" ca="1" si="95"/>
        <v>1</v>
      </c>
      <c r="G946">
        <f t="shared" ca="1" si="95"/>
        <v>3</v>
      </c>
      <c r="I946" t="str">
        <f t="shared" ca="1" si="91"/>
        <v>Female</v>
      </c>
      <c r="J946" t="str">
        <f t="shared" ca="1" si="92"/>
        <v>Aetna</v>
      </c>
      <c r="K946" t="str">
        <f t="shared" ca="1" si="93"/>
        <v>Transferred</v>
      </c>
      <c r="L946" s="1">
        <f t="shared" ca="1" si="94"/>
        <v>32484</v>
      </c>
    </row>
    <row r="947" spans="2:12" x14ac:dyDescent="0.25">
      <c r="B947">
        <f t="shared" ca="1" si="90"/>
        <v>24</v>
      </c>
      <c r="C947">
        <f t="shared" ca="1" si="95"/>
        <v>12</v>
      </c>
      <c r="D947">
        <f t="shared" ca="1" si="95"/>
        <v>1977</v>
      </c>
      <c r="E947">
        <f t="shared" ca="1" si="95"/>
        <v>2</v>
      </c>
      <c r="F947">
        <f t="shared" ca="1" si="95"/>
        <v>4</v>
      </c>
      <c r="G947">
        <f t="shared" ca="1" si="95"/>
        <v>2</v>
      </c>
      <c r="I947" t="str">
        <f t="shared" ca="1" si="91"/>
        <v>Male</v>
      </c>
      <c r="J947" t="str">
        <f t="shared" ca="1" si="92"/>
        <v>Self-pay</v>
      </c>
      <c r="K947" t="str">
        <f t="shared" ca="1" si="93"/>
        <v>Admitted</v>
      </c>
      <c r="L947" s="1">
        <f t="shared" ca="1" si="94"/>
        <v>28483</v>
      </c>
    </row>
    <row r="948" spans="2:12" x14ac:dyDescent="0.25">
      <c r="B948">
        <f t="shared" ca="1" si="90"/>
        <v>18</v>
      </c>
      <c r="C948">
        <f t="shared" ca="1" si="95"/>
        <v>3</v>
      </c>
      <c r="D948">
        <f t="shared" ca="1" si="95"/>
        <v>1936</v>
      </c>
      <c r="E948">
        <f t="shared" ca="1" si="95"/>
        <v>1</v>
      </c>
      <c r="F948">
        <f t="shared" ca="1" si="95"/>
        <v>4</v>
      </c>
      <c r="G948">
        <f t="shared" ca="1" si="95"/>
        <v>3</v>
      </c>
      <c r="I948" t="str">
        <f t="shared" ca="1" si="91"/>
        <v>Female</v>
      </c>
      <c r="J948" t="str">
        <f t="shared" ca="1" si="92"/>
        <v>Self-pay</v>
      </c>
      <c r="K948" t="str">
        <f t="shared" ca="1" si="93"/>
        <v>Transferred</v>
      </c>
      <c r="L948" s="1">
        <f t="shared" ca="1" si="94"/>
        <v>13227</v>
      </c>
    </row>
    <row r="949" spans="2:12" x14ac:dyDescent="0.25">
      <c r="B949">
        <f t="shared" ca="1" si="90"/>
        <v>26</v>
      </c>
      <c r="C949">
        <f t="shared" ca="1" si="95"/>
        <v>7</v>
      </c>
      <c r="D949">
        <f t="shared" ca="1" si="95"/>
        <v>1989</v>
      </c>
      <c r="E949">
        <f t="shared" ca="1" si="95"/>
        <v>2</v>
      </c>
      <c r="F949">
        <f t="shared" ca="1" si="95"/>
        <v>3</v>
      </c>
      <c r="G949">
        <f t="shared" ca="1" si="95"/>
        <v>2</v>
      </c>
      <c r="I949" t="str">
        <f t="shared" ca="1" si="91"/>
        <v>Male</v>
      </c>
      <c r="J949" t="str">
        <f t="shared" ca="1" si="92"/>
        <v>Medicaid</v>
      </c>
      <c r="K949" t="str">
        <f t="shared" ca="1" si="93"/>
        <v>Admitted</v>
      </c>
      <c r="L949" s="1">
        <f t="shared" ca="1" si="94"/>
        <v>32715</v>
      </c>
    </row>
    <row r="950" spans="2:12" x14ac:dyDescent="0.25">
      <c r="B950">
        <f t="shared" ca="1" si="90"/>
        <v>17</v>
      </c>
      <c r="C950">
        <f t="shared" ca="1" si="95"/>
        <v>12</v>
      </c>
      <c r="D950">
        <f t="shared" ca="1" si="95"/>
        <v>1978</v>
      </c>
      <c r="E950">
        <f t="shared" ca="1" si="95"/>
        <v>1</v>
      </c>
      <c r="F950">
        <f t="shared" ca="1" si="95"/>
        <v>2</v>
      </c>
      <c r="G950">
        <f t="shared" ca="1" si="95"/>
        <v>2</v>
      </c>
      <c r="I950" t="str">
        <f t="shared" ca="1" si="91"/>
        <v>Female</v>
      </c>
      <c r="J950" t="str">
        <f t="shared" ca="1" si="92"/>
        <v>Medicare</v>
      </c>
      <c r="K950" t="str">
        <f t="shared" ca="1" si="93"/>
        <v>Admitted</v>
      </c>
      <c r="L950" s="1">
        <f t="shared" ca="1" si="94"/>
        <v>28841</v>
      </c>
    </row>
    <row r="951" spans="2:12" x14ac:dyDescent="0.25">
      <c r="B951">
        <f t="shared" ca="1" si="90"/>
        <v>20</v>
      </c>
      <c r="C951">
        <f t="shared" ca="1" si="95"/>
        <v>10</v>
      </c>
      <c r="D951">
        <f t="shared" ca="1" si="95"/>
        <v>1999</v>
      </c>
      <c r="E951">
        <f t="shared" ca="1" si="95"/>
        <v>2</v>
      </c>
      <c r="F951">
        <f t="shared" ca="1" si="95"/>
        <v>2</v>
      </c>
      <c r="G951">
        <f t="shared" ca="1" si="95"/>
        <v>3</v>
      </c>
      <c r="I951" t="str">
        <f t="shared" ca="1" si="91"/>
        <v>Male</v>
      </c>
      <c r="J951" t="str">
        <f t="shared" ca="1" si="92"/>
        <v>Medicare</v>
      </c>
      <c r="K951" t="str">
        <f t="shared" ca="1" si="93"/>
        <v>Transferred</v>
      </c>
      <c r="L951" s="1">
        <f t="shared" ca="1" si="94"/>
        <v>36453</v>
      </c>
    </row>
    <row r="952" spans="2:12" x14ac:dyDescent="0.25">
      <c r="B952">
        <f t="shared" ca="1" si="90"/>
        <v>2</v>
      </c>
      <c r="C952">
        <f t="shared" ca="1" si="95"/>
        <v>1</v>
      </c>
      <c r="D952">
        <f t="shared" ca="1" si="95"/>
        <v>1972</v>
      </c>
      <c r="E952">
        <f t="shared" ca="1" si="95"/>
        <v>2</v>
      </c>
      <c r="F952">
        <f t="shared" ca="1" si="95"/>
        <v>3</v>
      </c>
      <c r="G952">
        <f t="shared" ca="1" si="95"/>
        <v>4</v>
      </c>
      <c r="I952" t="str">
        <f t="shared" ca="1" si="91"/>
        <v>Male</v>
      </c>
      <c r="J952" t="str">
        <f t="shared" ca="1" si="92"/>
        <v>Medicaid</v>
      </c>
      <c r="K952" t="str">
        <f t="shared" ca="1" si="93"/>
        <v>Left without being seen</v>
      </c>
      <c r="L952" s="1">
        <f t="shared" ca="1" si="94"/>
        <v>26300</v>
      </c>
    </row>
    <row r="953" spans="2:12" x14ac:dyDescent="0.25">
      <c r="B953">
        <f t="shared" ca="1" si="90"/>
        <v>18</v>
      </c>
      <c r="C953">
        <f t="shared" ca="1" si="95"/>
        <v>4</v>
      </c>
      <c r="D953">
        <f t="shared" ca="1" si="95"/>
        <v>1942</v>
      </c>
      <c r="E953">
        <f t="shared" ca="1" si="95"/>
        <v>2</v>
      </c>
      <c r="F953">
        <f t="shared" ca="1" si="95"/>
        <v>2</v>
      </c>
      <c r="G953">
        <f t="shared" ca="1" si="95"/>
        <v>4</v>
      </c>
      <c r="I953" t="str">
        <f t="shared" ca="1" si="91"/>
        <v>Male</v>
      </c>
      <c r="J953" t="str">
        <f t="shared" ca="1" si="92"/>
        <v>Medicare</v>
      </c>
      <c r="K953" t="str">
        <f t="shared" ca="1" si="93"/>
        <v>Left without being seen</v>
      </c>
      <c r="L953" s="1">
        <f t="shared" ca="1" si="94"/>
        <v>15449</v>
      </c>
    </row>
    <row r="954" spans="2:12" x14ac:dyDescent="0.25">
      <c r="B954">
        <f t="shared" ca="1" si="90"/>
        <v>17</v>
      </c>
      <c r="C954">
        <f t="shared" ca="1" si="95"/>
        <v>11</v>
      </c>
      <c r="D954">
        <f t="shared" ca="1" si="95"/>
        <v>1929</v>
      </c>
      <c r="E954">
        <f t="shared" ca="1" si="95"/>
        <v>2</v>
      </c>
      <c r="F954">
        <f t="shared" ca="1" si="95"/>
        <v>2</v>
      </c>
      <c r="G954">
        <f t="shared" ca="1" si="95"/>
        <v>3</v>
      </c>
      <c r="I954" t="str">
        <f t="shared" ca="1" si="91"/>
        <v>Male</v>
      </c>
      <c r="J954" t="str">
        <f t="shared" ca="1" si="92"/>
        <v>Medicare</v>
      </c>
      <c r="K954" t="str">
        <f t="shared" ca="1" si="93"/>
        <v>Transferred</v>
      </c>
      <c r="L954" s="1">
        <f t="shared" ca="1" si="94"/>
        <v>10914</v>
      </c>
    </row>
    <row r="955" spans="2:12" x14ac:dyDescent="0.25">
      <c r="B955">
        <f t="shared" ca="1" si="90"/>
        <v>22</v>
      </c>
      <c r="C955">
        <f t="shared" ca="1" si="95"/>
        <v>9</v>
      </c>
      <c r="D955">
        <f t="shared" ca="1" si="95"/>
        <v>1926</v>
      </c>
      <c r="E955">
        <f t="shared" ca="1" si="95"/>
        <v>1</v>
      </c>
      <c r="F955">
        <f t="shared" ca="1" si="95"/>
        <v>4</v>
      </c>
      <c r="G955">
        <f t="shared" ca="1" si="95"/>
        <v>3</v>
      </c>
      <c r="I955" t="str">
        <f t="shared" ca="1" si="91"/>
        <v>Female</v>
      </c>
      <c r="J955" t="str">
        <f t="shared" ca="1" si="92"/>
        <v>Self-pay</v>
      </c>
      <c r="K955" t="str">
        <f t="shared" ca="1" si="93"/>
        <v>Transferred</v>
      </c>
      <c r="L955" s="1">
        <f t="shared" ca="1" si="94"/>
        <v>9762</v>
      </c>
    </row>
    <row r="956" spans="2:12" x14ac:dyDescent="0.25">
      <c r="B956">
        <f t="shared" ca="1" si="90"/>
        <v>21</v>
      </c>
      <c r="C956">
        <f t="shared" ca="1" si="95"/>
        <v>2</v>
      </c>
      <c r="D956">
        <f t="shared" ca="1" si="95"/>
        <v>1955</v>
      </c>
      <c r="E956">
        <f t="shared" ca="1" si="95"/>
        <v>1</v>
      </c>
      <c r="F956">
        <f t="shared" ca="1" si="95"/>
        <v>4</v>
      </c>
      <c r="G956">
        <f t="shared" ca="1" si="95"/>
        <v>3</v>
      </c>
      <c r="I956" t="str">
        <f t="shared" ca="1" si="91"/>
        <v>Female</v>
      </c>
      <c r="J956" t="str">
        <f t="shared" ca="1" si="92"/>
        <v>Self-pay</v>
      </c>
      <c r="K956" t="str">
        <f t="shared" ca="1" si="93"/>
        <v>Transferred</v>
      </c>
      <c r="L956" s="1">
        <f t="shared" ca="1" si="94"/>
        <v>20141</v>
      </c>
    </row>
    <row r="957" spans="2:12" x14ac:dyDescent="0.25">
      <c r="B957">
        <f t="shared" ca="1" si="90"/>
        <v>14</v>
      </c>
      <c r="C957">
        <f t="shared" ca="1" si="95"/>
        <v>8</v>
      </c>
      <c r="D957">
        <f t="shared" ca="1" si="95"/>
        <v>1961</v>
      </c>
      <c r="E957">
        <f t="shared" ca="1" si="95"/>
        <v>1</v>
      </c>
      <c r="F957">
        <f t="shared" ca="1" si="95"/>
        <v>3</v>
      </c>
      <c r="G957">
        <f t="shared" ca="1" si="95"/>
        <v>3</v>
      </c>
      <c r="I957" t="str">
        <f t="shared" ca="1" si="91"/>
        <v>Female</v>
      </c>
      <c r="J957" t="str">
        <f t="shared" ca="1" si="92"/>
        <v>Medicaid</v>
      </c>
      <c r="K957" t="str">
        <f t="shared" ca="1" si="93"/>
        <v>Transferred</v>
      </c>
      <c r="L957" s="1">
        <f t="shared" ca="1" si="94"/>
        <v>22507</v>
      </c>
    </row>
    <row r="958" spans="2:12" x14ac:dyDescent="0.25">
      <c r="B958">
        <f t="shared" ca="1" si="90"/>
        <v>11</v>
      </c>
      <c r="C958">
        <f t="shared" ca="1" si="95"/>
        <v>3</v>
      </c>
      <c r="D958">
        <f t="shared" ca="1" si="95"/>
        <v>1990</v>
      </c>
      <c r="E958">
        <f t="shared" ca="1" si="95"/>
        <v>2</v>
      </c>
      <c r="F958">
        <f t="shared" ca="1" si="95"/>
        <v>2</v>
      </c>
      <c r="G958">
        <f t="shared" ca="1" si="95"/>
        <v>3</v>
      </c>
      <c r="I958" t="str">
        <f t="shared" ca="1" si="91"/>
        <v>Male</v>
      </c>
      <c r="J958" t="str">
        <f t="shared" ca="1" si="92"/>
        <v>Medicare</v>
      </c>
      <c r="K958" t="str">
        <f t="shared" ca="1" si="93"/>
        <v>Transferred</v>
      </c>
      <c r="L958" s="1">
        <f t="shared" ca="1" si="94"/>
        <v>32943</v>
      </c>
    </row>
    <row r="959" spans="2:12" x14ac:dyDescent="0.25">
      <c r="B959">
        <f t="shared" ca="1" si="90"/>
        <v>21</v>
      </c>
      <c r="C959">
        <f t="shared" ca="1" si="95"/>
        <v>9</v>
      </c>
      <c r="D959">
        <f t="shared" ca="1" si="95"/>
        <v>1934</v>
      </c>
      <c r="E959">
        <f t="shared" ca="1" si="95"/>
        <v>1</v>
      </c>
      <c r="F959">
        <f t="shared" ca="1" si="95"/>
        <v>2</v>
      </c>
      <c r="G959">
        <f t="shared" ca="1" si="95"/>
        <v>1</v>
      </c>
      <c r="I959" t="str">
        <f t="shared" ca="1" si="91"/>
        <v>Female</v>
      </c>
      <c r="J959" t="str">
        <f t="shared" ca="1" si="92"/>
        <v>Medicare</v>
      </c>
      <c r="K959" t="str">
        <f t="shared" ca="1" si="93"/>
        <v>Discharged</v>
      </c>
      <c r="L959" s="1">
        <f t="shared" ca="1" si="94"/>
        <v>12683</v>
      </c>
    </row>
    <row r="960" spans="2:12" x14ac:dyDescent="0.25">
      <c r="B960">
        <f t="shared" ca="1" si="90"/>
        <v>27</v>
      </c>
      <c r="C960">
        <f t="shared" ca="1" si="95"/>
        <v>4</v>
      </c>
      <c r="D960">
        <f t="shared" ca="1" si="95"/>
        <v>1971</v>
      </c>
      <c r="E960">
        <f t="shared" ca="1" si="95"/>
        <v>2</v>
      </c>
      <c r="F960">
        <f t="shared" ca="1" si="95"/>
        <v>3</v>
      </c>
      <c r="G960">
        <f t="shared" ca="1" si="95"/>
        <v>3</v>
      </c>
      <c r="I960" t="str">
        <f t="shared" ca="1" si="91"/>
        <v>Male</v>
      </c>
      <c r="J960" t="str">
        <f t="shared" ca="1" si="92"/>
        <v>Medicaid</v>
      </c>
      <c r="K960" t="str">
        <f t="shared" ca="1" si="93"/>
        <v>Transferred</v>
      </c>
      <c r="L960" s="1">
        <f t="shared" ca="1" si="94"/>
        <v>26050</v>
      </c>
    </row>
    <row r="961" spans="2:12" x14ac:dyDescent="0.25">
      <c r="B961">
        <f t="shared" ca="1" si="90"/>
        <v>4</v>
      </c>
      <c r="C961">
        <f t="shared" ca="1" si="95"/>
        <v>1</v>
      </c>
      <c r="D961">
        <f t="shared" ca="1" si="95"/>
        <v>1980</v>
      </c>
      <c r="E961">
        <f t="shared" ca="1" si="95"/>
        <v>2</v>
      </c>
      <c r="F961">
        <f t="shared" ca="1" si="95"/>
        <v>4</v>
      </c>
      <c r="G961">
        <f t="shared" ca="1" si="95"/>
        <v>1</v>
      </c>
      <c r="I961" t="str">
        <f t="shared" ca="1" si="91"/>
        <v>Male</v>
      </c>
      <c r="J961" t="str">
        <f t="shared" ca="1" si="92"/>
        <v>Self-pay</v>
      </c>
      <c r="K961" t="str">
        <f t="shared" ca="1" si="93"/>
        <v>Discharged</v>
      </c>
      <c r="L961" s="1">
        <f t="shared" ca="1" si="94"/>
        <v>29224</v>
      </c>
    </row>
    <row r="962" spans="2:12" x14ac:dyDescent="0.25">
      <c r="B962">
        <f t="shared" ca="1" si="90"/>
        <v>19</v>
      </c>
      <c r="C962">
        <f t="shared" ca="1" si="95"/>
        <v>9</v>
      </c>
      <c r="D962">
        <f t="shared" ca="1" si="95"/>
        <v>1998</v>
      </c>
      <c r="E962">
        <f t="shared" ca="1" si="95"/>
        <v>2</v>
      </c>
      <c r="F962">
        <f t="shared" ca="1" si="95"/>
        <v>1</v>
      </c>
      <c r="G962">
        <f t="shared" ca="1" si="95"/>
        <v>3</v>
      </c>
      <c r="I962" t="str">
        <f t="shared" ca="1" si="91"/>
        <v>Male</v>
      </c>
      <c r="J962" t="str">
        <f t="shared" ca="1" si="92"/>
        <v>Aetna</v>
      </c>
      <c r="K962" t="str">
        <f t="shared" ca="1" si="93"/>
        <v>Transferred</v>
      </c>
      <c r="L962" s="1">
        <f t="shared" ca="1" si="94"/>
        <v>36057</v>
      </c>
    </row>
    <row r="963" spans="2:12" x14ac:dyDescent="0.25">
      <c r="B963">
        <f t="shared" ca="1" si="90"/>
        <v>26</v>
      </c>
      <c r="C963">
        <f t="shared" ca="1" si="95"/>
        <v>7</v>
      </c>
      <c r="D963">
        <f t="shared" ca="1" si="95"/>
        <v>1968</v>
      </c>
      <c r="E963">
        <f t="shared" ca="1" si="95"/>
        <v>2</v>
      </c>
      <c r="F963">
        <f t="shared" ca="1" si="95"/>
        <v>2</v>
      </c>
      <c r="G963">
        <f t="shared" ca="1" si="95"/>
        <v>1</v>
      </c>
      <c r="I963" t="str">
        <f t="shared" ca="1" si="91"/>
        <v>Male</v>
      </c>
      <c r="J963" t="str">
        <f t="shared" ca="1" si="92"/>
        <v>Medicare</v>
      </c>
      <c r="K963" t="str">
        <f t="shared" ca="1" si="93"/>
        <v>Discharged</v>
      </c>
      <c r="L963" s="1">
        <f t="shared" ca="1" si="94"/>
        <v>25045</v>
      </c>
    </row>
    <row r="964" spans="2:12" x14ac:dyDescent="0.25">
      <c r="B964">
        <f t="shared" ca="1" si="90"/>
        <v>27</v>
      </c>
      <c r="C964">
        <f t="shared" ca="1" si="95"/>
        <v>7</v>
      </c>
      <c r="D964">
        <f t="shared" ca="1" si="95"/>
        <v>2011</v>
      </c>
      <c r="E964">
        <f t="shared" ca="1" si="95"/>
        <v>2</v>
      </c>
      <c r="F964">
        <f t="shared" ca="1" si="95"/>
        <v>2</v>
      </c>
      <c r="G964">
        <f t="shared" ca="1" si="95"/>
        <v>1</v>
      </c>
      <c r="I964" t="str">
        <f t="shared" ca="1" si="91"/>
        <v>Male</v>
      </c>
      <c r="J964" t="str">
        <f t="shared" ca="1" si="92"/>
        <v>Medicare</v>
      </c>
      <c r="K964" t="str">
        <f t="shared" ca="1" si="93"/>
        <v>Discharged</v>
      </c>
      <c r="L964" s="1">
        <f t="shared" ca="1" si="94"/>
        <v>40751</v>
      </c>
    </row>
    <row r="965" spans="2:12" x14ac:dyDescent="0.25">
      <c r="B965">
        <f t="shared" ref="B965:B1028" ca="1" si="96">RANDBETWEEN(B$4,B$5)</f>
        <v>18</v>
      </c>
      <c r="C965">
        <f t="shared" ca="1" si="95"/>
        <v>11</v>
      </c>
      <c r="D965">
        <f t="shared" ca="1" si="95"/>
        <v>1930</v>
      </c>
      <c r="E965">
        <f t="shared" ca="1" si="95"/>
        <v>1</v>
      </c>
      <c r="F965">
        <f t="shared" ca="1" si="95"/>
        <v>2</v>
      </c>
      <c r="G965">
        <f t="shared" ca="1" si="95"/>
        <v>1</v>
      </c>
      <c r="I965" t="str">
        <f t="shared" ca="1" si="91"/>
        <v>Female</v>
      </c>
      <c r="J965" t="str">
        <f t="shared" ca="1" si="92"/>
        <v>Medicare</v>
      </c>
      <c r="K965" t="str">
        <f t="shared" ca="1" si="93"/>
        <v>Discharged</v>
      </c>
      <c r="L965" s="1">
        <f t="shared" ca="1" si="94"/>
        <v>11280</v>
      </c>
    </row>
    <row r="966" spans="2:12" x14ac:dyDescent="0.25">
      <c r="B966">
        <f t="shared" ca="1" si="96"/>
        <v>27</v>
      </c>
      <c r="C966">
        <f t="shared" ca="1" si="95"/>
        <v>8</v>
      </c>
      <c r="D966">
        <f t="shared" ca="1" si="95"/>
        <v>1995</v>
      </c>
      <c r="E966">
        <f t="shared" ca="1" si="95"/>
        <v>1</v>
      </c>
      <c r="F966">
        <f t="shared" ca="1" si="95"/>
        <v>2</v>
      </c>
      <c r="G966">
        <f t="shared" ca="1" si="95"/>
        <v>4</v>
      </c>
      <c r="I966" t="str">
        <f t="shared" ca="1" si="91"/>
        <v>Female</v>
      </c>
      <c r="J966" t="str">
        <f t="shared" ca="1" si="92"/>
        <v>Medicare</v>
      </c>
      <c r="K966" t="str">
        <f t="shared" ca="1" si="93"/>
        <v>Left without being seen</v>
      </c>
      <c r="L966" s="1">
        <f t="shared" ca="1" si="94"/>
        <v>34938</v>
      </c>
    </row>
    <row r="967" spans="2:12" x14ac:dyDescent="0.25">
      <c r="B967">
        <f t="shared" ca="1" si="96"/>
        <v>24</v>
      </c>
      <c r="C967">
        <f t="shared" ca="1" si="95"/>
        <v>5</v>
      </c>
      <c r="D967">
        <f t="shared" ca="1" si="95"/>
        <v>1977</v>
      </c>
      <c r="E967">
        <f t="shared" ca="1" si="95"/>
        <v>1</v>
      </c>
      <c r="F967">
        <f t="shared" ca="1" si="95"/>
        <v>1</v>
      </c>
      <c r="G967">
        <f t="shared" ca="1" si="95"/>
        <v>3</v>
      </c>
      <c r="I967" t="str">
        <f t="shared" ca="1" si="91"/>
        <v>Female</v>
      </c>
      <c r="J967" t="str">
        <f t="shared" ca="1" si="92"/>
        <v>Aetna</v>
      </c>
      <c r="K967" t="str">
        <f t="shared" ca="1" si="93"/>
        <v>Transferred</v>
      </c>
      <c r="L967" s="1">
        <f t="shared" ca="1" si="94"/>
        <v>28269</v>
      </c>
    </row>
    <row r="968" spans="2:12" x14ac:dyDescent="0.25">
      <c r="B968">
        <f t="shared" ca="1" si="96"/>
        <v>11</v>
      </c>
      <c r="C968">
        <f t="shared" ca="1" si="95"/>
        <v>2</v>
      </c>
      <c r="D968">
        <f t="shared" ca="1" si="95"/>
        <v>1943</v>
      </c>
      <c r="E968">
        <f t="shared" ca="1" si="95"/>
        <v>2</v>
      </c>
      <c r="F968">
        <f t="shared" ca="1" si="95"/>
        <v>2</v>
      </c>
      <c r="G968">
        <f t="shared" ca="1" si="95"/>
        <v>4</v>
      </c>
      <c r="I968" t="str">
        <f t="shared" ca="1" si="91"/>
        <v>Male</v>
      </c>
      <c r="J968" t="str">
        <f t="shared" ca="1" si="92"/>
        <v>Medicare</v>
      </c>
      <c r="K968" t="str">
        <f t="shared" ca="1" si="93"/>
        <v>Left without being seen</v>
      </c>
      <c r="L968" s="1">
        <f t="shared" ca="1" si="94"/>
        <v>15748</v>
      </c>
    </row>
    <row r="969" spans="2:12" x14ac:dyDescent="0.25">
      <c r="B969">
        <f t="shared" ca="1" si="96"/>
        <v>20</v>
      </c>
      <c r="C969">
        <f t="shared" ca="1" si="95"/>
        <v>9</v>
      </c>
      <c r="D969">
        <f t="shared" ca="1" si="95"/>
        <v>1930</v>
      </c>
      <c r="E969">
        <f t="shared" ca="1" si="95"/>
        <v>1</v>
      </c>
      <c r="F969">
        <f t="shared" ca="1" si="95"/>
        <v>4</v>
      </c>
      <c r="G969">
        <f t="shared" ca="1" si="95"/>
        <v>3</v>
      </c>
      <c r="I969" t="str">
        <f t="shared" ref="I969:I1032" ca="1" si="97">VLOOKUP(E969,GenderNum_to_GenderLabel,2,FALSE)</f>
        <v>Female</v>
      </c>
      <c r="J969" t="str">
        <f t="shared" ref="J969:J1032" ca="1" si="98">VLOOKUP(F969,InsuranceNum_to_InsuranceCompany,2,FALSE)</f>
        <v>Self-pay</v>
      </c>
      <c r="K969" t="str">
        <f t="shared" ref="K969:K1032" ca="1" si="99">VLOOKUP(G969,DispositionNum_to_DispositionLabel,2,FALSE)</f>
        <v>Transferred</v>
      </c>
      <c r="L969" s="1">
        <f t="shared" ca="1" si="94"/>
        <v>11221</v>
      </c>
    </row>
    <row r="970" spans="2:12" x14ac:dyDescent="0.25">
      <c r="B970">
        <f t="shared" ca="1" si="96"/>
        <v>6</v>
      </c>
      <c r="C970">
        <f t="shared" ca="1" si="95"/>
        <v>3</v>
      </c>
      <c r="D970">
        <f t="shared" ca="1" si="95"/>
        <v>1933</v>
      </c>
      <c r="E970">
        <f t="shared" ca="1" si="95"/>
        <v>2</v>
      </c>
      <c r="F970">
        <f t="shared" ca="1" si="95"/>
        <v>4</v>
      </c>
      <c r="G970">
        <f t="shared" ca="1" si="95"/>
        <v>3</v>
      </c>
      <c r="I970" t="str">
        <f t="shared" ca="1" si="97"/>
        <v>Male</v>
      </c>
      <c r="J970" t="str">
        <f t="shared" ca="1" si="98"/>
        <v>Self-pay</v>
      </c>
      <c r="K970" t="str">
        <f t="shared" ca="1" si="99"/>
        <v>Transferred</v>
      </c>
      <c r="L970" s="1">
        <f t="shared" ca="1" si="94"/>
        <v>12119</v>
      </c>
    </row>
    <row r="971" spans="2:12" x14ac:dyDescent="0.25">
      <c r="B971">
        <f t="shared" ca="1" si="96"/>
        <v>6</v>
      </c>
      <c r="C971">
        <f t="shared" ca="1" si="95"/>
        <v>5</v>
      </c>
      <c r="D971">
        <f t="shared" ca="1" si="95"/>
        <v>1931</v>
      </c>
      <c r="E971">
        <f t="shared" ca="1" si="95"/>
        <v>2</v>
      </c>
      <c r="F971">
        <f t="shared" ca="1" si="95"/>
        <v>3</v>
      </c>
      <c r="G971">
        <f t="shared" ca="1" si="95"/>
        <v>1</v>
      </c>
      <c r="I971" t="str">
        <f t="shared" ca="1" si="97"/>
        <v>Male</v>
      </c>
      <c r="J971" t="str">
        <f t="shared" ca="1" si="98"/>
        <v>Medicaid</v>
      </c>
      <c r="K971" t="str">
        <f t="shared" ca="1" si="99"/>
        <v>Discharged</v>
      </c>
      <c r="L971" s="1">
        <f t="shared" ca="1" si="94"/>
        <v>11449</v>
      </c>
    </row>
    <row r="972" spans="2:12" x14ac:dyDescent="0.25">
      <c r="B972">
        <f t="shared" ca="1" si="96"/>
        <v>13</v>
      </c>
      <c r="C972">
        <f t="shared" ca="1" si="95"/>
        <v>1</v>
      </c>
      <c r="D972">
        <f t="shared" ca="1" si="95"/>
        <v>1977</v>
      </c>
      <c r="E972">
        <f t="shared" ca="1" si="95"/>
        <v>2</v>
      </c>
      <c r="F972">
        <f t="shared" ca="1" si="95"/>
        <v>1</v>
      </c>
      <c r="G972">
        <f t="shared" ca="1" si="95"/>
        <v>4</v>
      </c>
      <c r="I972" t="str">
        <f t="shared" ca="1" si="97"/>
        <v>Male</v>
      </c>
      <c r="J972" t="str">
        <f t="shared" ca="1" si="98"/>
        <v>Aetna</v>
      </c>
      <c r="K972" t="str">
        <f t="shared" ca="1" si="99"/>
        <v>Left without being seen</v>
      </c>
      <c r="L972" s="1">
        <f t="shared" ca="1" si="94"/>
        <v>28138</v>
      </c>
    </row>
    <row r="973" spans="2:12" x14ac:dyDescent="0.25">
      <c r="B973">
        <f t="shared" ca="1" si="96"/>
        <v>3</v>
      </c>
      <c r="C973">
        <f t="shared" ca="1" si="95"/>
        <v>7</v>
      </c>
      <c r="D973">
        <f t="shared" ca="1" si="95"/>
        <v>1916</v>
      </c>
      <c r="E973">
        <f t="shared" ca="1" si="95"/>
        <v>2</v>
      </c>
      <c r="F973">
        <f t="shared" ca="1" si="95"/>
        <v>2</v>
      </c>
      <c r="G973">
        <f t="shared" ca="1" si="95"/>
        <v>1</v>
      </c>
      <c r="I973" t="str">
        <f t="shared" ca="1" si="97"/>
        <v>Male</v>
      </c>
      <c r="J973" t="str">
        <f t="shared" ca="1" si="98"/>
        <v>Medicare</v>
      </c>
      <c r="K973" t="str">
        <f t="shared" ca="1" si="99"/>
        <v>Discharged</v>
      </c>
      <c r="L973" s="1">
        <f t="shared" ca="1" si="94"/>
        <v>6029</v>
      </c>
    </row>
    <row r="974" spans="2:12" x14ac:dyDescent="0.25">
      <c r="B974">
        <f t="shared" ca="1" si="96"/>
        <v>24</v>
      </c>
      <c r="C974">
        <f t="shared" ca="1" si="95"/>
        <v>2</v>
      </c>
      <c r="D974">
        <f t="shared" ca="1" si="95"/>
        <v>1980</v>
      </c>
      <c r="E974">
        <f t="shared" ca="1" si="95"/>
        <v>1</v>
      </c>
      <c r="F974">
        <f t="shared" ca="1" si="95"/>
        <v>5</v>
      </c>
      <c r="G974">
        <f t="shared" ca="1" si="95"/>
        <v>2</v>
      </c>
      <c r="I974" t="str">
        <f t="shared" ca="1" si="97"/>
        <v>Female</v>
      </c>
      <c r="J974" t="str">
        <f t="shared" ca="1" si="98"/>
        <v>Blue Cross</v>
      </c>
      <c r="K974" t="str">
        <f t="shared" ca="1" si="99"/>
        <v>Admitted</v>
      </c>
      <c r="L974" s="1">
        <f t="shared" ca="1" si="94"/>
        <v>29275</v>
      </c>
    </row>
    <row r="975" spans="2:12" x14ac:dyDescent="0.25">
      <c r="B975">
        <f t="shared" ca="1" si="96"/>
        <v>7</v>
      </c>
      <c r="C975">
        <f t="shared" ca="1" si="95"/>
        <v>5</v>
      </c>
      <c r="D975">
        <f t="shared" ca="1" si="95"/>
        <v>1963</v>
      </c>
      <c r="E975">
        <f t="shared" ca="1" si="95"/>
        <v>2</v>
      </c>
      <c r="F975">
        <f t="shared" ca="1" si="95"/>
        <v>5</v>
      </c>
      <c r="G975">
        <f t="shared" ca="1" si="95"/>
        <v>4</v>
      </c>
      <c r="I975" t="str">
        <f t="shared" ca="1" si="97"/>
        <v>Male</v>
      </c>
      <c r="J975" t="str">
        <f t="shared" ca="1" si="98"/>
        <v>Blue Cross</v>
      </c>
      <c r="K975" t="str">
        <f t="shared" ca="1" si="99"/>
        <v>Left without being seen</v>
      </c>
      <c r="L975" s="1">
        <f t="shared" ca="1" si="94"/>
        <v>23138</v>
      </c>
    </row>
    <row r="976" spans="2:12" x14ac:dyDescent="0.25">
      <c r="B976">
        <f t="shared" ca="1" si="96"/>
        <v>7</v>
      </c>
      <c r="C976">
        <f t="shared" ca="1" si="95"/>
        <v>11</v>
      </c>
      <c r="D976">
        <f t="shared" ca="1" si="95"/>
        <v>1923</v>
      </c>
      <c r="E976">
        <f t="shared" ca="1" si="95"/>
        <v>2</v>
      </c>
      <c r="F976">
        <f t="shared" ca="1" si="95"/>
        <v>4</v>
      </c>
      <c r="G976">
        <f t="shared" ca="1" si="95"/>
        <v>3</v>
      </c>
      <c r="I976" t="str">
        <f t="shared" ca="1" si="97"/>
        <v>Male</v>
      </c>
      <c r="J976" t="str">
        <f t="shared" ca="1" si="98"/>
        <v>Self-pay</v>
      </c>
      <c r="K976" t="str">
        <f t="shared" ca="1" si="99"/>
        <v>Transferred</v>
      </c>
      <c r="L976" s="1">
        <f t="shared" ca="1" si="94"/>
        <v>8712</v>
      </c>
    </row>
    <row r="977" spans="2:12" x14ac:dyDescent="0.25">
      <c r="B977">
        <f t="shared" ca="1" si="96"/>
        <v>14</v>
      </c>
      <c r="C977">
        <f t="shared" ca="1" si="95"/>
        <v>12</v>
      </c>
      <c r="D977">
        <f t="shared" ca="1" si="95"/>
        <v>2010</v>
      </c>
      <c r="E977">
        <f t="shared" ca="1" si="95"/>
        <v>2</v>
      </c>
      <c r="F977">
        <f t="shared" ca="1" si="95"/>
        <v>2</v>
      </c>
      <c r="G977">
        <f t="shared" ca="1" si="95"/>
        <v>4</v>
      </c>
      <c r="I977" t="str">
        <f t="shared" ca="1" si="97"/>
        <v>Male</v>
      </c>
      <c r="J977" t="str">
        <f t="shared" ca="1" si="98"/>
        <v>Medicare</v>
      </c>
      <c r="K977" t="str">
        <f t="shared" ca="1" si="99"/>
        <v>Left without being seen</v>
      </c>
      <c r="L977" s="1">
        <f t="shared" ca="1" si="94"/>
        <v>40526</v>
      </c>
    </row>
    <row r="978" spans="2:12" x14ac:dyDescent="0.25">
      <c r="B978">
        <f t="shared" ca="1" si="96"/>
        <v>1</v>
      </c>
      <c r="C978">
        <f t="shared" ca="1" si="95"/>
        <v>6</v>
      </c>
      <c r="D978">
        <f t="shared" ca="1" si="95"/>
        <v>1938</v>
      </c>
      <c r="E978">
        <f t="shared" ca="1" si="95"/>
        <v>1</v>
      </c>
      <c r="F978">
        <f t="shared" ca="1" si="95"/>
        <v>3</v>
      </c>
      <c r="G978">
        <f t="shared" ca="1" si="95"/>
        <v>4</v>
      </c>
      <c r="I978" t="str">
        <f t="shared" ca="1" si="97"/>
        <v>Female</v>
      </c>
      <c r="J978" t="str">
        <f t="shared" ca="1" si="98"/>
        <v>Medicaid</v>
      </c>
      <c r="K978" t="str">
        <f t="shared" ca="1" si="99"/>
        <v>Left without being seen</v>
      </c>
      <c r="L978" s="1">
        <f t="shared" ca="1" si="94"/>
        <v>14032</v>
      </c>
    </row>
    <row r="979" spans="2:12" x14ac:dyDescent="0.25">
      <c r="B979">
        <f t="shared" ca="1" si="96"/>
        <v>5</v>
      </c>
      <c r="C979">
        <f t="shared" ca="1" si="95"/>
        <v>2</v>
      </c>
      <c r="D979">
        <f t="shared" ca="1" si="95"/>
        <v>2013</v>
      </c>
      <c r="E979">
        <f t="shared" ca="1" si="95"/>
        <v>1</v>
      </c>
      <c r="F979">
        <f t="shared" ca="1" si="95"/>
        <v>1</v>
      </c>
      <c r="G979">
        <f t="shared" ca="1" si="95"/>
        <v>4</v>
      </c>
      <c r="I979" t="str">
        <f t="shared" ca="1" si="97"/>
        <v>Female</v>
      </c>
      <c r="J979" t="str">
        <f t="shared" ca="1" si="98"/>
        <v>Aetna</v>
      </c>
      <c r="K979" t="str">
        <f t="shared" ca="1" si="99"/>
        <v>Left without being seen</v>
      </c>
      <c r="L979" s="1">
        <f t="shared" ca="1" si="94"/>
        <v>41310</v>
      </c>
    </row>
    <row r="980" spans="2:12" x14ac:dyDescent="0.25">
      <c r="B980">
        <f t="shared" ca="1" si="96"/>
        <v>22</v>
      </c>
      <c r="C980">
        <f t="shared" ca="1" si="95"/>
        <v>4</v>
      </c>
      <c r="D980">
        <f t="shared" ca="1" si="95"/>
        <v>2005</v>
      </c>
      <c r="E980">
        <f t="shared" ca="1" si="95"/>
        <v>2</v>
      </c>
      <c r="F980">
        <f t="shared" ca="1" si="95"/>
        <v>2</v>
      </c>
      <c r="G980">
        <f t="shared" ca="1" si="95"/>
        <v>1</v>
      </c>
      <c r="I980" t="str">
        <f t="shared" ca="1" si="97"/>
        <v>Male</v>
      </c>
      <c r="J980" t="str">
        <f t="shared" ca="1" si="98"/>
        <v>Medicare</v>
      </c>
      <c r="K980" t="str">
        <f t="shared" ca="1" si="99"/>
        <v>Discharged</v>
      </c>
      <c r="L980" s="1">
        <f t="shared" ref="L980:L1043" ca="1" si="100">DATE(D980,C980,B980)</f>
        <v>38464</v>
      </c>
    </row>
    <row r="981" spans="2:12" x14ac:dyDescent="0.25">
      <c r="B981">
        <f t="shared" ca="1" si="96"/>
        <v>7</v>
      </c>
      <c r="C981">
        <f t="shared" ca="1" si="95"/>
        <v>6</v>
      </c>
      <c r="D981">
        <f t="shared" ca="1" si="95"/>
        <v>1997</v>
      </c>
      <c r="E981">
        <f t="shared" ca="1" si="95"/>
        <v>1</v>
      </c>
      <c r="F981">
        <f t="shared" ca="1" si="95"/>
        <v>5</v>
      </c>
      <c r="G981">
        <f t="shared" ca="1" si="95"/>
        <v>3</v>
      </c>
      <c r="I981" t="str">
        <f t="shared" ca="1" si="97"/>
        <v>Female</v>
      </c>
      <c r="J981" t="str">
        <f t="shared" ca="1" si="98"/>
        <v>Blue Cross</v>
      </c>
      <c r="K981" t="str">
        <f t="shared" ca="1" si="99"/>
        <v>Transferred</v>
      </c>
      <c r="L981" s="1">
        <f t="shared" ca="1" si="100"/>
        <v>35588</v>
      </c>
    </row>
    <row r="982" spans="2:12" x14ac:dyDescent="0.25">
      <c r="B982">
        <f t="shared" ca="1" si="96"/>
        <v>3</v>
      </c>
      <c r="C982">
        <f t="shared" ca="1" si="95"/>
        <v>1</v>
      </c>
      <c r="D982">
        <f t="shared" ca="1" si="95"/>
        <v>1925</v>
      </c>
      <c r="E982">
        <f t="shared" ca="1" si="95"/>
        <v>2</v>
      </c>
      <c r="F982">
        <f t="shared" ca="1" si="95"/>
        <v>1</v>
      </c>
      <c r="G982">
        <f t="shared" ca="1" si="95"/>
        <v>3</v>
      </c>
      <c r="I982" t="str">
        <f t="shared" ca="1" si="97"/>
        <v>Male</v>
      </c>
      <c r="J982" t="str">
        <f t="shared" ca="1" si="98"/>
        <v>Aetna</v>
      </c>
      <c r="K982" t="str">
        <f t="shared" ca="1" si="99"/>
        <v>Transferred</v>
      </c>
      <c r="L982" s="1">
        <f t="shared" ca="1" si="100"/>
        <v>9135</v>
      </c>
    </row>
    <row r="983" spans="2:12" x14ac:dyDescent="0.25">
      <c r="B983">
        <f t="shared" ca="1" si="96"/>
        <v>13</v>
      </c>
      <c r="C983">
        <f t="shared" ca="1" si="95"/>
        <v>4</v>
      </c>
      <c r="D983">
        <f t="shared" ca="1" si="95"/>
        <v>2004</v>
      </c>
      <c r="E983">
        <f t="shared" ca="1" si="95"/>
        <v>1</v>
      </c>
      <c r="F983">
        <f t="shared" ca="1" si="95"/>
        <v>2</v>
      </c>
      <c r="G983">
        <f t="shared" ca="1" si="95"/>
        <v>2</v>
      </c>
      <c r="I983" t="str">
        <f t="shared" ca="1" si="97"/>
        <v>Female</v>
      </c>
      <c r="J983" t="str">
        <f t="shared" ca="1" si="98"/>
        <v>Medicare</v>
      </c>
      <c r="K983" t="str">
        <f t="shared" ca="1" si="99"/>
        <v>Admitted</v>
      </c>
      <c r="L983" s="1">
        <f t="shared" ca="1" si="100"/>
        <v>38090</v>
      </c>
    </row>
    <row r="984" spans="2:12" x14ac:dyDescent="0.25">
      <c r="B984">
        <f t="shared" ca="1" si="96"/>
        <v>9</v>
      </c>
      <c r="C984">
        <f t="shared" ca="1" si="95"/>
        <v>5</v>
      </c>
      <c r="D984">
        <f t="shared" ca="1" si="95"/>
        <v>1950</v>
      </c>
      <c r="E984">
        <f t="shared" ca="1" si="95"/>
        <v>2</v>
      </c>
      <c r="F984">
        <f t="shared" ca="1" si="95"/>
        <v>2</v>
      </c>
      <c r="G984">
        <f t="shared" ca="1" si="95"/>
        <v>2</v>
      </c>
      <c r="I984" t="str">
        <f t="shared" ca="1" si="97"/>
        <v>Male</v>
      </c>
      <c r="J984" t="str">
        <f t="shared" ca="1" si="98"/>
        <v>Medicare</v>
      </c>
      <c r="K984" t="str">
        <f t="shared" ca="1" si="99"/>
        <v>Admitted</v>
      </c>
      <c r="L984" s="1">
        <f t="shared" ca="1" si="100"/>
        <v>18392</v>
      </c>
    </row>
    <row r="985" spans="2:12" x14ac:dyDescent="0.25">
      <c r="B985">
        <f t="shared" ca="1" si="96"/>
        <v>24</v>
      </c>
      <c r="C985">
        <f t="shared" ca="1" si="95"/>
        <v>8</v>
      </c>
      <c r="D985">
        <f t="shared" ca="1" si="95"/>
        <v>1941</v>
      </c>
      <c r="E985">
        <f t="shared" ca="1" si="95"/>
        <v>2</v>
      </c>
      <c r="F985">
        <f t="shared" ca="1" si="95"/>
        <v>3</v>
      </c>
      <c r="G985">
        <f t="shared" ca="1" si="95"/>
        <v>1</v>
      </c>
      <c r="I985" t="str">
        <f t="shared" ca="1" si="97"/>
        <v>Male</v>
      </c>
      <c r="J985" t="str">
        <f t="shared" ca="1" si="98"/>
        <v>Medicaid</v>
      </c>
      <c r="K985" t="str">
        <f t="shared" ca="1" si="99"/>
        <v>Discharged</v>
      </c>
      <c r="L985" s="1">
        <f t="shared" ca="1" si="100"/>
        <v>15212</v>
      </c>
    </row>
    <row r="986" spans="2:12" x14ac:dyDescent="0.25">
      <c r="B986">
        <f t="shared" ca="1" si="96"/>
        <v>3</v>
      </c>
      <c r="C986">
        <f t="shared" ca="1" si="95"/>
        <v>3</v>
      </c>
      <c r="D986">
        <f t="shared" ca="1" si="95"/>
        <v>1919</v>
      </c>
      <c r="E986">
        <f t="shared" ref="C986:G1037" ca="1" si="101">RANDBETWEEN(E$4,E$5)</f>
        <v>2</v>
      </c>
      <c r="F986">
        <f t="shared" ca="1" si="101"/>
        <v>1</v>
      </c>
      <c r="G986">
        <f t="shared" ca="1" si="101"/>
        <v>4</v>
      </c>
      <c r="I986" t="str">
        <f t="shared" ca="1" si="97"/>
        <v>Male</v>
      </c>
      <c r="J986" t="str">
        <f t="shared" ca="1" si="98"/>
        <v>Aetna</v>
      </c>
      <c r="K986" t="str">
        <f t="shared" ca="1" si="99"/>
        <v>Left without being seen</v>
      </c>
      <c r="L986" s="1">
        <f t="shared" ca="1" si="100"/>
        <v>7002</v>
      </c>
    </row>
    <row r="987" spans="2:12" x14ac:dyDescent="0.25">
      <c r="B987">
        <f t="shared" ca="1" si="96"/>
        <v>21</v>
      </c>
      <c r="C987">
        <f t="shared" ca="1" si="101"/>
        <v>12</v>
      </c>
      <c r="D987">
        <f t="shared" ca="1" si="101"/>
        <v>2008</v>
      </c>
      <c r="E987">
        <f t="shared" ca="1" si="101"/>
        <v>2</v>
      </c>
      <c r="F987">
        <f t="shared" ca="1" si="101"/>
        <v>3</v>
      </c>
      <c r="G987">
        <f t="shared" ca="1" si="101"/>
        <v>3</v>
      </c>
      <c r="I987" t="str">
        <f t="shared" ca="1" si="97"/>
        <v>Male</v>
      </c>
      <c r="J987" t="str">
        <f t="shared" ca="1" si="98"/>
        <v>Medicaid</v>
      </c>
      <c r="K987" t="str">
        <f t="shared" ca="1" si="99"/>
        <v>Transferred</v>
      </c>
      <c r="L987" s="1">
        <f t="shared" ca="1" si="100"/>
        <v>39803</v>
      </c>
    </row>
    <row r="988" spans="2:12" x14ac:dyDescent="0.25">
      <c r="B988">
        <f t="shared" ca="1" si="96"/>
        <v>30</v>
      </c>
      <c r="C988">
        <f t="shared" ca="1" si="101"/>
        <v>1</v>
      </c>
      <c r="D988">
        <f t="shared" ca="1" si="101"/>
        <v>1952</v>
      </c>
      <c r="E988">
        <f t="shared" ca="1" si="101"/>
        <v>1</v>
      </c>
      <c r="F988">
        <f t="shared" ca="1" si="101"/>
        <v>4</v>
      </c>
      <c r="G988">
        <f t="shared" ca="1" si="101"/>
        <v>4</v>
      </c>
      <c r="I988" t="str">
        <f t="shared" ca="1" si="97"/>
        <v>Female</v>
      </c>
      <c r="J988" t="str">
        <f t="shared" ca="1" si="98"/>
        <v>Self-pay</v>
      </c>
      <c r="K988" t="str">
        <f t="shared" ca="1" si="99"/>
        <v>Left without being seen</v>
      </c>
      <c r="L988" s="1">
        <f t="shared" ca="1" si="100"/>
        <v>19023</v>
      </c>
    </row>
    <row r="989" spans="2:12" x14ac:dyDescent="0.25">
      <c r="B989">
        <f t="shared" ca="1" si="96"/>
        <v>16</v>
      </c>
      <c r="C989">
        <f t="shared" ca="1" si="101"/>
        <v>6</v>
      </c>
      <c r="D989">
        <f t="shared" ca="1" si="101"/>
        <v>1948</v>
      </c>
      <c r="E989">
        <f t="shared" ca="1" si="101"/>
        <v>2</v>
      </c>
      <c r="F989">
        <f t="shared" ca="1" si="101"/>
        <v>4</v>
      </c>
      <c r="G989">
        <f t="shared" ca="1" si="101"/>
        <v>2</v>
      </c>
      <c r="I989" t="str">
        <f t="shared" ca="1" si="97"/>
        <v>Male</v>
      </c>
      <c r="J989" t="str">
        <f t="shared" ca="1" si="98"/>
        <v>Self-pay</v>
      </c>
      <c r="K989" t="str">
        <f t="shared" ca="1" si="99"/>
        <v>Admitted</v>
      </c>
      <c r="L989" s="1">
        <f t="shared" ca="1" si="100"/>
        <v>17700</v>
      </c>
    </row>
    <row r="990" spans="2:12" x14ac:dyDescent="0.25">
      <c r="B990">
        <f t="shared" ca="1" si="96"/>
        <v>3</v>
      </c>
      <c r="C990">
        <f t="shared" ca="1" si="101"/>
        <v>7</v>
      </c>
      <c r="D990">
        <f t="shared" ca="1" si="101"/>
        <v>1940</v>
      </c>
      <c r="E990">
        <f t="shared" ca="1" si="101"/>
        <v>2</v>
      </c>
      <c r="F990">
        <f t="shared" ca="1" si="101"/>
        <v>2</v>
      </c>
      <c r="G990">
        <f t="shared" ca="1" si="101"/>
        <v>2</v>
      </c>
      <c r="I990" t="str">
        <f t="shared" ca="1" si="97"/>
        <v>Male</v>
      </c>
      <c r="J990" t="str">
        <f t="shared" ca="1" si="98"/>
        <v>Medicare</v>
      </c>
      <c r="K990" t="str">
        <f t="shared" ca="1" si="99"/>
        <v>Admitted</v>
      </c>
      <c r="L990" s="1">
        <f t="shared" ca="1" si="100"/>
        <v>14795</v>
      </c>
    </row>
    <row r="991" spans="2:12" x14ac:dyDescent="0.25">
      <c r="B991">
        <f t="shared" ca="1" si="96"/>
        <v>5</v>
      </c>
      <c r="C991">
        <f t="shared" ca="1" si="101"/>
        <v>7</v>
      </c>
      <c r="D991">
        <f t="shared" ca="1" si="101"/>
        <v>1998</v>
      </c>
      <c r="E991">
        <f t="shared" ca="1" si="101"/>
        <v>2</v>
      </c>
      <c r="F991">
        <f t="shared" ca="1" si="101"/>
        <v>3</v>
      </c>
      <c r="G991">
        <f t="shared" ca="1" si="101"/>
        <v>4</v>
      </c>
      <c r="I991" t="str">
        <f t="shared" ca="1" si="97"/>
        <v>Male</v>
      </c>
      <c r="J991" t="str">
        <f t="shared" ca="1" si="98"/>
        <v>Medicaid</v>
      </c>
      <c r="K991" t="str">
        <f t="shared" ca="1" si="99"/>
        <v>Left without being seen</v>
      </c>
      <c r="L991" s="1">
        <f t="shared" ca="1" si="100"/>
        <v>35981</v>
      </c>
    </row>
    <row r="992" spans="2:12" x14ac:dyDescent="0.25">
      <c r="B992">
        <f t="shared" ca="1" si="96"/>
        <v>18</v>
      </c>
      <c r="C992">
        <f t="shared" ca="1" si="101"/>
        <v>5</v>
      </c>
      <c r="D992">
        <f t="shared" ca="1" si="101"/>
        <v>2005</v>
      </c>
      <c r="E992">
        <f t="shared" ca="1" si="101"/>
        <v>2</v>
      </c>
      <c r="F992">
        <f t="shared" ca="1" si="101"/>
        <v>4</v>
      </c>
      <c r="G992">
        <f t="shared" ca="1" si="101"/>
        <v>4</v>
      </c>
      <c r="I992" t="str">
        <f t="shared" ca="1" si="97"/>
        <v>Male</v>
      </c>
      <c r="J992" t="str">
        <f t="shared" ca="1" si="98"/>
        <v>Self-pay</v>
      </c>
      <c r="K992" t="str">
        <f t="shared" ca="1" si="99"/>
        <v>Left without being seen</v>
      </c>
      <c r="L992" s="1">
        <f t="shared" ca="1" si="100"/>
        <v>38490</v>
      </c>
    </row>
    <row r="993" spans="2:12" x14ac:dyDescent="0.25">
      <c r="B993">
        <f t="shared" ca="1" si="96"/>
        <v>12</v>
      </c>
      <c r="C993">
        <f t="shared" ca="1" si="101"/>
        <v>9</v>
      </c>
      <c r="D993">
        <f t="shared" ca="1" si="101"/>
        <v>1948</v>
      </c>
      <c r="E993">
        <f t="shared" ca="1" si="101"/>
        <v>2</v>
      </c>
      <c r="F993">
        <f t="shared" ca="1" si="101"/>
        <v>1</v>
      </c>
      <c r="G993">
        <f t="shared" ca="1" si="101"/>
        <v>4</v>
      </c>
      <c r="I993" t="str">
        <f t="shared" ca="1" si="97"/>
        <v>Male</v>
      </c>
      <c r="J993" t="str">
        <f t="shared" ca="1" si="98"/>
        <v>Aetna</v>
      </c>
      <c r="K993" t="str">
        <f t="shared" ca="1" si="99"/>
        <v>Left without being seen</v>
      </c>
      <c r="L993" s="1">
        <f t="shared" ca="1" si="100"/>
        <v>17788</v>
      </c>
    </row>
    <row r="994" spans="2:12" x14ac:dyDescent="0.25">
      <c r="B994">
        <f t="shared" ca="1" si="96"/>
        <v>29</v>
      </c>
      <c r="C994">
        <f t="shared" ca="1" si="101"/>
        <v>9</v>
      </c>
      <c r="D994">
        <f t="shared" ca="1" si="101"/>
        <v>1996</v>
      </c>
      <c r="E994">
        <f t="shared" ca="1" si="101"/>
        <v>2</v>
      </c>
      <c r="F994">
        <f t="shared" ca="1" si="101"/>
        <v>2</v>
      </c>
      <c r="G994">
        <f t="shared" ca="1" si="101"/>
        <v>3</v>
      </c>
      <c r="I994" t="str">
        <f t="shared" ca="1" si="97"/>
        <v>Male</v>
      </c>
      <c r="J994" t="str">
        <f t="shared" ca="1" si="98"/>
        <v>Medicare</v>
      </c>
      <c r="K994" t="str">
        <f t="shared" ca="1" si="99"/>
        <v>Transferred</v>
      </c>
      <c r="L994" s="1">
        <f t="shared" ca="1" si="100"/>
        <v>35337</v>
      </c>
    </row>
    <row r="995" spans="2:12" x14ac:dyDescent="0.25">
      <c r="B995">
        <f t="shared" ca="1" si="96"/>
        <v>2</v>
      </c>
      <c r="C995">
        <f t="shared" ca="1" si="101"/>
        <v>6</v>
      </c>
      <c r="D995">
        <f t="shared" ca="1" si="101"/>
        <v>1953</v>
      </c>
      <c r="E995">
        <f t="shared" ca="1" si="101"/>
        <v>1</v>
      </c>
      <c r="F995">
        <f t="shared" ca="1" si="101"/>
        <v>4</v>
      </c>
      <c r="G995">
        <f t="shared" ca="1" si="101"/>
        <v>2</v>
      </c>
      <c r="I995" t="str">
        <f t="shared" ca="1" si="97"/>
        <v>Female</v>
      </c>
      <c r="J995" t="str">
        <f t="shared" ca="1" si="98"/>
        <v>Self-pay</v>
      </c>
      <c r="K995" t="str">
        <f t="shared" ca="1" si="99"/>
        <v>Admitted</v>
      </c>
      <c r="L995" s="1">
        <f t="shared" ca="1" si="100"/>
        <v>19512</v>
      </c>
    </row>
    <row r="996" spans="2:12" x14ac:dyDescent="0.25">
      <c r="B996">
        <f t="shared" ca="1" si="96"/>
        <v>10</v>
      </c>
      <c r="C996">
        <f t="shared" ca="1" si="101"/>
        <v>11</v>
      </c>
      <c r="D996">
        <f t="shared" ca="1" si="101"/>
        <v>1994</v>
      </c>
      <c r="E996">
        <f t="shared" ca="1" si="101"/>
        <v>2</v>
      </c>
      <c r="F996">
        <f t="shared" ca="1" si="101"/>
        <v>2</v>
      </c>
      <c r="G996">
        <f t="shared" ca="1" si="101"/>
        <v>4</v>
      </c>
      <c r="I996" t="str">
        <f t="shared" ca="1" si="97"/>
        <v>Male</v>
      </c>
      <c r="J996" t="str">
        <f t="shared" ca="1" si="98"/>
        <v>Medicare</v>
      </c>
      <c r="K996" t="str">
        <f t="shared" ca="1" si="99"/>
        <v>Left without being seen</v>
      </c>
      <c r="L996" s="1">
        <f t="shared" ca="1" si="100"/>
        <v>34648</v>
      </c>
    </row>
    <row r="997" spans="2:12" x14ac:dyDescent="0.25">
      <c r="B997">
        <f t="shared" ca="1" si="96"/>
        <v>8</v>
      </c>
      <c r="C997">
        <f t="shared" ca="1" si="101"/>
        <v>5</v>
      </c>
      <c r="D997">
        <f t="shared" ca="1" si="101"/>
        <v>1931</v>
      </c>
      <c r="E997">
        <f t="shared" ca="1" si="101"/>
        <v>2</v>
      </c>
      <c r="F997">
        <f t="shared" ca="1" si="101"/>
        <v>5</v>
      </c>
      <c r="G997">
        <f t="shared" ca="1" si="101"/>
        <v>1</v>
      </c>
      <c r="I997" t="str">
        <f t="shared" ca="1" si="97"/>
        <v>Male</v>
      </c>
      <c r="J997" t="str">
        <f t="shared" ca="1" si="98"/>
        <v>Blue Cross</v>
      </c>
      <c r="K997" t="str">
        <f t="shared" ca="1" si="99"/>
        <v>Discharged</v>
      </c>
      <c r="L997" s="1">
        <f t="shared" ca="1" si="100"/>
        <v>11451</v>
      </c>
    </row>
    <row r="998" spans="2:12" x14ac:dyDescent="0.25">
      <c r="B998">
        <f t="shared" ca="1" si="96"/>
        <v>23</v>
      </c>
      <c r="C998">
        <f t="shared" ca="1" si="101"/>
        <v>2</v>
      </c>
      <c r="D998">
        <f t="shared" ca="1" si="101"/>
        <v>1946</v>
      </c>
      <c r="E998">
        <f t="shared" ca="1" si="101"/>
        <v>2</v>
      </c>
      <c r="F998">
        <f t="shared" ca="1" si="101"/>
        <v>5</v>
      </c>
      <c r="G998">
        <f t="shared" ca="1" si="101"/>
        <v>4</v>
      </c>
      <c r="I998" t="str">
        <f t="shared" ca="1" si="97"/>
        <v>Male</v>
      </c>
      <c r="J998" t="str">
        <f t="shared" ca="1" si="98"/>
        <v>Blue Cross</v>
      </c>
      <c r="K998" t="str">
        <f t="shared" ca="1" si="99"/>
        <v>Left without being seen</v>
      </c>
      <c r="L998" s="1">
        <f t="shared" ca="1" si="100"/>
        <v>16856</v>
      </c>
    </row>
    <row r="999" spans="2:12" x14ac:dyDescent="0.25">
      <c r="B999">
        <f t="shared" ca="1" si="96"/>
        <v>11</v>
      </c>
      <c r="C999">
        <f t="shared" ca="1" si="101"/>
        <v>2</v>
      </c>
      <c r="D999">
        <f t="shared" ca="1" si="101"/>
        <v>1966</v>
      </c>
      <c r="E999">
        <f t="shared" ca="1" si="101"/>
        <v>1</v>
      </c>
      <c r="F999">
        <f t="shared" ca="1" si="101"/>
        <v>2</v>
      </c>
      <c r="G999">
        <f t="shared" ca="1" si="101"/>
        <v>3</v>
      </c>
      <c r="I999" t="str">
        <f t="shared" ca="1" si="97"/>
        <v>Female</v>
      </c>
      <c r="J999" t="str">
        <f t="shared" ca="1" si="98"/>
        <v>Medicare</v>
      </c>
      <c r="K999" t="str">
        <f t="shared" ca="1" si="99"/>
        <v>Transferred</v>
      </c>
      <c r="L999" s="1">
        <f t="shared" ca="1" si="100"/>
        <v>24149</v>
      </c>
    </row>
    <row r="1000" spans="2:12" x14ac:dyDescent="0.25">
      <c r="B1000">
        <f t="shared" ca="1" si="96"/>
        <v>1</v>
      </c>
      <c r="C1000">
        <f t="shared" ca="1" si="101"/>
        <v>12</v>
      </c>
      <c r="D1000">
        <f t="shared" ca="1" si="101"/>
        <v>1978</v>
      </c>
      <c r="E1000">
        <f t="shared" ca="1" si="101"/>
        <v>2</v>
      </c>
      <c r="F1000">
        <f t="shared" ca="1" si="101"/>
        <v>4</v>
      </c>
      <c r="G1000">
        <f t="shared" ca="1" si="101"/>
        <v>2</v>
      </c>
      <c r="I1000" t="str">
        <f t="shared" ca="1" si="97"/>
        <v>Male</v>
      </c>
      <c r="J1000" t="str">
        <f t="shared" ca="1" si="98"/>
        <v>Self-pay</v>
      </c>
      <c r="K1000" t="str">
        <f t="shared" ca="1" si="99"/>
        <v>Admitted</v>
      </c>
      <c r="L1000" s="1">
        <f t="shared" ca="1" si="100"/>
        <v>28825</v>
      </c>
    </row>
    <row r="1001" spans="2:12" x14ac:dyDescent="0.25">
      <c r="B1001">
        <f t="shared" ca="1" si="96"/>
        <v>2</v>
      </c>
      <c r="C1001">
        <f t="shared" ca="1" si="101"/>
        <v>10</v>
      </c>
      <c r="D1001">
        <f t="shared" ca="1" si="101"/>
        <v>1981</v>
      </c>
      <c r="E1001">
        <f t="shared" ca="1" si="101"/>
        <v>2</v>
      </c>
      <c r="F1001">
        <f t="shared" ca="1" si="101"/>
        <v>5</v>
      </c>
      <c r="G1001">
        <f t="shared" ca="1" si="101"/>
        <v>3</v>
      </c>
      <c r="I1001" t="str">
        <f t="shared" ca="1" si="97"/>
        <v>Male</v>
      </c>
      <c r="J1001" t="str">
        <f t="shared" ca="1" si="98"/>
        <v>Blue Cross</v>
      </c>
      <c r="K1001" t="str">
        <f t="shared" ca="1" si="99"/>
        <v>Transferred</v>
      </c>
      <c r="L1001" s="1">
        <f t="shared" ca="1" si="100"/>
        <v>29861</v>
      </c>
    </row>
    <row r="1002" spans="2:12" x14ac:dyDescent="0.25">
      <c r="B1002">
        <f t="shared" ca="1" si="96"/>
        <v>7</v>
      </c>
      <c r="C1002">
        <f t="shared" ca="1" si="101"/>
        <v>4</v>
      </c>
      <c r="D1002">
        <f t="shared" ca="1" si="101"/>
        <v>1932</v>
      </c>
      <c r="E1002">
        <f t="shared" ca="1" si="101"/>
        <v>1</v>
      </c>
      <c r="F1002">
        <f t="shared" ca="1" si="101"/>
        <v>2</v>
      </c>
      <c r="G1002">
        <f t="shared" ca="1" si="101"/>
        <v>1</v>
      </c>
      <c r="I1002" t="str">
        <f t="shared" ca="1" si="97"/>
        <v>Female</v>
      </c>
      <c r="J1002" t="str">
        <f t="shared" ca="1" si="98"/>
        <v>Medicare</v>
      </c>
      <c r="K1002" t="str">
        <f t="shared" ca="1" si="99"/>
        <v>Discharged</v>
      </c>
      <c r="L1002" s="1">
        <f t="shared" ca="1" si="100"/>
        <v>11786</v>
      </c>
    </row>
    <row r="1003" spans="2:12" x14ac:dyDescent="0.25">
      <c r="B1003">
        <f t="shared" ca="1" si="96"/>
        <v>23</v>
      </c>
      <c r="C1003">
        <f t="shared" ca="1" si="101"/>
        <v>9</v>
      </c>
      <c r="D1003">
        <f t="shared" ca="1" si="101"/>
        <v>1974</v>
      </c>
      <c r="E1003">
        <f t="shared" ca="1" si="101"/>
        <v>1</v>
      </c>
      <c r="F1003">
        <f t="shared" ca="1" si="101"/>
        <v>3</v>
      </c>
      <c r="G1003">
        <f t="shared" ca="1" si="101"/>
        <v>3</v>
      </c>
      <c r="I1003" t="str">
        <f t="shared" ca="1" si="97"/>
        <v>Female</v>
      </c>
      <c r="J1003" t="str">
        <f t="shared" ca="1" si="98"/>
        <v>Medicaid</v>
      </c>
      <c r="K1003" t="str">
        <f t="shared" ca="1" si="99"/>
        <v>Transferred</v>
      </c>
      <c r="L1003" s="1">
        <f t="shared" ca="1" si="100"/>
        <v>27295</v>
      </c>
    </row>
    <row r="1004" spans="2:12" x14ac:dyDescent="0.25">
      <c r="B1004">
        <f t="shared" ca="1" si="96"/>
        <v>21</v>
      </c>
      <c r="C1004">
        <f t="shared" ca="1" si="101"/>
        <v>10</v>
      </c>
      <c r="D1004">
        <f t="shared" ca="1" si="101"/>
        <v>1954</v>
      </c>
      <c r="E1004">
        <f t="shared" ca="1" si="101"/>
        <v>2</v>
      </c>
      <c r="F1004">
        <f t="shared" ca="1" si="101"/>
        <v>2</v>
      </c>
      <c r="G1004">
        <f t="shared" ca="1" si="101"/>
        <v>2</v>
      </c>
      <c r="I1004" t="str">
        <f t="shared" ca="1" si="97"/>
        <v>Male</v>
      </c>
      <c r="J1004" t="str">
        <f t="shared" ca="1" si="98"/>
        <v>Medicare</v>
      </c>
      <c r="K1004" t="str">
        <f t="shared" ca="1" si="99"/>
        <v>Admitted</v>
      </c>
      <c r="L1004" s="1">
        <f t="shared" ca="1" si="100"/>
        <v>20018</v>
      </c>
    </row>
    <row r="1005" spans="2:12" x14ac:dyDescent="0.25">
      <c r="B1005">
        <f t="shared" ca="1" si="96"/>
        <v>8</v>
      </c>
      <c r="C1005">
        <f t="shared" ca="1" si="101"/>
        <v>10</v>
      </c>
      <c r="D1005">
        <f t="shared" ca="1" si="101"/>
        <v>2013</v>
      </c>
      <c r="E1005">
        <f t="shared" ca="1" si="101"/>
        <v>1</v>
      </c>
      <c r="F1005">
        <f t="shared" ca="1" si="101"/>
        <v>2</v>
      </c>
      <c r="G1005">
        <f t="shared" ca="1" si="101"/>
        <v>4</v>
      </c>
      <c r="I1005" t="str">
        <f t="shared" ca="1" si="97"/>
        <v>Female</v>
      </c>
      <c r="J1005" t="str">
        <f t="shared" ca="1" si="98"/>
        <v>Medicare</v>
      </c>
      <c r="K1005" t="str">
        <f t="shared" ca="1" si="99"/>
        <v>Left without being seen</v>
      </c>
      <c r="L1005" s="1">
        <f t="shared" ca="1" si="100"/>
        <v>41555</v>
      </c>
    </row>
    <row r="1006" spans="2:12" x14ac:dyDescent="0.25">
      <c r="B1006">
        <f t="shared" ca="1" si="96"/>
        <v>10</v>
      </c>
      <c r="C1006">
        <f t="shared" ca="1" si="101"/>
        <v>1</v>
      </c>
      <c r="D1006">
        <f t="shared" ca="1" si="101"/>
        <v>1992</v>
      </c>
      <c r="E1006">
        <f t="shared" ca="1" si="101"/>
        <v>2</v>
      </c>
      <c r="F1006">
        <f t="shared" ca="1" si="101"/>
        <v>3</v>
      </c>
      <c r="G1006">
        <f t="shared" ca="1" si="101"/>
        <v>1</v>
      </c>
      <c r="I1006" t="str">
        <f t="shared" ca="1" si="97"/>
        <v>Male</v>
      </c>
      <c r="J1006" t="str">
        <f t="shared" ca="1" si="98"/>
        <v>Medicaid</v>
      </c>
      <c r="K1006" t="str">
        <f t="shared" ca="1" si="99"/>
        <v>Discharged</v>
      </c>
      <c r="L1006" s="1">
        <f t="shared" ca="1" si="100"/>
        <v>33613</v>
      </c>
    </row>
    <row r="1007" spans="2:12" x14ac:dyDescent="0.25">
      <c r="B1007">
        <f t="shared" ca="1" si="96"/>
        <v>13</v>
      </c>
      <c r="C1007">
        <f t="shared" ca="1" si="101"/>
        <v>8</v>
      </c>
      <c r="D1007">
        <f t="shared" ca="1" si="101"/>
        <v>1961</v>
      </c>
      <c r="E1007">
        <f t="shared" ca="1" si="101"/>
        <v>2</v>
      </c>
      <c r="F1007">
        <f t="shared" ca="1" si="101"/>
        <v>3</v>
      </c>
      <c r="G1007">
        <f t="shared" ca="1" si="101"/>
        <v>2</v>
      </c>
      <c r="I1007" t="str">
        <f t="shared" ca="1" si="97"/>
        <v>Male</v>
      </c>
      <c r="J1007" t="str">
        <f t="shared" ca="1" si="98"/>
        <v>Medicaid</v>
      </c>
      <c r="K1007" t="str">
        <f t="shared" ca="1" si="99"/>
        <v>Admitted</v>
      </c>
      <c r="L1007" s="1">
        <f t="shared" ca="1" si="100"/>
        <v>22506</v>
      </c>
    </row>
    <row r="1008" spans="2:12" x14ac:dyDescent="0.25">
      <c r="B1008">
        <f t="shared" ca="1" si="96"/>
        <v>3</v>
      </c>
      <c r="C1008">
        <f t="shared" ca="1" si="101"/>
        <v>8</v>
      </c>
      <c r="D1008">
        <f t="shared" ca="1" si="101"/>
        <v>1984</v>
      </c>
      <c r="E1008">
        <f t="shared" ca="1" si="101"/>
        <v>1</v>
      </c>
      <c r="F1008">
        <f t="shared" ca="1" si="101"/>
        <v>3</v>
      </c>
      <c r="G1008">
        <f t="shared" ca="1" si="101"/>
        <v>1</v>
      </c>
      <c r="I1008" t="str">
        <f t="shared" ca="1" si="97"/>
        <v>Female</v>
      </c>
      <c r="J1008" t="str">
        <f t="shared" ca="1" si="98"/>
        <v>Medicaid</v>
      </c>
      <c r="K1008" t="str">
        <f t="shared" ca="1" si="99"/>
        <v>Discharged</v>
      </c>
      <c r="L1008" s="1">
        <f t="shared" ca="1" si="100"/>
        <v>30897</v>
      </c>
    </row>
    <row r="1009" spans="2:12" x14ac:dyDescent="0.25">
      <c r="B1009">
        <f t="shared" ca="1" si="96"/>
        <v>10</v>
      </c>
      <c r="C1009">
        <f t="shared" ca="1" si="101"/>
        <v>11</v>
      </c>
      <c r="D1009">
        <f t="shared" ca="1" si="101"/>
        <v>1958</v>
      </c>
      <c r="E1009">
        <f t="shared" ca="1" si="101"/>
        <v>1</v>
      </c>
      <c r="F1009">
        <f t="shared" ca="1" si="101"/>
        <v>5</v>
      </c>
      <c r="G1009">
        <f t="shared" ca="1" si="101"/>
        <v>1</v>
      </c>
      <c r="I1009" t="str">
        <f t="shared" ca="1" si="97"/>
        <v>Female</v>
      </c>
      <c r="J1009" t="str">
        <f t="shared" ca="1" si="98"/>
        <v>Blue Cross</v>
      </c>
      <c r="K1009" t="str">
        <f t="shared" ca="1" si="99"/>
        <v>Discharged</v>
      </c>
      <c r="L1009" s="1">
        <f t="shared" ca="1" si="100"/>
        <v>21499</v>
      </c>
    </row>
    <row r="1010" spans="2:12" x14ac:dyDescent="0.25">
      <c r="B1010">
        <f t="shared" ca="1" si="96"/>
        <v>13</v>
      </c>
      <c r="C1010">
        <f t="shared" ca="1" si="101"/>
        <v>12</v>
      </c>
      <c r="D1010">
        <f t="shared" ca="1" si="101"/>
        <v>1982</v>
      </c>
      <c r="E1010">
        <f t="shared" ca="1" si="101"/>
        <v>1</v>
      </c>
      <c r="F1010">
        <f t="shared" ca="1" si="101"/>
        <v>3</v>
      </c>
      <c r="G1010">
        <f t="shared" ca="1" si="101"/>
        <v>2</v>
      </c>
      <c r="I1010" t="str">
        <f t="shared" ca="1" si="97"/>
        <v>Female</v>
      </c>
      <c r="J1010" t="str">
        <f t="shared" ca="1" si="98"/>
        <v>Medicaid</v>
      </c>
      <c r="K1010" t="str">
        <f t="shared" ca="1" si="99"/>
        <v>Admitted</v>
      </c>
      <c r="L1010" s="1">
        <f t="shared" ca="1" si="100"/>
        <v>30298</v>
      </c>
    </row>
    <row r="1011" spans="2:12" x14ac:dyDescent="0.25">
      <c r="B1011">
        <f t="shared" ca="1" si="96"/>
        <v>13</v>
      </c>
      <c r="C1011">
        <f t="shared" ca="1" si="101"/>
        <v>11</v>
      </c>
      <c r="D1011">
        <f t="shared" ca="1" si="101"/>
        <v>1936</v>
      </c>
      <c r="E1011">
        <f t="shared" ca="1" si="101"/>
        <v>2</v>
      </c>
      <c r="F1011">
        <f t="shared" ca="1" si="101"/>
        <v>4</v>
      </c>
      <c r="G1011">
        <f t="shared" ca="1" si="101"/>
        <v>4</v>
      </c>
      <c r="I1011" t="str">
        <f t="shared" ca="1" si="97"/>
        <v>Male</v>
      </c>
      <c r="J1011" t="str">
        <f t="shared" ca="1" si="98"/>
        <v>Self-pay</v>
      </c>
      <c r="K1011" t="str">
        <f t="shared" ca="1" si="99"/>
        <v>Left without being seen</v>
      </c>
      <c r="L1011" s="1">
        <f t="shared" ca="1" si="100"/>
        <v>13467</v>
      </c>
    </row>
    <row r="1012" spans="2:12" x14ac:dyDescent="0.25">
      <c r="B1012">
        <f t="shared" ca="1" si="96"/>
        <v>24</v>
      </c>
      <c r="C1012">
        <f t="shared" ca="1" si="101"/>
        <v>12</v>
      </c>
      <c r="D1012">
        <f t="shared" ca="1" si="101"/>
        <v>2008</v>
      </c>
      <c r="E1012">
        <f t="shared" ca="1" si="101"/>
        <v>1</v>
      </c>
      <c r="F1012">
        <f t="shared" ca="1" si="101"/>
        <v>4</v>
      </c>
      <c r="G1012">
        <f t="shared" ca="1" si="101"/>
        <v>3</v>
      </c>
      <c r="I1012" t="str">
        <f t="shared" ca="1" si="97"/>
        <v>Female</v>
      </c>
      <c r="J1012" t="str">
        <f t="shared" ca="1" si="98"/>
        <v>Self-pay</v>
      </c>
      <c r="K1012" t="str">
        <f t="shared" ca="1" si="99"/>
        <v>Transferred</v>
      </c>
      <c r="L1012" s="1">
        <f t="shared" ca="1" si="100"/>
        <v>39806</v>
      </c>
    </row>
    <row r="1013" spans="2:12" x14ac:dyDescent="0.25">
      <c r="B1013">
        <f t="shared" ca="1" si="96"/>
        <v>12</v>
      </c>
      <c r="C1013">
        <f t="shared" ca="1" si="101"/>
        <v>4</v>
      </c>
      <c r="D1013">
        <f t="shared" ca="1" si="101"/>
        <v>1915</v>
      </c>
      <c r="E1013">
        <f t="shared" ca="1" si="101"/>
        <v>1</v>
      </c>
      <c r="F1013">
        <f t="shared" ca="1" si="101"/>
        <v>4</v>
      </c>
      <c r="G1013">
        <f t="shared" ca="1" si="101"/>
        <v>1</v>
      </c>
      <c r="I1013" t="str">
        <f t="shared" ca="1" si="97"/>
        <v>Female</v>
      </c>
      <c r="J1013" t="str">
        <f t="shared" ca="1" si="98"/>
        <v>Self-pay</v>
      </c>
      <c r="K1013" t="str">
        <f t="shared" ca="1" si="99"/>
        <v>Discharged</v>
      </c>
      <c r="L1013" s="1">
        <f t="shared" ca="1" si="100"/>
        <v>5581</v>
      </c>
    </row>
    <row r="1014" spans="2:12" x14ac:dyDescent="0.25">
      <c r="B1014">
        <f t="shared" ca="1" si="96"/>
        <v>12</v>
      </c>
      <c r="C1014">
        <f t="shared" ca="1" si="101"/>
        <v>3</v>
      </c>
      <c r="D1014">
        <f t="shared" ca="1" si="101"/>
        <v>2001</v>
      </c>
      <c r="E1014">
        <f t="shared" ca="1" si="101"/>
        <v>1</v>
      </c>
      <c r="F1014">
        <f t="shared" ca="1" si="101"/>
        <v>2</v>
      </c>
      <c r="G1014">
        <f t="shared" ca="1" si="101"/>
        <v>4</v>
      </c>
      <c r="I1014" t="str">
        <f t="shared" ca="1" si="97"/>
        <v>Female</v>
      </c>
      <c r="J1014" t="str">
        <f t="shared" ca="1" si="98"/>
        <v>Medicare</v>
      </c>
      <c r="K1014" t="str">
        <f t="shared" ca="1" si="99"/>
        <v>Left without being seen</v>
      </c>
      <c r="L1014" s="1">
        <f t="shared" ca="1" si="100"/>
        <v>36962</v>
      </c>
    </row>
    <row r="1015" spans="2:12" x14ac:dyDescent="0.25">
      <c r="B1015">
        <f t="shared" ca="1" si="96"/>
        <v>1</v>
      </c>
      <c r="C1015">
        <f t="shared" ca="1" si="101"/>
        <v>2</v>
      </c>
      <c r="D1015">
        <f t="shared" ca="1" si="101"/>
        <v>1954</v>
      </c>
      <c r="E1015">
        <f t="shared" ca="1" si="101"/>
        <v>2</v>
      </c>
      <c r="F1015">
        <f t="shared" ca="1" si="101"/>
        <v>1</v>
      </c>
      <c r="G1015">
        <f t="shared" ca="1" si="101"/>
        <v>4</v>
      </c>
      <c r="I1015" t="str">
        <f t="shared" ca="1" si="97"/>
        <v>Male</v>
      </c>
      <c r="J1015" t="str">
        <f t="shared" ca="1" si="98"/>
        <v>Aetna</v>
      </c>
      <c r="K1015" t="str">
        <f t="shared" ca="1" si="99"/>
        <v>Left without being seen</v>
      </c>
      <c r="L1015" s="1">
        <f t="shared" ca="1" si="100"/>
        <v>19756</v>
      </c>
    </row>
    <row r="1016" spans="2:12" x14ac:dyDescent="0.25">
      <c r="B1016">
        <f t="shared" ca="1" si="96"/>
        <v>11</v>
      </c>
      <c r="C1016">
        <f t="shared" ca="1" si="101"/>
        <v>9</v>
      </c>
      <c r="D1016">
        <f t="shared" ca="1" si="101"/>
        <v>1957</v>
      </c>
      <c r="E1016">
        <f t="shared" ca="1" si="101"/>
        <v>2</v>
      </c>
      <c r="F1016">
        <f t="shared" ca="1" si="101"/>
        <v>5</v>
      </c>
      <c r="G1016">
        <f t="shared" ca="1" si="101"/>
        <v>2</v>
      </c>
      <c r="I1016" t="str">
        <f t="shared" ca="1" si="97"/>
        <v>Male</v>
      </c>
      <c r="J1016" t="str">
        <f t="shared" ca="1" si="98"/>
        <v>Blue Cross</v>
      </c>
      <c r="K1016" t="str">
        <f t="shared" ca="1" si="99"/>
        <v>Admitted</v>
      </c>
      <c r="L1016" s="1">
        <f t="shared" ca="1" si="100"/>
        <v>21074</v>
      </c>
    </row>
    <row r="1017" spans="2:12" x14ac:dyDescent="0.25">
      <c r="B1017">
        <f t="shared" ca="1" si="96"/>
        <v>5</v>
      </c>
      <c r="C1017">
        <f t="shared" ca="1" si="101"/>
        <v>7</v>
      </c>
      <c r="D1017">
        <f t="shared" ca="1" si="101"/>
        <v>1962</v>
      </c>
      <c r="E1017">
        <f t="shared" ca="1" si="101"/>
        <v>1</v>
      </c>
      <c r="F1017">
        <f t="shared" ca="1" si="101"/>
        <v>3</v>
      </c>
      <c r="G1017">
        <f t="shared" ca="1" si="101"/>
        <v>4</v>
      </c>
      <c r="I1017" t="str">
        <f t="shared" ca="1" si="97"/>
        <v>Female</v>
      </c>
      <c r="J1017" t="str">
        <f t="shared" ca="1" si="98"/>
        <v>Medicaid</v>
      </c>
      <c r="K1017" t="str">
        <f t="shared" ca="1" si="99"/>
        <v>Left without being seen</v>
      </c>
      <c r="L1017" s="1">
        <f t="shared" ca="1" si="100"/>
        <v>22832</v>
      </c>
    </row>
    <row r="1018" spans="2:12" x14ac:dyDescent="0.25">
      <c r="B1018">
        <f t="shared" ca="1" si="96"/>
        <v>26</v>
      </c>
      <c r="C1018">
        <f t="shared" ca="1" si="101"/>
        <v>1</v>
      </c>
      <c r="D1018">
        <f t="shared" ca="1" si="101"/>
        <v>1983</v>
      </c>
      <c r="E1018">
        <f t="shared" ca="1" si="101"/>
        <v>1</v>
      </c>
      <c r="F1018">
        <f t="shared" ca="1" si="101"/>
        <v>3</v>
      </c>
      <c r="G1018">
        <f t="shared" ca="1" si="101"/>
        <v>4</v>
      </c>
      <c r="I1018" t="str">
        <f t="shared" ca="1" si="97"/>
        <v>Female</v>
      </c>
      <c r="J1018" t="str">
        <f t="shared" ca="1" si="98"/>
        <v>Medicaid</v>
      </c>
      <c r="K1018" t="str">
        <f t="shared" ca="1" si="99"/>
        <v>Left without being seen</v>
      </c>
      <c r="L1018" s="1">
        <f t="shared" ca="1" si="100"/>
        <v>30342</v>
      </c>
    </row>
    <row r="1019" spans="2:12" x14ac:dyDescent="0.25">
      <c r="B1019">
        <f t="shared" ca="1" si="96"/>
        <v>5</v>
      </c>
      <c r="C1019">
        <f t="shared" ca="1" si="101"/>
        <v>9</v>
      </c>
      <c r="D1019">
        <f t="shared" ca="1" si="101"/>
        <v>1953</v>
      </c>
      <c r="E1019">
        <f t="shared" ca="1" si="101"/>
        <v>2</v>
      </c>
      <c r="F1019">
        <f t="shared" ca="1" si="101"/>
        <v>4</v>
      </c>
      <c r="G1019">
        <f t="shared" ca="1" si="101"/>
        <v>3</v>
      </c>
      <c r="I1019" t="str">
        <f t="shared" ca="1" si="97"/>
        <v>Male</v>
      </c>
      <c r="J1019" t="str">
        <f t="shared" ca="1" si="98"/>
        <v>Self-pay</v>
      </c>
      <c r="K1019" t="str">
        <f t="shared" ca="1" si="99"/>
        <v>Transferred</v>
      </c>
      <c r="L1019" s="1">
        <f t="shared" ca="1" si="100"/>
        <v>19607</v>
      </c>
    </row>
    <row r="1020" spans="2:12" x14ac:dyDescent="0.25">
      <c r="B1020">
        <f t="shared" ca="1" si="96"/>
        <v>7</v>
      </c>
      <c r="C1020">
        <f t="shared" ca="1" si="101"/>
        <v>4</v>
      </c>
      <c r="D1020">
        <f t="shared" ca="1" si="101"/>
        <v>1988</v>
      </c>
      <c r="E1020">
        <f t="shared" ca="1" si="101"/>
        <v>1</v>
      </c>
      <c r="F1020">
        <f t="shared" ca="1" si="101"/>
        <v>2</v>
      </c>
      <c r="G1020">
        <f t="shared" ca="1" si="101"/>
        <v>2</v>
      </c>
      <c r="I1020" t="str">
        <f t="shared" ca="1" si="97"/>
        <v>Female</v>
      </c>
      <c r="J1020" t="str">
        <f t="shared" ca="1" si="98"/>
        <v>Medicare</v>
      </c>
      <c r="K1020" t="str">
        <f t="shared" ca="1" si="99"/>
        <v>Admitted</v>
      </c>
      <c r="L1020" s="1">
        <f t="shared" ca="1" si="100"/>
        <v>32240</v>
      </c>
    </row>
    <row r="1021" spans="2:12" x14ac:dyDescent="0.25">
      <c r="B1021">
        <f t="shared" ca="1" si="96"/>
        <v>23</v>
      </c>
      <c r="C1021">
        <f t="shared" ca="1" si="101"/>
        <v>3</v>
      </c>
      <c r="D1021">
        <f t="shared" ca="1" si="101"/>
        <v>1949</v>
      </c>
      <c r="E1021">
        <f t="shared" ca="1" si="101"/>
        <v>2</v>
      </c>
      <c r="F1021">
        <f t="shared" ca="1" si="101"/>
        <v>3</v>
      </c>
      <c r="G1021">
        <f t="shared" ca="1" si="101"/>
        <v>3</v>
      </c>
      <c r="I1021" t="str">
        <f t="shared" ca="1" si="97"/>
        <v>Male</v>
      </c>
      <c r="J1021" t="str">
        <f t="shared" ca="1" si="98"/>
        <v>Medicaid</v>
      </c>
      <c r="K1021" t="str">
        <f t="shared" ca="1" si="99"/>
        <v>Transferred</v>
      </c>
      <c r="L1021" s="1">
        <f t="shared" ca="1" si="100"/>
        <v>17980</v>
      </c>
    </row>
    <row r="1022" spans="2:12" x14ac:dyDescent="0.25">
      <c r="B1022">
        <f t="shared" ca="1" si="96"/>
        <v>24</v>
      </c>
      <c r="C1022">
        <f t="shared" ca="1" si="101"/>
        <v>6</v>
      </c>
      <c r="D1022">
        <f t="shared" ca="1" si="101"/>
        <v>1988</v>
      </c>
      <c r="E1022">
        <f t="shared" ca="1" si="101"/>
        <v>1</v>
      </c>
      <c r="F1022">
        <f t="shared" ca="1" si="101"/>
        <v>4</v>
      </c>
      <c r="G1022">
        <f t="shared" ca="1" si="101"/>
        <v>1</v>
      </c>
      <c r="I1022" t="str">
        <f t="shared" ca="1" si="97"/>
        <v>Female</v>
      </c>
      <c r="J1022" t="str">
        <f t="shared" ca="1" si="98"/>
        <v>Self-pay</v>
      </c>
      <c r="K1022" t="str">
        <f t="shared" ca="1" si="99"/>
        <v>Discharged</v>
      </c>
      <c r="L1022" s="1">
        <f t="shared" ca="1" si="100"/>
        <v>32318</v>
      </c>
    </row>
    <row r="1023" spans="2:12" x14ac:dyDescent="0.25">
      <c r="B1023">
        <f t="shared" ca="1" si="96"/>
        <v>17</v>
      </c>
      <c r="C1023">
        <f t="shared" ca="1" si="101"/>
        <v>7</v>
      </c>
      <c r="D1023">
        <f t="shared" ca="1" si="101"/>
        <v>1987</v>
      </c>
      <c r="E1023">
        <f t="shared" ca="1" si="101"/>
        <v>2</v>
      </c>
      <c r="F1023">
        <f t="shared" ca="1" si="101"/>
        <v>5</v>
      </c>
      <c r="G1023">
        <f t="shared" ca="1" si="101"/>
        <v>3</v>
      </c>
      <c r="I1023" t="str">
        <f t="shared" ca="1" si="97"/>
        <v>Male</v>
      </c>
      <c r="J1023" t="str">
        <f t="shared" ca="1" si="98"/>
        <v>Blue Cross</v>
      </c>
      <c r="K1023" t="str">
        <f t="shared" ca="1" si="99"/>
        <v>Transferred</v>
      </c>
      <c r="L1023" s="1">
        <f t="shared" ca="1" si="100"/>
        <v>31975</v>
      </c>
    </row>
    <row r="1024" spans="2:12" x14ac:dyDescent="0.25">
      <c r="B1024">
        <f t="shared" ca="1" si="96"/>
        <v>11</v>
      </c>
      <c r="C1024">
        <f t="shared" ca="1" si="101"/>
        <v>7</v>
      </c>
      <c r="D1024">
        <f t="shared" ca="1" si="101"/>
        <v>1993</v>
      </c>
      <c r="E1024">
        <f t="shared" ca="1" si="101"/>
        <v>2</v>
      </c>
      <c r="F1024">
        <f t="shared" ca="1" si="101"/>
        <v>1</v>
      </c>
      <c r="G1024">
        <f t="shared" ca="1" si="101"/>
        <v>3</v>
      </c>
      <c r="I1024" t="str">
        <f t="shared" ca="1" si="97"/>
        <v>Male</v>
      </c>
      <c r="J1024" t="str">
        <f t="shared" ca="1" si="98"/>
        <v>Aetna</v>
      </c>
      <c r="K1024" t="str">
        <f t="shared" ca="1" si="99"/>
        <v>Transferred</v>
      </c>
      <c r="L1024" s="1">
        <f t="shared" ca="1" si="100"/>
        <v>34161</v>
      </c>
    </row>
    <row r="1025" spans="2:12" x14ac:dyDescent="0.25">
      <c r="B1025">
        <f t="shared" ca="1" si="96"/>
        <v>7</v>
      </c>
      <c r="C1025">
        <f t="shared" ca="1" si="101"/>
        <v>11</v>
      </c>
      <c r="D1025">
        <f t="shared" ca="1" si="101"/>
        <v>1931</v>
      </c>
      <c r="E1025">
        <f t="shared" ca="1" si="101"/>
        <v>2</v>
      </c>
      <c r="F1025">
        <f t="shared" ca="1" si="101"/>
        <v>5</v>
      </c>
      <c r="G1025">
        <f t="shared" ca="1" si="101"/>
        <v>2</v>
      </c>
      <c r="I1025" t="str">
        <f t="shared" ca="1" si="97"/>
        <v>Male</v>
      </c>
      <c r="J1025" t="str">
        <f t="shared" ca="1" si="98"/>
        <v>Blue Cross</v>
      </c>
      <c r="K1025" t="str">
        <f t="shared" ca="1" si="99"/>
        <v>Admitted</v>
      </c>
      <c r="L1025" s="1">
        <f t="shared" ca="1" si="100"/>
        <v>11634</v>
      </c>
    </row>
    <row r="1026" spans="2:12" x14ac:dyDescent="0.25">
      <c r="B1026">
        <f t="shared" ca="1" si="96"/>
        <v>18</v>
      </c>
      <c r="C1026">
        <f t="shared" ca="1" si="101"/>
        <v>5</v>
      </c>
      <c r="D1026">
        <f t="shared" ca="1" si="101"/>
        <v>2004</v>
      </c>
      <c r="E1026">
        <f t="shared" ca="1" si="101"/>
        <v>2</v>
      </c>
      <c r="F1026">
        <f t="shared" ca="1" si="101"/>
        <v>4</v>
      </c>
      <c r="G1026">
        <f t="shared" ca="1" si="101"/>
        <v>4</v>
      </c>
      <c r="I1026" t="str">
        <f t="shared" ca="1" si="97"/>
        <v>Male</v>
      </c>
      <c r="J1026" t="str">
        <f t="shared" ca="1" si="98"/>
        <v>Self-pay</v>
      </c>
      <c r="K1026" t="str">
        <f t="shared" ca="1" si="99"/>
        <v>Left without being seen</v>
      </c>
      <c r="L1026" s="1">
        <f t="shared" ca="1" si="100"/>
        <v>38125</v>
      </c>
    </row>
    <row r="1027" spans="2:12" x14ac:dyDescent="0.25">
      <c r="B1027">
        <f t="shared" ca="1" si="96"/>
        <v>13</v>
      </c>
      <c r="C1027">
        <f t="shared" ca="1" si="101"/>
        <v>6</v>
      </c>
      <c r="D1027">
        <f t="shared" ca="1" si="101"/>
        <v>1991</v>
      </c>
      <c r="E1027">
        <f t="shared" ca="1" si="101"/>
        <v>2</v>
      </c>
      <c r="F1027">
        <f t="shared" ca="1" si="101"/>
        <v>5</v>
      </c>
      <c r="G1027">
        <f t="shared" ca="1" si="101"/>
        <v>4</v>
      </c>
      <c r="I1027" t="str">
        <f t="shared" ca="1" si="97"/>
        <v>Male</v>
      </c>
      <c r="J1027" t="str">
        <f t="shared" ca="1" si="98"/>
        <v>Blue Cross</v>
      </c>
      <c r="K1027" t="str">
        <f t="shared" ca="1" si="99"/>
        <v>Left without being seen</v>
      </c>
      <c r="L1027" s="1">
        <f t="shared" ca="1" si="100"/>
        <v>33402</v>
      </c>
    </row>
    <row r="1028" spans="2:12" x14ac:dyDescent="0.25">
      <c r="B1028">
        <f t="shared" ca="1" si="96"/>
        <v>6</v>
      </c>
      <c r="C1028">
        <f t="shared" ca="1" si="101"/>
        <v>12</v>
      </c>
      <c r="D1028">
        <f t="shared" ca="1" si="101"/>
        <v>1920</v>
      </c>
      <c r="E1028">
        <f t="shared" ca="1" si="101"/>
        <v>1</v>
      </c>
      <c r="F1028">
        <f t="shared" ca="1" si="101"/>
        <v>5</v>
      </c>
      <c r="G1028">
        <f t="shared" ca="1" si="101"/>
        <v>1</v>
      </c>
      <c r="I1028" t="str">
        <f t="shared" ca="1" si="97"/>
        <v>Female</v>
      </c>
      <c r="J1028" t="str">
        <f t="shared" ca="1" si="98"/>
        <v>Blue Cross</v>
      </c>
      <c r="K1028" t="str">
        <f t="shared" ca="1" si="99"/>
        <v>Discharged</v>
      </c>
      <c r="L1028" s="1">
        <f t="shared" ca="1" si="100"/>
        <v>7646</v>
      </c>
    </row>
    <row r="1029" spans="2:12" x14ac:dyDescent="0.25">
      <c r="B1029">
        <f t="shared" ref="B1029:B1092" ca="1" si="102">RANDBETWEEN(B$4,B$5)</f>
        <v>3</v>
      </c>
      <c r="C1029">
        <f t="shared" ca="1" si="101"/>
        <v>8</v>
      </c>
      <c r="D1029">
        <f t="shared" ca="1" si="101"/>
        <v>2002</v>
      </c>
      <c r="E1029">
        <f t="shared" ca="1" si="101"/>
        <v>2</v>
      </c>
      <c r="F1029">
        <f t="shared" ca="1" si="101"/>
        <v>3</v>
      </c>
      <c r="G1029">
        <f t="shared" ca="1" si="101"/>
        <v>4</v>
      </c>
      <c r="I1029" t="str">
        <f t="shared" ca="1" si="97"/>
        <v>Male</v>
      </c>
      <c r="J1029" t="str">
        <f t="shared" ca="1" si="98"/>
        <v>Medicaid</v>
      </c>
      <c r="K1029" t="str">
        <f t="shared" ca="1" si="99"/>
        <v>Left without being seen</v>
      </c>
      <c r="L1029" s="1">
        <f t="shared" ca="1" si="100"/>
        <v>37471</v>
      </c>
    </row>
    <row r="1030" spans="2:12" x14ac:dyDescent="0.25">
      <c r="B1030">
        <f t="shared" ca="1" si="102"/>
        <v>16</v>
      </c>
      <c r="C1030">
        <f t="shared" ca="1" si="101"/>
        <v>2</v>
      </c>
      <c r="D1030">
        <f t="shared" ca="1" si="101"/>
        <v>1927</v>
      </c>
      <c r="E1030">
        <f t="shared" ca="1" si="101"/>
        <v>2</v>
      </c>
      <c r="F1030">
        <f t="shared" ca="1" si="101"/>
        <v>3</v>
      </c>
      <c r="G1030">
        <f t="shared" ca="1" si="101"/>
        <v>2</v>
      </c>
      <c r="I1030" t="str">
        <f t="shared" ca="1" si="97"/>
        <v>Male</v>
      </c>
      <c r="J1030" t="str">
        <f t="shared" ca="1" si="98"/>
        <v>Medicaid</v>
      </c>
      <c r="K1030" t="str">
        <f t="shared" ca="1" si="99"/>
        <v>Admitted</v>
      </c>
      <c r="L1030" s="1">
        <f t="shared" ca="1" si="100"/>
        <v>9909</v>
      </c>
    </row>
    <row r="1031" spans="2:12" x14ac:dyDescent="0.25">
      <c r="B1031">
        <f t="shared" ca="1" si="102"/>
        <v>4</v>
      </c>
      <c r="C1031">
        <f t="shared" ca="1" si="101"/>
        <v>12</v>
      </c>
      <c r="D1031">
        <f t="shared" ca="1" si="101"/>
        <v>1930</v>
      </c>
      <c r="E1031">
        <f t="shared" ca="1" si="101"/>
        <v>1</v>
      </c>
      <c r="F1031">
        <f t="shared" ca="1" si="101"/>
        <v>2</v>
      </c>
      <c r="G1031">
        <f t="shared" ca="1" si="101"/>
        <v>4</v>
      </c>
      <c r="I1031" t="str">
        <f t="shared" ca="1" si="97"/>
        <v>Female</v>
      </c>
      <c r="J1031" t="str">
        <f t="shared" ca="1" si="98"/>
        <v>Medicare</v>
      </c>
      <c r="K1031" t="str">
        <f t="shared" ca="1" si="99"/>
        <v>Left without being seen</v>
      </c>
      <c r="L1031" s="1">
        <f t="shared" ca="1" si="100"/>
        <v>11296</v>
      </c>
    </row>
    <row r="1032" spans="2:12" x14ac:dyDescent="0.25">
      <c r="B1032">
        <f t="shared" ca="1" si="102"/>
        <v>7</v>
      </c>
      <c r="C1032">
        <f t="shared" ca="1" si="101"/>
        <v>12</v>
      </c>
      <c r="D1032">
        <f t="shared" ca="1" si="101"/>
        <v>1924</v>
      </c>
      <c r="E1032">
        <f t="shared" ca="1" si="101"/>
        <v>1</v>
      </c>
      <c r="F1032">
        <f t="shared" ca="1" si="101"/>
        <v>5</v>
      </c>
      <c r="G1032">
        <f t="shared" ca="1" si="101"/>
        <v>2</v>
      </c>
      <c r="I1032" t="str">
        <f t="shared" ca="1" si="97"/>
        <v>Female</v>
      </c>
      <c r="J1032" t="str">
        <f t="shared" ca="1" si="98"/>
        <v>Blue Cross</v>
      </c>
      <c r="K1032" t="str">
        <f t="shared" ca="1" si="99"/>
        <v>Admitted</v>
      </c>
      <c r="L1032" s="1">
        <f t="shared" ca="1" si="100"/>
        <v>9108</v>
      </c>
    </row>
    <row r="1033" spans="2:12" x14ac:dyDescent="0.25">
      <c r="B1033">
        <f t="shared" ca="1" si="102"/>
        <v>8</v>
      </c>
      <c r="C1033">
        <f t="shared" ca="1" si="101"/>
        <v>4</v>
      </c>
      <c r="D1033">
        <f t="shared" ca="1" si="101"/>
        <v>1924</v>
      </c>
      <c r="E1033">
        <f t="shared" ca="1" si="101"/>
        <v>2</v>
      </c>
      <c r="F1033">
        <f t="shared" ca="1" si="101"/>
        <v>3</v>
      </c>
      <c r="G1033">
        <f t="shared" ca="1" si="101"/>
        <v>4</v>
      </c>
      <c r="I1033" t="str">
        <f t="shared" ref="I1033:I1096" ca="1" si="103">VLOOKUP(E1033,GenderNum_to_GenderLabel,2,FALSE)</f>
        <v>Male</v>
      </c>
      <c r="J1033" t="str">
        <f t="shared" ref="J1033:J1096" ca="1" si="104">VLOOKUP(F1033,InsuranceNum_to_InsuranceCompany,2,FALSE)</f>
        <v>Medicaid</v>
      </c>
      <c r="K1033" t="str">
        <f t="shared" ref="K1033:K1096" ca="1" si="105">VLOOKUP(G1033,DispositionNum_to_DispositionLabel,2,FALSE)</f>
        <v>Left without being seen</v>
      </c>
      <c r="L1033" s="1">
        <f t="shared" ca="1" si="100"/>
        <v>8865</v>
      </c>
    </row>
    <row r="1034" spans="2:12" x14ac:dyDescent="0.25">
      <c r="B1034">
        <f t="shared" ca="1" si="102"/>
        <v>6</v>
      </c>
      <c r="C1034">
        <f t="shared" ca="1" si="101"/>
        <v>10</v>
      </c>
      <c r="D1034">
        <f t="shared" ca="1" si="101"/>
        <v>1937</v>
      </c>
      <c r="E1034">
        <f t="shared" ca="1" si="101"/>
        <v>2</v>
      </c>
      <c r="F1034">
        <f t="shared" ca="1" si="101"/>
        <v>4</v>
      </c>
      <c r="G1034">
        <f t="shared" ca="1" si="101"/>
        <v>2</v>
      </c>
      <c r="I1034" t="str">
        <f t="shared" ca="1" si="103"/>
        <v>Male</v>
      </c>
      <c r="J1034" t="str">
        <f t="shared" ca="1" si="104"/>
        <v>Self-pay</v>
      </c>
      <c r="K1034" t="str">
        <f t="shared" ca="1" si="105"/>
        <v>Admitted</v>
      </c>
      <c r="L1034" s="1">
        <f t="shared" ca="1" si="100"/>
        <v>13794</v>
      </c>
    </row>
    <row r="1035" spans="2:12" x14ac:dyDescent="0.25">
      <c r="B1035">
        <f t="shared" ca="1" si="102"/>
        <v>26</v>
      </c>
      <c r="C1035">
        <f t="shared" ca="1" si="101"/>
        <v>9</v>
      </c>
      <c r="D1035">
        <f t="shared" ca="1" si="101"/>
        <v>1956</v>
      </c>
      <c r="E1035">
        <f t="shared" ca="1" si="101"/>
        <v>2</v>
      </c>
      <c r="F1035">
        <f t="shared" ca="1" si="101"/>
        <v>3</v>
      </c>
      <c r="G1035">
        <f t="shared" ca="1" si="101"/>
        <v>2</v>
      </c>
      <c r="I1035" t="str">
        <f t="shared" ca="1" si="103"/>
        <v>Male</v>
      </c>
      <c r="J1035" t="str">
        <f t="shared" ca="1" si="104"/>
        <v>Medicaid</v>
      </c>
      <c r="K1035" t="str">
        <f t="shared" ca="1" si="105"/>
        <v>Admitted</v>
      </c>
      <c r="L1035" s="1">
        <f t="shared" ca="1" si="100"/>
        <v>20724</v>
      </c>
    </row>
    <row r="1036" spans="2:12" x14ac:dyDescent="0.25">
      <c r="B1036">
        <f t="shared" ca="1" si="102"/>
        <v>15</v>
      </c>
      <c r="C1036">
        <f t="shared" ca="1" si="101"/>
        <v>2</v>
      </c>
      <c r="D1036">
        <f t="shared" ca="1" si="101"/>
        <v>1976</v>
      </c>
      <c r="E1036">
        <f t="shared" ca="1" si="101"/>
        <v>2</v>
      </c>
      <c r="F1036">
        <f t="shared" ca="1" si="101"/>
        <v>2</v>
      </c>
      <c r="G1036">
        <f t="shared" ca="1" si="101"/>
        <v>4</v>
      </c>
      <c r="I1036" t="str">
        <f t="shared" ca="1" si="103"/>
        <v>Male</v>
      </c>
      <c r="J1036" t="str">
        <f t="shared" ca="1" si="104"/>
        <v>Medicare</v>
      </c>
      <c r="K1036" t="str">
        <f t="shared" ca="1" si="105"/>
        <v>Left without being seen</v>
      </c>
      <c r="L1036" s="1">
        <f t="shared" ca="1" si="100"/>
        <v>27805</v>
      </c>
    </row>
    <row r="1037" spans="2:12" x14ac:dyDescent="0.25">
      <c r="B1037">
        <f t="shared" ca="1" si="102"/>
        <v>6</v>
      </c>
      <c r="C1037">
        <f t="shared" ca="1" si="101"/>
        <v>5</v>
      </c>
      <c r="D1037">
        <f t="shared" ca="1" si="101"/>
        <v>2008</v>
      </c>
      <c r="E1037">
        <f t="shared" ref="C1037:G1088" ca="1" si="106">RANDBETWEEN(E$4,E$5)</f>
        <v>2</v>
      </c>
      <c r="F1037">
        <f t="shared" ca="1" si="106"/>
        <v>4</v>
      </c>
      <c r="G1037">
        <f t="shared" ca="1" si="106"/>
        <v>1</v>
      </c>
      <c r="I1037" t="str">
        <f t="shared" ca="1" si="103"/>
        <v>Male</v>
      </c>
      <c r="J1037" t="str">
        <f t="shared" ca="1" si="104"/>
        <v>Self-pay</v>
      </c>
      <c r="K1037" t="str">
        <f t="shared" ca="1" si="105"/>
        <v>Discharged</v>
      </c>
      <c r="L1037" s="1">
        <f t="shared" ca="1" si="100"/>
        <v>39574</v>
      </c>
    </row>
    <row r="1038" spans="2:12" x14ac:dyDescent="0.25">
      <c r="B1038">
        <f t="shared" ca="1" si="102"/>
        <v>11</v>
      </c>
      <c r="C1038">
        <f t="shared" ca="1" si="106"/>
        <v>2</v>
      </c>
      <c r="D1038">
        <f t="shared" ca="1" si="106"/>
        <v>1962</v>
      </c>
      <c r="E1038">
        <f t="shared" ca="1" si="106"/>
        <v>1</v>
      </c>
      <c r="F1038">
        <f t="shared" ca="1" si="106"/>
        <v>4</v>
      </c>
      <c r="G1038">
        <f t="shared" ca="1" si="106"/>
        <v>3</v>
      </c>
      <c r="I1038" t="str">
        <f t="shared" ca="1" si="103"/>
        <v>Female</v>
      </c>
      <c r="J1038" t="str">
        <f t="shared" ca="1" si="104"/>
        <v>Self-pay</v>
      </c>
      <c r="K1038" t="str">
        <f t="shared" ca="1" si="105"/>
        <v>Transferred</v>
      </c>
      <c r="L1038" s="1">
        <f t="shared" ca="1" si="100"/>
        <v>22688</v>
      </c>
    </row>
    <row r="1039" spans="2:12" x14ac:dyDescent="0.25">
      <c r="B1039">
        <f t="shared" ca="1" si="102"/>
        <v>4</v>
      </c>
      <c r="C1039">
        <f t="shared" ca="1" si="106"/>
        <v>5</v>
      </c>
      <c r="D1039">
        <f t="shared" ca="1" si="106"/>
        <v>2006</v>
      </c>
      <c r="E1039">
        <f t="shared" ca="1" si="106"/>
        <v>2</v>
      </c>
      <c r="F1039">
        <f t="shared" ca="1" si="106"/>
        <v>5</v>
      </c>
      <c r="G1039">
        <f t="shared" ca="1" si="106"/>
        <v>2</v>
      </c>
      <c r="I1039" t="str">
        <f t="shared" ca="1" si="103"/>
        <v>Male</v>
      </c>
      <c r="J1039" t="str">
        <f t="shared" ca="1" si="104"/>
        <v>Blue Cross</v>
      </c>
      <c r="K1039" t="str">
        <f t="shared" ca="1" si="105"/>
        <v>Admitted</v>
      </c>
      <c r="L1039" s="1">
        <f t="shared" ca="1" si="100"/>
        <v>38841</v>
      </c>
    </row>
    <row r="1040" spans="2:12" x14ac:dyDescent="0.25">
      <c r="B1040">
        <f t="shared" ca="1" si="102"/>
        <v>4</v>
      </c>
      <c r="C1040">
        <f t="shared" ca="1" si="106"/>
        <v>12</v>
      </c>
      <c r="D1040">
        <f t="shared" ca="1" si="106"/>
        <v>1959</v>
      </c>
      <c r="E1040">
        <f t="shared" ca="1" si="106"/>
        <v>1</v>
      </c>
      <c r="F1040">
        <f t="shared" ca="1" si="106"/>
        <v>1</v>
      </c>
      <c r="G1040">
        <f t="shared" ca="1" si="106"/>
        <v>1</v>
      </c>
      <c r="I1040" t="str">
        <f t="shared" ca="1" si="103"/>
        <v>Female</v>
      </c>
      <c r="J1040" t="str">
        <f t="shared" ca="1" si="104"/>
        <v>Aetna</v>
      </c>
      <c r="K1040" t="str">
        <f t="shared" ca="1" si="105"/>
        <v>Discharged</v>
      </c>
      <c r="L1040" s="1">
        <f t="shared" ca="1" si="100"/>
        <v>21888</v>
      </c>
    </row>
    <row r="1041" spans="2:12" x14ac:dyDescent="0.25">
      <c r="B1041">
        <f t="shared" ca="1" si="102"/>
        <v>25</v>
      </c>
      <c r="C1041">
        <f t="shared" ca="1" si="106"/>
        <v>9</v>
      </c>
      <c r="D1041">
        <f t="shared" ca="1" si="106"/>
        <v>1925</v>
      </c>
      <c r="E1041">
        <f t="shared" ca="1" si="106"/>
        <v>2</v>
      </c>
      <c r="F1041">
        <f t="shared" ca="1" si="106"/>
        <v>3</v>
      </c>
      <c r="G1041">
        <f t="shared" ca="1" si="106"/>
        <v>1</v>
      </c>
      <c r="I1041" t="str">
        <f t="shared" ca="1" si="103"/>
        <v>Male</v>
      </c>
      <c r="J1041" t="str">
        <f t="shared" ca="1" si="104"/>
        <v>Medicaid</v>
      </c>
      <c r="K1041" t="str">
        <f t="shared" ca="1" si="105"/>
        <v>Discharged</v>
      </c>
      <c r="L1041" s="1">
        <f t="shared" ca="1" si="100"/>
        <v>9400</v>
      </c>
    </row>
    <row r="1042" spans="2:12" x14ac:dyDescent="0.25">
      <c r="B1042">
        <f t="shared" ca="1" si="102"/>
        <v>20</v>
      </c>
      <c r="C1042">
        <f t="shared" ca="1" si="106"/>
        <v>2</v>
      </c>
      <c r="D1042">
        <f t="shared" ca="1" si="106"/>
        <v>1935</v>
      </c>
      <c r="E1042">
        <f t="shared" ca="1" si="106"/>
        <v>2</v>
      </c>
      <c r="F1042">
        <f t="shared" ca="1" si="106"/>
        <v>3</v>
      </c>
      <c r="G1042">
        <f t="shared" ca="1" si="106"/>
        <v>1</v>
      </c>
      <c r="I1042" t="str">
        <f t="shared" ca="1" si="103"/>
        <v>Male</v>
      </c>
      <c r="J1042" t="str">
        <f t="shared" ca="1" si="104"/>
        <v>Medicaid</v>
      </c>
      <c r="K1042" t="str">
        <f t="shared" ca="1" si="105"/>
        <v>Discharged</v>
      </c>
      <c r="L1042" s="1">
        <f t="shared" ca="1" si="100"/>
        <v>12835</v>
      </c>
    </row>
    <row r="1043" spans="2:12" x14ac:dyDescent="0.25">
      <c r="B1043">
        <f t="shared" ca="1" si="102"/>
        <v>29</v>
      </c>
      <c r="C1043">
        <f t="shared" ca="1" si="106"/>
        <v>7</v>
      </c>
      <c r="D1043">
        <f t="shared" ca="1" si="106"/>
        <v>1979</v>
      </c>
      <c r="E1043">
        <f t="shared" ca="1" si="106"/>
        <v>1</v>
      </c>
      <c r="F1043">
        <f t="shared" ca="1" si="106"/>
        <v>3</v>
      </c>
      <c r="G1043">
        <f t="shared" ca="1" si="106"/>
        <v>4</v>
      </c>
      <c r="I1043" t="str">
        <f t="shared" ca="1" si="103"/>
        <v>Female</v>
      </c>
      <c r="J1043" t="str">
        <f t="shared" ca="1" si="104"/>
        <v>Medicaid</v>
      </c>
      <c r="K1043" t="str">
        <f t="shared" ca="1" si="105"/>
        <v>Left without being seen</v>
      </c>
      <c r="L1043" s="1">
        <f t="shared" ca="1" si="100"/>
        <v>29065</v>
      </c>
    </row>
    <row r="1044" spans="2:12" x14ac:dyDescent="0.25">
      <c r="B1044">
        <f t="shared" ca="1" si="102"/>
        <v>17</v>
      </c>
      <c r="C1044">
        <f t="shared" ca="1" si="106"/>
        <v>4</v>
      </c>
      <c r="D1044">
        <f t="shared" ca="1" si="106"/>
        <v>1974</v>
      </c>
      <c r="E1044">
        <f t="shared" ca="1" si="106"/>
        <v>2</v>
      </c>
      <c r="F1044">
        <f t="shared" ca="1" si="106"/>
        <v>2</v>
      </c>
      <c r="G1044">
        <f t="shared" ca="1" si="106"/>
        <v>3</v>
      </c>
      <c r="I1044" t="str">
        <f t="shared" ca="1" si="103"/>
        <v>Male</v>
      </c>
      <c r="J1044" t="str">
        <f t="shared" ca="1" si="104"/>
        <v>Medicare</v>
      </c>
      <c r="K1044" t="str">
        <f t="shared" ca="1" si="105"/>
        <v>Transferred</v>
      </c>
      <c r="L1044" s="1">
        <f t="shared" ref="L1044:L1107" ca="1" si="107">DATE(D1044,C1044,B1044)</f>
        <v>27136</v>
      </c>
    </row>
    <row r="1045" spans="2:12" x14ac:dyDescent="0.25">
      <c r="B1045">
        <f t="shared" ca="1" si="102"/>
        <v>3</v>
      </c>
      <c r="C1045">
        <f t="shared" ca="1" si="106"/>
        <v>1</v>
      </c>
      <c r="D1045">
        <f t="shared" ca="1" si="106"/>
        <v>1946</v>
      </c>
      <c r="E1045">
        <f t="shared" ca="1" si="106"/>
        <v>2</v>
      </c>
      <c r="F1045">
        <f t="shared" ca="1" si="106"/>
        <v>1</v>
      </c>
      <c r="G1045">
        <f t="shared" ca="1" si="106"/>
        <v>2</v>
      </c>
      <c r="I1045" t="str">
        <f t="shared" ca="1" si="103"/>
        <v>Male</v>
      </c>
      <c r="J1045" t="str">
        <f t="shared" ca="1" si="104"/>
        <v>Aetna</v>
      </c>
      <c r="K1045" t="str">
        <f t="shared" ca="1" si="105"/>
        <v>Admitted</v>
      </c>
      <c r="L1045" s="1">
        <f t="shared" ca="1" si="107"/>
        <v>16805</v>
      </c>
    </row>
    <row r="1046" spans="2:12" x14ac:dyDescent="0.25">
      <c r="B1046">
        <f t="shared" ca="1" si="102"/>
        <v>5</v>
      </c>
      <c r="C1046">
        <f t="shared" ca="1" si="106"/>
        <v>3</v>
      </c>
      <c r="D1046">
        <f t="shared" ca="1" si="106"/>
        <v>1967</v>
      </c>
      <c r="E1046">
        <f t="shared" ca="1" si="106"/>
        <v>1</v>
      </c>
      <c r="F1046">
        <f t="shared" ca="1" si="106"/>
        <v>5</v>
      </c>
      <c r="G1046">
        <f t="shared" ca="1" si="106"/>
        <v>3</v>
      </c>
      <c r="I1046" t="str">
        <f t="shared" ca="1" si="103"/>
        <v>Female</v>
      </c>
      <c r="J1046" t="str">
        <f t="shared" ca="1" si="104"/>
        <v>Blue Cross</v>
      </c>
      <c r="K1046" t="str">
        <f t="shared" ca="1" si="105"/>
        <v>Transferred</v>
      </c>
      <c r="L1046" s="1">
        <f t="shared" ca="1" si="107"/>
        <v>24536</v>
      </c>
    </row>
    <row r="1047" spans="2:12" x14ac:dyDescent="0.25">
      <c r="B1047">
        <f t="shared" ca="1" si="102"/>
        <v>2</v>
      </c>
      <c r="C1047">
        <f t="shared" ca="1" si="106"/>
        <v>12</v>
      </c>
      <c r="D1047">
        <f t="shared" ca="1" si="106"/>
        <v>1964</v>
      </c>
      <c r="E1047">
        <f t="shared" ca="1" si="106"/>
        <v>1</v>
      </c>
      <c r="F1047">
        <f t="shared" ca="1" si="106"/>
        <v>1</v>
      </c>
      <c r="G1047">
        <f t="shared" ca="1" si="106"/>
        <v>1</v>
      </c>
      <c r="I1047" t="str">
        <f t="shared" ca="1" si="103"/>
        <v>Female</v>
      </c>
      <c r="J1047" t="str">
        <f t="shared" ca="1" si="104"/>
        <v>Aetna</v>
      </c>
      <c r="K1047" t="str">
        <f t="shared" ca="1" si="105"/>
        <v>Discharged</v>
      </c>
      <c r="L1047" s="1">
        <f t="shared" ca="1" si="107"/>
        <v>23713</v>
      </c>
    </row>
    <row r="1048" spans="2:12" x14ac:dyDescent="0.25">
      <c r="B1048">
        <f t="shared" ca="1" si="102"/>
        <v>22</v>
      </c>
      <c r="C1048">
        <f t="shared" ca="1" si="106"/>
        <v>7</v>
      </c>
      <c r="D1048">
        <f t="shared" ca="1" si="106"/>
        <v>1989</v>
      </c>
      <c r="E1048">
        <f t="shared" ca="1" si="106"/>
        <v>2</v>
      </c>
      <c r="F1048">
        <f t="shared" ca="1" si="106"/>
        <v>4</v>
      </c>
      <c r="G1048">
        <f t="shared" ca="1" si="106"/>
        <v>3</v>
      </c>
      <c r="I1048" t="str">
        <f t="shared" ca="1" si="103"/>
        <v>Male</v>
      </c>
      <c r="J1048" t="str">
        <f t="shared" ca="1" si="104"/>
        <v>Self-pay</v>
      </c>
      <c r="K1048" t="str">
        <f t="shared" ca="1" si="105"/>
        <v>Transferred</v>
      </c>
      <c r="L1048" s="1">
        <f t="shared" ca="1" si="107"/>
        <v>32711</v>
      </c>
    </row>
    <row r="1049" spans="2:12" x14ac:dyDescent="0.25">
      <c r="B1049">
        <f t="shared" ca="1" si="102"/>
        <v>15</v>
      </c>
      <c r="C1049">
        <f t="shared" ca="1" si="106"/>
        <v>1</v>
      </c>
      <c r="D1049">
        <f t="shared" ca="1" si="106"/>
        <v>1945</v>
      </c>
      <c r="E1049">
        <f t="shared" ca="1" si="106"/>
        <v>1</v>
      </c>
      <c r="F1049">
        <f t="shared" ca="1" si="106"/>
        <v>1</v>
      </c>
      <c r="G1049">
        <f t="shared" ca="1" si="106"/>
        <v>3</v>
      </c>
      <c r="I1049" t="str">
        <f t="shared" ca="1" si="103"/>
        <v>Female</v>
      </c>
      <c r="J1049" t="str">
        <f t="shared" ca="1" si="104"/>
        <v>Aetna</v>
      </c>
      <c r="K1049" t="str">
        <f t="shared" ca="1" si="105"/>
        <v>Transferred</v>
      </c>
      <c r="L1049" s="1">
        <f t="shared" ca="1" si="107"/>
        <v>16452</v>
      </c>
    </row>
    <row r="1050" spans="2:12" x14ac:dyDescent="0.25">
      <c r="B1050">
        <f t="shared" ca="1" si="102"/>
        <v>26</v>
      </c>
      <c r="C1050">
        <f t="shared" ca="1" si="106"/>
        <v>8</v>
      </c>
      <c r="D1050">
        <f t="shared" ca="1" si="106"/>
        <v>2008</v>
      </c>
      <c r="E1050">
        <f t="shared" ca="1" si="106"/>
        <v>2</v>
      </c>
      <c r="F1050">
        <f t="shared" ca="1" si="106"/>
        <v>1</v>
      </c>
      <c r="G1050">
        <f t="shared" ca="1" si="106"/>
        <v>1</v>
      </c>
      <c r="I1050" t="str">
        <f t="shared" ca="1" si="103"/>
        <v>Male</v>
      </c>
      <c r="J1050" t="str">
        <f t="shared" ca="1" si="104"/>
        <v>Aetna</v>
      </c>
      <c r="K1050" t="str">
        <f t="shared" ca="1" si="105"/>
        <v>Discharged</v>
      </c>
      <c r="L1050" s="1">
        <f t="shared" ca="1" si="107"/>
        <v>39686</v>
      </c>
    </row>
    <row r="1051" spans="2:12" x14ac:dyDescent="0.25">
      <c r="B1051">
        <f t="shared" ca="1" si="102"/>
        <v>28</v>
      </c>
      <c r="C1051">
        <f t="shared" ca="1" si="106"/>
        <v>6</v>
      </c>
      <c r="D1051">
        <f t="shared" ca="1" si="106"/>
        <v>1939</v>
      </c>
      <c r="E1051">
        <f t="shared" ca="1" si="106"/>
        <v>2</v>
      </c>
      <c r="F1051">
        <f t="shared" ca="1" si="106"/>
        <v>1</v>
      </c>
      <c r="G1051">
        <f t="shared" ca="1" si="106"/>
        <v>2</v>
      </c>
      <c r="I1051" t="str">
        <f t="shared" ca="1" si="103"/>
        <v>Male</v>
      </c>
      <c r="J1051" t="str">
        <f t="shared" ca="1" si="104"/>
        <v>Aetna</v>
      </c>
      <c r="K1051" t="str">
        <f t="shared" ca="1" si="105"/>
        <v>Admitted</v>
      </c>
      <c r="L1051" s="1">
        <f t="shared" ca="1" si="107"/>
        <v>14424</v>
      </c>
    </row>
    <row r="1052" spans="2:12" x14ac:dyDescent="0.25">
      <c r="B1052">
        <f t="shared" ca="1" si="102"/>
        <v>16</v>
      </c>
      <c r="C1052">
        <f t="shared" ca="1" si="106"/>
        <v>6</v>
      </c>
      <c r="D1052">
        <f t="shared" ca="1" si="106"/>
        <v>1930</v>
      </c>
      <c r="E1052">
        <f t="shared" ca="1" si="106"/>
        <v>1</v>
      </c>
      <c r="F1052">
        <f t="shared" ca="1" si="106"/>
        <v>3</v>
      </c>
      <c r="G1052">
        <f t="shared" ca="1" si="106"/>
        <v>4</v>
      </c>
      <c r="I1052" t="str">
        <f t="shared" ca="1" si="103"/>
        <v>Female</v>
      </c>
      <c r="J1052" t="str">
        <f t="shared" ca="1" si="104"/>
        <v>Medicaid</v>
      </c>
      <c r="K1052" t="str">
        <f t="shared" ca="1" si="105"/>
        <v>Left without being seen</v>
      </c>
      <c r="L1052" s="1">
        <f t="shared" ca="1" si="107"/>
        <v>11125</v>
      </c>
    </row>
    <row r="1053" spans="2:12" x14ac:dyDescent="0.25">
      <c r="B1053">
        <f t="shared" ca="1" si="102"/>
        <v>30</v>
      </c>
      <c r="C1053">
        <f t="shared" ca="1" si="106"/>
        <v>8</v>
      </c>
      <c r="D1053">
        <f t="shared" ca="1" si="106"/>
        <v>2003</v>
      </c>
      <c r="E1053">
        <f t="shared" ca="1" si="106"/>
        <v>1</v>
      </c>
      <c r="F1053">
        <f t="shared" ca="1" si="106"/>
        <v>2</v>
      </c>
      <c r="G1053">
        <f t="shared" ca="1" si="106"/>
        <v>3</v>
      </c>
      <c r="I1053" t="str">
        <f t="shared" ca="1" si="103"/>
        <v>Female</v>
      </c>
      <c r="J1053" t="str">
        <f t="shared" ca="1" si="104"/>
        <v>Medicare</v>
      </c>
      <c r="K1053" t="str">
        <f t="shared" ca="1" si="105"/>
        <v>Transferred</v>
      </c>
      <c r="L1053" s="1">
        <f t="shared" ca="1" si="107"/>
        <v>37863</v>
      </c>
    </row>
    <row r="1054" spans="2:12" x14ac:dyDescent="0.25">
      <c r="B1054">
        <f t="shared" ca="1" si="102"/>
        <v>8</v>
      </c>
      <c r="C1054">
        <f t="shared" ca="1" si="106"/>
        <v>5</v>
      </c>
      <c r="D1054">
        <f t="shared" ca="1" si="106"/>
        <v>2008</v>
      </c>
      <c r="E1054">
        <f t="shared" ca="1" si="106"/>
        <v>2</v>
      </c>
      <c r="F1054">
        <f t="shared" ca="1" si="106"/>
        <v>4</v>
      </c>
      <c r="G1054">
        <f t="shared" ca="1" si="106"/>
        <v>2</v>
      </c>
      <c r="I1054" t="str">
        <f t="shared" ca="1" si="103"/>
        <v>Male</v>
      </c>
      <c r="J1054" t="str">
        <f t="shared" ca="1" si="104"/>
        <v>Self-pay</v>
      </c>
      <c r="K1054" t="str">
        <f t="shared" ca="1" si="105"/>
        <v>Admitted</v>
      </c>
      <c r="L1054" s="1">
        <f t="shared" ca="1" si="107"/>
        <v>39576</v>
      </c>
    </row>
    <row r="1055" spans="2:12" x14ac:dyDescent="0.25">
      <c r="B1055">
        <f t="shared" ca="1" si="102"/>
        <v>24</v>
      </c>
      <c r="C1055">
        <f t="shared" ca="1" si="106"/>
        <v>10</v>
      </c>
      <c r="D1055">
        <f t="shared" ca="1" si="106"/>
        <v>1952</v>
      </c>
      <c r="E1055">
        <f t="shared" ca="1" si="106"/>
        <v>1</v>
      </c>
      <c r="F1055">
        <f t="shared" ca="1" si="106"/>
        <v>2</v>
      </c>
      <c r="G1055">
        <f t="shared" ca="1" si="106"/>
        <v>1</v>
      </c>
      <c r="I1055" t="str">
        <f t="shared" ca="1" si="103"/>
        <v>Female</v>
      </c>
      <c r="J1055" t="str">
        <f t="shared" ca="1" si="104"/>
        <v>Medicare</v>
      </c>
      <c r="K1055" t="str">
        <f t="shared" ca="1" si="105"/>
        <v>Discharged</v>
      </c>
      <c r="L1055" s="1">
        <f t="shared" ca="1" si="107"/>
        <v>19291</v>
      </c>
    </row>
    <row r="1056" spans="2:12" x14ac:dyDescent="0.25">
      <c r="B1056">
        <f t="shared" ca="1" si="102"/>
        <v>13</v>
      </c>
      <c r="C1056">
        <f t="shared" ca="1" si="106"/>
        <v>3</v>
      </c>
      <c r="D1056">
        <f t="shared" ca="1" si="106"/>
        <v>2001</v>
      </c>
      <c r="E1056">
        <f t="shared" ca="1" si="106"/>
        <v>1</v>
      </c>
      <c r="F1056">
        <f t="shared" ca="1" si="106"/>
        <v>1</v>
      </c>
      <c r="G1056">
        <f t="shared" ca="1" si="106"/>
        <v>3</v>
      </c>
      <c r="I1056" t="str">
        <f t="shared" ca="1" si="103"/>
        <v>Female</v>
      </c>
      <c r="J1056" t="str">
        <f t="shared" ca="1" si="104"/>
        <v>Aetna</v>
      </c>
      <c r="K1056" t="str">
        <f t="shared" ca="1" si="105"/>
        <v>Transferred</v>
      </c>
      <c r="L1056" s="1">
        <f t="shared" ca="1" si="107"/>
        <v>36963</v>
      </c>
    </row>
    <row r="1057" spans="2:12" x14ac:dyDescent="0.25">
      <c r="B1057">
        <f t="shared" ca="1" si="102"/>
        <v>21</v>
      </c>
      <c r="C1057">
        <f t="shared" ca="1" si="106"/>
        <v>8</v>
      </c>
      <c r="D1057">
        <f t="shared" ca="1" si="106"/>
        <v>1979</v>
      </c>
      <c r="E1057">
        <f t="shared" ca="1" si="106"/>
        <v>1</v>
      </c>
      <c r="F1057">
        <f t="shared" ca="1" si="106"/>
        <v>5</v>
      </c>
      <c r="G1057">
        <f t="shared" ca="1" si="106"/>
        <v>3</v>
      </c>
      <c r="I1057" t="str">
        <f t="shared" ca="1" si="103"/>
        <v>Female</v>
      </c>
      <c r="J1057" t="str">
        <f t="shared" ca="1" si="104"/>
        <v>Blue Cross</v>
      </c>
      <c r="K1057" t="str">
        <f t="shared" ca="1" si="105"/>
        <v>Transferred</v>
      </c>
      <c r="L1057" s="1">
        <f t="shared" ca="1" si="107"/>
        <v>29088</v>
      </c>
    </row>
    <row r="1058" spans="2:12" x14ac:dyDescent="0.25">
      <c r="B1058">
        <f t="shared" ca="1" si="102"/>
        <v>27</v>
      </c>
      <c r="C1058">
        <f t="shared" ca="1" si="106"/>
        <v>4</v>
      </c>
      <c r="D1058">
        <f t="shared" ca="1" si="106"/>
        <v>1964</v>
      </c>
      <c r="E1058">
        <f t="shared" ca="1" si="106"/>
        <v>1</v>
      </c>
      <c r="F1058">
        <f t="shared" ca="1" si="106"/>
        <v>2</v>
      </c>
      <c r="G1058">
        <f t="shared" ca="1" si="106"/>
        <v>4</v>
      </c>
      <c r="I1058" t="str">
        <f t="shared" ca="1" si="103"/>
        <v>Female</v>
      </c>
      <c r="J1058" t="str">
        <f t="shared" ca="1" si="104"/>
        <v>Medicare</v>
      </c>
      <c r="K1058" t="str">
        <f t="shared" ca="1" si="105"/>
        <v>Left without being seen</v>
      </c>
      <c r="L1058" s="1">
        <f t="shared" ca="1" si="107"/>
        <v>23494</v>
      </c>
    </row>
    <row r="1059" spans="2:12" x14ac:dyDescent="0.25">
      <c r="B1059">
        <f t="shared" ca="1" si="102"/>
        <v>17</v>
      </c>
      <c r="C1059">
        <f t="shared" ca="1" si="106"/>
        <v>7</v>
      </c>
      <c r="D1059">
        <f t="shared" ca="1" si="106"/>
        <v>2010</v>
      </c>
      <c r="E1059">
        <f t="shared" ca="1" si="106"/>
        <v>1</v>
      </c>
      <c r="F1059">
        <f t="shared" ca="1" si="106"/>
        <v>1</v>
      </c>
      <c r="G1059">
        <f t="shared" ca="1" si="106"/>
        <v>4</v>
      </c>
      <c r="I1059" t="str">
        <f t="shared" ca="1" si="103"/>
        <v>Female</v>
      </c>
      <c r="J1059" t="str">
        <f t="shared" ca="1" si="104"/>
        <v>Aetna</v>
      </c>
      <c r="K1059" t="str">
        <f t="shared" ca="1" si="105"/>
        <v>Left without being seen</v>
      </c>
      <c r="L1059" s="1">
        <f t="shared" ca="1" si="107"/>
        <v>40376</v>
      </c>
    </row>
    <row r="1060" spans="2:12" x14ac:dyDescent="0.25">
      <c r="B1060">
        <f t="shared" ca="1" si="102"/>
        <v>25</v>
      </c>
      <c r="C1060">
        <f t="shared" ca="1" si="106"/>
        <v>9</v>
      </c>
      <c r="D1060">
        <f t="shared" ca="1" si="106"/>
        <v>1968</v>
      </c>
      <c r="E1060">
        <f t="shared" ca="1" si="106"/>
        <v>1</v>
      </c>
      <c r="F1060">
        <f t="shared" ca="1" si="106"/>
        <v>2</v>
      </c>
      <c r="G1060">
        <f t="shared" ca="1" si="106"/>
        <v>4</v>
      </c>
      <c r="I1060" t="str">
        <f t="shared" ca="1" si="103"/>
        <v>Female</v>
      </c>
      <c r="J1060" t="str">
        <f t="shared" ca="1" si="104"/>
        <v>Medicare</v>
      </c>
      <c r="K1060" t="str">
        <f t="shared" ca="1" si="105"/>
        <v>Left without being seen</v>
      </c>
      <c r="L1060" s="1">
        <f t="shared" ca="1" si="107"/>
        <v>25106</v>
      </c>
    </row>
    <row r="1061" spans="2:12" x14ac:dyDescent="0.25">
      <c r="B1061">
        <f t="shared" ca="1" si="102"/>
        <v>15</v>
      </c>
      <c r="C1061">
        <f t="shared" ca="1" si="106"/>
        <v>9</v>
      </c>
      <c r="D1061">
        <f t="shared" ca="1" si="106"/>
        <v>2006</v>
      </c>
      <c r="E1061">
        <f t="shared" ca="1" si="106"/>
        <v>2</v>
      </c>
      <c r="F1061">
        <f t="shared" ca="1" si="106"/>
        <v>1</v>
      </c>
      <c r="G1061">
        <f t="shared" ca="1" si="106"/>
        <v>4</v>
      </c>
      <c r="I1061" t="str">
        <f t="shared" ca="1" si="103"/>
        <v>Male</v>
      </c>
      <c r="J1061" t="str">
        <f t="shared" ca="1" si="104"/>
        <v>Aetna</v>
      </c>
      <c r="K1061" t="str">
        <f t="shared" ca="1" si="105"/>
        <v>Left without being seen</v>
      </c>
      <c r="L1061" s="1">
        <f t="shared" ca="1" si="107"/>
        <v>38975</v>
      </c>
    </row>
    <row r="1062" spans="2:12" x14ac:dyDescent="0.25">
      <c r="B1062">
        <f t="shared" ca="1" si="102"/>
        <v>7</v>
      </c>
      <c r="C1062">
        <f t="shared" ca="1" si="106"/>
        <v>2</v>
      </c>
      <c r="D1062">
        <f t="shared" ca="1" si="106"/>
        <v>1932</v>
      </c>
      <c r="E1062">
        <f t="shared" ca="1" si="106"/>
        <v>2</v>
      </c>
      <c r="F1062">
        <f t="shared" ca="1" si="106"/>
        <v>3</v>
      </c>
      <c r="G1062">
        <f t="shared" ca="1" si="106"/>
        <v>1</v>
      </c>
      <c r="I1062" t="str">
        <f t="shared" ca="1" si="103"/>
        <v>Male</v>
      </c>
      <c r="J1062" t="str">
        <f t="shared" ca="1" si="104"/>
        <v>Medicaid</v>
      </c>
      <c r="K1062" t="str">
        <f t="shared" ca="1" si="105"/>
        <v>Discharged</v>
      </c>
      <c r="L1062" s="1">
        <f t="shared" ca="1" si="107"/>
        <v>11726</v>
      </c>
    </row>
    <row r="1063" spans="2:12" x14ac:dyDescent="0.25">
      <c r="B1063">
        <f t="shared" ca="1" si="102"/>
        <v>20</v>
      </c>
      <c r="C1063">
        <f t="shared" ca="1" si="106"/>
        <v>10</v>
      </c>
      <c r="D1063">
        <f t="shared" ca="1" si="106"/>
        <v>1977</v>
      </c>
      <c r="E1063">
        <f t="shared" ca="1" si="106"/>
        <v>1</v>
      </c>
      <c r="F1063">
        <f t="shared" ca="1" si="106"/>
        <v>1</v>
      </c>
      <c r="G1063">
        <f t="shared" ca="1" si="106"/>
        <v>1</v>
      </c>
      <c r="I1063" t="str">
        <f t="shared" ca="1" si="103"/>
        <v>Female</v>
      </c>
      <c r="J1063" t="str">
        <f t="shared" ca="1" si="104"/>
        <v>Aetna</v>
      </c>
      <c r="K1063" t="str">
        <f t="shared" ca="1" si="105"/>
        <v>Discharged</v>
      </c>
      <c r="L1063" s="1">
        <f t="shared" ca="1" si="107"/>
        <v>28418</v>
      </c>
    </row>
    <row r="1064" spans="2:12" x14ac:dyDescent="0.25">
      <c r="B1064">
        <f t="shared" ca="1" si="102"/>
        <v>24</v>
      </c>
      <c r="C1064">
        <f t="shared" ca="1" si="106"/>
        <v>8</v>
      </c>
      <c r="D1064">
        <f t="shared" ca="1" si="106"/>
        <v>1988</v>
      </c>
      <c r="E1064">
        <f t="shared" ca="1" si="106"/>
        <v>1</v>
      </c>
      <c r="F1064">
        <f t="shared" ca="1" si="106"/>
        <v>1</v>
      </c>
      <c r="G1064">
        <f t="shared" ca="1" si="106"/>
        <v>3</v>
      </c>
      <c r="I1064" t="str">
        <f t="shared" ca="1" si="103"/>
        <v>Female</v>
      </c>
      <c r="J1064" t="str">
        <f t="shared" ca="1" si="104"/>
        <v>Aetna</v>
      </c>
      <c r="K1064" t="str">
        <f t="shared" ca="1" si="105"/>
        <v>Transferred</v>
      </c>
      <c r="L1064" s="1">
        <f t="shared" ca="1" si="107"/>
        <v>32379</v>
      </c>
    </row>
    <row r="1065" spans="2:12" x14ac:dyDescent="0.25">
      <c r="B1065">
        <f t="shared" ca="1" si="102"/>
        <v>2</v>
      </c>
      <c r="C1065">
        <f t="shared" ca="1" si="106"/>
        <v>5</v>
      </c>
      <c r="D1065">
        <f t="shared" ca="1" si="106"/>
        <v>1981</v>
      </c>
      <c r="E1065">
        <f t="shared" ca="1" si="106"/>
        <v>1</v>
      </c>
      <c r="F1065">
        <f t="shared" ca="1" si="106"/>
        <v>4</v>
      </c>
      <c r="G1065">
        <f t="shared" ca="1" si="106"/>
        <v>3</v>
      </c>
      <c r="I1065" t="str">
        <f t="shared" ca="1" si="103"/>
        <v>Female</v>
      </c>
      <c r="J1065" t="str">
        <f t="shared" ca="1" si="104"/>
        <v>Self-pay</v>
      </c>
      <c r="K1065" t="str">
        <f t="shared" ca="1" si="105"/>
        <v>Transferred</v>
      </c>
      <c r="L1065" s="1">
        <f t="shared" ca="1" si="107"/>
        <v>29708</v>
      </c>
    </row>
    <row r="1066" spans="2:12" x14ac:dyDescent="0.25">
      <c r="B1066">
        <f t="shared" ca="1" si="102"/>
        <v>23</v>
      </c>
      <c r="C1066">
        <f t="shared" ca="1" si="106"/>
        <v>6</v>
      </c>
      <c r="D1066">
        <f t="shared" ca="1" si="106"/>
        <v>2008</v>
      </c>
      <c r="E1066">
        <f t="shared" ca="1" si="106"/>
        <v>1</v>
      </c>
      <c r="F1066">
        <f t="shared" ca="1" si="106"/>
        <v>2</v>
      </c>
      <c r="G1066">
        <f t="shared" ca="1" si="106"/>
        <v>1</v>
      </c>
      <c r="I1066" t="str">
        <f t="shared" ca="1" si="103"/>
        <v>Female</v>
      </c>
      <c r="J1066" t="str">
        <f t="shared" ca="1" si="104"/>
        <v>Medicare</v>
      </c>
      <c r="K1066" t="str">
        <f t="shared" ca="1" si="105"/>
        <v>Discharged</v>
      </c>
      <c r="L1066" s="1">
        <f t="shared" ca="1" si="107"/>
        <v>39622</v>
      </c>
    </row>
    <row r="1067" spans="2:12" x14ac:dyDescent="0.25">
      <c r="B1067">
        <f t="shared" ca="1" si="102"/>
        <v>3</v>
      </c>
      <c r="C1067">
        <f t="shared" ca="1" si="106"/>
        <v>12</v>
      </c>
      <c r="D1067">
        <f t="shared" ca="1" si="106"/>
        <v>1959</v>
      </c>
      <c r="E1067">
        <f t="shared" ca="1" si="106"/>
        <v>2</v>
      </c>
      <c r="F1067">
        <f t="shared" ca="1" si="106"/>
        <v>1</v>
      </c>
      <c r="G1067">
        <f t="shared" ca="1" si="106"/>
        <v>2</v>
      </c>
      <c r="I1067" t="str">
        <f t="shared" ca="1" si="103"/>
        <v>Male</v>
      </c>
      <c r="J1067" t="str">
        <f t="shared" ca="1" si="104"/>
        <v>Aetna</v>
      </c>
      <c r="K1067" t="str">
        <f t="shared" ca="1" si="105"/>
        <v>Admitted</v>
      </c>
      <c r="L1067" s="1">
        <f t="shared" ca="1" si="107"/>
        <v>21887</v>
      </c>
    </row>
    <row r="1068" spans="2:12" x14ac:dyDescent="0.25">
      <c r="B1068">
        <f t="shared" ca="1" si="102"/>
        <v>21</v>
      </c>
      <c r="C1068">
        <f t="shared" ca="1" si="106"/>
        <v>11</v>
      </c>
      <c r="D1068">
        <f t="shared" ca="1" si="106"/>
        <v>1959</v>
      </c>
      <c r="E1068">
        <f t="shared" ca="1" si="106"/>
        <v>1</v>
      </c>
      <c r="F1068">
        <f t="shared" ca="1" si="106"/>
        <v>2</v>
      </c>
      <c r="G1068">
        <f t="shared" ca="1" si="106"/>
        <v>1</v>
      </c>
      <c r="I1068" t="str">
        <f t="shared" ca="1" si="103"/>
        <v>Female</v>
      </c>
      <c r="J1068" t="str">
        <f t="shared" ca="1" si="104"/>
        <v>Medicare</v>
      </c>
      <c r="K1068" t="str">
        <f t="shared" ca="1" si="105"/>
        <v>Discharged</v>
      </c>
      <c r="L1068" s="1">
        <f t="shared" ca="1" si="107"/>
        <v>21875</v>
      </c>
    </row>
    <row r="1069" spans="2:12" x14ac:dyDescent="0.25">
      <c r="B1069">
        <f t="shared" ca="1" si="102"/>
        <v>4</v>
      </c>
      <c r="C1069">
        <f t="shared" ca="1" si="106"/>
        <v>2</v>
      </c>
      <c r="D1069">
        <f t="shared" ca="1" si="106"/>
        <v>1971</v>
      </c>
      <c r="E1069">
        <f t="shared" ca="1" si="106"/>
        <v>2</v>
      </c>
      <c r="F1069">
        <f t="shared" ca="1" si="106"/>
        <v>5</v>
      </c>
      <c r="G1069">
        <f t="shared" ca="1" si="106"/>
        <v>2</v>
      </c>
      <c r="I1069" t="str">
        <f t="shared" ca="1" si="103"/>
        <v>Male</v>
      </c>
      <c r="J1069" t="str">
        <f t="shared" ca="1" si="104"/>
        <v>Blue Cross</v>
      </c>
      <c r="K1069" t="str">
        <f t="shared" ca="1" si="105"/>
        <v>Admitted</v>
      </c>
      <c r="L1069" s="1">
        <f t="shared" ca="1" si="107"/>
        <v>25968</v>
      </c>
    </row>
    <row r="1070" spans="2:12" x14ac:dyDescent="0.25">
      <c r="B1070">
        <f t="shared" ca="1" si="102"/>
        <v>30</v>
      </c>
      <c r="C1070">
        <f t="shared" ca="1" si="106"/>
        <v>11</v>
      </c>
      <c r="D1070">
        <f t="shared" ca="1" si="106"/>
        <v>1940</v>
      </c>
      <c r="E1070">
        <f t="shared" ca="1" si="106"/>
        <v>2</v>
      </c>
      <c r="F1070">
        <f t="shared" ca="1" si="106"/>
        <v>5</v>
      </c>
      <c r="G1070">
        <f t="shared" ca="1" si="106"/>
        <v>2</v>
      </c>
      <c r="I1070" t="str">
        <f t="shared" ca="1" si="103"/>
        <v>Male</v>
      </c>
      <c r="J1070" t="str">
        <f t="shared" ca="1" si="104"/>
        <v>Blue Cross</v>
      </c>
      <c r="K1070" t="str">
        <f t="shared" ca="1" si="105"/>
        <v>Admitted</v>
      </c>
      <c r="L1070" s="1">
        <f t="shared" ca="1" si="107"/>
        <v>14945</v>
      </c>
    </row>
    <row r="1071" spans="2:12" x14ac:dyDescent="0.25">
      <c r="B1071">
        <f t="shared" ca="1" si="102"/>
        <v>8</v>
      </c>
      <c r="C1071">
        <f t="shared" ca="1" si="106"/>
        <v>2</v>
      </c>
      <c r="D1071">
        <f t="shared" ca="1" si="106"/>
        <v>1935</v>
      </c>
      <c r="E1071">
        <f t="shared" ca="1" si="106"/>
        <v>2</v>
      </c>
      <c r="F1071">
        <f t="shared" ca="1" si="106"/>
        <v>1</v>
      </c>
      <c r="G1071">
        <f t="shared" ca="1" si="106"/>
        <v>3</v>
      </c>
      <c r="I1071" t="str">
        <f t="shared" ca="1" si="103"/>
        <v>Male</v>
      </c>
      <c r="J1071" t="str">
        <f t="shared" ca="1" si="104"/>
        <v>Aetna</v>
      </c>
      <c r="K1071" t="str">
        <f t="shared" ca="1" si="105"/>
        <v>Transferred</v>
      </c>
      <c r="L1071" s="1">
        <f t="shared" ca="1" si="107"/>
        <v>12823</v>
      </c>
    </row>
    <row r="1072" spans="2:12" x14ac:dyDescent="0.25">
      <c r="B1072">
        <f t="shared" ca="1" si="102"/>
        <v>17</v>
      </c>
      <c r="C1072">
        <f t="shared" ca="1" si="106"/>
        <v>11</v>
      </c>
      <c r="D1072">
        <f t="shared" ca="1" si="106"/>
        <v>1941</v>
      </c>
      <c r="E1072">
        <f t="shared" ca="1" si="106"/>
        <v>1</v>
      </c>
      <c r="F1072">
        <f t="shared" ca="1" si="106"/>
        <v>1</v>
      </c>
      <c r="G1072">
        <f t="shared" ca="1" si="106"/>
        <v>4</v>
      </c>
      <c r="I1072" t="str">
        <f t="shared" ca="1" si="103"/>
        <v>Female</v>
      </c>
      <c r="J1072" t="str">
        <f t="shared" ca="1" si="104"/>
        <v>Aetna</v>
      </c>
      <c r="K1072" t="str">
        <f t="shared" ca="1" si="105"/>
        <v>Left without being seen</v>
      </c>
      <c r="L1072" s="1">
        <f t="shared" ca="1" si="107"/>
        <v>15297</v>
      </c>
    </row>
    <row r="1073" spans="2:12" x14ac:dyDescent="0.25">
      <c r="B1073">
        <f t="shared" ca="1" si="102"/>
        <v>17</v>
      </c>
      <c r="C1073">
        <f t="shared" ca="1" si="106"/>
        <v>5</v>
      </c>
      <c r="D1073">
        <f t="shared" ca="1" si="106"/>
        <v>1960</v>
      </c>
      <c r="E1073">
        <f t="shared" ca="1" si="106"/>
        <v>2</v>
      </c>
      <c r="F1073">
        <f t="shared" ca="1" si="106"/>
        <v>5</v>
      </c>
      <c r="G1073">
        <f t="shared" ca="1" si="106"/>
        <v>4</v>
      </c>
      <c r="I1073" t="str">
        <f t="shared" ca="1" si="103"/>
        <v>Male</v>
      </c>
      <c r="J1073" t="str">
        <f t="shared" ca="1" si="104"/>
        <v>Blue Cross</v>
      </c>
      <c r="K1073" t="str">
        <f t="shared" ca="1" si="105"/>
        <v>Left without being seen</v>
      </c>
      <c r="L1073" s="1">
        <f t="shared" ca="1" si="107"/>
        <v>22053</v>
      </c>
    </row>
    <row r="1074" spans="2:12" x14ac:dyDescent="0.25">
      <c r="B1074">
        <f t="shared" ca="1" si="102"/>
        <v>16</v>
      </c>
      <c r="C1074">
        <f t="shared" ca="1" si="106"/>
        <v>6</v>
      </c>
      <c r="D1074">
        <f t="shared" ca="1" si="106"/>
        <v>1923</v>
      </c>
      <c r="E1074">
        <f t="shared" ca="1" si="106"/>
        <v>1</v>
      </c>
      <c r="F1074">
        <f t="shared" ca="1" si="106"/>
        <v>4</v>
      </c>
      <c r="G1074">
        <f t="shared" ca="1" si="106"/>
        <v>3</v>
      </c>
      <c r="I1074" t="str">
        <f t="shared" ca="1" si="103"/>
        <v>Female</v>
      </c>
      <c r="J1074" t="str">
        <f t="shared" ca="1" si="104"/>
        <v>Self-pay</v>
      </c>
      <c r="K1074" t="str">
        <f t="shared" ca="1" si="105"/>
        <v>Transferred</v>
      </c>
      <c r="L1074" s="1">
        <f t="shared" ca="1" si="107"/>
        <v>8568</v>
      </c>
    </row>
    <row r="1075" spans="2:12" x14ac:dyDescent="0.25">
      <c r="B1075">
        <f t="shared" ca="1" si="102"/>
        <v>9</v>
      </c>
      <c r="C1075">
        <f t="shared" ca="1" si="106"/>
        <v>9</v>
      </c>
      <c r="D1075">
        <f t="shared" ca="1" si="106"/>
        <v>1947</v>
      </c>
      <c r="E1075">
        <f t="shared" ca="1" si="106"/>
        <v>2</v>
      </c>
      <c r="F1075">
        <f t="shared" ca="1" si="106"/>
        <v>3</v>
      </c>
      <c r="G1075">
        <f t="shared" ca="1" si="106"/>
        <v>4</v>
      </c>
      <c r="I1075" t="str">
        <f t="shared" ca="1" si="103"/>
        <v>Male</v>
      </c>
      <c r="J1075" t="str">
        <f t="shared" ca="1" si="104"/>
        <v>Medicaid</v>
      </c>
      <c r="K1075" t="str">
        <f t="shared" ca="1" si="105"/>
        <v>Left without being seen</v>
      </c>
      <c r="L1075" s="1">
        <f t="shared" ca="1" si="107"/>
        <v>17419</v>
      </c>
    </row>
    <row r="1076" spans="2:12" x14ac:dyDescent="0.25">
      <c r="B1076">
        <f t="shared" ca="1" si="102"/>
        <v>22</v>
      </c>
      <c r="C1076">
        <f t="shared" ca="1" si="106"/>
        <v>10</v>
      </c>
      <c r="D1076">
        <f t="shared" ca="1" si="106"/>
        <v>2009</v>
      </c>
      <c r="E1076">
        <f t="shared" ca="1" si="106"/>
        <v>1</v>
      </c>
      <c r="F1076">
        <f t="shared" ca="1" si="106"/>
        <v>1</v>
      </c>
      <c r="G1076">
        <f t="shared" ca="1" si="106"/>
        <v>3</v>
      </c>
      <c r="I1076" t="str">
        <f t="shared" ca="1" si="103"/>
        <v>Female</v>
      </c>
      <c r="J1076" t="str">
        <f t="shared" ca="1" si="104"/>
        <v>Aetna</v>
      </c>
      <c r="K1076" t="str">
        <f t="shared" ca="1" si="105"/>
        <v>Transferred</v>
      </c>
      <c r="L1076" s="1">
        <f t="shared" ca="1" si="107"/>
        <v>40108</v>
      </c>
    </row>
    <row r="1077" spans="2:12" x14ac:dyDescent="0.25">
      <c r="B1077">
        <f t="shared" ca="1" si="102"/>
        <v>7</v>
      </c>
      <c r="C1077">
        <f t="shared" ca="1" si="106"/>
        <v>10</v>
      </c>
      <c r="D1077">
        <f t="shared" ca="1" si="106"/>
        <v>1987</v>
      </c>
      <c r="E1077">
        <f t="shared" ca="1" si="106"/>
        <v>2</v>
      </c>
      <c r="F1077">
        <f t="shared" ca="1" si="106"/>
        <v>1</v>
      </c>
      <c r="G1077">
        <f t="shared" ca="1" si="106"/>
        <v>1</v>
      </c>
      <c r="I1077" t="str">
        <f t="shared" ca="1" si="103"/>
        <v>Male</v>
      </c>
      <c r="J1077" t="str">
        <f t="shared" ca="1" si="104"/>
        <v>Aetna</v>
      </c>
      <c r="K1077" t="str">
        <f t="shared" ca="1" si="105"/>
        <v>Discharged</v>
      </c>
      <c r="L1077" s="1">
        <f t="shared" ca="1" si="107"/>
        <v>32057</v>
      </c>
    </row>
    <row r="1078" spans="2:12" x14ac:dyDescent="0.25">
      <c r="B1078">
        <f t="shared" ca="1" si="102"/>
        <v>28</v>
      </c>
      <c r="C1078">
        <f t="shared" ca="1" si="106"/>
        <v>4</v>
      </c>
      <c r="D1078">
        <f t="shared" ca="1" si="106"/>
        <v>2011</v>
      </c>
      <c r="E1078">
        <f t="shared" ca="1" si="106"/>
        <v>2</v>
      </c>
      <c r="F1078">
        <f t="shared" ca="1" si="106"/>
        <v>4</v>
      </c>
      <c r="G1078">
        <f t="shared" ca="1" si="106"/>
        <v>3</v>
      </c>
      <c r="I1078" t="str">
        <f t="shared" ca="1" si="103"/>
        <v>Male</v>
      </c>
      <c r="J1078" t="str">
        <f t="shared" ca="1" si="104"/>
        <v>Self-pay</v>
      </c>
      <c r="K1078" t="str">
        <f t="shared" ca="1" si="105"/>
        <v>Transferred</v>
      </c>
      <c r="L1078" s="1">
        <f t="shared" ca="1" si="107"/>
        <v>40661</v>
      </c>
    </row>
    <row r="1079" spans="2:12" x14ac:dyDescent="0.25">
      <c r="B1079">
        <f t="shared" ca="1" si="102"/>
        <v>30</v>
      </c>
      <c r="C1079">
        <f t="shared" ca="1" si="106"/>
        <v>12</v>
      </c>
      <c r="D1079">
        <f t="shared" ca="1" si="106"/>
        <v>2005</v>
      </c>
      <c r="E1079">
        <f t="shared" ca="1" si="106"/>
        <v>1</v>
      </c>
      <c r="F1079">
        <f t="shared" ca="1" si="106"/>
        <v>4</v>
      </c>
      <c r="G1079">
        <f t="shared" ca="1" si="106"/>
        <v>2</v>
      </c>
      <c r="I1079" t="str">
        <f t="shared" ca="1" si="103"/>
        <v>Female</v>
      </c>
      <c r="J1079" t="str">
        <f t="shared" ca="1" si="104"/>
        <v>Self-pay</v>
      </c>
      <c r="K1079" t="str">
        <f t="shared" ca="1" si="105"/>
        <v>Admitted</v>
      </c>
      <c r="L1079" s="1">
        <f t="shared" ca="1" si="107"/>
        <v>38716</v>
      </c>
    </row>
    <row r="1080" spans="2:12" x14ac:dyDescent="0.25">
      <c r="B1080">
        <f t="shared" ca="1" si="102"/>
        <v>4</v>
      </c>
      <c r="C1080">
        <f t="shared" ca="1" si="106"/>
        <v>2</v>
      </c>
      <c r="D1080">
        <f t="shared" ca="1" si="106"/>
        <v>1952</v>
      </c>
      <c r="E1080">
        <f t="shared" ca="1" si="106"/>
        <v>1</v>
      </c>
      <c r="F1080">
        <f t="shared" ca="1" si="106"/>
        <v>3</v>
      </c>
      <c r="G1080">
        <f t="shared" ca="1" si="106"/>
        <v>3</v>
      </c>
      <c r="I1080" t="str">
        <f t="shared" ca="1" si="103"/>
        <v>Female</v>
      </c>
      <c r="J1080" t="str">
        <f t="shared" ca="1" si="104"/>
        <v>Medicaid</v>
      </c>
      <c r="K1080" t="str">
        <f t="shared" ca="1" si="105"/>
        <v>Transferred</v>
      </c>
      <c r="L1080" s="1">
        <f t="shared" ca="1" si="107"/>
        <v>19028</v>
      </c>
    </row>
    <row r="1081" spans="2:12" x14ac:dyDescent="0.25">
      <c r="B1081">
        <f t="shared" ca="1" si="102"/>
        <v>9</v>
      </c>
      <c r="C1081">
        <f t="shared" ca="1" si="106"/>
        <v>8</v>
      </c>
      <c r="D1081">
        <f t="shared" ca="1" si="106"/>
        <v>2012</v>
      </c>
      <c r="E1081">
        <f t="shared" ca="1" si="106"/>
        <v>1</v>
      </c>
      <c r="F1081">
        <f t="shared" ca="1" si="106"/>
        <v>2</v>
      </c>
      <c r="G1081">
        <f t="shared" ca="1" si="106"/>
        <v>1</v>
      </c>
      <c r="I1081" t="str">
        <f t="shared" ca="1" si="103"/>
        <v>Female</v>
      </c>
      <c r="J1081" t="str">
        <f t="shared" ca="1" si="104"/>
        <v>Medicare</v>
      </c>
      <c r="K1081" t="str">
        <f t="shared" ca="1" si="105"/>
        <v>Discharged</v>
      </c>
      <c r="L1081" s="1">
        <f t="shared" ca="1" si="107"/>
        <v>41130</v>
      </c>
    </row>
    <row r="1082" spans="2:12" x14ac:dyDescent="0.25">
      <c r="B1082">
        <f t="shared" ca="1" si="102"/>
        <v>11</v>
      </c>
      <c r="C1082">
        <f t="shared" ca="1" si="106"/>
        <v>3</v>
      </c>
      <c r="D1082">
        <f t="shared" ca="1" si="106"/>
        <v>1939</v>
      </c>
      <c r="E1082">
        <f t="shared" ca="1" si="106"/>
        <v>1</v>
      </c>
      <c r="F1082">
        <f t="shared" ca="1" si="106"/>
        <v>2</v>
      </c>
      <c r="G1082">
        <f t="shared" ca="1" si="106"/>
        <v>1</v>
      </c>
      <c r="I1082" t="str">
        <f t="shared" ca="1" si="103"/>
        <v>Female</v>
      </c>
      <c r="J1082" t="str">
        <f t="shared" ca="1" si="104"/>
        <v>Medicare</v>
      </c>
      <c r="K1082" t="str">
        <f t="shared" ca="1" si="105"/>
        <v>Discharged</v>
      </c>
      <c r="L1082" s="1">
        <f t="shared" ca="1" si="107"/>
        <v>14315</v>
      </c>
    </row>
    <row r="1083" spans="2:12" x14ac:dyDescent="0.25">
      <c r="B1083">
        <f t="shared" ca="1" si="102"/>
        <v>19</v>
      </c>
      <c r="C1083">
        <f t="shared" ca="1" si="106"/>
        <v>8</v>
      </c>
      <c r="D1083">
        <f t="shared" ca="1" si="106"/>
        <v>2012</v>
      </c>
      <c r="E1083">
        <f t="shared" ca="1" si="106"/>
        <v>2</v>
      </c>
      <c r="F1083">
        <f t="shared" ca="1" si="106"/>
        <v>3</v>
      </c>
      <c r="G1083">
        <f t="shared" ca="1" si="106"/>
        <v>1</v>
      </c>
      <c r="I1083" t="str">
        <f t="shared" ca="1" si="103"/>
        <v>Male</v>
      </c>
      <c r="J1083" t="str">
        <f t="shared" ca="1" si="104"/>
        <v>Medicaid</v>
      </c>
      <c r="K1083" t="str">
        <f t="shared" ca="1" si="105"/>
        <v>Discharged</v>
      </c>
      <c r="L1083" s="1">
        <f t="shared" ca="1" si="107"/>
        <v>41140</v>
      </c>
    </row>
    <row r="1084" spans="2:12" x14ac:dyDescent="0.25">
      <c r="B1084">
        <f t="shared" ca="1" si="102"/>
        <v>9</v>
      </c>
      <c r="C1084">
        <f t="shared" ca="1" si="106"/>
        <v>9</v>
      </c>
      <c r="D1084">
        <f t="shared" ca="1" si="106"/>
        <v>1937</v>
      </c>
      <c r="E1084">
        <f t="shared" ca="1" si="106"/>
        <v>2</v>
      </c>
      <c r="F1084">
        <f t="shared" ca="1" si="106"/>
        <v>5</v>
      </c>
      <c r="G1084">
        <f t="shared" ca="1" si="106"/>
        <v>4</v>
      </c>
      <c r="I1084" t="str">
        <f t="shared" ca="1" si="103"/>
        <v>Male</v>
      </c>
      <c r="J1084" t="str">
        <f t="shared" ca="1" si="104"/>
        <v>Blue Cross</v>
      </c>
      <c r="K1084" t="str">
        <f t="shared" ca="1" si="105"/>
        <v>Left without being seen</v>
      </c>
      <c r="L1084" s="1">
        <f t="shared" ca="1" si="107"/>
        <v>13767</v>
      </c>
    </row>
    <row r="1085" spans="2:12" x14ac:dyDescent="0.25">
      <c r="B1085">
        <f t="shared" ca="1" si="102"/>
        <v>9</v>
      </c>
      <c r="C1085">
        <f t="shared" ca="1" si="106"/>
        <v>11</v>
      </c>
      <c r="D1085">
        <f t="shared" ca="1" si="106"/>
        <v>1916</v>
      </c>
      <c r="E1085">
        <f t="shared" ca="1" si="106"/>
        <v>1</v>
      </c>
      <c r="F1085">
        <f t="shared" ca="1" si="106"/>
        <v>1</v>
      </c>
      <c r="G1085">
        <f t="shared" ca="1" si="106"/>
        <v>3</v>
      </c>
      <c r="I1085" t="str">
        <f t="shared" ca="1" si="103"/>
        <v>Female</v>
      </c>
      <c r="J1085" t="str">
        <f t="shared" ca="1" si="104"/>
        <v>Aetna</v>
      </c>
      <c r="K1085" t="str">
        <f t="shared" ca="1" si="105"/>
        <v>Transferred</v>
      </c>
      <c r="L1085" s="1">
        <f t="shared" ca="1" si="107"/>
        <v>6158</v>
      </c>
    </row>
    <row r="1086" spans="2:12" x14ac:dyDescent="0.25">
      <c r="B1086">
        <f t="shared" ca="1" si="102"/>
        <v>17</v>
      </c>
      <c r="C1086">
        <f t="shared" ca="1" si="106"/>
        <v>11</v>
      </c>
      <c r="D1086">
        <f t="shared" ca="1" si="106"/>
        <v>2003</v>
      </c>
      <c r="E1086">
        <f t="shared" ca="1" si="106"/>
        <v>1</v>
      </c>
      <c r="F1086">
        <f t="shared" ca="1" si="106"/>
        <v>5</v>
      </c>
      <c r="G1086">
        <f t="shared" ca="1" si="106"/>
        <v>2</v>
      </c>
      <c r="I1086" t="str">
        <f t="shared" ca="1" si="103"/>
        <v>Female</v>
      </c>
      <c r="J1086" t="str">
        <f t="shared" ca="1" si="104"/>
        <v>Blue Cross</v>
      </c>
      <c r="K1086" t="str">
        <f t="shared" ca="1" si="105"/>
        <v>Admitted</v>
      </c>
      <c r="L1086" s="1">
        <f t="shared" ca="1" si="107"/>
        <v>37942</v>
      </c>
    </row>
    <row r="1087" spans="2:12" x14ac:dyDescent="0.25">
      <c r="B1087">
        <f t="shared" ca="1" si="102"/>
        <v>30</v>
      </c>
      <c r="C1087">
        <f t="shared" ca="1" si="106"/>
        <v>6</v>
      </c>
      <c r="D1087">
        <f t="shared" ca="1" si="106"/>
        <v>1925</v>
      </c>
      <c r="E1087">
        <f t="shared" ca="1" si="106"/>
        <v>1</v>
      </c>
      <c r="F1087">
        <f t="shared" ca="1" si="106"/>
        <v>5</v>
      </c>
      <c r="G1087">
        <f t="shared" ca="1" si="106"/>
        <v>3</v>
      </c>
      <c r="I1087" t="str">
        <f t="shared" ca="1" si="103"/>
        <v>Female</v>
      </c>
      <c r="J1087" t="str">
        <f t="shared" ca="1" si="104"/>
        <v>Blue Cross</v>
      </c>
      <c r="K1087" t="str">
        <f t="shared" ca="1" si="105"/>
        <v>Transferred</v>
      </c>
      <c r="L1087" s="1">
        <f t="shared" ca="1" si="107"/>
        <v>9313</v>
      </c>
    </row>
    <row r="1088" spans="2:12" x14ac:dyDescent="0.25">
      <c r="B1088">
        <f t="shared" ca="1" si="102"/>
        <v>16</v>
      </c>
      <c r="C1088">
        <f t="shared" ca="1" si="106"/>
        <v>2</v>
      </c>
      <c r="D1088">
        <f t="shared" ca="1" si="106"/>
        <v>1945</v>
      </c>
      <c r="E1088">
        <f t="shared" ref="C1088:G1139" ca="1" si="108">RANDBETWEEN(E$4,E$5)</f>
        <v>1</v>
      </c>
      <c r="F1088">
        <f t="shared" ca="1" si="108"/>
        <v>4</v>
      </c>
      <c r="G1088">
        <f t="shared" ca="1" si="108"/>
        <v>1</v>
      </c>
      <c r="I1088" t="str">
        <f t="shared" ca="1" si="103"/>
        <v>Female</v>
      </c>
      <c r="J1088" t="str">
        <f t="shared" ca="1" si="104"/>
        <v>Self-pay</v>
      </c>
      <c r="K1088" t="str">
        <f t="shared" ca="1" si="105"/>
        <v>Discharged</v>
      </c>
      <c r="L1088" s="1">
        <f t="shared" ca="1" si="107"/>
        <v>16484</v>
      </c>
    </row>
    <row r="1089" spans="2:12" x14ac:dyDescent="0.25">
      <c r="B1089">
        <f t="shared" ca="1" si="102"/>
        <v>17</v>
      </c>
      <c r="C1089">
        <f t="shared" ca="1" si="108"/>
        <v>12</v>
      </c>
      <c r="D1089">
        <f t="shared" ca="1" si="108"/>
        <v>1997</v>
      </c>
      <c r="E1089">
        <f t="shared" ca="1" si="108"/>
        <v>1</v>
      </c>
      <c r="F1089">
        <f t="shared" ca="1" si="108"/>
        <v>1</v>
      </c>
      <c r="G1089">
        <f t="shared" ca="1" si="108"/>
        <v>1</v>
      </c>
      <c r="I1089" t="str">
        <f t="shared" ca="1" si="103"/>
        <v>Female</v>
      </c>
      <c r="J1089" t="str">
        <f t="shared" ca="1" si="104"/>
        <v>Aetna</v>
      </c>
      <c r="K1089" t="str">
        <f t="shared" ca="1" si="105"/>
        <v>Discharged</v>
      </c>
      <c r="L1089" s="1">
        <f t="shared" ca="1" si="107"/>
        <v>35781</v>
      </c>
    </row>
    <row r="1090" spans="2:12" x14ac:dyDescent="0.25">
      <c r="B1090">
        <f t="shared" ca="1" si="102"/>
        <v>26</v>
      </c>
      <c r="C1090">
        <f t="shared" ca="1" si="108"/>
        <v>1</v>
      </c>
      <c r="D1090">
        <f t="shared" ca="1" si="108"/>
        <v>1967</v>
      </c>
      <c r="E1090">
        <f t="shared" ca="1" si="108"/>
        <v>1</v>
      </c>
      <c r="F1090">
        <f t="shared" ca="1" si="108"/>
        <v>5</v>
      </c>
      <c r="G1090">
        <f t="shared" ca="1" si="108"/>
        <v>2</v>
      </c>
      <c r="I1090" t="str">
        <f t="shared" ca="1" si="103"/>
        <v>Female</v>
      </c>
      <c r="J1090" t="str">
        <f t="shared" ca="1" si="104"/>
        <v>Blue Cross</v>
      </c>
      <c r="K1090" t="str">
        <f t="shared" ca="1" si="105"/>
        <v>Admitted</v>
      </c>
      <c r="L1090" s="1">
        <f t="shared" ca="1" si="107"/>
        <v>24498</v>
      </c>
    </row>
    <row r="1091" spans="2:12" x14ac:dyDescent="0.25">
      <c r="B1091">
        <f t="shared" ca="1" si="102"/>
        <v>16</v>
      </c>
      <c r="C1091">
        <f t="shared" ca="1" si="108"/>
        <v>1</v>
      </c>
      <c r="D1091">
        <f t="shared" ca="1" si="108"/>
        <v>1916</v>
      </c>
      <c r="E1091">
        <f t="shared" ca="1" si="108"/>
        <v>2</v>
      </c>
      <c r="F1091">
        <f t="shared" ca="1" si="108"/>
        <v>4</v>
      </c>
      <c r="G1091">
        <f t="shared" ca="1" si="108"/>
        <v>2</v>
      </c>
      <c r="I1091" t="str">
        <f t="shared" ca="1" si="103"/>
        <v>Male</v>
      </c>
      <c r="J1091" t="str">
        <f t="shared" ca="1" si="104"/>
        <v>Self-pay</v>
      </c>
      <c r="K1091" t="str">
        <f t="shared" ca="1" si="105"/>
        <v>Admitted</v>
      </c>
      <c r="L1091" s="1">
        <f t="shared" ca="1" si="107"/>
        <v>5860</v>
      </c>
    </row>
    <row r="1092" spans="2:12" x14ac:dyDescent="0.25">
      <c r="B1092">
        <f t="shared" ca="1" si="102"/>
        <v>6</v>
      </c>
      <c r="C1092">
        <f t="shared" ca="1" si="108"/>
        <v>5</v>
      </c>
      <c r="D1092">
        <f t="shared" ca="1" si="108"/>
        <v>1998</v>
      </c>
      <c r="E1092">
        <f t="shared" ca="1" si="108"/>
        <v>2</v>
      </c>
      <c r="F1092">
        <f t="shared" ca="1" si="108"/>
        <v>1</v>
      </c>
      <c r="G1092">
        <f t="shared" ca="1" si="108"/>
        <v>2</v>
      </c>
      <c r="I1092" t="str">
        <f t="shared" ca="1" si="103"/>
        <v>Male</v>
      </c>
      <c r="J1092" t="str">
        <f t="shared" ca="1" si="104"/>
        <v>Aetna</v>
      </c>
      <c r="K1092" t="str">
        <f t="shared" ca="1" si="105"/>
        <v>Admitted</v>
      </c>
      <c r="L1092" s="1">
        <f t="shared" ca="1" si="107"/>
        <v>35921</v>
      </c>
    </row>
    <row r="1093" spans="2:12" x14ac:dyDescent="0.25">
      <c r="B1093">
        <f t="shared" ref="B1093:B1156" ca="1" si="109">RANDBETWEEN(B$4,B$5)</f>
        <v>18</v>
      </c>
      <c r="C1093">
        <f t="shared" ca="1" si="108"/>
        <v>5</v>
      </c>
      <c r="D1093">
        <f t="shared" ca="1" si="108"/>
        <v>2010</v>
      </c>
      <c r="E1093">
        <f t="shared" ca="1" si="108"/>
        <v>2</v>
      </c>
      <c r="F1093">
        <f t="shared" ca="1" si="108"/>
        <v>3</v>
      </c>
      <c r="G1093">
        <f t="shared" ca="1" si="108"/>
        <v>4</v>
      </c>
      <c r="I1093" t="str">
        <f t="shared" ca="1" si="103"/>
        <v>Male</v>
      </c>
      <c r="J1093" t="str">
        <f t="shared" ca="1" si="104"/>
        <v>Medicaid</v>
      </c>
      <c r="K1093" t="str">
        <f t="shared" ca="1" si="105"/>
        <v>Left without being seen</v>
      </c>
      <c r="L1093" s="1">
        <f t="shared" ca="1" si="107"/>
        <v>40316</v>
      </c>
    </row>
    <row r="1094" spans="2:12" x14ac:dyDescent="0.25">
      <c r="B1094">
        <f t="shared" ca="1" si="109"/>
        <v>23</v>
      </c>
      <c r="C1094">
        <f t="shared" ca="1" si="108"/>
        <v>11</v>
      </c>
      <c r="D1094">
        <f t="shared" ca="1" si="108"/>
        <v>1976</v>
      </c>
      <c r="E1094">
        <f t="shared" ca="1" si="108"/>
        <v>2</v>
      </c>
      <c r="F1094">
        <f t="shared" ca="1" si="108"/>
        <v>5</v>
      </c>
      <c r="G1094">
        <f t="shared" ca="1" si="108"/>
        <v>2</v>
      </c>
      <c r="I1094" t="str">
        <f t="shared" ca="1" si="103"/>
        <v>Male</v>
      </c>
      <c r="J1094" t="str">
        <f t="shared" ca="1" si="104"/>
        <v>Blue Cross</v>
      </c>
      <c r="K1094" t="str">
        <f t="shared" ca="1" si="105"/>
        <v>Admitted</v>
      </c>
      <c r="L1094" s="1">
        <f t="shared" ca="1" si="107"/>
        <v>28087</v>
      </c>
    </row>
    <row r="1095" spans="2:12" x14ac:dyDescent="0.25">
      <c r="B1095">
        <f t="shared" ca="1" si="109"/>
        <v>23</v>
      </c>
      <c r="C1095">
        <f t="shared" ca="1" si="108"/>
        <v>5</v>
      </c>
      <c r="D1095">
        <f t="shared" ca="1" si="108"/>
        <v>1954</v>
      </c>
      <c r="E1095">
        <f t="shared" ca="1" si="108"/>
        <v>1</v>
      </c>
      <c r="F1095">
        <f t="shared" ca="1" si="108"/>
        <v>1</v>
      </c>
      <c r="G1095">
        <f t="shared" ca="1" si="108"/>
        <v>2</v>
      </c>
      <c r="I1095" t="str">
        <f t="shared" ca="1" si="103"/>
        <v>Female</v>
      </c>
      <c r="J1095" t="str">
        <f t="shared" ca="1" si="104"/>
        <v>Aetna</v>
      </c>
      <c r="K1095" t="str">
        <f t="shared" ca="1" si="105"/>
        <v>Admitted</v>
      </c>
      <c r="L1095" s="1">
        <f t="shared" ca="1" si="107"/>
        <v>19867</v>
      </c>
    </row>
    <row r="1096" spans="2:12" x14ac:dyDescent="0.25">
      <c r="B1096">
        <f t="shared" ca="1" si="109"/>
        <v>29</v>
      </c>
      <c r="C1096">
        <f t="shared" ca="1" si="108"/>
        <v>4</v>
      </c>
      <c r="D1096">
        <f t="shared" ca="1" si="108"/>
        <v>1919</v>
      </c>
      <c r="E1096">
        <f t="shared" ca="1" si="108"/>
        <v>1</v>
      </c>
      <c r="F1096">
        <f t="shared" ca="1" si="108"/>
        <v>4</v>
      </c>
      <c r="G1096">
        <f t="shared" ca="1" si="108"/>
        <v>2</v>
      </c>
      <c r="I1096" t="str">
        <f t="shared" ca="1" si="103"/>
        <v>Female</v>
      </c>
      <c r="J1096" t="str">
        <f t="shared" ca="1" si="104"/>
        <v>Self-pay</v>
      </c>
      <c r="K1096" t="str">
        <f t="shared" ca="1" si="105"/>
        <v>Admitted</v>
      </c>
      <c r="L1096" s="1">
        <f t="shared" ca="1" si="107"/>
        <v>7059</v>
      </c>
    </row>
    <row r="1097" spans="2:12" x14ac:dyDescent="0.25">
      <c r="B1097">
        <f t="shared" ca="1" si="109"/>
        <v>28</v>
      </c>
      <c r="C1097">
        <f t="shared" ca="1" si="108"/>
        <v>11</v>
      </c>
      <c r="D1097">
        <f t="shared" ca="1" si="108"/>
        <v>2009</v>
      </c>
      <c r="E1097">
        <f t="shared" ca="1" si="108"/>
        <v>1</v>
      </c>
      <c r="F1097">
        <f t="shared" ca="1" si="108"/>
        <v>3</v>
      </c>
      <c r="G1097">
        <f t="shared" ca="1" si="108"/>
        <v>1</v>
      </c>
      <c r="I1097" t="str">
        <f t="shared" ref="I1097:I1160" ca="1" si="110">VLOOKUP(E1097,GenderNum_to_GenderLabel,2,FALSE)</f>
        <v>Female</v>
      </c>
      <c r="J1097" t="str">
        <f t="shared" ref="J1097:J1160" ca="1" si="111">VLOOKUP(F1097,InsuranceNum_to_InsuranceCompany,2,FALSE)</f>
        <v>Medicaid</v>
      </c>
      <c r="K1097" t="str">
        <f t="shared" ref="K1097:K1160" ca="1" si="112">VLOOKUP(G1097,DispositionNum_to_DispositionLabel,2,FALSE)</f>
        <v>Discharged</v>
      </c>
      <c r="L1097" s="1">
        <f t="shared" ca="1" si="107"/>
        <v>40145</v>
      </c>
    </row>
    <row r="1098" spans="2:12" x14ac:dyDescent="0.25">
      <c r="B1098">
        <f t="shared" ca="1" si="109"/>
        <v>19</v>
      </c>
      <c r="C1098">
        <f t="shared" ca="1" si="108"/>
        <v>12</v>
      </c>
      <c r="D1098">
        <f t="shared" ca="1" si="108"/>
        <v>1998</v>
      </c>
      <c r="E1098">
        <f t="shared" ca="1" si="108"/>
        <v>2</v>
      </c>
      <c r="F1098">
        <f t="shared" ca="1" si="108"/>
        <v>1</v>
      </c>
      <c r="G1098">
        <f t="shared" ca="1" si="108"/>
        <v>3</v>
      </c>
      <c r="I1098" t="str">
        <f t="shared" ca="1" si="110"/>
        <v>Male</v>
      </c>
      <c r="J1098" t="str">
        <f t="shared" ca="1" si="111"/>
        <v>Aetna</v>
      </c>
      <c r="K1098" t="str">
        <f t="shared" ca="1" si="112"/>
        <v>Transferred</v>
      </c>
      <c r="L1098" s="1">
        <f t="shared" ca="1" si="107"/>
        <v>36148</v>
      </c>
    </row>
    <row r="1099" spans="2:12" x14ac:dyDescent="0.25">
      <c r="B1099">
        <f t="shared" ca="1" si="109"/>
        <v>30</v>
      </c>
      <c r="C1099">
        <f t="shared" ca="1" si="108"/>
        <v>8</v>
      </c>
      <c r="D1099">
        <f t="shared" ca="1" si="108"/>
        <v>1940</v>
      </c>
      <c r="E1099">
        <f t="shared" ca="1" si="108"/>
        <v>1</v>
      </c>
      <c r="F1099">
        <f t="shared" ca="1" si="108"/>
        <v>5</v>
      </c>
      <c r="G1099">
        <f t="shared" ca="1" si="108"/>
        <v>3</v>
      </c>
      <c r="I1099" t="str">
        <f t="shared" ca="1" si="110"/>
        <v>Female</v>
      </c>
      <c r="J1099" t="str">
        <f t="shared" ca="1" si="111"/>
        <v>Blue Cross</v>
      </c>
      <c r="K1099" t="str">
        <f t="shared" ca="1" si="112"/>
        <v>Transferred</v>
      </c>
      <c r="L1099" s="1">
        <f t="shared" ca="1" si="107"/>
        <v>14853</v>
      </c>
    </row>
    <row r="1100" spans="2:12" x14ac:dyDescent="0.25">
      <c r="B1100">
        <f t="shared" ca="1" si="109"/>
        <v>10</v>
      </c>
      <c r="C1100">
        <f t="shared" ca="1" si="108"/>
        <v>7</v>
      </c>
      <c r="D1100">
        <f t="shared" ca="1" si="108"/>
        <v>1942</v>
      </c>
      <c r="E1100">
        <f t="shared" ca="1" si="108"/>
        <v>1</v>
      </c>
      <c r="F1100">
        <f t="shared" ca="1" si="108"/>
        <v>4</v>
      </c>
      <c r="G1100">
        <f t="shared" ca="1" si="108"/>
        <v>1</v>
      </c>
      <c r="I1100" t="str">
        <f t="shared" ca="1" si="110"/>
        <v>Female</v>
      </c>
      <c r="J1100" t="str">
        <f t="shared" ca="1" si="111"/>
        <v>Self-pay</v>
      </c>
      <c r="K1100" t="str">
        <f t="shared" ca="1" si="112"/>
        <v>Discharged</v>
      </c>
      <c r="L1100" s="1">
        <f t="shared" ca="1" si="107"/>
        <v>15532</v>
      </c>
    </row>
    <row r="1101" spans="2:12" x14ac:dyDescent="0.25">
      <c r="B1101">
        <f t="shared" ca="1" si="109"/>
        <v>28</v>
      </c>
      <c r="C1101">
        <f t="shared" ca="1" si="108"/>
        <v>12</v>
      </c>
      <c r="D1101">
        <f t="shared" ca="1" si="108"/>
        <v>1991</v>
      </c>
      <c r="E1101">
        <f t="shared" ca="1" si="108"/>
        <v>2</v>
      </c>
      <c r="F1101">
        <f t="shared" ca="1" si="108"/>
        <v>1</v>
      </c>
      <c r="G1101">
        <f t="shared" ca="1" si="108"/>
        <v>2</v>
      </c>
      <c r="I1101" t="str">
        <f t="shared" ca="1" si="110"/>
        <v>Male</v>
      </c>
      <c r="J1101" t="str">
        <f t="shared" ca="1" si="111"/>
        <v>Aetna</v>
      </c>
      <c r="K1101" t="str">
        <f t="shared" ca="1" si="112"/>
        <v>Admitted</v>
      </c>
      <c r="L1101" s="1">
        <f t="shared" ca="1" si="107"/>
        <v>33600</v>
      </c>
    </row>
    <row r="1102" spans="2:12" x14ac:dyDescent="0.25">
      <c r="B1102">
        <f t="shared" ca="1" si="109"/>
        <v>18</v>
      </c>
      <c r="C1102">
        <f t="shared" ca="1" si="108"/>
        <v>5</v>
      </c>
      <c r="D1102">
        <f t="shared" ca="1" si="108"/>
        <v>1938</v>
      </c>
      <c r="E1102">
        <f t="shared" ca="1" si="108"/>
        <v>2</v>
      </c>
      <c r="F1102">
        <f t="shared" ca="1" si="108"/>
        <v>5</v>
      </c>
      <c r="G1102">
        <f t="shared" ca="1" si="108"/>
        <v>1</v>
      </c>
      <c r="I1102" t="str">
        <f t="shared" ca="1" si="110"/>
        <v>Male</v>
      </c>
      <c r="J1102" t="str">
        <f t="shared" ca="1" si="111"/>
        <v>Blue Cross</v>
      </c>
      <c r="K1102" t="str">
        <f t="shared" ca="1" si="112"/>
        <v>Discharged</v>
      </c>
      <c r="L1102" s="1">
        <f t="shared" ca="1" si="107"/>
        <v>14018</v>
      </c>
    </row>
    <row r="1103" spans="2:12" x14ac:dyDescent="0.25">
      <c r="B1103">
        <f t="shared" ca="1" si="109"/>
        <v>6</v>
      </c>
      <c r="C1103">
        <f t="shared" ca="1" si="108"/>
        <v>11</v>
      </c>
      <c r="D1103">
        <f t="shared" ca="1" si="108"/>
        <v>1963</v>
      </c>
      <c r="E1103">
        <f t="shared" ca="1" si="108"/>
        <v>2</v>
      </c>
      <c r="F1103">
        <f t="shared" ca="1" si="108"/>
        <v>2</v>
      </c>
      <c r="G1103">
        <f t="shared" ca="1" si="108"/>
        <v>1</v>
      </c>
      <c r="I1103" t="str">
        <f t="shared" ca="1" si="110"/>
        <v>Male</v>
      </c>
      <c r="J1103" t="str">
        <f t="shared" ca="1" si="111"/>
        <v>Medicare</v>
      </c>
      <c r="K1103" t="str">
        <f t="shared" ca="1" si="112"/>
        <v>Discharged</v>
      </c>
      <c r="L1103" s="1">
        <f t="shared" ca="1" si="107"/>
        <v>23321</v>
      </c>
    </row>
    <row r="1104" spans="2:12" x14ac:dyDescent="0.25">
      <c r="B1104">
        <f t="shared" ca="1" si="109"/>
        <v>2</v>
      </c>
      <c r="C1104">
        <f t="shared" ca="1" si="108"/>
        <v>5</v>
      </c>
      <c r="D1104">
        <f t="shared" ca="1" si="108"/>
        <v>1943</v>
      </c>
      <c r="E1104">
        <f t="shared" ca="1" si="108"/>
        <v>1</v>
      </c>
      <c r="F1104">
        <f t="shared" ca="1" si="108"/>
        <v>2</v>
      </c>
      <c r="G1104">
        <f t="shared" ca="1" si="108"/>
        <v>2</v>
      </c>
      <c r="I1104" t="str">
        <f t="shared" ca="1" si="110"/>
        <v>Female</v>
      </c>
      <c r="J1104" t="str">
        <f t="shared" ca="1" si="111"/>
        <v>Medicare</v>
      </c>
      <c r="K1104" t="str">
        <f t="shared" ca="1" si="112"/>
        <v>Admitted</v>
      </c>
      <c r="L1104" s="1">
        <f t="shared" ca="1" si="107"/>
        <v>15828</v>
      </c>
    </row>
    <row r="1105" spans="2:12" x14ac:dyDescent="0.25">
      <c r="B1105">
        <f t="shared" ca="1" si="109"/>
        <v>5</v>
      </c>
      <c r="C1105">
        <f t="shared" ca="1" si="108"/>
        <v>4</v>
      </c>
      <c r="D1105">
        <f t="shared" ca="1" si="108"/>
        <v>1963</v>
      </c>
      <c r="E1105">
        <f t="shared" ca="1" si="108"/>
        <v>2</v>
      </c>
      <c r="F1105">
        <f t="shared" ca="1" si="108"/>
        <v>2</v>
      </c>
      <c r="G1105">
        <f t="shared" ca="1" si="108"/>
        <v>2</v>
      </c>
      <c r="I1105" t="str">
        <f t="shared" ca="1" si="110"/>
        <v>Male</v>
      </c>
      <c r="J1105" t="str">
        <f t="shared" ca="1" si="111"/>
        <v>Medicare</v>
      </c>
      <c r="K1105" t="str">
        <f t="shared" ca="1" si="112"/>
        <v>Admitted</v>
      </c>
      <c r="L1105" s="1">
        <f t="shared" ca="1" si="107"/>
        <v>23106</v>
      </c>
    </row>
    <row r="1106" spans="2:12" x14ac:dyDescent="0.25">
      <c r="B1106">
        <f t="shared" ca="1" si="109"/>
        <v>11</v>
      </c>
      <c r="C1106">
        <f t="shared" ca="1" si="108"/>
        <v>7</v>
      </c>
      <c r="D1106">
        <f t="shared" ca="1" si="108"/>
        <v>1990</v>
      </c>
      <c r="E1106">
        <f t="shared" ca="1" si="108"/>
        <v>1</v>
      </c>
      <c r="F1106">
        <f t="shared" ca="1" si="108"/>
        <v>1</v>
      </c>
      <c r="G1106">
        <f t="shared" ca="1" si="108"/>
        <v>1</v>
      </c>
      <c r="I1106" t="str">
        <f t="shared" ca="1" si="110"/>
        <v>Female</v>
      </c>
      <c r="J1106" t="str">
        <f t="shared" ca="1" si="111"/>
        <v>Aetna</v>
      </c>
      <c r="K1106" t="str">
        <f t="shared" ca="1" si="112"/>
        <v>Discharged</v>
      </c>
      <c r="L1106" s="1">
        <f t="shared" ca="1" si="107"/>
        <v>33065</v>
      </c>
    </row>
    <row r="1107" spans="2:12" x14ac:dyDescent="0.25">
      <c r="B1107">
        <f t="shared" ca="1" si="109"/>
        <v>14</v>
      </c>
      <c r="C1107">
        <f t="shared" ca="1" si="108"/>
        <v>10</v>
      </c>
      <c r="D1107">
        <f t="shared" ca="1" si="108"/>
        <v>1929</v>
      </c>
      <c r="E1107">
        <f t="shared" ca="1" si="108"/>
        <v>1</v>
      </c>
      <c r="F1107">
        <f t="shared" ca="1" si="108"/>
        <v>3</v>
      </c>
      <c r="G1107">
        <f t="shared" ca="1" si="108"/>
        <v>2</v>
      </c>
      <c r="I1107" t="str">
        <f t="shared" ca="1" si="110"/>
        <v>Female</v>
      </c>
      <c r="J1107" t="str">
        <f t="shared" ca="1" si="111"/>
        <v>Medicaid</v>
      </c>
      <c r="K1107" t="str">
        <f t="shared" ca="1" si="112"/>
        <v>Admitted</v>
      </c>
      <c r="L1107" s="1">
        <f t="shared" ca="1" si="107"/>
        <v>10880</v>
      </c>
    </row>
    <row r="1108" spans="2:12" x14ac:dyDescent="0.25">
      <c r="B1108">
        <f t="shared" ca="1" si="109"/>
        <v>23</v>
      </c>
      <c r="C1108">
        <f t="shared" ca="1" si="108"/>
        <v>8</v>
      </c>
      <c r="D1108">
        <f t="shared" ca="1" si="108"/>
        <v>2007</v>
      </c>
      <c r="E1108">
        <f t="shared" ca="1" si="108"/>
        <v>2</v>
      </c>
      <c r="F1108">
        <f t="shared" ca="1" si="108"/>
        <v>4</v>
      </c>
      <c r="G1108">
        <f t="shared" ca="1" si="108"/>
        <v>2</v>
      </c>
      <c r="I1108" t="str">
        <f t="shared" ca="1" si="110"/>
        <v>Male</v>
      </c>
      <c r="J1108" t="str">
        <f t="shared" ca="1" si="111"/>
        <v>Self-pay</v>
      </c>
      <c r="K1108" t="str">
        <f t="shared" ca="1" si="112"/>
        <v>Admitted</v>
      </c>
      <c r="L1108" s="1">
        <f t="shared" ref="L1108:L1171" ca="1" si="113">DATE(D1108,C1108,B1108)</f>
        <v>39317</v>
      </c>
    </row>
    <row r="1109" spans="2:12" x14ac:dyDescent="0.25">
      <c r="B1109">
        <f t="shared" ca="1" si="109"/>
        <v>13</v>
      </c>
      <c r="C1109">
        <f t="shared" ca="1" si="108"/>
        <v>3</v>
      </c>
      <c r="D1109">
        <f t="shared" ca="1" si="108"/>
        <v>1923</v>
      </c>
      <c r="E1109">
        <f t="shared" ca="1" si="108"/>
        <v>1</v>
      </c>
      <c r="F1109">
        <f t="shared" ca="1" si="108"/>
        <v>5</v>
      </c>
      <c r="G1109">
        <f t="shared" ca="1" si="108"/>
        <v>3</v>
      </c>
      <c r="I1109" t="str">
        <f t="shared" ca="1" si="110"/>
        <v>Female</v>
      </c>
      <c r="J1109" t="str">
        <f t="shared" ca="1" si="111"/>
        <v>Blue Cross</v>
      </c>
      <c r="K1109" t="str">
        <f t="shared" ca="1" si="112"/>
        <v>Transferred</v>
      </c>
      <c r="L1109" s="1">
        <f t="shared" ca="1" si="113"/>
        <v>8473</v>
      </c>
    </row>
    <row r="1110" spans="2:12" x14ac:dyDescent="0.25">
      <c r="B1110">
        <f t="shared" ca="1" si="109"/>
        <v>17</v>
      </c>
      <c r="C1110">
        <f t="shared" ca="1" si="108"/>
        <v>6</v>
      </c>
      <c r="D1110">
        <f t="shared" ca="1" si="108"/>
        <v>1958</v>
      </c>
      <c r="E1110">
        <f t="shared" ca="1" si="108"/>
        <v>1</v>
      </c>
      <c r="F1110">
        <f t="shared" ca="1" si="108"/>
        <v>4</v>
      </c>
      <c r="G1110">
        <f t="shared" ca="1" si="108"/>
        <v>2</v>
      </c>
      <c r="I1110" t="str">
        <f t="shared" ca="1" si="110"/>
        <v>Female</v>
      </c>
      <c r="J1110" t="str">
        <f t="shared" ca="1" si="111"/>
        <v>Self-pay</v>
      </c>
      <c r="K1110" t="str">
        <f t="shared" ca="1" si="112"/>
        <v>Admitted</v>
      </c>
      <c r="L1110" s="1">
        <f t="shared" ca="1" si="113"/>
        <v>21353</v>
      </c>
    </row>
    <row r="1111" spans="2:12" x14ac:dyDescent="0.25">
      <c r="B1111">
        <f t="shared" ca="1" si="109"/>
        <v>7</v>
      </c>
      <c r="C1111">
        <f t="shared" ca="1" si="108"/>
        <v>5</v>
      </c>
      <c r="D1111">
        <f t="shared" ca="1" si="108"/>
        <v>1915</v>
      </c>
      <c r="E1111">
        <f t="shared" ca="1" si="108"/>
        <v>1</v>
      </c>
      <c r="F1111">
        <f t="shared" ca="1" si="108"/>
        <v>2</v>
      </c>
      <c r="G1111">
        <f t="shared" ca="1" si="108"/>
        <v>2</v>
      </c>
      <c r="I1111" t="str">
        <f t="shared" ca="1" si="110"/>
        <v>Female</v>
      </c>
      <c r="J1111" t="str">
        <f t="shared" ca="1" si="111"/>
        <v>Medicare</v>
      </c>
      <c r="K1111" t="str">
        <f t="shared" ca="1" si="112"/>
        <v>Admitted</v>
      </c>
      <c r="L1111" s="1">
        <f t="shared" ca="1" si="113"/>
        <v>5606</v>
      </c>
    </row>
    <row r="1112" spans="2:12" x14ac:dyDescent="0.25">
      <c r="B1112">
        <f t="shared" ca="1" si="109"/>
        <v>11</v>
      </c>
      <c r="C1112">
        <f t="shared" ca="1" si="108"/>
        <v>11</v>
      </c>
      <c r="D1112">
        <f t="shared" ca="1" si="108"/>
        <v>1973</v>
      </c>
      <c r="E1112">
        <f t="shared" ca="1" si="108"/>
        <v>1</v>
      </c>
      <c r="F1112">
        <f t="shared" ca="1" si="108"/>
        <v>3</v>
      </c>
      <c r="G1112">
        <f t="shared" ca="1" si="108"/>
        <v>1</v>
      </c>
      <c r="I1112" t="str">
        <f t="shared" ca="1" si="110"/>
        <v>Female</v>
      </c>
      <c r="J1112" t="str">
        <f t="shared" ca="1" si="111"/>
        <v>Medicaid</v>
      </c>
      <c r="K1112" t="str">
        <f t="shared" ca="1" si="112"/>
        <v>Discharged</v>
      </c>
      <c r="L1112" s="1">
        <f t="shared" ca="1" si="113"/>
        <v>26979</v>
      </c>
    </row>
    <row r="1113" spans="2:12" x14ac:dyDescent="0.25">
      <c r="B1113">
        <f t="shared" ca="1" si="109"/>
        <v>9</v>
      </c>
      <c r="C1113">
        <f t="shared" ca="1" si="108"/>
        <v>2</v>
      </c>
      <c r="D1113">
        <f t="shared" ca="1" si="108"/>
        <v>1925</v>
      </c>
      <c r="E1113">
        <f t="shared" ca="1" si="108"/>
        <v>2</v>
      </c>
      <c r="F1113">
        <f t="shared" ca="1" si="108"/>
        <v>2</v>
      </c>
      <c r="G1113">
        <f t="shared" ca="1" si="108"/>
        <v>4</v>
      </c>
      <c r="I1113" t="str">
        <f t="shared" ca="1" si="110"/>
        <v>Male</v>
      </c>
      <c r="J1113" t="str">
        <f t="shared" ca="1" si="111"/>
        <v>Medicare</v>
      </c>
      <c r="K1113" t="str">
        <f t="shared" ca="1" si="112"/>
        <v>Left without being seen</v>
      </c>
      <c r="L1113" s="1">
        <f t="shared" ca="1" si="113"/>
        <v>9172</v>
      </c>
    </row>
    <row r="1114" spans="2:12" x14ac:dyDescent="0.25">
      <c r="B1114">
        <f t="shared" ca="1" si="109"/>
        <v>26</v>
      </c>
      <c r="C1114">
        <f t="shared" ca="1" si="108"/>
        <v>8</v>
      </c>
      <c r="D1114">
        <f t="shared" ca="1" si="108"/>
        <v>2001</v>
      </c>
      <c r="E1114">
        <f t="shared" ca="1" si="108"/>
        <v>1</v>
      </c>
      <c r="F1114">
        <f t="shared" ca="1" si="108"/>
        <v>3</v>
      </c>
      <c r="G1114">
        <f t="shared" ca="1" si="108"/>
        <v>3</v>
      </c>
      <c r="I1114" t="str">
        <f t="shared" ca="1" si="110"/>
        <v>Female</v>
      </c>
      <c r="J1114" t="str">
        <f t="shared" ca="1" si="111"/>
        <v>Medicaid</v>
      </c>
      <c r="K1114" t="str">
        <f t="shared" ca="1" si="112"/>
        <v>Transferred</v>
      </c>
      <c r="L1114" s="1">
        <f t="shared" ca="1" si="113"/>
        <v>37129</v>
      </c>
    </row>
    <row r="1115" spans="2:12" x14ac:dyDescent="0.25">
      <c r="B1115">
        <f t="shared" ca="1" si="109"/>
        <v>22</v>
      </c>
      <c r="C1115">
        <f t="shared" ca="1" si="108"/>
        <v>9</v>
      </c>
      <c r="D1115">
        <f t="shared" ca="1" si="108"/>
        <v>1927</v>
      </c>
      <c r="E1115">
        <f t="shared" ca="1" si="108"/>
        <v>1</v>
      </c>
      <c r="F1115">
        <f t="shared" ca="1" si="108"/>
        <v>4</v>
      </c>
      <c r="G1115">
        <f t="shared" ca="1" si="108"/>
        <v>4</v>
      </c>
      <c r="I1115" t="str">
        <f t="shared" ca="1" si="110"/>
        <v>Female</v>
      </c>
      <c r="J1115" t="str">
        <f t="shared" ca="1" si="111"/>
        <v>Self-pay</v>
      </c>
      <c r="K1115" t="str">
        <f t="shared" ca="1" si="112"/>
        <v>Left without being seen</v>
      </c>
      <c r="L1115" s="1">
        <f t="shared" ca="1" si="113"/>
        <v>10127</v>
      </c>
    </row>
    <row r="1116" spans="2:12" x14ac:dyDescent="0.25">
      <c r="B1116">
        <f t="shared" ca="1" si="109"/>
        <v>15</v>
      </c>
      <c r="C1116">
        <f t="shared" ca="1" si="108"/>
        <v>9</v>
      </c>
      <c r="D1116">
        <f t="shared" ca="1" si="108"/>
        <v>1975</v>
      </c>
      <c r="E1116">
        <f t="shared" ca="1" si="108"/>
        <v>1</v>
      </c>
      <c r="F1116">
        <f t="shared" ca="1" si="108"/>
        <v>5</v>
      </c>
      <c r="G1116">
        <f t="shared" ca="1" si="108"/>
        <v>1</v>
      </c>
      <c r="I1116" t="str">
        <f t="shared" ca="1" si="110"/>
        <v>Female</v>
      </c>
      <c r="J1116" t="str">
        <f t="shared" ca="1" si="111"/>
        <v>Blue Cross</v>
      </c>
      <c r="K1116" t="str">
        <f t="shared" ca="1" si="112"/>
        <v>Discharged</v>
      </c>
      <c r="L1116" s="1">
        <f t="shared" ca="1" si="113"/>
        <v>27652</v>
      </c>
    </row>
    <row r="1117" spans="2:12" x14ac:dyDescent="0.25">
      <c r="B1117">
        <f t="shared" ca="1" si="109"/>
        <v>12</v>
      </c>
      <c r="C1117">
        <f t="shared" ca="1" si="108"/>
        <v>1</v>
      </c>
      <c r="D1117">
        <f t="shared" ca="1" si="108"/>
        <v>1932</v>
      </c>
      <c r="E1117">
        <f t="shared" ca="1" si="108"/>
        <v>1</v>
      </c>
      <c r="F1117">
        <f t="shared" ca="1" si="108"/>
        <v>4</v>
      </c>
      <c r="G1117">
        <f t="shared" ca="1" si="108"/>
        <v>3</v>
      </c>
      <c r="I1117" t="str">
        <f t="shared" ca="1" si="110"/>
        <v>Female</v>
      </c>
      <c r="J1117" t="str">
        <f t="shared" ca="1" si="111"/>
        <v>Self-pay</v>
      </c>
      <c r="K1117" t="str">
        <f t="shared" ca="1" si="112"/>
        <v>Transferred</v>
      </c>
      <c r="L1117" s="1">
        <f t="shared" ca="1" si="113"/>
        <v>11700</v>
      </c>
    </row>
    <row r="1118" spans="2:12" x14ac:dyDescent="0.25">
      <c r="B1118">
        <f t="shared" ca="1" si="109"/>
        <v>25</v>
      </c>
      <c r="C1118">
        <f t="shared" ca="1" si="108"/>
        <v>8</v>
      </c>
      <c r="D1118">
        <f t="shared" ca="1" si="108"/>
        <v>1921</v>
      </c>
      <c r="E1118">
        <f t="shared" ca="1" si="108"/>
        <v>1</v>
      </c>
      <c r="F1118">
        <f t="shared" ca="1" si="108"/>
        <v>3</v>
      </c>
      <c r="G1118">
        <f t="shared" ca="1" si="108"/>
        <v>2</v>
      </c>
      <c r="I1118" t="str">
        <f t="shared" ca="1" si="110"/>
        <v>Female</v>
      </c>
      <c r="J1118" t="str">
        <f t="shared" ca="1" si="111"/>
        <v>Medicaid</v>
      </c>
      <c r="K1118" t="str">
        <f t="shared" ca="1" si="112"/>
        <v>Admitted</v>
      </c>
      <c r="L1118" s="1">
        <f t="shared" ca="1" si="113"/>
        <v>7908</v>
      </c>
    </row>
    <row r="1119" spans="2:12" x14ac:dyDescent="0.25">
      <c r="B1119">
        <f t="shared" ca="1" si="109"/>
        <v>20</v>
      </c>
      <c r="C1119">
        <f t="shared" ca="1" si="108"/>
        <v>1</v>
      </c>
      <c r="D1119">
        <f t="shared" ca="1" si="108"/>
        <v>1983</v>
      </c>
      <c r="E1119">
        <f t="shared" ca="1" si="108"/>
        <v>1</v>
      </c>
      <c r="F1119">
        <f t="shared" ca="1" si="108"/>
        <v>3</v>
      </c>
      <c r="G1119">
        <f t="shared" ca="1" si="108"/>
        <v>1</v>
      </c>
      <c r="I1119" t="str">
        <f t="shared" ca="1" si="110"/>
        <v>Female</v>
      </c>
      <c r="J1119" t="str">
        <f t="shared" ca="1" si="111"/>
        <v>Medicaid</v>
      </c>
      <c r="K1119" t="str">
        <f t="shared" ca="1" si="112"/>
        <v>Discharged</v>
      </c>
      <c r="L1119" s="1">
        <f t="shared" ca="1" si="113"/>
        <v>30336</v>
      </c>
    </row>
    <row r="1120" spans="2:12" x14ac:dyDescent="0.25">
      <c r="B1120">
        <f t="shared" ca="1" si="109"/>
        <v>24</v>
      </c>
      <c r="C1120">
        <f t="shared" ca="1" si="108"/>
        <v>11</v>
      </c>
      <c r="D1120">
        <f t="shared" ca="1" si="108"/>
        <v>1927</v>
      </c>
      <c r="E1120">
        <f t="shared" ca="1" si="108"/>
        <v>1</v>
      </c>
      <c r="F1120">
        <f t="shared" ca="1" si="108"/>
        <v>3</v>
      </c>
      <c r="G1120">
        <f t="shared" ca="1" si="108"/>
        <v>1</v>
      </c>
      <c r="I1120" t="str">
        <f t="shared" ca="1" si="110"/>
        <v>Female</v>
      </c>
      <c r="J1120" t="str">
        <f t="shared" ca="1" si="111"/>
        <v>Medicaid</v>
      </c>
      <c r="K1120" t="str">
        <f t="shared" ca="1" si="112"/>
        <v>Discharged</v>
      </c>
      <c r="L1120" s="1">
        <f t="shared" ca="1" si="113"/>
        <v>10190</v>
      </c>
    </row>
    <row r="1121" spans="2:12" x14ac:dyDescent="0.25">
      <c r="B1121">
        <f t="shared" ca="1" si="109"/>
        <v>30</v>
      </c>
      <c r="C1121">
        <f t="shared" ca="1" si="108"/>
        <v>11</v>
      </c>
      <c r="D1121">
        <f t="shared" ca="1" si="108"/>
        <v>1939</v>
      </c>
      <c r="E1121">
        <f t="shared" ca="1" si="108"/>
        <v>2</v>
      </c>
      <c r="F1121">
        <f t="shared" ca="1" si="108"/>
        <v>2</v>
      </c>
      <c r="G1121">
        <f t="shared" ca="1" si="108"/>
        <v>2</v>
      </c>
      <c r="I1121" t="str">
        <f t="shared" ca="1" si="110"/>
        <v>Male</v>
      </c>
      <c r="J1121" t="str">
        <f t="shared" ca="1" si="111"/>
        <v>Medicare</v>
      </c>
      <c r="K1121" t="str">
        <f t="shared" ca="1" si="112"/>
        <v>Admitted</v>
      </c>
      <c r="L1121" s="1">
        <f t="shared" ca="1" si="113"/>
        <v>14579</v>
      </c>
    </row>
    <row r="1122" spans="2:12" x14ac:dyDescent="0.25">
      <c r="B1122">
        <f t="shared" ca="1" si="109"/>
        <v>18</v>
      </c>
      <c r="C1122">
        <f t="shared" ca="1" si="108"/>
        <v>1</v>
      </c>
      <c r="D1122">
        <f t="shared" ca="1" si="108"/>
        <v>2010</v>
      </c>
      <c r="E1122">
        <f t="shared" ca="1" si="108"/>
        <v>1</v>
      </c>
      <c r="F1122">
        <f t="shared" ca="1" si="108"/>
        <v>5</v>
      </c>
      <c r="G1122">
        <f t="shared" ca="1" si="108"/>
        <v>3</v>
      </c>
      <c r="I1122" t="str">
        <f t="shared" ca="1" si="110"/>
        <v>Female</v>
      </c>
      <c r="J1122" t="str">
        <f t="shared" ca="1" si="111"/>
        <v>Blue Cross</v>
      </c>
      <c r="K1122" t="str">
        <f t="shared" ca="1" si="112"/>
        <v>Transferred</v>
      </c>
      <c r="L1122" s="1">
        <f t="shared" ca="1" si="113"/>
        <v>40196</v>
      </c>
    </row>
    <row r="1123" spans="2:12" x14ac:dyDescent="0.25">
      <c r="B1123">
        <f t="shared" ca="1" si="109"/>
        <v>1</v>
      </c>
      <c r="C1123">
        <f t="shared" ca="1" si="108"/>
        <v>4</v>
      </c>
      <c r="D1123">
        <f t="shared" ca="1" si="108"/>
        <v>1943</v>
      </c>
      <c r="E1123">
        <f t="shared" ca="1" si="108"/>
        <v>2</v>
      </c>
      <c r="F1123">
        <f t="shared" ca="1" si="108"/>
        <v>3</v>
      </c>
      <c r="G1123">
        <f t="shared" ca="1" si="108"/>
        <v>4</v>
      </c>
      <c r="I1123" t="str">
        <f t="shared" ca="1" si="110"/>
        <v>Male</v>
      </c>
      <c r="J1123" t="str">
        <f t="shared" ca="1" si="111"/>
        <v>Medicaid</v>
      </c>
      <c r="K1123" t="str">
        <f t="shared" ca="1" si="112"/>
        <v>Left without being seen</v>
      </c>
      <c r="L1123" s="1">
        <f t="shared" ca="1" si="113"/>
        <v>15797</v>
      </c>
    </row>
    <row r="1124" spans="2:12" x14ac:dyDescent="0.25">
      <c r="B1124">
        <f t="shared" ca="1" si="109"/>
        <v>5</v>
      </c>
      <c r="C1124">
        <f t="shared" ca="1" si="108"/>
        <v>6</v>
      </c>
      <c r="D1124">
        <f t="shared" ca="1" si="108"/>
        <v>1929</v>
      </c>
      <c r="E1124">
        <f t="shared" ca="1" si="108"/>
        <v>2</v>
      </c>
      <c r="F1124">
        <f t="shared" ca="1" si="108"/>
        <v>1</v>
      </c>
      <c r="G1124">
        <f t="shared" ca="1" si="108"/>
        <v>1</v>
      </c>
      <c r="I1124" t="str">
        <f t="shared" ca="1" si="110"/>
        <v>Male</v>
      </c>
      <c r="J1124" t="str">
        <f t="shared" ca="1" si="111"/>
        <v>Aetna</v>
      </c>
      <c r="K1124" t="str">
        <f t="shared" ca="1" si="112"/>
        <v>Discharged</v>
      </c>
      <c r="L1124" s="1">
        <f t="shared" ca="1" si="113"/>
        <v>10749</v>
      </c>
    </row>
    <row r="1125" spans="2:12" x14ac:dyDescent="0.25">
      <c r="B1125">
        <f t="shared" ca="1" si="109"/>
        <v>23</v>
      </c>
      <c r="C1125">
        <f t="shared" ca="1" si="108"/>
        <v>1</v>
      </c>
      <c r="D1125">
        <f t="shared" ca="1" si="108"/>
        <v>2003</v>
      </c>
      <c r="E1125">
        <f t="shared" ca="1" si="108"/>
        <v>2</v>
      </c>
      <c r="F1125">
        <f t="shared" ca="1" si="108"/>
        <v>2</v>
      </c>
      <c r="G1125">
        <f t="shared" ca="1" si="108"/>
        <v>2</v>
      </c>
      <c r="I1125" t="str">
        <f t="shared" ca="1" si="110"/>
        <v>Male</v>
      </c>
      <c r="J1125" t="str">
        <f t="shared" ca="1" si="111"/>
        <v>Medicare</v>
      </c>
      <c r="K1125" t="str">
        <f t="shared" ca="1" si="112"/>
        <v>Admitted</v>
      </c>
      <c r="L1125" s="1">
        <f t="shared" ca="1" si="113"/>
        <v>37644</v>
      </c>
    </row>
    <row r="1126" spans="2:12" x14ac:dyDescent="0.25">
      <c r="B1126">
        <f t="shared" ca="1" si="109"/>
        <v>13</v>
      </c>
      <c r="C1126">
        <f t="shared" ca="1" si="108"/>
        <v>2</v>
      </c>
      <c r="D1126">
        <f t="shared" ca="1" si="108"/>
        <v>1983</v>
      </c>
      <c r="E1126">
        <f t="shared" ca="1" si="108"/>
        <v>1</v>
      </c>
      <c r="F1126">
        <f t="shared" ca="1" si="108"/>
        <v>5</v>
      </c>
      <c r="G1126">
        <f t="shared" ca="1" si="108"/>
        <v>2</v>
      </c>
      <c r="I1126" t="str">
        <f t="shared" ca="1" si="110"/>
        <v>Female</v>
      </c>
      <c r="J1126" t="str">
        <f t="shared" ca="1" si="111"/>
        <v>Blue Cross</v>
      </c>
      <c r="K1126" t="str">
        <f t="shared" ca="1" si="112"/>
        <v>Admitted</v>
      </c>
      <c r="L1126" s="1">
        <f t="shared" ca="1" si="113"/>
        <v>30360</v>
      </c>
    </row>
    <row r="1127" spans="2:12" x14ac:dyDescent="0.25">
      <c r="B1127">
        <f t="shared" ca="1" si="109"/>
        <v>24</v>
      </c>
      <c r="C1127">
        <f t="shared" ca="1" si="108"/>
        <v>12</v>
      </c>
      <c r="D1127">
        <f t="shared" ca="1" si="108"/>
        <v>1938</v>
      </c>
      <c r="E1127">
        <f t="shared" ca="1" si="108"/>
        <v>2</v>
      </c>
      <c r="F1127">
        <f t="shared" ca="1" si="108"/>
        <v>1</v>
      </c>
      <c r="G1127">
        <f t="shared" ca="1" si="108"/>
        <v>4</v>
      </c>
      <c r="I1127" t="str">
        <f t="shared" ca="1" si="110"/>
        <v>Male</v>
      </c>
      <c r="J1127" t="str">
        <f t="shared" ca="1" si="111"/>
        <v>Aetna</v>
      </c>
      <c r="K1127" t="str">
        <f t="shared" ca="1" si="112"/>
        <v>Left without being seen</v>
      </c>
      <c r="L1127" s="1">
        <f t="shared" ca="1" si="113"/>
        <v>14238</v>
      </c>
    </row>
    <row r="1128" spans="2:12" x14ac:dyDescent="0.25">
      <c r="B1128">
        <f t="shared" ca="1" si="109"/>
        <v>27</v>
      </c>
      <c r="C1128">
        <f t="shared" ca="1" si="108"/>
        <v>10</v>
      </c>
      <c r="D1128">
        <f t="shared" ca="1" si="108"/>
        <v>1924</v>
      </c>
      <c r="E1128">
        <f t="shared" ca="1" si="108"/>
        <v>2</v>
      </c>
      <c r="F1128">
        <f t="shared" ca="1" si="108"/>
        <v>1</v>
      </c>
      <c r="G1128">
        <f t="shared" ca="1" si="108"/>
        <v>2</v>
      </c>
      <c r="I1128" t="str">
        <f t="shared" ca="1" si="110"/>
        <v>Male</v>
      </c>
      <c r="J1128" t="str">
        <f t="shared" ca="1" si="111"/>
        <v>Aetna</v>
      </c>
      <c r="K1128" t="str">
        <f t="shared" ca="1" si="112"/>
        <v>Admitted</v>
      </c>
      <c r="L1128" s="1">
        <f t="shared" ca="1" si="113"/>
        <v>9067</v>
      </c>
    </row>
    <row r="1129" spans="2:12" x14ac:dyDescent="0.25">
      <c r="B1129">
        <f t="shared" ca="1" si="109"/>
        <v>17</v>
      </c>
      <c r="C1129">
        <f t="shared" ca="1" si="108"/>
        <v>1</v>
      </c>
      <c r="D1129">
        <f t="shared" ca="1" si="108"/>
        <v>1970</v>
      </c>
      <c r="E1129">
        <f t="shared" ca="1" si="108"/>
        <v>2</v>
      </c>
      <c r="F1129">
        <f t="shared" ca="1" si="108"/>
        <v>1</v>
      </c>
      <c r="G1129">
        <f t="shared" ca="1" si="108"/>
        <v>2</v>
      </c>
      <c r="I1129" t="str">
        <f t="shared" ca="1" si="110"/>
        <v>Male</v>
      </c>
      <c r="J1129" t="str">
        <f t="shared" ca="1" si="111"/>
        <v>Aetna</v>
      </c>
      <c r="K1129" t="str">
        <f t="shared" ca="1" si="112"/>
        <v>Admitted</v>
      </c>
      <c r="L1129" s="1">
        <f t="shared" ca="1" si="113"/>
        <v>25585</v>
      </c>
    </row>
    <row r="1130" spans="2:12" x14ac:dyDescent="0.25">
      <c r="B1130">
        <f t="shared" ca="1" si="109"/>
        <v>22</v>
      </c>
      <c r="C1130">
        <f t="shared" ca="1" si="108"/>
        <v>4</v>
      </c>
      <c r="D1130">
        <f t="shared" ca="1" si="108"/>
        <v>1945</v>
      </c>
      <c r="E1130">
        <f t="shared" ca="1" si="108"/>
        <v>2</v>
      </c>
      <c r="F1130">
        <f t="shared" ca="1" si="108"/>
        <v>2</v>
      </c>
      <c r="G1130">
        <f t="shared" ca="1" si="108"/>
        <v>4</v>
      </c>
      <c r="I1130" t="str">
        <f t="shared" ca="1" si="110"/>
        <v>Male</v>
      </c>
      <c r="J1130" t="str">
        <f t="shared" ca="1" si="111"/>
        <v>Medicare</v>
      </c>
      <c r="K1130" t="str">
        <f t="shared" ca="1" si="112"/>
        <v>Left without being seen</v>
      </c>
      <c r="L1130" s="1">
        <f t="shared" ca="1" si="113"/>
        <v>16549</v>
      </c>
    </row>
    <row r="1131" spans="2:12" x14ac:dyDescent="0.25">
      <c r="B1131">
        <f t="shared" ca="1" si="109"/>
        <v>18</v>
      </c>
      <c r="C1131">
        <f t="shared" ca="1" si="108"/>
        <v>12</v>
      </c>
      <c r="D1131">
        <f t="shared" ca="1" si="108"/>
        <v>1990</v>
      </c>
      <c r="E1131">
        <f t="shared" ca="1" si="108"/>
        <v>1</v>
      </c>
      <c r="F1131">
        <f t="shared" ca="1" si="108"/>
        <v>4</v>
      </c>
      <c r="G1131">
        <f t="shared" ca="1" si="108"/>
        <v>3</v>
      </c>
      <c r="I1131" t="str">
        <f t="shared" ca="1" si="110"/>
        <v>Female</v>
      </c>
      <c r="J1131" t="str">
        <f t="shared" ca="1" si="111"/>
        <v>Self-pay</v>
      </c>
      <c r="K1131" t="str">
        <f t="shared" ca="1" si="112"/>
        <v>Transferred</v>
      </c>
      <c r="L1131" s="1">
        <f t="shared" ca="1" si="113"/>
        <v>33225</v>
      </c>
    </row>
    <row r="1132" spans="2:12" x14ac:dyDescent="0.25">
      <c r="B1132">
        <f t="shared" ca="1" si="109"/>
        <v>4</v>
      </c>
      <c r="C1132">
        <f t="shared" ca="1" si="108"/>
        <v>7</v>
      </c>
      <c r="D1132">
        <f t="shared" ca="1" si="108"/>
        <v>1940</v>
      </c>
      <c r="E1132">
        <f t="shared" ca="1" si="108"/>
        <v>2</v>
      </c>
      <c r="F1132">
        <f t="shared" ca="1" si="108"/>
        <v>4</v>
      </c>
      <c r="G1132">
        <f t="shared" ca="1" si="108"/>
        <v>3</v>
      </c>
      <c r="I1132" t="str">
        <f t="shared" ca="1" si="110"/>
        <v>Male</v>
      </c>
      <c r="J1132" t="str">
        <f t="shared" ca="1" si="111"/>
        <v>Self-pay</v>
      </c>
      <c r="K1132" t="str">
        <f t="shared" ca="1" si="112"/>
        <v>Transferred</v>
      </c>
      <c r="L1132" s="1">
        <f t="shared" ca="1" si="113"/>
        <v>14796</v>
      </c>
    </row>
    <row r="1133" spans="2:12" x14ac:dyDescent="0.25">
      <c r="B1133">
        <f t="shared" ca="1" si="109"/>
        <v>27</v>
      </c>
      <c r="C1133">
        <f t="shared" ca="1" si="108"/>
        <v>2</v>
      </c>
      <c r="D1133">
        <f t="shared" ca="1" si="108"/>
        <v>1963</v>
      </c>
      <c r="E1133">
        <f t="shared" ca="1" si="108"/>
        <v>1</v>
      </c>
      <c r="F1133">
        <f t="shared" ca="1" si="108"/>
        <v>3</v>
      </c>
      <c r="G1133">
        <f t="shared" ca="1" si="108"/>
        <v>4</v>
      </c>
      <c r="I1133" t="str">
        <f t="shared" ca="1" si="110"/>
        <v>Female</v>
      </c>
      <c r="J1133" t="str">
        <f t="shared" ca="1" si="111"/>
        <v>Medicaid</v>
      </c>
      <c r="K1133" t="str">
        <f t="shared" ca="1" si="112"/>
        <v>Left without being seen</v>
      </c>
      <c r="L1133" s="1">
        <f t="shared" ca="1" si="113"/>
        <v>23069</v>
      </c>
    </row>
    <row r="1134" spans="2:12" x14ac:dyDescent="0.25">
      <c r="B1134">
        <f t="shared" ca="1" si="109"/>
        <v>4</v>
      </c>
      <c r="C1134">
        <f t="shared" ca="1" si="108"/>
        <v>4</v>
      </c>
      <c r="D1134">
        <f t="shared" ca="1" si="108"/>
        <v>1983</v>
      </c>
      <c r="E1134">
        <f t="shared" ca="1" si="108"/>
        <v>1</v>
      </c>
      <c r="F1134">
        <f t="shared" ca="1" si="108"/>
        <v>1</v>
      </c>
      <c r="G1134">
        <f t="shared" ca="1" si="108"/>
        <v>4</v>
      </c>
      <c r="I1134" t="str">
        <f t="shared" ca="1" si="110"/>
        <v>Female</v>
      </c>
      <c r="J1134" t="str">
        <f t="shared" ca="1" si="111"/>
        <v>Aetna</v>
      </c>
      <c r="K1134" t="str">
        <f t="shared" ca="1" si="112"/>
        <v>Left without being seen</v>
      </c>
      <c r="L1134" s="1">
        <f t="shared" ca="1" si="113"/>
        <v>30410</v>
      </c>
    </row>
    <row r="1135" spans="2:12" x14ac:dyDescent="0.25">
      <c r="B1135">
        <f t="shared" ca="1" si="109"/>
        <v>25</v>
      </c>
      <c r="C1135">
        <f t="shared" ca="1" si="108"/>
        <v>2</v>
      </c>
      <c r="D1135">
        <f t="shared" ca="1" si="108"/>
        <v>1915</v>
      </c>
      <c r="E1135">
        <f t="shared" ca="1" si="108"/>
        <v>1</v>
      </c>
      <c r="F1135">
        <f t="shared" ca="1" si="108"/>
        <v>4</v>
      </c>
      <c r="G1135">
        <f t="shared" ca="1" si="108"/>
        <v>4</v>
      </c>
      <c r="I1135" t="str">
        <f t="shared" ca="1" si="110"/>
        <v>Female</v>
      </c>
      <c r="J1135" t="str">
        <f t="shared" ca="1" si="111"/>
        <v>Self-pay</v>
      </c>
      <c r="K1135" t="str">
        <f t="shared" ca="1" si="112"/>
        <v>Left without being seen</v>
      </c>
      <c r="L1135" s="1">
        <f t="shared" ca="1" si="113"/>
        <v>5535</v>
      </c>
    </row>
    <row r="1136" spans="2:12" x14ac:dyDescent="0.25">
      <c r="B1136">
        <f t="shared" ca="1" si="109"/>
        <v>1</v>
      </c>
      <c r="C1136">
        <f t="shared" ca="1" si="108"/>
        <v>12</v>
      </c>
      <c r="D1136">
        <f t="shared" ca="1" si="108"/>
        <v>1967</v>
      </c>
      <c r="E1136">
        <f t="shared" ca="1" si="108"/>
        <v>2</v>
      </c>
      <c r="F1136">
        <f t="shared" ca="1" si="108"/>
        <v>1</v>
      </c>
      <c r="G1136">
        <f t="shared" ca="1" si="108"/>
        <v>1</v>
      </c>
      <c r="I1136" t="str">
        <f t="shared" ca="1" si="110"/>
        <v>Male</v>
      </c>
      <c r="J1136" t="str">
        <f t="shared" ca="1" si="111"/>
        <v>Aetna</v>
      </c>
      <c r="K1136" t="str">
        <f t="shared" ca="1" si="112"/>
        <v>Discharged</v>
      </c>
      <c r="L1136" s="1">
        <f t="shared" ca="1" si="113"/>
        <v>24807</v>
      </c>
    </row>
    <row r="1137" spans="2:12" x14ac:dyDescent="0.25">
      <c r="B1137">
        <f t="shared" ca="1" si="109"/>
        <v>10</v>
      </c>
      <c r="C1137">
        <f t="shared" ca="1" si="108"/>
        <v>8</v>
      </c>
      <c r="D1137">
        <f t="shared" ca="1" si="108"/>
        <v>1983</v>
      </c>
      <c r="E1137">
        <f t="shared" ca="1" si="108"/>
        <v>2</v>
      </c>
      <c r="F1137">
        <f t="shared" ca="1" si="108"/>
        <v>2</v>
      </c>
      <c r="G1137">
        <f t="shared" ca="1" si="108"/>
        <v>2</v>
      </c>
      <c r="I1137" t="str">
        <f t="shared" ca="1" si="110"/>
        <v>Male</v>
      </c>
      <c r="J1137" t="str">
        <f t="shared" ca="1" si="111"/>
        <v>Medicare</v>
      </c>
      <c r="K1137" t="str">
        <f t="shared" ca="1" si="112"/>
        <v>Admitted</v>
      </c>
      <c r="L1137" s="1">
        <f t="shared" ca="1" si="113"/>
        <v>30538</v>
      </c>
    </row>
    <row r="1138" spans="2:12" x14ac:dyDescent="0.25">
      <c r="B1138">
        <f t="shared" ca="1" si="109"/>
        <v>20</v>
      </c>
      <c r="C1138">
        <f t="shared" ca="1" si="108"/>
        <v>11</v>
      </c>
      <c r="D1138">
        <f t="shared" ca="1" si="108"/>
        <v>2002</v>
      </c>
      <c r="E1138">
        <f t="shared" ca="1" si="108"/>
        <v>2</v>
      </c>
      <c r="F1138">
        <f t="shared" ca="1" si="108"/>
        <v>2</v>
      </c>
      <c r="G1138">
        <f t="shared" ca="1" si="108"/>
        <v>3</v>
      </c>
      <c r="I1138" t="str">
        <f t="shared" ca="1" si="110"/>
        <v>Male</v>
      </c>
      <c r="J1138" t="str">
        <f t="shared" ca="1" si="111"/>
        <v>Medicare</v>
      </c>
      <c r="K1138" t="str">
        <f t="shared" ca="1" si="112"/>
        <v>Transferred</v>
      </c>
      <c r="L1138" s="1">
        <f t="shared" ca="1" si="113"/>
        <v>37580</v>
      </c>
    </row>
    <row r="1139" spans="2:12" x14ac:dyDescent="0.25">
      <c r="B1139">
        <f t="shared" ca="1" si="109"/>
        <v>18</v>
      </c>
      <c r="C1139">
        <f t="shared" ca="1" si="108"/>
        <v>6</v>
      </c>
      <c r="D1139">
        <f t="shared" ca="1" si="108"/>
        <v>2006</v>
      </c>
      <c r="E1139">
        <f t="shared" ref="C1139:G1190" ca="1" si="114">RANDBETWEEN(E$4,E$5)</f>
        <v>1</v>
      </c>
      <c r="F1139">
        <f t="shared" ca="1" si="114"/>
        <v>5</v>
      </c>
      <c r="G1139">
        <f t="shared" ca="1" si="114"/>
        <v>4</v>
      </c>
      <c r="I1139" t="str">
        <f t="shared" ca="1" si="110"/>
        <v>Female</v>
      </c>
      <c r="J1139" t="str">
        <f t="shared" ca="1" si="111"/>
        <v>Blue Cross</v>
      </c>
      <c r="K1139" t="str">
        <f t="shared" ca="1" si="112"/>
        <v>Left without being seen</v>
      </c>
      <c r="L1139" s="1">
        <f t="shared" ca="1" si="113"/>
        <v>38886</v>
      </c>
    </row>
    <row r="1140" spans="2:12" x14ac:dyDescent="0.25">
      <c r="B1140">
        <f t="shared" ca="1" si="109"/>
        <v>12</v>
      </c>
      <c r="C1140">
        <f t="shared" ca="1" si="114"/>
        <v>11</v>
      </c>
      <c r="D1140">
        <f t="shared" ca="1" si="114"/>
        <v>2004</v>
      </c>
      <c r="E1140">
        <f t="shared" ca="1" si="114"/>
        <v>2</v>
      </c>
      <c r="F1140">
        <f t="shared" ca="1" si="114"/>
        <v>2</v>
      </c>
      <c r="G1140">
        <f t="shared" ca="1" si="114"/>
        <v>2</v>
      </c>
      <c r="I1140" t="str">
        <f t="shared" ca="1" si="110"/>
        <v>Male</v>
      </c>
      <c r="J1140" t="str">
        <f t="shared" ca="1" si="111"/>
        <v>Medicare</v>
      </c>
      <c r="K1140" t="str">
        <f t="shared" ca="1" si="112"/>
        <v>Admitted</v>
      </c>
      <c r="L1140" s="1">
        <f t="shared" ca="1" si="113"/>
        <v>38303</v>
      </c>
    </row>
    <row r="1141" spans="2:12" x14ac:dyDescent="0.25">
      <c r="B1141">
        <f t="shared" ca="1" si="109"/>
        <v>20</v>
      </c>
      <c r="C1141">
        <f t="shared" ca="1" si="114"/>
        <v>5</v>
      </c>
      <c r="D1141">
        <f t="shared" ca="1" si="114"/>
        <v>1957</v>
      </c>
      <c r="E1141">
        <f t="shared" ca="1" si="114"/>
        <v>2</v>
      </c>
      <c r="F1141">
        <f t="shared" ca="1" si="114"/>
        <v>4</v>
      </c>
      <c r="G1141">
        <f t="shared" ca="1" si="114"/>
        <v>1</v>
      </c>
      <c r="I1141" t="str">
        <f t="shared" ca="1" si="110"/>
        <v>Male</v>
      </c>
      <c r="J1141" t="str">
        <f t="shared" ca="1" si="111"/>
        <v>Self-pay</v>
      </c>
      <c r="K1141" t="str">
        <f t="shared" ca="1" si="112"/>
        <v>Discharged</v>
      </c>
      <c r="L1141" s="1">
        <f t="shared" ca="1" si="113"/>
        <v>20960</v>
      </c>
    </row>
    <row r="1142" spans="2:12" x14ac:dyDescent="0.25">
      <c r="B1142">
        <f t="shared" ca="1" si="109"/>
        <v>8</v>
      </c>
      <c r="C1142">
        <f t="shared" ca="1" si="114"/>
        <v>11</v>
      </c>
      <c r="D1142">
        <f t="shared" ca="1" si="114"/>
        <v>2012</v>
      </c>
      <c r="E1142">
        <f t="shared" ca="1" si="114"/>
        <v>2</v>
      </c>
      <c r="F1142">
        <f t="shared" ca="1" si="114"/>
        <v>2</v>
      </c>
      <c r="G1142">
        <f t="shared" ca="1" si="114"/>
        <v>3</v>
      </c>
      <c r="I1142" t="str">
        <f t="shared" ca="1" si="110"/>
        <v>Male</v>
      </c>
      <c r="J1142" t="str">
        <f t="shared" ca="1" si="111"/>
        <v>Medicare</v>
      </c>
      <c r="K1142" t="str">
        <f t="shared" ca="1" si="112"/>
        <v>Transferred</v>
      </c>
      <c r="L1142" s="1">
        <f t="shared" ca="1" si="113"/>
        <v>41221</v>
      </c>
    </row>
    <row r="1143" spans="2:12" x14ac:dyDescent="0.25">
      <c r="B1143">
        <f t="shared" ca="1" si="109"/>
        <v>16</v>
      </c>
      <c r="C1143">
        <f t="shared" ca="1" si="114"/>
        <v>3</v>
      </c>
      <c r="D1143">
        <f t="shared" ca="1" si="114"/>
        <v>1944</v>
      </c>
      <c r="E1143">
        <f t="shared" ca="1" si="114"/>
        <v>1</v>
      </c>
      <c r="F1143">
        <f t="shared" ca="1" si="114"/>
        <v>2</v>
      </c>
      <c r="G1143">
        <f t="shared" ca="1" si="114"/>
        <v>3</v>
      </c>
      <c r="I1143" t="str">
        <f t="shared" ca="1" si="110"/>
        <v>Female</v>
      </c>
      <c r="J1143" t="str">
        <f t="shared" ca="1" si="111"/>
        <v>Medicare</v>
      </c>
      <c r="K1143" t="str">
        <f t="shared" ca="1" si="112"/>
        <v>Transferred</v>
      </c>
      <c r="L1143" s="1">
        <f t="shared" ca="1" si="113"/>
        <v>16147</v>
      </c>
    </row>
    <row r="1144" spans="2:12" x14ac:dyDescent="0.25">
      <c r="B1144">
        <f t="shared" ca="1" si="109"/>
        <v>29</v>
      </c>
      <c r="C1144">
        <f t="shared" ca="1" si="114"/>
        <v>5</v>
      </c>
      <c r="D1144">
        <f t="shared" ca="1" si="114"/>
        <v>1940</v>
      </c>
      <c r="E1144">
        <f t="shared" ca="1" si="114"/>
        <v>1</v>
      </c>
      <c r="F1144">
        <f t="shared" ca="1" si="114"/>
        <v>2</v>
      </c>
      <c r="G1144">
        <f t="shared" ca="1" si="114"/>
        <v>2</v>
      </c>
      <c r="I1144" t="str">
        <f t="shared" ca="1" si="110"/>
        <v>Female</v>
      </c>
      <c r="J1144" t="str">
        <f t="shared" ca="1" si="111"/>
        <v>Medicare</v>
      </c>
      <c r="K1144" t="str">
        <f t="shared" ca="1" si="112"/>
        <v>Admitted</v>
      </c>
      <c r="L1144" s="1">
        <f t="shared" ca="1" si="113"/>
        <v>14760</v>
      </c>
    </row>
    <row r="1145" spans="2:12" x14ac:dyDescent="0.25">
      <c r="B1145">
        <f t="shared" ca="1" si="109"/>
        <v>7</v>
      </c>
      <c r="C1145">
        <f t="shared" ca="1" si="114"/>
        <v>4</v>
      </c>
      <c r="D1145">
        <f t="shared" ca="1" si="114"/>
        <v>1983</v>
      </c>
      <c r="E1145">
        <f t="shared" ca="1" si="114"/>
        <v>2</v>
      </c>
      <c r="F1145">
        <f t="shared" ca="1" si="114"/>
        <v>2</v>
      </c>
      <c r="G1145">
        <f t="shared" ca="1" si="114"/>
        <v>3</v>
      </c>
      <c r="I1145" t="str">
        <f t="shared" ca="1" si="110"/>
        <v>Male</v>
      </c>
      <c r="J1145" t="str">
        <f t="shared" ca="1" si="111"/>
        <v>Medicare</v>
      </c>
      <c r="K1145" t="str">
        <f t="shared" ca="1" si="112"/>
        <v>Transferred</v>
      </c>
      <c r="L1145" s="1">
        <f t="shared" ca="1" si="113"/>
        <v>30413</v>
      </c>
    </row>
    <row r="1146" spans="2:12" x14ac:dyDescent="0.25">
      <c r="B1146">
        <f t="shared" ca="1" si="109"/>
        <v>24</v>
      </c>
      <c r="C1146">
        <f t="shared" ca="1" si="114"/>
        <v>5</v>
      </c>
      <c r="D1146">
        <f t="shared" ca="1" si="114"/>
        <v>1974</v>
      </c>
      <c r="E1146">
        <f t="shared" ca="1" si="114"/>
        <v>2</v>
      </c>
      <c r="F1146">
        <f t="shared" ca="1" si="114"/>
        <v>5</v>
      </c>
      <c r="G1146">
        <f t="shared" ca="1" si="114"/>
        <v>4</v>
      </c>
      <c r="I1146" t="str">
        <f t="shared" ca="1" si="110"/>
        <v>Male</v>
      </c>
      <c r="J1146" t="str">
        <f t="shared" ca="1" si="111"/>
        <v>Blue Cross</v>
      </c>
      <c r="K1146" t="str">
        <f t="shared" ca="1" si="112"/>
        <v>Left without being seen</v>
      </c>
      <c r="L1146" s="1">
        <f t="shared" ca="1" si="113"/>
        <v>27173</v>
      </c>
    </row>
    <row r="1147" spans="2:12" x14ac:dyDescent="0.25">
      <c r="B1147">
        <f t="shared" ca="1" si="109"/>
        <v>23</v>
      </c>
      <c r="C1147">
        <f t="shared" ca="1" si="114"/>
        <v>5</v>
      </c>
      <c r="D1147">
        <f t="shared" ca="1" si="114"/>
        <v>1964</v>
      </c>
      <c r="E1147">
        <f t="shared" ca="1" si="114"/>
        <v>1</v>
      </c>
      <c r="F1147">
        <f t="shared" ca="1" si="114"/>
        <v>3</v>
      </c>
      <c r="G1147">
        <f t="shared" ca="1" si="114"/>
        <v>4</v>
      </c>
      <c r="I1147" t="str">
        <f t="shared" ca="1" si="110"/>
        <v>Female</v>
      </c>
      <c r="J1147" t="str">
        <f t="shared" ca="1" si="111"/>
        <v>Medicaid</v>
      </c>
      <c r="K1147" t="str">
        <f t="shared" ca="1" si="112"/>
        <v>Left without being seen</v>
      </c>
      <c r="L1147" s="1">
        <f t="shared" ca="1" si="113"/>
        <v>23520</v>
      </c>
    </row>
    <row r="1148" spans="2:12" x14ac:dyDescent="0.25">
      <c r="B1148">
        <f t="shared" ca="1" si="109"/>
        <v>3</v>
      </c>
      <c r="C1148">
        <f t="shared" ca="1" si="114"/>
        <v>10</v>
      </c>
      <c r="D1148">
        <f t="shared" ca="1" si="114"/>
        <v>2003</v>
      </c>
      <c r="E1148">
        <f t="shared" ca="1" si="114"/>
        <v>1</v>
      </c>
      <c r="F1148">
        <f t="shared" ca="1" si="114"/>
        <v>1</v>
      </c>
      <c r="G1148">
        <f t="shared" ca="1" si="114"/>
        <v>1</v>
      </c>
      <c r="I1148" t="str">
        <f t="shared" ca="1" si="110"/>
        <v>Female</v>
      </c>
      <c r="J1148" t="str">
        <f t="shared" ca="1" si="111"/>
        <v>Aetna</v>
      </c>
      <c r="K1148" t="str">
        <f t="shared" ca="1" si="112"/>
        <v>Discharged</v>
      </c>
      <c r="L1148" s="1">
        <f t="shared" ca="1" si="113"/>
        <v>37897</v>
      </c>
    </row>
    <row r="1149" spans="2:12" x14ac:dyDescent="0.25">
      <c r="B1149">
        <f t="shared" ca="1" si="109"/>
        <v>7</v>
      </c>
      <c r="C1149">
        <f t="shared" ca="1" si="114"/>
        <v>5</v>
      </c>
      <c r="D1149">
        <f t="shared" ca="1" si="114"/>
        <v>1953</v>
      </c>
      <c r="E1149">
        <f t="shared" ca="1" si="114"/>
        <v>1</v>
      </c>
      <c r="F1149">
        <f t="shared" ca="1" si="114"/>
        <v>5</v>
      </c>
      <c r="G1149">
        <f t="shared" ca="1" si="114"/>
        <v>2</v>
      </c>
      <c r="I1149" t="str">
        <f t="shared" ca="1" si="110"/>
        <v>Female</v>
      </c>
      <c r="J1149" t="str">
        <f t="shared" ca="1" si="111"/>
        <v>Blue Cross</v>
      </c>
      <c r="K1149" t="str">
        <f t="shared" ca="1" si="112"/>
        <v>Admitted</v>
      </c>
      <c r="L1149" s="1">
        <f t="shared" ca="1" si="113"/>
        <v>19486</v>
      </c>
    </row>
    <row r="1150" spans="2:12" x14ac:dyDescent="0.25">
      <c r="B1150">
        <f t="shared" ca="1" si="109"/>
        <v>19</v>
      </c>
      <c r="C1150">
        <f t="shared" ca="1" si="114"/>
        <v>8</v>
      </c>
      <c r="D1150">
        <f t="shared" ca="1" si="114"/>
        <v>1981</v>
      </c>
      <c r="E1150">
        <f t="shared" ca="1" si="114"/>
        <v>2</v>
      </c>
      <c r="F1150">
        <f t="shared" ca="1" si="114"/>
        <v>2</v>
      </c>
      <c r="G1150">
        <f t="shared" ca="1" si="114"/>
        <v>1</v>
      </c>
      <c r="I1150" t="str">
        <f t="shared" ca="1" si="110"/>
        <v>Male</v>
      </c>
      <c r="J1150" t="str">
        <f t="shared" ca="1" si="111"/>
        <v>Medicare</v>
      </c>
      <c r="K1150" t="str">
        <f t="shared" ca="1" si="112"/>
        <v>Discharged</v>
      </c>
      <c r="L1150" s="1">
        <f t="shared" ca="1" si="113"/>
        <v>29817</v>
      </c>
    </row>
    <row r="1151" spans="2:12" x14ac:dyDescent="0.25">
      <c r="B1151">
        <f t="shared" ca="1" si="109"/>
        <v>4</v>
      </c>
      <c r="C1151">
        <f t="shared" ca="1" si="114"/>
        <v>4</v>
      </c>
      <c r="D1151">
        <f t="shared" ca="1" si="114"/>
        <v>2008</v>
      </c>
      <c r="E1151">
        <f t="shared" ca="1" si="114"/>
        <v>1</v>
      </c>
      <c r="F1151">
        <f t="shared" ca="1" si="114"/>
        <v>2</v>
      </c>
      <c r="G1151">
        <f t="shared" ca="1" si="114"/>
        <v>2</v>
      </c>
      <c r="I1151" t="str">
        <f t="shared" ca="1" si="110"/>
        <v>Female</v>
      </c>
      <c r="J1151" t="str">
        <f t="shared" ca="1" si="111"/>
        <v>Medicare</v>
      </c>
      <c r="K1151" t="str">
        <f t="shared" ca="1" si="112"/>
        <v>Admitted</v>
      </c>
      <c r="L1151" s="1">
        <f t="shared" ca="1" si="113"/>
        <v>39542</v>
      </c>
    </row>
    <row r="1152" spans="2:12" x14ac:dyDescent="0.25">
      <c r="B1152">
        <f t="shared" ca="1" si="109"/>
        <v>29</v>
      </c>
      <c r="C1152">
        <f t="shared" ca="1" si="114"/>
        <v>9</v>
      </c>
      <c r="D1152">
        <f t="shared" ca="1" si="114"/>
        <v>1985</v>
      </c>
      <c r="E1152">
        <f t="shared" ca="1" si="114"/>
        <v>1</v>
      </c>
      <c r="F1152">
        <f t="shared" ca="1" si="114"/>
        <v>3</v>
      </c>
      <c r="G1152">
        <f t="shared" ca="1" si="114"/>
        <v>3</v>
      </c>
      <c r="I1152" t="str">
        <f t="shared" ca="1" si="110"/>
        <v>Female</v>
      </c>
      <c r="J1152" t="str">
        <f t="shared" ca="1" si="111"/>
        <v>Medicaid</v>
      </c>
      <c r="K1152" t="str">
        <f t="shared" ca="1" si="112"/>
        <v>Transferred</v>
      </c>
      <c r="L1152" s="1">
        <f t="shared" ca="1" si="113"/>
        <v>31319</v>
      </c>
    </row>
    <row r="1153" spans="2:12" x14ac:dyDescent="0.25">
      <c r="B1153">
        <f t="shared" ca="1" si="109"/>
        <v>11</v>
      </c>
      <c r="C1153">
        <f t="shared" ca="1" si="114"/>
        <v>3</v>
      </c>
      <c r="D1153">
        <f t="shared" ca="1" si="114"/>
        <v>1951</v>
      </c>
      <c r="E1153">
        <f t="shared" ca="1" si="114"/>
        <v>2</v>
      </c>
      <c r="F1153">
        <f t="shared" ca="1" si="114"/>
        <v>5</v>
      </c>
      <c r="G1153">
        <f t="shared" ca="1" si="114"/>
        <v>2</v>
      </c>
      <c r="I1153" t="str">
        <f t="shared" ca="1" si="110"/>
        <v>Male</v>
      </c>
      <c r="J1153" t="str">
        <f t="shared" ca="1" si="111"/>
        <v>Blue Cross</v>
      </c>
      <c r="K1153" t="str">
        <f t="shared" ca="1" si="112"/>
        <v>Admitted</v>
      </c>
      <c r="L1153" s="1">
        <f t="shared" ca="1" si="113"/>
        <v>18698</v>
      </c>
    </row>
    <row r="1154" spans="2:12" x14ac:dyDescent="0.25">
      <c r="B1154">
        <f t="shared" ca="1" si="109"/>
        <v>3</v>
      </c>
      <c r="C1154">
        <f t="shared" ca="1" si="114"/>
        <v>6</v>
      </c>
      <c r="D1154">
        <f t="shared" ca="1" si="114"/>
        <v>1941</v>
      </c>
      <c r="E1154">
        <f t="shared" ca="1" si="114"/>
        <v>1</v>
      </c>
      <c r="F1154">
        <f t="shared" ca="1" si="114"/>
        <v>2</v>
      </c>
      <c r="G1154">
        <f t="shared" ca="1" si="114"/>
        <v>1</v>
      </c>
      <c r="I1154" t="str">
        <f t="shared" ca="1" si="110"/>
        <v>Female</v>
      </c>
      <c r="J1154" t="str">
        <f t="shared" ca="1" si="111"/>
        <v>Medicare</v>
      </c>
      <c r="K1154" t="str">
        <f t="shared" ca="1" si="112"/>
        <v>Discharged</v>
      </c>
      <c r="L1154" s="1">
        <f t="shared" ca="1" si="113"/>
        <v>15130</v>
      </c>
    </row>
    <row r="1155" spans="2:12" x14ac:dyDescent="0.25">
      <c r="B1155">
        <f t="shared" ca="1" si="109"/>
        <v>9</v>
      </c>
      <c r="C1155">
        <f t="shared" ca="1" si="114"/>
        <v>1</v>
      </c>
      <c r="D1155">
        <f t="shared" ca="1" si="114"/>
        <v>1974</v>
      </c>
      <c r="E1155">
        <f t="shared" ca="1" si="114"/>
        <v>1</v>
      </c>
      <c r="F1155">
        <f t="shared" ca="1" si="114"/>
        <v>3</v>
      </c>
      <c r="G1155">
        <f t="shared" ca="1" si="114"/>
        <v>3</v>
      </c>
      <c r="I1155" t="str">
        <f t="shared" ca="1" si="110"/>
        <v>Female</v>
      </c>
      <c r="J1155" t="str">
        <f t="shared" ca="1" si="111"/>
        <v>Medicaid</v>
      </c>
      <c r="K1155" t="str">
        <f t="shared" ca="1" si="112"/>
        <v>Transferred</v>
      </c>
      <c r="L1155" s="1">
        <f t="shared" ca="1" si="113"/>
        <v>27038</v>
      </c>
    </row>
    <row r="1156" spans="2:12" x14ac:dyDescent="0.25">
      <c r="B1156">
        <f t="shared" ca="1" si="109"/>
        <v>18</v>
      </c>
      <c r="C1156">
        <f t="shared" ca="1" si="114"/>
        <v>4</v>
      </c>
      <c r="D1156">
        <f t="shared" ca="1" si="114"/>
        <v>1946</v>
      </c>
      <c r="E1156">
        <f t="shared" ca="1" si="114"/>
        <v>1</v>
      </c>
      <c r="F1156">
        <f t="shared" ca="1" si="114"/>
        <v>1</v>
      </c>
      <c r="G1156">
        <f t="shared" ca="1" si="114"/>
        <v>2</v>
      </c>
      <c r="I1156" t="str">
        <f t="shared" ca="1" si="110"/>
        <v>Female</v>
      </c>
      <c r="J1156" t="str">
        <f t="shared" ca="1" si="111"/>
        <v>Aetna</v>
      </c>
      <c r="K1156" t="str">
        <f t="shared" ca="1" si="112"/>
        <v>Admitted</v>
      </c>
      <c r="L1156" s="1">
        <f t="shared" ca="1" si="113"/>
        <v>16910</v>
      </c>
    </row>
    <row r="1157" spans="2:12" x14ac:dyDescent="0.25">
      <c r="B1157">
        <f t="shared" ref="B1157:B1220" ca="1" si="115">RANDBETWEEN(B$4,B$5)</f>
        <v>10</v>
      </c>
      <c r="C1157">
        <f t="shared" ca="1" si="114"/>
        <v>9</v>
      </c>
      <c r="D1157">
        <f t="shared" ca="1" si="114"/>
        <v>1936</v>
      </c>
      <c r="E1157">
        <f t="shared" ca="1" si="114"/>
        <v>2</v>
      </c>
      <c r="F1157">
        <f t="shared" ca="1" si="114"/>
        <v>2</v>
      </c>
      <c r="G1157">
        <f t="shared" ca="1" si="114"/>
        <v>3</v>
      </c>
      <c r="I1157" t="str">
        <f t="shared" ca="1" si="110"/>
        <v>Male</v>
      </c>
      <c r="J1157" t="str">
        <f t="shared" ca="1" si="111"/>
        <v>Medicare</v>
      </c>
      <c r="K1157" t="str">
        <f t="shared" ca="1" si="112"/>
        <v>Transferred</v>
      </c>
      <c r="L1157" s="1">
        <f t="shared" ca="1" si="113"/>
        <v>13403</v>
      </c>
    </row>
    <row r="1158" spans="2:12" x14ac:dyDescent="0.25">
      <c r="B1158">
        <f t="shared" ca="1" si="115"/>
        <v>11</v>
      </c>
      <c r="C1158">
        <f t="shared" ca="1" si="114"/>
        <v>10</v>
      </c>
      <c r="D1158">
        <f t="shared" ca="1" si="114"/>
        <v>1974</v>
      </c>
      <c r="E1158">
        <f t="shared" ca="1" si="114"/>
        <v>1</v>
      </c>
      <c r="F1158">
        <f t="shared" ca="1" si="114"/>
        <v>5</v>
      </c>
      <c r="G1158">
        <f t="shared" ca="1" si="114"/>
        <v>3</v>
      </c>
      <c r="I1158" t="str">
        <f t="shared" ca="1" si="110"/>
        <v>Female</v>
      </c>
      <c r="J1158" t="str">
        <f t="shared" ca="1" si="111"/>
        <v>Blue Cross</v>
      </c>
      <c r="K1158" t="str">
        <f t="shared" ca="1" si="112"/>
        <v>Transferred</v>
      </c>
      <c r="L1158" s="1">
        <f t="shared" ca="1" si="113"/>
        <v>27313</v>
      </c>
    </row>
    <row r="1159" spans="2:12" x14ac:dyDescent="0.25">
      <c r="B1159">
        <f t="shared" ca="1" si="115"/>
        <v>14</v>
      </c>
      <c r="C1159">
        <f t="shared" ca="1" si="114"/>
        <v>8</v>
      </c>
      <c r="D1159">
        <f t="shared" ca="1" si="114"/>
        <v>1945</v>
      </c>
      <c r="E1159">
        <f t="shared" ca="1" si="114"/>
        <v>1</v>
      </c>
      <c r="F1159">
        <f t="shared" ca="1" si="114"/>
        <v>5</v>
      </c>
      <c r="G1159">
        <f t="shared" ca="1" si="114"/>
        <v>1</v>
      </c>
      <c r="I1159" t="str">
        <f t="shared" ca="1" si="110"/>
        <v>Female</v>
      </c>
      <c r="J1159" t="str">
        <f t="shared" ca="1" si="111"/>
        <v>Blue Cross</v>
      </c>
      <c r="K1159" t="str">
        <f t="shared" ca="1" si="112"/>
        <v>Discharged</v>
      </c>
      <c r="L1159" s="1">
        <f t="shared" ca="1" si="113"/>
        <v>16663</v>
      </c>
    </row>
    <row r="1160" spans="2:12" x14ac:dyDescent="0.25">
      <c r="B1160">
        <f t="shared" ca="1" si="115"/>
        <v>23</v>
      </c>
      <c r="C1160">
        <f t="shared" ca="1" si="114"/>
        <v>12</v>
      </c>
      <c r="D1160">
        <f t="shared" ca="1" si="114"/>
        <v>2000</v>
      </c>
      <c r="E1160">
        <f t="shared" ca="1" si="114"/>
        <v>2</v>
      </c>
      <c r="F1160">
        <f t="shared" ca="1" si="114"/>
        <v>1</v>
      </c>
      <c r="G1160">
        <f t="shared" ca="1" si="114"/>
        <v>1</v>
      </c>
      <c r="I1160" t="str">
        <f t="shared" ca="1" si="110"/>
        <v>Male</v>
      </c>
      <c r="J1160" t="str">
        <f t="shared" ca="1" si="111"/>
        <v>Aetna</v>
      </c>
      <c r="K1160" t="str">
        <f t="shared" ca="1" si="112"/>
        <v>Discharged</v>
      </c>
      <c r="L1160" s="1">
        <f t="shared" ca="1" si="113"/>
        <v>36883</v>
      </c>
    </row>
    <row r="1161" spans="2:12" x14ac:dyDescent="0.25">
      <c r="B1161">
        <f t="shared" ca="1" si="115"/>
        <v>19</v>
      </c>
      <c r="C1161">
        <f t="shared" ca="1" si="114"/>
        <v>12</v>
      </c>
      <c r="D1161">
        <f t="shared" ca="1" si="114"/>
        <v>1922</v>
      </c>
      <c r="E1161">
        <f t="shared" ca="1" si="114"/>
        <v>2</v>
      </c>
      <c r="F1161">
        <f t="shared" ca="1" si="114"/>
        <v>4</v>
      </c>
      <c r="G1161">
        <f t="shared" ca="1" si="114"/>
        <v>3</v>
      </c>
      <c r="I1161" t="str">
        <f t="shared" ref="I1161:I1224" ca="1" si="116">VLOOKUP(E1161,GenderNum_to_GenderLabel,2,FALSE)</f>
        <v>Male</v>
      </c>
      <c r="J1161" t="str">
        <f t="shared" ref="J1161:J1224" ca="1" si="117">VLOOKUP(F1161,InsuranceNum_to_InsuranceCompany,2,FALSE)</f>
        <v>Self-pay</v>
      </c>
      <c r="K1161" t="str">
        <f t="shared" ref="K1161:K1224" ca="1" si="118">VLOOKUP(G1161,DispositionNum_to_DispositionLabel,2,FALSE)</f>
        <v>Transferred</v>
      </c>
      <c r="L1161" s="1">
        <f t="shared" ca="1" si="113"/>
        <v>8389</v>
      </c>
    </row>
    <row r="1162" spans="2:12" x14ac:dyDescent="0.25">
      <c r="B1162">
        <f t="shared" ca="1" si="115"/>
        <v>4</v>
      </c>
      <c r="C1162">
        <f t="shared" ca="1" si="114"/>
        <v>4</v>
      </c>
      <c r="D1162">
        <f t="shared" ca="1" si="114"/>
        <v>1955</v>
      </c>
      <c r="E1162">
        <f t="shared" ca="1" si="114"/>
        <v>1</v>
      </c>
      <c r="F1162">
        <f t="shared" ca="1" si="114"/>
        <v>1</v>
      </c>
      <c r="G1162">
        <f t="shared" ca="1" si="114"/>
        <v>4</v>
      </c>
      <c r="I1162" t="str">
        <f t="shared" ca="1" si="116"/>
        <v>Female</v>
      </c>
      <c r="J1162" t="str">
        <f t="shared" ca="1" si="117"/>
        <v>Aetna</v>
      </c>
      <c r="K1162" t="str">
        <f t="shared" ca="1" si="118"/>
        <v>Left without being seen</v>
      </c>
      <c r="L1162" s="1">
        <f t="shared" ca="1" si="113"/>
        <v>20183</v>
      </c>
    </row>
    <row r="1163" spans="2:12" x14ac:dyDescent="0.25">
      <c r="B1163">
        <f t="shared" ca="1" si="115"/>
        <v>11</v>
      </c>
      <c r="C1163">
        <f t="shared" ca="1" si="114"/>
        <v>9</v>
      </c>
      <c r="D1163">
        <f t="shared" ca="1" si="114"/>
        <v>2013</v>
      </c>
      <c r="E1163">
        <f t="shared" ca="1" si="114"/>
        <v>1</v>
      </c>
      <c r="F1163">
        <f t="shared" ca="1" si="114"/>
        <v>4</v>
      </c>
      <c r="G1163">
        <f t="shared" ca="1" si="114"/>
        <v>4</v>
      </c>
      <c r="I1163" t="str">
        <f t="shared" ca="1" si="116"/>
        <v>Female</v>
      </c>
      <c r="J1163" t="str">
        <f t="shared" ca="1" si="117"/>
        <v>Self-pay</v>
      </c>
      <c r="K1163" t="str">
        <f t="shared" ca="1" si="118"/>
        <v>Left without being seen</v>
      </c>
      <c r="L1163" s="1">
        <f t="shared" ca="1" si="113"/>
        <v>41528</v>
      </c>
    </row>
    <row r="1164" spans="2:12" x14ac:dyDescent="0.25">
      <c r="B1164">
        <f t="shared" ca="1" si="115"/>
        <v>8</v>
      </c>
      <c r="C1164">
        <f t="shared" ca="1" si="114"/>
        <v>9</v>
      </c>
      <c r="D1164">
        <f t="shared" ca="1" si="114"/>
        <v>1966</v>
      </c>
      <c r="E1164">
        <f t="shared" ca="1" si="114"/>
        <v>2</v>
      </c>
      <c r="F1164">
        <f t="shared" ca="1" si="114"/>
        <v>1</v>
      </c>
      <c r="G1164">
        <f t="shared" ca="1" si="114"/>
        <v>3</v>
      </c>
      <c r="I1164" t="str">
        <f t="shared" ca="1" si="116"/>
        <v>Male</v>
      </c>
      <c r="J1164" t="str">
        <f t="shared" ca="1" si="117"/>
        <v>Aetna</v>
      </c>
      <c r="K1164" t="str">
        <f t="shared" ca="1" si="118"/>
        <v>Transferred</v>
      </c>
      <c r="L1164" s="1">
        <f t="shared" ca="1" si="113"/>
        <v>24358</v>
      </c>
    </row>
    <row r="1165" spans="2:12" x14ac:dyDescent="0.25">
      <c r="B1165">
        <f t="shared" ca="1" si="115"/>
        <v>4</v>
      </c>
      <c r="C1165">
        <f t="shared" ca="1" si="114"/>
        <v>10</v>
      </c>
      <c r="D1165">
        <f t="shared" ca="1" si="114"/>
        <v>1931</v>
      </c>
      <c r="E1165">
        <f t="shared" ca="1" si="114"/>
        <v>2</v>
      </c>
      <c r="F1165">
        <f t="shared" ca="1" si="114"/>
        <v>2</v>
      </c>
      <c r="G1165">
        <f t="shared" ca="1" si="114"/>
        <v>2</v>
      </c>
      <c r="I1165" t="str">
        <f t="shared" ca="1" si="116"/>
        <v>Male</v>
      </c>
      <c r="J1165" t="str">
        <f t="shared" ca="1" si="117"/>
        <v>Medicare</v>
      </c>
      <c r="K1165" t="str">
        <f t="shared" ca="1" si="118"/>
        <v>Admitted</v>
      </c>
      <c r="L1165" s="1">
        <f t="shared" ca="1" si="113"/>
        <v>11600</v>
      </c>
    </row>
    <row r="1166" spans="2:12" x14ac:dyDescent="0.25">
      <c r="B1166">
        <f t="shared" ca="1" si="115"/>
        <v>11</v>
      </c>
      <c r="C1166">
        <f t="shared" ca="1" si="114"/>
        <v>9</v>
      </c>
      <c r="D1166">
        <f t="shared" ca="1" si="114"/>
        <v>1974</v>
      </c>
      <c r="E1166">
        <f t="shared" ca="1" si="114"/>
        <v>1</v>
      </c>
      <c r="F1166">
        <f t="shared" ca="1" si="114"/>
        <v>4</v>
      </c>
      <c r="G1166">
        <f t="shared" ca="1" si="114"/>
        <v>2</v>
      </c>
      <c r="I1166" t="str">
        <f t="shared" ca="1" si="116"/>
        <v>Female</v>
      </c>
      <c r="J1166" t="str">
        <f t="shared" ca="1" si="117"/>
        <v>Self-pay</v>
      </c>
      <c r="K1166" t="str">
        <f t="shared" ca="1" si="118"/>
        <v>Admitted</v>
      </c>
      <c r="L1166" s="1">
        <f t="shared" ca="1" si="113"/>
        <v>27283</v>
      </c>
    </row>
    <row r="1167" spans="2:12" x14ac:dyDescent="0.25">
      <c r="B1167">
        <f t="shared" ca="1" si="115"/>
        <v>17</v>
      </c>
      <c r="C1167">
        <f t="shared" ca="1" si="114"/>
        <v>1</v>
      </c>
      <c r="D1167">
        <f t="shared" ca="1" si="114"/>
        <v>1973</v>
      </c>
      <c r="E1167">
        <f t="shared" ca="1" si="114"/>
        <v>1</v>
      </c>
      <c r="F1167">
        <f t="shared" ca="1" si="114"/>
        <v>3</v>
      </c>
      <c r="G1167">
        <f t="shared" ca="1" si="114"/>
        <v>1</v>
      </c>
      <c r="I1167" t="str">
        <f t="shared" ca="1" si="116"/>
        <v>Female</v>
      </c>
      <c r="J1167" t="str">
        <f t="shared" ca="1" si="117"/>
        <v>Medicaid</v>
      </c>
      <c r="K1167" t="str">
        <f t="shared" ca="1" si="118"/>
        <v>Discharged</v>
      </c>
      <c r="L1167" s="1">
        <f t="shared" ca="1" si="113"/>
        <v>26681</v>
      </c>
    </row>
    <row r="1168" spans="2:12" x14ac:dyDescent="0.25">
      <c r="B1168">
        <f t="shared" ca="1" si="115"/>
        <v>30</v>
      </c>
      <c r="C1168">
        <f t="shared" ca="1" si="114"/>
        <v>10</v>
      </c>
      <c r="D1168">
        <f t="shared" ca="1" si="114"/>
        <v>2003</v>
      </c>
      <c r="E1168">
        <f t="shared" ca="1" si="114"/>
        <v>1</v>
      </c>
      <c r="F1168">
        <f t="shared" ca="1" si="114"/>
        <v>2</v>
      </c>
      <c r="G1168">
        <f t="shared" ca="1" si="114"/>
        <v>2</v>
      </c>
      <c r="I1168" t="str">
        <f t="shared" ca="1" si="116"/>
        <v>Female</v>
      </c>
      <c r="J1168" t="str">
        <f t="shared" ca="1" si="117"/>
        <v>Medicare</v>
      </c>
      <c r="K1168" t="str">
        <f t="shared" ca="1" si="118"/>
        <v>Admitted</v>
      </c>
      <c r="L1168" s="1">
        <f t="shared" ca="1" si="113"/>
        <v>37924</v>
      </c>
    </row>
    <row r="1169" spans="2:12" x14ac:dyDescent="0.25">
      <c r="B1169">
        <f t="shared" ca="1" si="115"/>
        <v>3</v>
      </c>
      <c r="C1169">
        <f t="shared" ca="1" si="114"/>
        <v>7</v>
      </c>
      <c r="D1169">
        <f t="shared" ca="1" si="114"/>
        <v>1952</v>
      </c>
      <c r="E1169">
        <f t="shared" ca="1" si="114"/>
        <v>2</v>
      </c>
      <c r="F1169">
        <f t="shared" ca="1" si="114"/>
        <v>5</v>
      </c>
      <c r="G1169">
        <f t="shared" ca="1" si="114"/>
        <v>4</v>
      </c>
      <c r="I1169" t="str">
        <f t="shared" ca="1" si="116"/>
        <v>Male</v>
      </c>
      <c r="J1169" t="str">
        <f t="shared" ca="1" si="117"/>
        <v>Blue Cross</v>
      </c>
      <c r="K1169" t="str">
        <f t="shared" ca="1" si="118"/>
        <v>Left without being seen</v>
      </c>
      <c r="L1169" s="1">
        <f t="shared" ca="1" si="113"/>
        <v>19178</v>
      </c>
    </row>
    <row r="1170" spans="2:12" x14ac:dyDescent="0.25">
      <c r="B1170">
        <f t="shared" ca="1" si="115"/>
        <v>27</v>
      </c>
      <c r="C1170">
        <f t="shared" ca="1" si="114"/>
        <v>12</v>
      </c>
      <c r="D1170">
        <f t="shared" ca="1" si="114"/>
        <v>1959</v>
      </c>
      <c r="E1170">
        <f t="shared" ca="1" si="114"/>
        <v>1</v>
      </c>
      <c r="F1170">
        <f t="shared" ca="1" si="114"/>
        <v>2</v>
      </c>
      <c r="G1170">
        <f t="shared" ca="1" si="114"/>
        <v>3</v>
      </c>
      <c r="I1170" t="str">
        <f t="shared" ca="1" si="116"/>
        <v>Female</v>
      </c>
      <c r="J1170" t="str">
        <f t="shared" ca="1" si="117"/>
        <v>Medicare</v>
      </c>
      <c r="K1170" t="str">
        <f t="shared" ca="1" si="118"/>
        <v>Transferred</v>
      </c>
      <c r="L1170" s="1">
        <f t="shared" ca="1" si="113"/>
        <v>21911</v>
      </c>
    </row>
    <row r="1171" spans="2:12" x14ac:dyDescent="0.25">
      <c r="B1171">
        <f t="shared" ca="1" si="115"/>
        <v>17</v>
      </c>
      <c r="C1171">
        <f t="shared" ca="1" si="114"/>
        <v>1</v>
      </c>
      <c r="D1171">
        <f t="shared" ca="1" si="114"/>
        <v>1961</v>
      </c>
      <c r="E1171">
        <f t="shared" ca="1" si="114"/>
        <v>1</v>
      </c>
      <c r="F1171">
        <f t="shared" ca="1" si="114"/>
        <v>5</v>
      </c>
      <c r="G1171">
        <f t="shared" ca="1" si="114"/>
        <v>3</v>
      </c>
      <c r="I1171" t="str">
        <f t="shared" ca="1" si="116"/>
        <v>Female</v>
      </c>
      <c r="J1171" t="str">
        <f t="shared" ca="1" si="117"/>
        <v>Blue Cross</v>
      </c>
      <c r="K1171" t="str">
        <f t="shared" ca="1" si="118"/>
        <v>Transferred</v>
      </c>
      <c r="L1171" s="1">
        <f t="shared" ca="1" si="113"/>
        <v>22298</v>
      </c>
    </row>
    <row r="1172" spans="2:12" x14ac:dyDescent="0.25">
      <c r="B1172">
        <f t="shared" ca="1" si="115"/>
        <v>29</v>
      </c>
      <c r="C1172">
        <f t="shared" ca="1" si="114"/>
        <v>1</v>
      </c>
      <c r="D1172">
        <f t="shared" ca="1" si="114"/>
        <v>1957</v>
      </c>
      <c r="E1172">
        <f t="shared" ca="1" si="114"/>
        <v>2</v>
      </c>
      <c r="F1172">
        <f t="shared" ca="1" si="114"/>
        <v>5</v>
      </c>
      <c r="G1172">
        <f t="shared" ca="1" si="114"/>
        <v>1</v>
      </c>
      <c r="I1172" t="str">
        <f t="shared" ca="1" si="116"/>
        <v>Male</v>
      </c>
      <c r="J1172" t="str">
        <f t="shared" ca="1" si="117"/>
        <v>Blue Cross</v>
      </c>
      <c r="K1172" t="str">
        <f t="shared" ca="1" si="118"/>
        <v>Discharged</v>
      </c>
      <c r="L1172" s="1">
        <f t="shared" ref="L1172:L1235" ca="1" si="119">DATE(D1172,C1172,B1172)</f>
        <v>20849</v>
      </c>
    </row>
    <row r="1173" spans="2:12" x14ac:dyDescent="0.25">
      <c r="B1173">
        <f t="shared" ca="1" si="115"/>
        <v>26</v>
      </c>
      <c r="C1173">
        <f t="shared" ca="1" si="114"/>
        <v>4</v>
      </c>
      <c r="D1173">
        <f t="shared" ca="1" si="114"/>
        <v>1915</v>
      </c>
      <c r="E1173">
        <f t="shared" ca="1" si="114"/>
        <v>1</v>
      </c>
      <c r="F1173">
        <f t="shared" ca="1" si="114"/>
        <v>4</v>
      </c>
      <c r="G1173">
        <f t="shared" ca="1" si="114"/>
        <v>1</v>
      </c>
      <c r="I1173" t="str">
        <f t="shared" ca="1" si="116"/>
        <v>Female</v>
      </c>
      <c r="J1173" t="str">
        <f t="shared" ca="1" si="117"/>
        <v>Self-pay</v>
      </c>
      <c r="K1173" t="str">
        <f t="shared" ca="1" si="118"/>
        <v>Discharged</v>
      </c>
      <c r="L1173" s="1">
        <f t="shared" ca="1" si="119"/>
        <v>5595</v>
      </c>
    </row>
    <row r="1174" spans="2:12" x14ac:dyDescent="0.25">
      <c r="B1174">
        <f t="shared" ca="1" si="115"/>
        <v>21</v>
      </c>
      <c r="C1174">
        <f t="shared" ca="1" si="114"/>
        <v>8</v>
      </c>
      <c r="D1174">
        <f t="shared" ca="1" si="114"/>
        <v>1939</v>
      </c>
      <c r="E1174">
        <f t="shared" ca="1" si="114"/>
        <v>1</v>
      </c>
      <c r="F1174">
        <f t="shared" ca="1" si="114"/>
        <v>2</v>
      </c>
      <c r="G1174">
        <f t="shared" ca="1" si="114"/>
        <v>4</v>
      </c>
      <c r="I1174" t="str">
        <f t="shared" ca="1" si="116"/>
        <v>Female</v>
      </c>
      <c r="J1174" t="str">
        <f t="shared" ca="1" si="117"/>
        <v>Medicare</v>
      </c>
      <c r="K1174" t="str">
        <f t="shared" ca="1" si="118"/>
        <v>Left without being seen</v>
      </c>
      <c r="L1174" s="1">
        <f t="shared" ca="1" si="119"/>
        <v>14478</v>
      </c>
    </row>
    <row r="1175" spans="2:12" x14ac:dyDescent="0.25">
      <c r="B1175">
        <f t="shared" ca="1" si="115"/>
        <v>8</v>
      </c>
      <c r="C1175">
        <f t="shared" ca="1" si="114"/>
        <v>10</v>
      </c>
      <c r="D1175">
        <f t="shared" ca="1" si="114"/>
        <v>1931</v>
      </c>
      <c r="E1175">
        <f t="shared" ca="1" si="114"/>
        <v>2</v>
      </c>
      <c r="F1175">
        <f t="shared" ca="1" si="114"/>
        <v>5</v>
      </c>
      <c r="G1175">
        <f t="shared" ca="1" si="114"/>
        <v>3</v>
      </c>
      <c r="I1175" t="str">
        <f t="shared" ca="1" si="116"/>
        <v>Male</v>
      </c>
      <c r="J1175" t="str">
        <f t="shared" ca="1" si="117"/>
        <v>Blue Cross</v>
      </c>
      <c r="K1175" t="str">
        <f t="shared" ca="1" si="118"/>
        <v>Transferred</v>
      </c>
      <c r="L1175" s="1">
        <f t="shared" ca="1" si="119"/>
        <v>11604</v>
      </c>
    </row>
    <row r="1176" spans="2:12" x14ac:dyDescent="0.25">
      <c r="B1176">
        <f t="shared" ca="1" si="115"/>
        <v>6</v>
      </c>
      <c r="C1176">
        <f t="shared" ca="1" si="114"/>
        <v>8</v>
      </c>
      <c r="D1176">
        <f t="shared" ca="1" si="114"/>
        <v>1976</v>
      </c>
      <c r="E1176">
        <f t="shared" ca="1" si="114"/>
        <v>1</v>
      </c>
      <c r="F1176">
        <f t="shared" ca="1" si="114"/>
        <v>5</v>
      </c>
      <c r="G1176">
        <f t="shared" ca="1" si="114"/>
        <v>4</v>
      </c>
      <c r="I1176" t="str">
        <f t="shared" ca="1" si="116"/>
        <v>Female</v>
      </c>
      <c r="J1176" t="str">
        <f t="shared" ca="1" si="117"/>
        <v>Blue Cross</v>
      </c>
      <c r="K1176" t="str">
        <f t="shared" ca="1" si="118"/>
        <v>Left without being seen</v>
      </c>
      <c r="L1176" s="1">
        <f t="shared" ca="1" si="119"/>
        <v>27978</v>
      </c>
    </row>
    <row r="1177" spans="2:12" x14ac:dyDescent="0.25">
      <c r="B1177">
        <f t="shared" ca="1" si="115"/>
        <v>20</v>
      </c>
      <c r="C1177">
        <f t="shared" ca="1" si="114"/>
        <v>4</v>
      </c>
      <c r="D1177">
        <f t="shared" ca="1" si="114"/>
        <v>1984</v>
      </c>
      <c r="E1177">
        <f t="shared" ca="1" si="114"/>
        <v>2</v>
      </c>
      <c r="F1177">
        <f t="shared" ca="1" si="114"/>
        <v>4</v>
      </c>
      <c r="G1177">
        <f t="shared" ca="1" si="114"/>
        <v>1</v>
      </c>
      <c r="I1177" t="str">
        <f t="shared" ca="1" si="116"/>
        <v>Male</v>
      </c>
      <c r="J1177" t="str">
        <f t="shared" ca="1" si="117"/>
        <v>Self-pay</v>
      </c>
      <c r="K1177" t="str">
        <f t="shared" ca="1" si="118"/>
        <v>Discharged</v>
      </c>
      <c r="L1177" s="1">
        <f t="shared" ca="1" si="119"/>
        <v>30792</v>
      </c>
    </row>
    <row r="1178" spans="2:12" x14ac:dyDescent="0.25">
      <c r="B1178">
        <f t="shared" ca="1" si="115"/>
        <v>8</v>
      </c>
      <c r="C1178">
        <f t="shared" ca="1" si="114"/>
        <v>1</v>
      </c>
      <c r="D1178">
        <f t="shared" ca="1" si="114"/>
        <v>1919</v>
      </c>
      <c r="E1178">
        <f t="shared" ca="1" si="114"/>
        <v>1</v>
      </c>
      <c r="F1178">
        <f t="shared" ca="1" si="114"/>
        <v>1</v>
      </c>
      <c r="G1178">
        <f t="shared" ca="1" si="114"/>
        <v>4</v>
      </c>
      <c r="I1178" t="str">
        <f t="shared" ca="1" si="116"/>
        <v>Female</v>
      </c>
      <c r="J1178" t="str">
        <f t="shared" ca="1" si="117"/>
        <v>Aetna</v>
      </c>
      <c r="K1178" t="str">
        <f t="shared" ca="1" si="118"/>
        <v>Left without being seen</v>
      </c>
      <c r="L1178" s="1">
        <f t="shared" ca="1" si="119"/>
        <v>6948</v>
      </c>
    </row>
    <row r="1179" spans="2:12" x14ac:dyDescent="0.25">
      <c r="B1179">
        <f t="shared" ca="1" si="115"/>
        <v>8</v>
      </c>
      <c r="C1179">
        <f t="shared" ca="1" si="114"/>
        <v>5</v>
      </c>
      <c r="D1179">
        <f t="shared" ca="1" si="114"/>
        <v>1992</v>
      </c>
      <c r="E1179">
        <f t="shared" ca="1" si="114"/>
        <v>2</v>
      </c>
      <c r="F1179">
        <f t="shared" ca="1" si="114"/>
        <v>2</v>
      </c>
      <c r="G1179">
        <f t="shared" ca="1" si="114"/>
        <v>3</v>
      </c>
      <c r="I1179" t="str">
        <f t="shared" ca="1" si="116"/>
        <v>Male</v>
      </c>
      <c r="J1179" t="str">
        <f t="shared" ca="1" si="117"/>
        <v>Medicare</v>
      </c>
      <c r="K1179" t="str">
        <f t="shared" ca="1" si="118"/>
        <v>Transferred</v>
      </c>
      <c r="L1179" s="1">
        <f t="shared" ca="1" si="119"/>
        <v>33732</v>
      </c>
    </row>
    <row r="1180" spans="2:12" x14ac:dyDescent="0.25">
      <c r="B1180">
        <f t="shared" ca="1" si="115"/>
        <v>19</v>
      </c>
      <c r="C1180">
        <f t="shared" ca="1" si="114"/>
        <v>11</v>
      </c>
      <c r="D1180">
        <f t="shared" ca="1" si="114"/>
        <v>1949</v>
      </c>
      <c r="E1180">
        <f t="shared" ca="1" si="114"/>
        <v>1</v>
      </c>
      <c r="F1180">
        <f t="shared" ca="1" si="114"/>
        <v>2</v>
      </c>
      <c r="G1180">
        <f t="shared" ca="1" si="114"/>
        <v>2</v>
      </c>
      <c r="I1180" t="str">
        <f t="shared" ca="1" si="116"/>
        <v>Female</v>
      </c>
      <c r="J1180" t="str">
        <f t="shared" ca="1" si="117"/>
        <v>Medicare</v>
      </c>
      <c r="K1180" t="str">
        <f t="shared" ca="1" si="118"/>
        <v>Admitted</v>
      </c>
      <c r="L1180" s="1">
        <f t="shared" ca="1" si="119"/>
        <v>18221</v>
      </c>
    </row>
    <row r="1181" spans="2:12" x14ac:dyDescent="0.25">
      <c r="B1181">
        <f t="shared" ca="1" si="115"/>
        <v>3</v>
      </c>
      <c r="C1181">
        <f t="shared" ca="1" si="114"/>
        <v>9</v>
      </c>
      <c r="D1181">
        <f t="shared" ca="1" si="114"/>
        <v>1969</v>
      </c>
      <c r="E1181">
        <f t="shared" ca="1" si="114"/>
        <v>2</v>
      </c>
      <c r="F1181">
        <f t="shared" ca="1" si="114"/>
        <v>3</v>
      </c>
      <c r="G1181">
        <f t="shared" ca="1" si="114"/>
        <v>2</v>
      </c>
      <c r="I1181" t="str">
        <f t="shared" ca="1" si="116"/>
        <v>Male</v>
      </c>
      <c r="J1181" t="str">
        <f t="shared" ca="1" si="117"/>
        <v>Medicaid</v>
      </c>
      <c r="K1181" t="str">
        <f t="shared" ca="1" si="118"/>
        <v>Admitted</v>
      </c>
      <c r="L1181" s="1">
        <f t="shared" ca="1" si="119"/>
        <v>25449</v>
      </c>
    </row>
    <row r="1182" spans="2:12" x14ac:dyDescent="0.25">
      <c r="B1182">
        <f t="shared" ca="1" si="115"/>
        <v>22</v>
      </c>
      <c r="C1182">
        <f t="shared" ca="1" si="114"/>
        <v>2</v>
      </c>
      <c r="D1182">
        <f t="shared" ca="1" si="114"/>
        <v>1955</v>
      </c>
      <c r="E1182">
        <f t="shared" ca="1" si="114"/>
        <v>2</v>
      </c>
      <c r="F1182">
        <f t="shared" ca="1" si="114"/>
        <v>2</v>
      </c>
      <c r="G1182">
        <f t="shared" ca="1" si="114"/>
        <v>3</v>
      </c>
      <c r="I1182" t="str">
        <f t="shared" ca="1" si="116"/>
        <v>Male</v>
      </c>
      <c r="J1182" t="str">
        <f t="shared" ca="1" si="117"/>
        <v>Medicare</v>
      </c>
      <c r="K1182" t="str">
        <f t="shared" ca="1" si="118"/>
        <v>Transferred</v>
      </c>
      <c r="L1182" s="1">
        <f t="shared" ca="1" si="119"/>
        <v>20142</v>
      </c>
    </row>
    <row r="1183" spans="2:12" x14ac:dyDescent="0.25">
      <c r="B1183">
        <f t="shared" ca="1" si="115"/>
        <v>16</v>
      </c>
      <c r="C1183">
        <f t="shared" ca="1" si="114"/>
        <v>8</v>
      </c>
      <c r="D1183">
        <f t="shared" ca="1" si="114"/>
        <v>1987</v>
      </c>
      <c r="E1183">
        <f t="shared" ca="1" si="114"/>
        <v>1</v>
      </c>
      <c r="F1183">
        <f t="shared" ca="1" si="114"/>
        <v>2</v>
      </c>
      <c r="G1183">
        <f t="shared" ca="1" si="114"/>
        <v>2</v>
      </c>
      <c r="I1183" t="str">
        <f t="shared" ca="1" si="116"/>
        <v>Female</v>
      </c>
      <c r="J1183" t="str">
        <f t="shared" ca="1" si="117"/>
        <v>Medicare</v>
      </c>
      <c r="K1183" t="str">
        <f t="shared" ca="1" si="118"/>
        <v>Admitted</v>
      </c>
      <c r="L1183" s="1">
        <f t="shared" ca="1" si="119"/>
        <v>32005</v>
      </c>
    </row>
    <row r="1184" spans="2:12" x14ac:dyDescent="0.25">
      <c r="B1184">
        <f t="shared" ca="1" si="115"/>
        <v>16</v>
      </c>
      <c r="C1184">
        <f t="shared" ca="1" si="114"/>
        <v>6</v>
      </c>
      <c r="D1184">
        <f t="shared" ca="1" si="114"/>
        <v>1991</v>
      </c>
      <c r="E1184">
        <f t="shared" ca="1" si="114"/>
        <v>2</v>
      </c>
      <c r="F1184">
        <f t="shared" ca="1" si="114"/>
        <v>4</v>
      </c>
      <c r="G1184">
        <f t="shared" ca="1" si="114"/>
        <v>1</v>
      </c>
      <c r="I1184" t="str">
        <f t="shared" ca="1" si="116"/>
        <v>Male</v>
      </c>
      <c r="J1184" t="str">
        <f t="shared" ca="1" si="117"/>
        <v>Self-pay</v>
      </c>
      <c r="K1184" t="str">
        <f t="shared" ca="1" si="118"/>
        <v>Discharged</v>
      </c>
      <c r="L1184" s="1">
        <f t="shared" ca="1" si="119"/>
        <v>33405</v>
      </c>
    </row>
    <row r="1185" spans="2:12" x14ac:dyDescent="0.25">
      <c r="B1185">
        <f t="shared" ca="1" si="115"/>
        <v>5</v>
      </c>
      <c r="C1185">
        <f t="shared" ca="1" si="114"/>
        <v>8</v>
      </c>
      <c r="D1185">
        <f t="shared" ca="1" si="114"/>
        <v>1939</v>
      </c>
      <c r="E1185">
        <f t="shared" ca="1" si="114"/>
        <v>2</v>
      </c>
      <c r="F1185">
        <f t="shared" ca="1" si="114"/>
        <v>2</v>
      </c>
      <c r="G1185">
        <f t="shared" ca="1" si="114"/>
        <v>2</v>
      </c>
      <c r="I1185" t="str">
        <f t="shared" ca="1" si="116"/>
        <v>Male</v>
      </c>
      <c r="J1185" t="str">
        <f t="shared" ca="1" si="117"/>
        <v>Medicare</v>
      </c>
      <c r="K1185" t="str">
        <f t="shared" ca="1" si="118"/>
        <v>Admitted</v>
      </c>
      <c r="L1185" s="1">
        <f t="shared" ca="1" si="119"/>
        <v>14462</v>
      </c>
    </row>
    <row r="1186" spans="2:12" x14ac:dyDescent="0.25">
      <c r="B1186">
        <f t="shared" ca="1" si="115"/>
        <v>2</v>
      </c>
      <c r="C1186">
        <f t="shared" ca="1" si="114"/>
        <v>12</v>
      </c>
      <c r="D1186">
        <f t="shared" ca="1" si="114"/>
        <v>1970</v>
      </c>
      <c r="E1186">
        <f t="shared" ca="1" si="114"/>
        <v>1</v>
      </c>
      <c r="F1186">
        <f t="shared" ca="1" si="114"/>
        <v>4</v>
      </c>
      <c r="G1186">
        <f t="shared" ca="1" si="114"/>
        <v>2</v>
      </c>
      <c r="I1186" t="str">
        <f t="shared" ca="1" si="116"/>
        <v>Female</v>
      </c>
      <c r="J1186" t="str">
        <f t="shared" ca="1" si="117"/>
        <v>Self-pay</v>
      </c>
      <c r="K1186" t="str">
        <f t="shared" ca="1" si="118"/>
        <v>Admitted</v>
      </c>
      <c r="L1186" s="1">
        <f t="shared" ca="1" si="119"/>
        <v>25904</v>
      </c>
    </row>
    <row r="1187" spans="2:12" x14ac:dyDescent="0.25">
      <c r="B1187">
        <f t="shared" ca="1" si="115"/>
        <v>18</v>
      </c>
      <c r="C1187">
        <f t="shared" ca="1" si="114"/>
        <v>4</v>
      </c>
      <c r="D1187">
        <f t="shared" ca="1" si="114"/>
        <v>1986</v>
      </c>
      <c r="E1187">
        <f t="shared" ca="1" si="114"/>
        <v>2</v>
      </c>
      <c r="F1187">
        <f t="shared" ca="1" si="114"/>
        <v>3</v>
      </c>
      <c r="G1187">
        <f t="shared" ca="1" si="114"/>
        <v>4</v>
      </c>
      <c r="I1187" t="str">
        <f t="shared" ca="1" si="116"/>
        <v>Male</v>
      </c>
      <c r="J1187" t="str">
        <f t="shared" ca="1" si="117"/>
        <v>Medicaid</v>
      </c>
      <c r="K1187" t="str">
        <f t="shared" ca="1" si="118"/>
        <v>Left without being seen</v>
      </c>
      <c r="L1187" s="1">
        <f t="shared" ca="1" si="119"/>
        <v>31520</v>
      </c>
    </row>
    <row r="1188" spans="2:12" x14ac:dyDescent="0.25">
      <c r="B1188">
        <f t="shared" ca="1" si="115"/>
        <v>23</v>
      </c>
      <c r="C1188">
        <f t="shared" ca="1" si="114"/>
        <v>12</v>
      </c>
      <c r="D1188">
        <f t="shared" ca="1" si="114"/>
        <v>1920</v>
      </c>
      <c r="E1188">
        <f t="shared" ca="1" si="114"/>
        <v>2</v>
      </c>
      <c r="F1188">
        <f t="shared" ca="1" si="114"/>
        <v>3</v>
      </c>
      <c r="G1188">
        <f t="shared" ca="1" si="114"/>
        <v>2</v>
      </c>
      <c r="I1188" t="str">
        <f t="shared" ca="1" si="116"/>
        <v>Male</v>
      </c>
      <c r="J1188" t="str">
        <f t="shared" ca="1" si="117"/>
        <v>Medicaid</v>
      </c>
      <c r="K1188" t="str">
        <f t="shared" ca="1" si="118"/>
        <v>Admitted</v>
      </c>
      <c r="L1188" s="1">
        <f t="shared" ca="1" si="119"/>
        <v>7663</v>
      </c>
    </row>
    <row r="1189" spans="2:12" x14ac:dyDescent="0.25">
      <c r="B1189">
        <f t="shared" ca="1" si="115"/>
        <v>17</v>
      </c>
      <c r="C1189">
        <f t="shared" ca="1" si="114"/>
        <v>11</v>
      </c>
      <c r="D1189">
        <f t="shared" ca="1" si="114"/>
        <v>1946</v>
      </c>
      <c r="E1189">
        <f t="shared" ca="1" si="114"/>
        <v>1</v>
      </c>
      <c r="F1189">
        <f t="shared" ca="1" si="114"/>
        <v>5</v>
      </c>
      <c r="G1189">
        <f t="shared" ca="1" si="114"/>
        <v>2</v>
      </c>
      <c r="I1189" t="str">
        <f t="shared" ca="1" si="116"/>
        <v>Female</v>
      </c>
      <c r="J1189" t="str">
        <f t="shared" ca="1" si="117"/>
        <v>Blue Cross</v>
      </c>
      <c r="K1189" t="str">
        <f t="shared" ca="1" si="118"/>
        <v>Admitted</v>
      </c>
      <c r="L1189" s="1">
        <f t="shared" ca="1" si="119"/>
        <v>17123</v>
      </c>
    </row>
    <row r="1190" spans="2:12" x14ac:dyDescent="0.25">
      <c r="B1190">
        <f t="shared" ca="1" si="115"/>
        <v>4</v>
      </c>
      <c r="C1190">
        <f t="shared" ca="1" si="114"/>
        <v>2</v>
      </c>
      <c r="D1190">
        <f t="shared" ca="1" si="114"/>
        <v>1975</v>
      </c>
      <c r="E1190">
        <f t="shared" ref="C1190:G1241" ca="1" si="120">RANDBETWEEN(E$4,E$5)</f>
        <v>2</v>
      </c>
      <c r="F1190">
        <f t="shared" ca="1" si="120"/>
        <v>5</v>
      </c>
      <c r="G1190">
        <f t="shared" ca="1" si="120"/>
        <v>1</v>
      </c>
      <c r="I1190" t="str">
        <f t="shared" ca="1" si="116"/>
        <v>Male</v>
      </c>
      <c r="J1190" t="str">
        <f t="shared" ca="1" si="117"/>
        <v>Blue Cross</v>
      </c>
      <c r="K1190" t="str">
        <f t="shared" ca="1" si="118"/>
        <v>Discharged</v>
      </c>
      <c r="L1190" s="1">
        <f t="shared" ca="1" si="119"/>
        <v>27429</v>
      </c>
    </row>
    <row r="1191" spans="2:12" x14ac:dyDescent="0.25">
      <c r="B1191">
        <f t="shared" ca="1" si="115"/>
        <v>20</v>
      </c>
      <c r="C1191">
        <f t="shared" ca="1" si="120"/>
        <v>1</v>
      </c>
      <c r="D1191">
        <f t="shared" ca="1" si="120"/>
        <v>1985</v>
      </c>
      <c r="E1191">
        <f t="shared" ca="1" si="120"/>
        <v>2</v>
      </c>
      <c r="F1191">
        <f t="shared" ca="1" si="120"/>
        <v>2</v>
      </c>
      <c r="G1191">
        <f t="shared" ca="1" si="120"/>
        <v>4</v>
      </c>
      <c r="I1191" t="str">
        <f t="shared" ca="1" si="116"/>
        <v>Male</v>
      </c>
      <c r="J1191" t="str">
        <f t="shared" ca="1" si="117"/>
        <v>Medicare</v>
      </c>
      <c r="K1191" t="str">
        <f t="shared" ca="1" si="118"/>
        <v>Left without being seen</v>
      </c>
      <c r="L1191" s="1">
        <f t="shared" ca="1" si="119"/>
        <v>31067</v>
      </c>
    </row>
    <row r="1192" spans="2:12" x14ac:dyDescent="0.25">
      <c r="B1192">
        <f t="shared" ca="1" si="115"/>
        <v>25</v>
      </c>
      <c r="C1192">
        <f t="shared" ca="1" si="120"/>
        <v>10</v>
      </c>
      <c r="D1192">
        <f t="shared" ca="1" si="120"/>
        <v>1961</v>
      </c>
      <c r="E1192">
        <f t="shared" ca="1" si="120"/>
        <v>2</v>
      </c>
      <c r="F1192">
        <f t="shared" ca="1" si="120"/>
        <v>2</v>
      </c>
      <c r="G1192">
        <f t="shared" ca="1" si="120"/>
        <v>2</v>
      </c>
      <c r="I1192" t="str">
        <f t="shared" ca="1" si="116"/>
        <v>Male</v>
      </c>
      <c r="J1192" t="str">
        <f t="shared" ca="1" si="117"/>
        <v>Medicare</v>
      </c>
      <c r="K1192" t="str">
        <f t="shared" ca="1" si="118"/>
        <v>Admitted</v>
      </c>
      <c r="L1192" s="1">
        <f t="shared" ca="1" si="119"/>
        <v>22579</v>
      </c>
    </row>
    <row r="1193" spans="2:12" x14ac:dyDescent="0.25">
      <c r="B1193">
        <f t="shared" ca="1" si="115"/>
        <v>26</v>
      </c>
      <c r="C1193">
        <f t="shared" ca="1" si="120"/>
        <v>9</v>
      </c>
      <c r="D1193">
        <f t="shared" ca="1" si="120"/>
        <v>1987</v>
      </c>
      <c r="E1193">
        <f t="shared" ca="1" si="120"/>
        <v>2</v>
      </c>
      <c r="F1193">
        <f t="shared" ca="1" si="120"/>
        <v>1</v>
      </c>
      <c r="G1193">
        <f t="shared" ca="1" si="120"/>
        <v>3</v>
      </c>
      <c r="I1193" t="str">
        <f t="shared" ca="1" si="116"/>
        <v>Male</v>
      </c>
      <c r="J1193" t="str">
        <f t="shared" ca="1" si="117"/>
        <v>Aetna</v>
      </c>
      <c r="K1193" t="str">
        <f t="shared" ca="1" si="118"/>
        <v>Transferred</v>
      </c>
      <c r="L1193" s="1">
        <f t="shared" ca="1" si="119"/>
        <v>32046</v>
      </c>
    </row>
    <row r="1194" spans="2:12" x14ac:dyDescent="0.25">
      <c r="B1194">
        <f t="shared" ca="1" si="115"/>
        <v>6</v>
      </c>
      <c r="C1194">
        <f t="shared" ca="1" si="120"/>
        <v>3</v>
      </c>
      <c r="D1194">
        <f t="shared" ca="1" si="120"/>
        <v>1962</v>
      </c>
      <c r="E1194">
        <f t="shared" ca="1" si="120"/>
        <v>1</v>
      </c>
      <c r="F1194">
        <f t="shared" ca="1" si="120"/>
        <v>3</v>
      </c>
      <c r="G1194">
        <f t="shared" ca="1" si="120"/>
        <v>3</v>
      </c>
      <c r="I1194" t="str">
        <f t="shared" ca="1" si="116"/>
        <v>Female</v>
      </c>
      <c r="J1194" t="str">
        <f t="shared" ca="1" si="117"/>
        <v>Medicaid</v>
      </c>
      <c r="K1194" t="str">
        <f t="shared" ca="1" si="118"/>
        <v>Transferred</v>
      </c>
      <c r="L1194" s="1">
        <f t="shared" ca="1" si="119"/>
        <v>22711</v>
      </c>
    </row>
    <row r="1195" spans="2:12" x14ac:dyDescent="0.25">
      <c r="B1195">
        <f t="shared" ca="1" si="115"/>
        <v>10</v>
      </c>
      <c r="C1195">
        <f t="shared" ca="1" si="120"/>
        <v>4</v>
      </c>
      <c r="D1195">
        <f t="shared" ca="1" si="120"/>
        <v>1922</v>
      </c>
      <c r="E1195">
        <f t="shared" ca="1" si="120"/>
        <v>1</v>
      </c>
      <c r="F1195">
        <f t="shared" ca="1" si="120"/>
        <v>3</v>
      </c>
      <c r="G1195">
        <f t="shared" ca="1" si="120"/>
        <v>3</v>
      </c>
      <c r="I1195" t="str">
        <f t="shared" ca="1" si="116"/>
        <v>Female</v>
      </c>
      <c r="J1195" t="str">
        <f t="shared" ca="1" si="117"/>
        <v>Medicaid</v>
      </c>
      <c r="K1195" t="str">
        <f t="shared" ca="1" si="118"/>
        <v>Transferred</v>
      </c>
      <c r="L1195" s="1">
        <f t="shared" ca="1" si="119"/>
        <v>8136</v>
      </c>
    </row>
    <row r="1196" spans="2:12" x14ac:dyDescent="0.25">
      <c r="B1196">
        <f t="shared" ca="1" si="115"/>
        <v>24</v>
      </c>
      <c r="C1196">
        <f t="shared" ca="1" si="120"/>
        <v>7</v>
      </c>
      <c r="D1196">
        <f t="shared" ca="1" si="120"/>
        <v>1951</v>
      </c>
      <c r="E1196">
        <f t="shared" ca="1" si="120"/>
        <v>1</v>
      </c>
      <c r="F1196">
        <f t="shared" ca="1" si="120"/>
        <v>5</v>
      </c>
      <c r="G1196">
        <f t="shared" ca="1" si="120"/>
        <v>4</v>
      </c>
      <c r="I1196" t="str">
        <f t="shared" ca="1" si="116"/>
        <v>Female</v>
      </c>
      <c r="J1196" t="str">
        <f t="shared" ca="1" si="117"/>
        <v>Blue Cross</v>
      </c>
      <c r="K1196" t="str">
        <f t="shared" ca="1" si="118"/>
        <v>Left without being seen</v>
      </c>
      <c r="L1196" s="1">
        <f t="shared" ca="1" si="119"/>
        <v>18833</v>
      </c>
    </row>
    <row r="1197" spans="2:12" x14ac:dyDescent="0.25">
      <c r="B1197">
        <f t="shared" ca="1" si="115"/>
        <v>10</v>
      </c>
      <c r="C1197">
        <f t="shared" ca="1" si="120"/>
        <v>10</v>
      </c>
      <c r="D1197">
        <f t="shared" ca="1" si="120"/>
        <v>2010</v>
      </c>
      <c r="E1197">
        <f t="shared" ca="1" si="120"/>
        <v>1</v>
      </c>
      <c r="F1197">
        <f t="shared" ca="1" si="120"/>
        <v>1</v>
      </c>
      <c r="G1197">
        <f t="shared" ca="1" si="120"/>
        <v>4</v>
      </c>
      <c r="I1197" t="str">
        <f t="shared" ca="1" si="116"/>
        <v>Female</v>
      </c>
      <c r="J1197" t="str">
        <f t="shared" ca="1" si="117"/>
        <v>Aetna</v>
      </c>
      <c r="K1197" t="str">
        <f t="shared" ca="1" si="118"/>
        <v>Left without being seen</v>
      </c>
      <c r="L1197" s="1">
        <f t="shared" ca="1" si="119"/>
        <v>40461</v>
      </c>
    </row>
    <row r="1198" spans="2:12" x14ac:dyDescent="0.25">
      <c r="B1198">
        <f t="shared" ca="1" si="115"/>
        <v>25</v>
      </c>
      <c r="C1198">
        <f t="shared" ca="1" si="120"/>
        <v>3</v>
      </c>
      <c r="D1198">
        <f t="shared" ca="1" si="120"/>
        <v>1955</v>
      </c>
      <c r="E1198">
        <f t="shared" ca="1" si="120"/>
        <v>2</v>
      </c>
      <c r="F1198">
        <f t="shared" ca="1" si="120"/>
        <v>4</v>
      </c>
      <c r="G1198">
        <f t="shared" ca="1" si="120"/>
        <v>1</v>
      </c>
      <c r="I1198" t="str">
        <f t="shared" ca="1" si="116"/>
        <v>Male</v>
      </c>
      <c r="J1198" t="str">
        <f t="shared" ca="1" si="117"/>
        <v>Self-pay</v>
      </c>
      <c r="K1198" t="str">
        <f t="shared" ca="1" si="118"/>
        <v>Discharged</v>
      </c>
      <c r="L1198" s="1">
        <f t="shared" ca="1" si="119"/>
        <v>20173</v>
      </c>
    </row>
    <row r="1199" spans="2:12" x14ac:dyDescent="0.25">
      <c r="B1199">
        <f t="shared" ca="1" si="115"/>
        <v>21</v>
      </c>
      <c r="C1199">
        <f t="shared" ca="1" si="120"/>
        <v>1</v>
      </c>
      <c r="D1199">
        <f t="shared" ca="1" si="120"/>
        <v>1928</v>
      </c>
      <c r="E1199">
        <f t="shared" ca="1" si="120"/>
        <v>2</v>
      </c>
      <c r="F1199">
        <f t="shared" ca="1" si="120"/>
        <v>5</v>
      </c>
      <c r="G1199">
        <f t="shared" ca="1" si="120"/>
        <v>1</v>
      </c>
      <c r="I1199" t="str">
        <f t="shared" ca="1" si="116"/>
        <v>Male</v>
      </c>
      <c r="J1199" t="str">
        <f t="shared" ca="1" si="117"/>
        <v>Blue Cross</v>
      </c>
      <c r="K1199" t="str">
        <f t="shared" ca="1" si="118"/>
        <v>Discharged</v>
      </c>
      <c r="L1199" s="1">
        <f t="shared" ca="1" si="119"/>
        <v>10248</v>
      </c>
    </row>
    <row r="1200" spans="2:12" x14ac:dyDescent="0.25">
      <c r="B1200">
        <f t="shared" ca="1" si="115"/>
        <v>20</v>
      </c>
      <c r="C1200">
        <f t="shared" ca="1" si="120"/>
        <v>7</v>
      </c>
      <c r="D1200">
        <f t="shared" ca="1" si="120"/>
        <v>1978</v>
      </c>
      <c r="E1200">
        <f t="shared" ca="1" si="120"/>
        <v>2</v>
      </c>
      <c r="F1200">
        <f t="shared" ca="1" si="120"/>
        <v>3</v>
      </c>
      <c r="G1200">
        <f t="shared" ca="1" si="120"/>
        <v>3</v>
      </c>
      <c r="I1200" t="str">
        <f t="shared" ca="1" si="116"/>
        <v>Male</v>
      </c>
      <c r="J1200" t="str">
        <f t="shared" ca="1" si="117"/>
        <v>Medicaid</v>
      </c>
      <c r="K1200" t="str">
        <f t="shared" ca="1" si="118"/>
        <v>Transferred</v>
      </c>
      <c r="L1200" s="1">
        <f t="shared" ca="1" si="119"/>
        <v>28691</v>
      </c>
    </row>
    <row r="1201" spans="2:12" x14ac:dyDescent="0.25">
      <c r="B1201">
        <f t="shared" ca="1" si="115"/>
        <v>30</v>
      </c>
      <c r="C1201">
        <f t="shared" ca="1" si="120"/>
        <v>7</v>
      </c>
      <c r="D1201">
        <f t="shared" ca="1" si="120"/>
        <v>1927</v>
      </c>
      <c r="E1201">
        <f t="shared" ca="1" si="120"/>
        <v>2</v>
      </c>
      <c r="F1201">
        <f t="shared" ca="1" si="120"/>
        <v>2</v>
      </c>
      <c r="G1201">
        <f t="shared" ca="1" si="120"/>
        <v>3</v>
      </c>
      <c r="I1201" t="str">
        <f t="shared" ca="1" si="116"/>
        <v>Male</v>
      </c>
      <c r="J1201" t="str">
        <f t="shared" ca="1" si="117"/>
        <v>Medicare</v>
      </c>
      <c r="K1201" t="str">
        <f t="shared" ca="1" si="118"/>
        <v>Transferred</v>
      </c>
      <c r="L1201" s="1">
        <f t="shared" ca="1" si="119"/>
        <v>10073</v>
      </c>
    </row>
    <row r="1202" spans="2:12" x14ac:dyDescent="0.25">
      <c r="B1202">
        <f t="shared" ca="1" si="115"/>
        <v>20</v>
      </c>
      <c r="C1202">
        <f t="shared" ca="1" si="120"/>
        <v>1</v>
      </c>
      <c r="D1202">
        <f t="shared" ca="1" si="120"/>
        <v>1963</v>
      </c>
      <c r="E1202">
        <f t="shared" ca="1" si="120"/>
        <v>2</v>
      </c>
      <c r="F1202">
        <f t="shared" ca="1" si="120"/>
        <v>2</v>
      </c>
      <c r="G1202">
        <f t="shared" ca="1" si="120"/>
        <v>4</v>
      </c>
      <c r="I1202" t="str">
        <f t="shared" ca="1" si="116"/>
        <v>Male</v>
      </c>
      <c r="J1202" t="str">
        <f t="shared" ca="1" si="117"/>
        <v>Medicare</v>
      </c>
      <c r="K1202" t="str">
        <f t="shared" ca="1" si="118"/>
        <v>Left without being seen</v>
      </c>
      <c r="L1202" s="1">
        <f t="shared" ca="1" si="119"/>
        <v>23031</v>
      </c>
    </row>
    <row r="1203" spans="2:12" x14ac:dyDescent="0.25">
      <c r="B1203">
        <f t="shared" ca="1" si="115"/>
        <v>18</v>
      </c>
      <c r="C1203">
        <f t="shared" ca="1" si="120"/>
        <v>10</v>
      </c>
      <c r="D1203">
        <f t="shared" ca="1" si="120"/>
        <v>1959</v>
      </c>
      <c r="E1203">
        <f t="shared" ca="1" si="120"/>
        <v>2</v>
      </c>
      <c r="F1203">
        <f t="shared" ca="1" si="120"/>
        <v>1</v>
      </c>
      <c r="G1203">
        <f t="shared" ca="1" si="120"/>
        <v>2</v>
      </c>
      <c r="I1203" t="str">
        <f t="shared" ca="1" si="116"/>
        <v>Male</v>
      </c>
      <c r="J1203" t="str">
        <f t="shared" ca="1" si="117"/>
        <v>Aetna</v>
      </c>
      <c r="K1203" t="str">
        <f t="shared" ca="1" si="118"/>
        <v>Admitted</v>
      </c>
      <c r="L1203" s="1">
        <f t="shared" ca="1" si="119"/>
        <v>21841</v>
      </c>
    </row>
    <row r="1204" spans="2:12" x14ac:dyDescent="0.25">
      <c r="B1204">
        <f t="shared" ca="1" si="115"/>
        <v>17</v>
      </c>
      <c r="C1204">
        <f t="shared" ca="1" si="120"/>
        <v>12</v>
      </c>
      <c r="D1204">
        <f t="shared" ca="1" si="120"/>
        <v>1941</v>
      </c>
      <c r="E1204">
        <f t="shared" ca="1" si="120"/>
        <v>1</v>
      </c>
      <c r="F1204">
        <f t="shared" ca="1" si="120"/>
        <v>5</v>
      </c>
      <c r="G1204">
        <f t="shared" ca="1" si="120"/>
        <v>3</v>
      </c>
      <c r="I1204" t="str">
        <f t="shared" ca="1" si="116"/>
        <v>Female</v>
      </c>
      <c r="J1204" t="str">
        <f t="shared" ca="1" si="117"/>
        <v>Blue Cross</v>
      </c>
      <c r="K1204" t="str">
        <f t="shared" ca="1" si="118"/>
        <v>Transferred</v>
      </c>
      <c r="L1204" s="1">
        <f t="shared" ca="1" si="119"/>
        <v>15327</v>
      </c>
    </row>
    <row r="1205" spans="2:12" x14ac:dyDescent="0.25">
      <c r="B1205">
        <f t="shared" ca="1" si="115"/>
        <v>10</v>
      </c>
      <c r="C1205">
        <f t="shared" ca="1" si="120"/>
        <v>12</v>
      </c>
      <c r="D1205">
        <f t="shared" ca="1" si="120"/>
        <v>1932</v>
      </c>
      <c r="E1205">
        <f t="shared" ca="1" si="120"/>
        <v>1</v>
      </c>
      <c r="F1205">
        <f t="shared" ca="1" si="120"/>
        <v>5</v>
      </c>
      <c r="G1205">
        <f t="shared" ca="1" si="120"/>
        <v>1</v>
      </c>
      <c r="I1205" t="str">
        <f t="shared" ca="1" si="116"/>
        <v>Female</v>
      </c>
      <c r="J1205" t="str">
        <f t="shared" ca="1" si="117"/>
        <v>Blue Cross</v>
      </c>
      <c r="K1205" t="str">
        <f t="shared" ca="1" si="118"/>
        <v>Discharged</v>
      </c>
      <c r="L1205" s="1">
        <f t="shared" ca="1" si="119"/>
        <v>12033</v>
      </c>
    </row>
    <row r="1206" spans="2:12" x14ac:dyDescent="0.25">
      <c r="B1206">
        <f t="shared" ca="1" si="115"/>
        <v>21</v>
      </c>
      <c r="C1206">
        <f t="shared" ca="1" si="120"/>
        <v>3</v>
      </c>
      <c r="D1206">
        <f t="shared" ca="1" si="120"/>
        <v>1934</v>
      </c>
      <c r="E1206">
        <f t="shared" ca="1" si="120"/>
        <v>1</v>
      </c>
      <c r="F1206">
        <f t="shared" ca="1" si="120"/>
        <v>3</v>
      </c>
      <c r="G1206">
        <f t="shared" ca="1" si="120"/>
        <v>2</v>
      </c>
      <c r="I1206" t="str">
        <f t="shared" ca="1" si="116"/>
        <v>Female</v>
      </c>
      <c r="J1206" t="str">
        <f t="shared" ca="1" si="117"/>
        <v>Medicaid</v>
      </c>
      <c r="K1206" t="str">
        <f t="shared" ca="1" si="118"/>
        <v>Admitted</v>
      </c>
      <c r="L1206" s="1">
        <f t="shared" ca="1" si="119"/>
        <v>12499</v>
      </c>
    </row>
    <row r="1207" spans="2:12" x14ac:dyDescent="0.25">
      <c r="B1207">
        <f t="shared" ca="1" si="115"/>
        <v>3</v>
      </c>
      <c r="C1207">
        <f t="shared" ca="1" si="120"/>
        <v>6</v>
      </c>
      <c r="D1207">
        <f t="shared" ca="1" si="120"/>
        <v>1986</v>
      </c>
      <c r="E1207">
        <f t="shared" ca="1" si="120"/>
        <v>1</v>
      </c>
      <c r="F1207">
        <f t="shared" ca="1" si="120"/>
        <v>4</v>
      </c>
      <c r="G1207">
        <f t="shared" ca="1" si="120"/>
        <v>4</v>
      </c>
      <c r="I1207" t="str">
        <f t="shared" ca="1" si="116"/>
        <v>Female</v>
      </c>
      <c r="J1207" t="str">
        <f t="shared" ca="1" si="117"/>
        <v>Self-pay</v>
      </c>
      <c r="K1207" t="str">
        <f t="shared" ca="1" si="118"/>
        <v>Left without being seen</v>
      </c>
      <c r="L1207" s="1">
        <f t="shared" ca="1" si="119"/>
        <v>31566</v>
      </c>
    </row>
    <row r="1208" spans="2:12" x14ac:dyDescent="0.25">
      <c r="B1208">
        <f t="shared" ca="1" si="115"/>
        <v>23</v>
      </c>
      <c r="C1208">
        <f t="shared" ca="1" si="120"/>
        <v>12</v>
      </c>
      <c r="D1208">
        <f t="shared" ca="1" si="120"/>
        <v>1964</v>
      </c>
      <c r="E1208">
        <f t="shared" ca="1" si="120"/>
        <v>2</v>
      </c>
      <c r="F1208">
        <f t="shared" ca="1" si="120"/>
        <v>4</v>
      </c>
      <c r="G1208">
        <f t="shared" ca="1" si="120"/>
        <v>2</v>
      </c>
      <c r="I1208" t="str">
        <f t="shared" ca="1" si="116"/>
        <v>Male</v>
      </c>
      <c r="J1208" t="str">
        <f t="shared" ca="1" si="117"/>
        <v>Self-pay</v>
      </c>
      <c r="K1208" t="str">
        <f t="shared" ca="1" si="118"/>
        <v>Admitted</v>
      </c>
      <c r="L1208" s="1">
        <f t="shared" ca="1" si="119"/>
        <v>23734</v>
      </c>
    </row>
    <row r="1209" spans="2:12" x14ac:dyDescent="0.25">
      <c r="B1209">
        <f t="shared" ca="1" si="115"/>
        <v>13</v>
      </c>
      <c r="C1209">
        <f t="shared" ca="1" si="120"/>
        <v>10</v>
      </c>
      <c r="D1209">
        <f t="shared" ca="1" si="120"/>
        <v>1923</v>
      </c>
      <c r="E1209">
        <f t="shared" ca="1" si="120"/>
        <v>2</v>
      </c>
      <c r="F1209">
        <f t="shared" ca="1" si="120"/>
        <v>4</v>
      </c>
      <c r="G1209">
        <f t="shared" ca="1" si="120"/>
        <v>4</v>
      </c>
      <c r="I1209" t="str">
        <f t="shared" ca="1" si="116"/>
        <v>Male</v>
      </c>
      <c r="J1209" t="str">
        <f t="shared" ca="1" si="117"/>
        <v>Self-pay</v>
      </c>
      <c r="K1209" t="str">
        <f t="shared" ca="1" si="118"/>
        <v>Left without being seen</v>
      </c>
      <c r="L1209" s="1">
        <f t="shared" ca="1" si="119"/>
        <v>8687</v>
      </c>
    </row>
    <row r="1210" spans="2:12" x14ac:dyDescent="0.25">
      <c r="B1210">
        <f t="shared" ca="1" si="115"/>
        <v>13</v>
      </c>
      <c r="C1210">
        <f t="shared" ca="1" si="120"/>
        <v>11</v>
      </c>
      <c r="D1210">
        <f t="shared" ca="1" si="120"/>
        <v>1952</v>
      </c>
      <c r="E1210">
        <f t="shared" ca="1" si="120"/>
        <v>2</v>
      </c>
      <c r="F1210">
        <f t="shared" ca="1" si="120"/>
        <v>1</v>
      </c>
      <c r="G1210">
        <f t="shared" ca="1" si="120"/>
        <v>4</v>
      </c>
      <c r="I1210" t="str">
        <f t="shared" ca="1" si="116"/>
        <v>Male</v>
      </c>
      <c r="J1210" t="str">
        <f t="shared" ca="1" si="117"/>
        <v>Aetna</v>
      </c>
      <c r="K1210" t="str">
        <f t="shared" ca="1" si="118"/>
        <v>Left without being seen</v>
      </c>
      <c r="L1210" s="1">
        <f t="shared" ca="1" si="119"/>
        <v>19311</v>
      </c>
    </row>
    <row r="1211" spans="2:12" x14ac:dyDescent="0.25">
      <c r="B1211">
        <f t="shared" ca="1" si="115"/>
        <v>21</v>
      </c>
      <c r="C1211">
        <f t="shared" ca="1" si="120"/>
        <v>3</v>
      </c>
      <c r="D1211">
        <f t="shared" ca="1" si="120"/>
        <v>1975</v>
      </c>
      <c r="E1211">
        <f t="shared" ca="1" si="120"/>
        <v>2</v>
      </c>
      <c r="F1211">
        <f t="shared" ca="1" si="120"/>
        <v>3</v>
      </c>
      <c r="G1211">
        <f t="shared" ca="1" si="120"/>
        <v>2</v>
      </c>
      <c r="I1211" t="str">
        <f t="shared" ca="1" si="116"/>
        <v>Male</v>
      </c>
      <c r="J1211" t="str">
        <f t="shared" ca="1" si="117"/>
        <v>Medicaid</v>
      </c>
      <c r="K1211" t="str">
        <f t="shared" ca="1" si="118"/>
        <v>Admitted</v>
      </c>
      <c r="L1211" s="1">
        <f t="shared" ca="1" si="119"/>
        <v>27474</v>
      </c>
    </row>
    <row r="1212" spans="2:12" x14ac:dyDescent="0.25">
      <c r="B1212">
        <f t="shared" ca="1" si="115"/>
        <v>9</v>
      </c>
      <c r="C1212">
        <f t="shared" ca="1" si="120"/>
        <v>9</v>
      </c>
      <c r="D1212">
        <f t="shared" ca="1" si="120"/>
        <v>1984</v>
      </c>
      <c r="E1212">
        <f t="shared" ca="1" si="120"/>
        <v>2</v>
      </c>
      <c r="F1212">
        <f t="shared" ca="1" si="120"/>
        <v>1</v>
      </c>
      <c r="G1212">
        <f t="shared" ca="1" si="120"/>
        <v>3</v>
      </c>
      <c r="I1212" t="str">
        <f t="shared" ca="1" si="116"/>
        <v>Male</v>
      </c>
      <c r="J1212" t="str">
        <f t="shared" ca="1" si="117"/>
        <v>Aetna</v>
      </c>
      <c r="K1212" t="str">
        <f t="shared" ca="1" si="118"/>
        <v>Transferred</v>
      </c>
      <c r="L1212" s="1">
        <f t="shared" ca="1" si="119"/>
        <v>30934</v>
      </c>
    </row>
    <row r="1213" spans="2:12" x14ac:dyDescent="0.25">
      <c r="B1213">
        <f t="shared" ca="1" si="115"/>
        <v>30</v>
      </c>
      <c r="C1213">
        <f t="shared" ca="1" si="120"/>
        <v>2</v>
      </c>
      <c r="D1213">
        <f t="shared" ca="1" si="120"/>
        <v>1965</v>
      </c>
      <c r="E1213">
        <f t="shared" ca="1" si="120"/>
        <v>1</v>
      </c>
      <c r="F1213">
        <f t="shared" ca="1" si="120"/>
        <v>4</v>
      </c>
      <c r="G1213">
        <f t="shared" ca="1" si="120"/>
        <v>2</v>
      </c>
      <c r="I1213" t="str">
        <f t="shared" ca="1" si="116"/>
        <v>Female</v>
      </c>
      <c r="J1213" t="str">
        <f t="shared" ca="1" si="117"/>
        <v>Self-pay</v>
      </c>
      <c r="K1213" t="str">
        <f t="shared" ca="1" si="118"/>
        <v>Admitted</v>
      </c>
      <c r="L1213" s="1">
        <f t="shared" ca="1" si="119"/>
        <v>23803</v>
      </c>
    </row>
    <row r="1214" spans="2:12" x14ac:dyDescent="0.25">
      <c r="B1214">
        <f t="shared" ca="1" si="115"/>
        <v>25</v>
      </c>
      <c r="C1214">
        <f t="shared" ca="1" si="120"/>
        <v>4</v>
      </c>
      <c r="D1214">
        <f t="shared" ca="1" si="120"/>
        <v>1933</v>
      </c>
      <c r="E1214">
        <f t="shared" ca="1" si="120"/>
        <v>1</v>
      </c>
      <c r="F1214">
        <f t="shared" ca="1" si="120"/>
        <v>2</v>
      </c>
      <c r="G1214">
        <f t="shared" ca="1" si="120"/>
        <v>3</v>
      </c>
      <c r="I1214" t="str">
        <f t="shared" ca="1" si="116"/>
        <v>Female</v>
      </c>
      <c r="J1214" t="str">
        <f t="shared" ca="1" si="117"/>
        <v>Medicare</v>
      </c>
      <c r="K1214" t="str">
        <f t="shared" ca="1" si="118"/>
        <v>Transferred</v>
      </c>
      <c r="L1214" s="1">
        <f t="shared" ca="1" si="119"/>
        <v>12169</v>
      </c>
    </row>
    <row r="1215" spans="2:12" x14ac:dyDescent="0.25">
      <c r="B1215">
        <f t="shared" ca="1" si="115"/>
        <v>19</v>
      </c>
      <c r="C1215">
        <f t="shared" ca="1" si="120"/>
        <v>1</v>
      </c>
      <c r="D1215">
        <f t="shared" ca="1" si="120"/>
        <v>1955</v>
      </c>
      <c r="E1215">
        <f t="shared" ca="1" si="120"/>
        <v>1</v>
      </c>
      <c r="F1215">
        <f t="shared" ca="1" si="120"/>
        <v>1</v>
      </c>
      <c r="G1215">
        <f t="shared" ca="1" si="120"/>
        <v>4</v>
      </c>
      <c r="I1215" t="str">
        <f t="shared" ca="1" si="116"/>
        <v>Female</v>
      </c>
      <c r="J1215" t="str">
        <f t="shared" ca="1" si="117"/>
        <v>Aetna</v>
      </c>
      <c r="K1215" t="str">
        <f t="shared" ca="1" si="118"/>
        <v>Left without being seen</v>
      </c>
      <c r="L1215" s="1">
        <f t="shared" ca="1" si="119"/>
        <v>20108</v>
      </c>
    </row>
    <row r="1216" spans="2:12" x14ac:dyDescent="0.25">
      <c r="B1216">
        <f t="shared" ca="1" si="115"/>
        <v>21</v>
      </c>
      <c r="C1216">
        <f t="shared" ca="1" si="120"/>
        <v>7</v>
      </c>
      <c r="D1216">
        <f t="shared" ca="1" si="120"/>
        <v>1995</v>
      </c>
      <c r="E1216">
        <f t="shared" ca="1" si="120"/>
        <v>1</v>
      </c>
      <c r="F1216">
        <f t="shared" ca="1" si="120"/>
        <v>1</v>
      </c>
      <c r="G1216">
        <f t="shared" ca="1" si="120"/>
        <v>3</v>
      </c>
      <c r="I1216" t="str">
        <f t="shared" ca="1" si="116"/>
        <v>Female</v>
      </c>
      <c r="J1216" t="str">
        <f t="shared" ca="1" si="117"/>
        <v>Aetna</v>
      </c>
      <c r="K1216" t="str">
        <f t="shared" ca="1" si="118"/>
        <v>Transferred</v>
      </c>
      <c r="L1216" s="1">
        <f t="shared" ca="1" si="119"/>
        <v>34901</v>
      </c>
    </row>
    <row r="1217" spans="2:12" x14ac:dyDescent="0.25">
      <c r="B1217">
        <f t="shared" ca="1" si="115"/>
        <v>23</v>
      </c>
      <c r="C1217">
        <f t="shared" ca="1" si="120"/>
        <v>11</v>
      </c>
      <c r="D1217">
        <f t="shared" ca="1" si="120"/>
        <v>1922</v>
      </c>
      <c r="E1217">
        <f t="shared" ca="1" si="120"/>
        <v>1</v>
      </c>
      <c r="F1217">
        <f t="shared" ca="1" si="120"/>
        <v>1</v>
      </c>
      <c r="G1217">
        <f t="shared" ca="1" si="120"/>
        <v>2</v>
      </c>
      <c r="I1217" t="str">
        <f t="shared" ca="1" si="116"/>
        <v>Female</v>
      </c>
      <c r="J1217" t="str">
        <f t="shared" ca="1" si="117"/>
        <v>Aetna</v>
      </c>
      <c r="K1217" t="str">
        <f t="shared" ca="1" si="118"/>
        <v>Admitted</v>
      </c>
      <c r="L1217" s="1">
        <f t="shared" ca="1" si="119"/>
        <v>8363</v>
      </c>
    </row>
    <row r="1218" spans="2:12" x14ac:dyDescent="0.25">
      <c r="B1218">
        <f t="shared" ca="1" si="115"/>
        <v>12</v>
      </c>
      <c r="C1218">
        <f t="shared" ca="1" si="120"/>
        <v>6</v>
      </c>
      <c r="D1218">
        <f t="shared" ca="1" si="120"/>
        <v>1926</v>
      </c>
      <c r="E1218">
        <f t="shared" ca="1" si="120"/>
        <v>1</v>
      </c>
      <c r="F1218">
        <f t="shared" ca="1" si="120"/>
        <v>5</v>
      </c>
      <c r="G1218">
        <f t="shared" ca="1" si="120"/>
        <v>1</v>
      </c>
      <c r="I1218" t="str">
        <f t="shared" ca="1" si="116"/>
        <v>Female</v>
      </c>
      <c r="J1218" t="str">
        <f t="shared" ca="1" si="117"/>
        <v>Blue Cross</v>
      </c>
      <c r="K1218" t="str">
        <f t="shared" ca="1" si="118"/>
        <v>Discharged</v>
      </c>
      <c r="L1218" s="1">
        <f t="shared" ca="1" si="119"/>
        <v>9660</v>
      </c>
    </row>
    <row r="1219" spans="2:12" x14ac:dyDescent="0.25">
      <c r="B1219">
        <f t="shared" ca="1" si="115"/>
        <v>27</v>
      </c>
      <c r="C1219">
        <f t="shared" ca="1" si="120"/>
        <v>6</v>
      </c>
      <c r="D1219">
        <f t="shared" ca="1" si="120"/>
        <v>1954</v>
      </c>
      <c r="E1219">
        <f t="shared" ca="1" si="120"/>
        <v>1</v>
      </c>
      <c r="F1219">
        <f t="shared" ca="1" si="120"/>
        <v>5</v>
      </c>
      <c r="G1219">
        <f t="shared" ca="1" si="120"/>
        <v>1</v>
      </c>
      <c r="I1219" t="str">
        <f t="shared" ca="1" si="116"/>
        <v>Female</v>
      </c>
      <c r="J1219" t="str">
        <f t="shared" ca="1" si="117"/>
        <v>Blue Cross</v>
      </c>
      <c r="K1219" t="str">
        <f t="shared" ca="1" si="118"/>
        <v>Discharged</v>
      </c>
      <c r="L1219" s="1">
        <f t="shared" ca="1" si="119"/>
        <v>19902</v>
      </c>
    </row>
    <row r="1220" spans="2:12" x14ac:dyDescent="0.25">
      <c r="B1220">
        <f t="shared" ca="1" si="115"/>
        <v>16</v>
      </c>
      <c r="C1220">
        <f t="shared" ca="1" si="120"/>
        <v>8</v>
      </c>
      <c r="D1220">
        <f t="shared" ca="1" si="120"/>
        <v>1948</v>
      </c>
      <c r="E1220">
        <f t="shared" ca="1" si="120"/>
        <v>1</v>
      </c>
      <c r="F1220">
        <f t="shared" ca="1" si="120"/>
        <v>5</v>
      </c>
      <c r="G1220">
        <f t="shared" ca="1" si="120"/>
        <v>3</v>
      </c>
      <c r="I1220" t="str">
        <f t="shared" ca="1" si="116"/>
        <v>Female</v>
      </c>
      <c r="J1220" t="str">
        <f t="shared" ca="1" si="117"/>
        <v>Blue Cross</v>
      </c>
      <c r="K1220" t="str">
        <f t="shared" ca="1" si="118"/>
        <v>Transferred</v>
      </c>
      <c r="L1220" s="1">
        <f t="shared" ca="1" si="119"/>
        <v>17761</v>
      </c>
    </row>
    <row r="1221" spans="2:12" x14ac:dyDescent="0.25">
      <c r="B1221">
        <f t="shared" ref="B1221:B1284" ca="1" si="121">RANDBETWEEN(B$4,B$5)</f>
        <v>14</v>
      </c>
      <c r="C1221">
        <f t="shared" ca="1" si="120"/>
        <v>9</v>
      </c>
      <c r="D1221">
        <f t="shared" ca="1" si="120"/>
        <v>1997</v>
      </c>
      <c r="E1221">
        <f t="shared" ca="1" si="120"/>
        <v>2</v>
      </c>
      <c r="F1221">
        <f t="shared" ca="1" si="120"/>
        <v>2</v>
      </c>
      <c r="G1221">
        <f t="shared" ca="1" si="120"/>
        <v>1</v>
      </c>
      <c r="I1221" t="str">
        <f t="shared" ca="1" si="116"/>
        <v>Male</v>
      </c>
      <c r="J1221" t="str">
        <f t="shared" ca="1" si="117"/>
        <v>Medicare</v>
      </c>
      <c r="K1221" t="str">
        <f t="shared" ca="1" si="118"/>
        <v>Discharged</v>
      </c>
      <c r="L1221" s="1">
        <f t="shared" ca="1" si="119"/>
        <v>35687</v>
      </c>
    </row>
    <row r="1222" spans="2:12" x14ac:dyDescent="0.25">
      <c r="B1222">
        <f t="shared" ca="1" si="121"/>
        <v>3</v>
      </c>
      <c r="C1222">
        <f t="shared" ca="1" si="120"/>
        <v>7</v>
      </c>
      <c r="D1222">
        <f t="shared" ca="1" si="120"/>
        <v>1991</v>
      </c>
      <c r="E1222">
        <f t="shared" ca="1" si="120"/>
        <v>2</v>
      </c>
      <c r="F1222">
        <f t="shared" ca="1" si="120"/>
        <v>5</v>
      </c>
      <c r="G1222">
        <f t="shared" ca="1" si="120"/>
        <v>1</v>
      </c>
      <c r="I1222" t="str">
        <f t="shared" ca="1" si="116"/>
        <v>Male</v>
      </c>
      <c r="J1222" t="str">
        <f t="shared" ca="1" si="117"/>
        <v>Blue Cross</v>
      </c>
      <c r="K1222" t="str">
        <f t="shared" ca="1" si="118"/>
        <v>Discharged</v>
      </c>
      <c r="L1222" s="1">
        <f t="shared" ca="1" si="119"/>
        <v>33422</v>
      </c>
    </row>
    <row r="1223" spans="2:12" x14ac:dyDescent="0.25">
      <c r="B1223">
        <f t="shared" ca="1" si="121"/>
        <v>5</v>
      </c>
      <c r="C1223">
        <f t="shared" ca="1" si="120"/>
        <v>6</v>
      </c>
      <c r="D1223">
        <f t="shared" ca="1" si="120"/>
        <v>1992</v>
      </c>
      <c r="E1223">
        <f t="shared" ca="1" si="120"/>
        <v>2</v>
      </c>
      <c r="F1223">
        <f t="shared" ca="1" si="120"/>
        <v>5</v>
      </c>
      <c r="G1223">
        <f t="shared" ca="1" si="120"/>
        <v>2</v>
      </c>
      <c r="I1223" t="str">
        <f t="shared" ca="1" si="116"/>
        <v>Male</v>
      </c>
      <c r="J1223" t="str">
        <f t="shared" ca="1" si="117"/>
        <v>Blue Cross</v>
      </c>
      <c r="K1223" t="str">
        <f t="shared" ca="1" si="118"/>
        <v>Admitted</v>
      </c>
      <c r="L1223" s="1">
        <f t="shared" ca="1" si="119"/>
        <v>33760</v>
      </c>
    </row>
    <row r="1224" spans="2:12" x14ac:dyDescent="0.25">
      <c r="B1224">
        <f t="shared" ca="1" si="121"/>
        <v>23</v>
      </c>
      <c r="C1224">
        <f t="shared" ca="1" si="120"/>
        <v>1</v>
      </c>
      <c r="D1224">
        <f t="shared" ca="1" si="120"/>
        <v>1937</v>
      </c>
      <c r="E1224">
        <f t="shared" ca="1" si="120"/>
        <v>2</v>
      </c>
      <c r="F1224">
        <f t="shared" ca="1" si="120"/>
        <v>3</v>
      </c>
      <c r="G1224">
        <f t="shared" ca="1" si="120"/>
        <v>2</v>
      </c>
      <c r="I1224" t="str">
        <f t="shared" ca="1" si="116"/>
        <v>Male</v>
      </c>
      <c r="J1224" t="str">
        <f t="shared" ca="1" si="117"/>
        <v>Medicaid</v>
      </c>
      <c r="K1224" t="str">
        <f t="shared" ca="1" si="118"/>
        <v>Admitted</v>
      </c>
      <c r="L1224" s="1">
        <f t="shared" ca="1" si="119"/>
        <v>13538</v>
      </c>
    </row>
    <row r="1225" spans="2:12" x14ac:dyDescent="0.25">
      <c r="B1225">
        <f t="shared" ca="1" si="121"/>
        <v>24</v>
      </c>
      <c r="C1225">
        <f t="shared" ca="1" si="120"/>
        <v>12</v>
      </c>
      <c r="D1225">
        <f t="shared" ca="1" si="120"/>
        <v>1958</v>
      </c>
      <c r="E1225">
        <f t="shared" ca="1" si="120"/>
        <v>2</v>
      </c>
      <c r="F1225">
        <f t="shared" ca="1" si="120"/>
        <v>2</v>
      </c>
      <c r="G1225">
        <f t="shared" ca="1" si="120"/>
        <v>2</v>
      </c>
      <c r="I1225" t="str">
        <f t="shared" ref="I1225:I1288" ca="1" si="122">VLOOKUP(E1225,GenderNum_to_GenderLabel,2,FALSE)</f>
        <v>Male</v>
      </c>
      <c r="J1225" t="str">
        <f t="shared" ref="J1225:J1288" ca="1" si="123">VLOOKUP(F1225,InsuranceNum_to_InsuranceCompany,2,FALSE)</f>
        <v>Medicare</v>
      </c>
      <c r="K1225" t="str">
        <f t="shared" ref="K1225:K1288" ca="1" si="124">VLOOKUP(G1225,DispositionNum_to_DispositionLabel,2,FALSE)</f>
        <v>Admitted</v>
      </c>
      <c r="L1225" s="1">
        <f t="shared" ca="1" si="119"/>
        <v>21543</v>
      </c>
    </row>
    <row r="1226" spans="2:12" x14ac:dyDescent="0.25">
      <c r="B1226">
        <f t="shared" ca="1" si="121"/>
        <v>12</v>
      </c>
      <c r="C1226">
        <f t="shared" ca="1" si="120"/>
        <v>9</v>
      </c>
      <c r="D1226">
        <f t="shared" ca="1" si="120"/>
        <v>1953</v>
      </c>
      <c r="E1226">
        <f t="shared" ca="1" si="120"/>
        <v>1</v>
      </c>
      <c r="F1226">
        <f t="shared" ca="1" si="120"/>
        <v>2</v>
      </c>
      <c r="G1226">
        <f t="shared" ca="1" si="120"/>
        <v>4</v>
      </c>
      <c r="I1226" t="str">
        <f t="shared" ca="1" si="122"/>
        <v>Female</v>
      </c>
      <c r="J1226" t="str">
        <f t="shared" ca="1" si="123"/>
        <v>Medicare</v>
      </c>
      <c r="K1226" t="str">
        <f t="shared" ca="1" si="124"/>
        <v>Left without being seen</v>
      </c>
      <c r="L1226" s="1">
        <f t="shared" ca="1" si="119"/>
        <v>19614</v>
      </c>
    </row>
    <row r="1227" spans="2:12" x14ac:dyDescent="0.25">
      <c r="B1227">
        <f t="shared" ca="1" si="121"/>
        <v>10</v>
      </c>
      <c r="C1227">
        <f t="shared" ca="1" si="120"/>
        <v>9</v>
      </c>
      <c r="D1227">
        <f t="shared" ca="1" si="120"/>
        <v>1971</v>
      </c>
      <c r="E1227">
        <f t="shared" ca="1" si="120"/>
        <v>1</v>
      </c>
      <c r="F1227">
        <f t="shared" ca="1" si="120"/>
        <v>1</v>
      </c>
      <c r="G1227">
        <f t="shared" ca="1" si="120"/>
        <v>2</v>
      </c>
      <c r="I1227" t="str">
        <f t="shared" ca="1" si="122"/>
        <v>Female</v>
      </c>
      <c r="J1227" t="str">
        <f t="shared" ca="1" si="123"/>
        <v>Aetna</v>
      </c>
      <c r="K1227" t="str">
        <f t="shared" ca="1" si="124"/>
        <v>Admitted</v>
      </c>
      <c r="L1227" s="1">
        <f t="shared" ca="1" si="119"/>
        <v>26186</v>
      </c>
    </row>
    <row r="1228" spans="2:12" x14ac:dyDescent="0.25">
      <c r="B1228">
        <f t="shared" ca="1" si="121"/>
        <v>7</v>
      </c>
      <c r="C1228">
        <f t="shared" ca="1" si="120"/>
        <v>8</v>
      </c>
      <c r="D1228">
        <f t="shared" ca="1" si="120"/>
        <v>2012</v>
      </c>
      <c r="E1228">
        <f t="shared" ca="1" si="120"/>
        <v>1</v>
      </c>
      <c r="F1228">
        <f t="shared" ca="1" si="120"/>
        <v>4</v>
      </c>
      <c r="G1228">
        <f t="shared" ca="1" si="120"/>
        <v>3</v>
      </c>
      <c r="I1228" t="str">
        <f t="shared" ca="1" si="122"/>
        <v>Female</v>
      </c>
      <c r="J1228" t="str">
        <f t="shared" ca="1" si="123"/>
        <v>Self-pay</v>
      </c>
      <c r="K1228" t="str">
        <f t="shared" ca="1" si="124"/>
        <v>Transferred</v>
      </c>
      <c r="L1228" s="1">
        <f t="shared" ca="1" si="119"/>
        <v>41128</v>
      </c>
    </row>
    <row r="1229" spans="2:12" x14ac:dyDescent="0.25">
      <c r="B1229">
        <f t="shared" ca="1" si="121"/>
        <v>5</v>
      </c>
      <c r="C1229">
        <f t="shared" ca="1" si="120"/>
        <v>3</v>
      </c>
      <c r="D1229">
        <f t="shared" ca="1" si="120"/>
        <v>1938</v>
      </c>
      <c r="E1229">
        <f t="shared" ca="1" si="120"/>
        <v>1</v>
      </c>
      <c r="F1229">
        <f t="shared" ca="1" si="120"/>
        <v>3</v>
      </c>
      <c r="G1229">
        <f t="shared" ca="1" si="120"/>
        <v>1</v>
      </c>
      <c r="I1229" t="str">
        <f t="shared" ca="1" si="122"/>
        <v>Female</v>
      </c>
      <c r="J1229" t="str">
        <f t="shared" ca="1" si="123"/>
        <v>Medicaid</v>
      </c>
      <c r="K1229" t="str">
        <f t="shared" ca="1" si="124"/>
        <v>Discharged</v>
      </c>
      <c r="L1229" s="1">
        <f t="shared" ca="1" si="119"/>
        <v>13944</v>
      </c>
    </row>
    <row r="1230" spans="2:12" x14ac:dyDescent="0.25">
      <c r="B1230">
        <f t="shared" ca="1" si="121"/>
        <v>3</v>
      </c>
      <c r="C1230">
        <f t="shared" ca="1" si="120"/>
        <v>2</v>
      </c>
      <c r="D1230">
        <f t="shared" ca="1" si="120"/>
        <v>1953</v>
      </c>
      <c r="E1230">
        <f t="shared" ca="1" si="120"/>
        <v>2</v>
      </c>
      <c r="F1230">
        <f t="shared" ca="1" si="120"/>
        <v>3</v>
      </c>
      <c r="G1230">
        <f t="shared" ca="1" si="120"/>
        <v>2</v>
      </c>
      <c r="I1230" t="str">
        <f t="shared" ca="1" si="122"/>
        <v>Male</v>
      </c>
      <c r="J1230" t="str">
        <f t="shared" ca="1" si="123"/>
        <v>Medicaid</v>
      </c>
      <c r="K1230" t="str">
        <f t="shared" ca="1" si="124"/>
        <v>Admitted</v>
      </c>
      <c r="L1230" s="1">
        <f t="shared" ca="1" si="119"/>
        <v>19393</v>
      </c>
    </row>
    <row r="1231" spans="2:12" x14ac:dyDescent="0.25">
      <c r="B1231">
        <f t="shared" ca="1" si="121"/>
        <v>16</v>
      </c>
      <c r="C1231">
        <f t="shared" ca="1" si="120"/>
        <v>4</v>
      </c>
      <c r="D1231">
        <f t="shared" ca="1" si="120"/>
        <v>1998</v>
      </c>
      <c r="E1231">
        <f t="shared" ca="1" si="120"/>
        <v>1</v>
      </c>
      <c r="F1231">
        <f t="shared" ca="1" si="120"/>
        <v>2</v>
      </c>
      <c r="G1231">
        <f t="shared" ca="1" si="120"/>
        <v>4</v>
      </c>
      <c r="I1231" t="str">
        <f t="shared" ca="1" si="122"/>
        <v>Female</v>
      </c>
      <c r="J1231" t="str">
        <f t="shared" ca="1" si="123"/>
        <v>Medicare</v>
      </c>
      <c r="K1231" t="str">
        <f t="shared" ca="1" si="124"/>
        <v>Left without being seen</v>
      </c>
      <c r="L1231" s="1">
        <f t="shared" ca="1" si="119"/>
        <v>35901</v>
      </c>
    </row>
    <row r="1232" spans="2:12" x14ac:dyDescent="0.25">
      <c r="B1232">
        <f t="shared" ca="1" si="121"/>
        <v>12</v>
      </c>
      <c r="C1232">
        <f t="shared" ca="1" si="120"/>
        <v>2</v>
      </c>
      <c r="D1232">
        <f t="shared" ca="1" si="120"/>
        <v>1963</v>
      </c>
      <c r="E1232">
        <f t="shared" ca="1" si="120"/>
        <v>2</v>
      </c>
      <c r="F1232">
        <f t="shared" ca="1" si="120"/>
        <v>2</v>
      </c>
      <c r="G1232">
        <f t="shared" ca="1" si="120"/>
        <v>2</v>
      </c>
      <c r="I1232" t="str">
        <f t="shared" ca="1" si="122"/>
        <v>Male</v>
      </c>
      <c r="J1232" t="str">
        <f t="shared" ca="1" si="123"/>
        <v>Medicare</v>
      </c>
      <c r="K1232" t="str">
        <f t="shared" ca="1" si="124"/>
        <v>Admitted</v>
      </c>
      <c r="L1232" s="1">
        <f t="shared" ca="1" si="119"/>
        <v>23054</v>
      </c>
    </row>
    <row r="1233" spans="2:12" x14ac:dyDescent="0.25">
      <c r="B1233">
        <f t="shared" ca="1" si="121"/>
        <v>4</v>
      </c>
      <c r="C1233">
        <f t="shared" ca="1" si="120"/>
        <v>2</v>
      </c>
      <c r="D1233">
        <f t="shared" ca="1" si="120"/>
        <v>1916</v>
      </c>
      <c r="E1233">
        <f t="shared" ca="1" si="120"/>
        <v>2</v>
      </c>
      <c r="F1233">
        <f t="shared" ca="1" si="120"/>
        <v>4</v>
      </c>
      <c r="G1233">
        <f t="shared" ca="1" si="120"/>
        <v>2</v>
      </c>
      <c r="I1233" t="str">
        <f t="shared" ca="1" si="122"/>
        <v>Male</v>
      </c>
      <c r="J1233" t="str">
        <f t="shared" ca="1" si="123"/>
        <v>Self-pay</v>
      </c>
      <c r="K1233" t="str">
        <f t="shared" ca="1" si="124"/>
        <v>Admitted</v>
      </c>
      <c r="L1233" s="1">
        <f t="shared" ca="1" si="119"/>
        <v>5879</v>
      </c>
    </row>
    <row r="1234" spans="2:12" x14ac:dyDescent="0.25">
      <c r="B1234">
        <f t="shared" ca="1" si="121"/>
        <v>16</v>
      </c>
      <c r="C1234">
        <f t="shared" ca="1" si="120"/>
        <v>9</v>
      </c>
      <c r="D1234">
        <f t="shared" ca="1" si="120"/>
        <v>1985</v>
      </c>
      <c r="E1234">
        <f t="shared" ca="1" si="120"/>
        <v>1</v>
      </c>
      <c r="F1234">
        <f t="shared" ca="1" si="120"/>
        <v>1</v>
      </c>
      <c r="G1234">
        <f t="shared" ca="1" si="120"/>
        <v>3</v>
      </c>
      <c r="I1234" t="str">
        <f t="shared" ca="1" si="122"/>
        <v>Female</v>
      </c>
      <c r="J1234" t="str">
        <f t="shared" ca="1" si="123"/>
        <v>Aetna</v>
      </c>
      <c r="K1234" t="str">
        <f t="shared" ca="1" si="124"/>
        <v>Transferred</v>
      </c>
      <c r="L1234" s="1">
        <f t="shared" ca="1" si="119"/>
        <v>31306</v>
      </c>
    </row>
    <row r="1235" spans="2:12" x14ac:dyDescent="0.25">
      <c r="B1235">
        <f t="shared" ca="1" si="121"/>
        <v>21</v>
      </c>
      <c r="C1235">
        <f t="shared" ca="1" si="120"/>
        <v>3</v>
      </c>
      <c r="D1235">
        <f t="shared" ca="1" si="120"/>
        <v>1962</v>
      </c>
      <c r="E1235">
        <f t="shared" ca="1" si="120"/>
        <v>2</v>
      </c>
      <c r="F1235">
        <f t="shared" ca="1" si="120"/>
        <v>5</v>
      </c>
      <c r="G1235">
        <f t="shared" ca="1" si="120"/>
        <v>1</v>
      </c>
      <c r="I1235" t="str">
        <f t="shared" ca="1" si="122"/>
        <v>Male</v>
      </c>
      <c r="J1235" t="str">
        <f t="shared" ca="1" si="123"/>
        <v>Blue Cross</v>
      </c>
      <c r="K1235" t="str">
        <f t="shared" ca="1" si="124"/>
        <v>Discharged</v>
      </c>
      <c r="L1235" s="1">
        <f t="shared" ca="1" si="119"/>
        <v>22726</v>
      </c>
    </row>
    <row r="1236" spans="2:12" x14ac:dyDescent="0.25">
      <c r="B1236">
        <f t="shared" ca="1" si="121"/>
        <v>22</v>
      </c>
      <c r="C1236">
        <f t="shared" ca="1" si="120"/>
        <v>3</v>
      </c>
      <c r="D1236">
        <f t="shared" ca="1" si="120"/>
        <v>1932</v>
      </c>
      <c r="E1236">
        <f t="shared" ca="1" si="120"/>
        <v>2</v>
      </c>
      <c r="F1236">
        <f t="shared" ca="1" si="120"/>
        <v>1</v>
      </c>
      <c r="G1236">
        <f t="shared" ca="1" si="120"/>
        <v>2</v>
      </c>
      <c r="I1236" t="str">
        <f t="shared" ca="1" si="122"/>
        <v>Male</v>
      </c>
      <c r="J1236" t="str">
        <f t="shared" ca="1" si="123"/>
        <v>Aetna</v>
      </c>
      <c r="K1236" t="str">
        <f t="shared" ca="1" si="124"/>
        <v>Admitted</v>
      </c>
      <c r="L1236" s="1">
        <f t="shared" ref="L1236:L1299" ca="1" si="125">DATE(D1236,C1236,B1236)</f>
        <v>11770</v>
      </c>
    </row>
    <row r="1237" spans="2:12" x14ac:dyDescent="0.25">
      <c r="B1237">
        <f t="shared" ca="1" si="121"/>
        <v>14</v>
      </c>
      <c r="C1237">
        <f t="shared" ca="1" si="120"/>
        <v>6</v>
      </c>
      <c r="D1237">
        <f t="shared" ca="1" si="120"/>
        <v>1967</v>
      </c>
      <c r="E1237">
        <f t="shared" ca="1" si="120"/>
        <v>2</v>
      </c>
      <c r="F1237">
        <f t="shared" ca="1" si="120"/>
        <v>4</v>
      </c>
      <c r="G1237">
        <f t="shared" ca="1" si="120"/>
        <v>1</v>
      </c>
      <c r="I1237" t="str">
        <f t="shared" ca="1" si="122"/>
        <v>Male</v>
      </c>
      <c r="J1237" t="str">
        <f t="shared" ca="1" si="123"/>
        <v>Self-pay</v>
      </c>
      <c r="K1237" t="str">
        <f t="shared" ca="1" si="124"/>
        <v>Discharged</v>
      </c>
      <c r="L1237" s="1">
        <f t="shared" ca="1" si="125"/>
        <v>24637</v>
      </c>
    </row>
    <row r="1238" spans="2:12" x14ac:dyDescent="0.25">
      <c r="B1238">
        <f t="shared" ca="1" si="121"/>
        <v>5</v>
      </c>
      <c r="C1238">
        <f t="shared" ca="1" si="120"/>
        <v>11</v>
      </c>
      <c r="D1238">
        <f t="shared" ca="1" si="120"/>
        <v>1939</v>
      </c>
      <c r="E1238">
        <f t="shared" ca="1" si="120"/>
        <v>1</v>
      </c>
      <c r="F1238">
        <f t="shared" ca="1" si="120"/>
        <v>3</v>
      </c>
      <c r="G1238">
        <f t="shared" ca="1" si="120"/>
        <v>4</v>
      </c>
      <c r="I1238" t="str">
        <f t="shared" ca="1" si="122"/>
        <v>Female</v>
      </c>
      <c r="J1238" t="str">
        <f t="shared" ca="1" si="123"/>
        <v>Medicaid</v>
      </c>
      <c r="K1238" t="str">
        <f t="shared" ca="1" si="124"/>
        <v>Left without being seen</v>
      </c>
      <c r="L1238" s="1">
        <f t="shared" ca="1" si="125"/>
        <v>14554</v>
      </c>
    </row>
    <row r="1239" spans="2:12" x14ac:dyDescent="0.25">
      <c r="B1239">
        <f t="shared" ca="1" si="121"/>
        <v>2</v>
      </c>
      <c r="C1239">
        <f t="shared" ca="1" si="120"/>
        <v>8</v>
      </c>
      <c r="D1239">
        <f t="shared" ca="1" si="120"/>
        <v>1970</v>
      </c>
      <c r="E1239">
        <f t="shared" ca="1" si="120"/>
        <v>1</v>
      </c>
      <c r="F1239">
        <f t="shared" ca="1" si="120"/>
        <v>5</v>
      </c>
      <c r="G1239">
        <f t="shared" ca="1" si="120"/>
        <v>3</v>
      </c>
      <c r="I1239" t="str">
        <f t="shared" ca="1" si="122"/>
        <v>Female</v>
      </c>
      <c r="J1239" t="str">
        <f t="shared" ca="1" si="123"/>
        <v>Blue Cross</v>
      </c>
      <c r="K1239" t="str">
        <f t="shared" ca="1" si="124"/>
        <v>Transferred</v>
      </c>
      <c r="L1239" s="1">
        <f t="shared" ca="1" si="125"/>
        <v>25782</v>
      </c>
    </row>
    <row r="1240" spans="2:12" x14ac:dyDescent="0.25">
      <c r="B1240">
        <f t="shared" ca="1" si="121"/>
        <v>11</v>
      </c>
      <c r="C1240">
        <f t="shared" ca="1" si="120"/>
        <v>7</v>
      </c>
      <c r="D1240">
        <f t="shared" ca="1" si="120"/>
        <v>1923</v>
      </c>
      <c r="E1240">
        <f t="shared" ca="1" si="120"/>
        <v>2</v>
      </c>
      <c r="F1240">
        <f t="shared" ca="1" si="120"/>
        <v>5</v>
      </c>
      <c r="G1240">
        <f t="shared" ca="1" si="120"/>
        <v>2</v>
      </c>
      <c r="I1240" t="str">
        <f t="shared" ca="1" si="122"/>
        <v>Male</v>
      </c>
      <c r="J1240" t="str">
        <f t="shared" ca="1" si="123"/>
        <v>Blue Cross</v>
      </c>
      <c r="K1240" t="str">
        <f t="shared" ca="1" si="124"/>
        <v>Admitted</v>
      </c>
      <c r="L1240" s="1">
        <f t="shared" ca="1" si="125"/>
        <v>8593</v>
      </c>
    </row>
    <row r="1241" spans="2:12" x14ac:dyDescent="0.25">
      <c r="B1241">
        <f t="shared" ca="1" si="121"/>
        <v>9</v>
      </c>
      <c r="C1241">
        <f t="shared" ca="1" si="120"/>
        <v>7</v>
      </c>
      <c r="D1241">
        <f t="shared" ca="1" si="120"/>
        <v>2004</v>
      </c>
      <c r="E1241">
        <f t="shared" ref="C1241:G1292" ca="1" si="126">RANDBETWEEN(E$4,E$5)</f>
        <v>1</v>
      </c>
      <c r="F1241">
        <f t="shared" ca="1" si="126"/>
        <v>1</v>
      </c>
      <c r="G1241">
        <f t="shared" ca="1" si="126"/>
        <v>1</v>
      </c>
      <c r="I1241" t="str">
        <f t="shared" ca="1" si="122"/>
        <v>Female</v>
      </c>
      <c r="J1241" t="str">
        <f t="shared" ca="1" si="123"/>
        <v>Aetna</v>
      </c>
      <c r="K1241" t="str">
        <f t="shared" ca="1" si="124"/>
        <v>Discharged</v>
      </c>
      <c r="L1241" s="1">
        <f t="shared" ca="1" si="125"/>
        <v>38177</v>
      </c>
    </row>
    <row r="1242" spans="2:12" x14ac:dyDescent="0.25">
      <c r="B1242">
        <f t="shared" ca="1" si="121"/>
        <v>16</v>
      </c>
      <c r="C1242">
        <f t="shared" ca="1" si="126"/>
        <v>7</v>
      </c>
      <c r="D1242">
        <f t="shared" ca="1" si="126"/>
        <v>1949</v>
      </c>
      <c r="E1242">
        <f t="shared" ca="1" si="126"/>
        <v>2</v>
      </c>
      <c r="F1242">
        <f t="shared" ca="1" si="126"/>
        <v>5</v>
      </c>
      <c r="G1242">
        <f t="shared" ca="1" si="126"/>
        <v>1</v>
      </c>
      <c r="I1242" t="str">
        <f t="shared" ca="1" si="122"/>
        <v>Male</v>
      </c>
      <c r="J1242" t="str">
        <f t="shared" ca="1" si="123"/>
        <v>Blue Cross</v>
      </c>
      <c r="K1242" t="str">
        <f t="shared" ca="1" si="124"/>
        <v>Discharged</v>
      </c>
      <c r="L1242" s="1">
        <f t="shared" ca="1" si="125"/>
        <v>18095</v>
      </c>
    </row>
    <row r="1243" spans="2:12" x14ac:dyDescent="0.25">
      <c r="B1243">
        <f t="shared" ca="1" si="121"/>
        <v>17</v>
      </c>
      <c r="C1243">
        <f t="shared" ca="1" si="126"/>
        <v>2</v>
      </c>
      <c r="D1243">
        <f t="shared" ca="1" si="126"/>
        <v>1931</v>
      </c>
      <c r="E1243">
        <f t="shared" ca="1" si="126"/>
        <v>2</v>
      </c>
      <c r="F1243">
        <f t="shared" ca="1" si="126"/>
        <v>5</v>
      </c>
      <c r="G1243">
        <f t="shared" ca="1" si="126"/>
        <v>1</v>
      </c>
      <c r="I1243" t="str">
        <f t="shared" ca="1" si="122"/>
        <v>Male</v>
      </c>
      <c r="J1243" t="str">
        <f t="shared" ca="1" si="123"/>
        <v>Blue Cross</v>
      </c>
      <c r="K1243" t="str">
        <f t="shared" ca="1" si="124"/>
        <v>Discharged</v>
      </c>
      <c r="L1243" s="1">
        <f t="shared" ca="1" si="125"/>
        <v>11371</v>
      </c>
    </row>
    <row r="1244" spans="2:12" x14ac:dyDescent="0.25">
      <c r="B1244">
        <f t="shared" ca="1" si="121"/>
        <v>20</v>
      </c>
      <c r="C1244">
        <f t="shared" ca="1" si="126"/>
        <v>4</v>
      </c>
      <c r="D1244">
        <f t="shared" ca="1" si="126"/>
        <v>1951</v>
      </c>
      <c r="E1244">
        <f t="shared" ca="1" si="126"/>
        <v>2</v>
      </c>
      <c r="F1244">
        <f t="shared" ca="1" si="126"/>
        <v>5</v>
      </c>
      <c r="G1244">
        <f t="shared" ca="1" si="126"/>
        <v>4</v>
      </c>
      <c r="I1244" t="str">
        <f t="shared" ca="1" si="122"/>
        <v>Male</v>
      </c>
      <c r="J1244" t="str">
        <f t="shared" ca="1" si="123"/>
        <v>Blue Cross</v>
      </c>
      <c r="K1244" t="str">
        <f t="shared" ca="1" si="124"/>
        <v>Left without being seen</v>
      </c>
      <c r="L1244" s="1">
        <f t="shared" ca="1" si="125"/>
        <v>18738</v>
      </c>
    </row>
    <row r="1245" spans="2:12" x14ac:dyDescent="0.25">
      <c r="B1245">
        <f t="shared" ca="1" si="121"/>
        <v>2</v>
      </c>
      <c r="C1245">
        <f t="shared" ca="1" si="126"/>
        <v>3</v>
      </c>
      <c r="D1245">
        <f t="shared" ca="1" si="126"/>
        <v>1989</v>
      </c>
      <c r="E1245">
        <f t="shared" ca="1" si="126"/>
        <v>1</v>
      </c>
      <c r="F1245">
        <f t="shared" ca="1" si="126"/>
        <v>1</v>
      </c>
      <c r="G1245">
        <f t="shared" ca="1" si="126"/>
        <v>1</v>
      </c>
      <c r="I1245" t="str">
        <f t="shared" ca="1" si="122"/>
        <v>Female</v>
      </c>
      <c r="J1245" t="str">
        <f t="shared" ca="1" si="123"/>
        <v>Aetna</v>
      </c>
      <c r="K1245" t="str">
        <f t="shared" ca="1" si="124"/>
        <v>Discharged</v>
      </c>
      <c r="L1245" s="1">
        <f t="shared" ca="1" si="125"/>
        <v>32569</v>
      </c>
    </row>
    <row r="1246" spans="2:12" x14ac:dyDescent="0.25">
      <c r="B1246">
        <f t="shared" ca="1" si="121"/>
        <v>28</v>
      </c>
      <c r="C1246">
        <f t="shared" ca="1" si="126"/>
        <v>8</v>
      </c>
      <c r="D1246">
        <f t="shared" ca="1" si="126"/>
        <v>1994</v>
      </c>
      <c r="E1246">
        <f t="shared" ca="1" si="126"/>
        <v>2</v>
      </c>
      <c r="F1246">
        <f t="shared" ca="1" si="126"/>
        <v>3</v>
      </c>
      <c r="G1246">
        <f t="shared" ca="1" si="126"/>
        <v>1</v>
      </c>
      <c r="I1246" t="str">
        <f t="shared" ca="1" si="122"/>
        <v>Male</v>
      </c>
      <c r="J1246" t="str">
        <f t="shared" ca="1" si="123"/>
        <v>Medicaid</v>
      </c>
      <c r="K1246" t="str">
        <f t="shared" ca="1" si="124"/>
        <v>Discharged</v>
      </c>
      <c r="L1246" s="1">
        <f t="shared" ca="1" si="125"/>
        <v>34574</v>
      </c>
    </row>
    <row r="1247" spans="2:12" x14ac:dyDescent="0.25">
      <c r="B1247">
        <f t="shared" ca="1" si="121"/>
        <v>7</v>
      </c>
      <c r="C1247">
        <f t="shared" ca="1" si="126"/>
        <v>7</v>
      </c>
      <c r="D1247">
        <f t="shared" ca="1" si="126"/>
        <v>1963</v>
      </c>
      <c r="E1247">
        <f t="shared" ca="1" si="126"/>
        <v>2</v>
      </c>
      <c r="F1247">
        <f t="shared" ca="1" si="126"/>
        <v>4</v>
      </c>
      <c r="G1247">
        <f t="shared" ca="1" si="126"/>
        <v>1</v>
      </c>
      <c r="I1247" t="str">
        <f t="shared" ca="1" si="122"/>
        <v>Male</v>
      </c>
      <c r="J1247" t="str">
        <f t="shared" ca="1" si="123"/>
        <v>Self-pay</v>
      </c>
      <c r="K1247" t="str">
        <f t="shared" ca="1" si="124"/>
        <v>Discharged</v>
      </c>
      <c r="L1247" s="1">
        <f t="shared" ca="1" si="125"/>
        <v>23199</v>
      </c>
    </row>
    <row r="1248" spans="2:12" x14ac:dyDescent="0.25">
      <c r="B1248">
        <f t="shared" ca="1" si="121"/>
        <v>28</v>
      </c>
      <c r="C1248">
        <f t="shared" ca="1" si="126"/>
        <v>9</v>
      </c>
      <c r="D1248">
        <f t="shared" ca="1" si="126"/>
        <v>1935</v>
      </c>
      <c r="E1248">
        <f t="shared" ca="1" si="126"/>
        <v>1</v>
      </c>
      <c r="F1248">
        <f t="shared" ca="1" si="126"/>
        <v>1</v>
      </c>
      <c r="G1248">
        <f t="shared" ca="1" si="126"/>
        <v>3</v>
      </c>
      <c r="I1248" t="str">
        <f t="shared" ca="1" si="122"/>
        <v>Female</v>
      </c>
      <c r="J1248" t="str">
        <f t="shared" ca="1" si="123"/>
        <v>Aetna</v>
      </c>
      <c r="K1248" t="str">
        <f t="shared" ca="1" si="124"/>
        <v>Transferred</v>
      </c>
      <c r="L1248" s="1">
        <f t="shared" ca="1" si="125"/>
        <v>13055</v>
      </c>
    </row>
    <row r="1249" spans="2:12" x14ac:dyDescent="0.25">
      <c r="B1249">
        <f t="shared" ca="1" si="121"/>
        <v>5</v>
      </c>
      <c r="C1249">
        <f t="shared" ca="1" si="126"/>
        <v>2</v>
      </c>
      <c r="D1249">
        <f t="shared" ca="1" si="126"/>
        <v>1996</v>
      </c>
      <c r="E1249">
        <f t="shared" ca="1" si="126"/>
        <v>1</v>
      </c>
      <c r="F1249">
        <f t="shared" ca="1" si="126"/>
        <v>2</v>
      </c>
      <c r="G1249">
        <f t="shared" ca="1" si="126"/>
        <v>3</v>
      </c>
      <c r="I1249" t="str">
        <f t="shared" ca="1" si="122"/>
        <v>Female</v>
      </c>
      <c r="J1249" t="str">
        <f t="shared" ca="1" si="123"/>
        <v>Medicare</v>
      </c>
      <c r="K1249" t="str">
        <f t="shared" ca="1" si="124"/>
        <v>Transferred</v>
      </c>
      <c r="L1249" s="1">
        <f t="shared" ca="1" si="125"/>
        <v>35100</v>
      </c>
    </row>
    <row r="1250" spans="2:12" x14ac:dyDescent="0.25">
      <c r="B1250">
        <f t="shared" ca="1" si="121"/>
        <v>27</v>
      </c>
      <c r="C1250">
        <f t="shared" ca="1" si="126"/>
        <v>5</v>
      </c>
      <c r="D1250">
        <f t="shared" ca="1" si="126"/>
        <v>1943</v>
      </c>
      <c r="E1250">
        <f t="shared" ca="1" si="126"/>
        <v>2</v>
      </c>
      <c r="F1250">
        <f t="shared" ca="1" si="126"/>
        <v>4</v>
      </c>
      <c r="G1250">
        <f t="shared" ca="1" si="126"/>
        <v>3</v>
      </c>
      <c r="I1250" t="str">
        <f t="shared" ca="1" si="122"/>
        <v>Male</v>
      </c>
      <c r="J1250" t="str">
        <f t="shared" ca="1" si="123"/>
        <v>Self-pay</v>
      </c>
      <c r="K1250" t="str">
        <f t="shared" ca="1" si="124"/>
        <v>Transferred</v>
      </c>
      <c r="L1250" s="1">
        <f t="shared" ca="1" si="125"/>
        <v>15853</v>
      </c>
    </row>
    <row r="1251" spans="2:12" x14ac:dyDescent="0.25">
      <c r="B1251">
        <f t="shared" ca="1" si="121"/>
        <v>15</v>
      </c>
      <c r="C1251">
        <f t="shared" ca="1" si="126"/>
        <v>5</v>
      </c>
      <c r="D1251">
        <f t="shared" ca="1" si="126"/>
        <v>2004</v>
      </c>
      <c r="E1251">
        <f t="shared" ca="1" si="126"/>
        <v>2</v>
      </c>
      <c r="F1251">
        <f t="shared" ca="1" si="126"/>
        <v>4</v>
      </c>
      <c r="G1251">
        <f t="shared" ca="1" si="126"/>
        <v>1</v>
      </c>
      <c r="I1251" t="str">
        <f t="shared" ca="1" si="122"/>
        <v>Male</v>
      </c>
      <c r="J1251" t="str">
        <f t="shared" ca="1" si="123"/>
        <v>Self-pay</v>
      </c>
      <c r="K1251" t="str">
        <f t="shared" ca="1" si="124"/>
        <v>Discharged</v>
      </c>
      <c r="L1251" s="1">
        <f t="shared" ca="1" si="125"/>
        <v>38122</v>
      </c>
    </row>
    <row r="1252" spans="2:12" x14ac:dyDescent="0.25">
      <c r="B1252">
        <f t="shared" ca="1" si="121"/>
        <v>20</v>
      </c>
      <c r="C1252">
        <f t="shared" ca="1" si="126"/>
        <v>8</v>
      </c>
      <c r="D1252">
        <f t="shared" ca="1" si="126"/>
        <v>1954</v>
      </c>
      <c r="E1252">
        <f t="shared" ca="1" si="126"/>
        <v>2</v>
      </c>
      <c r="F1252">
        <f t="shared" ca="1" si="126"/>
        <v>2</v>
      </c>
      <c r="G1252">
        <f t="shared" ca="1" si="126"/>
        <v>2</v>
      </c>
      <c r="I1252" t="str">
        <f t="shared" ca="1" si="122"/>
        <v>Male</v>
      </c>
      <c r="J1252" t="str">
        <f t="shared" ca="1" si="123"/>
        <v>Medicare</v>
      </c>
      <c r="K1252" t="str">
        <f t="shared" ca="1" si="124"/>
        <v>Admitted</v>
      </c>
      <c r="L1252" s="1">
        <f t="shared" ca="1" si="125"/>
        <v>19956</v>
      </c>
    </row>
    <row r="1253" spans="2:12" x14ac:dyDescent="0.25">
      <c r="B1253">
        <f t="shared" ca="1" si="121"/>
        <v>16</v>
      </c>
      <c r="C1253">
        <f t="shared" ca="1" si="126"/>
        <v>3</v>
      </c>
      <c r="D1253">
        <f t="shared" ca="1" si="126"/>
        <v>1958</v>
      </c>
      <c r="E1253">
        <f t="shared" ca="1" si="126"/>
        <v>1</v>
      </c>
      <c r="F1253">
        <f t="shared" ca="1" si="126"/>
        <v>3</v>
      </c>
      <c r="G1253">
        <f t="shared" ca="1" si="126"/>
        <v>1</v>
      </c>
      <c r="I1253" t="str">
        <f t="shared" ca="1" si="122"/>
        <v>Female</v>
      </c>
      <c r="J1253" t="str">
        <f t="shared" ca="1" si="123"/>
        <v>Medicaid</v>
      </c>
      <c r="K1253" t="str">
        <f t="shared" ca="1" si="124"/>
        <v>Discharged</v>
      </c>
      <c r="L1253" s="1">
        <f t="shared" ca="1" si="125"/>
        <v>21260</v>
      </c>
    </row>
    <row r="1254" spans="2:12" x14ac:dyDescent="0.25">
      <c r="B1254">
        <f t="shared" ca="1" si="121"/>
        <v>25</v>
      </c>
      <c r="C1254">
        <f t="shared" ca="1" si="126"/>
        <v>9</v>
      </c>
      <c r="D1254">
        <f t="shared" ca="1" si="126"/>
        <v>1962</v>
      </c>
      <c r="E1254">
        <f t="shared" ca="1" si="126"/>
        <v>1</v>
      </c>
      <c r="F1254">
        <f t="shared" ca="1" si="126"/>
        <v>3</v>
      </c>
      <c r="G1254">
        <f t="shared" ca="1" si="126"/>
        <v>4</v>
      </c>
      <c r="I1254" t="str">
        <f t="shared" ca="1" si="122"/>
        <v>Female</v>
      </c>
      <c r="J1254" t="str">
        <f t="shared" ca="1" si="123"/>
        <v>Medicaid</v>
      </c>
      <c r="K1254" t="str">
        <f t="shared" ca="1" si="124"/>
        <v>Left without being seen</v>
      </c>
      <c r="L1254" s="1">
        <f t="shared" ca="1" si="125"/>
        <v>22914</v>
      </c>
    </row>
    <row r="1255" spans="2:12" x14ac:dyDescent="0.25">
      <c r="B1255">
        <f t="shared" ca="1" si="121"/>
        <v>8</v>
      </c>
      <c r="C1255">
        <f t="shared" ca="1" si="126"/>
        <v>11</v>
      </c>
      <c r="D1255">
        <f t="shared" ca="1" si="126"/>
        <v>1955</v>
      </c>
      <c r="E1255">
        <f t="shared" ca="1" si="126"/>
        <v>1</v>
      </c>
      <c r="F1255">
        <f t="shared" ca="1" si="126"/>
        <v>1</v>
      </c>
      <c r="G1255">
        <f t="shared" ca="1" si="126"/>
        <v>4</v>
      </c>
      <c r="I1255" t="str">
        <f t="shared" ca="1" si="122"/>
        <v>Female</v>
      </c>
      <c r="J1255" t="str">
        <f t="shared" ca="1" si="123"/>
        <v>Aetna</v>
      </c>
      <c r="K1255" t="str">
        <f t="shared" ca="1" si="124"/>
        <v>Left without being seen</v>
      </c>
      <c r="L1255" s="1">
        <f t="shared" ca="1" si="125"/>
        <v>20401</v>
      </c>
    </row>
    <row r="1256" spans="2:12" x14ac:dyDescent="0.25">
      <c r="B1256">
        <f t="shared" ca="1" si="121"/>
        <v>8</v>
      </c>
      <c r="C1256">
        <f t="shared" ca="1" si="126"/>
        <v>10</v>
      </c>
      <c r="D1256">
        <f t="shared" ca="1" si="126"/>
        <v>1960</v>
      </c>
      <c r="E1256">
        <f t="shared" ca="1" si="126"/>
        <v>2</v>
      </c>
      <c r="F1256">
        <f t="shared" ca="1" si="126"/>
        <v>2</v>
      </c>
      <c r="G1256">
        <f t="shared" ca="1" si="126"/>
        <v>3</v>
      </c>
      <c r="I1256" t="str">
        <f t="shared" ca="1" si="122"/>
        <v>Male</v>
      </c>
      <c r="J1256" t="str">
        <f t="shared" ca="1" si="123"/>
        <v>Medicare</v>
      </c>
      <c r="K1256" t="str">
        <f t="shared" ca="1" si="124"/>
        <v>Transferred</v>
      </c>
      <c r="L1256" s="1">
        <f t="shared" ca="1" si="125"/>
        <v>22197</v>
      </c>
    </row>
    <row r="1257" spans="2:12" x14ac:dyDescent="0.25">
      <c r="B1257">
        <f t="shared" ca="1" si="121"/>
        <v>16</v>
      </c>
      <c r="C1257">
        <f t="shared" ca="1" si="126"/>
        <v>7</v>
      </c>
      <c r="D1257">
        <f t="shared" ca="1" si="126"/>
        <v>1953</v>
      </c>
      <c r="E1257">
        <f t="shared" ca="1" si="126"/>
        <v>2</v>
      </c>
      <c r="F1257">
        <f t="shared" ca="1" si="126"/>
        <v>4</v>
      </c>
      <c r="G1257">
        <f t="shared" ca="1" si="126"/>
        <v>1</v>
      </c>
      <c r="I1257" t="str">
        <f t="shared" ca="1" si="122"/>
        <v>Male</v>
      </c>
      <c r="J1257" t="str">
        <f t="shared" ca="1" si="123"/>
        <v>Self-pay</v>
      </c>
      <c r="K1257" t="str">
        <f t="shared" ca="1" si="124"/>
        <v>Discharged</v>
      </c>
      <c r="L1257" s="1">
        <f t="shared" ca="1" si="125"/>
        <v>19556</v>
      </c>
    </row>
    <row r="1258" spans="2:12" x14ac:dyDescent="0.25">
      <c r="B1258">
        <f t="shared" ca="1" si="121"/>
        <v>27</v>
      </c>
      <c r="C1258">
        <f t="shared" ca="1" si="126"/>
        <v>3</v>
      </c>
      <c r="D1258">
        <f t="shared" ca="1" si="126"/>
        <v>1978</v>
      </c>
      <c r="E1258">
        <f t="shared" ca="1" si="126"/>
        <v>2</v>
      </c>
      <c r="F1258">
        <f t="shared" ca="1" si="126"/>
        <v>2</v>
      </c>
      <c r="G1258">
        <f t="shared" ca="1" si="126"/>
        <v>1</v>
      </c>
      <c r="I1258" t="str">
        <f t="shared" ca="1" si="122"/>
        <v>Male</v>
      </c>
      <c r="J1258" t="str">
        <f t="shared" ca="1" si="123"/>
        <v>Medicare</v>
      </c>
      <c r="K1258" t="str">
        <f t="shared" ca="1" si="124"/>
        <v>Discharged</v>
      </c>
      <c r="L1258" s="1">
        <f t="shared" ca="1" si="125"/>
        <v>28576</v>
      </c>
    </row>
    <row r="1259" spans="2:12" x14ac:dyDescent="0.25">
      <c r="B1259">
        <f t="shared" ca="1" si="121"/>
        <v>23</v>
      </c>
      <c r="C1259">
        <f t="shared" ca="1" si="126"/>
        <v>10</v>
      </c>
      <c r="D1259">
        <f t="shared" ca="1" si="126"/>
        <v>1960</v>
      </c>
      <c r="E1259">
        <f t="shared" ca="1" si="126"/>
        <v>1</v>
      </c>
      <c r="F1259">
        <f t="shared" ca="1" si="126"/>
        <v>3</v>
      </c>
      <c r="G1259">
        <f t="shared" ca="1" si="126"/>
        <v>3</v>
      </c>
      <c r="I1259" t="str">
        <f t="shared" ca="1" si="122"/>
        <v>Female</v>
      </c>
      <c r="J1259" t="str">
        <f t="shared" ca="1" si="123"/>
        <v>Medicaid</v>
      </c>
      <c r="K1259" t="str">
        <f t="shared" ca="1" si="124"/>
        <v>Transferred</v>
      </c>
      <c r="L1259" s="1">
        <f t="shared" ca="1" si="125"/>
        <v>22212</v>
      </c>
    </row>
    <row r="1260" spans="2:12" x14ac:dyDescent="0.25">
      <c r="B1260">
        <f t="shared" ca="1" si="121"/>
        <v>15</v>
      </c>
      <c r="C1260">
        <f t="shared" ca="1" si="126"/>
        <v>6</v>
      </c>
      <c r="D1260">
        <f t="shared" ca="1" si="126"/>
        <v>2009</v>
      </c>
      <c r="E1260">
        <f t="shared" ca="1" si="126"/>
        <v>1</v>
      </c>
      <c r="F1260">
        <f t="shared" ca="1" si="126"/>
        <v>4</v>
      </c>
      <c r="G1260">
        <f t="shared" ca="1" si="126"/>
        <v>4</v>
      </c>
      <c r="I1260" t="str">
        <f t="shared" ca="1" si="122"/>
        <v>Female</v>
      </c>
      <c r="J1260" t="str">
        <f t="shared" ca="1" si="123"/>
        <v>Self-pay</v>
      </c>
      <c r="K1260" t="str">
        <f t="shared" ca="1" si="124"/>
        <v>Left without being seen</v>
      </c>
      <c r="L1260" s="1">
        <f t="shared" ca="1" si="125"/>
        <v>39979</v>
      </c>
    </row>
    <row r="1261" spans="2:12" x14ac:dyDescent="0.25">
      <c r="B1261">
        <f t="shared" ca="1" si="121"/>
        <v>25</v>
      </c>
      <c r="C1261">
        <f t="shared" ca="1" si="126"/>
        <v>4</v>
      </c>
      <c r="D1261">
        <f t="shared" ca="1" si="126"/>
        <v>1981</v>
      </c>
      <c r="E1261">
        <f t="shared" ca="1" si="126"/>
        <v>1</v>
      </c>
      <c r="F1261">
        <f t="shared" ca="1" si="126"/>
        <v>2</v>
      </c>
      <c r="G1261">
        <f t="shared" ca="1" si="126"/>
        <v>2</v>
      </c>
      <c r="I1261" t="str">
        <f t="shared" ca="1" si="122"/>
        <v>Female</v>
      </c>
      <c r="J1261" t="str">
        <f t="shared" ca="1" si="123"/>
        <v>Medicare</v>
      </c>
      <c r="K1261" t="str">
        <f t="shared" ca="1" si="124"/>
        <v>Admitted</v>
      </c>
      <c r="L1261" s="1">
        <f t="shared" ca="1" si="125"/>
        <v>29701</v>
      </c>
    </row>
    <row r="1262" spans="2:12" x14ac:dyDescent="0.25">
      <c r="B1262">
        <f t="shared" ca="1" si="121"/>
        <v>27</v>
      </c>
      <c r="C1262">
        <f t="shared" ca="1" si="126"/>
        <v>3</v>
      </c>
      <c r="D1262">
        <f t="shared" ca="1" si="126"/>
        <v>1936</v>
      </c>
      <c r="E1262">
        <f t="shared" ca="1" si="126"/>
        <v>2</v>
      </c>
      <c r="F1262">
        <f t="shared" ca="1" si="126"/>
        <v>4</v>
      </c>
      <c r="G1262">
        <f t="shared" ca="1" si="126"/>
        <v>1</v>
      </c>
      <c r="I1262" t="str">
        <f t="shared" ca="1" si="122"/>
        <v>Male</v>
      </c>
      <c r="J1262" t="str">
        <f t="shared" ca="1" si="123"/>
        <v>Self-pay</v>
      </c>
      <c r="K1262" t="str">
        <f t="shared" ca="1" si="124"/>
        <v>Discharged</v>
      </c>
      <c r="L1262" s="1">
        <f t="shared" ca="1" si="125"/>
        <v>13236</v>
      </c>
    </row>
    <row r="1263" spans="2:12" x14ac:dyDescent="0.25">
      <c r="B1263">
        <f t="shared" ca="1" si="121"/>
        <v>15</v>
      </c>
      <c r="C1263">
        <f t="shared" ca="1" si="126"/>
        <v>2</v>
      </c>
      <c r="D1263">
        <f t="shared" ca="1" si="126"/>
        <v>1940</v>
      </c>
      <c r="E1263">
        <f t="shared" ca="1" si="126"/>
        <v>1</v>
      </c>
      <c r="F1263">
        <f t="shared" ca="1" si="126"/>
        <v>2</v>
      </c>
      <c r="G1263">
        <f t="shared" ca="1" si="126"/>
        <v>3</v>
      </c>
      <c r="I1263" t="str">
        <f t="shared" ca="1" si="122"/>
        <v>Female</v>
      </c>
      <c r="J1263" t="str">
        <f t="shared" ca="1" si="123"/>
        <v>Medicare</v>
      </c>
      <c r="K1263" t="str">
        <f t="shared" ca="1" si="124"/>
        <v>Transferred</v>
      </c>
      <c r="L1263" s="1">
        <f t="shared" ca="1" si="125"/>
        <v>14656</v>
      </c>
    </row>
    <row r="1264" spans="2:12" x14ac:dyDescent="0.25">
      <c r="B1264">
        <f t="shared" ca="1" si="121"/>
        <v>24</v>
      </c>
      <c r="C1264">
        <f t="shared" ca="1" si="126"/>
        <v>3</v>
      </c>
      <c r="D1264">
        <f t="shared" ca="1" si="126"/>
        <v>1992</v>
      </c>
      <c r="E1264">
        <f t="shared" ca="1" si="126"/>
        <v>2</v>
      </c>
      <c r="F1264">
        <f t="shared" ca="1" si="126"/>
        <v>4</v>
      </c>
      <c r="G1264">
        <f t="shared" ca="1" si="126"/>
        <v>1</v>
      </c>
      <c r="I1264" t="str">
        <f t="shared" ca="1" si="122"/>
        <v>Male</v>
      </c>
      <c r="J1264" t="str">
        <f t="shared" ca="1" si="123"/>
        <v>Self-pay</v>
      </c>
      <c r="K1264" t="str">
        <f t="shared" ca="1" si="124"/>
        <v>Discharged</v>
      </c>
      <c r="L1264" s="1">
        <f t="shared" ca="1" si="125"/>
        <v>33687</v>
      </c>
    </row>
    <row r="1265" spans="2:12" x14ac:dyDescent="0.25">
      <c r="B1265">
        <f t="shared" ca="1" si="121"/>
        <v>13</v>
      </c>
      <c r="C1265">
        <f t="shared" ca="1" si="126"/>
        <v>11</v>
      </c>
      <c r="D1265">
        <f t="shared" ca="1" si="126"/>
        <v>1916</v>
      </c>
      <c r="E1265">
        <f t="shared" ca="1" si="126"/>
        <v>1</v>
      </c>
      <c r="F1265">
        <f t="shared" ca="1" si="126"/>
        <v>5</v>
      </c>
      <c r="G1265">
        <f t="shared" ca="1" si="126"/>
        <v>3</v>
      </c>
      <c r="I1265" t="str">
        <f t="shared" ca="1" si="122"/>
        <v>Female</v>
      </c>
      <c r="J1265" t="str">
        <f t="shared" ca="1" si="123"/>
        <v>Blue Cross</v>
      </c>
      <c r="K1265" t="str">
        <f t="shared" ca="1" si="124"/>
        <v>Transferred</v>
      </c>
      <c r="L1265" s="1">
        <f t="shared" ca="1" si="125"/>
        <v>6162</v>
      </c>
    </row>
    <row r="1266" spans="2:12" x14ac:dyDescent="0.25">
      <c r="B1266">
        <f t="shared" ca="1" si="121"/>
        <v>1</v>
      </c>
      <c r="C1266">
        <f t="shared" ca="1" si="126"/>
        <v>5</v>
      </c>
      <c r="D1266">
        <f t="shared" ca="1" si="126"/>
        <v>1992</v>
      </c>
      <c r="E1266">
        <f t="shared" ca="1" si="126"/>
        <v>1</v>
      </c>
      <c r="F1266">
        <f t="shared" ca="1" si="126"/>
        <v>5</v>
      </c>
      <c r="G1266">
        <f t="shared" ca="1" si="126"/>
        <v>4</v>
      </c>
      <c r="I1266" t="str">
        <f t="shared" ca="1" si="122"/>
        <v>Female</v>
      </c>
      <c r="J1266" t="str">
        <f t="shared" ca="1" si="123"/>
        <v>Blue Cross</v>
      </c>
      <c r="K1266" t="str">
        <f t="shared" ca="1" si="124"/>
        <v>Left without being seen</v>
      </c>
      <c r="L1266" s="1">
        <f t="shared" ca="1" si="125"/>
        <v>33725</v>
      </c>
    </row>
    <row r="1267" spans="2:12" x14ac:dyDescent="0.25">
      <c r="B1267">
        <f t="shared" ca="1" si="121"/>
        <v>24</v>
      </c>
      <c r="C1267">
        <f t="shared" ca="1" si="126"/>
        <v>10</v>
      </c>
      <c r="D1267">
        <f t="shared" ca="1" si="126"/>
        <v>1934</v>
      </c>
      <c r="E1267">
        <f t="shared" ca="1" si="126"/>
        <v>1</v>
      </c>
      <c r="F1267">
        <f t="shared" ca="1" si="126"/>
        <v>5</v>
      </c>
      <c r="G1267">
        <f t="shared" ca="1" si="126"/>
        <v>2</v>
      </c>
      <c r="I1267" t="str">
        <f t="shared" ca="1" si="122"/>
        <v>Female</v>
      </c>
      <c r="J1267" t="str">
        <f t="shared" ca="1" si="123"/>
        <v>Blue Cross</v>
      </c>
      <c r="K1267" t="str">
        <f t="shared" ca="1" si="124"/>
        <v>Admitted</v>
      </c>
      <c r="L1267" s="1">
        <f t="shared" ca="1" si="125"/>
        <v>12716</v>
      </c>
    </row>
    <row r="1268" spans="2:12" x14ac:dyDescent="0.25">
      <c r="B1268">
        <f t="shared" ca="1" si="121"/>
        <v>7</v>
      </c>
      <c r="C1268">
        <f t="shared" ca="1" si="126"/>
        <v>6</v>
      </c>
      <c r="D1268">
        <f t="shared" ca="1" si="126"/>
        <v>1945</v>
      </c>
      <c r="E1268">
        <f t="shared" ca="1" si="126"/>
        <v>1</v>
      </c>
      <c r="F1268">
        <f t="shared" ca="1" si="126"/>
        <v>5</v>
      </c>
      <c r="G1268">
        <f t="shared" ca="1" si="126"/>
        <v>4</v>
      </c>
      <c r="I1268" t="str">
        <f t="shared" ca="1" si="122"/>
        <v>Female</v>
      </c>
      <c r="J1268" t="str">
        <f t="shared" ca="1" si="123"/>
        <v>Blue Cross</v>
      </c>
      <c r="K1268" t="str">
        <f t="shared" ca="1" si="124"/>
        <v>Left without being seen</v>
      </c>
      <c r="L1268" s="1">
        <f t="shared" ca="1" si="125"/>
        <v>16595</v>
      </c>
    </row>
    <row r="1269" spans="2:12" x14ac:dyDescent="0.25">
      <c r="B1269">
        <f t="shared" ca="1" si="121"/>
        <v>7</v>
      </c>
      <c r="C1269">
        <f t="shared" ca="1" si="126"/>
        <v>7</v>
      </c>
      <c r="D1269">
        <f t="shared" ca="1" si="126"/>
        <v>1957</v>
      </c>
      <c r="E1269">
        <f t="shared" ca="1" si="126"/>
        <v>1</v>
      </c>
      <c r="F1269">
        <f t="shared" ca="1" si="126"/>
        <v>3</v>
      </c>
      <c r="G1269">
        <f t="shared" ca="1" si="126"/>
        <v>2</v>
      </c>
      <c r="I1269" t="str">
        <f t="shared" ca="1" si="122"/>
        <v>Female</v>
      </c>
      <c r="J1269" t="str">
        <f t="shared" ca="1" si="123"/>
        <v>Medicaid</v>
      </c>
      <c r="K1269" t="str">
        <f t="shared" ca="1" si="124"/>
        <v>Admitted</v>
      </c>
      <c r="L1269" s="1">
        <f t="shared" ca="1" si="125"/>
        <v>21008</v>
      </c>
    </row>
    <row r="1270" spans="2:12" x14ac:dyDescent="0.25">
      <c r="B1270">
        <f t="shared" ca="1" si="121"/>
        <v>14</v>
      </c>
      <c r="C1270">
        <f t="shared" ca="1" si="126"/>
        <v>8</v>
      </c>
      <c r="D1270">
        <f t="shared" ca="1" si="126"/>
        <v>2004</v>
      </c>
      <c r="E1270">
        <f t="shared" ca="1" si="126"/>
        <v>2</v>
      </c>
      <c r="F1270">
        <f t="shared" ca="1" si="126"/>
        <v>1</v>
      </c>
      <c r="G1270">
        <f t="shared" ca="1" si="126"/>
        <v>1</v>
      </c>
      <c r="I1270" t="str">
        <f t="shared" ca="1" si="122"/>
        <v>Male</v>
      </c>
      <c r="J1270" t="str">
        <f t="shared" ca="1" si="123"/>
        <v>Aetna</v>
      </c>
      <c r="K1270" t="str">
        <f t="shared" ca="1" si="124"/>
        <v>Discharged</v>
      </c>
      <c r="L1270" s="1">
        <f t="shared" ca="1" si="125"/>
        <v>38213</v>
      </c>
    </row>
    <row r="1271" spans="2:12" x14ac:dyDescent="0.25">
      <c r="B1271">
        <f t="shared" ca="1" si="121"/>
        <v>8</v>
      </c>
      <c r="C1271">
        <f t="shared" ca="1" si="126"/>
        <v>9</v>
      </c>
      <c r="D1271">
        <f t="shared" ca="1" si="126"/>
        <v>1992</v>
      </c>
      <c r="E1271">
        <f t="shared" ca="1" si="126"/>
        <v>1</v>
      </c>
      <c r="F1271">
        <f t="shared" ca="1" si="126"/>
        <v>3</v>
      </c>
      <c r="G1271">
        <f t="shared" ca="1" si="126"/>
        <v>4</v>
      </c>
      <c r="I1271" t="str">
        <f t="shared" ca="1" si="122"/>
        <v>Female</v>
      </c>
      <c r="J1271" t="str">
        <f t="shared" ca="1" si="123"/>
        <v>Medicaid</v>
      </c>
      <c r="K1271" t="str">
        <f t="shared" ca="1" si="124"/>
        <v>Left without being seen</v>
      </c>
      <c r="L1271" s="1">
        <f t="shared" ca="1" si="125"/>
        <v>33855</v>
      </c>
    </row>
    <row r="1272" spans="2:12" x14ac:dyDescent="0.25">
      <c r="B1272">
        <f t="shared" ca="1" si="121"/>
        <v>16</v>
      </c>
      <c r="C1272">
        <f t="shared" ca="1" si="126"/>
        <v>1</v>
      </c>
      <c r="D1272">
        <f t="shared" ca="1" si="126"/>
        <v>1927</v>
      </c>
      <c r="E1272">
        <f t="shared" ca="1" si="126"/>
        <v>1</v>
      </c>
      <c r="F1272">
        <f t="shared" ca="1" si="126"/>
        <v>2</v>
      </c>
      <c r="G1272">
        <f t="shared" ca="1" si="126"/>
        <v>1</v>
      </c>
      <c r="I1272" t="str">
        <f t="shared" ca="1" si="122"/>
        <v>Female</v>
      </c>
      <c r="J1272" t="str">
        <f t="shared" ca="1" si="123"/>
        <v>Medicare</v>
      </c>
      <c r="K1272" t="str">
        <f t="shared" ca="1" si="124"/>
        <v>Discharged</v>
      </c>
      <c r="L1272" s="1">
        <f t="shared" ca="1" si="125"/>
        <v>9878</v>
      </c>
    </row>
    <row r="1273" spans="2:12" x14ac:dyDescent="0.25">
      <c r="B1273">
        <f t="shared" ca="1" si="121"/>
        <v>24</v>
      </c>
      <c r="C1273">
        <f t="shared" ca="1" si="126"/>
        <v>10</v>
      </c>
      <c r="D1273">
        <f t="shared" ca="1" si="126"/>
        <v>1962</v>
      </c>
      <c r="E1273">
        <f t="shared" ca="1" si="126"/>
        <v>2</v>
      </c>
      <c r="F1273">
        <f t="shared" ca="1" si="126"/>
        <v>1</v>
      </c>
      <c r="G1273">
        <f t="shared" ca="1" si="126"/>
        <v>3</v>
      </c>
      <c r="I1273" t="str">
        <f t="shared" ca="1" si="122"/>
        <v>Male</v>
      </c>
      <c r="J1273" t="str">
        <f t="shared" ca="1" si="123"/>
        <v>Aetna</v>
      </c>
      <c r="K1273" t="str">
        <f t="shared" ca="1" si="124"/>
        <v>Transferred</v>
      </c>
      <c r="L1273" s="1">
        <f t="shared" ca="1" si="125"/>
        <v>22943</v>
      </c>
    </row>
    <row r="1274" spans="2:12" x14ac:dyDescent="0.25">
      <c r="B1274">
        <f t="shared" ca="1" si="121"/>
        <v>4</v>
      </c>
      <c r="C1274">
        <f t="shared" ca="1" si="126"/>
        <v>8</v>
      </c>
      <c r="D1274">
        <f t="shared" ca="1" si="126"/>
        <v>2011</v>
      </c>
      <c r="E1274">
        <f t="shared" ca="1" si="126"/>
        <v>2</v>
      </c>
      <c r="F1274">
        <f t="shared" ca="1" si="126"/>
        <v>4</v>
      </c>
      <c r="G1274">
        <f t="shared" ca="1" si="126"/>
        <v>2</v>
      </c>
      <c r="I1274" t="str">
        <f t="shared" ca="1" si="122"/>
        <v>Male</v>
      </c>
      <c r="J1274" t="str">
        <f t="shared" ca="1" si="123"/>
        <v>Self-pay</v>
      </c>
      <c r="K1274" t="str">
        <f t="shared" ca="1" si="124"/>
        <v>Admitted</v>
      </c>
      <c r="L1274" s="1">
        <f t="shared" ca="1" si="125"/>
        <v>40759</v>
      </c>
    </row>
    <row r="1275" spans="2:12" x14ac:dyDescent="0.25">
      <c r="B1275">
        <f t="shared" ca="1" si="121"/>
        <v>17</v>
      </c>
      <c r="C1275">
        <f t="shared" ca="1" si="126"/>
        <v>11</v>
      </c>
      <c r="D1275">
        <f t="shared" ca="1" si="126"/>
        <v>1944</v>
      </c>
      <c r="E1275">
        <f t="shared" ca="1" si="126"/>
        <v>1</v>
      </c>
      <c r="F1275">
        <f t="shared" ca="1" si="126"/>
        <v>2</v>
      </c>
      <c r="G1275">
        <f t="shared" ca="1" si="126"/>
        <v>3</v>
      </c>
      <c r="I1275" t="str">
        <f t="shared" ca="1" si="122"/>
        <v>Female</v>
      </c>
      <c r="J1275" t="str">
        <f t="shared" ca="1" si="123"/>
        <v>Medicare</v>
      </c>
      <c r="K1275" t="str">
        <f t="shared" ca="1" si="124"/>
        <v>Transferred</v>
      </c>
      <c r="L1275" s="1">
        <f t="shared" ca="1" si="125"/>
        <v>16393</v>
      </c>
    </row>
    <row r="1276" spans="2:12" x14ac:dyDescent="0.25">
      <c r="B1276">
        <f t="shared" ca="1" si="121"/>
        <v>8</v>
      </c>
      <c r="C1276">
        <f t="shared" ca="1" si="126"/>
        <v>1</v>
      </c>
      <c r="D1276">
        <f t="shared" ca="1" si="126"/>
        <v>1915</v>
      </c>
      <c r="E1276">
        <f t="shared" ca="1" si="126"/>
        <v>2</v>
      </c>
      <c r="F1276">
        <f t="shared" ca="1" si="126"/>
        <v>4</v>
      </c>
      <c r="G1276">
        <f t="shared" ca="1" si="126"/>
        <v>2</v>
      </c>
      <c r="I1276" t="str">
        <f t="shared" ca="1" si="122"/>
        <v>Male</v>
      </c>
      <c r="J1276" t="str">
        <f t="shared" ca="1" si="123"/>
        <v>Self-pay</v>
      </c>
      <c r="K1276" t="str">
        <f t="shared" ca="1" si="124"/>
        <v>Admitted</v>
      </c>
      <c r="L1276" s="1">
        <f t="shared" ca="1" si="125"/>
        <v>5487</v>
      </c>
    </row>
    <row r="1277" spans="2:12" x14ac:dyDescent="0.25">
      <c r="B1277">
        <f t="shared" ca="1" si="121"/>
        <v>25</v>
      </c>
      <c r="C1277">
        <f t="shared" ca="1" si="126"/>
        <v>5</v>
      </c>
      <c r="D1277">
        <f t="shared" ca="1" si="126"/>
        <v>1982</v>
      </c>
      <c r="E1277">
        <f t="shared" ca="1" si="126"/>
        <v>2</v>
      </c>
      <c r="F1277">
        <f t="shared" ca="1" si="126"/>
        <v>4</v>
      </c>
      <c r="G1277">
        <f t="shared" ca="1" si="126"/>
        <v>2</v>
      </c>
      <c r="I1277" t="str">
        <f t="shared" ca="1" si="122"/>
        <v>Male</v>
      </c>
      <c r="J1277" t="str">
        <f t="shared" ca="1" si="123"/>
        <v>Self-pay</v>
      </c>
      <c r="K1277" t="str">
        <f t="shared" ca="1" si="124"/>
        <v>Admitted</v>
      </c>
      <c r="L1277" s="1">
        <f t="shared" ca="1" si="125"/>
        <v>30096</v>
      </c>
    </row>
    <row r="1278" spans="2:12" x14ac:dyDescent="0.25">
      <c r="B1278">
        <f t="shared" ca="1" si="121"/>
        <v>2</v>
      </c>
      <c r="C1278">
        <f t="shared" ca="1" si="126"/>
        <v>1</v>
      </c>
      <c r="D1278">
        <f t="shared" ca="1" si="126"/>
        <v>1982</v>
      </c>
      <c r="E1278">
        <f t="shared" ca="1" si="126"/>
        <v>1</v>
      </c>
      <c r="F1278">
        <f t="shared" ca="1" si="126"/>
        <v>2</v>
      </c>
      <c r="G1278">
        <f t="shared" ca="1" si="126"/>
        <v>1</v>
      </c>
      <c r="I1278" t="str">
        <f t="shared" ca="1" si="122"/>
        <v>Female</v>
      </c>
      <c r="J1278" t="str">
        <f t="shared" ca="1" si="123"/>
        <v>Medicare</v>
      </c>
      <c r="K1278" t="str">
        <f t="shared" ca="1" si="124"/>
        <v>Discharged</v>
      </c>
      <c r="L1278" s="1">
        <f t="shared" ca="1" si="125"/>
        <v>29953</v>
      </c>
    </row>
    <row r="1279" spans="2:12" x14ac:dyDescent="0.25">
      <c r="B1279">
        <f t="shared" ca="1" si="121"/>
        <v>25</v>
      </c>
      <c r="C1279">
        <f t="shared" ca="1" si="126"/>
        <v>11</v>
      </c>
      <c r="D1279">
        <f t="shared" ca="1" si="126"/>
        <v>2010</v>
      </c>
      <c r="E1279">
        <f t="shared" ca="1" si="126"/>
        <v>2</v>
      </c>
      <c r="F1279">
        <f t="shared" ca="1" si="126"/>
        <v>4</v>
      </c>
      <c r="G1279">
        <f t="shared" ca="1" si="126"/>
        <v>2</v>
      </c>
      <c r="I1279" t="str">
        <f t="shared" ca="1" si="122"/>
        <v>Male</v>
      </c>
      <c r="J1279" t="str">
        <f t="shared" ca="1" si="123"/>
        <v>Self-pay</v>
      </c>
      <c r="K1279" t="str">
        <f t="shared" ca="1" si="124"/>
        <v>Admitted</v>
      </c>
      <c r="L1279" s="1">
        <f t="shared" ca="1" si="125"/>
        <v>40507</v>
      </c>
    </row>
    <row r="1280" spans="2:12" x14ac:dyDescent="0.25">
      <c r="B1280">
        <f t="shared" ca="1" si="121"/>
        <v>7</v>
      </c>
      <c r="C1280">
        <f t="shared" ca="1" si="126"/>
        <v>2</v>
      </c>
      <c r="D1280">
        <f t="shared" ca="1" si="126"/>
        <v>1990</v>
      </c>
      <c r="E1280">
        <f t="shared" ca="1" si="126"/>
        <v>2</v>
      </c>
      <c r="F1280">
        <f t="shared" ca="1" si="126"/>
        <v>1</v>
      </c>
      <c r="G1280">
        <f t="shared" ca="1" si="126"/>
        <v>3</v>
      </c>
      <c r="I1280" t="str">
        <f t="shared" ca="1" si="122"/>
        <v>Male</v>
      </c>
      <c r="J1280" t="str">
        <f t="shared" ca="1" si="123"/>
        <v>Aetna</v>
      </c>
      <c r="K1280" t="str">
        <f t="shared" ca="1" si="124"/>
        <v>Transferred</v>
      </c>
      <c r="L1280" s="1">
        <f t="shared" ca="1" si="125"/>
        <v>32911</v>
      </c>
    </row>
    <row r="1281" spans="2:12" x14ac:dyDescent="0.25">
      <c r="B1281">
        <f t="shared" ca="1" si="121"/>
        <v>25</v>
      </c>
      <c r="C1281">
        <f t="shared" ca="1" si="126"/>
        <v>2</v>
      </c>
      <c r="D1281">
        <f t="shared" ca="1" si="126"/>
        <v>1996</v>
      </c>
      <c r="E1281">
        <f t="shared" ca="1" si="126"/>
        <v>1</v>
      </c>
      <c r="F1281">
        <f t="shared" ca="1" si="126"/>
        <v>3</v>
      </c>
      <c r="G1281">
        <f t="shared" ca="1" si="126"/>
        <v>2</v>
      </c>
      <c r="I1281" t="str">
        <f t="shared" ca="1" si="122"/>
        <v>Female</v>
      </c>
      <c r="J1281" t="str">
        <f t="shared" ca="1" si="123"/>
        <v>Medicaid</v>
      </c>
      <c r="K1281" t="str">
        <f t="shared" ca="1" si="124"/>
        <v>Admitted</v>
      </c>
      <c r="L1281" s="1">
        <f t="shared" ca="1" si="125"/>
        <v>35120</v>
      </c>
    </row>
    <row r="1282" spans="2:12" x14ac:dyDescent="0.25">
      <c r="B1282">
        <f t="shared" ca="1" si="121"/>
        <v>15</v>
      </c>
      <c r="C1282">
        <f t="shared" ca="1" si="126"/>
        <v>9</v>
      </c>
      <c r="D1282">
        <f t="shared" ca="1" si="126"/>
        <v>1953</v>
      </c>
      <c r="E1282">
        <f t="shared" ca="1" si="126"/>
        <v>1</v>
      </c>
      <c r="F1282">
        <f t="shared" ca="1" si="126"/>
        <v>5</v>
      </c>
      <c r="G1282">
        <f t="shared" ca="1" si="126"/>
        <v>4</v>
      </c>
      <c r="I1282" t="str">
        <f t="shared" ca="1" si="122"/>
        <v>Female</v>
      </c>
      <c r="J1282" t="str">
        <f t="shared" ca="1" si="123"/>
        <v>Blue Cross</v>
      </c>
      <c r="K1282" t="str">
        <f t="shared" ca="1" si="124"/>
        <v>Left without being seen</v>
      </c>
      <c r="L1282" s="1">
        <f t="shared" ca="1" si="125"/>
        <v>19617</v>
      </c>
    </row>
    <row r="1283" spans="2:12" x14ac:dyDescent="0.25">
      <c r="B1283">
        <f t="shared" ca="1" si="121"/>
        <v>2</v>
      </c>
      <c r="C1283">
        <f t="shared" ca="1" si="126"/>
        <v>9</v>
      </c>
      <c r="D1283">
        <f t="shared" ca="1" si="126"/>
        <v>1953</v>
      </c>
      <c r="E1283">
        <f t="shared" ca="1" si="126"/>
        <v>2</v>
      </c>
      <c r="F1283">
        <f t="shared" ca="1" si="126"/>
        <v>1</v>
      </c>
      <c r="G1283">
        <f t="shared" ca="1" si="126"/>
        <v>2</v>
      </c>
      <c r="I1283" t="str">
        <f t="shared" ca="1" si="122"/>
        <v>Male</v>
      </c>
      <c r="J1283" t="str">
        <f t="shared" ca="1" si="123"/>
        <v>Aetna</v>
      </c>
      <c r="K1283" t="str">
        <f t="shared" ca="1" si="124"/>
        <v>Admitted</v>
      </c>
      <c r="L1283" s="1">
        <f t="shared" ca="1" si="125"/>
        <v>19604</v>
      </c>
    </row>
    <row r="1284" spans="2:12" x14ac:dyDescent="0.25">
      <c r="B1284">
        <f t="shared" ca="1" si="121"/>
        <v>18</v>
      </c>
      <c r="C1284">
        <f t="shared" ca="1" si="126"/>
        <v>7</v>
      </c>
      <c r="D1284">
        <f t="shared" ca="1" si="126"/>
        <v>1970</v>
      </c>
      <c r="E1284">
        <f t="shared" ca="1" si="126"/>
        <v>1</v>
      </c>
      <c r="F1284">
        <f t="shared" ca="1" si="126"/>
        <v>3</v>
      </c>
      <c r="G1284">
        <f t="shared" ca="1" si="126"/>
        <v>4</v>
      </c>
      <c r="I1284" t="str">
        <f t="shared" ca="1" si="122"/>
        <v>Female</v>
      </c>
      <c r="J1284" t="str">
        <f t="shared" ca="1" si="123"/>
        <v>Medicaid</v>
      </c>
      <c r="K1284" t="str">
        <f t="shared" ca="1" si="124"/>
        <v>Left without being seen</v>
      </c>
      <c r="L1284" s="1">
        <f t="shared" ca="1" si="125"/>
        <v>25767</v>
      </c>
    </row>
    <row r="1285" spans="2:12" x14ac:dyDescent="0.25">
      <c r="B1285">
        <f t="shared" ref="B1285:B1348" ca="1" si="127">RANDBETWEEN(B$4,B$5)</f>
        <v>23</v>
      </c>
      <c r="C1285">
        <f t="shared" ca="1" si="126"/>
        <v>8</v>
      </c>
      <c r="D1285">
        <f t="shared" ca="1" si="126"/>
        <v>1934</v>
      </c>
      <c r="E1285">
        <f t="shared" ca="1" si="126"/>
        <v>1</v>
      </c>
      <c r="F1285">
        <f t="shared" ca="1" si="126"/>
        <v>1</v>
      </c>
      <c r="G1285">
        <f t="shared" ca="1" si="126"/>
        <v>4</v>
      </c>
      <c r="I1285" t="str">
        <f t="shared" ca="1" si="122"/>
        <v>Female</v>
      </c>
      <c r="J1285" t="str">
        <f t="shared" ca="1" si="123"/>
        <v>Aetna</v>
      </c>
      <c r="K1285" t="str">
        <f t="shared" ca="1" si="124"/>
        <v>Left without being seen</v>
      </c>
      <c r="L1285" s="1">
        <f t="shared" ca="1" si="125"/>
        <v>12654</v>
      </c>
    </row>
    <row r="1286" spans="2:12" x14ac:dyDescent="0.25">
      <c r="B1286">
        <f t="shared" ca="1" si="127"/>
        <v>21</v>
      </c>
      <c r="C1286">
        <f t="shared" ca="1" si="126"/>
        <v>5</v>
      </c>
      <c r="D1286">
        <f t="shared" ca="1" si="126"/>
        <v>2009</v>
      </c>
      <c r="E1286">
        <f t="shared" ca="1" si="126"/>
        <v>2</v>
      </c>
      <c r="F1286">
        <f t="shared" ca="1" si="126"/>
        <v>3</v>
      </c>
      <c r="G1286">
        <f t="shared" ca="1" si="126"/>
        <v>2</v>
      </c>
      <c r="I1286" t="str">
        <f t="shared" ca="1" si="122"/>
        <v>Male</v>
      </c>
      <c r="J1286" t="str">
        <f t="shared" ca="1" si="123"/>
        <v>Medicaid</v>
      </c>
      <c r="K1286" t="str">
        <f t="shared" ca="1" si="124"/>
        <v>Admitted</v>
      </c>
      <c r="L1286" s="1">
        <f t="shared" ca="1" si="125"/>
        <v>39954</v>
      </c>
    </row>
    <row r="1287" spans="2:12" x14ac:dyDescent="0.25">
      <c r="B1287">
        <f t="shared" ca="1" si="127"/>
        <v>25</v>
      </c>
      <c r="C1287">
        <f t="shared" ca="1" si="126"/>
        <v>6</v>
      </c>
      <c r="D1287">
        <f t="shared" ca="1" si="126"/>
        <v>2005</v>
      </c>
      <c r="E1287">
        <f t="shared" ca="1" si="126"/>
        <v>1</v>
      </c>
      <c r="F1287">
        <f t="shared" ca="1" si="126"/>
        <v>2</v>
      </c>
      <c r="G1287">
        <f t="shared" ca="1" si="126"/>
        <v>3</v>
      </c>
      <c r="I1287" t="str">
        <f t="shared" ca="1" si="122"/>
        <v>Female</v>
      </c>
      <c r="J1287" t="str">
        <f t="shared" ca="1" si="123"/>
        <v>Medicare</v>
      </c>
      <c r="K1287" t="str">
        <f t="shared" ca="1" si="124"/>
        <v>Transferred</v>
      </c>
      <c r="L1287" s="1">
        <f t="shared" ca="1" si="125"/>
        <v>38528</v>
      </c>
    </row>
    <row r="1288" spans="2:12" x14ac:dyDescent="0.25">
      <c r="B1288">
        <f t="shared" ca="1" si="127"/>
        <v>17</v>
      </c>
      <c r="C1288">
        <f t="shared" ca="1" si="126"/>
        <v>2</v>
      </c>
      <c r="D1288">
        <f t="shared" ca="1" si="126"/>
        <v>2006</v>
      </c>
      <c r="E1288">
        <f t="shared" ca="1" si="126"/>
        <v>1</v>
      </c>
      <c r="F1288">
        <f t="shared" ca="1" si="126"/>
        <v>3</v>
      </c>
      <c r="G1288">
        <f t="shared" ca="1" si="126"/>
        <v>4</v>
      </c>
      <c r="I1288" t="str">
        <f t="shared" ca="1" si="122"/>
        <v>Female</v>
      </c>
      <c r="J1288" t="str">
        <f t="shared" ca="1" si="123"/>
        <v>Medicaid</v>
      </c>
      <c r="K1288" t="str">
        <f t="shared" ca="1" si="124"/>
        <v>Left without being seen</v>
      </c>
      <c r="L1288" s="1">
        <f t="shared" ca="1" si="125"/>
        <v>38765</v>
      </c>
    </row>
    <row r="1289" spans="2:12" x14ac:dyDescent="0.25">
      <c r="B1289">
        <f t="shared" ca="1" si="127"/>
        <v>3</v>
      </c>
      <c r="C1289">
        <f t="shared" ca="1" si="126"/>
        <v>12</v>
      </c>
      <c r="D1289">
        <f t="shared" ca="1" si="126"/>
        <v>1920</v>
      </c>
      <c r="E1289">
        <f t="shared" ca="1" si="126"/>
        <v>1</v>
      </c>
      <c r="F1289">
        <f t="shared" ca="1" si="126"/>
        <v>1</v>
      </c>
      <c r="G1289">
        <f t="shared" ca="1" si="126"/>
        <v>1</v>
      </c>
      <c r="I1289" t="str">
        <f t="shared" ref="I1289:I1352" ca="1" si="128">VLOOKUP(E1289,GenderNum_to_GenderLabel,2,FALSE)</f>
        <v>Female</v>
      </c>
      <c r="J1289" t="str">
        <f t="shared" ref="J1289:J1352" ca="1" si="129">VLOOKUP(F1289,InsuranceNum_to_InsuranceCompany,2,FALSE)</f>
        <v>Aetna</v>
      </c>
      <c r="K1289" t="str">
        <f t="shared" ref="K1289:K1352" ca="1" si="130">VLOOKUP(G1289,DispositionNum_to_DispositionLabel,2,FALSE)</f>
        <v>Discharged</v>
      </c>
      <c r="L1289" s="1">
        <f t="shared" ca="1" si="125"/>
        <v>7643</v>
      </c>
    </row>
    <row r="1290" spans="2:12" x14ac:dyDescent="0.25">
      <c r="B1290">
        <f t="shared" ca="1" si="127"/>
        <v>3</v>
      </c>
      <c r="C1290">
        <f t="shared" ca="1" si="126"/>
        <v>5</v>
      </c>
      <c r="D1290">
        <f t="shared" ca="1" si="126"/>
        <v>1945</v>
      </c>
      <c r="E1290">
        <f t="shared" ca="1" si="126"/>
        <v>2</v>
      </c>
      <c r="F1290">
        <f t="shared" ca="1" si="126"/>
        <v>4</v>
      </c>
      <c r="G1290">
        <f t="shared" ca="1" si="126"/>
        <v>4</v>
      </c>
      <c r="I1290" t="str">
        <f t="shared" ca="1" si="128"/>
        <v>Male</v>
      </c>
      <c r="J1290" t="str">
        <f t="shared" ca="1" si="129"/>
        <v>Self-pay</v>
      </c>
      <c r="K1290" t="str">
        <f t="shared" ca="1" si="130"/>
        <v>Left without being seen</v>
      </c>
      <c r="L1290" s="1">
        <f t="shared" ca="1" si="125"/>
        <v>16560</v>
      </c>
    </row>
    <row r="1291" spans="2:12" x14ac:dyDescent="0.25">
      <c r="B1291">
        <f t="shared" ca="1" si="127"/>
        <v>26</v>
      </c>
      <c r="C1291">
        <f t="shared" ca="1" si="126"/>
        <v>12</v>
      </c>
      <c r="D1291">
        <f t="shared" ca="1" si="126"/>
        <v>1925</v>
      </c>
      <c r="E1291">
        <f t="shared" ca="1" si="126"/>
        <v>1</v>
      </c>
      <c r="F1291">
        <f t="shared" ca="1" si="126"/>
        <v>1</v>
      </c>
      <c r="G1291">
        <f t="shared" ca="1" si="126"/>
        <v>2</v>
      </c>
      <c r="I1291" t="str">
        <f t="shared" ca="1" si="128"/>
        <v>Female</v>
      </c>
      <c r="J1291" t="str">
        <f t="shared" ca="1" si="129"/>
        <v>Aetna</v>
      </c>
      <c r="K1291" t="str">
        <f t="shared" ca="1" si="130"/>
        <v>Admitted</v>
      </c>
      <c r="L1291" s="1">
        <f t="shared" ca="1" si="125"/>
        <v>9492</v>
      </c>
    </row>
    <row r="1292" spans="2:12" x14ac:dyDescent="0.25">
      <c r="B1292">
        <f t="shared" ca="1" si="127"/>
        <v>18</v>
      </c>
      <c r="C1292">
        <f t="shared" ca="1" si="126"/>
        <v>12</v>
      </c>
      <c r="D1292">
        <f t="shared" ca="1" si="126"/>
        <v>2010</v>
      </c>
      <c r="E1292">
        <f t="shared" ref="C1292:G1343" ca="1" si="131">RANDBETWEEN(E$4,E$5)</f>
        <v>1</v>
      </c>
      <c r="F1292">
        <f t="shared" ca="1" si="131"/>
        <v>4</v>
      </c>
      <c r="G1292">
        <f t="shared" ca="1" si="131"/>
        <v>4</v>
      </c>
      <c r="I1292" t="str">
        <f t="shared" ca="1" si="128"/>
        <v>Female</v>
      </c>
      <c r="J1292" t="str">
        <f t="shared" ca="1" si="129"/>
        <v>Self-pay</v>
      </c>
      <c r="K1292" t="str">
        <f t="shared" ca="1" si="130"/>
        <v>Left without being seen</v>
      </c>
      <c r="L1292" s="1">
        <f t="shared" ca="1" si="125"/>
        <v>40530</v>
      </c>
    </row>
    <row r="1293" spans="2:12" x14ac:dyDescent="0.25">
      <c r="B1293">
        <f t="shared" ca="1" si="127"/>
        <v>14</v>
      </c>
      <c r="C1293">
        <f t="shared" ca="1" si="131"/>
        <v>12</v>
      </c>
      <c r="D1293">
        <f t="shared" ca="1" si="131"/>
        <v>1958</v>
      </c>
      <c r="E1293">
        <f t="shared" ca="1" si="131"/>
        <v>2</v>
      </c>
      <c r="F1293">
        <f t="shared" ca="1" si="131"/>
        <v>5</v>
      </c>
      <c r="G1293">
        <f t="shared" ca="1" si="131"/>
        <v>2</v>
      </c>
      <c r="I1293" t="str">
        <f t="shared" ca="1" si="128"/>
        <v>Male</v>
      </c>
      <c r="J1293" t="str">
        <f t="shared" ca="1" si="129"/>
        <v>Blue Cross</v>
      </c>
      <c r="K1293" t="str">
        <f t="shared" ca="1" si="130"/>
        <v>Admitted</v>
      </c>
      <c r="L1293" s="1">
        <f t="shared" ca="1" si="125"/>
        <v>21533</v>
      </c>
    </row>
    <row r="1294" spans="2:12" x14ac:dyDescent="0.25">
      <c r="B1294">
        <f t="shared" ca="1" si="127"/>
        <v>14</v>
      </c>
      <c r="C1294">
        <f t="shared" ca="1" si="131"/>
        <v>8</v>
      </c>
      <c r="D1294">
        <f t="shared" ca="1" si="131"/>
        <v>1933</v>
      </c>
      <c r="E1294">
        <f t="shared" ca="1" si="131"/>
        <v>2</v>
      </c>
      <c r="F1294">
        <f t="shared" ca="1" si="131"/>
        <v>4</v>
      </c>
      <c r="G1294">
        <f t="shared" ca="1" si="131"/>
        <v>2</v>
      </c>
      <c r="I1294" t="str">
        <f t="shared" ca="1" si="128"/>
        <v>Male</v>
      </c>
      <c r="J1294" t="str">
        <f t="shared" ca="1" si="129"/>
        <v>Self-pay</v>
      </c>
      <c r="K1294" t="str">
        <f t="shared" ca="1" si="130"/>
        <v>Admitted</v>
      </c>
      <c r="L1294" s="1">
        <f t="shared" ca="1" si="125"/>
        <v>12280</v>
      </c>
    </row>
    <row r="1295" spans="2:12" x14ac:dyDescent="0.25">
      <c r="B1295">
        <f t="shared" ca="1" si="127"/>
        <v>21</v>
      </c>
      <c r="C1295">
        <f t="shared" ca="1" si="131"/>
        <v>11</v>
      </c>
      <c r="D1295">
        <f t="shared" ca="1" si="131"/>
        <v>1992</v>
      </c>
      <c r="E1295">
        <f t="shared" ca="1" si="131"/>
        <v>2</v>
      </c>
      <c r="F1295">
        <f t="shared" ca="1" si="131"/>
        <v>3</v>
      </c>
      <c r="G1295">
        <f t="shared" ca="1" si="131"/>
        <v>1</v>
      </c>
      <c r="I1295" t="str">
        <f t="shared" ca="1" si="128"/>
        <v>Male</v>
      </c>
      <c r="J1295" t="str">
        <f t="shared" ca="1" si="129"/>
        <v>Medicaid</v>
      </c>
      <c r="K1295" t="str">
        <f t="shared" ca="1" si="130"/>
        <v>Discharged</v>
      </c>
      <c r="L1295" s="1">
        <f t="shared" ca="1" si="125"/>
        <v>33929</v>
      </c>
    </row>
    <row r="1296" spans="2:12" x14ac:dyDescent="0.25">
      <c r="B1296">
        <f t="shared" ca="1" si="127"/>
        <v>27</v>
      </c>
      <c r="C1296">
        <f t="shared" ca="1" si="131"/>
        <v>12</v>
      </c>
      <c r="D1296">
        <f t="shared" ca="1" si="131"/>
        <v>1967</v>
      </c>
      <c r="E1296">
        <f t="shared" ca="1" si="131"/>
        <v>2</v>
      </c>
      <c r="F1296">
        <f t="shared" ca="1" si="131"/>
        <v>2</v>
      </c>
      <c r="G1296">
        <f t="shared" ca="1" si="131"/>
        <v>3</v>
      </c>
      <c r="I1296" t="str">
        <f t="shared" ca="1" si="128"/>
        <v>Male</v>
      </c>
      <c r="J1296" t="str">
        <f t="shared" ca="1" si="129"/>
        <v>Medicare</v>
      </c>
      <c r="K1296" t="str">
        <f t="shared" ca="1" si="130"/>
        <v>Transferred</v>
      </c>
      <c r="L1296" s="1">
        <f t="shared" ca="1" si="125"/>
        <v>24833</v>
      </c>
    </row>
    <row r="1297" spans="2:12" x14ac:dyDescent="0.25">
      <c r="B1297">
        <f t="shared" ca="1" si="127"/>
        <v>23</v>
      </c>
      <c r="C1297">
        <f t="shared" ca="1" si="131"/>
        <v>12</v>
      </c>
      <c r="D1297">
        <f t="shared" ca="1" si="131"/>
        <v>1982</v>
      </c>
      <c r="E1297">
        <f t="shared" ca="1" si="131"/>
        <v>2</v>
      </c>
      <c r="F1297">
        <f t="shared" ca="1" si="131"/>
        <v>5</v>
      </c>
      <c r="G1297">
        <f t="shared" ca="1" si="131"/>
        <v>4</v>
      </c>
      <c r="I1297" t="str">
        <f t="shared" ca="1" si="128"/>
        <v>Male</v>
      </c>
      <c r="J1297" t="str">
        <f t="shared" ca="1" si="129"/>
        <v>Blue Cross</v>
      </c>
      <c r="K1297" t="str">
        <f t="shared" ca="1" si="130"/>
        <v>Left without being seen</v>
      </c>
      <c r="L1297" s="1">
        <f t="shared" ca="1" si="125"/>
        <v>30308</v>
      </c>
    </row>
    <row r="1298" spans="2:12" x14ac:dyDescent="0.25">
      <c r="B1298">
        <f t="shared" ca="1" si="127"/>
        <v>24</v>
      </c>
      <c r="C1298">
        <f t="shared" ca="1" si="131"/>
        <v>8</v>
      </c>
      <c r="D1298">
        <f t="shared" ca="1" si="131"/>
        <v>1989</v>
      </c>
      <c r="E1298">
        <f t="shared" ca="1" si="131"/>
        <v>1</v>
      </c>
      <c r="F1298">
        <f t="shared" ca="1" si="131"/>
        <v>5</v>
      </c>
      <c r="G1298">
        <f t="shared" ca="1" si="131"/>
        <v>4</v>
      </c>
      <c r="I1298" t="str">
        <f t="shared" ca="1" si="128"/>
        <v>Female</v>
      </c>
      <c r="J1298" t="str">
        <f t="shared" ca="1" si="129"/>
        <v>Blue Cross</v>
      </c>
      <c r="K1298" t="str">
        <f t="shared" ca="1" si="130"/>
        <v>Left without being seen</v>
      </c>
      <c r="L1298" s="1">
        <f t="shared" ca="1" si="125"/>
        <v>32744</v>
      </c>
    </row>
    <row r="1299" spans="2:12" x14ac:dyDescent="0.25">
      <c r="B1299">
        <f t="shared" ca="1" si="127"/>
        <v>16</v>
      </c>
      <c r="C1299">
        <f t="shared" ca="1" si="131"/>
        <v>2</v>
      </c>
      <c r="D1299">
        <f t="shared" ca="1" si="131"/>
        <v>1977</v>
      </c>
      <c r="E1299">
        <f t="shared" ca="1" si="131"/>
        <v>2</v>
      </c>
      <c r="F1299">
        <f t="shared" ca="1" si="131"/>
        <v>1</v>
      </c>
      <c r="G1299">
        <f t="shared" ca="1" si="131"/>
        <v>3</v>
      </c>
      <c r="I1299" t="str">
        <f t="shared" ca="1" si="128"/>
        <v>Male</v>
      </c>
      <c r="J1299" t="str">
        <f t="shared" ca="1" si="129"/>
        <v>Aetna</v>
      </c>
      <c r="K1299" t="str">
        <f t="shared" ca="1" si="130"/>
        <v>Transferred</v>
      </c>
      <c r="L1299" s="1">
        <f t="shared" ca="1" si="125"/>
        <v>28172</v>
      </c>
    </row>
    <row r="1300" spans="2:12" x14ac:dyDescent="0.25">
      <c r="B1300">
        <f t="shared" ca="1" si="127"/>
        <v>21</v>
      </c>
      <c r="C1300">
        <f t="shared" ca="1" si="131"/>
        <v>3</v>
      </c>
      <c r="D1300">
        <f t="shared" ca="1" si="131"/>
        <v>1938</v>
      </c>
      <c r="E1300">
        <f t="shared" ca="1" si="131"/>
        <v>2</v>
      </c>
      <c r="F1300">
        <f t="shared" ca="1" si="131"/>
        <v>4</v>
      </c>
      <c r="G1300">
        <f t="shared" ca="1" si="131"/>
        <v>4</v>
      </c>
      <c r="I1300" t="str">
        <f t="shared" ca="1" si="128"/>
        <v>Male</v>
      </c>
      <c r="J1300" t="str">
        <f t="shared" ca="1" si="129"/>
        <v>Self-pay</v>
      </c>
      <c r="K1300" t="str">
        <f t="shared" ca="1" si="130"/>
        <v>Left without being seen</v>
      </c>
      <c r="L1300" s="1">
        <f t="shared" ref="L1300:L1363" ca="1" si="132">DATE(D1300,C1300,B1300)</f>
        <v>13960</v>
      </c>
    </row>
    <row r="1301" spans="2:12" x14ac:dyDescent="0.25">
      <c r="B1301">
        <f t="shared" ca="1" si="127"/>
        <v>12</v>
      </c>
      <c r="C1301">
        <f t="shared" ca="1" si="131"/>
        <v>5</v>
      </c>
      <c r="D1301">
        <f t="shared" ca="1" si="131"/>
        <v>1926</v>
      </c>
      <c r="E1301">
        <f t="shared" ca="1" si="131"/>
        <v>1</v>
      </c>
      <c r="F1301">
        <f t="shared" ca="1" si="131"/>
        <v>1</v>
      </c>
      <c r="G1301">
        <f t="shared" ca="1" si="131"/>
        <v>3</v>
      </c>
      <c r="I1301" t="str">
        <f t="shared" ca="1" si="128"/>
        <v>Female</v>
      </c>
      <c r="J1301" t="str">
        <f t="shared" ca="1" si="129"/>
        <v>Aetna</v>
      </c>
      <c r="K1301" t="str">
        <f t="shared" ca="1" si="130"/>
        <v>Transferred</v>
      </c>
      <c r="L1301" s="1">
        <f t="shared" ca="1" si="132"/>
        <v>9629</v>
      </c>
    </row>
    <row r="1302" spans="2:12" x14ac:dyDescent="0.25">
      <c r="B1302">
        <f t="shared" ca="1" si="127"/>
        <v>10</v>
      </c>
      <c r="C1302">
        <f t="shared" ca="1" si="131"/>
        <v>5</v>
      </c>
      <c r="D1302">
        <f t="shared" ca="1" si="131"/>
        <v>1976</v>
      </c>
      <c r="E1302">
        <f t="shared" ca="1" si="131"/>
        <v>1</v>
      </c>
      <c r="F1302">
        <f t="shared" ca="1" si="131"/>
        <v>3</v>
      </c>
      <c r="G1302">
        <f t="shared" ca="1" si="131"/>
        <v>3</v>
      </c>
      <c r="I1302" t="str">
        <f t="shared" ca="1" si="128"/>
        <v>Female</v>
      </c>
      <c r="J1302" t="str">
        <f t="shared" ca="1" si="129"/>
        <v>Medicaid</v>
      </c>
      <c r="K1302" t="str">
        <f t="shared" ca="1" si="130"/>
        <v>Transferred</v>
      </c>
      <c r="L1302" s="1">
        <f t="shared" ca="1" si="132"/>
        <v>27890</v>
      </c>
    </row>
    <row r="1303" spans="2:12" x14ac:dyDescent="0.25">
      <c r="B1303">
        <f t="shared" ca="1" si="127"/>
        <v>27</v>
      </c>
      <c r="C1303">
        <f t="shared" ca="1" si="131"/>
        <v>12</v>
      </c>
      <c r="D1303">
        <f t="shared" ca="1" si="131"/>
        <v>1920</v>
      </c>
      <c r="E1303">
        <f t="shared" ca="1" si="131"/>
        <v>2</v>
      </c>
      <c r="F1303">
        <f t="shared" ca="1" si="131"/>
        <v>4</v>
      </c>
      <c r="G1303">
        <f t="shared" ca="1" si="131"/>
        <v>3</v>
      </c>
      <c r="I1303" t="str">
        <f t="shared" ca="1" si="128"/>
        <v>Male</v>
      </c>
      <c r="J1303" t="str">
        <f t="shared" ca="1" si="129"/>
        <v>Self-pay</v>
      </c>
      <c r="K1303" t="str">
        <f t="shared" ca="1" si="130"/>
        <v>Transferred</v>
      </c>
      <c r="L1303" s="1">
        <f t="shared" ca="1" si="132"/>
        <v>7667</v>
      </c>
    </row>
    <row r="1304" spans="2:12" x14ac:dyDescent="0.25">
      <c r="B1304">
        <f t="shared" ca="1" si="127"/>
        <v>15</v>
      </c>
      <c r="C1304">
        <f t="shared" ca="1" si="131"/>
        <v>1</v>
      </c>
      <c r="D1304">
        <f t="shared" ca="1" si="131"/>
        <v>1941</v>
      </c>
      <c r="E1304">
        <f t="shared" ca="1" si="131"/>
        <v>2</v>
      </c>
      <c r="F1304">
        <f t="shared" ca="1" si="131"/>
        <v>3</v>
      </c>
      <c r="G1304">
        <f t="shared" ca="1" si="131"/>
        <v>1</v>
      </c>
      <c r="I1304" t="str">
        <f t="shared" ca="1" si="128"/>
        <v>Male</v>
      </c>
      <c r="J1304" t="str">
        <f t="shared" ca="1" si="129"/>
        <v>Medicaid</v>
      </c>
      <c r="K1304" t="str">
        <f t="shared" ca="1" si="130"/>
        <v>Discharged</v>
      </c>
      <c r="L1304" s="1">
        <f t="shared" ca="1" si="132"/>
        <v>14991</v>
      </c>
    </row>
    <row r="1305" spans="2:12" x14ac:dyDescent="0.25">
      <c r="B1305">
        <f t="shared" ca="1" si="127"/>
        <v>29</v>
      </c>
      <c r="C1305">
        <f t="shared" ca="1" si="131"/>
        <v>8</v>
      </c>
      <c r="D1305">
        <f t="shared" ca="1" si="131"/>
        <v>2010</v>
      </c>
      <c r="E1305">
        <f t="shared" ca="1" si="131"/>
        <v>1</v>
      </c>
      <c r="F1305">
        <f t="shared" ca="1" si="131"/>
        <v>1</v>
      </c>
      <c r="G1305">
        <f t="shared" ca="1" si="131"/>
        <v>2</v>
      </c>
      <c r="I1305" t="str">
        <f t="shared" ca="1" si="128"/>
        <v>Female</v>
      </c>
      <c r="J1305" t="str">
        <f t="shared" ca="1" si="129"/>
        <v>Aetna</v>
      </c>
      <c r="K1305" t="str">
        <f t="shared" ca="1" si="130"/>
        <v>Admitted</v>
      </c>
      <c r="L1305" s="1">
        <f t="shared" ca="1" si="132"/>
        <v>40419</v>
      </c>
    </row>
    <row r="1306" spans="2:12" x14ac:dyDescent="0.25">
      <c r="B1306">
        <f t="shared" ca="1" si="127"/>
        <v>21</v>
      </c>
      <c r="C1306">
        <f t="shared" ca="1" si="131"/>
        <v>6</v>
      </c>
      <c r="D1306">
        <f t="shared" ca="1" si="131"/>
        <v>1976</v>
      </c>
      <c r="E1306">
        <f t="shared" ca="1" si="131"/>
        <v>1</v>
      </c>
      <c r="F1306">
        <f t="shared" ca="1" si="131"/>
        <v>2</v>
      </c>
      <c r="G1306">
        <f t="shared" ca="1" si="131"/>
        <v>1</v>
      </c>
      <c r="I1306" t="str">
        <f t="shared" ca="1" si="128"/>
        <v>Female</v>
      </c>
      <c r="J1306" t="str">
        <f t="shared" ca="1" si="129"/>
        <v>Medicare</v>
      </c>
      <c r="K1306" t="str">
        <f t="shared" ca="1" si="130"/>
        <v>Discharged</v>
      </c>
      <c r="L1306" s="1">
        <f t="shared" ca="1" si="132"/>
        <v>27932</v>
      </c>
    </row>
    <row r="1307" spans="2:12" x14ac:dyDescent="0.25">
      <c r="B1307">
        <f t="shared" ca="1" si="127"/>
        <v>24</v>
      </c>
      <c r="C1307">
        <f t="shared" ca="1" si="131"/>
        <v>2</v>
      </c>
      <c r="D1307">
        <f t="shared" ca="1" si="131"/>
        <v>1957</v>
      </c>
      <c r="E1307">
        <f t="shared" ca="1" si="131"/>
        <v>1</v>
      </c>
      <c r="F1307">
        <f t="shared" ca="1" si="131"/>
        <v>2</v>
      </c>
      <c r="G1307">
        <f t="shared" ca="1" si="131"/>
        <v>3</v>
      </c>
      <c r="I1307" t="str">
        <f t="shared" ca="1" si="128"/>
        <v>Female</v>
      </c>
      <c r="J1307" t="str">
        <f t="shared" ca="1" si="129"/>
        <v>Medicare</v>
      </c>
      <c r="K1307" t="str">
        <f t="shared" ca="1" si="130"/>
        <v>Transferred</v>
      </c>
      <c r="L1307" s="1">
        <f t="shared" ca="1" si="132"/>
        <v>20875</v>
      </c>
    </row>
    <row r="1308" spans="2:12" x14ac:dyDescent="0.25">
      <c r="B1308">
        <f t="shared" ca="1" si="127"/>
        <v>12</v>
      </c>
      <c r="C1308">
        <f t="shared" ca="1" si="131"/>
        <v>3</v>
      </c>
      <c r="D1308">
        <f t="shared" ca="1" si="131"/>
        <v>1979</v>
      </c>
      <c r="E1308">
        <f t="shared" ca="1" si="131"/>
        <v>1</v>
      </c>
      <c r="F1308">
        <f t="shared" ca="1" si="131"/>
        <v>4</v>
      </c>
      <c r="G1308">
        <f t="shared" ca="1" si="131"/>
        <v>2</v>
      </c>
      <c r="I1308" t="str">
        <f t="shared" ca="1" si="128"/>
        <v>Female</v>
      </c>
      <c r="J1308" t="str">
        <f t="shared" ca="1" si="129"/>
        <v>Self-pay</v>
      </c>
      <c r="K1308" t="str">
        <f t="shared" ca="1" si="130"/>
        <v>Admitted</v>
      </c>
      <c r="L1308" s="1">
        <f t="shared" ca="1" si="132"/>
        <v>28926</v>
      </c>
    </row>
    <row r="1309" spans="2:12" x14ac:dyDescent="0.25">
      <c r="B1309">
        <f t="shared" ca="1" si="127"/>
        <v>10</v>
      </c>
      <c r="C1309">
        <f t="shared" ca="1" si="131"/>
        <v>11</v>
      </c>
      <c r="D1309">
        <f t="shared" ca="1" si="131"/>
        <v>1924</v>
      </c>
      <c r="E1309">
        <f t="shared" ca="1" si="131"/>
        <v>2</v>
      </c>
      <c r="F1309">
        <f t="shared" ca="1" si="131"/>
        <v>2</v>
      </c>
      <c r="G1309">
        <f t="shared" ca="1" si="131"/>
        <v>1</v>
      </c>
      <c r="I1309" t="str">
        <f t="shared" ca="1" si="128"/>
        <v>Male</v>
      </c>
      <c r="J1309" t="str">
        <f t="shared" ca="1" si="129"/>
        <v>Medicare</v>
      </c>
      <c r="K1309" t="str">
        <f t="shared" ca="1" si="130"/>
        <v>Discharged</v>
      </c>
      <c r="L1309" s="1">
        <f t="shared" ca="1" si="132"/>
        <v>9081</v>
      </c>
    </row>
    <row r="1310" spans="2:12" x14ac:dyDescent="0.25">
      <c r="B1310">
        <f t="shared" ca="1" si="127"/>
        <v>28</v>
      </c>
      <c r="C1310">
        <f t="shared" ca="1" si="131"/>
        <v>1</v>
      </c>
      <c r="D1310">
        <f t="shared" ca="1" si="131"/>
        <v>1979</v>
      </c>
      <c r="E1310">
        <f t="shared" ca="1" si="131"/>
        <v>1</v>
      </c>
      <c r="F1310">
        <f t="shared" ca="1" si="131"/>
        <v>2</v>
      </c>
      <c r="G1310">
        <f t="shared" ca="1" si="131"/>
        <v>4</v>
      </c>
      <c r="I1310" t="str">
        <f t="shared" ca="1" si="128"/>
        <v>Female</v>
      </c>
      <c r="J1310" t="str">
        <f t="shared" ca="1" si="129"/>
        <v>Medicare</v>
      </c>
      <c r="K1310" t="str">
        <f t="shared" ca="1" si="130"/>
        <v>Left without being seen</v>
      </c>
      <c r="L1310" s="1">
        <f t="shared" ca="1" si="132"/>
        <v>28883</v>
      </c>
    </row>
    <row r="1311" spans="2:12" x14ac:dyDescent="0.25">
      <c r="B1311">
        <f t="shared" ca="1" si="127"/>
        <v>21</v>
      </c>
      <c r="C1311">
        <f t="shared" ca="1" si="131"/>
        <v>9</v>
      </c>
      <c r="D1311">
        <f t="shared" ca="1" si="131"/>
        <v>1941</v>
      </c>
      <c r="E1311">
        <f t="shared" ca="1" si="131"/>
        <v>1</v>
      </c>
      <c r="F1311">
        <f t="shared" ca="1" si="131"/>
        <v>3</v>
      </c>
      <c r="G1311">
        <f t="shared" ca="1" si="131"/>
        <v>3</v>
      </c>
      <c r="I1311" t="str">
        <f t="shared" ca="1" si="128"/>
        <v>Female</v>
      </c>
      <c r="J1311" t="str">
        <f t="shared" ca="1" si="129"/>
        <v>Medicaid</v>
      </c>
      <c r="K1311" t="str">
        <f t="shared" ca="1" si="130"/>
        <v>Transferred</v>
      </c>
      <c r="L1311" s="1">
        <f t="shared" ca="1" si="132"/>
        <v>15240</v>
      </c>
    </row>
    <row r="1312" spans="2:12" x14ac:dyDescent="0.25">
      <c r="B1312">
        <f t="shared" ca="1" si="127"/>
        <v>14</v>
      </c>
      <c r="C1312">
        <f t="shared" ca="1" si="131"/>
        <v>6</v>
      </c>
      <c r="D1312">
        <f t="shared" ca="1" si="131"/>
        <v>1916</v>
      </c>
      <c r="E1312">
        <f t="shared" ca="1" si="131"/>
        <v>1</v>
      </c>
      <c r="F1312">
        <f t="shared" ca="1" si="131"/>
        <v>2</v>
      </c>
      <c r="G1312">
        <f t="shared" ca="1" si="131"/>
        <v>4</v>
      </c>
      <c r="I1312" t="str">
        <f t="shared" ca="1" si="128"/>
        <v>Female</v>
      </c>
      <c r="J1312" t="str">
        <f t="shared" ca="1" si="129"/>
        <v>Medicare</v>
      </c>
      <c r="K1312" t="str">
        <f t="shared" ca="1" si="130"/>
        <v>Left without being seen</v>
      </c>
      <c r="L1312" s="1">
        <f t="shared" ca="1" si="132"/>
        <v>6010</v>
      </c>
    </row>
    <row r="1313" spans="2:12" x14ac:dyDescent="0.25">
      <c r="B1313">
        <f t="shared" ca="1" si="127"/>
        <v>29</v>
      </c>
      <c r="C1313">
        <f t="shared" ca="1" si="131"/>
        <v>2</v>
      </c>
      <c r="D1313">
        <f t="shared" ca="1" si="131"/>
        <v>1923</v>
      </c>
      <c r="E1313">
        <f t="shared" ca="1" si="131"/>
        <v>1</v>
      </c>
      <c r="F1313">
        <f t="shared" ca="1" si="131"/>
        <v>1</v>
      </c>
      <c r="G1313">
        <f t="shared" ca="1" si="131"/>
        <v>1</v>
      </c>
      <c r="I1313" t="str">
        <f t="shared" ca="1" si="128"/>
        <v>Female</v>
      </c>
      <c r="J1313" t="str">
        <f t="shared" ca="1" si="129"/>
        <v>Aetna</v>
      </c>
      <c r="K1313" t="str">
        <f t="shared" ca="1" si="130"/>
        <v>Discharged</v>
      </c>
      <c r="L1313" s="1">
        <f t="shared" ca="1" si="132"/>
        <v>8461</v>
      </c>
    </row>
    <row r="1314" spans="2:12" x14ac:dyDescent="0.25">
      <c r="B1314">
        <f t="shared" ca="1" si="127"/>
        <v>12</v>
      </c>
      <c r="C1314">
        <f t="shared" ca="1" si="131"/>
        <v>5</v>
      </c>
      <c r="D1314">
        <f t="shared" ca="1" si="131"/>
        <v>1973</v>
      </c>
      <c r="E1314">
        <f t="shared" ca="1" si="131"/>
        <v>1</v>
      </c>
      <c r="F1314">
        <f t="shared" ca="1" si="131"/>
        <v>5</v>
      </c>
      <c r="G1314">
        <f t="shared" ca="1" si="131"/>
        <v>4</v>
      </c>
      <c r="I1314" t="str">
        <f t="shared" ca="1" si="128"/>
        <v>Female</v>
      </c>
      <c r="J1314" t="str">
        <f t="shared" ca="1" si="129"/>
        <v>Blue Cross</v>
      </c>
      <c r="K1314" t="str">
        <f t="shared" ca="1" si="130"/>
        <v>Left without being seen</v>
      </c>
      <c r="L1314" s="1">
        <f t="shared" ca="1" si="132"/>
        <v>26796</v>
      </c>
    </row>
    <row r="1315" spans="2:12" x14ac:dyDescent="0.25">
      <c r="B1315">
        <f t="shared" ca="1" si="127"/>
        <v>7</v>
      </c>
      <c r="C1315">
        <f t="shared" ca="1" si="131"/>
        <v>4</v>
      </c>
      <c r="D1315">
        <f t="shared" ca="1" si="131"/>
        <v>1944</v>
      </c>
      <c r="E1315">
        <f t="shared" ca="1" si="131"/>
        <v>2</v>
      </c>
      <c r="F1315">
        <f t="shared" ca="1" si="131"/>
        <v>2</v>
      </c>
      <c r="G1315">
        <f t="shared" ca="1" si="131"/>
        <v>3</v>
      </c>
      <c r="I1315" t="str">
        <f t="shared" ca="1" si="128"/>
        <v>Male</v>
      </c>
      <c r="J1315" t="str">
        <f t="shared" ca="1" si="129"/>
        <v>Medicare</v>
      </c>
      <c r="K1315" t="str">
        <f t="shared" ca="1" si="130"/>
        <v>Transferred</v>
      </c>
      <c r="L1315" s="1">
        <f t="shared" ca="1" si="132"/>
        <v>16169</v>
      </c>
    </row>
    <row r="1316" spans="2:12" x14ac:dyDescent="0.25">
      <c r="B1316">
        <f t="shared" ca="1" si="127"/>
        <v>22</v>
      </c>
      <c r="C1316">
        <f t="shared" ca="1" si="131"/>
        <v>1</v>
      </c>
      <c r="D1316">
        <f t="shared" ca="1" si="131"/>
        <v>1926</v>
      </c>
      <c r="E1316">
        <f t="shared" ca="1" si="131"/>
        <v>1</v>
      </c>
      <c r="F1316">
        <f t="shared" ca="1" si="131"/>
        <v>5</v>
      </c>
      <c r="G1316">
        <f t="shared" ca="1" si="131"/>
        <v>2</v>
      </c>
      <c r="I1316" t="str">
        <f t="shared" ca="1" si="128"/>
        <v>Female</v>
      </c>
      <c r="J1316" t="str">
        <f t="shared" ca="1" si="129"/>
        <v>Blue Cross</v>
      </c>
      <c r="K1316" t="str">
        <f t="shared" ca="1" si="130"/>
        <v>Admitted</v>
      </c>
      <c r="L1316" s="1">
        <f t="shared" ca="1" si="132"/>
        <v>9519</v>
      </c>
    </row>
    <row r="1317" spans="2:12" x14ac:dyDescent="0.25">
      <c r="B1317">
        <f t="shared" ca="1" si="127"/>
        <v>21</v>
      </c>
      <c r="C1317">
        <f t="shared" ca="1" si="131"/>
        <v>11</v>
      </c>
      <c r="D1317">
        <f t="shared" ca="1" si="131"/>
        <v>1929</v>
      </c>
      <c r="E1317">
        <f t="shared" ca="1" si="131"/>
        <v>2</v>
      </c>
      <c r="F1317">
        <f t="shared" ca="1" si="131"/>
        <v>5</v>
      </c>
      <c r="G1317">
        <f t="shared" ca="1" si="131"/>
        <v>2</v>
      </c>
      <c r="I1317" t="str">
        <f t="shared" ca="1" si="128"/>
        <v>Male</v>
      </c>
      <c r="J1317" t="str">
        <f t="shared" ca="1" si="129"/>
        <v>Blue Cross</v>
      </c>
      <c r="K1317" t="str">
        <f t="shared" ca="1" si="130"/>
        <v>Admitted</v>
      </c>
      <c r="L1317" s="1">
        <f t="shared" ca="1" si="132"/>
        <v>10918</v>
      </c>
    </row>
    <row r="1318" spans="2:12" x14ac:dyDescent="0.25">
      <c r="B1318">
        <f t="shared" ca="1" si="127"/>
        <v>9</v>
      </c>
      <c r="C1318">
        <f t="shared" ca="1" si="131"/>
        <v>7</v>
      </c>
      <c r="D1318">
        <f t="shared" ca="1" si="131"/>
        <v>1917</v>
      </c>
      <c r="E1318">
        <f t="shared" ca="1" si="131"/>
        <v>2</v>
      </c>
      <c r="F1318">
        <f t="shared" ca="1" si="131"/>
        <v>3</v>
      </c>
      <c r="G1318">
        <f t="shared" ca="1" si="131"/>
        <v>1</v>
      </c>
      <c r="I1318" t="str">
        <f t="shared" ca="1" si="128"/>
        <v>Male</v>
      </c>
      <c r="J1318" t="str">
        <f t="shared" ca="1" si="129"/>
        <v>Medicaid</v>
      </c>
      <c r="K1318" t="str">
        <f t="shared" ca="1" si="130"/>
        <v>Discharged</v>
      </c>
      <c r="L1318" s="1">
        <f t="shared" ca="1" si="132"/>
        <v>6400</v>
      </c>
    </row>
    <row r="1319" spans="2:12" x14ac:dyDescent="0.25">
      <c r="B1319">
        <f t="shared" ca="1" si="127"/>
        <v>6</v>
      </c>
      <c r="C1319">
        <f t="shared" ca="1" si="131"/>
        <v>1</v>
      </c>
      <c r="D1319">
        <f t="shared" ca="1" si="131"/>
        <v>2009</v>
      </c>
      <c r="E1319">
        <f t="shared" ca="1" si="131"/>
        <v>1</v>
      </c>
      <c r="F1319">
        <f t="shared" ca="1" si="131"/>
        <v>1</v>
      </c>
      <c r="G1319">
        <f t="shared" ca="1" si="131"/>
        <v>1</v>
      </c>
      <c r="I1319" t="str">
        <f t="shared" ca="1" si="128"/>
        <v>Female</v>
      </c>
      <c r="J1319" t="str">
        <f t="shared" ca="1" si="129"/>
        <v>Aetna</v>
      </c>
      <c r="K1319" t="str">
        <f t="shared" ca="1" si="130"/>
        <v>Discharged</v>
      </c>
      <c r="L1319" s="1">
        <f t="shared" ca="1" si="132"/>
        <v>39819</v>
      </c>
    </row>
    <row r="1320" spans="2:12" x14ac:dyDescent="0.25">
      <c r="B1320">
        <f t="shared" ca="1" si="127"/>
        <v>5</v>
      </c>
      <c r="C1320">
        <f t="shared" ca="1" si="131"/>
        <v>10</v>
      </c>
      <c r="D1320">
        <f t="shared" ca="1" si="131"/>
        <v>1972</v>
      </c>
      <c r="E1320">
        <f t="shared" ca="1" si="131"/>
        <v>1</v>
      </c>
      <c r="F1320">
        <f t="shared" ca="1" si="131"/>
        <v>4</v>
      </c>
      <c r="G1320">
        <f t="shared" ca="1" si="131"/>
        <v>1</v>
      </c>
      <c r="I1320" t="str">
        <f t="shared" ca="1" si="128"/>
        <v>Female</v>
      </c>
      <c r="J1320" t="str">
        <f t="shared" ca="1" si="129"/>
        <v>Self-pay</v>
      </c>
      <c r="K1320" t="str">
        <f t="shared" ca="1" si="130"/>
        <v>Discharged</v>
      </c>
      <c r="L1320" s="1">
        <f t="shared" ca="1" si="132"/>
        <v>26577</v>
      </c>
    </row>
    <row r="1321" spans="2:12" x14ac:dyDescent="0.25">
      <c r="B1321">
        <f t="shared" ca="1" si="127"/>
        <v>18</v>
      </c>
      <c r="C1321">
        <f t="shared" ca="1" si="131"/>
        <v>10</v>
      </c>
      <c r="D1321">
        <f t="shared" ca="1" si="131"/>
        <v>1923</v>
      </c>
      <c r="E1321">
        <f t="shared" ca="1" si="131"/>
        <v>2</v>
      </c>
      <c r="F1321">
        <f t="shared" ca="1" si="131"/>
        <v>2</v>
      </c>
      <c r="G1321">
        <f t="shared" ca="1" si="131"/>
        <v>4</v>
      </c>
      <c r="I1321" t="str">
        <f t="shared" ca="1" si="128"/>
        <v>Male</v>
      </c>
      <c r="J1321" t="str">
        <f t="shared" ca="1" si="129"/>
        <v>Medicare</v>
      </c>
      <c r="K1321" t="str">
        <f t="shared" ca="1" si="130"/>
        <v>Left without being seen</v>
      </c>
      <c r="L1321" s="1">
        <f t="shared" ca="1" si="132"/>
        <v>8692</v>
      </c>
    </row>
    <row r="1322" spans="2:12" x14ac:dyDescent="0.25">
      <c r="B1322">
        <f t="shared" ca="1" si="127"/>
        <v>6</v>
      </c>
      <c r="C1322">
        <f t="shared" ca="1" si="131"/>
        <v>4</v>
      </c>
      <c r="D1322">
        <f t="shared" ca="1" si="131"/>
        <v>1985</v>
      </c>
      <c r="E1322">
        <f t="shared" ca="1" si="131"/>
        <v>2</v>
      </c>
      <c r="F1322">
        <f t="shared" ca="1" si="131"/>
        <v>2</v>
      </c>
      <c r="G1322">
        <f t="shared" ca="1" si="131"/>
        <v>4</v>
      </c>
      <c r="I1322" t="str">
        <f t="shared" ca="1" si="128"/>
        <v>Male</v>
      </c>
      <c r="J1322" t="str">
        <f t="shared" ca="1" si="129"/>
        <v>Medicare</v>
      </c>
      <c r="K1322" t="str">
        <f t="shared" ca="1" si="130"/>
        <v>Left without being seen</v>
      </c>
      <c r="L1322" s="1">
        <f t="shared" ca="1" si="132"/>
        <v>31143</v>
      </c>
    </row>
    <row r="1323" spans="2:12" x14ac:dyDescent="0.25">
      <c r="B1323">
        <f t="shared" ca="1" si="127"/>
        <v>22</v>
      </c>
      <c r="C1323">
        <f t="shared" ca="1" si="131"/>
        <v>9</v>
      </c>
      <c r="D1323">
        <f t="shared" ca="1" si="131"/>
        <v>2011</v>
      </c>
      <c r="E1323">
        <f t="shared" ca="1" si="131"/>
        <v>2</v>
      </c>
      <c r="F1323">
        <f t="shared" ca="1" si="131"/>
        <v>5</v>
      </c>
      <c r="G1323">
        <f t="shared" ca="1" si="131"/>
        <v>1</v>
      </c>
      <c r="I1323" t="str">
        <f t="shared" ca="1" si="128"/>
        <v>Male</v>
      </c>
      <c r="J1323" t="str">
        <f t="shared" ca="1" si="129"/>
        <v>Blue Cross</v>
      </c>
      <c r="K1323" t="str">
        <f t="shared" ca="1" si="130"/>
        <v>Discharged</v>
      </c>
      <c r="L1323" s="1">
        <f t="shared" ca="1" si="132"/>
        <v>40808</v>
      </c>
    </row>
    <row r="1324" spans="2:12" x14ac:dyDescent="0.25">
      <c r="B1324">
        <f t="shared" ca="1" si="127"/>
        <v>27</v>
      </c>
      <c r="C1324">
        <f t="shared" ca="1" si="131"/>
        <v>8</v>
      </c>
      <c r="D1324">
        <f t="shared" ca="1" si="131"/>
        <v>1941</v>
      </c>
      <c r="E1324">
        <f t="shared" ca="1" si="131"/>
        <v>1</v>
      </c>
      <c r="F1324">
        <f t="shared" ca="1" si="131"/>
        <v>4</v>
      </c>
      <c r="G1324">
        <f t="shared" ca="1" si="131"/>
        <v>4</v>
      </c>
      <c r="I1324" t="str">
        <f t="shared" ca="1" si="128"/>
        <v>Female</v>
      </c>
      <c r="J1324" t="str">
        <f t="shared" ca="1" si="129"/>
        <v>Self-pay</v>
      </c>
      <c r="K1324" t="str">
        <f t="shared" ca="1" si="130"/>
        <v>Left without being seen</v>
      </c>
      <c r="L1324" s="1">
        <f t="shared" ca="1" si="132"/>
        <v>15215</v>
      </c>
    </row>
    <row r="1325" spans="2:12" x14ac:dyDescent="0.25">
      <c r="B1325">
        <f t="shared" ca="1" si="127"/>
        <v>25</v>
      </c>
      <c r="C1325">
        <f t="shared" ca="1" si="131"/>
        <v>3</v>
      </c>
      <c r="D1325">
        <f t="shared" ca="1" si="131"/>
        <v>1998</v>
      </c>
      <c r="E1325">
        <f t="shared" ca="1" si="131"/>
        <v>1</v>
      </c>
      <c r="F1325">
        <f t="shared" ca="1" si="131"/>
        <v>5</v>
      </c>
      <c r="G1325">
        <f t="shared" ca="1" si="131"/>
        <v>1</v>
      </c>
      <c r="I1325" t="str">
        <f t="shared" ca="1" si="128"/>
        <v>Female</v>
      </c>
      <c r="J1325" t="str">
        <f t="shared" ca="1" si="129"/>
        <v>Blue Cross</v>
      </c>
      <c r="K1325" t="str">
        <f t="shared" ca="1" si="130"/>
        <v>Discharged</v>
      </c>
      <c r="L1325" s="1">
        <f t="shared" ca="1" si="132"/>
        <v>35879</v>
      </c>
    </row>
    <row r="1326" spans="2:12" x14ac:dyDescent="0.25">
      <c r="B1326">
        <f t="shared" ca="1" si="127"/>
        <v>16</v>
      </c>
      <c r="C1326">
        <f t="shared" ca="1" si="131"/>
        <v>3</v>
      </c>
      <c r="D1326">
        <f t="shared" ca="1" si="131"/>
        <v>1983</v>
      </c>
      <c r="E1326">
        <f t="shared" ca="1" si="131"/>
        <v>2</v>
      </c>
      <c r="F1326">
        <f t="shared" ca="1" si="131"/>
        <v>1</v>
      </c>
      <c r="G1326">
        <f t="shared" ca="1" si="131"/>
        <v>3</v>
      </c>
      <c r="I1326" t="str">
        <f t="shared" ca="1" si="128"/>
        <v>Male</v>
      </c>
      <c r="J1326" t="str">
        <f t="shared" ca="1" si="129"/>
        <v>Aetna</v>
      </c>
      <c r="K1326" t="str">
        <f t="shared" ca="1" si="130"/>
        <v>Transferred</v>
      </c>
      <c r="L1326" s="1">
        <f t="shared" ca="1" si="132"/>
        <v>30391</v>
      </c>
    </row>
    <row r="1327" spans="2:12" x14ac:dyDescent="0.25">
      <c r="B1327">
        <f t="shared" ca="1" si="127"/>
        <v>24</v>
      </c>
      <c r="C1327">
        <f t="shared" ca="1" si="131"/>
        <v>1</v>
      </c>
      <c r="D1327">
        <f t="shared" ca="1" si="131"/>
        <v>1984</v>
      </c>
      <c r="E1327">
        <f t="shared" ca="1" si="131"/>
        <v>2</v>
      </c>
      <c r="F1327">
        <f t="shared" ca="1" si="131"/>
        <v>1</v>
      </c>
      <c r="G1327">
        <f t="shared" ca="1" si="131"/>
        <v>1</v>
      </c>
      <c r="I1327" t="str">
        <f t="shared" ca="1" si="128"/>
        <v>Male</v>
      </c>
      <c r="J1327" t="str">
        <f t="shared" ca="1" si="129"/>
        <v>Aetna</v>
      </c>
      <c r="K1327" t="str">
        <f t="shared" ca="1" si="130"/>
        <v>Discharged</v>
      </c>
      <c r="L1327" s="1">
        <f t="shared" ca="1" si="132"/>
        <v>30705</v>
      </c>
    </row>
    <row r="1328" spans="2:12" x14ac:dyDescent="0.25">
      <c r="B1328">
        <f t="shared" ca="1" si="127"/>
        <v>3</v>
      </c>
      <c r="C1328">
        <f t="shared" ca="1" si="131"/>
        <v>6</v>
      </c>
      <c r="D1328">
        <f t="shared" ca="1" si="131"/>
        <v>2005</v>
      </c>
      <c r="E1328">
        <f t="shared" ca="1" si="131"/>
        <v>1</v>
      </c>
      <c r="F1328">
        <f t="shared" ca="1" si="131"/>
        <v>1</v>
      </c>
      <c r="G1328">
        <f t="shared" ca="1" si="131"/>
        <v>2</v>
      </c>
      <c r="I1328" t="str">
        <f t="shared" ca="1" si="128"/>
        <v>Female</v>
      </c>
      <c r="J1328" t="str">
        <f t="shared" ca="1" si="129"/>
        <v>Aetna</v>
      </c>
      <c r="K1328" t="str">
        <f t="shared" ca="1" si="130"/>
        <v>Admitted</v>
      </c>
      <c r="L1328" s="1">
        <f t="shared" ca="1" si="132"/>
        <v>38506</v>
      </c>
    </row>
    <row r="1329" spans="2:12" x14ac:dyDescent="0.25">
      <c r="B1329">
        <f t="shared" ca="1" si="127"/>
        <v>29</v>
      </c>
      <c r="C1329">
        <f t="shared" ca="1" si="131"/>
        <v>1</v>
      </c>
      <c r="D1329">
        <f t="shared" ca="1" si="131"/>
        <v>1978</v>
      </c>
      <c r="E1329">
        <f t="shared" ca="1" si="131"/>
        <v>2</v>
      </c>
      <c r="F1329">
        <f t="shared" ca="1" si="131"/>
        <v>4</v>
      </c>
      <c r="G1329">
        <f t="shared" ca="1" si="131"/>
        <v>4</v>
      </c>
      <c r="I1329" t="str">
        <f t="shared" ca="1" si="128"/>
        <v>Male</v>
      </c>
      <c r="J1329" t="str">
        <f t="shared" ca="1" si="129"/>
        <v>Self-pay</v>
      </c>
      <c r="K1329" t="str">
        <f t="shared" ca="1" si="130"/>
        <v>Left without being seen</v>
      </c>
      <c r="L1329" s="1">
        <f t="shared" ca="1" si="132"/>
        <v>28519</v>
      </c>
    </row>
    <row r="1330" spans="2:12" x14ac:dyDescent="0.25">
      <c r="B1330">
        <f t="shared" ca="1" si="127"/>
        <v>15</v>
      </c>
      <c r="C1330">
        <f t="shared" ca="1" si="131"/>
        <v>5</v>
      </c>
      <c r="D1330">
        <f t="shared" ca="1" si="131"/>
        <v>1998</v>
      </c>
      <c r="E1330">
        <f t="shared" ca="1" si="131"/>
        <v>2</v>
      </c>
      <c r="F1330">
        <f t="shared" ca="1" si="131"/>
        <v>3</v>
      </c>
      <c r="G1330">
        <f t="shared" ca="1" si="131"/>
        <v>2</v>
      </c>
      <c r="I1330" t="str">
        <f t="shared" ca="1" si="128"/>
        <v>Male</v>
      </c>
      <c r="J1330" t="str">
        <f t="shared" ca="1" si="129"/>
        <v>Medicaid</v>
      </c>
      <c r="K1330" t="str">
        <f t="shared" ca="1" si="130"/>
        <v>Admitted</v>
      </c>
      <c r="L1330" s="1">
        <f t="shared" ca="1" si="132"/>
        <v>35930</v>
      </c>
    </row>
    <row r="1331" spans="2:12" x14ac:dyDescent="0.25">
      <c r="B1331">
        <f t="shared" ca="1" si="127"/>
        <v>28</v>
      </c>
      <c r="C1331">
        <f t="shared" ca="1" si="131"/>
        <v>8</v>
      </c>
      <c r="D1331">
        <f t="shared" ca="1" si="131"/>
        <v>1975</v>
      </c>
      <c r="E1331">
        <f t="shared" ca="1" si="131"/>
        <v>1</v>
      </c>
      <c r="F1331">
        <f t="shared" ca="1" si="131"/>
        <v>1</v>
      </c>
      <c r="G1331">
        <f t="shared" ca="1" si="131"/>
        <v>4</v>
      </c>
      <c r="I1331" t="str">
        <f t="shared" ca="1" si="128"/>
        <v>Female</v>
      </c>
      <c r="J1331" t="str">
        <f t="shared" ca="1" si="129"/>
        <v>Aetna</v>
      </c>
      <c r="K1331" t="str">
        <f t="shared" ca="1" si="130"/>
        <v>Left without being seen</v>
      </c>
      <c r="L1331" s="1">
        <f t="shared" ca="1" si="132"/>
        <v>27634</v>
      </c>
    </row>
    <row r="1332" spans="2:12" x14ac:dyDescent="0.25">
      <c r="B1332">
        <f t="shared" ca="1" si="127"/>
        <v>5</v>
      </c>
      <c r="C1332">
        <f t="shared" ca="1" si="131"/>
        <v>8</v>
      </c>
      <c r="D1332">
        <f t="shared" ca="1" si="131"/>
        <v>1971</v>
      </c>
      <c r="E1332">
        <f t="shared" ca="1" si="131"/>
        <v>2</v>
      </c>
      <c r="F1332">
        <f t="shared" ca="1" si="131"/>
        <v>5</v>
      </c>
      <c r="G1332">
        <f t="shared" ca="1" si="131"/>
        <v>2</v>
      </c>
      <c r="I1332" t="str">
        <f t="shared" ca="1" si="128"/>
        <v>Male</v>
      </c>
      <c r="J1332" t="str">
        <f t="shared" ca="1" si="129"/>
        <v>Blue Cross</v>
      </c>
      <c r="K1332" t="str">
        <f t="shared" ca="1" si="130"/>
        <v>Admitted</v>
      </c>
      <c r="L1332" s="1">
        <f t="shared" ca="1" si="132"/>
        <v>26150</v>
      </c>
    </row>
    <row r="1333" spans="2:12" x14ac:dyDescent="0.25">
      <c r="B1333">
        <f t="shared" ca="1" si="127"/>
        <v>15</v>
      </c>
      <c r="C1333">
        <f t="shared" ca="1" si="131"/>
        <v>8</v>
      </c>
      <c r="D1333">
        <f t="shared" ca="1" si="131"/>
        <v>1916</v>
      </c>
      <c r="E1333">
        <f t="shared" ca="1" si="131"/>
        <v>2</v>
      </c>
      <c r="F1333">
        <f t="shared" ca="1" si="131"/>
        <v>1</v>
      </c>
      <c r="G1333">
        <f t="shared" ca="1" si="131"/>
        <v>2</v>
      </c>
      <c r="I1333" t="str">
        <f t="shared" ca="1" si="128"/>
        <v>Male</v>
      </c>
      <c r="J1333" t="str">
        <f t="shared" ca="1" si="129"/>
        <v>Aetna</v>
      </c>
      <c r="K1333" t="str">
        <f t="shared" ca="1" si="130"/>
        <v>Admitted</v>
      </c>
      <c r="L1333" s="1">
        <f t="shared" ca="1" si="132"/>
        <v>6072</v>
      </c>
    </row>
    <row r="1334" spans="2:12" x14ac:dyDescent="0.25">
      <c r="B1334">
        <f t="shared" ca="1" si="127"/>
        <v>24</v>
      </c>
      <c r="C1334">
        <f t="shared" ca="1" si="131"/>
        <v>1</v>
      </c>
      <c r="D1334">
        <f t="shared" ca="1" si="131"/>
        <v>1938</v>
      </c>
      <c r="E1334">
        <f t="shared" ca="1" si="131"/>
        <v>2</v>
      </c>
      <c r="F1334">
        <f t="shared" ca="1" si="131"/>
        <v>3</v>
      </c>
      <c r="G1334">
        <f t="shared" ca="1" si="131"/>
        <v>3</v>
      </c>
      <c r="I1334" t="str">
        <f t="shared" ca="1" si="128"/>
        <v>Male</v>
      </c>
      <c r="J1334" t="str">
        <f t="shared" ca="1" si="129"/>
        <v>Medicaid</v>
      </c>
      <c r="K1334" t="str">
        <f t="shared" ca="1" si="130"/>
        <v>Transferred</v>
      </c>
      <c r="L1334" s="1">
        <f t="shared" ca="1" si="132"/>
        <v>13904</v>
      </c>
    </row>
    <row r="1335" spans="2:12" x14ac:dyDescent="0.25">
      <c r="B1335">
        <f t="shared" ca="1" si="127"/>
        <v>14</v>
      </c>
      <c r="C1335">
        <f t="shared" ca="1" si="131"/>
        <v>3</v>
      </c>
      <c r="D1335">
        <f t="shared" ca="1" si="131"/>
        <v>1978</v>
      </c>
      <c r="E1335">
        <f t="shared" ca="1" si="131"/>
        <v>1</v>
      </c>
      <c r="F1335">
        <f t="shared" ca="1" si="131"/>
        <v>3</v>
      </c>
      <c r="G1335">
        <f t="shared" ca="1" si="131"/>
        <v>3</v>
      </c>
      <c r="I1335" t="str">
        <f t="shared" ca="1" si="128"/>
        <v>Female</v>
      </c>
      <c r="J1335" t="str">
        <f t="shared" ca="1" si="129"/>
        <v>Medicaid</v>
      </c>
      <c r="K1335" t="str">
        <f t="shared" ca="1" si="130"/>
        <v>Transferred</v>
      </c>
      <c r="L1335" s="1">
        <f t="shared" ca="1" si="132"/>
        <v>28563</v>
      </c>
    </row>
    <row r="1336" spans="2:12" x14ac:dyDescent="0.25">
      <c r="B1336">
        <f t="shared" ca="1" si="127"/>
        <v>10</v>
      </c>
      <c r="C1336">
        <f t="shared" ca="1" si="131"/>
        <v>7</v>
      </c>
      <c r="D1336">
        <f t="shared" ca="1" si="131"/>
        <v>2011</v>
      </c>
      <c r="E1336">
        <f t="shared" ca="1" si="131"/>
        <v>1</v>
      </c>
      <c r="F1336">
        <f t="shared" ca="1" si="131"/>
        <v>4</v>
      </c>
      <c r="G1336">
        <f t="shared" ca="1" si="131"/>
        <v>4</v>
      </c>
      <c r="I1336" t="str">
        <f t="shared" ca="1" si="128"/>
        <v>Female</v>
      </c>
      <c r="J1336" t="str">
        <f t="shared" ca="1" si="129"/>
        <v>Self-pay</v>
      </c>
      <c r="K1336" t="str">
        <f t="shared" ca="1" si="130"/>
        <v>Left without being seen</v>
      </c>
      <c r="L1336" s="1">
        <f t="shared" ca="1" si="132"/>
        <v>40734</v>
      </c>
    </row>
    <row r="1337" spans="2:12" x14ac:dyDescent="0.25">
      <c r="B1337">
        <f t="shared" ca="1" si="127"/>
        <v>9</v>
      </c>
      <c r="C1337">
        <f t="shared" ca="1" si="131"/>
        <v>9</v>
      </c>
      <c r="D1337">
        <f t="shared" ca="1" si="131"/>
        <v>1967</v>
      </c>
      <c r="E1337">
        <f t="shared" ca="1" si="131"/>
        <v>1</v>
      </c>
      <c r="F1337">
        <f t="shared" ca="1" si="131"/>
        <v>4</v>
      </c>
      <c r="G1337">
        <f t="shared" ca="1" si="131"/>
        <v>2</v>
      </c>
      <c r="I1337" t="str">
        <f t="shared" ca="1" si="128"/>
        <v>Female</v>
      </c>
      <c r="J1337" t="str">
        <f t="shared" ca="1" si="129"/>
        <v>Self-pay</v>
      </c>
      <c r="K1337" t="str">
        <f t="shared" ca="1" si="130"/>
        <v>Admitted</v>
      </c>
      <c r="L1337" s="1">
        <f t="shared" ca="1" si="132"/>
        <v>24724</v>
      </c>
    </row>
    <row r="1338" spans="2:12" x14ac:dyDescent="0.25">
      <c r="B1338">
        <f t="shared" ca="1" si="127"/>
        <v>5</v>
      </c>
      <c r="C1338">
        <f t="shared" ca="1" si="131"/>
        <v>9</v>
      </c>
      <c r="D1338">
        <f t="shared" ca="1" si="131"/>
        <v>1927</v>
      </c>
      <c r="E1338">
        <f t="shared" ca="1" si="131"/>
        <v>2</v>
      </c>
      <c r="F1338">
        <f t="shared" ca="1" si="131"/>
        <v>3</v>
      </c>
      <c r="G1338">
        <f t="shared" ca="1" si="131"/>
        <v>1</v>
      </c>
      <c r="I1338" t="str">
        <f t="shared" ca="1" si="128"/>
        <v>Male</v>
      </c>
      <c r="J1338" t="str">
        <f t="shared" ca="1" si="129"/>
        <v>Medicaid</v>
      </c>
      <c r="K1338" t="str">
        <f t="shared" ca="1" si="130"/>
        <v>Discharged</v>
      </c>
      <c r="L1338" s="1">
        <f t="shared" ca="1" si="132"/>
        <v>10110</v>
      </c>
    </row>
    <row r="1339" spans="2:12" x14ac:dyDescent="0.25">
      <c r="B1339">
        <f t="shared" ca="1" si="127"/>
        <v>16</v>
      </c>
      <c r="C1339">
        <f t="shared" ca="1" si="131"/>
        <v>8</v>
      </c>
      <c r="D1339">
        <f t="shared" ca="1" si="131"/>
        <v>1926</v>
      </c>
      <c r="E1339">
        <f t="shared" ca="1" si="131"/>
        <v>2</v>
      </c>
      <c r="F1339">
        <f t="shared" ca="1" si="131"/>
        <v>2</v>
      </c>
      <c r="G1339">
        <f t="shared" ca="1" si="131"/>
        <v>2</v>
      </c>
      <c r="I1339" t="str">
        <f t="shared" ca="1" si="128"/>
        <v>Male</v>
      </c>
      <c r="J1339" t="str">
        <f t="shared" ca="1" si="129"/>
        <v>Medicare</v>
      </c>
      <c r="K1339" t="str">
        <f t="shared" ca="1" si="130"/>
        <v>Admitted</v>
      </c>
      <c r="L1339" s="1">
        <f t="shared" ca="1" si="132"/>
        <v>9725</v>
      </c>
    </row>
    <row r="1340" spans="2:12" x14ac:dyDescent="0.25">
      <c r="B1340">
        <f t="shared" ca="1" si="127"/>
        <v>15</v>
      </c>
      <c r="C1340">
        <f t="shared" ca="1" si="131"/>
        <v>7</v>
      </c>
      <c r="D1340">
        <f t="shared" ca="1" si="131"/>
        <v>2006</v>
      </c>
      <c r="E1340">
        <f t="shared" ca="1" si="131"/>
        <v>1</v>
      </c>
      <c r="F1340">
        <f t="shared" ca="1" si="131"/>
        <v>1</v>
      </c>
      <c r="G1340">
        <f t="shared" ca="1" si="131"/>
        <v>1</v>
      </c>
      <c r="I1340" t="str">
        <f t="shared" ca="1" si="128"/>
        <v>Female</v>
      </c>
      <c r="J1340" t="str">
        <f t="shared" ca="1" si="129"/>
        <v>Aetna</v>
      </c>
      <c r="K1340" t="str">
        <f t="shared" ca="1" si="130"/>
        <v>Discharged</v>
      </c>
      <c r="L1340" s="1">
        <f t="shared" ca="1" si="132"/>
        <v>38913</v>
      </c>
    </row>
    <row r="1341" spans="2:12" x14ac:dyDescent="0.25">
      <c r="B1341">
        <f t="shared" ca="1" si="127"/>
        <v>18</v>
      </c>
      <c r="C1341">
        <f t="shared" ca="1" si="131"/>
        <v>11</v>
      </c>
      <c r="D1341">
        <f t="shared" ca="1" si="131"/>
        <v>1939</v>
      </c>
      <c r="E1341">
        <f t="shared" ca="1" si="131"/>
        <v>1</v>
      </c>
      <c r="F1341">
        <f t="shared" ca="1" si="131"/>
        <v>1</v>
      </c>
      <c r="G1341">
        <f t="shared" ca="1" si="131"/>
        <v>3</v>
      </c>
      <c r="I1341" t="str">
        <f t="shared" ca="1" si="128"/>
        <v>Female</v>
      </c>
      <c r="J1341" t="str">
        <f t="shared" ca="1" si="129"/>
        <v>Aetna</v>
      </c>
      <c r="K1341" t="str">
        <f t="shared" ca="1" si="130"/>
        <v>Transferred</v>
      </c>
      <c r="L1341" s="1">
        <f t="shared" ca="1" si="132"/>
        <v>14567</v>
      </c>
    </row>
    <row r="1342" spans="2:12" x14ac:dyDescent="0.25">
      <c r="B1342">
        <f t="shared" ca="1" si="127"/>
        <v>21</v>
      </c>
      <c r="C1342">
        <f t="shared" ca="1" si="131"/>
        <v>5</v>
      </c>
      <c r="D1342">
        <f t="shared" ca="1" si="131"/>
        <v>2007</v>
      </c>
      <c r="E1342">
        <f t="shared" ca="1" si="131"/>
        <v>2</v>
      </c>
      <c r="F1342">
        <f t="shared" ca="1" si="131"/>
        <v>3</v>
      </c>
      <c r="G1342">
        <f t="shared" ca="1" si="131"/>
        <v>3</v>
      </c>
      <c r="I1342" t="str">
        <f t="shared" ca="1" si="128"/>
        <v>Male</v>
      </c>
      <c r="J1342" t="str">
        <f t="shared" ca="1" si="129"/>
        <v>Medicaid</v>
      </c>
      <c r="K1342" t="str">
        <f t="shared" ca="1" si="130"/>
        <v>Transferred</v>
      </c>
      <c r="L1342" s="1">
        <f t="shared" ca="1" si="132"/>
        <v>39223</v>
      </c>
    </row>
    <row r="1343" spans="2:12" x14ac:dyDescent="0.25">
      <c r="B1343">
        <f t="shared" ca="1" si="127"/>
        <v>23</v>
      </c>
      <c r="C1343">
        <f t="shared" ca="1" si="131"/>
        <v>1</v>
      </c>
      <c r="D1343">
        <f t="shared" ca="1" si="131"/>
        <v>1987</v>
      </c>
      <c r="E1343">
        <f t="shared" ref="C1343:G1394" ca="1" si="133">RANDBETWEEN(E$4,E$5)</f>
        <v>2</v>
      </c>
      <c r="F1343">
        <f t="shared" ca="1" si="133"/>
        <v>5</v>
      </c>
      <c r="G1343">
        <f t="shared" ca="1" si="133"/>
        <v>1</v>
      </c>
      <c r="I1343" t="str">
        <f t="shared" ca="1" si="128"/>
        <v>Male</v>
      </c>
      <c r="J1343" t="str">
        <f t="shared" ca="1" si="129"/>
        <v>Blue Cross</v>
      </c>
      <c r="K1343" t="str">
        <f t="shared" ca="1" si="130"/>
        <v>Discharged</v>
      </c>
      <c r="L1343" s="1">
        <f t="shared" ca="1" si="132"/>
        <v>31800</v>
      </c>
    </row>
    <row r="1344" spans="2:12" x14ac:dyDescent="0.25">
      <c r="B1344">
        <f t="shared" ca="1" si="127"/>
        <v>21</v>
      </c>
      <c r="C1344">
        <f t="shared" ca="1" si="133"/>
        <v>4</v>
      </c>
      <c r="D1344">
        <f t="shared" ca="1" si="133"/>
        <v>1924</v>
      </c>
      <c r="E1344">
        <f t="shared" ca="1" si="133"/>
        <v>2</v>
      </c>
      <c r="F1344">
        <f t="shared" ca="1" si="133"/>
        <v>2</v>
      </c>
      <c r="G1344">
        <f t="shared" ca="1" si="133"/>
        <v>4</v>
      </c>
      <c r="I1344" t="str">
        <f t="shared" ca="1" si="128"/>
        <v>Male</v>
      </c>
      <c r="J1344" t="str">
        <f t="shared" ca="1" si="129"/>
        <v>Medicare</v>
      </c>
      <c r="K1344" t="str">
        <f t="shared" ca="1" si="130"/>
        <v>Left without being seen</v>
      </c>
      <c r="L1344" s="1">
        <f t="shared" ca="1" si="132"/>
        <v>8878</v>
      </c>
    </row>
    <row r="1345" spans="2:12" x14ac:dyDescent="0.25">
      <c r="B1345">
        <f t="shared" ca="1" si="127"/>
        <v>26</v>
      </c>
      <c r="C1345">
        <f t="shared" ca="1" si="133"/>
        <v>1</v>
      </c>
      <c r="D1345">
        <f t="shared" ca="1" si="133"/>
        <v>1932</v>
      </c>
      <c r="E1345">
        <f t="shared" ca="1" si="133"/>
        <v>2</v>
      </c>
      <c r="F1345">
        <f t="shared" ca="1" si="133"/>
        <v>5</v>
      </c>
      <c r="G1345">
        <f t="shared" ca="1" si="133"/>
        <v>1</v>
      </c>
      <c r="I1345" t="str">
        <f t="shared" ca="1" si="128"/>
        <v>Male</v>
      </c>
      <c r="J1345" t="str">
        <f t="shared" ca="1" si="129"/>
        <v>Blue Cross</v>
      </c>
      <c r="K1345" t="str">
        <f t="shared" ca="1" si="130"/>
        <v>Discharged</v>
      </c>
      <c r="L1345" s="1">
        <f t="shared" ca="1" si="132"/>
        <v>11714</v>
      </c>
    </row>
    <row r="1346" spans="2:12" x14ac:dyDescent="0.25">
      <c r="B1346">
        <f t="shared" ca="1" si="127"/>
        <v>23</v>
      </c>
      <c r="C1346">
        <f t="shared" ca="1" si="133"/>
        <v>10</v>
      </c>
      <c r="D1346">
        <f t="shared" ca="1" si="133"/>
        <v>1934</v>
      </c>
      <c r="E1346">
        <f t="shared" ca="1" si="133"/>
        <v>1</v>
      </c>
      <c r="F1346">
        <f t="shared" ca="1" si="133"/>
        <v>2</v>
      </c>
      <c r="G1346">
        <f t="shared" ca="1" si="133"/>
        <v>2</v>
      </c>
      <c r="I1346" t="str">
        <f t="shared" ca="1" si="128"/>
        <v>Female</v>
      </c>
      <c r="J1346" t="str">
        <f t="shared" ca="1" si="129"/>
        <v>Medicare</v>
      </c>
      <c r="K1346" t="str">
        <f t="shared" ca="1" si="130"/>
        <v>Admitted</v>
      </c>
      <c r="L1346" s="1">
        <f t="shared" ca="1" si="132"/>
        <v>12715</v>
      </c>
    </row>
    <row r="1347" spans="2:12" x14ac:dyDescent="0.25">
      <c r="B1347">
        <f t="shared" ca="1" si="127"/>
        <v>10</v>
      </c>
      <c r="C1347">
        <f t="shared" ca="1" si="133"/>
        <v>1</v>
      </c>
      <c r="D1347">
        <f t="shared" ca="1" si="133"/>
        <v>1922</v>
      </c>
      <c r="E1347">
        <f t="shared" ca="1" si="133"/>
        <v>1</v>
      </c>
      <c r="F1347">
        <f t="shared" ca="1" si="133"/>
        <v>4</v>
      </c>
      <c r="G1347">
        <f t="shared" ca="1" si="133"/>
        <v>1</v>
      </c>
      <c r="I1347" t="str">
        <f t="shared" ca="1" si="128"/>
        <v>Female</v>
      </c>
      <c r="J1347" t="str">
        <f t="shared" ca="1" si="129"/>
        <v>Self-pay</v>
      </c>
      <c r="K1347" t="str">
        <f t="shared" ca="1" si="130"/>
        <v>Discharged</v>
      </c>
      <c r="L1347" s="1">
        <f t="shared" ca="1" si="132"/>
        <v>8046</v>
      </c>
    </row>
    <row r="1348" spans="2:12" x14ac:dyDescent="0.25">
      <c r="B1348">
        <f t="shared" ca="1" si="127"/>
        <v>26</v>
      </c>
      <c r="C1348">
        <f t="shared" ca="1" si="133"/>
        <v>7</v>
      </c>
      <c r="D1348">
        <f t="shared" ca="1" si="133"/>
        <v>1937</v>
      </c>
      <c r="E1348">
        <f t="shared" ca="1" si="133"/>
        <v>2</v>
      </c>
      <c r="F1348">
        <f t="shared" ca="1" si="133"/>
        <v>4</v>
      </c>
      <c r="G1348">
        <f t="shared" ca="1" si="133"/>
        <v>2</v>
      </c>
      <c r="I1348" t="str">
        <f t="shared" ca="1" si="128"/>
        <v>Male</v>
      </c>
      <c r="J1348" t="str">
        <f t="shared" ca="1" si="129"/>
        <v>Self-pay</v>
      </c>
      <c r="K1348" t="str">
        <f t="shared" ca="1" si="130"/>
        <v>Admitted</v>
      </c>
      <c r="L1348" s="1">
        <f t="shared" ca="1" si="132"/>
        <v>13722</v>
      </c>
    </row>
    <row r="1349" spans="2:12" x14ac:dyDescent="0.25">
      <c r="B1349">
        <f t="shared" ref="B1349:B1412" ca="1" si="134">RANDBETWEEN(B$4,B$5)</f>
        <v>15</v>
      </c>
      <c r="C1349">
        <f t="shared" ca="1" si="133"/>
        <v>1</v>
      </c>
      <c r="D1349">
        <f t="shared" ca="1" si="133"/>
        <v>1938</v>
      </c>
      <c r="E1349">
        <f t="shared" ca="1" si="133"/>
        <v>1</v>
      </c>
      <c r="F1349">
        <f t="shared" ca="1" si="133"/>
        <v>4</v>
      </c>
      <c r="G1349">
        <f t="shared" ca="1" si="133"/>
        <v>3</v>
      </c>
      <c r="I1349" t="str">
        <f t="shared" ca="1" si="128"/>
        <v>Female</v>
      </c>
      <c r="J1349" t="str">
        <f t="shared" ca="1" si="129"/>
        <v>Self-pay</v>
      </c>
      <c r="K1349" t="str">
        <f t="shared" ca="1" si="130"/>
        <v>Transferred</v>
      </c>
      <c r="L1349" s="1">
        <f t="shared" ca="1" si="132"/>
        <v>13895</v>
      </c>
    </row>
    <row r="1350" spans="2:12" x14ac:dyDescent="0.25">
      <c r="B1350">
        <f t="shared" ca="1" si="134"/>
        <v>28</v>
      </c>
      <c r="C1350">
        <f t="shared" ca="1" si="133"/>
        <v>2</v>
      </c>
      <c r="D1350">
        <f t="shared" ca="1" si="133"/>
        <v>2000</v>
      </c>
      <c r="E1350">
        <f t="shared" ca="1" si="133"/>
        <v>2</v>
      </c>
      <c r="F1350">
        <f t="shared" ca="1" si="133"/>
        <v>5</v>
      </c>
      <c r="G1350">
        <f t="shared" ca="1" si="133"/>
        <v>1</v>
      </c>
      <c r="I1350" t="str">
        <f t="shared" ca="1" si="128"/>
        <v>Male</v>
      </c>
      <c r="J1350" t="str">
        <f t="shared" ca="1" si="129"/>
        <v>Blue Cross</v>
      </c>
      <c r="K1350" t="str">
        <f t="shared" ca="1" si="130"/>
        <v>Discharged</v>
      </c>
      <c r="L1350" s="1">
        <f t="shared" ca="1" si="132"/>
        <v>36584</v>
      </c>
    </row>
    <row r="1351" spans="2:12" x14ac:dyDescent="0.25">
      <c r="B1351">
        <f t="shared" ca="1" si="134"/>
        <v>21</v>
      </c>
      <c r="C1351">
        <f t="shared" ca="1" si="133"/>
        <v>10</v>
      </c>
      <c r="D1351">
        <f t="shared" ca="1" si="133"/>
        <v>1998</v>
      </c>
      <c r="E1351">
        <f t="shared" ca="1" si="133"/>
        <v>2</v>
      </c>
      <c r="F1351">
        <f t="shared" ca="1" si="133"/>
        <v>5</v>
      </c>
      <c r="G1351">
        <f t="shared" ca="1" si="133"/>
        <v>2</v>
      </c>
      <c r="I1351" t="str">
        <f t="shared" ca="1" si="128"/>
        <v>Male</v>
      </c>
      <c r="J1351" t="str">
        <f t="shared" ca="1" si="129"/>
        <v>Blue Cross</v>
      </c>
      <c r="K1351" t="str">
        <f t="shared" ca="1" si="130"/>
        <v>Admitted</v>
      </c>
      <c r="L1351" s="1">
        <f t="shared" ca="1" si="132"/>
        <v>36089</v>
      </c>
    </row>
    <row r="1352" spans="2:12" x14ac:dyDescent="0.25">
      <c r="B1352">
        <f t="shared" ca="1" si="134"/>
        <v>3</v>
      </c>
      <c r="C1352">
        <f t="shared" ca="1" si="133"/>
        <v>11</v>
      </c>
      <c r="D1352">
        <f t="shared" ca="1" si="133"/>
        <v>1943</v>
      </c>
      <c r="E1352">
        <f t="shared" ca="1" si="133"/>
        <v>2</v>
      </c>
      <c r="F1352">
        <f t="shared" ca="1" si="133"/>
        <v>5</v>
      </c>
      <c r="G1352">
        <f t="shared" ca="1" si="133"/>
        <v>2</v>
      </c>
      <c r="I1352" t="str">
        <f t="shared" ca="1" si="128"/>
        <v>Male</v>
      </c>
      <c r="J1352" t="str">
        <f t="shared" ca="1" si="129"/>
        <v>Blue Cross</v>
      </c>
      <c r="K1352" t="str">
        <f t="shared" ca="1" si="130"/>
        <v>Admitted</v>
      </c>
      <c r="L1352" s="1">
        <f t="shared" ca="1" si="132"/>
        <v>16013</v>
      </c>
    </row>
    <row r="1353" spans="2:12" x14ac:dyDescent="0.25">
      <c r="B1353">
        <f t="shared" ca="1" si="134"/>
        <v>23</v>
      </c>
      <c r="C1353">
        <f t="shared" ca="1" si="133"/>
        <v>1</v>
      </c>
      <c r="D1353">
        <f t="shared" ca="1" si="133"/>
        <v>1940</v>
      </c>
      <c r="E1353">
        <f t="shared" ca="1" si="133"/>
        <v>2</v>
      </c>
      <c r="F1353">
        <f t="shared" ca="1" si="133"/>
        <v>3</v>
      </c>
      <c r="G1353">
        <f t="shared" ca="1" si="133"/>
        <v>1</v>
      </c>
      <c r="I1353" t="str">
        <f t="shared" ref="I1353:I1416" ca="1" si="135">VLOOKUP(E1353,GenderNum_to_GenderLabel,2,FALSE)</f>
        <v>Male</v>
      </c>
      <c r="J1353" t="str">
        <f t="shared" ref="J1353:J1416" ca="1" si="136">VLOOKUP(F1353,InsuranceNum_to_InsuranceCompany,2,FALSE)</f>
        <v>Medicaid</v>
      </c>
      <c r="K1353" t="str">
        <f t="shared" ref="K1353:K1416" ca="1" si="137">VLOOKUP(G1353,DispositionNum_to_DispositionLabel,2,FALSE)</f>
        <v>Discharged</v>
      </c>
      <c r="L1353" s="1">
        <f t="shared" ca="1" si="132"/>
        <v>14633</v>
      </c>
    </row>
    <row r="1354" spans="2:12" x14ac:dyDescent="0.25">
      <c r="B1354">
        <f t="shared" ca="1" si="134"/>
        <v>25</v>
      </c>
      <c r="C1354">
        <f t="shared" ca="1" si="133"/>
        <v>6</v>
      </c>
      <c r="D1354">
        <f t="shared" ca="1" si="133"/>
        <v>1916</v>
      </c>
      <c r="E1354">
        <f t="shared" ca="1" si="133"/>
        <v>2</v>
      </c>
      <c r="F1354">
        <f t="shared" ca="1" si="133"/>
        <v>1</v>
      </c>
      <c r="G1354">
        <f t="shared" ca="1" si="133"/>
        <v>4</v>
      </c>
      <c r="I1354" t="str">
        <f t="shared" ca="1" si="135"/>
        <v>Male</v>
      </c>
      <c r="J1354" t="str">
        <f t="shared" ca="1" si="136"/>
        <v>Aetna</v>
      </c>
      <c r="K1354" t="str">
        <f t="shared" ca="1" si="137"/>
        <v>Left without being seen</v>
      </c>
      <c r="L1354" s="1">
        <f t="shared" ca="1" si="132"/>
        <v>6021</v>
      </c>
    </row>
    <row r="1355" spans="2:12" x14ac:dyDescent="0.25">
      <c r="B1355">
        <f t="shared" ca="1" si="134"/>
        <v>29</v>
      </c>
      <c r="C1355">
        <f t="shared" ca="1" si="133"/>
        <v>10</v>
      </c>
      <c r="D1355">
        <f t="shared" ca="1" si="133"/>
        <v>1924</v>
      </c>
      <c r="E1355">
        <f t="shared" ca="1" si="133"/>
        <v>1</v>
      </c>
      <c r="F1355">
        <f t="shared" ca="1" si="133"/>
        <v>4</v>
      </c>
      <c r="G1355">
        <f t="shared" ca="1" si="133"/>
        <v>2</v>
      </c>
      <c r="I1355" t="str">
        <f t="shared" ca="1" si="135"/>
        <v>Female</v>
      </c>
      <c r="J1355" t="str">
        <f t="shared" ca="1" si="136"/>
        <v>Self-pay</v>
      </c>
      <c r="K1355" t="str">
        <f t="shared" ca="1" si="137"/>
        <v>Admitted</v>
      </c>
      <c r="L1355" s="1">
        <f t="shared" ca="1" si="132"/>
        <v>9069</v>
      </c>
    </row>
    <row r="1356" spans="2:12" x14ac:dyDescent="0.25">
      <c r="B1356">
        <f t="shared" ca="1" si="134"/>
        <v>13</v>
      </c>
      <c r="C1356">
        <f t="shared" ca="1" si="133"/>
        <v>6</v>
      </c>
      <c r="D1356">
        <f t="shared" ca="1" si="133"/>
        <v>1916</v>
      </c>
      <c r="E1356">
        <f t="shared" ca="1" si="133"/>
        <v>1</v>
      </c>
      <c r="F1356">
        <f t="shared" ca="1" si="133"/>
        <v>3</v>
      </c>
      <c r="G1356">
        <f t="shared" ca="1" si="133"/>
        <v>3</v>
      </c>
      <c r="I1356" t="str">
        <f t="shared" ca="1" si="135"/>
        <v>Female</v>
      </c>
      <c r="J1356" t="str">
        <f t="shared" ca="1" si="136"/>
        <v>Medicaid</v>
      </c>
      <c r="K1356" t="str">
        <f t="shared" ca="1" si="137"/>
        <v>Transferred</v>
      </c>
      <c r="L1356" s="1">
        <f t="shared" ca="1" si="132"/>
        <v>6009</v>
      </c>
    </row>
    <row r="1357" spans="2:12" x14ac:dyDescent="0.25">
      <c r="B1357">
        <f t="shared" ca="1" si="134"/>
        <v>17</v>
      </c>
      <c r="C1357">
        <f t="shared" ca="1" si="133"/>
        <v>8</v>
      </c>
      <c r="D1357">
        <f t="shared" ca="1" si="133"/>
        <v>1995</v>
      </c>
      <c r="E1357">
        <f t="shared" ca="1" si="133"/>
        <v>1</v>
      </c>
      <c r="F1357">
        <f t="shared" ca="1" si="133"/>
        <v>5</v>
      </c>
      <c r="G1357">
        <f t="shared" ca="1" si="133"/>
        <v>2</v>
      </c>
      <c r="I1357" t="str">
        <f t="shared" ca="1" si="135"/>
        <v>Female</v>
      </c>
      <c r="J1357" t="str">
        <f t="shared" ca="1" si="136"/>
        <v>Blue Cross</v>
      </c>
      <c r="K1357" t="str">
        <f t="shared" ca="1" si="137"/>
        <v>Admitted</v>
      </c>
      <c r="L1357" s="1">
        <f t="shared" ca="1" si="132"/>
        <v>34928</v>
      </c>
    </row>
    <row r="1358" spans="2:12" x14ac:dyDescent="0.25">
      <c r="B1358">
        <f t="shared" ca="1" si="134"/>
        <v>22</v>
      </c>
      <c r="C1358">
        <f t="shared" ca="1" si="133"/>
        <v>9</v>
      </c>
      <c r="D1358">
        <f t="shared" ca="1" si="133"/>
        <v>1987</v>
      </c>
      <c r="E1358">
        <f t="shared" ca="1" si="133"/>
        <v>1</v>
      </c>
      <c r="F1358">
        <f t="shared" ca="1" si="133"/>
        <v>4</v>
      </c>
      <c r="G1358">
        <f t="shared" ca="1" si="133"/>
        <v>3</v>
      </c>
      <c r="I1358" t="str">
        <f t="shared" ca="1" si="135"/>
        <v>Female</v>
      </c>
      <c r="J1358" t="str">
        <f t="shared" ca="1" si="136"/>
        <v>Self-pay</v>
      </c>
      <c r="K1358" t="str">
        <f t="shared" ca="1" si="137"/>
        <v>Transferred</v>
      </c>
      <c r="L1358" s="1">
        <f t="shared" ca="1" si="132"/>
        <v>32042</v>
      </c>
    </row>
    <row r="1359" spans="2:12" x14ac:dyDescent="0.25">
      <c r="B1359">
        <f t="shared" ca="1" si="134"/>
        <v>24</v>
      </c>
      <c r="C1359">
        <f t="shared" ca="1" si="133"/>
        <v>12</v>
      </c>
      <c r="D1359">
        <f t="shared" ca="1" si="133"/>
        <v>1966</v>
      </c>
      <c r="E1359">
        <f t="shared" ca="1" si="133"/>
        <v>1</v>
      </c>
      <c r="F1359">
        <f t="shared" ca="1" si="133"/>
        <v>4</v>
      </c>
      <c r="G1359">
        <f t="shared" ca="1" si="133"/>
        <v>4</v>
      </c>
      <c r="I1359" t="str">
        <f t="shared" ca="1" si="135"/>
        <v>Female</v>
      </c>
      <c r="J1359" t="str">
        <f t="shared" ca="1" si="136"/>
        <v>Self-pay</v>
      </c>
      <c r="K1359" t="str">
        <f t="shared" ca="1" si="137"/>
        <v>Left without being seen</v>
      </c>
      <c r="L1359" s="1">
        <f t="shared" ca="1" si="132"/>
        <v>24465</v>
      </c>
    </row>
    <row r="1360" spans="2:12" x14ac:dyDescent="0.25">
      <c r="B1360">
        <f t="shared" ca="1" si="134"/>
        <v>6</v>
      </c>
      <c r="C1360">
        <f t="shared" ca="1" si="133"/>
        <v>9</v>
      </c>
      <c r="D1360">
        <f t="shared" ca="1" si="133"/>
        <v>1978</v>
      </c>
      <c r="E1360">
        <f t="shared" ca="1" si="133"/>
        <v>1</v>
      </c>
      <c r="F1360">
        <f t="shared" ca="1" si="133"/>
        <v>3</v>
      </c>
      <c r="G1360">
        <f t="shared" ca="1" si="133"/>
        <v>4</v>
      </c>
      <c r="I1360" t="str">
        <f t="shared" ca="1" si="135"/>
        <v>Female</v>
      </c>
      <c r="J1360" t="str">
        <f t="shared" ca="1" si="136"/>
        <v>Medicaid</v>
      </c>
      <c r="K1360" t="str">
        <f t="shared" ca="1" si="137"/>
        <v>Left without being seen</v>
      </c>
      <c r="L1360" s="1">
        <f t="shared" ca="1" si="132"/>
        <v>28739</v>
      </c>
    </row>
    <row r="1361" spans="2:12" x14ac:dyDescent="0.25">
      <c r="B1361">
        <f t="shared" ca="1" si="134"/>
        <v>14</v>
      </c>
      <c r="C1361">
        <f t="shared" ca="1" si="133"/>
        <v>1</v>
      </c>
      <c r="D1361">
        <f t="shared" ca="1" si="133"/>
        <v>1970</v>
      </c>
      <c r="E1361">
        <f t="shared" ca="1" si="133"/>
        <v>1</v>
      </c>
      <c r="F1361">
        <f t="shared" ca="1" si="133"/>
        <v>3</v>
      </c>
      <c r="G1361">
        <f t="shared" ca="1" si="133"/>
        <v>3</v>
      </c>
      <c r="I1361" t="str">
        <f t="shared" ca="1" si="135"/>
        <v>Female</v>
      </c>
      <c r="J1361" t="str">
        <f t="shared" ca="1" si="136"/>
        <v>Medicaid</v>
      </c>
      <c r="K1361" t="str">
        <f t="shared" ca="1" si="137"/>
        <v>Transferred</v>
      </c>
      <c r="L1361" s="1">
        <f t="shared" ca="1" si="132"/>
        <v>25582</v>
      </c>
    </row>
    <row r="1362" spans="2:12" x14ac:dyDescent="0.25">
      <c r="B1362">
        <f t="shared" ca="1" si="134"/>
        <v>30</v>
      </c>
      <c r="C1362">
        <f t="shared" ca="1" si="133"/>
        <v>1</v>
      </c>
      <c r="D1362">
        <f t="shared" ca="1" si="133"/>
        <v>2002</v>
      </c>
      <c r="E1362">
        <f t="shared" ca="1" si="133"/>
        <v>1</v>
      </c>
      <c r="F1362">
        <f t="shared" ca="1" si="133"/>
        <v>3</v>
      </c>
      <c r="G1362">
        <f t="shared" ca="1" si="133"/>
        <v>3</v>
      </c>
      <c r="I1362" t="str">
        <f t="shared" ca="1" si="135"/>
        <v>Female</v>
      </c>
      <c r="J1362" t="str">
        <f t="shared" ca="1" si="136"/>
        <v>Medicaid</v>
      </c>
      <c r="K1362" t="str">
        <f t="shared" ca="1" si="137"/>
        <v>Transferred</v>
      </c>
      <c r="L1362" s="1">
        <f t="shared" ca="1" si="132"/>
        <v>37286</v>
      </c>
    </row>
    <row r="1363" spans="2:12" x14ac:dyDescent="0.25">
      <c r="B1363">
        <f t="shared" ca="1" si="134"/>
        <v>7</v>
      </c>
      <c r="C1363">
        <f t="shared" ca="1" si="133"/>
        <v>11</v>
      </c>
      <c r="D1363">
        <f t="shared" ca="1" si="133"/>
        <v>2005</v>
      </c>
      <c r="E1363">
        <f t="shared" ca="1" si="133"/>
        <v>1</v>
      </c>
      <c r="F1363">
        <f t="shared" ca="1" si="133"/>
        <v>3</v>
      </c>
      <c r="G1363">
        <f t="shared" ca="1" si="133"/>
        <v>2</v>
      </c>
      <c r="I1363" t="str">
        <f t="shared" ca="1" si="135"/>
        <v>Female</v>
      </c>
      <c r="J1363" t="str">
        <f t="shared" ca="1" si="136"/>
        <v>Medicaid</v>
      </c>
      <c r="K1363" t="str">
        <f t="shared" ca="1" si="137"/>
        <v>Admitted</v>
      </c>
      <c r="L1363" s="1">
        <f t="shared" ca="1" si="132"/>
        <v>38663</v>
      </c>
    </row>
    <row r="1364" spans="2:12" x14ac:dyDescent="0.25">
      <c r="B1364">
        <f t="shared" ca="1" si="134"/>
        <v>28</v>
      </c>
      <c r="C1364">
        <f t="shared" ca="1" si="133"/>
        <v>1</v>
      </c>
      <c r="D1364">
        <f t="shared" ca="1" si="133"/>
        <v>1930</v>
      </c>
      <c r="E1364">
        <f t="shared" ca="1" si="133"/>
        <v>2</v>
      </c>
      <c r="F1364">
        <f t="shared" ca="1" si="133"/>
        <v>5</v>
      </c>
      <c r="G1364">
        <f t="shared" ca="1" si="133"/>
        <v>3</v>
      </c>
      <c r="I1364" t="str">
        <f t="shared" ca="1" si="135"/>
        <v>Male</v>
      </c>
      <c r="J1364" t="str">
        <f t="shared" ca="1" si="136"/>
        <v>Blue Cross</v>
      </c>
      <c r="K1364" t="str">
        <f t="shared" ca="1" si="137"/>
        <v>Transferred</v>
      </c>
      <c r="L1364" s="1">
        <f t="shared" ref="L1364:L1427" ca="1" si="138">DATE(D1364,C1364,B1364)</f>
        <v>10986</v>
      </c>
    </row>
    <row r="1365" spans="2:12" x14ac:dyDescent="0.25">
      <c r="B1365">
        <f t="shared" ca="1" si="134"/>
        <v>20</v>
      </c>
      <c r="C1365">
        <f t="shared" ca="1" si="133"/>
        <v>11</v>
      </c>
      <c r="D1365">
        <f t="shared" ca="1" si="133"/>
        <v>1994</v>
      </c>
      <c r="E1365">
        <f t="shared" ca="1" si="133"/>
        <v>1</v>
      </c>
      <c r="F1365">
        <f t="shared" ca="1" si="133"/>
        <v>2</v>
      </c>
      <c r="G1365">
        <f t="shared" ca="1" si="133"/>
        <v>1</v>
      </c>
      <c r="I1365" t="str">
        <f t="shared" ca="1" si="135"/>
        <v>Female</v>
      </c>
      <c r="J1365" t="str">
        <f t="shared" ca="1" si="136"/>
        <v>Medicare</v>
      </c>
      <c r="K1365" t="str">
        <f t="shared" ca="1" si="137"/>
        <v>Discharged</v>
      </c>
      <c r="L1365" s="1">
        <f t="shared" ca="1" si="138"/>
        <v>34658</v>
      </c>
    </row>
    <row r="1366" spans="2:12" x14ac:dyDescent="0.25">
      <c r="B1366">
        <f t="shared" ca="1" si="134"/>
        <v>13</v>
      </c>
      <c r="C1366">
        <f t="shared" ca="1" si="133"/>
        <v>8</v>
      </c>
      <c r="D1366">
        <f t="shared" ca="1" si="133"/>
        <v>1938</v>
      </c>
      <c r="E1366">
        <f t="shared" ca="1" si="133"/>
        <v>1</v>
      </c>
      <c r="F1366">
        <f t="shared" ca="1" si="133"/>
        <v>4</v>
      </c>
      <c r="G1366">
        <f t="shared" ca="1" si="133"/>
        <v>3</v>
      </c>
      <c r="I1366" t="str">
        <f t="shared" ca="1" si="135"/>
        <v>Female</v>
      </c>
      <c r="J1366" t="str">
        <f t="shared" ca="1" si="136"/>
        <v>Self-pay</v>
      </c>
      <c r="K1366" t="str">
        <f t="shared" ca="1" si="137"/>
        <v>Transferred</v>
      </c>
      <c r="L1366" s="1">
        <f t="shared" ca="1" si="138"/>
        <v>14105</v>
      </c>
    </row>
    <row r="1367" spans="2:12" x14ac:dyDescent="0.25">
      <c r="B1367">
        <f t="shared" ca="1" si="134"/>
        <v>23</v>
      </c>
      <c r="C1367">
        <f t="shared" ca="1" si="133"/>
        <v>11</v>
      </c>
      <c r="D1367">
        <f t="shared" ca="1" si="133"/>
        <v>1987</v>
      </c>
      <c r="E1367">
        <f t="shared" ca="1" si="133"/>
        <v>1</v>
      </c>
      <c r="F1367">
        <f t="shared" ca="1" si="133"/>
        <v>1</v>
      </c>
      <c r="G1367">
        <f t="shared" ca="1" si="133"/>
        <v>3</v>
      </c>
      <c r="I1367" t="str">
        <f t="shared" ca="1" si="135"/>
        <v>Female</v>
      </c>
      <c r="J1367" t="str">
        <f t="shared" ca="1" si="136"/>
        <v>Aetna</v>
      </c>
      <c r="K1367" t="str">
        <f t="shared" ca="1" si="137"/>
        <v>Transferred</v>
      </c>
      <c r="L1367" s="1">
        <f t="shared" ca="1" si="138"/>
        <v>32104</v>
      </c>
    </row>
    <row r="1368" spans="2:12" x14ac:dyDescent="0.25">
      <c r="B1368">
        <f t="shared" ca="1" si="134"/>
        <v>11</v>
      </c>
      <c r="C1368">
        <f t="shared" ca="1" si="133"/>
        <v>9</v>
      </c>
      <c r="D1368">
        <f t="shared" ca="1" si="133"/>
        <v>1986</v>
      </c>
      <c r="E1368">
        <f t="shared" ca="1" si="133"/>
        <v>2</v>
      </c>
      <c r="F1368">
        <f t="shared" ca="1" si="133"/>
        <v>2</v>
      </c>
      <c r="G1368">
        <f t="shared" ca="1" si="133"/>
        <v>1</v>
      </c>
      <c r="I1368" t="str">
        <f t="shared" ca="1" si="135"/>
        <v>Male</v>
      </c>
      <c r="J1368" t="str">
        <f t="shared" ca="1" si="136"/>
        <v>Medicare</v>
      </c>
      <c r="K1368" t="str">
        <f t="shared" ca="1" si="137"/>
        <v>Discharged</v>
      </c>
      <c r="L1368" s="1">
        <f t="shared" ca="1" si="138"/>
        <v>31666</v>
      </c>
    </row>
    <row r="1369" spans="2:12" x14ac:dyDescent="0.25">
      <c r="B1369">
        <f t="shared" ca="1" si="134"/>
        <v>13</v>
      </c>
      <c r="C1369">
        <f t="shared" ca="1" si="133"/>
        <v>2</v>
      </c>
      <c r="D1369">
        <f t="shared" ca="1" si="133"/>
        <v>1971</v>
      </c>
      <c r="E1369">
        <f t="shared" ca="1" si="133"/>
        <v>1</v>
      </c>
      <c r="F1369">
        <f t="shared" ca="1" si="133"/>
        <v>2</v>
      </c>
      <c r="G1369">
        <f t="shared" ca="1" si="133"/>
        <v>3</v>
      </c>
      <c r="I1369" t="str">
        <f t="shared" ca="1" si="135"/>
        <v>Female</v>
      </c>
      <c r="J1369" t="str">
        <f t="shared" ca="1" si="136"/>
        <v>Medicare</v>
      </c>
      <c r="K1369" t="str">
        <f t="shared" ca="1" si="137"/>
        <v>Transferred</v>
      </c>
      <c r="L1369" s="1">
        <f t="shared" ca="1" si="138"/>
        <v>25977</v>
      </c>
    </row>
    <row r="1370" spans="2:12" x14ac:dyDescent="0.25">
      <c r="B1370">
        <f t="shared" ca="1" si="134"/>
        <v>19</v>
      </c>
      <c r="C1370">
        <f t="shared" ca="1" si="133"/>
        <v>9</v>
      </c>
      <c r="D1370">
        <f t="shared" ca="1" si="133"/>
        <v>1988</v>
      </c>
      <c r="E1370">
        <f t="shared" ca="1" si="133"/>
        <v>1</v>
      </c>
      <c r="F1370">
        <f t="shared" ca="1" si="133"/>
        <v>5</v>
      </c>
      <c r="G1370">
        <f t="shared" ca="1" si="133"/>
        <v>3</v>
      </c>
      <c r="I1370" t="str">
        <f t="shared" ca="1" si="135"/>
        <v>Female</v>
      </c>
      <c r="J1370" t="str">
        <f t="shared" ca="1" si="136"/>
        <v>Blue Cross</v>
      </c>
      <c r="K1370" t="str">
        <f t="shared" ca="1" si="137"/>
        <v>Transferred</v>
      </c>
      <c r="L1370" s="1">
        <f t="shared" ca="1" si="138"/>
        <v>32405</v>
      </c>
    </row>
    <row r="1371" spans="2:12" x14ac:dyDescent="0.25">
      <c r="B1371">
        <f t="shared" ca="1" si="134"/>
        <v>20</v>
      </c>
      <c r="C1371">
        <f t="shared" ca="1" si="133"/>
        <v>7</v>
      </c>
      <c r="D1371">
        <f t="shared" ca="1" si="133"/>
        <v>1956</v>
      </c>
      <c r="E1371">
        <f t="shared" ca="1" si="133"/>
        <v>1</v>
      </c>
      <c r="F1371">
        <f t="shared" ca="1" si="133"/>
        <v>1</v>
      </c>
      <c r="G1371">
        <f t="shared" ca="1" si="133"/>
        <v>4</v>
      </c>
      <c r="I1371" t="str">
        <f t="shared" ca="1" si="135"/>
        <v>Female</v>
      </c>
      <c r="J1371" t="str">
        <f t="shared" ca="1" si="136"/>
        <v>Aetna</v>
      </c>
      <c r="K1371" t="str">
        <f t="shared" ca="1" si="137"/>
        <v>Left without being seen</v>
      </c>
      <c r="L1371" s="1">
        <f t="shared" ca="1" si="138"/>
        <v>20656</v>
      </c>
    </row>
    <row r="1372" spans="2:12" x14ac:dyDescent="0.25">
      <c r="B1372">
        <f t="shared" ca="1" si="134"/>
        <v>26</v>
      </c>
      <c r="C1372">
        <f t="shared" ca="1" si="133"/>
        <v>8</v>
      </c>
      <c r="D1372">
        <f t="shared" ca="1" si="133"/>
        <v>1950</v>
      </c>
      <c r="E1372">
        <f t="shared" ca="1" si="133"/>
        <v>1</v>
      </c>
      <c r="F1372">
        <f t="shared" ca="1" si="133"/>
        <v>4</v>
      </c>
      <c r="G1372">
        <f t="shared" ca="1" si="133"/>
        <v>1</v>
      </c>
      <c r="I1372" t="str">
        <f t="shared" ca="1" si="135"/>
        <v>Female</v>
      </c>
      <c r="J1372" t="str">
        <f t="shared" ca="1" si="136"/>
        <v>Self-pay</v>
      </c>
      <c r="K1372" t="str">
        <f t="shared" ca="1" si="137"/>
        <v>Discharged</v>
      </c>
      <c r="L1372" s="1">
        <f t="shared" ca="1" si="138"/>
        <v>18501</v>
      </c>
    </row>
    <row r="1373" spans="2:12" x14ac:dyDescent="0.25">
      <c r="B1373">
        <f t="shared" ca="1" si="134"/>
        <v>9</v>
      </c>
      <c r="C1373">
        <f t="shared" ca="1" si="133"/>
        <v>7</v>
      </c>
      <c r="D1373">
        <f t="shared" ca="1" si="133"/>
        <v>1978</v>
      </c>
      <c r="E1373">
        <f t="shared" ca="1" si="133"/>
        <v>1</v>
      </c>
      <c r="F1373">
        <f t="shared" ca="1" si="133"/>
        <v>4</v>
      </c>
      <c r="G1373">
        <f t="shared" ca="1" si="133"/>
        <v>4</v>
      </c>
      <c r="I1373" t="str">
        <f t="shared" ca="1" si="135"/>
        <v>Female</v>
      </c>
      <c r="J1373" t="str">
        <f t="shared" ca="1" si="136"/>
        <v>Self-pay</v>
      </c>
      <c r="K1373" t="str">
        <f t="shared" ca="1" si="137"/>
        <v>Left without being seen</v>
      </c>
      <c r="L1373" s="1">
        <f t="shared" ca="1" si="138"/>
        <v>28680</v>
      </c>
    </row>
    <row r="1374" spans="2:12" x14ac:dyDescent="0.25">
      <c r="B1374">
        <f t="shared" ca="1" si="134"/>
        <v>17</v>
      </c>
      <c r="C1374">
        <f t="shared" ca="1" si="133"/>
        <v>10</v>
      </c>
      <c r="D1374">
        <f t="shared" ca="1" si="133"/>
        <v>1917</v>
      </c>
      <c r="E1374">
        <f t="shared" ca="1" si="133"/>
        <v>2</v>
      </c>
      <c r="F1374">
        <f t="shared" ca="1" si="133"/>
        <v>5</v>
      </c>
      <c r="G1374">
        <f t="shared" ca="1" si="133"/>
        <v>2</v>
      </c>
      <c r="I1374" t="str">
        <f t="shared" ca="1" si="135"/>
        <v>Male</v>
      </c>
      <c r="J1374" t="str">
        <f t="shared" ca="1" si="136"/>
        <v>Blue Cross</v>
      </c>
      <c r="K1374" t="str">
        <f t="shared" ca="1" si="137"/>
        <v>Admitted</v>
      </c>
      <c r="L1374" s="1">
        <f t="shared" ca="1" si="138"/>
        <v>6500</v>
      </c>
    </row>
    <row r="1375" spans="2:12" x14ac:dyDescent="0.25">
      <c r="B1375">
        <f t="shared" ca="1" si="134"/>
        <v>11</v>
      </c>
      <c r="C1375">
        <f t="shared" ca="1" si="133"/>
        <v>8</v>
      </c>
      <c r="D1375">
        <f t="shared" ca="1" si="133"/>
        <v>1984</v>
      </c>
      <c r="E1375">
        <f t="shared" ca="1" si="133"/>
        <v>1</v>
      </c>
      <c r="F1375">
        <f t="shared" ca="1" si="133"/>
        <v>3</v>
      </c>
      <c r="G1375">
        <f t="shared" ca="1" si="133"/>
        <v>1</v>
      </c>
      <c r="I1375" t="str">
        <f t="shared" ca="1" si="135"/>
        <v>Female</v>
      </c>
      <c r="J1375" t="str">
        <f t="shared" ca="1" si="136"/>
        <v>Medicaid</v>
      </c>
      <c r="K1375" t="str">
        <f t="shared" ca="1" si="137"/>
        <v>Discharged</v>
      </c>
      <c r="L1375" s="1">
        <f t="shared" ca="1" si="138"/>
        <v>30905</v>
      </c>
    </row>
    <row r="1376" spans="2:12" x14ac:dyDescent="0.25">
      <c r="B1376">
        <f t="shared" ca="1" si="134"/>
        <v>24</v>
      </c>
      <c r="C1376">
        <f t="shared" ca="1" si="133"/>
        <v>4</v>
      </c>
      <c r="D1376">
        <f t="shared" ca="1" si="133"/>
        <v>1920</v>
      </c>
      <c r="E1376">
        <f t="shared" ca="1" si="133"/>
        <v>1</v>
      </c>
      <c r="F1376">
        <f t="shared" ca="1" si="133"/>
        <v>2</v>
      </c>
      <c r="G1376">
        <f t="shared" ca="1" si="133"/>
        <v>4</v>
      </c>
      <c r="I1376" t="str">
        <f t="shared" ca="1" si="135"/>
        <v>Female</v>
      </c>
      <c r="J1376" t="str">
        <f t="shared" ca="1" si="136"/>
        <v>Medicare</v>
      </c>
      <c r="K1376" t="str">
        <f t="shared" ca="1" si="137"/>
        <v>Left without being seen</v>
      </c>
      <c r="L1376" s="1">
        <f t="shared" ca="1" si="138"/>
        <v>7420</v>
      </c>
    </row>
    <row r="1377" spans="2:12" x14ac:dyDescent="0.25">
      <c r="B1377">
        <f t="shared" ca="1" si="134"/>
        <v>19</v>
      </c>
      <c r="C1377">
        <f t="shared" ca="1" si="133"/>
        <v>11</v>
      </c>
      <c r="D1377">
        <f t="shared" ca="1" si="133"/>
        <v>1988</v>
      </c>
      <c r="E1377">
        <f t="shared" ca="1" si="133"/>
        <v>2</v>
      </c>
      <c r="F1377">
        <f t="shared" ca="1" si="133"/>
        <v>2</v>
      </c>
      <c r="G1377">
        <f t="shared" ca="1" si="133"/>
        <v>1</v>
      </c>
      <c r="I1377" t="str">
        <f t="shared" ca="1" si="135"/>
        <v>Male</v>
      </c>
      <c r="J1377" t="str">
        <f t="shared" ca="1" si="136"/>
        <v>Medicare</v>
      </c>
      <c r="K1377" t="str">
        <f t="shared" ca="1" si="137"/>
        <v>Discharged</v>
      </c>
      <c r="L1377" s="1">
        <f t="shared" ca="1" si="138"/>
        <v>32466</v>
      </c>
    </row>
    <row r="1378" spans="2:12" x14ac:dyDescent="0.25">
      <c r="B1378">
        <f t="shared" ca="1" si="134"/>
        <v>19</v>
      </c>
      <c r="C1378">
        <f t="shared" ca="1" si="133"/>
        <v>1</v>
      </c>
      <c r="D1378">
        <f t="shared" ca="1" si="133"/>
        <v>1969</v>
      </c>
      <c r="E1378">
        <f t="shared" ca="1" si="133"/>
        <v>1</v>
      </c>
      <c r="F1378">
        <f t="shared" ca="1" si="133"/>
        <v>1</v>
      </c>
      <c r="G1378">
        <f t="shared" ca="1" si="133"/>
        <v>4</v>
      </c>
      <c r="I1378" t="str">
        <f t="shared" ca="1" si="135"/>
        <v>Female</v>
      </c>
      <c r="J1378" t="str">
        <f t="shared" ca="1" si="136"/>
        <v>Aetna</v>
      </c>
      <c r="K1378" t="str">
        <f t="shared" ca="1" si="137"/>
        <v>Left without being seen</v>
      </c>
      <c r="L1378" s="1">
        <f t="shared" ca="1" si="138"/>
        <v>25222</v>
      </c>
    </row>
    <row r="1379" spans="2:12" x14ac:dyDescent="0.25">
      <c r="B1379">
        <f t="shared" ca="1" si="134"/>
        <v>18</v>
      </c>
      <c r="C1379">
        <f t="shared" ca="1" si="133"/>
        <v>7</v>
      </c>
      <c r="D1379">
        <f t="shared" ca="1" si="133"/>
        <v>1949</v>
      </c>
      <c r="E1379">
        <f t="shared" ca="1" si="133"/>
        <v>1</v>
      </c>
      <c r="F1379">
        <f t="shared" ca="1" si="133"/>
        <v>2</v>
      </c>
      <c r="G1379">
        <f t="shared" ca="1" si="133"/>
        <v>3</v>
      </c>
      <c r="I1379" t="str">
        <f t="shared" ca="1" si="135"/>
        <v>Female</v>
      </c>
      <c r="J1379" t="str">
        <f t="shared" ca="1" si="136"/>
        <v>Medicare</v>
      </c>
      <c r="K1379" t="str">
        <f t="shared" ca="1" si="137"/>
        <v>Transferred</v>
      </c>
      <c r="L1379" s="1">
        <f t="shared" ca="1" si="138"/>
        <v>18097</v>
      </c>
    </row>
    <row r="1380" spans="2:12" x14ac:dyDescent="0.25">
      <c r="B1380">
        <f t="shared" ca="1" si="134"/>
        <v>15</v>
      </c>
      <c r="C1380">
        <f t="shared" ca="1" si="133"/>
        <v>5</v>
      </c>
      <c r="D1380">
        <f t="shared" ca="1" si="133"/>
        <v>1954</v>
      </c>
      <c r="E1380">
        <f t="shared" ca="1" si="133"/>
        <v>2</v>
      </c>
      <c r="F1380">
        <f t="shared" ca="1" si="133"/>
        <v>4</v>
      </c>
      <c r="G1380">
        <f t="shared" ca="1" si="133"/>
        <v>2</v>
      </c>
      <c r="I1380" t="str">
        <f t="shared" ca="1" si="135"/>
        <v>Male</v>
      </c>
      <c r="J1380" t="str">
        <f t="shared" ca="1" si="136"/>
        <v>Self-pay</v>
      </c>
      <c r="K1380" t="str">
        <f t="shared" ca="1" si="137"/>
        <v>Admitted</v>
      </c>
      <c r="L1380" s="1">
        <f t="shared" ca="1" si="138"/>
        <v>19859</v>
      </c>
    </row>
    <row r="1381" spans="2:12" x14ac:dyDescent="0.25">
      <c r="B1381">
        <f t="shared" ca="1" si="134"/>
        <v>12</v>
      </c>
      <c r="C1381">
        <f t="shared" ca="1" si="133"/>
        <v>7</v>
      </c>
      <c r="D1381">
        <f t="shared" ca="1" si="133"/>
        <v>1993</v>
      </c>
      <c r="E1381">
        <f t="shared" ca="1" si="133"/>
        <v>2</v>
      </c>
      <c r="F1381">
        <f t="shared" ca="1" si="133"/>
        <v>4</v>
      </c>
      <c r="G1381">
        <f t="shared" ca="1" si="133"/>
        <v>3</v>
      </c>
      <c r="I1381" t="str">
        <f t="shared" ca="1" si="135"/>
        <v>Male</v>
      </c>
      <c r="J1381" t="str">
        <f t="shared" ca="1" si="136"/>
        <v>Self-pay</v>
      </c>
      <c r="K1381" t="str">
        <f t="shared" ca="1" si="137"/>
        <v>Transferred</v>
      </c>
      <c r="L1381" s="1">
        <f t="shared" ca="1" si="138"/>
        <v>34162</v>
      </c>
    </row>
    <row r="1382" spans="2:12" x14ac:dyDescent="0.25">
      <c r="B1382">
        <f t="shared" ca="1" si="134"/>
        <v>1</v>
      </c>
      <c r="C1382">
        <f t="shared" ca="1" si="133"/>
        <v>9</v>
      </c>
      <c r="D1382">
        <f t="shared" ca="1" si="133"/>
        <v>1917</v>
      </c>
      <c r="E1382">
        <f t="shared" ca="1" si="133"/>
        <v>1</v>
      </c>
      <c r="F1382">
        <f t="shared" ca="1" si="133"/>
        <v>3</v>
      </c>
      <c r="G1382">
        <f t="shared" ca="1" si="133"/>
        <v>4</v>
      </c>
      <c r="I1382" t="str">
        <f t="shared" ca="1" si="135"/>
        <v>Female</v>
      </c>
      <c r="J1382" t="str">
        <f t="shared" ca="1" si="136"/>
        <v>Medicaid</v>
      </c>
      <c r="K1382" t="str">
        <f t="shared" ca="1" si="137"/>
        <v>Left without being seen</v>
      </c>
      <c r="L1382" s="1">
        <f t="shared" ca="1" si="138"/>
        <v>6454</v>
      </c>
    </row>
    <row r="1383" spans="2:12" x14ac:dyDescent="0.25">
      <c r="B1383">
        <f t="shared" ca="1" si="134"/>
        <v>15</v>
      </c>
      <c r="C1383">
        <f t="shared" ca="1" si="133"/>
        <v>12</v>
      </c>
      <c r="D1383">
        <f t="shared" ca="1" si="133"/>
        <v>1980</v>
      </c>
      <c r="E1383">
        <f t="shared" ca="1" si="133"/>
        <v>2</v>
      </c>
      <c r="F1383">
        <f t="shared" ca="1" si="133"/>
        <v>1</v>
      </c>
      <c r="G1383">
        <f t="shared" ca="1" si="133"/>
        <v>4</v>
      </c>
      <c r="I1383" t="str">
        <f t="shared" ca="1" si="135"/>
        <v>Male</v>
      </c>
      <c r="J1383" t="str">
        <f t="shared" ca="1" si="136"/>
        <v>Aetna</v>
      </c>
      <c r="K1383" t="str">
        <f t="shared" ca="1" si="137"/>
        <v>Left without being seen</v>
      </c>
      <c r="L1383" s="1">
        <f t="shared" ca="1" si="138"/>
        <v>29570</v>
      </c>
    </row>
    <row r="1384" spans="2:12" x14ac:dyDescent="0.25">
      <c r="B1384">
        <f t="shared" ca="1" si="134"/>
        <v>24</v>
      </c>
      <c r="C1384">
        <f t="shared" ca="1" si="133"/>
        <v>10</v>
      </c>
      <c r="D1384">
        <f t="shared" ca="1" si="133"/>
        <v>1950</v>
      </c>
      <c r="E1384">
        <f t="shared" ca="1" si="133"/>
        <v>2</v>
      </c>
      <c r="F1384">
        <f t="shared" ca="1" si="133"/>
        <v>4</v>
      </c>
      <c r="G1384">
        <f t="shared" ca="1" si="133"/>
        <v>3</v>
      </c>
      <c r="I1384" t="str">
        <f t="shared" ca="1" si="135"/>
        <v>Male</v>
      </c>
      <c r="J1384" t="str">
        <f t="shared" ca="1" si="136"/>
        <v>Self-pay</v>
      </c>
      <c r="K1384" t="str">
        <f t="shared" ca="1" si="137"/>
        <v>Transferred</v>
      </c>
      <c r="L1384" s="1">
        <f t="shared" ca="1" si="138"/>
        <v>18560</v>
      </c>
    </row>
    <row r="1385" spans="2:12" x14ac:dyDescent="0.25">
      <c r="B1385">
        <f t="shared" ca="1" si="134"/>
        <v>7</v>
      </c>
      <c r="C1385">
        <f t="shared" ca="1" si="133"/>
        <v>12</v>
      </c>
      <c r="D1385">
        <f t="shared" ca="1" si="133"/>
        <v>1946</v>
      </c>
      <c r="E1385">
        <f t="shared" ca="1" si="133"/>
        <v>2</v>
      </c>
      <c r="F1385">
        <f t="shared" ca="1" si="133"/>
        <v>1</v>
      </c>
      <c r="G1385">
        <f t="shared" ca="1" si="133"/>
        <v>2</v>
      </c>
      <c r="I1385" t="str">
        <f t="shared" ca="1" si="135"/>
        <v>Male</v>
      </c>
      <c r="J1385" t="str">
        <f t="shared" ca="1" si="136"/>
        <v>Aetna</v>
      </c>
      <c r="K1385" t="str">
        <f t="shared" ca="1" si="137"/>
        <v>Admitted</v>
      </c>
      <c r="L1385" s="1">
        <f t="shared" ca="1" si="138"/>
        <v>17143</v>
      </c>
    </row>
    <row r="1386" spans="2:12" x14ac:dyDescent="0.25">
      <c r="B1386">
        <f t="shared" ca="1" si="134"/>
        <v>18</v>
      </c>
      <c r="C1386">
        <f t="shared" ca="1" si="133"/>
        <v>9</v>
      </c>
      <c r="D1386">
        <f t="shared" ca="1" si="133"/>
        <v>1991</v>
      </c>
      <c r="E1386">
        <f t="shared" ca="1" si="133"/>
        <v>2</v>
      </c>
      <c r="F1386">
        <f t="shared" ca="1" si="133"/>
        <v>2</v>
      </c>
      <c r="G1386">
        <f t="shared" ca="1" si="133"/>
        <v>3</v>
      </c>
      <c r="I1386" t="str">
        <f t="shared" ca="1" si="135"/>
        <v>Male</v>
      </c>
      <c r="J1386" t="str">
        <f t="shared" ca="1" si="136"/>
        <v>Medicare</v>
      </c>
      <c r="K1386" t="str">
        <f t="shared" ca="1" si="137"/>
        <v>Transferred</v>
      </c>
      <c r="L1386" s="1">
        <f t="shared" ca="1" si="138"/>
        <v>33499</v>
      </c>
    </row>
    <row r="1387" spans="2:12" x14ac:dyDescent="0.25">
      <c r="B1387">
        <f t="shared" ca="1" si="134"/>
        <v>22</v>
      </c>
      <c r="C1387">
        <f t="shared" ca="1" si="133"/>
        <v>1</v>
      </c>
      <c r="D1387">
        <f t="shared" ca="1" si="133"/>
        <v>1991</v>
      </c>
      <c r="E1387">
        <f t="shared" ca="1" si="133"/>
        <v>1</v>
      </c>
      <c r="F1387">
        <f t="shared" ca="1" si="133"/>
        <v>5</v>
      </c>
      <c r="G1387">
        <f t="shared" ca="1" si="133"/>
        <v>2</v>
      </c>
      <c r="I1387" t="str">
        <f t="shared" ca="1" si="135"/>
        <v>Female</v>
      </c>
      <c r="J1387" t="str">
        <f t="shared" ca="1" si="136"/>
        <v>Blue Cross</v>
      </c>
      <c r="K1387" t="str">
        <f t="shared" ca="1" si="137"/>
        <v>Admitted</v>
      </c>
      <c r="L1387" s="1">
        <f t="shared" ca="1" si="138"/>
        <v>33260</v>
      </c>
    </row>
    <row r="1388" spans="2:12" x14ac:dyDescent="0.25">
      <c r="B1388">
        <f t="shared" ca="1" si="134"/>
        <v>2</v>
      </c>
      <c r="C1388">
        <f t="shared" ca="1" si="133"/>
        <v>8</v>
      </c>
      <c r="D1388">
        <f t="shared" ca="1" si="133"/>
        <v>1966</v>
      </c>
      <c r="E1388">
        <f t="shared" ca="1" si="133"/>
        <v>1</v>
      </c>
      <c r="F1388">
        <f t="shared" ca="1" si="133"/>
        <v>5</v>
      </c>
      <c r="G1388">
        <f t="shared" ca="1" si="133"/>
        <v>3</v>
      </c>
      <c r="I1388" t="str">
        <f t="shared" ca="1" si="135"/>
        <v>Female</v>
      </c>
      <c r="J1388" t="str">
        <f t="shared" ca="1" si="136"/>
        <v>Blue Cross</v>
      </c>
      <c r="K1388" t="str">
        <f t="shared" ca="1" si="137"/>
        <v>Transferred</v>
      </c>
      <c r="L1388" s="1">
        <f t="shared" ca="1" si="138"/>
        <v>24321</v>
      </c>
    </row>
    <row r="1389" spans="2:12" x14ac:dyDescent="0.25">
      <c r="B1389">
        <f t="shared" ca="1" si="134"/>
        <v>24</v>
      </c>
      <c r="C1389">
        <f t="shared" ca="1" si="133"/>
        <v>4</v>
      </c>
      <c r="D1389">
        <f t="shared" ca="1" si="133"/>
        <v>1992</v>
      </c>
      <c r="E1389">
        <f t="shared" ca="1" si="133"/>
        <v>2</v>
      </c>
      <c r="F1389">
        <f t="shared" ca="1" si="133"/>
        <v>4</v>
      </c>
      <c r="G1389">
        <f t="shared" ca="1" si="133"/>
        <v>1</v>
      </c>
      <c r="I1389" t="str">
        <f t="shared" ca="1" si="135"/>
        <v>Male</v>
      </c>
      <c r="J1389" t="str">
        <f t="shared" ca="1" si="136"/>
        <v>Self-pay</v>
      </c>
      <c r="K1389" t="str">
        <f t="shared" ca="1" si="137"/>
        <v>Discharged</v>
      </c>
      <c r="L1389" s="1">
        <f t="shared" ca="1" si="138"/>
        <v>33718</v>
      </c>
    </row>
    <row r="1390" spans="2:12" x14ac:dyDescent="0.25">
      <c r="B1390">
        <f t="shared" ca="1" si="134"/>
        <v>2</v>
      </c>
      <c r="C1390">
        <f t="shared" ca="1" si="133"/>
        <v>6</v>
      </c>
      <c r="D1390">
        <f t="shared" ca="1" si="133"/>
        <v>1957</v>
      </c>
      <c r="E1390">
        <f t="shared" ca="1" si="133"/>
        <v>1</v>
      </c>
      <c r="F1390">
        <f t="shared" ca="1" si="133"/>
        <v>5</v>
      </c>
      <c r="G1390">
        <f t="shared" ca="1" si="133"/>
        <v>4</v>
      </c>
      <c r="I1390" t="str">
        <f t="shared" ca="1" si="135"/>
        <v>Female</v>
      </c>
      <c r="J1390" t="str">
        <f t="shared" ca="1" si="136"/>
        <v>Blue Cross</v>
      </c>
      <c r="K1390" t="str">
        <f t="shared" ca="1" si="137"/>
        <v>Left without being seen</v>
      </c>
      <c r="L1390" s="1">
        <f t="shared" ca="1" si="138"/>
        <v>20973</v>
      </c>
    </row>
    <row r="1391" spans="2:12" x14ac:dyDescent="0.25">
      <c r="B1391">
        <f t="shared" ca="1" si="134"/>
        <v>4</v>
      </c>
      <c r="C1391">
        <f t="shared" ca="1" si="133"/>
        <v>3</v>
      </c>
      <c r="D1391">
        <f t="shared" ca="1" si="133"/>
        <v>1944</v>
      </c>
      <c r="E1391">
        <f t="shared" ca="1" si="133"/>
        <v>1</v>
      </c>
      <c r="F1391">
        <f t="shared" ca="1" si="133"/>
        <v>2</v>
      </c>
      <c r="G1391">
        <f t="shared" ca="1" si="133"/>
        <v>2</v>
      </c>
      <c r="I1391" t="str">
        <f t="shared" ca="1" si="135"/>
        <v>Female</v>
      </c>
      <c r="J1391" t="str">
        <f t="shared" ca="1" si="136"/>
        <v>Medicare</v>
      </c>
      <c r="K1391" t="str">
        <f t="shared" ca="1" si="137"/>
        <v>Admitted</v>
      </c>
      <c r="L1391" s="1">
        <f t="shared" ca="1" si="138"/>
        <v>16135</v>
      </c>
    </row>
    <row r="1392" spans="2:12" x14ac:dyDescent="0.25">
      <c r="B1392">
        <f t="shared" ca="1" si="134"/>
        <v>15</v>
      </c>
      <c r="C1392">
        <f t="shared" ca="1" si="133"/>
        <v>10</v>
      </c>
      <c r="D1392">
        <f t="shared" ca="1" si="133"/>
        <v>1941</v>
      </c>
      <c r="E1392">
        <f t="shared" ca="1" si="133"/>
        <v>1</v>
      </c>
      <c r="F1392">
        <f t="shared" ca="1" si="133"/>
        <v>5</v>
      </c>
      <c r="G1392">
        <f t="shared" ca="1" si="133"/>
        <v>2</v>
      </c>
      <c r="I1392" t="str">
        <f t="shared" ca="1" si="135"/>
        <v>Female</v>
      </c>
      <c r="J1392" t="str">
        <f t="shared" ca="1" si="136"/>
        <v>Blue Cross</v>
      </c>
      <c r="K1392" t="str">
        <f t="shared" ca="1" si="137"/>
        <v>Admitted</v>
      </c>
      <c r="L1392" s="1">
        <f t="shared" ca="1" si="138"/>
        <v>15264</v>
      </c>
    </row>
    <row r="1393" spans="2:12" x14ac:dyDescent="0.25">
      <c r="B1393">
        <f t="shared" ca="1" si="134"/>
        <v>11</v>
      </c>
      <c r="C1393">
        <f t="shared" ca="1" si="133"/>
        <v>9</v>
      </c>
      <c r="D1393">
        <f t="shared" ca="1" si="133"/>
        <v>1924</v>
      </c>
      <c r="E1393">
        <f t="shared" ca="1" si="133"/>
        <v>2</v>
      </c>
      <c r="F1393">
        <f t="shared" ca="1" si="133"/>
        <v>5</v>
      </c>
      <c r="G1393">
        <f t="shared" ca="1" si="133"/>
        <v>4</v>
      </c>
      <c r="I1393" t="str">
        <f t="shared" ca="1" si="135"/>
        <v>Male</v>
      </c>
      <c r="J1393" t="str">
        <f t="shared" ca="1" si="136"/>
        <v>Blue Cross</v>
      </c>
      <c r="K1393" t="str">
        <f t="shared" ca="1" si="137"/>
        <v>Left without being seen</v>
      </c>
      <c r="L1393" s="1">
        <f t="shared" ca="1" si="138"/>
        <v>9021</v>
      </c>
    </row>
    <row r="1394" spans="2:12" x14ac:dyDescent="0.25">
      <c r="B1394">
        <f t="shared" ca="1" si="134"/>
        <v>15</v>
      </c>
      <c r="C1394">
        <f t="shared" ca="1" si="133"/>
        <v>8</v>
      </c>
      <c r="D1394">
        <f t="shared" ca="1" si="133"/>
        <v>1927</v>
      </c>
      <c r="E1394">
        <f t="shared" ref="C1394:G1445" ca="1" si="139">RANDBETWEEN(E$4,E$5)</f>
        <v>1</v>
      </c>
      <c r="F1394">
        <f t="shared" ca="1" si="139"/>
        <v>3</v>
      </c>
      <c r="G1394">
        <f t="shared" ca="1" si="139"/>
        <v>4</v>
      </c>
      <c r="I1394" t="str">
        <f t="shared" ca="1" si="135"/>
        <v>Female</v>
      </c>
      <c r="J1394" t="str">
        <f t="shared" ca="1" si="136"/>
        <v>Medicaid</v>
      </c>
      <c r="K1394" t="str">
        <f t="shared" ca="1" si="137"/>
        <v>Left without being seen</v>
      </c>
      <c r="L1394" s="1">
        <f t="shared" ca="1" si="138"/>
        <v>10089</v>
      </c>
    </row>
    <row r="1395" spans="2:12" x14ac:dyDescent="0.25">
      <c r="B1395">
        <f t="shared" ca="1" si="134"/>
        <v>8</v>
      </c>
      <c r="C1395">
        <f t="shared" ca="1" si="139"/>
        <v>11</v>
      </c>
      <c r="D1395">
        <f t="shared" ca="1" si="139"/>
        <v>1948</v>
      </c>
      <c r="E1395">
        <f t="shared" ca="1" si="139"/>
        <v>1</v>
      </c>
      <c r="F1395">
        <f t="shared" ca="1" si="139"/>
        <v>5</v>
      </c>
      <c r="G1395">
        <f t="shared" ca="1" si="139"/>
        <v>4</v>
      </c>
      <c r="I1395" t="str">
        <f t="shared" ca="1" si="135"/>
        <v>Female</v>
      </c>
      <c r="J1395" t="str">
        <f t="shared" ca="1" si="136"/>
        <v>Blue Cross</v>
      </c>
      <c r="K1395" t="str">
        <f t="shared" ca="1" si="137"/>
        <v>Left without being seen</v>
      </c>
      <c r="L1395" s="1">
        <f t="shared" ca="1" si="138"/>
        <v>17845</v>
      </c>
    </row>
    <row r="1396" spans="2:12" x14ac:dyDescent="0.25">
      <c r="B1396">
        <f t="shared" ca="1" si="134"/>
        <v>12</v>
      </c>
      <c r="C1396">
        <f t="shared" ca="1" si="139"/>
        <v>7</v>
      </c>
      <c r="D1396">
        <f t="shared" ca="1" si="139"/>
        <v>1921</v>
      </c>
      <c r="E1396">
        <f t="shared" ca="1" si="139"/>
        <v>2</v>
      </c>
      <c r="F1396">
        <f t="shared" ca="1" si="139"/>
        <v>2</v>
      </c>
      <c r="G1396">
        <f t="shared" ca="1" si="139"/>
        <v>1</v>
      </c>
      <c r="I1396" t="str">
        <f t="shared" ca="1" si="135"/>
        <v>Male</v>
      </c>
      <c r="J1396" t="str">
        <f t="shared" ca="1" si="136"/>
        <v>Medicare</v>
      </c>
      <c r="K1396" t="str">
        <f t="shared" ca="1" si="137"/>
        <v>Discharged</v>
      </c>
      <c r="L1396" s="1">
        <f t="shared" ca="1" si="138"/>
        <v>7864</v>
      </c>
    </row>
    <row r="1397" spans="2:12" x14ac:dyDescent="0.25">
      <c r="B1397">
        <f t="shared" ca="1" si="134"/>
        <v>24</v>
      </c>
      <c r="C1397">
        <f t="shared" ca="1" si="139"/>
        <v>4</v>
      </c>
      <c r="D1397">
        <f t="shared" ca="1" si="139"/>
        <v>1959</v>
      </c>
      <c r="E1397">
        <f t="shared" ca="1" si="139"/>
        <v>2</v>
      </c>
      <c r="F1397">
        <f t="shared" ca="1" si="139"/>
        <v>3</v>
      </c>
      <c r="G1397">
        <f t="shared" ca="1" si="139"/>
        <v>2</v>
      </c>
      <c r="I1397" t="str">
        <f t="shared" ca="1" si="135"/>
        <v>Male</v>
      </c>
      <c r="J1397" t="str">
        <f t="shared" ca="1" si="136"/>
        <v>Medicaid</v>
      </c>
      <c r="K1397" t="str">
        <f t="shared" ca="1" si="137"/>
        <v>Admitted</v>
      </c>
      <c r="L1397" s="1">
        <f t="shared" ca="1" si="138"/>
        <v>21664</v>
      </c>
    </row>
    <row r="1398" spans="2:12" x14ac:dyDescent="0.25">
      <c r="B1398">
        <f t="shared" ca="1" si="134"/>
        <v>5</v>
      </c>
      <c r="C1398">
        <f t="shared" ca="1" si="139"/>
        <v>8</v>
      </c>
      <c r="D1398">
        <f t="shared" ca="1" si="139"/>
        <v>1973</v>
      </c>
      <c r="E1398">
        <f t="shared" ca="1" si="139"/>
        <v>1</v>
      </c>
      <c r="F1398">
        <f t="shared" ca="1" si="139"/>
        <v>5</v>
      </c>
      <c r="G1398">
        <f t="shared" ca="1" si="139"/>
        <v>2</v>
      </c>
      <c r="I1398" t="str">
        <f t="shared" ca="1" si="135"/>
        <v>Female</v>
      </c>
      <c r="J1398" t="str">
        <f t="shared" ca="1" si="136"/>
        <v>Blue Cross</v>
      </c>
      <c r="K1398" t="str">
        <f t="shared" ca="1" si="137"/>
        <v>Admitted</v>
      </c>
      <c r="L1398" s="1">
        <f t="shared" ca="1" si="138"/>
        <v>26881</v>
      </c>
    </row>
    <row r="1399" spans="2:12" x14ac:dyDescent="0.25">
      <c r="B1399">
        <f t="shared" ca="1" si="134"/>
        <v>11</v>
      </c>
      <c r="C1399">
        <f t="shared" ca="1" si="139"/>
        <v>3</v>
      </c>
      <c r="D1399">
        <f t="shared" ca="1" si="139"/>
        <v>1991</v>
      </c>
      <c r="E1399">
        <f t="shared" ca="1" si="139"/>
        <v>2</v>
      </c>
      <c r="F1399">
        <f t="shared" ca="1" si="139"/>
        <v>5</v>
      </c>
      <c r="G1399">
        <f t="shared" ca="1" si="139"/>
        <v>3</v>
      </c>
      <c r="I1399" t="str">
        <f t="shared" ca="1" si="135"/>
        <v>Male</v>
      </c>
      <c r="J1399" t="str">
        <f t="shared" ca="1" si="136"/>
        <v>Blue Cross</v>
      </c>
      <c r="K1399" t="str">
        <f t="shared" ca="1" si="137"/>
        <v>Transferred</v>
      </c>
      <c r="L1399" s="1">
        <f t="shared" ca="1" si="138"/>
        <v>33308</v>
      </c>
    </row>
    <row r="1400" spans="2:12" x14ac:dyDescent="0.25">
      <c r="B1400">
        <f t="shared" ca="1" si="134"/>
        <v>25</v>
      </c>
      <c r="C1400">
        <f t="shared" ca="1" si="139"/>
        <v>8</v>
      </c>
      <c r="D1400">
        <f t="shared" ca="1" si="139"/>
        <v>1917</v>
      </c>
      <c r="E1400">
        <f t="shared" ca="1" si="139"/>
        <v>1</v>
      </c>
      <c r="F1400">
        <f t="shared" ca="1" si="139"/>
        <v>5</v>
      </c>
      <c r="G1400">
        <f t="shared" ca="1" si="139"/>
        <v>4</v>
      </c>
      <c r="I1400" t="str">
        <f t="shared" ca="1" si="135"/>
        <v>Female</v>
      </c>
      <c r="J1400" t="str">
        <f t="shared" ca="1" si="136"/>
        <v>Blue Cross</v>
      </c>
      <c r="K1400" t="str">
        <f t="shared" ca="1" si="137"/>
        <v>Left without being seen</v>
      </c>
      <c r="L1400" s="1">
        <f t="shared" ca="1" si="138"/>
        <v>6447</v>
      </c>
    </row>
    <row r="1401" spans="2:12" x14ac:dyDescent="0.25">
      <c r="B1401">
        <f t="shared" ca="1" si="134"/>
        <v>9</v>
      </c>
      <c r="C1401">
        <f t="shared" ca="1" si="139"/>
        <v>8</v>
      </c>
      <c r="D1401">
        <f t="shared" ca="1" si="139"/>
        <v>1923</v>
      </c>
      <c r="E1401">
        <f t="shared" ca="1" si="139"/>
        <v>1</v>
      </c>
      <c r="F1401">
        <f t="shared" ca="1" si="139"/>
        <v>1</v>
      </c>
      <c r="G1401">
        <f t="shared" ca="1" si="139"/>
        <v>4</v>
      </c>
      <c r="I1401" t="str">
        <f t="shared" ca="1" si="135"/>
        <v>Female</v>
      </c>
      <c r="J1401" t="str">
        <f t="shared" ca="1" si="136"/>
        <v>Aetna</v>
      </c>
      <c r="K1401" t="str">
        <f t="shared" ca="1" si="137"/>
        <v>Left without being seen</v>
      </c>
      <c r="L1401" s="1">
        <f t="shared" ca="1" si="138"/>
        <v>8622</v>
      </c>
    </row>
    <row r="1402" spans="2:12" x14ac:dyDescent="0.25">
      <c r="B1402">
        <f t="shared" ca="1" si="134"/>
        <v>2</v>
      </c>
      <c r="C1402">
        <f t="shared" ca="1" si="139"/>
        <v>8</v>
      </c>
      <c r="D1402">
        <f t="shared" ca="1" si="139"/>
        <v>1944</v>
      </c>
      <c r="E1402">
        <f t="shared" ca="1" si="139"/>
        <v>2</v>
      </c>
      <c r="F1402">
        <f t="shared" ca="1" si="139"/>
        <v>2</v>
      </c>
      <c r="G1402">
        <f t="shared" ca="1" si="139"/>
        <v>2</v>
      </c>
      <c r="I1402" t="str">
        <f t="shared" ca="1" si="135"/>
        <v>Male</v>
      </c>
      <c r="J1402" t="str">
        <f t="shared" ca="1" si="136"/>
        <v>Medicare</v>
      </c>
      <c r="K1402" t="str">
        <f t="shared" ca="1" si="137"/>
        <v>Admitted</v>
      </c>
      <c r="L1402" s="1">
        <f t="shared" ca="1" si="138"/>
        <v>16286</v>
      </c>
    </row>
    <row r="1403" spans="2:12" x14ac:dyDescent="0.25">
      <c r="B1403">
        <f t="shared" ca="1" si="134"/>
        <v>20</v>
      </c>
      <c r="C1403">
        <f t="shared" ca="1" si="139"/>
        <v>8</v>
      </c>
      <c r="D1403">
        <f t="shared" ca="1" si="139"/>
        <v>1958</v>
      </c>
      <c r="E1403">
        <f t="shared" ca="1" si="139"/>
        <v>1</v>
      </c>
      <c r="F1403">
        <f t="shared" ca="1" si="139"/>
        <v>1</v>
      </c>
      <c r="G1403">
        <f t="shared" ca="1" si="139"/>
        <v>1</v>
      </c>
      <c r="I1403" t="str">
        <f t="shared" ca="1" si="135"/>
        <v>Female</v>
      </c>
      <c r="J1403" t="str">
        <f t="shared" ca="1" si="136"/>
        <v>Aetna</v>
      </c>
      <c r="K1403" t="str">
        <f t="shared" ca="1" si="137"/>
        <v>Discharged</v>
      </c>
      <c r="L1403" s="1">
        <f t="shared" ca="1" si="138"/>
        <v>21417</v>
      </c>
    </row>
    <row r="1404" spans="2:12" x14ac:dyDescent="0.25">
      <c r="B1404">
        <f t="shared" ca="1" si="134"/>
        <v>2</v>
      </c>
      <c r="C1404">
        <f t="shared" ca="1" si="139"/>
        <v>9</v>
      </c>
      <c r="D1404">
        <f t="shared" ca="1" si="139"/>
        <v>1954</v>
      </c>
      <c r="E1404">
        <f t="shared" ca="1" si="139"/>
        <v>2</v>
      </c>
      <c r="F1404">
        <f t="shared" ca="1" si="139"/>
        <v>5</v>
      </c>
      <c r="G1404">
        <f t="shared" ca="1" si="139"/>
        <v>4</v>
      </c>
      <c r="I1404" t="str">
        <f t="shared" ca="1" si="135"/>
        <v>Male</v>
      </c>
      <c r="J1404" t="str">
        <f t="shared" ca="1" si="136"/>
        <v>Blue Cross</v>
      </c>
      <c r="K1404" t="str">
        <f t="shared" ca="1" si="137"/>
        <v>Left without being seen</v>
      </c>
      <c r="L1404" s="1">
        <f t="shared" ca="1" si="138"/>
        <v>19969</v>
      </c>
    </row>
    <row r="1405" spans="2:12" x14ac:dyDescent="0.25">
      <c r="B1405">
        <f t="shared" ca="1" si="134"/>
        <v>17</v>
      </c>
      <c r="C1405">
        <f t="shared" ca="1" si="139"/>
        <v>7</v>
      </c>
      <c r="D1405">
        <f t="shared" ca="1" si="139"/>
        <v>1990</v>
      </c>
      <c r="E1405">
        <f t="shared" ca="1" si="139"/>
        <v>1</v>
      </c>
      <c r="F1405">
        <f t="shared" ca="1" si="139"/>
        <v>5</v>
      </c>
      <c r="G1405">
        <f t="shared" ca="1" si="139"/>
        <v>3</v>
      </c>
      <c r="I1405" t="str">
        <f t="shared" ca="1" si="135"/>
        <v>Female</v>
      </c>
      <c r="J1405" t="str">
        <f t="shared" ca="1" si="136"/>
        <v>Blue Cross</v>
      </c>
      <c r="K1405" t="str">
        <f t="shared" ca="1" si="137"/>
        <v>Transferred</v>
      </c>
      <c r="L1405" s="1">
        <f t="shared" ca="1" si="138"/>
        <v>33071</v>
      </c>
    </row>
    <row r="1406" spans="2:12" x14ac:dyDescent="0.25">
      <c r="B1406">
        <f t="shared" ca="1" si="134"/>
        <v>26</v>
      </c>
      <c r="C1406">
        <f t="shared" ca="1" si="139"/>
        <v>7</v>
      </c>
      <c r="D1406">
        <f t="shared" ca="1" si="139"/>
        <v>1936</v>
      </c>
      <c r="E1406">
        <f t="shared" ca="1" si="139"/>
        <v>1</v>
      </c>
      <c r="F1406">
        <f t="shared" ca="1" si="139"/>
        <v>4</v>
      </c>
      <c r="G1406">
        <f t="shared" ca="1" si="139"/>
        <v>3</v>
      </c>
      <c r="I1406" t="str">
        <f t="shared" ca="1" si="135"/>
        <v>Female</v>
      </c>
      <c r="J1406" t="str">
        <f t="shared" ca="1" si="136"/>
        <v>Self-pay</v>
      </c>
      <c r="K1406" t="str">
        <f t="shared" ca="1" si="137"/>
        <v>Transferred</v>
      </c>
      <c r="L1406" s="1">
        <f t="shared" ca="1" si="138"/>
        <v>13357</v>
      </c>
    </row>
    <row r="1407" spans="2:12" x14ac:dyDescent="0.25">
      <c r="B1407">
        <f t="shared" ca="1" si="134"/>
        <v>25</v>
      </c>
      <c r="C1407">
        <f t="shared" ca="1" si="139"/>
        <v>2</v>
      </c>
      <c r="D1407">
        <f t="shared" ca="1" si="139"/>
        <v>1923</v>
      </c>
      <c r="E1407">
        <f t="shared" ca="1" si="139"/>
        <v>2</v>
      </c>
      <c r="F1407">
        <f t="shared" ca="1" si="139"/>
        <v>2</v>
      </c>
      <c r="G1407">
        <f t="shared" ca="1" si="139"/>
        <v>2</v>
      </c>
      <c r="I1407" t="str">
        <f t="shared" ca="1" si="135"/>
        <v>Male</v>
      </c>
      <c r="J1407" t="str">
        <f t="shared" ca="1" si="136"/>
        <v>Medicare</v>
      </c>
      <c r="K1407" t="str">
        <f t="shared" ca="1" si="137"/>
        <v>Admitted</v>
      </c>
      <c r="L1407" s="1">
        <f t="shared" ca="1" si="138"/>
        <v>8457</v>
      </c>
    </row>
    <row r="1408" spans="2:12" x14ac:dyDescent="0.25">
      <c r="B1408">
        <f t="shared" ca="1" si="134"/>
        <v>28</v>
      </c>
      <c r="C1408">
        <f t="shared" ca="1" si="139"/>
        <v>2</v>
      </c>
      <c r="D1408">
        <f t="shared" ca="1" si="139"/>
        <v>1943</v>
      </c>
      <c r="E1408">
        <f t="shared" ca="1" si="139"/>
        <v>2</v>
      </c>
      <c r="F1408">
        <f t="shared" ca="1" si="139"/>
        <v>3</v>
      </c>
      <c r="G1408">
        <f t="shared" ca="1" si="139"/>
        <v>4</v>
      </c>
      <c r="I1408" t="str">
        <f t="shared" ca="1" si="135"/>
        <v>Male</v>
      </c>
      <c r="J1408" t="str">
        <f t="shared" ca="1" si="136"/>
        <v>Medicaid</v>
      </c>
      <c r="K1408" t="str">
        <f t="shared" ca="1" si="137"/>
        <v>Left without being seen</v>
      </c>
      <c r="L1408" s="1">
        <f t="shared" ca="1" si="138"/>
        <v>15765</v>
      </c>
    </row>
    <row r="1409" spans="2:12" x14ac:dyDescent="0.25">
      <c r="B1409">
        <f t="shared" ca="1" si="134"/>
        <v>22</v>
      </c>
      <c r="C1409">
        <f t="shared" ca="1" si="139"/>
        <v>3</v>
      </c>
      <c r="D1409">
        <f t="shared" ca="1" si="139"/>
        <v>1960</v>
      </c>
      <c r="E1409">
        <f t="shared" ca="1" si="139"/>
        <v>1</v>
      </c>
      <c r="F1409">
        <f t="shared" ca="1" si="139"/>
        <v>2</v>
      </c>
      <c r="G1409">
        <f t="shared" ca="1" si="139"/>
        <v>1</v>
      </c>
      <c r="I1409" t="str">
        <f t="shared" ca="1" si="135"/>
        <v>Female</v>
      </c>
      <c r="J1409" t="str">
        <f t="shared" ca="1" si="136"/>
        <v>Medicare</v>
      </c>
      <c r="K1409" t="str">
        <f t="shared" ca="1" si="137"/>
        <v>Discharged</v>
      </c>
      <c r="L1409" s="1">
        <f t="shared" ca="1" si="138"/>
        <v>21997</v>
      </c>
    </row>
    <row r="1410" spans="2:12" x14ac:dyDescent="0.25">
      <c r="B1410">
        <f t="shared" ca="1" si="134"/>
        <v>29</v>
      </c>
      <c r="C1410">
        <f t="shared" ca="1" si="139"/>
        <v>6</v>
      </c>
      <c r="D1410">
        <f t="shared" ca="1" si="139"/>
        <v>1975</v>
      </c>
      <c r="E1410">
        <f t="shared" ca="1" si="139"/>
        <v>1</v>
      </c>
      <c r="F1410">
        <f t="shared" ca="1" si="139"/>
        <v>5</v>
      </c>
      <c r="G1410">
        <f t="shared" ca="1" si="139"/>
        <v>3</v>
      </c>
      <c r="I1410" t="str">
        <f t="shared" ca="1" si="135"/>
        <v>Female</v>
      </c>
      <c r="J1410" t="str">
        <f t="shared" ca="1" si="136"/>
        <v>Blue Cross</v>
      </c>
      <c r="K1410" t="str">
        <f t="shared" ca="1" si="137"/>
        <v>Transferred</v>
      </c>
      <c r="L1410" s="1">
        <f t="shared" ca="1" si="138"/>
        <v>27574</v>
      </c>
    </row>
    <row r="1411" spans="2:12" x14ac:dyDescent="0.25">
      <c r="B1411">
        <f t="shared" ca="1" si="134"/>
        <v>27</v>
      </c>
      <c r="C1411">
        <f t="shared" ca="1" si="139"/>
        <v>8</v>
      </c>
      <c r="D1411">
        <f t="shared" ca="1" si="139"/>
        <v>1953</v>
      </c>
      <c r="E1411">
        <f t="shared" ca="1" si="139"/>
        <v>1</v>
      </c>
      <c r="F1411">
        <f t="shared" ca="1" si="139"/>
        <v>2</v>
      </c>
      <c r="G1411">
        <f t="shared" ca="1" si="139"/>
        <v>3</v>
      </c>
      <c r="I1411" t="str">
        <f t="shared" ca="1" si="135"/>
        <v>Female</v>
      </c>
      <c r="J1411" t="str">
        <f t="shared" ca="1" si="136"/>
        <v>Medicare</v>
      </c>
      <c r="K1411" t="str">
        <f t="shared" ca="1" si="137"/>
        <v>Transferred</v>
      </c>
      <c r="L1411" s="1">
        <f t="shared" ca="1" si="138"/>
        <v>19598</v>
      </c>
    </row>
    <row r="1412" spans="2:12" x14ac:dyDescent="0.25">
      <c r="B1412">
        <f t="shared" ca="1" si="134"/>
        <v>22</v>
      </c>
      <c r="C1412">
        <f t="shared" ca="1" si="139"/>
        <v>1</v>
      </c>
      <c r="D1412">
        <f t="shared" ca="1" si="139"/>
        <v>2006</v>
      </c>
      <c r="E1412">
        <f t="shared" ca="1" si="139"/>
        <v>1</v>
      </c>
      <c r="F1412">
        <f t="shared" ca="1" si="139"/>
        <v>1</v>
      </c>
      <c r="G1412">
        <f t="shared" ca="1" si="139"/>
        <v>3</v>
      </c>
      <c r="I1412" t="str">
        <f t="shared" ca="1" si="135"/>
        <v>Female</v>
      </c>
      <c r="J1412" t="str">
        <f t="shared" ca="1" si="136"/>
        <v>Aetna</v>
      </c>
      <c r="K1412" t="str">
        <f t="shared" ca="1" si="137"/>
        <v>Transferred</v>
      </c>
      <c r="L1412" s="1">
        <f t="shared" ca="1" si="138"/>
        <v>38739</v>
      </c>
    </row>
    <row r="1413" spans="2:12" x14ac:dyDescent="0.25">
      <c r="B1413">
        <f t="shared" ref="B1413:B1476" ca="1" si="140">RANDBETWEEN(B$4,B$5)</f>
        <v>7</v>
      </c>
      <c r="C1413">
        <f t="shared" ca="1" si="139"/>
        <v>12</v>
      </c>
      <c r="D1413">
        <f t="shared" ca="1" si="139"/>
        <v>2000</v>
      </c>
      <c r="E1413">
        <f t="shared" ca="1" si="139"/>
        <v>2</v>
      </c>
      <c r="F1413">
        <f t="shared" ca="1" si="139"/>
        <v>3</v>
      </c>
      <c r="G1413">
        <f t="shared" ca="1" si="139"/>
        <v>1</v>
      </c>
      <c r="I1413" t="str">
        <f t="shared" ca="1" si="135"/>
        <v>Male</v>
      </c>
      <c r="J1413" t="str">
        <f t="shared" ca="1" si="136"/>
        <v>Medicaid</v>
      </c>
      <c r="K1413" t="str">
        <f t="shared" ca="1" si="137"/>
        <v>Discharged</v>
      </c>
      <c r="L1413" s="1">
        <f t="shared" ca="1" si="138"/>
        <v>36867</v>
      </c>
    </row>
    <row r="1414" spans="2:12" x14ac:dyDescent="0.25">
      <c r="B1414">
        <f t="shared" ca="1" si="140"/>
        <v>6</v>
      </c>
      <c r="C1414">
        <f t="shared" ca="1" si="139"/>
        <v>12</v>
      </c>
      <c r="D1414">
        <f t="shared" ca="1" si="139"/>
        <v>1942</v>
      </c>
      <c r="E1414">
        <f t="shared" ca="1" si="139"/>
        <v>1</v>
      </c>
      <c r="F1414">
        <f t="shared" ca="1" si="139"/>
        <v>4</v>
      </c>
      <c r="G1414">
        <f t="shared" ca="1" si="139"/>
        <v>1</v>
      </c>
      <c r="I1414" t="str">
        <f t="shared" ca="1" si="135"/>
        <v>Female</v>
      </c>
      <c r="J1414" t="str">
        <f t="shared" ca="1" si="136"/>
        <v>Self-pay</v>
      </c>
      <c r="K1414" t="str">
        <f t="shared" ca="1" si="137"/>
        <v>Discharged</v>
      </c>
      <c r="L1414" s="1">
        <f t="shared" ca="1" si="138"/>
        <v>15681</v>
      </c>
    </row>
    <row r="1415" spans="2:12" x14ac:dyDescent="0.25">
      <c r="B1415">
        <f t="shared" ca="1" si="140"/>
        <v>3</v>
      </c>
      <c r="C1415">
        <f t="shared" ca="1" si="139"/>
        <v>12</v>
      </c>
      <c r="D1415">
        <f t="shared" ca="1" si="139"/>
        <v>1994</v>
      </c>
      <c r="E1415">
        <f t="shared" ca="1" si="139"/>
        <v>2</v>
      </c>
      <c r="F1415">
        <f t="shared" ca="1" si="139"/>
        <v>3</v>
      </c>
      <c r="G1415">
        <f t="shared" ca="1" si="139"/>
        <v>2</v>
      </c>
      <c r="I1415" t="str">
        <f t="shared" ca="1" si="135"/>
        <v>Male</v>
      </c>
      <c r="J1415" t="str">
        <f t="shared" ca="1" si="136"/>
        <v>Medicaid</v>
      </c>
      <c r="K1415" t="str">
        <f t="shared" ca="1" si="137"/>
        <v>Admitted</v>
      </c>
      <c r="L1415" s="1">
        <f t="shared" ca="1" si="138"/>
        <v>34671</v>
      </c>
    </row>
    <row r="1416" spans="2:12" x14ac:dyDescent="0.25">
      <c r="B1416">
        <f t="shared" ca="1" si="140"/>
        <v>7</v>
      </c>
      <c r="C1416">
        <f t="shared" ca="1" si="139"/>
        <v>7</v>
      </c>
      <c r="D1416">
        <f t="shared" ca="1" si="139"/>
        <v>1915</v>
      </c>
      <c r="E1416">
        <f t="shared" ca="1" si="139"/>
        <v>2</v>
      </c>
      <c r="F1416">
        <f t="shared" ca="1" si="139"/>
        <v>1</v>
      </c>
      <c r="G1416">
        <f t="shared" ca="1" si="139"/>
        <v>2</v>
      </c>
      <c r="I1416" t="str">
        <f t="shared" ca="1" si="135"/>
        <v>Male</v>
      </c>
      <c r="J1416" t="str">
        <f t="shared" ca="1" si="136"/>
        <v>Aetna</v>
      </c>
      <c r="K1416" t="str">
        <f t="shared" ca="1" si="137"/>
        <v>Admitted</v>
      </c>
      <c r="L1416" s="1">
        <f t="shared" ca="1" si="138"/>
        <v>5667</v>
      </c>
    </row>
    <row r="1417" spans="2:12" x14ac:dyDescent="0.25">
      <c r="B1417">
        <f t="shared" ca="1" si="140"/>
        <v>9</v>
      </c>
      <c r="C1417">
        <f t="shared" ca="1" si="139"/>
        <v>7</v>
      </c>
      <c r="D1417">
        <f t="shared" ca="1" si="139"/>
        <v>1924</v>
      </c>
      <c r="E1417">
        <f t="shared" ca="1" si="139"/>
        <v>1</v>
      </c>
      <c r="F1417">
        <f t="shared" ca="1" si="139"/>
        <v>4</v>
      </c>
      <c r="G1417">
        <f t="shared" ca="1" si="139"/>
        <v>1</v>
      </c>
      <c r="I1417" t="str">
        <f t="shared" ref="I1417:I1480" ca="1" si="141">VLOOKUP(E1417,GenderNum_to_GenderLabel,2,FALSE)</f>
        <v>Female</v>
      </c>
      <c r="J1417" t="str">
        <f t="shared" ref="J1417:J1480" ca="1" si="142">VLOOKUP(F1417,InsuranceNum_to_InsuranceCompany,2,FALSE)</f>
        <v>Self-pay</v>
      </c>
      <c r="K1417" t="str">
        <f t="shared" ref="K1417:K1480" ca="1" si="143">VLOOKUP(G1417,DispositionNum_to_DispositionLabel,2,FALSE)</f>
        <v>Discharged</v>
      </c>
      <c r="L1417" s="1">
        <f t="shared" ca="1" si="138"/>
        <v>8957</v>
      </c>
    </row>
    <row r="1418" spans="2:12" x14ac:dyDescent="0.25">
      <c r="B1418">
        <f t="shared" ca="1" si="140"/>
        <v>11</v>
      </c>
      <c r="C1418">
        <f t="shared" ca="1" si="139"/>
        <v>11</v>
      </c>
      <c r="D1418">
        <f t="shared" ca="1" si="139"/>
        <v>1915</v>
      </c>
      <c r="E1418">
        <f t="shared" ca="1" si="139"/>
        <v>2</v>
      </c>
      <c r="F1418">
        <f t="shared" ca="1" si="139"/>
        <v>3</v>
      </c>
      <c r="G1418">
        <f t="shared" ca="1" si="139"/>
        <v>1</v>
      </c>
      <c r="I1418" t="str">
        <f t="shared" ca="1" si="141"/>
        <v>Male</v>
      </c>
      <c r="J1418" t="str">
        <f t="shared" ca="1" si="142"/>
        <v>Medicaid</v>
      </c>
      <c r="K1418" t="str">
        <f t="shared" ca="1" si="143"/>
        <v>Discharged</v>
      </c>
      <c r="L1418" s="1">
        <f t="shared" ca="1" si="138"/>
        <v>5794</v>
      </c>
    </row>
    <row r="1419" spans="2:12" x14ac:dyDescent="0.25">
      <c r="B1419">
        <f t="shared" ca="1" si="140"/>
        <v>18</v>
      </c>
      <c r="C1419">
        <f t="shared" ca="1" si="139"/>
        <v>12</v>
      </c>
      <c r="D1419">
        <f t="shared" ca="1" si="139"/>
        <v>1971</v>
      </c>
      <c r="E1419">
        <f t="shared" ca="1" si="139"/>
        <v>1</v>
      </c>
      <c r="F1419">
        <f t="shared" ca="1" si="139"/>
        <v>2</v>
      </c>
      <c r="G1419">
        <f t="shared" ca="1" si="139"/>
        <v>4</v>
      </c>
      <c r="I1419" t="str">
        <f t="shared" ca="1" si="141"/>
        <v>Female</v>
      </c>
      <c r="J1419" t="str">
        <f t="shared" ca="1" si="142"/>
        <v>Medicare</v>
      </c>
      <c r="K1419" t="str">
        <f t="shared" ca="1" si="143"/>
        <v>Left without being seen</v>
      </c>
      <c r="L1419" s="1">
        <f t="shared" ca="1" si="138"/>
        <v>26285</v>
      </c>
    </row>
    <row r="1420" spans="2:12" x14ac:dyDescent="0.25">
      <c r="B1420">
        <f t="shared" ca="1" si="140"/>
        <v>23</v>
      </c>
      <c r="C1420">
        <f t="shared" ca="1" si="139"/>
        <v>3</v>
      </c>
      <c r="D1420">
        <f t="shared" ca="1" si="139"/>
        <v>1921</v>
      </c>
      <c r="E1420">
        <f t="shared" ca="1" si="139"/>
        <v>1</v>
      </c>
      <c r="F1420">
        <f t="shared" ca="1" si="139"/>
        <v>5</v>
      </c>
      <c r="G1420">
        <f t="shared" ca="1" si="139"/>
        <v>2</v>
      </c>
      <c r="I1420" t="str">
        <f t="shared" ca="1" si="141"/>
        <v>Female</v>
      </c>
      <c r="J1420" t="str">
        <f t="shared" ca="1" si="142"/>
        <v>Blue Cross</v>
      </c>
      <c r="K1420" t="str">
        <f t="shared" ca="1" si="143"/>
        <v>Admitted</v>
      </c>
      <c r="L1420" s="1">
        <f t="shared" ca="1" si="138"/>
        <v>7753</v>
      </c>
    </row>
    <row r="1421" spans="2:12" x14ac:dyDescent="0.25">
      <c r="B1421">
        <f t="shared" ca="1" si="140"/>
        <v>11</v>
      </c>
      <c r="C1421">
        <f t="shared" ca="1" si="139"/>
        <v>8</v>
      </c>
      <c r="D1421">
        <f t="shared" ca="1" si="139"/>
        <v>2008</v>
      </c>
      <c r="E1421">
        <f t="shared" ca="1" si="139"/>
        <v>2</v>
      </c>
      <c r="F1421">
        <f t="shared" ca="1" si="139"/>
        <v>4</v>
      </c>
      <c r="G1421">
        <f t="shared" ca="1" si="139"/>
        <v>4</v>
      </c>
      <c r="I1421" t="str">
        <f t="shared" ca="1" si="141"/>
        <v>Male</v>
      </c>
      <c r="J1421" t="str">
        <f t="shared" ca="1" si="142"/>
        <v>Self-pay</v>
      </c>
      <c r="K1421" t="str">
        <f t="shared" ca="1" si="143"/>
        <v>Left without being seen</v>
      </c>
      <c r="L1421" s="1">
        <f t="shared" ca="1" si="138"/>
        <v>39671</v>
      </c>
    </row>
    <row r="1422" spans="2:12" x14ac:dyDescent="0.25">
      <c r="B1422">
        <f t="shared" ca="1" si="140"/>
        <v>17</v>
      </c>
      <c r="C1422">
        <f t="shared" ca="1" si="139"/>
        <v>1</v>
      </c>
      <c r="D1422">
        <f t="shared" ca="1" si="139"/>
        <v>1949</v>
      </c>
      <c r="E1422">
        <f t="shared" ca="1" si="139"/>
        <v>1</v>
      </c>
      <c r="F1422">
        <f t="shared" ca="1" si="139"/>
        <v>5</v>
      </c>
      <c r="G1422">
        <f t="shared" ca="1" si="139"/>
        <v>3</v>
      </c>
      <c r="I1422" t="str">
        <f t="shared" ca="1" si="141"/>
        <v>Female</v>
      </c>
      <c r="J1422" t="str">
        <f t="shared" ca="1" si="142"/>
        <v>Blue Cross</v>
      </c>
      <c r="K1422" t="str">
        <f t="shared" ca="1" si="143"/>
        <v>Transferred</v>
      </c>
      <c r="L1422" s="1">
        <f t="shared" ca="1" si="138"/>
        <v>17915</v>
      </c>
    </row>
    <row r="1423" spans="2:12" x14ac:dyDescent="0.25">
      <c r="B1423">
        <f t="shared" ca="1" si="140"/>
        <v>8</v>
      </c>
      <c r="C1423">
        <f t="shared" ca="1" si="139"/>
        <v>2</v>
      </c>
      <c r="D1423">
        <f t="shared" ca="1" si="139"/>
        <v>1987</v>
      </c>
      <c r="E1423">
        <f t="shared" ca="1" si="139"/>
        <v>2</v>
      </c>
      <c r="F1423">
        <f t="shared" ca="1" si="139"/>
        <v>5</v>
      </c>
      <c r="G1423">
        <f t="shared" ca="1" si="139"/>
        <v>1</v>
      </c>
      <c r="I1423" t="str">
        <f t="shared" ca="1" si="141"/>
        <v>Male</v>
      </c>
      <c r="J1423" t="str">
        <f t="shared" ca="1" si="142"/>
        <v>Blue Cross</v>
      </c>
      <c r="K1423" t="str">
        <f t="shared" ca="1" si="143"/>
        <v>Discharged</v>
      </c>
      <c r="L1423" s="1">
        <f t="shared" ca="1" si="138"/>
        <v>31816</v>
      </c>
    </row>
    <row r="1424" spans="2:12" x14ac:dyDescent="0.25">
      <c r="B1424">
        <f t="shared" ca="1" si="140"/>
        <v>16</v>
      </c>
      <c r="C1424">
        <f t="shared" ca="1" si="139"/>
        <v>10</v>
      </c>
      <c r="D1424">
        <f t="shared" ca="1" si="139"/>
        <v>1965</v>
      </c>
      <c r="E1424">
        <f t="shared" ca="1" si="139"/>
        <v>2</v>
      </c>
      <c r="F1424">
        <f t="shared" ca="1" si="139"/>
        <v>1</v>
      </c>
      <c r="G1424">
        <f t="shared" ca="1" si="139"/>
        <v>2</v>
      </c>
      <c r="I1424" t="str">
        <f t="shared" ca="1" si="141"/>
        <v>Male</v>
      </c>
      <c r="J1424" t="str">
        <f t="shared" ca="1" si="142"/>
        <v>Aetna</v>
      </c>
      <c r="K1424" t="str">
        <f t="shared" ca="1" si="143"/>
        <v>Admitted</v>
      </c>
      <c r="L1424" s="1">
        <f t="shared" ca="1" si="138"/>
        <v>24031</v>
      </c>
    </row>
    <row r="1425" spans="2:12" x14ac:dyDescent="0.25">
      <c r="B1425">
        <f t="shared" ca="1" si="140"/>
        <v>25</v>
      </c>
      <c r="C1425">
        <f t="shared" ca="1" si="139"/>
        <v>12</v>
      </c>
      <c r="D1425">
        <f t="shared" ca="1" si="139"/>
        <v>1944</v>
      </c>
      <c r="E1425">
        <f t="shared" ca="1" si="139"/>
        <v>2</v>
      </c>
      <c r="F1425">
        <f t="shared" ca="1" si="139"/>
        <v>4</v>
      </c>
      <c r="G1425">
        <f t="shared" ca="1" si="139"/>
        <v>2</v>
      </c>
      <c r="I1425" t="str">
        <f t="shared" ca="1" si="141"/>
        <v>Male</v>
      </c>
      <c r="J1425" t="str">
        <f t="shared" ca="1" si="142"/>
        <v>Self-pay</v>
      </c>
      <c r="K1425" t="str">
        <f t="shared" ca="1" si="143"/>
        <v>Admitted</v>
      </c>
      <c r="L1425" s="1">
        <f t="shared" ca="1" si="138"/>
        <v>16431</v>
      </c>
    </row>
    <row r="1426" spans="2:12" x14ac:dyDescent="0.25">
      <c r="B1426">
        <f t="shared" ca="1" si="140"/>
        <v>17</v>
      </c>
      <c r="C1426">
        <f t="shared" ca="1" si="139"/>
        <v>11</v>
      </c>
      <c r="D1426">
        <f t="shared" ca="1" si="139"/>
        <v>1958</v>
      </c>
      <c r="E1426">
        <f t="shared" ca="1" si="139"/>
        <v>2</v>
      </c>
      <c r="F1426">
        <f t="shared" ca="1" si="139"/>
        <v>1</v>
      </c>
      <c r="G1426">
        <f t="shared" ca="1" si="139"/>
        <v>4</v>
      </c>
      <c r="I1426" t="str">
        <f t="shared" ca="1" si="141"/>
        <v>Male</v>
      </c>
      <c r="J1426" t="str">
        <f t="shared" ca="1" si="142"/>
        <v>Aetna</v>
      </c>
      <c r="K1426" t="str">
        <f t="shared" ca="1" si="143"/>
        <v>Left without being seen</v>
      </c>
      <c r="L1426" s="1">
        <f t="shared" ca="1" si="138"/>
        <v>21506</v>
      </c>
    </row>
    <row r="1427" spans="2:12" x14ac:dyDescent="0.25">
      <c r="B1427">
        <f t="shared" ca="1" si="140"/>
        <v>8</v>
      </c>
      <c r="C1427">
        <f t="shared" ca="1" si="139"/>
        <v>3</v>
      </c>
      <c r="D1427">
        <f t="shared" ca="1" si="139"/>
        <v>1950</v>
      </c>
      <c r="E1427">
        <f t="shared" ca="1" si="139"/>
        <v>1</v>
      </c>
      <c r="F1427">
        <f t="shared" ca="1" si="139"/>
        <v>5</v>
      </c>
      <c r="G1427">
        <f t="shared" ca="1" si="139"/>
        <v>3</v>
      </c>
      <c r="I1427" t="str">
        <f t="shared" ca="1" si="141"/>
        <v>Female</v>
      </c>
      <c r="J1427" t="str">
        <f t="shared" ca="1" si="142"/>
        <v>Blue Cross</v>
      </c>
      <c r="K1427" t="str">
        <f t="shared" ca="1" si="143"/>
        <v>Transferred</v>
      </c>
      <c r="L1427" s="1">
        <f t="shared" ca="1" si="138"/>
        <v>18330</v>
      </c>
    </row>
    <row r="1428" spans="2:12" x14ac:dyDescent="0.25">
      <c r="B1428">
        <f t="shared" ca="1" si="140"/>
        <v>24</v>
      </c>
      <c r="C1428">
        <f t="shared" ca="1" si="139"/>
        <v>4</v>
      </c>
      <c r="D1428">
        <f t="shared" ca="1" si="139"/>
        <v>1983</v>
      </c>
      <c r="E1428">
        <f t="shared" ca="1" si="139"/>
        <v>1</v>
      </c>
      <c r="F1428">
        <f t="shared" ca="1" si="139"/>
        <v>2</v>
      </c>
      <c r="G1428">
        <f t="shared" ca="1" si="139"/>
        <v>3</v>
      </c>
      <c r="I1428" t="str">
        <f t="shared" ca="1" si="141"/>
        <v>Female</v>
      </c>
      <c r="J1428" t="str">
        <f t="shared" ca="1" si="142"/>
        <v>Medicare</v>
      </c>
      <c r="K1428" t="str">
        <f t="shared" ca="1" si="143"/>
        <v>Transferred</v>
      </c>
      <c r="L1428" s="1">
        <f t="shared" ref="L1428:L1491" ca="1" si="144">DATE(D1428,C1428,B1428)</f>
        <v>30430</v>
      </c>
    </row>
    <row r="1429" spans="2:12" x14ac:dyDescent="0.25">
      <c r="B1429">
        <f t="shared" ca="1" si="140"/>
        <v>30</v>
      </c>
      <c r="C1429">
        <f t="shared" ca="1" si="139"/>
        <v>2</v>
      </c>
      <c r="D1429">
        <f t="shared" ca="1" si="139"/>
        <v>2006</v>
      </c>
      <c r="E1429">
        <f t="shared" ca="1" si="139"/>
        <v>2</v>
      </c>
      <c r="F1429">
        <f t="shared" ca="1" si="139"/>
        <v>1</v>
      </c>
      <c r="G1429">
        <f t="shared" ca="1" si="139"/>
        <v>1</v>
      </c>
      <c r="I1429" t="str">
        <f t="shared" ca="1" si="141"/>
        <v>Male</v>
      </c>
      <c r="J1429" t="str">
        <f t="shared" ca="1" si="142"/>
        <v>Aetna</v>
      </c>
      <c r="K1429" t="str">
        <f t="shared" ca="1" si="143"/>
        <v>Discharged</v>
      </c>
      <c r="L1429" s="1">
        <f t="shared" ca="1" si="144"/>
        <v>38778</v>
      </c>
    </row>
    <row r="1430" spans="2:12" x14ac:dyDescent="0.25">
      <c r="B1430">
        <f t="shared" ca="1" si="140"/>
        <v>28</v>
      </c>
      <c r="C1430">
        <f t="shared" ca="1" si="139"/>
        <v>6</v>
      </c>
      <c r="D1430">
        <f t="shared" ca="1" si="139"/>
        <v>1975</v>
      </c>
      <c r="E1430">
        <f t="shared" ca="1" si="139"/>
        <v>1</v>
      </c>
      <c r="F1430">
        <f t="shared" ca="1" si="139"/>
        <v>3</v>
      </c>
      <c r="G1430">
        <f t="shared" ca="1" si="139"/>
        <v>3</v>
      </c>
      <c r="I1430" t="str">
        <f t="shared" ca="1" si="141"/>
        <v>Female</v>
      </c>
      <c r="J1430" t="str">
        <f t="shared" ca="1" si="142"/>
        <v>Medicaid</v>
      </c>
      <c r="K1430" t="str">
        <f t="shared" ca="1" si="143"/>
        <v>Transferred</v>
      </c>
      <c r="L1430" s="1">
        <f t="shared" ca="1" si="144"/>
        <v>27573</v>
      </c>
    </row>
    <row r="1431" spans="2:12" x14ac:dyDescent="0.25">
      <c r="B1431">
        <f t="shared" ca="1" si="140"/>
        <v>13</v>
      </c>
      <c r="C1431">
        <f t="shared" ca="1" si="139"/>
        <v>1</v>
      </c>
      <c r="D1431">
        <f t="shared" ca="1" si="139"/>
        <v>1998</v>
      </c>
      <c r="E1431">
        <f t="shared" ca="1" si="139"/>
        <v>1</v>
      </c>
      <c r="F1431">
        <f t="shared" ca="1" si="139"/>
        <v>3</v>
      </c>
      <c r="G1431">
        <f t="shared" ca="1" si="139"/>
        <v>1</v>
      </c>
      <c r="I1431" t="str">
        <f t="shared" ca="1" si="141"/>
        <v>Female</v>
      </c>
      <c r="J1431" t="str">
        <f t="shared" ca="1" si="142"/>
        <v>Medicaid</v>
      </c>
      <c r="K1431" t="str">
        <f t="shared" ca="1" si="143"/>
        <v>Discharged</v>
      </c>
      <c r="L1431" s="1">
        <f t="shared" ca="1" si="144"/>
        <v>35808</v>
      </c>
    </row>
    <row r="1432" spans="2:12" x14ac:dyDescent="0.25">
      <c r="B1432">
        <f t="shared" ca="1" si="140"/>
        <v>15</v>
      </c>
      <c r="C1432">
        <f t="shared" ca="1" si="139"/>
        <v>10</v>
      </c>
      <c r="D1432">
        <f t="shared" ca="1" si="139"/>
        <v>1967</v>
      </c>
      <c r="E1432">
        <f t="shared" ca="1" si="139"/>
        <v>2</v>
      </c>
      <c r="F1432">
        <f t="shared" ca="1" si="139"/>
        <v>3</v>
      </c>
      <c r="G1432">
        <f t="shared" ca="1" si="139"/>
        <v>2</v>
      </c>
      <c r="I1432" t="str">
        <f t="shared" ca="1" si="141"/>
        <v>Male</v>
      </c>
      <c r="J1432" t="str">
        <f t="shared" ca="1" si="142"/>
        <v>Medicaid</v>
      </c>
      <c r="K1432" t="str">
        <f t="shared" ca="1" si="143"/>
        <v>Admitted</v>
      </c>
      <c r="L1432" s="1">
        <f t="shared" ca="1" si="144"/>
        <v>24760</v>
      </c>
    </row>
    <row r="1433" spans="2:12" x14ac:dyDescent="0.25">
      <c r="B1433">
        <f t="shared" ca="1" si="140"/>
        <v>18</v>
      </c>
      <c r="C1433">
        <f t="shared" ca="1" si="139"/>
        <v>1</v>
      </c>
      <c r="D1433">
        <f t="shared" ca="1" si="139"/>
        <v>1923</v>
      </c>
      <c r="E1433">
        <f t="shared" ca="1" si="139"/>
        <v>1</v>
      </c>
      <c r="F1433">
        <f t="shared" ca="1" si="139"/>
        <v>2</v>
      </c>
      <c r="G1433">
        <f t="shared" ca="1" si="139"/>
        <v>1</v>
      </c>
      <c r="I1433" t="str">
        <f t="shared" ca="1" si="141"/>
        <v>Female</v>
      </c>
      <c r="J1433" t="str">
        <f t="shared" ca="1" si="142"/>
        <v>Medicare</v>
      </c>
      <c r="K1433" t="str">
        <f t="shared" ca="1" si="143"/>
        <v>Discharged</v>
      </c>
      <c r="L1433" s="1">
        <f t="shared" ca="1" si="144"/>
        <v>8419</v>
      </c>
    </row>
    <row r="1434" spans="2:12" x14ac:dyDescent="0.25">
      <c r="B1434">
        <f t="shared" ca="1" si="140"/>
        <v>8</v>
      </c>
      <c r="C1434">
        <f t="shared" ca="1" si="139"/>
        <v>1</v>
      </c>
      <c r="D1434">
        <f t="shared" ca="1" si="139"/>
        <v>1946</v>
      </c>
      <c r="E1434">
        <f t="shared" ca="1" si="139"/>
        <v>2</v>
      </c>
      <c r="F1434">
        <f t="shared" ca="1" si="139"/>
        <v>4</v>
      </c>
      <c r="G1434">
        <f t="shared" ca="1" si="139"/>
        <v>4</v>
      </c>
      <c r="I1434" t="str">
        <f t="shared" ca="1" si="141"/>
        <v>Male</v>
      </c>
      <c r="J1434" t="str">
        <f t="shared" ca="1" si="142"/>
        <v>Self-pay</v>
      </c>
      <c r="K1434" t="str">
        <f t="shared" ca="1" si="143"/>
        <v>Left without being seen</v>
      </c>
      <c r="L1434" s="1">
        <f t="shared" ca="1" si="144"/>
        <v>16810</v>
      </c>
    </row>
    <row r="1435" spans="2:12" x14ac:dyDescent="0.25">
      <c r="B1435">
        <f t="shared" ca="1" si="140"/>
        <v>23</v>
      </c>
      <c r="C1435">
        <f t="shared" ca="1" si="139"/>
        <v>4</v>
      </c>
      <c r="D1435">
        <f t="shared" ca="1" si="139"/>
        <v>1997</v>
      </c>
      <c r="E1435">
        <f t="shared" ca="1" si="139"/>
        <v>2</v>
      </c>
      <c r="F1435">
        <f t="shared" ca="1" si="139"/>
        <v>1</v>
      </c>
      <c r="G1435">
        <f t="shared" ca="1" si="139"/>
        <v>2</v>
      </c>
      <c r="I1435" t="str">
        <f t="shared" ca="1" si="141"/>
        <v>Male</v>
      </c>
      <c r="J1435" t="str">
        <f t="shared" ca="1" si="142"/>
        <v>Aetna</v>
      </c>
      <c r="K1435" t="str">
        <f t="shared" ca="1" si="143"/>
        <v>Admitted</v>
      </c>
      <c r="L1435" s="1">
        <f t="shared" ca="1" si="144"/>
        <v>35543</v>
      </c>
    </row>
    <row r="1436" spans="2:12" x14ac:dyDescent="0.25">
      <c r="B1436">
        <f t="shared" ca="1" si="140"/>
        <v>20</v>
      </c>
      <c r="C1436">
        <f t="shared" ca="1" si="139"/>
        <v>11</v>
      </c>
      <c r="D1436">
        <f t="shared" ca="1" si="139"/>
        <v>1982</v>
      </c>
      <c r="E1436">
        <f t="shared" ca="1" si="139"/>
        <v>2</v>
      </c>
      <c r="F1436">
        <f t="shared" ca="1" si="139"/>
        <v>4</v>
      </c>
      <c r="G1436">
        <f t="shared" ca="1" si="139"/>
        <v>2</v>
      </c>
      <c r="I1436" t="str">
        <f t="shared" ca="1" si="141"/>
        <v>Male</v>
      </c>
      <c r="J1436" t="str">
        <f t="shared" ca="1" si="142"/>
        <v>Self-pay</v>
      </c>
      <c r="K1436" t="str">
        <f t="shared" ca="1" si="143"/>
        <v>Admitted</v>
      </c>
      <c r="L1436" s="1">
        <f t="shared" ca="1" si="144"/>
        <v>30275</v>
      </c>
    </row>
    <row r="1437" spans="2:12" x14ac:dyDescent="0.25">
      <c r="B1437">
        <f t="shared" ca="1" si="140"/>
        <v>13</v>
      </c>
      <c r="C1437">
        <f t="shared" ca="1" si="139"/>
        <v>4</v>
      </c>
      <c r="D1437">
        <f t="shared" ca="1" si="139"/>
        <v>1963</v>
      </c>
      <c r="E1437">
        <f t="shared" ca="1" si="139"/>
        <v>2</v>
      </c>
      <c r="F1437">
        <f t="shared" ca="1" si="139"/>
        <v>3</v>
      </c>
      <c r="G1437">
        <f t="shared" ca="1" si="139"/>
        <v>4</v>
      </c>
      <c r="I1437" t="str">
        <f t="shared" ca="1" si="141"/>
        <v>Male</v>
      </c>
      <c r="J1437" t="str">
        <f t="shared" ca="1" si="142"/>
        <v>Medicaid</v>
      </c>
      <c r="K1437" t="str">
        <f t="shared" ca="1" si="143"/>
        <v>Left without being seen</v>
      </c>
      <c r="L1437" s="1">
        <f t="shared" ca="1" si="144"/>
        <v>23114</v>
      </c>
    </row>
    <row r="1438" spans="2:12" x14ac:dyDescent="0.25">
      <c r="B1438">
        <f t="shared" ca="1" si="140"/>
        <v>11</v>
      </c>
      <c r="C1438">
        <f t="shared" ca="1" si="139"/>
        <v>12</v>
      </c>
      <c r="D1438">
        <f t="shared" ca="1" si="139"/>
        <v>1961</v>
      </c>
      <c r="E1438">
        <f t="shared" ca="1" si="139"/>
        <v>1</v>
      </c>
      <c r="F1438">
        <f t="shared" ca="1" si="139"/>
        <v>3</v>
      </c>
      <c r="G1438">
        <f t="shared" ca="1" si="139"/>
        <v>3</v>
      </c>
      <c r="I1438" t="str">
        <f t="shared" ca="1" si="141"/>
        <v>Female</v>
      </c>
      <c r="J1438" t="str">
        <f t="shared" ca="1" si="142"/>
        <v>Medicaid</v>
      </c>
      <c r="K1438" t="str">
        <f t="shared" ca="1" si="143"/>
        <v>Transferred</v>
      </c>
      <c r="L1438" s="1">
        <f t="shared" ca="1" si="144"/>
        <v>22626</v>
      </c>
    </row>
    <row r="1439" spans="2:12" x14ac:dyDescent="0.25">
      <c r="B1439">
        <f t="shared" ca="1" si="140"/>
        <v>22</v>
      </c>
      <c r="C1439">
        <f t="shared" ca="1" si="139"/>
        <v>2</v>
      </c>
      <c r="D1439">
        <f t="shared" ca="1" si="139"/>
        <v>2009</v>
      </c>
      <c r="E1439">
        <f t="shared" ca="1" si="139"/>
        <v>2</v>
      </c>
      <c r="F1439">
        <f t="shared" ca="1" si="139"/>
        <v>2</v>
      </c>
      <c r="G1439">
        <f t="shared" ca="1" si="139"/>
        <v>1</v>
      </c>
      <c r="I1439" t="str">
        <f t="shared" ca="1" si="141"/>
        <v>Male</v>
      </c>
      <c r="J1439" t="str">
        <f t="shared" ca="1" si="142"/>
        <v>Medicare</v>
      </c>
      <c r="K1439" t="str">
        <f t="shared" ca="1" si="143"/>
        <v>Discharged</v>
      </c>
      <c r="L1439" s="1">
        <f t="shared" ca="1" si="144"/>
        <v>39866</v>
      </c>
    </row>
    <row r="1440" spans="2:12" x14ac:dyDescent="0.25">
      <c r="B1440">
        <f t="shared" ca="1" si="140"/>
        <v>15</v>
      </c>
      <c r="C1440">
        <f t="shared" ca="1" si="139"/>
        <v>8</v>
      </c>
      <c r="D1440">
        <f t="shared" ca="1" si="139"/>
        <v>1994</v>
      </c>
      <c r="E1440">
        <f t="shared" ca="1" si="139"/>
        <v>1</v>
      </c>
      <c r="F1440">
        <f t="shared" ca="1" si="139"/>
        <v>1</v>
      </c>
      <c r="G1440">
        <f t="shared" ca="1" si="139"/>
        <v>3</v>
      </c>
      <c r="I1440" t="str">
        <f t="shared" ca="1" si="141"/>
        <v>Female</v>
      </c>
      <c r="J1440" t="str">
        <f t="shared" ca="1" si="142"/>
        <v>Aetna</v>
      </c>
      <c r="K1440" t="str">
        <f t="shared" ca="1" si="143"/>
        <v>Transferred</v>
      </c>
      <c r="L1440" s="1">
        <f t="shared" ca="1" si="144"/>
        <v>34561</v>
      </c>
    </row>
    <row r="1441" spans="2:12" x14ac:dyDescent="0.25">
      <c r="B1441">
        <f t="shared" ca="1" si="140"/>
        <v>17</v>
      </c>
      <c r="C1441">
        <f t="shared" ca="1" si="139"/>
        <v>5</v>
      </c>
      <c r="D1441">
        <f t="shared" ca="1" si="139"/>
        <v>2006</v>
      </c>
      <c r="E1441">
        <f t="shared" ca="1" si="139"/>
        <v>2</v>
      </c>
      <c r="F1441">
        <f t="shared" ca="1" si="139"/>
        <v>4</v>
      </c>
      <c r="G1441">
        <f t="shared" ca="1" si="139"/>
        <v>2</v>
      </c>
      <c r="I1441" t="str">
        <f t="shared" ca="1" si="141"/>
        <v>Male</v>
      </c>
      <c r="J1441" t="str">
        <f t="shared" ca="1" si="142"/>
        <v>Self-pay</v>
      </c>
      <c r="K1441" t="str">
        <f t="shared" ca="1" si="143"/>
        <v>Admitted</v>
      </c>
      <c r="L1441" s="1">
        <f t="shared" ca="1" si="144"/>
        <v>38854</v>
      </c>
    </row>
    <row r="1442" spans="2:12" x14ac:dyDescent="0.25">
      <c r="B1442">
        <f t="shared" ca="1" si="140"/>
        <v>25</v>
      </c>
      <c r="C1442">
        <f t="shared" ca="1" si="139"/>
        <v>3</v>
      </c>
      <c r="D1442">
        <f t="shared" ca="1" si="139"/>
        <v>1916</v>
      </c>
      <c r="E1442">
        <f t="shared" ca="1" si="139"/>
        <v>1</v>
      </c>
      <c r="F1442">
        <f t="shared" ca="1" si="139"/>
        <v>2</v>
      </c>
      <c r="G1442">
        <f t="shared" ca="1" si="139"/>
        <v>2</v>
      </c>
      <c r="I1442" t="str">
        <f t="shared" ca="1" si="141"/>
        <v>Female</v>
      </c>
      <c r="J1442" t="str">
        <f t="shared" ca="1" si="142"/>
        <v>Medicare</v>
      </c>
      <c r="K1442" t="str">
        <f t="shared" ca="1" si="143"/>
        <v>Admitted</v>
      </c>
      <c r="L1442" s="1">
        <f t="shared" ca="1" si="144"/>
        <v>5929</v>
      </c>
    </row>
    <row r="1443" spans="2:12" x14ac:dyDescent="0.25">
      <c r="B1443">
        <f t="shared" ca="1" si="140"/>
        <v>15</v>
      </c>
      <c r="C1443">
        <f t="shared" ca="1" si="139"/>
        <v>1</v>
      </c>
      <c r="D1443">
        <f t="shared" ca="1" si="139"/>
        <v>1965</v>
      </c>
      <c r="E1443">
        <f t="shared" ca="1" si="139"/>
        <v>2</v>
      </c>
      <c r="F1443">
        <f t="shared" ca="1" si="139"/>
        <v>5</v>
      </c>
      <c r="G1443">
        <f t="shared" ca="1" si="139"/>
        <v>2</v>
      </c>
      <c r="I1443" t="str">
        <f t="shared" ca="1" si="141"/>
        <v>Male</v>
      </c>
      <c r="J1443" t="str">
        <f t="shared" ca="1" si="142"/>
        <v>Blue Cross</v>
      </c>
      <c r="K1443" t="str">
        <f t="shared" ca="1" si="143"/>
        <v>Admitted</v>
      </c>
      <c r="L1443" s="1">
        <f t="shared" ca="1" si="144"/>
        <v>23757</v>
      </c>
    </row>
    <row r="1444" spans="2:12" x14ac:dyDescent="0.25">
      <c r="B1444">
        <f t="shared" ca="1" si="140"/>
        <v>13</v>
      </c>
      <c r="C1444">
        <f t="shared" ca="1" si="139"/>
        <v>2</v>
      </c>
      <c r="D1444">
        <f t="shared" ca="1" si="139"/>
        <v>1922</v>
      </c>
      <c r="E1444">
        <f t="shared" ca="1" si="139"/>
        <v>1</v>
      </c>
      <c r="F1444">
        <f t="shared" ca="1" si="139"/>
        <v>5</v>
      </c>
      <c r="G1444">
        <f t="shared" ca="1" si="139"/>
        <v>1</v>
      </c>
      <c r="I1444" t="str">
        <f t="shared" ca="1" si="141"/>
        <v>Female</v>
      </c>
      <c r="J1444" t="str">
        <f t="shared" ca="1" si="142"/>
        <v>Blue Cross</v>
      </c>
      <c r="K1444" t="str">
        <f t="shared" ca="1" si="143"/>
        <v>Discharged</v>
      </c>
      <c r="L1444" s="1">
        <f t="shared" ca="1" si="144"/>
        <v>8080</v>
      </c>
    </row>
    <row r="1445" spans="2:12" x14ac:dyDescent="0.25">
      <c r="B1445">
        <f t="shared" ca="1" si="140"/>
        <v>11</v>
      </c>
      <c r="C1445">
        <f t="shared" ca="1" si="139"/>
        <v>9</v>
      </c>
      <c r="D1445">
        <f t="shared" ca="1" si="139"/>
        <v>1952</v>
      </c>
      <c r="E1445">
        <f t="shared" ref="C1445:G1496" ca="1" si="145">RANDBETWEEN(E$4,E$5)</f>
        <v>1</v>
      </c>
      <c r="F1445">
        <f t="shared" ca="1" si="145"/>
        <v>4</v>
      </c>
      <c r="G1445">
        <f t="shared" ca="1" si="145"/>
        <v>2</v>
      </c>
      <c r="I1445" t="str">
        <f t="shared" ca="1" si="141"/>
        <v>Female</v>
      </c>
      <c r="J1445" t="str">
        <f t="shared" ca="1" si="142"/>
        <v>Self-pay</v>
      </c>
      <c r="K1445" t="str">
        <f t="shared" ca="1" si="143"/>
        <v>Admitted</v>
      </c>
      <c r="L1445" s="1">
        <f t="shared" ca="1" si="144"/>
        <v>19248</v>
      </c>
    </row>
    <row r="1446" spans="2:12" x14ac:dyDescent="0.25">
      <c r="B1446">
        <f t="shared" ca="1" si="140"/>
        <v>29</v>
      </c>
      <c r="C1446">
        <f t="shared" ca="1" si="145"/>
        <v>1</v>
      </c>
      <c r="D1446">
        <f t="shared" ca="1" si="145"/>
        <v>2003</v>
      </c>
      <c r="E1446">
        <f t="shared" ca="1" si="145"/>
        <v>2</v>
      </c>
      <c r="F1446">
        <f t="shared" ca="1" si="145"/>
        <v>1</v>
      </c>
      <c r="G1446">
        <f t="shared" ca="1" si="145"/>
        <v>1</v>
      </c>
      <c r="I1446" t="str">
        <f t="shared" ca="1" si="141"/>
        <v>Male</v>
      </c>
      <c r="J1446" t="str">
        <f t="shared" ca="1" si="142"/>
        <v>Aetna</v>
      </c>
      <c r="K1446" t="str">
        <f t="shared" ca="1" si="143"/>
        <v>Discharged</v>
      </c>
      <c r="L1446" s="1">
        <f t="shared" ca="1" si="144"/>
        <v>37650</v>
      </c>
    </row>
    <row r="1447" spans="2:12" x14ac:dyDescent="0.25">
      <c r="B1447">
        <f t="shared" ca="1" si="140"/>
        <v>27</v>
      </c>
      <c r="C1447">
        <f t="shared" ca="1" si="145"/>
        <v>5</v>
      </c>
      <c r="D1447">
        <f t="shared" ca="1" si="145"/>
        <v>1915</v>
      </c>
      <c r="E1447">
        <f t="shared" ca="1" si="145"/>
        <v>1</v>
      </c>
      <c r="F1447">
        <f t="shared" ca="1" si="145"/>
        <v>4</v>
      </c>
      <c r="G1447">
        <f t="shared" ca="1" si="145"/>
        <v>3</v>
      </c>
      <c r="I1447" t="str">
        <f t="shared" ca="1" si="141"/>
        <v>Female</v>
      </c>
      <c r="J1447" t="str">
        <f t="shared" ca="1" si="142"/>
        <v>Self-pay</v>
      </c>
      <c r="K1447" t="str">
        <f t="shared" ca="1" si="143"/>
        <v>Transferred</v>
      </c>
      <c r="L1447" s="1">
        <f t="shared" ca="1" si="144"/>
        <v>5626</v>
      </c>
    </row>
    <row r="1448" spans="2:12" x14ac:dyDescent="0.25">
      <c r="B1448">
        <f t="shared" ca="1" si="140"/>
        <v>5</v>
      </c>
      <c r="C1448">
        <f t="shared" ca="1" si="145"/>
        <v>7</v>
      </c>
      <c r="D1448">
        <f t="shared" ca="1" si="145"/>
        <v>1937</v>
      </c>
      <c r="E1448">
        <f t="shared" ca="1" si="145"/>
        <v>2</v>
      </c>
      <c r="F1448">
        <f t="shared" ca="1" si="145"/>
        <v>1</v>
      </c>
      <c r="G1448">
        <f t="shared" ca="1" si="145"/>
        <v>4</v>
      </c>
      <c r="I1448" t="str">
        <f t="shared" ca="1" si="141"/>
        <v>Male</v>
      </c>
      <c r="J1448" t="str">
        <f t="shared" ca="1" si="142"/>
        <v>Aetna</v>
      </c>
      <c r="K1448" t="str">
        <f t="shared" ca="1" si="143"/>
        <v>Left without being seen</v>
      </c>
      <c r="L1448" s="1">
        <f t="shared" ca="1" si="144"/>
        <v>13701</v>
      </c>
    </row>
    <row r="1449" spans="2:12" x14ac:dyDescent="0.25">
      <c r="B1449">
        <f t="shared" ca="1" si="140"/>
        <v>13</v>
      </c>
      <c r="C1449">
        <f t="shared" ca="1" si="145"/>
        <v>8</v>
      </c>
      <c r="D1449">
        <f t="shared" ca="1" si="145"/>
        <v>1938</v>
      </c>
      <c r="E1449">
        <f t="shared" ca="1" si="145"/>
        <v>2</v>
      </c>
      <c r="F1449">
        <f t="shared" ca="1" si="145"/>
        <v>5</v>
      </c>
      <c r="G1449">
        <f t="shared" ca="1" si="145"/>
        <v>1</v>
      </c>
      <c r="I1449" t="str">
        <f t="shared" ca="1" si="141"/>
        <v>Male</v>
      </c>
      <c r="J1449" t="str">
        <f t="shared" ca="1" si="142"/>
        <v>Blue Cross</v>
      </c>
      <c r="K1449" t="str">
        <f t="shared" ca="1" si="143"/>
        <v>Discharged</v>
      </c>
      <c r="L1449" s="1">
        <f t="shared" ca="1" si="144"/>
        <v>14105</v>
      </c>
    </row>
    <row r="1450" spans="2:12" x14ac:dyDescent="0.25">
      <c r="B1450">
        <f t="shared" ca="1" si="140"/>
        <v>22</v>
      </c>
      <c r="C1450">
        <f t="shared" ca="1" si="145"/>
        <v>1</v>
      </c>
      <c r="D1450">
        <f t="shared" ca="1" si="145"/>
        <v>1954</v>
      </c>
      <c r="E1450">
        <f t="shared" ca="1" si="145"/>
        <v>2</v>
      </c>
      <c r="F1450">
        <f t="shared" ca="1" si="145"/>
        <v>1</v>
      </c>
      <c r="G1450">
        <f t="shared" ca="1" si="145"/>
        <v>1</v>
      </c>
      <c r="I1450" t="str">
        <f t="shared" ca="1" si="141"/>
        <v>Male</v>
      </c>
      <c r="J1450" t="str">
        <f t="shared" ca="1" si="142"/>
        <v>Aetna</v>
      </c>
      <c r="K1450" t="str">
        <f t="shared" ca="1" si="143"/>
        <v>Discharged</v>
      </c>
      <c r="L1450" s="1">
        <f t="shared" ca="1" si="144"/>
        <v>19746</v>
      </c>
    </row>
    <row r="1451" spans="2:12" x14ac:dyDescent="0.25">
      <c r="B1451">
        <f t="shared" ca="1" si="140"/>
        <v>8</v>
      </c>
      <c r="C1451">
        <f t="shared" ca="1" si="145"/>
        <v>4</v>
      </c>
      <c r="D1451">
        <f t="shared" ca="1" si="145"/>
        <v>1959</v>
      </c>
      <c r="E1451">
        <f t="shared" ca="1" si="145"/>
        <v>2</v>
      </c>
      <c r="F1451">
        <f t="shared" ca="1" si="145"/>
        <v>3</v>
      </c>
      <c r="G1451">
        <f t="shared" ca="1" si="145"/>
        <v>2</v>
      </c>
      <c r="I1451" t="str">
        <f t="shared" ca="1" si="141"/>
        <v>Male</v>
      </c>
      <c r="J1451" t="str">
        <f t="shared" ca="1" si="142"/>
        <v>Medicaid</v>
      </c>
      <c r="K1451" t="str">
        <f t="shared" ca="1" si="143"/>
        <v>Admitted</v>
      </c>
      <c r="L1451" s="1">
        <f t="shared" ca="1" si="144"/>
        <v>21648</v>
      </c>
    </row>
    <row r="1452" spans="2:12" x14ac:dyDescent="0.25">
      <c r="B1452">
        <f t="shared" ca="1" si="140"/>
        <v>15</v>
      </c>
      <c r="C1452">
        <f t="shared" ca="1" si="145"/>
        <v>4</v>
      </c>
      <c r="D1452">
        <f t="shared" ca="1" si="145"/>
        <v>1968</v>
      </c>
      <c r="E1452">
        <f t="shared" ca="1" si="145"/>
        <v>1</v>
      </c>
      <c r="F1452">
        <f t="shared" ca="1" si="145"/>
        <v>1</v>
      </c>
      <c r="G1452">
        <f t="shared" ca="1" si="145"/>
        <v>4</v>
      </c>
      <c r="I1452" t="str">
        <f t="shared" ca="1" si="141"/>
        <v>Female</v>
      </c>
      <c r="J1452" t="str">
        <f t="shared" ca="1" si="142"/>
        <v>Aetna</v>
      </c>
      <c r="K1452" t="str">
        <f t="shared" ca="1" si="143"/>
        <v>Left without being seen</v>
      </c>
      <c r="L1452" s="1">
        <f t="shared" ca="1" si="144"/>
        <v>24943</v>
      </c>
    </row>
    <row r="1453" spans="2:12" x14ac:dyDescent="0.25">
      <c r="B1453">
        <f t="shared" ca="1" si="140"/>
        <v>6</v>
      </c>
      <c r="C1453">
        <f t="shared" ca="1" si="145"/>
        <v>1</v>
      </c>
      <c r="D1453">
        <f t="shared" ca="1" si="145"/>
        <v>1999</v>
      </c>
      <c r="E1453">
        <f t="shared" ca="1" si="145"/>
        <v>1</v>
      </c>
      <c r="F1453">
        <f t="shared" ca="1" si="145"/>
        <v>1</v>
      </c>
      <c r="G1453">
        <f t="shared" ca="1" si="145"/>
        <v>3</v>
      </c>
      <c r="I1453" t="str">
        <f t="shared" ca="1" si="141"/>
        <v>Female</v>
      </c>
      <c r="J1453" t="str">
        <f t="shared" ca="1" si="142"/>
        <v>Aetna</v>
      </c>
      <c r="K1453" t="str">
        <f t="shared" ca="1" si="143"/>
        <v>Transferred</v>
      </c>
      <c r="L1453" s="1">
        <f t="shared" ca="1" si="144"/>
        <v>36166</v>
      </c>
    </row>
    <row r="1454" spans="2:12" x14ac:dyDescent="0.25">
      <c r="B1454">
        <f t="shared" ca="1" si="140"/>
        <v>23</v>
      </c>
      <c r="C1454">
        <f t="shared" ca="1" si="145"/>
        <v>11</v>
      </c>
      <c r="D1454">
        <f t="shared" ca="1" si="145"/>
        <v>1967</v>
      </c>
      <c r="E1454">
        <f t="shared" ca="1" si="145"/>
        <v>1</v>
      </c>
      <c r="F1454">
        <f t="shared" ca="1" si="145"/>
        <v>3</v>
      </c>
      <c r="G1454">
        <f t="shared" ca="1" si="145"/>
        <v>2</v>
      </c>
      <c r="I1454" t="str">
        <f t="shared" ca="1" si="141"/>
        <v>Female</v>
      </c>
      <c r="J1454" t="str">
        <f t="shared" ca="1" si="142"/>
        <v>Medicaid</v>
      </c>
      <c r="K1454" t="str">
        <f t="shared" ca="1" si="143"/>
        <v>Admitted</v>
      </c>
      <c r="L1454" s="1">
        <f t="shared" ca="1" si="144"/>
        <v>24799</v>
      </c>
    </row>
    <row r="1455" spans="2:12" x14ac:dyDescent="0.25">
      <c r="B1455">
        <f t="shared" ca="1" si="140"/>
        <v>21</v>
      </c>
      <c r="C1455">
        <f t="shared" ca="1" si="145"/>
        <v>3</v>
      </c>
      <c r="D1455">
        <f t="shared" ca="1" si="145"/>
        <v>2002</v>
      </c>
      <c r="E1455">
        <f t="shared" ca="1" si="145"/>
        <v>1</v>
      </c>
      <c r="F1455">
        <f t="shared" ca="1" si="145"/>
        <v>5</v>
      </c>
      <c r="G1455">
        <f t="shared" ca="1" si="145"/>
        <v>3</v>
      </c>
      <c r="I1455" t="str">
        <f t="shared" ca="1" si="141"/>
        <v>Female</v>
      </c>
      <c r="J1455" t="str">
        <f t="shared" ca="1" si="142"/>
        <v>Blue Cross</v>
      </c>
      <c r="K1455" t="str">
        <f t="shared" ca="1" si="143"/>
        <v>Transferred</v>
      </c>
      <c r="L1455" s="1">
        <f t="shared" ca="1" si="144"/>
        <v>37336</v>
      </c>
    </row>
    <row r="1456" spans="2:12" x14ac:dyDescent="0.25">
      <c r="B1456">
        <f t="shared" ca="1" si="140"/>
        <v>6</v>
      </c>
      <c r="C1456">
        <f t="shared" ca="1" si="145"/>
        <v>9</v>
      </c>
      <c r="D1456">
        <f t="shared" ca="1" si="145"/>
        <v>1976</v>
      </c>
      <c r="E1456">
        <f t="shared" ca="1" si="145"/>
        <v>1</v>
      </c>
      <c r="F1456">
        <f t="shared" ca="1" si="145"/>
        <v>2</v>
      </c>
      <c r="G1456">
        <f t="shared" ca="1" si="145"/>
        <v>1</v>
      </c>
      <c r="I1456" t="str">
        <f t="shared" ca="1" si="141"/>
        <v>Female</v>
      </c>
      <c r="J1456" t="str">
        <f t="shared" ca="1" si="142"/>
        <v>Medicare</v>
      </c>
      <c r="K1456" t="str">
        <f t="shared" ca="1" si="143"/>
        <v>Discharged</v>
      </c>
      <c r="L1456" s="1">
        <f t="shared" ca="1" si="144"/>
        <v>28009</v>
      </c>
    </row>
    <row r="1457" spans="2:12" x14ac:dyDescent="0.25">
      <c r="B1457">
        <f t="shared" ca="1" si="140"/>
        <v>23</v>
      </c>
      <c r="C1457">
        <f t="shared" ca="1" si="145"/>
        <v>1</v>
      </c>
      <c r="D1457">
        <f t="shared" ca="1" si="145"/>
        <v>1999</v>
      </c>
      <c r="E1457">
        <f t="shared" ca="1" si="145"/>
        <v>2</v>
      </c>
      <c r="F1457">
        <f t="shared" ca="1" si="145"/>
        <v>4</v>
      </c>
      <c r="G1457">
        <f t="shared" ca="1" si="145"/>
        <v>2</v>
      </c>
      <c r="I1457" t="str">
        <f t="shared" ca="1" si="141"/>
        <v>Male</v>
      </c>
      <c r="J1457" t="str">
        <f t="shared" ca="1" si="142"/>
        <v>Self-pay</v>
      </c>
      <c r="K1457" t="str">
        <f t="shared" ca="1" si="143"/>
        <v>Admitted</v>
      </c>
      <c r="L1457" s="1">
        <f t="shared" ca="1" si="144"/>
        <v>36183</v>
      </c>
    </row>
    <row r="1458" spans="2:12" x14ac:dyDescent="0.25">
      <c r="B1458">
        <f t="shared" ca="1" si="140"/>
        <v>5</v>
      </c>
      <c r="C1458">
        <f t="shared" ca="1" si="145"/>
        <v>1</v>
      </c>
      <c r="D1458">
        <f t="shared" ca="1" si="145"/>
        <v>1944</v>
      </c>
      <c r="E1458">
        <f t="shared" ca="1" si="145"/>
        <v>2</v>
      </c>
      <c r="F1458">
        <f t="shared" ca="1" si="145"/>
        <v>2</v>
      </c>
      <c r="G1458">
        <f t="shared" ca="1" si="145"/>
        <v>1</v>
      </c>
      <c r="I1458" t="str">
        <f t="shared" ca="1" si="141"/>
        <v>Male</v>
      </c>
      <c r="J1458" t="str">
        <f t="shared" ca="1" si="142"/>
        <v>Medicare</v>
      </c>
      <c r="K1458" t="str">
        <f t="shared" ca="1" si="143"/>
        <v>Discharged</v>
      </c>
      <c r="L1458" s="1">
        <f t="shared" ca="1" si="144"/>
        <v>16076</v>
      </c>
    </row>
    <row r="1459" spans="2:12" x14ac:dyDescent="0.25">
      <c r="B1459">
        <f t="shared" ca="1" si="140"/>
        <v>7</v>
      </c>
      <c r="C1459">
        <f t="shared" ca="1" si="145"/>
        <v>7</v>
      </c>
      <c r="D1459">
        <f t="shared" ca="1" si="145"/>
        <v>1942</v>
      </c>
      <c r="E1459">
        <f t="shared" ca="1" si="145"/>
        <v>1</v>
      </c>
      <c r="F1459">
        <f t="shared" ca="1" si="145"/>
        <v>4</v>
      </c>
      <c r="G1459">
        <f t="shared" ca="1" si="145"/>
        <v>1</v>
      </c>
      <c r="I1459" t="str">
        <f t="shared" ca="1" si="141"/>
        <v>Female</v>
      </c>
      <c r="J1459" t="str">
        <f t="shared" ca="1" si="142"/>
        <v>Self-pay</v>
      </c>
      <c r="K1459" t="str">
        <f t="shared" ca="1" si="143"/>
        <v>Discharged</v>
      </c>
      <c r="L1459" s="1">
        <f t="shared" ca="1" si="144"/>
        <v>15529</v>
      </c>
    </row>
    <row r="1460" spans="2:12" x14ac:dyDescent="0.25">
      <c r="B1460">
        <f t="shared" ca="1" si="140"/>
        <v>19</v>
      </c>
      <c r="C1460">
        <f t="shared" ca="1" si="145"/>
        <v>4</v>
      </c>
      <c r="D1460">
        <f t="shared" ca="1" si="145"/>
        <v>1973</v>
      </c>
      <c r="E1460">
        <f t="shared" ca="1" si="145"/>
        <v>1</v>
      </c>
      <c r="F1460">
        <f t="shared" ca="1" si="145"/>
        <v>1</v>
      </c>
      <c r="G1460">
        <f t="shared" ca="1" si="145"/>
        <v>2</v>
      </c>
      <c r="I1460" t="str">
        <f t="shared" ca="1" si="141"/>
        <v>Female</v>
      </c>
      <c r="J1460" t="str">
        <f t="shared" ca="1" si="142"/>
        <v>Aetna</v>
      </c>
      <c r="K1460" t="str">
        <f t="shared" ca="1" si="143"/>
        <v>Admitted</v>
      </c>
      <c r="L1460" s="1">
        <f t="shared" ca="1" si="144"/>
        <v>26773</v>
      </c>
    </row>
    <row r="1461" spans="2:12" x14ac:dyDescent="0.25">
      <c r="B1461">
        <f t="shared" ca="1" si="140"/>
        <v>22</v>
      </c>
      <c r="C1461">
        <f t="shared" ca="1" si="145"/>
        <v>8</v>
      </c>
      <c r="D1461">
        <f t="shared" ca="1" si="145"/>
        <v>1979</v>
      </c>
      <c r="E1461">
        <f t="shared" ca="1" si="145"/>
        <v>1</v>
      </c>
      <c r="F1461">
        <f t="shared" ca="1" si="145"/>
        <v>1</v>
      </c>
      <c r="G1461">
        <f t="shared" ca="1" si="145"/>
        <v>1</v>
      </c>
      <c r="I1461" t="str">
        <f t="shared" ca="1" si="141"/>
        <v>Female</v>
      </c>
      <c r="J1461" t="str">
        <f t="shared" ca="1" si="142"/>
        <v>Aetna</v>
      </c>
      <c r="K1461" t="str">
        <f t="shared" ca="1" si="143"/>
        <v>Discharged</v>
      </c>
      <c r="L1461" s="1">
        <f t="shared" ca="1" si="144"/>
        <v>29089</v>
      </c>
    </row>
    <row r="1462" spans="2:12" x14ac:dyDescent="0.25">
      <c r="B1462">
        <f t="shared" ca="1" si="140"/>
        <v>22</v>
      </c>
      <c r="C1462">
        <f t="shared" ca="1" si="145"/>
        <v>10</v>
      </c>
      <c r="D1462">
        <f t="shared" ca="1" si="145"/>
        <v>1961</v>
      </c>
      <c r="E1462">
        <f t="shared" ca="1" si="145"/>
        <v>2</v>
      </c>
      <c r="F1462">
        <f t="shared" ca="1" si="145"/>
        <v>4</v>
      </c>
      <c r="G1462">
        <f t="shared" ca="1" si="145"/>
        <v>4</v>
      </c>
      <c r="I1462" t="str">
        <f t="shared" ca="1" si="141"/>
        <v>Male</v>
      </c>
      <c r="J1462" t="str">
        <f t="shared" ca="1" si="142"/>
        <v>Self-pay</v>
      </c>
      <c r="K1462" t="str">
        <f t="shared" ca="1" si="143"/>
        <v>Left without being seen</v>
      </c>
      <c r="L1462" s="1">
        <f t="shared" ca="1" si="144"/>
        <v>22576</v>
      </c>
    </row>
    <row r="1463" spans="2:12" x14ac:dyDescent="0.25">
      <c r="B1463">
        <f t="shared" ca="1" si="140"/>
        <v>8</v>
      </c>
      <c r="C1463">
        <f t="shared" ca="1" si="145"/>
        <v>12</v>
      </c>
      <c r="D1463">
        <f t="shared" ca="1" si="145"/>
        <v>1998</v>
      </c>
      <c r="E1463">
        <f t="shared" ca="1" si="145"/>
        <v>1</v>
      </c>
      <c r="F1463">
        <f t="shared" ca="1" si="145"/>
        <v>5</v>
      </c>
      <c r="G1463">
        <f t="shared" ca="1" si="145"/>
        <v>3</v>
      </c>
      <c r="I1463" t="str">
        <f t="shared" ca="1" si="141"/>
        <v>Female</v>
      </c>
      <c r="J1463" t="str">
        <f t="shared" ca="1" si="142"/>
        <v>Blue Cross</v>
      </c>
      <c r="K1463" t="str">
        <f t="shared" ca="1" si="143"/>
        <v>Transferred</v>
      </c>
      <c r="L1463" s="1">
        <f t="shared" ca="1" si="144"/>
        <v>36137</v>
      </c>
    </row>
    <row r="1464" spans="2:12" x14ac:dyDescent="0.25">
      <c r="B1464">
        <f t="shared" ca="1" si="140"/>
        <v>9</v>
      </c>
      <c r="C1464">
        <f t="shared" ca="1" si="145"/>
        <v>4</v>
      </c>
      <c r="D1464">
        <f t="shared" ca="1" si="145"/>
        <v>1978</v>
      </c>
      <c r="E1464">
        <f t="shared" ca="1" si="145"/>
        <v>2</v>
      </c>
      <c r="F1464">
        <f t="shared" ca="1" si="145"/>
        <v>2</v>
      </c>
      <c r="G1464">
        <f t="shared" ca="1" si="145"/>
        <v>3</v>
      </c>
      <c r="I1464" t="str">
        <f t="shared" ca="1" si="141"/>
        <v>Male</v>
      </c>
      <c r="J1464" t="str">
        <f t="shared" ca="1" si="142"/>
        <v>Medicare</v>
      </c>
      <c r="K1464" t="str">
        <f t="shared" ca="1" si="143"/>
        <v>Transferred</v>
      </c>
      <c r="L1464" s="1">
        <f t="shared" ca="1" si="144"/>
        <v>28589</v>
      </c>
    </row>
    <row r="1465" spans="2:12" x14ac:dyDescent="0.25">
      <c r="B1465">
        <f t="shared" ca="1" si="140"/>
        <v>23</v>
      </c>
      <c r="C1465">
        <f t="shared" ca="1" si="145"/>
        <v>7</v>
      </c>
      <c r="D1465">
        <f t="shared" ca="1" si="145"/>
        <v>1979</v>
      </c>
      <c r="E1465">
        <f t="shared" ca="1" si="145"/>
        <v>1</v>
      </c>
      <c r="F1465">
        <f t="shared" ca="1" si="145"/>
        <v>4</v>
      </c>
      <c r="G1465">
        <f t="shared" ca="1" si="145"/>
        <v>3</v>
      </c>
      <c r="I1465" t="str">
        <f t="shared" ca="1" si="141"/>
        <v>Female</v>
      </c>
      <c r="J1465" t="str">
        <f t="shared" ca="1" si="142"/>
        <v>Self-pay</v>
      </c>
      <c r="K1465" t="str">
        <f t="shared" ca="1" si="143"/>
        <v>Transferred</v>
      </c>
      <c r="L1465" s="1">
        <f t="shared" ca="1" si="144"/>
        <v>29059</v>
      </c>
    </row>
    <row r="1466" spans="2:12" x14ac:dyDescent="0.25">
      <c r="B1466">
        <f t="shared" ca="1" si="140"/>
        <v>22</v>
      </c>
      <c r="C1466">
        <f t="shared" ca="1" si="145"/>
        <v>1</v>
      </c>
      <c r="D1466">
        <f t="shared" ca="1" si="145"/>
        <v>1919</v>
      </c>
      <c r="E1466">
        <f t="shared" ca="1" si="145"/>
        <v>2</v>
      </c>
      <c r="F1466">
        <f t="shared" ca="1" si="145"/>
        <v>3</v>
      </c>
      <c r="G1466">
        <f t="shared" ca="1" si="145"/>
        <v>2</v>
      </c>
      <c r="I1466" t="str">
        <f t="shared" ca="1" si="141"/>
        <v>Male</v>
      </c>
      <c r="J1466" t="str">
        <f t="shared" ca="1" si="142"/>
        <v>Medicaid</v>
      </c>
      <c r="K1466" t="str">
        <f t="shared" ca="1" si="143"/>
        <v>Admitted</v>
      </c>
      <c r="L1466" s="1">
        <f t="shared" ca="1" si="144"/>
        <v>6962</v>
      </c>
    </row>
    <row r="1467" spans="2:12" x14ac:dyDescent="0.25">
      <c r="B1467">
        <f t="shared" ca="1" si="140"/>
        <v>14</v>
      </c>
      <c r="C1467">
        <f t="shared" ca="1" si="145"/>
        <v>1</v>
      </c>
      <c r="D1467">
        <f t="shared" ca="1" si="145"/>
        <v>2008</v>
      </c>
      <c r="E1467">
        <f t="shared" ca="1" si="145"/>
        <v>2</v>
      </c>
      <c r="F1467">
        <f t="shared" ca="1" si="145"/>
        <v>4</v>
      </c>
      <c r="G1467">
        <f t="shared" ca="1" si="145"/>
        <v>4</v>
      </c>
      <c r="I1467" t="str">
        <f t="shared" ca="1" si="141"/>
        <v>Male</v>
      </c>
      <c r="J1467" t="str">
        <f t="shared" ca="1" si="142"/>
        <v>Self-pay</v>
      </c>
      <c r="K1467" t="str">
        <f t="shared" ca="1" si="143"/>
        <v>Left without being seen</v>
      </c>
      <c r="L1467" s="1">
        <f t="shared" ca="1" si="144"/>
        <v>39461</v>
      </c>
    </row>
    <row r="1468" spans="2:12" x14ac:dyDescent="0.25">
      <c r="B1468">
        <f t="shared" ca="1" si="140"/>
        <v>16</v>
      </c>
      <c r="C1468">
        <f t="shared" ca="1" si="145"/>
        <v>12</v>
      </c>
      <c r="D1468">
        <f t="shared" ca="1" si="145"/>
        <v>1989</v>
      </c>
      <c r="E1468">
        <f t="shared" ca="1" si="145"/>
        <v>2</v>
      </c>
      <c r="F1468">
        <f t="shared" ca="1" si="145"/>
        <v>2</v>
      </c>
      <c r="G1468">
        <f t="shared" ca="1" si="145"/>
        <v>4</v>
      </c>
      <c r="I1468" t="str">
        <f t="shared" ca="1" si="141"/>
        <v>Male</v>
      </c>
      <c r="J1468" t="str">
        <f t="shared" ca="1" si="142"/>
        <v>Medicare</v>
      </c>
      <c r="K1468" t="str">
        <f t="shared" ca="1" si="143"/>
        <v>Left without being seen</v>
      </c>
      <c r="L1468" s="1">
        <f t="shared" ca="1" si="144"/>
        <v>32858</v>
      </c>
    </row>
    <row r="1469" spans="2:12" x14ac:dyDescent="0.25">
      <c r="B1469">
        <f t="shared" ca="1" si="140"/>
        <v>30</v>
      </c>
      <c r="C1469">
        <f t="shared" ca="1" si="145"/>
        <v>12</v>
      </c>
      <c r="D1469">
        <f t="shared" ca="1" si="145"/>
        <v>1935</v>
      </c>
      <c r="E1469">
        <f t="shared" ca="1" si="145"/>
        <v>2</v>
      </c>
      <c r="F1469">
        <f t="shared" ca="1" si="145"/>
        <v>4</v>
      </c>
      <c r="G1469">
        <f t="shared" ca="1" si="145"/>
        <v>1</v>
      </c>
      <c r="I1469" t="str">
        <f t="shared" ca="1" si="141"/>
        <v>Male</v>
      </c>
      <c r="J1469" t="str">
        <f t="shared" ca="1" si="142"/>
        <v>Self-pay</v>
      </c>
      <c r="K1469" t="str">
        <f t="shared" ca="1" si="143"/>
        <v>Discharged</v>
      </c>
      <c r="L1469" s="1">
        <f t="shared" ca="1" si="144"/>
        <v>13148</v>
      </c>
    </row>
    <row r="1470" spans="2:12" x14ac:dyDescent="0.25">
      <c r="B1470">
        <f t="shared" ca="1" si="140"/>
        <v>4</v>
      </c>
      <c r="C1470">
        <f t="shared" ca="1" si="145"/>
        <v>7</v>
      </c>
      <c r="D1470">
        <f t="shared" ca="1" si="145"/>
        <v>1995</v>
      </c>
      <c r="E1470">
        <f t="shared" ca="1" si="145"/>
        <v>2</v>
      </c>
      <c r="F1470">
        <f t="shared" ca="1" si="145"/>
        <v>4</v>
      </c>
      <c r="G1470">
        <f t="shared" ca="1" si="145"/>
        <v>3</v>
      </c>
      <c r="I1470" t="str">
        <f t="shared" ca="1" si="141"/>
        <v>Male</v>
      </c>
      <c r="J1470" t="str">
        <f t="shared" ca="1" si="142"/>
        <v>Self-pay</v>
      </c>
      <c r="K1470" t="str">
        <f t="shared" ca="1" si="143"/>
        <v>Transferred</v>
      </c>
      <c r="L1470" s="1">
        <f t="shared" ca="1" si="144"/>
        <v>34884</v>
      </c>
    </row>
    <row r="1471" spans="2:12" x14ac:dyDescent="0.25">
      <c r="B1471">
        <f t="shared" ca="1" si="140"/>
        <v>22</v>
      </c>
      <c r="C1471">
        <f t="shared" ca="1" si="145"/>
        <v>9</v>
      </c>
      <c r="D1471">
        <f t="shared" ca="1" si="145"/>
        <v>1993</v>
      </c>
      <c r="E1471">
        <f t="shared" ca="1" si="145"/>
        <v>2</v>
      </c>
      <c r="F1471">
        <f t="shared" ca="1" si="145"/>
        <v>2</v>
      </c>
      <c r="G1471">
        <f t="shared" ca="1" si="145"/>
        <v>1</v>
      </c>
      <c r="I1471" t="str">
        <f t="shared" ca="1" si="141"/>
        <v>Male</v>
      </c>
      <c r="J1471" t="str">
        <f t="shared" ca="1" si="142"/>
        <v>Medicare</v>
      </c>
      <c r="K1471" t="str">
        <f t="shared" ca="1" si="143"/>
        <v>Discharged</v>
      </c>
      <c r="L1471" s="1">
        <f t="shared" ca="1" si="144"/>
        <v>34234</v>
      </c>
    </row>
    <row r="1472" spans="2:12" x14ac:dyDescent="0.25">
      <c r="B1472">
        <f t="shared" ca="1" si="140"/>
        <v>15</v>
      </c>
      <c r="C1472">
        <f t="shared" ca="1" si="145"/>
        <v>7</v>
      </c>
      <c r="D1472">
        <f t="shared" ca="1" si="145"/>
        <v>1917</v>
      </c>
      <c r="E1472">
        <f t="shared" ca="1" si="145"/>
        <v>2</v>
      </c>
      <c r="F1472">
        <f t="shared" ca="1" si="145"/>
        <v>1</v>
      </c>
      <c r="G1472">
        <f t="shared" ca="1" si="145"/>
        <v>2</v>
      </c>
      <c r="I1472" t="str">
        <f t="shared" ca="1" si="141"/>
        <v>Male</v>
      </c>
      <c r="J1472" t="str">
        <f t="shared" ca="1" si="142"/>
        <v>Aetna</v>
      </c>
      <c r="K1472" t="str">
        <f t="shared" ca="1" si="143"/>
        <v>Admitted</v>
      </c>
      <c r="L1472" s="1">
        <f t="shared" ca="1" si="144"/>
        <v>6406</v>
      </c>
    </row>
    <row r="1473" spans="2:12" x14ac:dyDescent="0.25">
      <c r="B1473">
        <f t="shared" ca="1" si="140"/>
        <v>28</v>
      </c>
      <c r="C1473">
        <f t="shared" ca="1" si="145"/>
        <v>2</v>
      </c>
      <c r="D1473">
        <f t="shared" ca="1" si="145"/>
        <v>1937</v>
      </c>
      <c r="E1473">
        <f t="shared" ca="1" si="145"/>
        <v>1</v>
      </c>
      <c r="F1473">
        <f t="shared" ca="1" si="145"/>
        <v>5</v>
      </c>
      <c r="G1473">
        <f t="shared" ca="1" si="145"/>
        <v>4</v>
      </c>
      <c r="I1473" t="str">
        <f t="shared" ca="1" si="141"/>
        <v>Female</v>
      </c>
      <c r="J1473" t="str">
        <f t="shared" ca="1" si="142"/>
        <v>Blue Cross</v>
      </c>
      <c r="K1473" t="str">
        <f t="shared" ca="1" si="143"/>
        <v>Left without being seen</v>
      </c>
      <c r="L1473" s="1">
        <f t="shared" ca="1" si="144"/>
        <v>13574</v>
      </c>
    </row>
    <row r="1474" spans="2:12" x14ac:dyDescent="0.25">
      <c r="B1474">
        <f t="shared" ca="1" si="140"/>
        <v>11</v>
      </c>
      <c r="C1474">
        <f t="shared" ca="1" si="145"/>
        <v>5</v>
      </c>
      <c r="D1474">
        <f t="shared" ca="1" si="145"/>
        <v>2009</v>
      </c>
      <c r="E1474">
        <f t="shared" ca="1" si="145"/>
        <v>2</v>
      </c>
      <c r="F1474">
        <f t="shared" ca="1" si="145"/>
        <v>2</v>
      </c>
      <c r="G1474">
        <f t="shared" ca="1" si="145"/>
        <v>3</v>
      </c>
      <c r="I1474" t="str">
        <f t="shared" ca="1" si="141"/>
        <v>Male</v>
      </c>
      <c r="J1474" t="str">
        <f t="shared" ca="1" si="142"/>
        <v>Medicare</v>
      </c>
      <c r="K1474" t="str">
        <f t="shared" ca="1" si="143"/>
        <v>Transferred</v>
      </c>
      <c r="L1474" s="1">
        <f t="shared" ca="1" si="144"/>
        <v>39944</v>
      </c>
    </row>
    <row r="1475" spans="2:12" x14ac:dyDescent="0.25">
      <c r="B1475">
        <f t="shared" ca="1" si="140"/>
        <v>20</v>
      </c>
      <c r="C1475">
        <f t="shared" ca="1" si="145"/>
        <v>5</v>
      </c>
      <c r="D1475">
        <f t="shared" ca="1" si="145"/>
        <v>1966</v>
      </c>
      <c r="E1475">
        <f t="shared" ca="1" si="145"/>
        <v>2</v>
      </c>
      <c r="F1475">
        <f t="shared" ca="1" si="145"/>
        <v>3</v>
      </c>
      <c r="G1475">
        <f t="shared" ca="1" si="145"/>
        <v>3</v>
      </c>
      <c r="I1475" t="str">
        <f t="shared" ca="1" si="141"/>
        <v>Male</v>
      </c>
      <c r="J1475" t="str">
        <f t="shared" ca="1" si="142"/>
        <v>Medicaid</v>
      </c>
      <c r="K1475" t="str">
        <f t="shared" ca="1" si="143"/>
        <v>Transferred</v>
      </c>
      <c r="L1475" s="1">
        <f t="shared" ca="1" si="144"/>
        <v>24247</v>
      </c>
    </row>
    <row r="1476" spans="2:12" x14ac:dyDescent="0.25">
      <c r="B1476">
        <f t="shared" ca="1" si="140"/>
        <v>13</v>
      </c>
      <c r="C1476">
        <f t="shared" ca="1" si="145"/>
        <v>8</v>
      </c>
      <c r="D1476">
        <f t="shared" ca="1" si="145"/>
        <v>2010</v>
      </c>
      <c r="E1476">
        <f t="shared" ca="1" si="145"/>
        <v>1</v>
      </c>
      <c r="F1476">
        <f t="shared" ca="1" si="145"/>
        <v>2</v>
      </c>
      <c r="G1476">
        <f t="shared" ca="1" si="145"/>
        <v>2</v>
      </c>
      <c r="I1476" t="str">
        <f t="shared" ca="1" si="141"/>
        <v>Female</v>
      </c>
      <c r="J1476" t="str">
        <f t="shared" ca="1" si="142"/>
        <v>Medicare</v>
      </c>
      <c r="K1476" t="str">
        <f t="shared" ca="1" si="143"/>
        <v>Admitted</v>
      </c>
      <c r="L1476" s="1">
        <f t="shared" ca="1" si="144"/>
        <v>40403</v>
      </c>
    </row>
    <row r="1477" spans="2:12" x14ac:dyDescent="0.25">
      <c r="B1477">
        <f t="shared" ref="B1477:B1540" ca="1" si="146">RANDBETWEEN(B$4,B$5)</f>
        <v>5</v>
      </c>
      <c r="C1477">
        <f t="shared" ca="1" si="145"/>
        <v>5</v>
      </c>
      <c r="D1477">
        <f t="shared" ca="1" si="145"/>
        <v>1920</v>
      </c>
      <c r="E1477">
        <f t="shared" ca="1" si="145"/>
        <v>2</v>
      </c>
      <c r="F1477">
        <f t="shared" ca="1" si="145"/>
        <v>4</v>
      </c>
      <c r="G1477">
        <f t="shared" ca="1" si="145"/>
        <v>2</v>
      </c>
      <c r="I1477" t="str">
        <f t="shared" ca="1" si="141"/>
        <v>Male</v>
      </c>
      <c r="J1477" t="str">
        <f t="shared" ca="1" si="142"/>
        <v>Self-pay</v>
      </c>
      <c r="K1477" t="str">
        <f t="shared" ca="1" si="143"/>
        <v>Admitted</v>
      </c>
      <c r="L1477" s="1">
        <f t="shared" ca="1" si="144"/>
        <v>7431</v>
      </c>
    </row>
    <row r="1478" spans="2:12" x14ac:dyDescent="0.25">
      <c r="B1478">
        <f t="shared" ca="1" si="146"/>
        <v>18</v>
      </c>
      <c r="C1478">
        <f t="shared" ca="1" si="145"/>
        <v>1</v>
      </c>
      <c r="D1478">
        <f t="shared" ca="1" si="145"/>
        <v>1931</v>
      </c>
      <c r="E1478">
        <f t="shared" ca="1" si="145"/>
        <v>1</v>
      </c>
      <c r="F1478">
        <f t="shared" ca="1" si="145"/>
        <v>1</v>
      </c>
      <c r="G1478">
        <f t="shared" ca="1" si="145"/>
        <v>2</v>
      </c>
      <c r="I1478" t="str">
        <f t="shared" ca="1" si="141"/>
        <v>Female</v>
      </c>
      <c r="J1478" t="str">
        <f t="shared" ca="1" si="142"/>
        <v>Aetna</v>
      </c>
      <c r="K1478" t="str">
        <f t="shared" ca="1" si="143"/>
        <v>Admitted</v>
      </c>
      <c r="L1478" s="1">
        <f t="shared" ca="1" si="144"/>
        <v>11341</v>
      </c>
    </row>
    <row r="1479" spans="2:12" x14ac:dyDescent="0.25">
      <c r="B1479">
        <f t="shared" ca="1" si="146"/>
        <v>26</v>
      </c>
      <c r="C1479">
        <f t="shared" ca="1" si="145"/>
        <v>12</v>
      </c>
      <c r="D1479">
        <f t="shared" ca="1" si="145"/>
        <v>2011</v>
      </c>
      <c r="E1479">
        <f t="shared" ca="1" si="145"/>
        <v>2</v>
      </c>
      <c r="F1479">
        <f t="shared" ca="1" si="145"/>
        <v>4</v>
      </c>
      <c r="G1479">
        <f t="shared" ca="1" si="145"/>
        <v>4</v>
      </c>
      <c r="I1479" t="str">
        <f t="shared" ca="1" si="141"/>
        <v>Male</v>
      </c>
      <c r="J1479" t="str">
        <f t="shared" ca="1" si="142"/>
        <v>Self-pay</v>
      </c>
      <c r="K1479" t="str">
        <f t="shared" ca="1" si="143"/>
        <v>Left without being seen</v>
      </c>
      <c r="L1479" s="1">
        <f t="shared" ca="1" si="144"/>
        <v>40903</v>
      </c>
    </row>
    <row r="1480" spans="2:12" x14ac:dyDescent="0.25">
      <c r="B1480">
        <f t="shared" ca="1" si="146"/>
        <v>19</v>
      </c>
      <c r="C1480">
        <f t="shared" ca="1" si="145"/>
        <v>9</v>
      </c>
      <c r="D1480">
        <f t="shared" ca="1" si="145"/>
        <v>1918</v>
      </c>
      <c r="E1480">
        <f t="shared" ca="1" si="145"/>
        <v>2</v>
      </c>
      <c r="F1480">
        <f t="shared" ca="1" si="145"/>
        <v>3</v>
      </c>
      <c r="G1480">
        <f t="shared" ca="1" si="145"/>
        <v>4</v>
      </c>
      <c r="I1480" t="str">
        <f t="shared" ca="1" si="141"/>
        <v>Male</v>
      </c>
      <c r="J1480" t="str">
        <f t="shared" ca="1" si="142"/>
        <v>Medicaid</v>
      </c>
      <c r="K1480" t="str">
        <f t="shared" ca="1" si="143"/>
        <v>Left without being seen</v>
      </c>
      <c r="L1480" s="1">
        <f t="shared" ca="1" si="144"/>
        <v>6837</v>
      </c>
    </row>
    <row r="1481" spans="2:12" x14ac:dyDescent="0.25">
      <c r="B1481">
        <f t="shared" ca="1" si="146"/>
        <v>3</v>
      </c>
      <c r="C1481">
        <f t="shared" ca="1" si="145"/>
        <v>1</v>
      </c>
      <c r="D1481">
        <f t="shared" ca="1" si="145"/>
        <v>2013</v>
      </c>
      <c r="E1481">
        <f t="shared" ca="1" si="145"/>
        <v>1</v>
      </c>
      <c r="F1481">
        <f t="shared" ca="1" si="145"/>
        <v>4</v>
      </c>
      <c r="G1481">
        <f t="shared" ca="1" si="145"/>
        <v>1</v>
      </c>
      <c r="I1481" t="str">
        <f t="shared" ref="I1481:I1544" ca="1" si="147">VLOOKUP(E1481,GenderNum_to_GenderLabel,2,FALSE)</f>
        <v>Female</v>
      </c>
      <c r="J1481" t="str">
        <f t="shared" ref="J1481:J1544" ca="1" si="148">VLOOKUP(F1481,InsuranceNum_to_InsuranceCompany,2,FALSE)</f>
        <v>Self-pay</v>
      </c>
      <c r="K1481" t="str">
        <f t="shared" ref="K1481:K1544" ca="1" si="149">VLOOKUP(G1481,DispositionNum_to_DispositionLabel,2,FALSE)</f>
        <v>Discharged</v>
      </c>
      <c r="L1481" s="1">
        <f t="shared" ca="1" si="144"/>
        <v>41277</v>
      </c>
    </row>
    <row r="1482" spans="2:12" x14ac:dyDescent="0.25">
      <c r="B1482">
        <f t="shared" ca="1" si="146"/>
        <v>5</v>
      </c>
      <c r="C1482">
        <f t="shared" ca="1" si="145"/>
        <v>9</v>
      </c>
      <c r="D1482">
        <f t="shared" ca="1" si="145"/>
        <v>1982</v>
      </c>
      <c r="E1482">
        <f t="shared" ca="1" si="145"/>
        <v>1</v>
      </c>
      <c r="F1482">
        <f t="shared" ca="1" si="145"/>
        <v>3</v>
      </c>
      <c r="G1482">
        <f t="shared" ca="1" si="145"/>
        <v>3</v>
      </c>
      <c r="I1482" t="str">
        <f t="shared" ca="1" si="147"/>
        <v>Female</v>
      </c>
      <c r="J1482" t="str">
        <f t="shared" ca="1" si="148"/>
        <v>Medicaid</v>
      </c>
      <c r="K1482" t="str">
        <f t="shared" ca="1" si="149"/>
        <v>Transferred</v>
      </c>
      <c r="L1482" s="1">
        <f t="shared" ca="1" si="144"/>
        <v>30199</v>
      </c>
    </row>
    <row r="1483" spans="2:12" x14ac:dyDescent="0.25">
      <c r="B1483">
        <f t="shared" ca="1" si="146"/>
        <v>23</v>
      </c>
      <c r="C1483">
        <f t="shared" ca="1" si="145"/>
        <v>1</v>
      </c>
      <c r="D1483">
        <f t="shared" ca="1" si="145"/>
        <v>1963</v>
      </c>
      <c r="E1483">
        <f t="shared" ca="1" si="145"/>
        <v>1</v>
      </c>
      <c r="F1483">
        <f t="shared" ca="1" si="145"/>
        <v>3</v>
      </c>
      <c r="G1483">
        <f t="shared" ca="1" si="145"/>
        <v>3</v>
      </c>
      <c r="I1483" t="str">
        <f t="shared" ca="1" si="147"/>
        <v>Female</v>
      </c>
      <c r="J1483" t="str">
        <f t="shared" ca="1" si="148"/>
        <v>Medicaid</v>
      </c>
      <c r="K1483" t="str">
        <f t="shared" ca="1" si="149"/>
        <v>Transferred</v>
      </c>
      <c r="L1483" s="1">
        <f t="shared" ca="1" si="144"/>
        <v>23034</v>
      </c>
    </row>
    <row r="1484" spans="2:12" x14ac:dyDescent="0.25">
      <c r="B1484">
        <f t="shared" ca="1" si="146"/>
        <v>12</v>
      </c>
      <c r="C1484">
        <f t="shared" ca="1" si="145"/>
        <v>8</v>
      </c>
      <c r="D1484">
        <f t="shared" ca="1" si="145"/>
        <v>1980</v>
      </c>
      <c r="E1484">
        <f t="shared" ca="1" si="145"/>
        <v>2</v>
      </c>
      <c r="F1484">
        <f t="shared" ca="1" si="145"/>
        <v>2</v>
      </c>
      <c r="G1484">
        <f t="shared" ca="1" si="145"/>
        <v>2</v>
      </c>
      <c r="I1484" t="str">
        <f t="shared" ca="1" si="147"/>
        <v>Male</v>
      </c>
      <c r="J1484" t="str">
        <f t="shared" ca="1" si="148"/>
        <v>Medicare</v>
      </c>
      <c r="K1484" t="str">
        <f t="shared" ca="1" si="149"/>
        <v>Admitted</v>
      </c>
      <c r="L1484" s="1">
        <f t="shared" ca="1" si="144"/>
        <v>29445</v>
      </c>
    </row>
    <row r="1485" spans="2:12" x14ac:dyDescent="0.25">
      <c r="B1485">
        <f t="shared" ca="1" si="146"/>
        <v>1</v>
      </c>
      <c r="C1485">
        <f t="shared" ca="1" si="145"/>
        <v>8</v>
      </c>
      <c r="D1485">
        <f t="shared" ca="1" si="145"/>
        <v>1977</v>
      </c>
      <c r="E1485">
        <f t="shared" ca="1" si="145"/>
        <v>1</v>
      </c>
      <c r="F1485">
        <f t="shared" ca="1" si="145"/>
        <v>5</v>
      </c>
      <c r="G1485">
        <f t="shared" ca="1" si="145"/>
        <v>2</v>
      </c>
      <c r="I1485" t="str">
        <f t="shared" ca="1" si="147"/>
        <v>Female</v>
      </c>
      <c r="J1485" t="str">
        <f t="shared" ca="1" si="148"/>
        <v>Blue Cross</v>
      </c>
      <c r="K1485" t="str">
        <f t="shared" ca="1" si="149"/>
        <v>Admitted</v>
      </c>
      <c r="L1485" s="1">
        <f t="shared" ca="1" si="144"/>
        <v>28338</v>
      </c>
    </row>
    <row r="1486" spans="2:12" x14ac:dyDescent="0.25">
      <c r="B1486">
        <f t="shared" ca="1" si="146"/>
        <v>6</v>
      </c>
      <c r="C1486">
        <f t="shared" ca="1" si="145"/>
        <v>8</v>
      </c>
      <c r="D1486">
        <f t="shared" ca="1" si="145"/>
        <v>1937</v>
      </c>
      <c r="E1486">
        <f t="shared" ca="1" si="145"/>
        <v>2</v>
      </c>
      <c r="F1486">
        <f t="shared" ca="1" si="145"/>
        <v>4</v>
      </c>
      <c r="G1486">
        <f t="shared" ca="1" si="145"/>
        <v>2</v>
      </c>
      <c r="I1486" t="str">
        <f t="shared" ca="1" si="147"/>
        <v>Male</v>
      </c>
      <c r="J1486" t="str">
        <f t="shared" ca="1" si="148"/>
        <v>Self-pay</v>
      </c>
      <c r="K1486" t="str">
        <f t="shared" ca="1" si="149"/>
        <v>Admitted</v>
      </c>
      <c r="L1486" s="1">
        <f t="shared" ca="1" si="144"/>
        <v>13733</v>
      </c>
    </row>
    <row r="1487" spans="2:12" x14ac:dyDescent="0.25">
      <c r="B1487">
        <f t="shared" ca="1" si="146"/>
        <v>14</v>
      </c>
      <c r="C1487">
        <f t="shared" ca="1" si="145"/>
        <v>1</v>
      </c>
      <c r="D1487">
        <f t="shared" ca="1" si="145"/>
        <v>1944</v>
      </c>
      <c r="E1487">
        <f t="shared" ca="1" si="145"/>
        <v>2</v>
      </c>
      <c r="F1487">
        <f t="shared" ca="1" si="145"/>
        <v>1</v>
      </c>
      <c r="G1487">
        <f t="shared" ca="1" si="145"/>
        <v>3</v>
      </c>
      <c r="I1487" t="str">
        <f t="shared" ca="1" si="147"/>
        <v>Male</v>
      </c>
      <c r="J1487" t="str">
        <f t="shared" ca="1" si="148"/>
        <v>Aetna</v>
      </c>
      <c r="K1487" t="str">
        <f t="shared" ca="1" si="149"/>
        <v>Transferred</v>
      </c>
      <c r="L1487" s="1">
        <f t="shared" ca="1" si="144"/>
        <v>16085</v>
      </c>
    </row>
    <row r="1488" spans="2:12" x14ac:dyDescent="0.25">
      <c r="B1488">
        <f t="shared" ca="1" si="146"/>
        <v>19</v>
      </c>
      <c r="C1488">
        <f t="shared" ca="1" si="145"/>
        <v>4</v>
      </c>
      <c r="D1488">
        <f t="shared" ca="1" si="145"/>
        <v>1934</v>
      </c>
      <c r="E1488">
        <f t="shared" ca="1" si="145"/>
        <v>2</v>
      </c>
      <c r="F1488">
        <f t="shared" ca="1" si="145"/>
        <v>3</v>
      </c>
      <c r="G1488">
        <f t="shared" ca="1" si="145"/>
        <v>4</v>
      </c>
      <c r="I1488" t="str">
        <f t="shared" ca="1" si="147"/>
        <v>Male</v>
      </c>
      <c r="J1488" t="str">
        <f t="shared" ca="1" si="148"/>
        <v>Medicaid</v>
      </c>
      <c r="K1488" t="str">
        <f t="shared" ca="1" si="149"/>
        <v>Left without being seen</v>
      </c>
      <c r="L1488" s="1">
        <f t="shared" ca="1" si="144"/>
        <v>12528</v>
      </c>
    </row>
    <row r="1489" spans="2:12" x14ac:dyDescent="0.25">
      <c r="B1489">
        <f t="shared" ca="1" si="146"/>
        <v>13</v>
      </c>
      <c r="C1489">
        <f t="shared" ca="1" si="145"/>
        <v>5</v>
      </c>
      <c r="D1489">
        <f t="shared" ca="1" si="145"/>
        <v>1986</v>
      </c>
      <c r="E1489">
        <f t="shared" ca="1" si="145"/>
        <v>1</v>
      </c>
      <c r="F1489">
        <f t="shared" ca="1" si="145"/>
        <v>4</v>
      </c>
      <c r="G1489">
        <f t="shared" ca="1" si="145"/>
        <v>1</v>
      </c>
      <c r="I1489" t="str">
        <f t="shared" ca="1" si="147"/>
        <v>Female</v>
      </c>
      <c r="J1489" t="str">
        <f t="shared" ca="1" si="148"/>
        <v>Self-pay</v>
      </c>
      <c r="K1489" t="str">
        <f t="shared" ca="1" si="149"/>
        <v>Discharged</v>
      </c>
      <c r="L1489" s="1">
        <f t="shared" ca="1" si="144"/>
        <v>31545</v>
      </c>
    </row>
    <row r="1490" spans="2:12" x14ac:dyDescent="0.25">
      <c r="B1490">
        <f t="shared" ca="1" si="146"/>
        <v>24</v>
      </c>
      <c r="C1490">
        <f t="shared" ca="1" si="145"/>
        <v>10</v>
      </c>
      <c r="D1490">
        <f t="shared" ca="1" si="145"/>
        <v>1970</v>
      </c>
      <c r="E1490">
        <f t="shared" ca="1" si="145"/>
        <v>2</v>
      </c>
      <c r="F1490">
        <f t="shared" ca="1" si="145"/>
        <v>1</v>
      </c>
      <c r="G1490">
        <f t="shared" ca="1" si="145"/>
        <v>3</v>
      </c>
      <c r="I1490" t="str">
        <f t="shared" ca="1" si="147"/>
        <v>Male</v>
      </c>
      <c r="J1490" t="str">
        <f t="shared" ca="1" si="148"/>
        <v>Aetna</v>
      </c>
      <c r="K1490" t="str">
        <f t="shared" ca="1" si="149"/>
        <v>Transferred</v>
      </c>
      <c r="L1490" s="1">
        <f t="shared" ca="1" si="144"/>
        <v>25865</v>
      </c>
    </row>
    <row r="1491" spans="2:12" x14ac:dyDescent="0.25">
      <c r="B1491">
        <f t="shared" ca="1" si="146"/>
        <v>2</v>
      </c>
      <c r="C1491">
        <f t="shared" ca="1" si="145"/>
        <v>4</v>
      </c>
      <c r="D1491">
        <f t="shared" ca="1" si="145"/>
        <v>1999</v>
      </c>
      <c r="E1491">
        <f t="shared" ca="1" si="145"/>
        <v>2</v>
      </c>
      <c r="F1491">
        <f t="shared" ca="1" si="145"/>
        <v>2</v>
      </c>
      <c r="G1491">
        <f t="shared" ca="1" si="145"/>
        <v>3</v>
      </c>
      <c r="I1491" t="str">
        <f t="shared" ca="1" si="147"/>
        <v>Male</v>
      </c>
      <c r="J1491" t="str">
        <f t="shared" ca="1" si="148"/>
        <v>Medicare</v>
      </c>
      <c r="K1491" t="str">
        <f t="shared" ca="1" si="149"/>
        <v>Transferred</v>
      </c>
      <c r="L1491" s="1">
        <f t="shared" ca="1" si="144"/>
        <v>36252</v>
      </c>
    </row>
    <row r="1492" spans="2:12" x14ac:dyDescent="0.25">
      <c r="B1492">
        <f t="shared" ca="1" si="146"/>
        <v>21</v>
      </c>
      <c r="C1492">
        <f t="shared" ca="1" si="145"/>
        <v>5</v>
      </c>
      <c r="D1492">
        <f t="shared" ca="1" si="145"/>
        <v>1978</v>
      </c>
      <c r="E1492">
        <f t="shared" ca="1" si="145"/>
        <v>2</v>
      </c>
      <c r="F1492">
        <f t="shared" ca="1" si="145"/>
        <v>3</v>
      </c>
      <c r="G1492">
        <f t="shared" ca="1" si="145"/>
        <v>2</v>
      </c>
      <c r="I1492" t="str">
        <f t="shared" ca="1" si="147"/>
        <v>Male</v>
      </c>
      <c r="J1492" t="str">
        <f t="shared" ca="1" si="148"/>
        <v>Medicaid</v>
      </c>
      <c r="K1492" t="str">
        <f t="shared" ca="1" si="149"/>
        <v>Admitted</v>
      </c>
      <c r="L1492" s="1">
        <f t="shared" ref="L1492:L1555" ca="1" si="150">DATE(D1492,C1492,B1492)</f>
        <v>28631</v>
      </c>
    </row>
    <row r="1493" spans="2:12" x14ac:dyDescent="0.25">
      <c r="B1493">
        <f t="shared" ca="1" si="146"/>
        <v>15</v>
      </c>
      <c r="C1493">
        <f t="shared" ca="1" si="145"/>
        <v>2</v>
      </c>
      <c r="D1493">
        <f t="shared" ca="1" si="145"/>
        <v>1959</v>
      </c>
      <c r="E1493">
        <f t="shared" ca="1" si="145"/>
        <v>1</v>
      </c>
      <c r="F1493">
        <f t="shared" ca="1" si="145"/>
        <v>3</v>
      </c>
      <c r="G1493">
        <f t="shared" ca="1" si="145"/>
        <v>4</v>
      </c>
      <c r="I1493" t="str">
        <f t="shared" ca="1" si="147"/>
        <v>Female</v>
      </c>
      <c r="J1493" t="str">
        <f t="shared" ca="1" si="148"/>
        <v>Medicaid</v>
      </c>
      <c r="K1493" t="str">
        <f t="shared" ca="1" si="149"/>
        <v>Left without being seen</v>
      </c>
      <c r="L1493" s="1">
        <f t="shared" ca="1" si="150"/>
        <v>21596</v>
      </c>
    </row>
    <row r="1494" spans="2:12" x14ac:dyDescent="0.25">
      <c r="B1494">
        <f t="shared" ca="1" si="146"/>
        <v>25</v>
      </c>
      <c r="C1494">
        <f t="shared" ca="1" si="145"/>
        <v>1</v>
      </c>
      <c r="D1494">
        <f t="shared" ca="1" si="145"/>
        <v>1923</v>
      </c>
      <c r="E1494">
        <f t="shared" ca="1" si="145"/>
        <v>2</v>
      </c>
      <c r="F1494">
        <f t="shared" ca="1" si="145"/>
        <v>2</v>
      </c>
      <c r="G1494">
        <f t="shared" ca="1" si="145"/>
        <v>3</v>
      </c>
      <c r="I1494" t="str">
        <f t="shared" ca="1" si="147"/>
        <v>Male</v>
      </c>
      <c r="J1494" t="str">
        <f t="shared" ca="1" si="148"/>
        <v>Medicare</v>
      </c>
      <c r="K1494" t="str">
        <f t="shared" ca="1" si="149"/>
        <v>Transferred</v>
      </c>
      <c r="L1494" s="1">
        <f t="shared" ca="1" si="150"/>
        <v>8426</v>
      </c>
    </row>
    <row r="1495" spans="2:12" x14ac:dyDescent="0.25">
      <c r="B1495">
        <f t="shared" ca="1" si="146"/>
        <v>16</v>
      </c>
      <c r="C1495">
        <f t="shared" ca="1" si="145"/>
        <v>12</v>
      </c>
      <c r="D1495">
        <f t="shared" ca="1" si="145"/>
        <v>1975</v>
      </c>
      <c r="E1495">
        <f t="shared" ca="1" si="145"/>
        <v>1</v>
      </c>
      <c r="F1495">
        <f t="shared" ca="1" si="145"/>
        <v>4</v>
      </c>
      <c r="G1495">
        <f t="shared" ca="1" si="145"/>
        <v>2</v>
      </c>
      <c r="I1495" t="str">
        <f t="shared" ca="1" si="147"/>
        <v>Female</v>
      </c>
      <c r="J1495" t="str">
        <f t="shared" ca="1" si="148"/>
        <v>Self-pay</v>
      </c>
      <c r="K1495" t="str">
        <f t="shared" ca="1" si="149"/>
        <v>Admitted</v>
      </c>
      <c r="L1495" s="1">
        <f t="shared" ca="1" si="150"/>
        <v>27744</v>
      </c>
    </row>
    <row r="1496" spans="2:12" x14ac:dyDescent="0.25">
      <c r="B1496">
        <f t="shared" ca="1" si="146"/>
        <v>1</v>
      </c>
      <c r="C1496">
        <f t="shared" ca="1" si="145"/>
        <v>4</v>
      </c>
      <c r="D1496">
        <f t="shared" ca="1" si="145"/>
        <v>1974</v>
      </c>
      <c r="E1496">
        <f t="shared" ref="C1496:G1547" ca="1" si="151">RANDBETWEEN(E$4,E$5)</f>
        <v>1</v>
      </c>
      <c r="F1496">
        <f t="shared" ca="1" si="151"/>
        <v>3</v>
      </c>
      <c r="G1496">
        <f t="shared" ca="1" si="151"/>
        <v>3</v>
      </c>
      <c r="I1496" t="str">
        <f t="shared" ca="1" si="147"/>
        <v>Female</v>
      </c>
      <c r="J1496" t="str">
        <f t="shared" ca="1" si="148"/>
        <v>Medicaid</v>
      </c>
      <c r="K1496" t="str">
        <f t="shared" ca="1" si="149"/>
        <v>Transferred</v>
      </c>
      <c r="L1496" s="1">
        <f t="shared" ca="1" si="150"/>
        <v>27120</v>
      </c>
    </row>
    <row r="1497" spans="2:12" x14ac:dyDescent="0.25">
      <c r="B1497">
        <f t="shared" ca="1" si="146"/>
        <v>28</v>
      </c>
      <c r="C1497">
        <f t="shared" ca="1" si="151"/>
        <v>11</v>
      </c>
      <c r="D1497">
        <f t="shared" ca="1" si="151"/>
        <v>2001</v>
      </c>
      <c r="E1497">
        <f t="shared" ca="1" si="151"/>
        <v>1</v>
      </c>
      <c r="F1497">
        <f t="shared" ca="1" si="151"/>
        <v>5</v>
      </c>
      <c r="G1497">
        <f t="shared" ca="1" si="151"/>
        <v>1</v>
      </c>
      <c r="I1497" t="str">
        <f t="shared" ca="1" si="147"/>
        <v>Female</v>
      </c>
      <c r="J1497" t="str">
        <f t="shared" ca="1" si="148"/>
        <v>Blue Cross</v>
      </c>
      <c r="K1497" t="str">
        <f t="shared" ca="1" si="149"/>
        <v>Discharged</v>
      </c>
      <c r="L1497" s="1">
        <f t="shared" ca="1" si="150"/>
        <v>37223</v>
      </c>
    </row>
    <row r="1498" spans="2:12" x14ac:dyDescent="0.25">
      <c r="B1498">
        <f t="shared" ca="1" si="146"/>
        <v>12</v>
      </c>
      <c r="C1498">
        <f t="shared" ca="1" si="151"/>
        <v>4</v>
      </c>
      <c r="D1498">
        <f t="shared" ca="1" si="151"/>
        <v>1931</v>
      </c>
      <c r="E1498">
        <f t="shared" ca="1" si="151"/>
        <v>1</v>
      </c>
      <c r="F1498">
        <f t="shared" ca="1" si="151"/>
        <v>3</v>
      </c>
      <c r="G1498">
        <f t="shared" ca="1" si="151"/>
        <v>3</v>
      </c>
      <c r="I1498" t="str">
        <f t="shared" ca="1" si="147"/>
        <v>Female</v>
      </c>
      <c r="J1498" t="str">
        <f t="shared" ca="1" si="148"/>
        <v>Medicaid</v>
      </c>
      <c r="K1498" t="str">
        <f t="shared" ca="1" si="149"/>
        <v>Transferred</v>
      </c>
      <c r="L1498" s="1">
        <f t="shared" ca="1" si="150"/>
        <v>11425</v>
      </c>
    </row>
    <row r="1499" spans="2:12" x14ac:dyDescent="0.25">
      <c r="B1499">
        <f t="shared" ca="1" si="146"/>
        <v>18</v>
      </c>
      <c r="C1499">
        <f t="shared" ca="1" si="151"/>
        <v>11</v>
      </c>
      <c r="D1499">
        <f t="shared" ca="1" si="151"/>
        <v>1955</v>
      </c>
      <c r="E1499">
        <f t="shared" ca="1" si="151"/>
        <v>1</v>
      </c>
      <c r="F1499">
        <f t="shared" ca="1" si="151"/>
        <v>3</v>
      </c>
      <c r="G1499">
        <f t="shared" ca="1" si="151"/>
        <v>4</v>
      </c>
      <c r="I1499" t="str">
        <f t="shared" ca="1" si="147"/>
        <v>Female</v>
      </c>
      <c r="J1499" t="str">
        <f t="shared" ca="1" si="148"/>
        <v>Medicaid</v>
      </c>
      <c r="K1499" t="str">
        <f t="shared" ca="1" si="149"/>
        <v>Left without being seen</v>
      </c>
      <c r="L1499" s="1">
        <f t="shared" ca="1" si="150"/>
        <v>20411</v>
      </c>
    </row>
    <row r="1500" spans="2:12" x14ac:dyDescent="0.25">
      <c r="B1500">
        <f t="shared" ca="1" si="146"/>
        <v>7</v>
      </c>
      <c r="C1500">
        <f t="shared" ca="1" si="151"/>
        <v>10</v>
      </c>
      <c r="D1500">
        <f t="shared" ca="1" si="151"/>
        <v>1936</v>
      </c>
      <c r="E1500">
        <f t="shared" ca="1" si="151"/>
        <v>1</v>
      </c>
      <c r="F1500">
        <f t="shared" ca="1" si="151"/>
        <v>2</v>
      </c>
      <c r="G1500">
        <f t="shared" ca="1" si="151"/>
        <v>1</v>
      </c>
      <c r="I1500" t="str">
        <f t="shared" ca="1" si="147"/>
        <v>Female</v>
      </c>
      <c r="J1500" t="str">
        <f t="shared" ca="1" si="148"/>
        <v>Medicare</v>
      </c>
      <c r="K1500" t="str">
        <f t="shared" ca="1" si="149"/>
        <v>Discharged</v>
      </c>
      <c r="L1500" s="1">
        <f t="shared" ca="1" si="150"/>
        <v>13430</v>
      </c>
    </row>
    <row r="1501" spans="2:12" x14ac:dyDescent="0.25">
      <c r="B1501">
        <f t="shared" ca="1" si="146"/>
        <v>4</v>
      </c>
      <c r="C1501">
        <f t="shared" ca="1" si="151"/>
        <v>2</v>
      </c>
      <c r="D1501">
        <f t="shared" ca="1" si="151"/>
        <v>1972</v>
      </c>
      <c r="E1501">
        <f t="shared" ca="1" si="151"/>
        <v>2</v>
      </c>
      <c r="F1501">
        <f t="shared" ca="1" si="151"/>
        <v>1</v>
      </c>
      <c r="G1501">
        <f t="shared" ca="1" si="151"/>
        <v>4</v>
      </c>
      <c r="I1501" t="str">
        <f t="shared" ca="1" si="147"/>
        <v>Male</v>
      </c>
      <c r="J1501" t="str">
        <f t="shared" ca="1" si="148"/>
        <v>Aetna</v>
      </c>
      <c r="K1501" t="str">
        <f t="shared" ca="1" si="149"/>
        <v>Left without being seen</v>
      </c>
      <c r="L1501" s="1">
        <f t="shared" ca="1" si="150"/>
        <v>26333</v>
      </c>
    </row>
    <row r="1502" spans="2:12" x14ac:dyDescent="0.25">
      <c r="B1502">
        <f t="shared" ca="1" si="146"/>
        <v>20</v>
      </c>
      <c r="C1502">
        <f t="shared" ca="1" si="151"/>
        <v>12</v>
      </c>
      <c r="D1502">
        <f t="shared" ca="1" si="151"/>
        <v>1984</v>
      </c>
      <c r="E1502">
        <f t="shared" ca="1" si="151"/>
        <v>1</v>
      </c>
      <c r="F1502">
        <f t="shared" ca="1" si="151"/>
        <v>2</v>
      </c>
      <c r="G1502">
        <f t="shared" ca="1" si="151"/>
        <v>4</v>
      </c>
      <c r="I1502" t="str">
        <f t="shared" ca="1" si="147"/>
        <v>Female</v>
      </c>
      <c r="J1502" t="str">
        <f t="shared" ca="1" si="148"/>
        <v>Medicare</v>
      </c>
      <c r="K1502" t="str">
        <f t="shared" ca="1" si="149"/>
        <v>Left without being seen</v>
      </c>
      <c r="L1502" s="1">
        <f t="shared" ca="1" si="150"/>
        <v>31036</v>
      </c>
    </row>
    <row r="1503" spans="2:12" x14ac:dyDescent="0.25">
      <c r="B1503">
        <f t="shared" ca="1" si="146"/>
        <v>25</v>
      </c>
      <c r="C1503">
        <f t="shared" ca="1" si="151"/>
        <v>3</v>
      </c>
      <c r="D1503">
        <f t="shared" ca="1" si="151"/>
        <v>1935</v>
      </c>
      <c r="E1503">
        <f t="shared" ca="1" si="151"/>
        <v>1</v>
      </c>
      <c r="F1503">
        <f t="shared" ca="1" si="151"/>
        <v>2</v>
      </c>
      <c r="G1503">
        <f t="shared" ca="1" si="151"/>
        <v>4</v>
      </c>
      <c r="I1503" t="str">
        <f t="shared" ca="1" si="147"/>
        <v>Female</v>
      </c>
      <c r="J1503" t="str">
        <f t="shared" ca="1" si="148"/>
        <v>Medicare</v>
      </c>
      <c r="K1503" t="str">
        <f t="shared" ca="1" si="149"/>
        <v>Left without being seen</v>
      </c>
      <c r="L1503" s="1">
        <f t="shared" ca="1" si="150"/>
        <v>12868</v>
      </c>
    </row>
    <row r="1504" spans="2:12" x14ac:dyDescent="0.25">
      <c r="B1504">
        <f t="shared" ca="1" si="146"/>
        <v>13</v>
      </c>
      <c r="C1504">
        <f t="shared" ca="1" si="151"/>
        <v>7</v>
      </c>
      <c r="D1504">
        <f t="shared" ca="1" si="151"/>
        <v>1925</v>
      </c>
      <c r="E1504">
        <f t="shared" ca="1" si="151"/>
        <v>2</v>
      </c>
      <c r="F1504">
        <f t="shared" ca="1" si="151"/>
        <v>5</v>
      </c>
      <c r="G1504">
        <f t="shared" ca="1" si="151"/>
        <v>1</v>
      </c>
      <c r="I1504" t="str">
        <f t="shared" ca="1" si="147"/>
        <v>Male</v>
      </c>
      <c r="J1504" t="str">
        <f t="shared" ca="1" si="148"/>
        <v>Blue Cross</v>
      </c>
      <c r="K1504" t="str">
        <f t="shared" ca="1" si="149"/>
        <v>Discharged</v>
      </c>
      <c r="L1504" s="1">
        <f t="shared" ca="1" si="150"/>
        <v>9326</v>
      </c>
    </row>
    <row r="1505" spans="2:12" x14ac:dyDescent="0.25">
      <c r="B1505">
        <f t="shared" ca="1" si="146"/>
        <v>5</v>
      </c>
      <c r="C1505">
        <f t="shared" ca="1" si="151"/>
        <v>4</v>
      </c>
      <c r="D1505">
        <f t="shared" ca="1" si="151"/>
        <v>2011</v>
      </c>
      <c r="E1505">
        <f t="shared" ca="1" si="151"/>
        <v>2</v>
      </c>
      <c r="F1505">
        <f t="shared" ca="1" si="151"/>
        <v>5</v>
      </c>
      <c r="G1505">
        <f t="shared" ca="1" si="151"/>
        <v>4</v>
      </c>
      <c r="I1505" t="str">
        <f t="shared" ca="1" si="147"/>
        <v>Male</v>
      </c>
      <c r="J1505" t="str">
        <f t="shared" ca="1" si="148"/>
        <v>Blue Cross</v>
      </c>
      <c r="K1505" t="str">
        <f t="shared" ca="1" si="149"/>
        <v>Left without being seen</v>
      </c>
      <c r="L1505" s="1">
        <f t="shared" ca="1" si="150"/>
        <v>40638</v>
      </c>
    </row>
    <row r="1506" spans="2:12" x14ac:dyDescent="0.25">
      <c r="B1506">
        <f t="shared" ca="1" si="146"/>
        <v>11</v>
      </c>
      <c r="C1506">
        <f t="shared" ca="1" si="151"/>
        <v>3</v>
      </c>
      <c r="D1506">
        <f t="shared" ca="1" si="151"/>
        <v>1955</v>
      </c>
      <c r="E1506">
        <f t="shared" ca="1" si="151"/>
        <v>2</v>
      </c>
      <c r="F1506">
        <f t="shared" ca="1" si="151"/>
        <v>4</v>
      </c>
      <c r="G1506">
        <f t="shared" ca="1" si="151"/>
        <v>3</v>
      </c>
      <c r="I1506" t="str">
        <f t="shared" ca="1" si="147"/>
        <v>Male</v>
      </c>
      <c r="J1506" t="str">
        <f t="shared" ca="1" si="148"/>
        <v>Self-pay</v>
      </c>
      <c r="K1506" t="str">
        <f t="shared" ca="1" si="149"/>
        <v>Transferred</v>
      </c>
      <c r="L1506" s="1">
        <f t="shared" ca="1" si="150"/>
        <v>20159</v>
      </c>
    </row>
    <row r="1507" spans="2:12" x14ac:dyDescent="0.25">
      <c r="B1507">
        <f t="shared" ca="1" si="146"/>
        <v>26</v>
      </c>
      <c r="C1507">
        <f t="shared" ca="1" si="151"/>
        <v>12</v>
      </c>
      <c r="D1507">
        <f t="shared" ca="1" si="151"/>
        <v>1952</v>
      </c>
      <c r="E1507">
        <f t="shared" ca="1" si="151"/>
        <v>2</v>
      </c>
      <c r="F1507">
        <f t="shared" ca="1" si="151"/>
        <v>5</v>
      </c>
      <c r="G1507">
        <f t="shared" ca="1" si="151"/>
        <v>2</v>
      </c>
      <c r="I1507" t="str">
        <f t="shared" ca="1" si="147"/>
        <v>Male</v>
      </c>
      <c r="J1507" t="str">
        <f t="shared" ca="1" si="148"/>
        <v>Blue Cross</v>
      </c>
      <c r="K1507" t="str">
        <f t="shared" ca="1" si="149"/>
        <v>Admitted</v>
      </c>
      <c r="L1507" s="1">
        <f t="shared" ca="1" si="150"/>
        <v>19354</v>
      </c>
    </row>
    <row r="1508" spans="2:12" x14ac:dyDescent="0.25">
      <c r="B1508">
        <f t="shared" ca="1" si="146"/>
        <v>21</v>
      </c>
      <c r="C1508">
        <f t="shared" ca="1" si="151"/>
        <v>9</v>
      </c>
      <c r="D1508">
        <f t="shared" ca="1" si="151"/>
        <v>1987</v>
      </c>
      <c r="E1508">
        <f t="shared" ca="1" si="151"/>
        <v>2</v>
      </c>
      <c r="F1508">
        <f t="shared" ca="1" si="151"/>
        <v>2</v>
      </c>
      <c r="G1508">
        <f t="shared" ca="1" si="151"/>
        <v>1</v>
      </c>
      <c r="I1508" t="str">
        <f t="shared" ca="1" si="147"/>
        <v>Male</v>
      </c>
      <c r="J1508" t="str">
        <f t="shared" ca="1" si="148"/>
        <v>Medicare</v>
      </c>
      <c r="K1508" t="str">
        <f t="shared" ca="1" si="149"/>
        <v>Discharged</v>
      </c>
      <c r="L1508" s="1">
        <f t="shared" ca="1" si="150"/>
        <v>32041</v>
      </c>
    </row>
    <row r="1509" spans="2:12" x14ac:dyDescent="0.25">
      <c r="B1509">
        <f t="shared" ca="1" si="146"/>
        <v>2</v>
      </c>
      <c r="C1509">
        <f t="shared" ca="1" si="151"/>
        <v>4</v>
      </c>
      <c r="D1509">
        <f t="shared" ca="1" si="151"/>
        <v>1942</v>
      </c>
      <c r="E1509">
        <f t="shared" ca="1" si="151"/>
        <v>2</v>
      </c>
      <c r="F1509">
        <f t="shared" ca="1" si="151"/>
        <v>2</v>
      </c>
      <c r="G1509">
        <f t="shared" ca="1" si="151"/>
        <v>1</v>
      </c>
      <c r="I1509" t="str">
        <f t="shared" ca="1" si="147"/>
        <v>Male</v>
      </c>
      <c r="J1509" t="str">
        <f t="shared" ca="1" si="148"/>
        <v>Medicare</v>
      </c>
      <c r="K1509" t="str">
        <f t="shared" ca="1" si="149"/>
        <v>Discharged</v>
      </c>
      <c r="L1509" s="1">
        <f t="shared" ca="1" si="150"/>
        <v>15433</v>
      </c>
    </row>
    <row r="1510" spans="2:12" x14ac:dyDescent="0.25">
      <c r="B1510">
        <f t="shared" ca="1" si="146"/>
        <v>16</v>
      </c>
      <c r="C1510">
        <f t="shared" ca="1" si="151"/>
        <v>5</v>
      </c>
      <c r="D1510">
        <f t="shared" ca="1" si="151"/>
        <v>1979</v>
      </c>
      <c r="E1510">
        <f t="shared" ca="1" si="151"/>
        <v>2</v>
      </c>
      <c r="F1510">
        <f t="shared" ca="1" si="151"/>
        <v>5</v>
      </c>
      <c r="G1510">
        <f t="shared" ca="1" si="151"/>
        <v>2</v>
      </c>
      <c r="I1510" t="str">
        <f t="shared" ca="1" si="147"/>
        <v>Male</v>
      </c>
      <c r="J1510" t="str">
        <f t="shared" ca="1" si="148"/>
        <v>Blue Cross</v>
      </c>
      <c r="K1510" t="str">
        <f t="shared" ca="1" si="149"/>
        <v>Admitted</v>
      </c>
      <c r="L1510" s="1">
        <f t="shared" ca="1" si="150"/>
        <v>28991</v>
      </c>
    </row>
    <row r="1511" spans="2:12" x14ac:dyDescent="0.25">
      <c r="B1511">
        <f t="shared" ca="1" si="146"/>
        <v>16</v>
      </c>
      <c r="C1511">
        <f t="shared" ca="1" si="151"/>
        <v>1</v>
      </c>
      <c r="D1511">
        <f t="shared" ca="1" si="151"/>
        <v>1997</v>
      </c>
      <c r="E1511">
        <f t="shared" ca="1" si="151"/>
        <v>1</v>
      </c>
      <c r="F1511">
        <f t="shared" ca="1" si="151"/>
        <v>5</v>
      </c>
      <c r="G1511">
        <f t="shared" ca="1" si="151"/>
        <v>3</v>
      </c>
      <c r="I1511" t="str">
        <f t="shared" ca="1" si="147"/>
        <v>Female</v>
      </c>
      <c r="J1511" t="str">
        <f t="shared" ca="1" si="148"/>
        <v>Blue Cross</v>
      </c>
      <c r="K1511" t="str">
        <f t="shared" ca="1" si="149"/>
        <v>Transferred</v>
      </c>
      <c r="L1511" s="1">
        <f t="shared" ca="1" si="150"/>
        <v>35446</v>
      </c>
    </row>
    <row r="1512" spans="2:12" x14ac:dyDescent="0.25">
      <c r="B1512">
        <f t="shared" ca="1" si="146"/>
        <v>7</v>
      </c>
      <c r="C1512">
        <f t="shared" ca="1" si="151"/>
        <v>11</v>
      </c>
      <c r="D1512">
        <f t="shared" ca="1" si="151"/>
        <v>1934</v>
      </c>
      <c r="E1512">
        <f t="shared" ca="1" si="151"/>
        <v>2</v>
      </c>
      <c r="F1512">
        <f t="shared" ca="1" si="151"/>
        <v>3</v>
      </c>
      <c r="G1512">
        <f t="shared" ca="1" si="151"/>
        <v>2</v>
      </c>
      <c r="I1512" t="str">
        <f t="shared" ca="1" si="147"/>
        <v>Male</v>
      </c>
      <c r="J1512" t="str">
        <f t="shared" ca="1" si="148"/>
        <v>Medicaid</v>
      </c>
      <c r="K1512" t="str">
        <f t="shared" ca="1" si="149"/>
        <v>Admitted</v>
      </c>
      <c r="L1512" s="1">
        <f t="shared" ca="1" si="150"/>
        <v>12730</v>
      </c>
    </row>
    <row r="1513" spans="2:12" x14ac:dyDescent="0.25">
      <c r="B1513">
        <f t="shared" ca="1" si="146"/>
        <v>22</v>
      </c>
      <c r="C1513">
        <f t="shared" ca="1" si="151"/>
        <v>3</v>
      </c>
      <c r="D1513">
        <f t="shared" ca="1" si="151"/>
        <v>1976</v>
      </c>
      <c r="E1513">
        <f t="shared" ca="1" si="151"/>
        <v>2</v>
      </c>
      <c r="F1513">
        <f t="shared" ca="1" si="151"/>
        <v>5</v>
      </c>
      <c r="G1513">
        <f t="shared" ca="1" si="151"/>
        <v>2</v>
      </c>
      <c r="I1513" t="str">
        <f t="shared" ca="1" si="147"/>
        <v>Male</v>
      </c>
      <c r="J1513" t="str">
        <f t="shared" ca="1" si="148"/>
        <v>Blue Cross</v>
      </c>
      <c r="K1513" t="str">
        <f t="shared" ca="1" si="149"/>
        <v>Admitted</v>
      </c>
      <c r="L1513" s="1">
        <f t="shared" ca="1" si="150"/>
        <v>27841</v>
      </c>
    </row>
    <row r="1514" spans="2:12" x14ac:dyDescent="0.25">
      <c r="B1514">
        <f t="shared" ca="1" si="146"/>
        <v>15</v>
      </c>
      <c r="C1514">
        <f t="shared" ca="1" si="151"/>
        <v>10</v>
      </c>
      <c r="D1514">
        <f t="shared" ca="1" si="151"/>
        <v>2008</v>
      </c>
      <c r="E1514">
        <f t="shared" ca="1" si="151"/>
        <v>1</v>
      </c>
      <c r="F1514">
        <f t="shared" ca="1" si="151"/>
        <v>1</v>
      </c>
      <c r="G1514">
        <f t="shared" ca="1" si="151"/>
        <v>4</v>
      </c>
      <c r="I1514" t="str">
        <f t="shared" ca="1" si="147"/>
        <v>Female</v>
      </c>
      <c r="J1514" t="str">
        <f t="shared" ca="1" si="148"/>
        <v>Aetna</v>
      </c>
      <c r="K1514" t="str">
        <f t="shared" ca="1" si="149"/>
        <v>Left without being seen</v>
      </c>
      <c r="L1514" s="1">
        <f t="shared" ca="1" si="150"/>
        <v>39736</v>
      </c>
    </row>
    <row r="1515" spans="2:12" x14ac:dyDescent="0.25">
      <c r="B1515">
        <f t="shared" ca="1" si="146"/>
        <v>19</v>
      </c>
      <c r="C1515">
        <f t="shared" ca="1" si="151"/>
        <v>4</v>
      </c>
      <c r="D1515">
        <f t="shared" ca="1" si="151"/>
        <v>1972</v>
      </c>
      <c r="E1515">
        <f t="shared" ca="1" si="151"/>
        <v>1</v>
      </c>
      <c r="F1515">
        <f t="shared" ca="1" si="151"/>
        <v>4</v>
      </c>
      <c r="G1515">
        <f t="shared" ca="1" si="151"/>
        <v>1</v>
      </c>
      <c r="I1515" t="str">
        <f t="shared" ca="1" si="147"/>
        <v>Female</v>
      </c>
      <c r="J1515" t="str">
        <f t="shared" ca="1" si="148"/>
        <v>Self-pay</v>
      </c>
      <c r="K1515" t="str">
        <f t="shared" ca="1" si="149"/>
        <v>Discharged</v>
      </c>
      <c r="L1515" s="1">
        <f t="shared" ca="1" si="150"/>
        <v>26408</v>
      </c>
    </row>
    <row r="1516" spans="2:12" x14ac:dyDescent="0.25">
      <c r="B1516">
        <f t="shared" ca="1" si="146"/>
        <v>2</v>
      </c>
      <c r="C1516">
        <f t="shared" ca="1" si="151"/>
        <v>10</v>
      </c>
      <c r="D1516">
        <f t="shared" ca="1" si="151"/>
        <v>1964</v>
      </c>
      <c r="E1516">
        <f t="shared" ca="1" si="151"/>
        <v>1</v>
      </c>
      <c r="F1516">
        <f t="shared" ca="1" si="151"/>
        <v>3</v>
      </c>
      <c r="G1516">
        <f t="shared" ca="1" si="151"/>
        <v>2</v>
      </c>
      <c r="I1516" t="str">
        <f t="shared" ca="1" si="147"/>
        <v>Female</v>
      </c>
      <c r="J1516" t="str">
        <f t="shared" ca="1" si="148"/>
        <v>Medicaid</v>
      </c>
      <c r="K1516" t="str">
        <f t="shared" ca="1" si="149"/>
        <v>Admitted</v>
      </c>
      <c r="L1516" s="1">
        <f t="shared" ca="1" si="150"/>
        <v>23652</v>
      </c>
    </row>
    <row r="1517" spans="2:12" x14ac:dyDescent="0.25">
      <c r="B1517">
        <f t="shared" ca="1" si="146"/>
        <v>1</v>
      </c>
      <c r="C1517">
        <f t="shared" ca="1" si="151"/>
        <v>10</v>
      </c>
      <c r="D1517">
        <f t="shared" ca="1" si="151"/>
        <v>1944</v>
      </c>
      <c r="E1517">
        <f t="shared" ca="1" si="151"/>
        <v>2</v>
      </c>
      <c r="F1517">
        <f t="shared" ca="1" si="151"/>
        <v>1</v>
      </c>
      <c r="G1517">
        <f t="shared" ca="1" si="151"/>
        <v>1</v>
      </c>
      <c r="I1517" t="str">
        <f t="shared" ca="1" si="147"/>
        <v>Male</v>
      </c>
      <c r="J1517" t="str">
        <f t="shared" ca="1" si="148"/>
        <v>Aetna</v>
      </c>
      <c r="K1517" t="str">
        <f t="shared" ca="1" si="149"/>
        <v>Discharged</v>
      </c>
      <c r="L1517" s="1">
        <f t="shared" ca="1" si="150"/>
        <v>16346</v>
      </c>
    </row>
    <row r="1518" spans="2:12" x14ac:dyDescent="0.25">
      <c r="B1518">
        <f t="shared" ca="1" si="146"/>
        <v>28</v>
      </c>
      <c r="C1518">
        <f t="shared" ca="1" si="151"/>
        <v>4</v>
      </c>
      <c r="D1518">
        <f t="shared" ca="1" si="151"/>
        <v>1997</v>
      </c>
      <c r="E1518">
        <f t="shared" ca="1" si="151"/>
        <v>2</v>
      </c>
      <c r="F1518">
        <f t="shared" ca="1" si="151"/>
        <v>1</v>
      </c>
      <c r="G1518">
        <f t="shared" ca="1" si="151"/>
        <v>4</v>
      </c>
      <c r="I1518" t="str">
        <f t="shared" ca="1" si="147"/>
        <v>Male</v>
      </c>
      <c r="J1518" t="str">
        <f t="shared" ca="1" si="148"/>
        <v>Aetna</v>
      </c>
      <c r="K1518" t="str">
        <f t="shared" ca="1" si="149"/>
        <v>Left without being seen</v>
      </c>
      <c r="L1518" s="1">
        <f t="shared" ca="1" si="150"/>
        <v>35548</v>
      </c>
    </row>
    <row r="1519" spans="2:12" x14ac:dyDescent="0.25">
      <c r="B1519">
        <f t="shared" ca="1" si="146"/>
        <v>30</v>
      </c>
      <c r="C1519">
        <f t="shared" ca="1" si="151"/>
        <v>10</v>
      </c>
      <c r="D1519">
        <f t="shared" ca="1" si="151"/>
        <v>1948</v>
      </c>
      <c r="E1519">
        <f t="shared" ca="1" si="151"/>
        <v>1</v>
      </c>
      <c r="F1519">
        <f t="shared" ca="1" si="151"/>
        <v>2</v>
      </c>
      <c r="G1519">
        <f t="shared" ca="1" si="151"/>
        <v>2</v>
      </c>
      <c r="I1519" t="str">
        <f t="shared" ca="1" si="147"/>
        <v>Female</v>
      </c>
      <c r="J1519" t="str">
        <f t="shared" ca="1" si="148"/>
        <v>Medicare</v>
      </c>
      <c r="K1519" t="str">
        <f t="shared" ca="1" si="149"/>
        <v>Admitted</v>
      </c>
      <c r="L1519" s="1">
        <f t="shared" ca="1" si="150"/>
        <v>17836</v>
      </c>
    </row>
    <row r="1520" spans="2:12" x14ac:dyDescent="0.25">
      <c r="B1520">
        <f t="shared" ca="1" si="146"/>
        <v>6</v>
      </c>
      <c r="C1520">
        <f t="shared" ca="1" si="151"/>
        <v>11</v>
      </c>
      <c r="D1520">
        <f t="shared" ca="1" si="151"/>
        <v>1936</v>
      </c>
      <c r="E1520">
        <f t="shared" ca="1" si="151"/>
        <v>2</v>
      </c>
      <c r="F1520">
        <f t="shared" ca="1" si="151"/>
        <v>3</v>
      </c>
      <c r="G1520">
        <f t="shared" ca="1" si="151"/>
        <v>2</v>
      </c>
      <c r="I1520" t="str">
        <f t="shared" ca="1" si="147"/>
        <v>Male</v>
      </c>
      <c r="J1520" t="str">
        <f t="shared" ca="1" si="148"/>
        <v>Medicaid</v>
      </c>
      <c r="K1520" t="str">
        <f t="shared" ca="1" si="149"/>
        <v>Admitted</v>
      </c>
      <c r="L1520" s="1">
        <f t="shared" ca="1" si="150"/>
        <v>13460</v>
      </c>
    </row>
    <row r="1521" spans="2:12" x14ac:dyDescent="0.25">
      <c r="B1521">
        <f t="shared" ca="1" si="146"/>
        <v>9</v>
      </c>
      <c r="C1521">
        <f t="shared" ca="1" si="151"/>
        <v>9</v>
      </c>
      <c r="D1521">
        <f t="shared" ca="1" si="151"/>
        <v>2012</v>
      </c>
      <c r="E1521">
        <f t="shared" ca="1" si="151"/>
        <v>2</v>
      </c>
      <c r="F1521">
        <f t="shared" ca="1" si="151"/>
        <v>5</v>
      </c>
      <c r="G1521">
        <f t="shared" ca="1" si="151"/>
        <v>1</v>
      </c>
      <c r="I1521" t="str">
        <f t="shared" ca="1" si="147"/>
        <v>Male</v>
      </c>
      <c r="J1521" t="str">
        <f t="shared" ca="1" si="148"/>
        <v>Blue Cross</v>
      </c>
      <c r="K1521" t="str">
        <f t="shared" ca="1" si="149"/>
        <v>Discharged</v>
      </c>
      <c r="L1521" s="1">
        <f t="shared" ca="1" si="150"/>
        <v>41161</v>
      </c>
    </row>
    <row r="1522" spans="2:12" x14ac:dyDescent="0.25">
      <c r="B1522">
        <f t="shared" ca="1" si="146"/>
        <v>20</v>
      </c>
      <c r="C1522">
        <f t="shared" ca="1" si="151"/>
        <v>4</v>
      </c>
      <c r="D1522">
        <f t="shared" ca="1" si="151"/>
        <v>1988</v>
      </c>
      <c r="E1522">
        <f t="shared" ca="1" si="151"/>
        <v>2</v>
      </c>
      <c r="F1522">
        <f t="shared" ca="1" si="151"/>
        <v>4</v>
      </c>
      <c r="G1522">
        <f t="shared" ca="1" si="151"/>
        <v>3</v>
      </c>
      <c r="I1522" t="str">
        <f t="shared" ca="1" si="147"/>
        <v>Male</v>
      </c>
      <c r="J1522" t="str">
        <f t="shared" ca="1" si="148"/>
        <v>Self-pay</v>
      </c>
      <c r="K1522" t="str">
        <f t="shared" ca="1" si="149"/>
        <v>Transferred</v>
      </c>
      <c r="L1522" s="1">
        <f t="shared" ca="1" si="150"/>
        <v>32253</v>
      </c>
    </row>
    <row r="1523" spans="2:12" x14ac:dyDescent="0.25">
      <c r="B1523">
        <f t="shared" ca="1" si="146"/>
        <v>30</v>
      </c>
      <c r="C1523">
        <f t="shared" ca="1" si="151"/>
        <v>4</v>
      </c>
      <c r="D1523">
        <f t="shared" ca="1" si="151"/>
        <v>1981</v>
      </c>
      <c r="E1523">
        <f t="shared" ca="1" si="151"/>
        <v>1</v>
      </c>
      <c r="F1523">
        <f t="shared" ca="1" si="151"/>
        <v>4</v>
      </c>
      <c r="G1523">
        <f t="shared" ca="1" si="151"/>
        <v>2</v>
      </c>
      <c r="I1523" t="str">
        <f t="shared" ca="1" si="147"/>
        <v>Female</v>
      </c>
      <c r="J1523" t="str">
        <f t="shared" ca="1" si="148"/>
        <v>Self-pay</v>
      </c>
      <c r="K1523" t="str">
        <f t="shared" ca="1" si="149"/>
        <v>Admitted</v>
      </c>
      <c r="L1523" s="1">
        <f t="shared" ca="1" si="150"/>
        <v>29706</v>
      </c>
    </row>
    <row r="1524" spans="2:12" x14ac:dyDescent="0.25">
      <c r="B1524">
        <f t="shared" ca="1" si="146"/>
        <v>7</v>
      </c>
      <c r="C1524">
        <f t="shared" ca="1" si="151"/>
        <v>11</v>
      </c>
      <c r="D1524">
        <f t="shared" ca="1" si="151"/>
        <v>1924</v>
      </c>
      <c r="E1524">
        <f t="shared" ca="1" si="151"/>
        <v>2</v>
      </c>
      <c r="F1524">
        <f t="shared" ca="1" si="151"/>
        <v>1</v>
      </c>
      <c r="G1524">
        <f t="shared" ca="1" si="151"/>
        <v>1</v>
      </c>
      <c r="I1524" t="str">
        <f t="shared" ca="1" si="147"/>
        <v>Male</v>
      </c>
      <c r="J1524" t="str">
        <f t="shared" ca="1" si="148"/>
        <v>Aetna</v>
      </c>
      <c r="K1524" t="str">
        <f t="shared" ca="1" si="149"/>
        <v>Discharged</v>
      </c>
      <c r="L1524" s="1">
        <f t="shared" ca="1" si="150"/>
        <v>9078</v>
      </c>
    </row>
    <row r="1525" spans="2:12" x14ac:dyDescent="0.25">
      <c r="B1525">
        <f t="shared" ca="1" si="146"/>
        <v>29</v>
      </c>
      <c r="C1525">
        <f t="shared" ca="1" si="151"/>
        <v>2</v>
      </c>
      <c r="D1525">
        <f t="shared" ca="1" si="151"/>
        <v>1955</v>
      </c>
      <c r="E1525">
        <f t="shared" ca="1" si="151"/>
        <v>2</v>
      </c>
      <c r="F1525">
        <f t="shared" ca="1" si="151"/>
        <v>3</v>
      </c>
      <c r="G1525">
        <f t="shared" ca="1" si="151"/>
        <v>4</v>
      </c>
      <c r="I1525" t="str">
        <f t="shared" ca="1" si="147"/>
        <v>Male</v>
      </c>
      <c r="J1525" t="str">
        <f t="shared" ca="1" si="148"/>
        <v>Medicaid</v>
      </c>
      <c r="K1525" t="str">
        <f t="shared" ca="1" si="149"/>
        <v>Left without being seen</v>
      </c>
      <c r="L1525" s="1">
        <f t="shared" ca="1" si="150"/>
        <v>20149</v>
      </c>
    </row>
    <row r="1526" spans="2:12" x14ac:dyDescent="0.25">
      <c r="B1526">
        <f t="shared" ca="1" si="146"/>
        <v>3</v>
      </c>
      <c r="C1526">
        <f t="shared" ca="1" si="151"/>
        <v>11</v>
      </c>
      <c r="D1526">
        <f t="shared" ca="1" si="151"/>
        <v>2012</v>
      </c>
      <c r="E1526">
        <f t="shared" ca="1" si="151"/>
        <v>1</v>
      </c>
      <c r="F1526">
        <f t="shared" ca="1" si="151"/>
        <v>2</v>
      </c>
      <c r="G1526">
        <f t="shared" ca="1" si="151"/>
        <v>1</v>
      </c>
      <c r="I1526" t="str">
        <f t="shared" ca="1" si="147"/>
        <v>Female</v>
      </c>
      <c r="J1526" t="str">
        <f t="shared" ca="1" si="148"/>
        <v>Medicare</v>
      </c>
      <c r="K1526" t="str">
        <f t="shared" ca="1" si="149"/>
        <v>Discharged</v>
      </c>
      <c r="L1526" s="1">
        <f t="shared" ca="1" si="150"/>
        <v>41216</v>
      </c>
    </row>
    <row r="1527" spans="2:12" x14ac:dyDescent="0.25">
      <c r="B1527">
        <f t="shared" ca="1" si="146"/>
        <v>18</v>
      </c>
      <c r="C1527">
        <f t="shared" ca="1" si="151"/>
        <v>8</v>
      </c>
      <c r="D1527">
        <f t="shared" ca="1" si="151"/>
        <v>1942</v>
      </c>
      <c r="E1527">
        <f t="shared" ca="1" si="151"/>
        <v>1</v>
      </c>
      <c r="F1527">
        <f t="shared" ca="1" si="151"/>
        <v>3</v>
      </c>
      <c r="G1527">
        <f t="shared" ca="1" si="151"/>
        <v>4</v>
      </c>
      <c r="I1527" t="str">
        <f t="shared" ca="1" si="147"/>
        <v>Female</v>
      </c>
      <c r="J1527" t="str">
        <f t="shared" ca="1" si="148"/>
        <v>Medicaid</v>
      </c>
      <c r="K1527" t="str">
        <f t="shared" ca="1" si="149"/>
        <v>Left without being seen</v>
      </c>
      <c r="L1527" s="1">
        <f t="shared" ca="1" si="150"/>
        <v>15571</v>
      </c>
    </row>
    <row r="1528" spans="2:12" x14ac:dyDescent="0.25">
      <c r="B1528">
        <f t="shared" ca="1" si="146"/>
        <v>28</v>
      </c>
      <c r="C1528">
        <f t="shared" ca="1" si="151"/>
        <v>8</v>
      </c>
      <c r="D1528">
        <f t="shared" ca="1" si="151"/>
        <v>1936</v>
      </c>
      <c r="E1528">
        <f t="shared" ca="1" si="151"/>
        <v>1</v>
      </c>
      <c r="F1528">
        <f t="shared" ca="1" si="151"/>
        <v>2</v>
      </c>
      <c r="G1528">
        <f t="shared" ca="1" si="151"/>
        <v>3</v>
      </c>
      <c r="I1528" t="str">
        <f t="shared" ca="1" si="147"/>
        <v>Female</v>
      </c>
      <c r="J1528" t="str">
        <f t="shared" ca="1" si="148"/>
        <v>Medicare</v>
      </c>
      <c r="K1528" t="str">
        <f t="shared" ca="1" si="149"/>
        <v>Transferred</v>
      </c>
      <c r="L1528" s="1">
        <f t="shared" ca="1" si="150"/>
        <v>13390</v>
      </c>
    </row>
    <row r="1529" spans="2:12" x14ac:dyDescent="0.25">
      <c r="B1529">
        <f t="shared" ca="1" si="146"/>
        <v>11</v>
      </c>
      <c r="C1529">
        <f t="shared" ca="1" si="151"/>
        <v>7</v>
      </c>
      <c r="D1529">
        <f t="shared" ca="1" si="151"/>
        <v>1977</v>
      </c>
      <c r="E1529">
        <f t="shared" ca="1" si="151"/>
        <v>1</v>
      </c>
      <c r="F1529">
        <f t="shared" ca="1" si="151"/>
        <v>2</v>
      </c>
      <c r="G1529">
        <f t="shared" ca="1" si="151"/>
        <v>1</v>
      </c>
      <c r="I1529" t="str">
        <f t="shared" ca="1" si="147"/>
        <v>Female</v>
      </c>
      <c r="J1529" t="str">
        <f t="shared" ca="1" si="148"/>
        <v>Medicare</v>
      </c>
      <c r="K1529" t="str">
        <f t="shared" ca="1" si="149"/>
        <v>Discharged</v>
      </c>
      <c r="L1529" s="1">
        <f t="shared" ca="1" si="150"/>
        <v>28317</v>
      </c>
    </row>
    <row r="1530" spans="2:12" x14ac:dyDescent="0.25">
      <c r="B1530">
        <f t="shared" ca="1" si="146"/>
        <v>25</v>
      </c>
      <c r="C1530">
        <f t="shared" ca="1" si="151"/>
        <v>8</v>
      </c>
      <c r="D1530">
        <f t="shared" ca="1" si="151"/>
        <v>1934</v>
      </c>
      <c r="E1530">
        <f t="shared" ca="1" si="151"/>
        <v>2</v>
      </c>
      <c r="F1530">
        <f t="shared" ca="1" si="151"/>
        <v>3</v>
      </c>
      <c r="G1530">
        <f t="shared" ca="1" si="151"/>
        <v>2</v>
      </c>
      <c r="I1530" t="str">
        <f t="shared" ca="1" si="147"/>
        <v>Male</v>
      </c>
      <c r="J1530" t="str">
        <f t="shared" ca="1" si="148"/>
        <v>Medicaid</v>
      </c>
      <c r="K1530" t="str">
        <f t="shared" ca="1" si="149"/>
        <v>Admitted</v>
      </c>
      <c r="L1530" s="1">
        <f t="shared" ca="1" si="150"/>
        <v>12656</v>
      </c>
    </row>
    <row r="1531" spans="2:12" x14ac:dyDescent="0.25">
      <c r="B1531">
        <f t="shared" ca="1" si="146"/>
        <v>2</v>
      </c>
      <c r="C1531">
        <f t="shared" ca="1" si="151"/>
        <v>3</v>
      </c>
      <c r="D1531">
        <f t="shared" ca="1" si="151"/>
        <v>1945</v>
      </c>
      <c r="E1531">
        <f t="shared" ca="1" si="151"/>
        <v>1</v>
      </c>
      <c r="F1531">
        <f t="shared" ca="1" si="151"/>
        <v>2</v>
      </c>
      <c r="G1531">
        <f t="shared" ca="1" si="151"/>
        <v>1</v>
      </c>
      <c r="I1531" t="str">
        <f t="shared" ca="1" si="147"/>
        <v>Female</v>
      </c>
      <c r="J1531" t="str">
        <f t="shared" ca="1" si="148"/>
        <v>Medicare</v>
      </c>
      <c r="K1531" t="str">
        <f t="shared" ca="1" si="149"/>
        <v>Discharged</v>
      </c>
      <c r="L1531" s="1">
        <f t="shared" ca="1" si="150"/>
        <v>16498</v>
      </c>
    </row>
    <row r="1532" spans="2:12" x14ac:dyDescent="0.25">
      <c r="B1532">
        <f t="shared" ca="1" si="146"/>
        <v>12</v>
      </c>
      <c r="C1532">
        <f t="shared" ca="1" si="151"/>
        <v>9</v>
      </c>
      <c r="D1532">
        <f t="shared" ca="1" si="151"/>
        <v>2002</v>
      </c>
      <c r="E1532">
        <f t="shared" ca="1" si="151"/>
        <v>2</v>
      </c>
      <c r="F1532">
        <f t="shared" ca="1" si="151"/>
        <v>5</v>
      </c>
      <c r="G1532">
        <f t="shared" ca="1" si="151"/>
        <v>1</v>
      </c>
      <c r="I1532" t="str">
        <f t="shared" ca="1" si="147"/>
        <v>Male</v>
      </c>
      <c r="J1532" t="str">
        <f t="shared" ca="1" si="148"/>
        <v>Blue Cross</v>
      </c>
      <c r="K1532" t="str">
        <f t="shared" ca="1" si="149"/>
        <v>Discharged</v>
      </c>
      <c r="L1532" s="1">
        <f t="shared" ca="1" si="150"/>
        <v>37511</v>
      </c>
    </row>
    <row r="1533" spans="2:12" x14ac:dyDescent="0.25">
      <c r="B1533">
        <f t="shared" ca="1" si="146"/>
        <v>26</v>
      </c>
      <c r="C1533">
        <f t="shared" ca="1" si="151"/>
        <v>2</v>
      </c>
      <c r="D1533">
        <f t="shared" ca="1" si="151"/>
        <v>1947</v>
      </c>
      <c r="E1533">
        <f t="shared" ca="1" si="151"/>
        <v>1</v>
      </c>
      <c r="F1533">
        <f t="shared" ca="1" si="151"/>
        <v>5</v>
      </c>
      <c r="G1533">
        <f t="shared" ca="1" si="151"/>
        <v>3</v>
      </c>
      <c r="I1533" t="str">
        <f t="shared" ca="1" si="147"/>
        <v>Female</v>
      </c>
      <c r="J1533" t="str">
        <f t="shared" ca="1" si="148"/>
        <v>Blue Cross</v>
      </c>
      <c r="K1533" t="str">
        <f t="shared" ca="1" si="149"/>
        <v>Transferred</v>
      </c>
      <c r="L1533" s="1">
        <f t="shared" ca="1" si="150"/>
        <v>17224</v>
      </c>
    </row>
    <row r="1534" spans="2:12" x14ac:dyDescent="0.25">
      <c r="B1534">
        <f t="shared" ca="1" si="146"/>
        <v>26</v>
      </c>
      <c r="C1534">
        <f t="shared" ca="1" si="151"/>
        <v>10</v>
      </c>
      <c r="D1534">
        <f t="shared" ca="1" si="151"/>
        <v>1970</v>
      </c>
      <c r="E1534">
        <f t="shared" ca="1" si="151"/>
        <v>1</v>
      </c>
      <c r="F1534">
        <f t="shared" ca="1" si="151"/>
        <v>4</v>
      </c>
      <c r="G1534">
        <f t="shared" ca="1" si="151"/>
        <v>3</v>
      </c>
      <c r="I1534" t="str">
        <f t="shared" ca="1" si="147"/>
        <v>Female</v>
      </c>
      <c r="J1534" t="str">
        <f t="shared" ca="1" si="148"/>
        <v>Self-pay</v>
      </c>
      <c r="K1534" t="str">
        <f t="shared" ca="1" si="149"/>
        <v>Transferred</v>
      </c>
      <c r="L1534" s="1">
        <f t="shared" ca="1" si="150"/>
        <v>25867</v>
      </c>
    </row>
    <row r="1535" spans="2:12" x14ac:dyDescent="0.25">
      <c r="B1535">
        <f t="shared" ca="1" si="146"/>
        <v>18</v>
      </c>
      <c r="C1535">
        <f t="shared" ca="1" si="151"/>
        <v>11</v>
      </c>
      <c r="D1535">
        <f t="shared" ca="1" si="151"/>
        <v>1989</v>
      </c>
      <c r="E1535">
        <f t="shared" ca="1" si="151"/>
        <v>1</v>
      </c>
      <c r="F1535">
        <f t="shared" ca="1" si="151"/>
        <v>3</v>
      </c>
      <c r="G1535">
        <f t="shared" ca="1" si="151"/>
        <v>4</v>
      </c>
      <c r="I1535" t="str">
        <f t="shared" ca="1" si="147"/>
        <v>Female</v>
      </c>
      <c r="J1535" t="str">
        <f t="shared" ca="1" si="148"/>
        <v>Medicaid</v>
      </c>
      <c r="K1535" t="str">
        <f t="shared" ca="1" si="149"/>
        <v>Left without being seen</v>
      </c>
      <c r="L1535" s="1">
        <f t="shared" ca="1" si="150"/>
        <v>32830</v>
      </c>
    </row>
    <row r="1536" spans="2:12" x14ac:dyDescent="0.25">
      <c r="B1536">
        <f t="shared" ca="1" si="146"/>
        <v>23</v>
      </c>
      <c r="C1536">
        <f t="shared" ca="1" si="151"/>
        <v>6</v>
      </c>
      <c r="D1536">
        <f t="shared" ca="1" si="151"/>
        <v>1942</v>
      </c>
      <c r="E1536">
        <f t="shared" ca="1" si="151"/>
        <v>1</v>
      </c>
      <c r="F1536">
        <f t="shared" ca="1" si="151"/>
        <v>1</v>
      </c>
      <c r="G1536">
        <f t="shared" ca="1" si="151"/>
        <v>1</v>
      </c>
      <c r="I1536" t="str">
        <f t="shared" ca="1" si="147"/>
        <v>Female</v>
      </c>
      <c r="J1536" t="str">
        <f t="shared" ca="1" si="148"/>
        <v>Aetna</v>
      </c>
      <c r="K1536" t="str">
        <f t="shared" ca="1" si="149"/>
        <v>Discharged</v>
      </c>
      <c r="L1536" s="1">
        <f t="shared" ca="1" si="150"/>
        <v>15515</v>
      </c>
    </row>
    <row r="1537" spans="2:12" x14ac:dyDescent="0.25">
      <c r="B1537">
        <f t="shared" ca="1" si="146"/>
        <v>19</v>
      </c>
      <c r="C1537">
        <f t="shared" ca="1" si="151"/>
        <v>6</v>
      </c>
      <c r="D1537">
        <f t="shared" ca="1" si="151"/>
        <v>2011</v>
      </c>
      <c r="E1537">
        <f t="shared" ca="1" si="151"/>
        <v>1</v>
      </c>
      <c r="F1537">
        <f t="shared" ca="1" si="151"/>
        <v>4</v>
      </c>
      <c r="G1537">
        <f t="shared" ca="1" si="151"/>
        <v>1</v>
      </c>
      <c r="I1537" t="str">
        <f t="shared" ca="1" si="147"/>
        <v>Female</v>
      </c>
      <c r="J1537" t="str">
        <f t="shared" ca="1" si="148"/>
        <v>Self-pay</v>
      </c>
      <c r="K1537" t="str">
        <f t="shared" ca="1" si="149"/>
        <v>Discharged</v>
      </c>
      <c r="L1537" s="1">
        <f t="shared" ca="1" si="150"/>
        <v>40713</v>
      </c>
    </row>
    <row r="1538" spans="2:12" x14ac:dyDescent="0.25">
      <c r="B1538">
        <f t="shared" ca="1" si="146"/>
        <v>22</v>
      </c>
      <c r="C1538">
        <f t="shared" ca="1" si="151"/>
        <v>11</v>
      </c>
      <c r="D1538">
        <f t="shared" ca="1" si="151"/>
        <v>2008</v>
      </c>
      <c r="E1538">
        <f t="shared" ca="1" si="151"/>
        <v>2</v>
      </c>
      <c r="F1538">
        <f t="shared" ca="1" si="151"/>
        <v>5</v>
      </c>
      <c r="G1538">
        <f t="shared" ca="1" si="151"/>
        <v>1</v>
      </c>
      <c r="I1538" t="str">
        <f t="shared" ca="1" si="147"/>
        <v>Male</v>
      </c>
      <c r="J1538" t="str">
        <f t="shared" ca="1" si="148"/>
        <v>Blue Cross</v>
      </c>
      <c r="K1538" t="str">
        <f t="shared" ca="1" si="149"/>
        <v>Discharged</v>
      </c>
      <c r="L1538" s="1">
        <f t="shared" ca="1" si="150"/>
        <v>39774</v>
      </c>
    </row>
    <row r="1539" spans="2:12" x14ac:dyDescent="0.25">
      <c r="B1539">
        <f t="shared" ca="1" si="146"/>
        <v>25</v>
      </c>
      <c r="C1539">
        <f t="shared" ca="1" si="151"/>
        <v>5</v>
      </c>
      <c r="D1539">
        <f t="shared" ca="1" si="151"/>
        <v>1972</v>
      </c>
      <c r="E1539">
        <f t="shared" ca="1" si="151"/>
        <v>2</v>
      </c>
      <c r="F1539">
        <f t="shared" ca="1" si="151"/>
        <v>2</v>
      </c>
      <c r="G1539">
        <f t="shared" ca="1" si="151"/>
        <v>4</v>
      </c>
      <c r="I1539" t="str">
        <f t="shared" ca="1" si="147"/>
        <v>Male</v>
      </c>
      <c r="J1539" t="str">
        <f t="shared" ca="1" si="148"/>
        <v>Medicare</v>
      </c>
      <c r="K1539" t="str">
        <f t="shared" ca="1" si="149"/>
        <v>Left without being seen</v>
      </c>
      <c r="L1539" s="1">
        <f t="shared" ca="1" si="150"/>
        <v>26444</v>
      </c>
    </row>
    <row r="1540" spans="2:12" x14ac:dyDescent="0.25">
      <c r="B1540">
        <f t="shared" ca="1" si="146"/>
        <v>17</v>
      </c>
      <c r="C1540">
        <f t="shared" ca="1" si="151"/>
        <v>2</v>
      </c>
      <c r="D1540">
        <f t="shared" ca="1" si="151"/>
        <v>1954</v>
      </c>
      <c r="E1540">
        <f t="shared" ca="1" si="151"/>
        <v>1</v>
      </c>
      <c r="F1540">
        <f t="shared" ca="1" si="151"/>
        <v>1</v>
      </c>
      <c r="G1540">
        <f t="shared" ca="1" si="151"/>
        <v>1</v>
      </c>
      <c r="I1540" t="str">
        <f t="shared" ca="1" si="147"/>
        <v>Female</v>
      </c>
      <c r="J1540" t="str">
        <f t="shared" ca="1" si="148"/>
        <v>Aetna</v>
      </c>
      <c r="K1540" t="str">
        <f t="shared" ca="1" si="149"/>
        <v>Discharged</v>
      </c>
      <c r="L1540" s="1">
        <f t="shared" ca="1" si="150"/>
        <v>19772</v>
      </c>
    </row>
    <row r="1541" spans="2:12" x14ac:dyDescent="0.25">
      <c r="B1541">
        <f t="shared" ref="B1541:B1604" ca="1" si="152">RANDBETWEEN(B$4,B$5)</f>
        <v>2</v>
      </c>
      <c r="C1541">
        <f t="shared" ca="1" si="151"/>
        <v>7</v>
      </c>
      <c r="D1541">
        <f t="shared" ca="1" si="151"/>
        <v>1999</v>
      </c>
      <c r="E1541">
        <f t="shared" ca="1" si="151"/>
        <v>1</v>
      </c>
      <c r="F1541">
        <f t="shared" ca="1" si="151"/>
        <v>5</v>
      </c>
      <c r="G1541">
        <f t="shared" ca="1" si="151"/>
        <v>4</v>
      </c>
      <c r="I1541" t="str">
        <f t="shared" ca="1" si="147"/>
        <v>Female</v>
      </c>
      <c r="J1541" t="str">
        <f t="shared" ca="1" si="148"/>
        <v>Blue Cross</v>
      </c>
      <c r="K1541" t="str">
        <f t="shared" ca="1" si="149"/>
        <v>Left without being seen</v>
      </c>
      <c r="L1541" s="1">
        <f t="shared" ca="1" si="150"/>
        <v>36343</v>
      </c>
    </row>
    <row r="1542" spans="2:12" x14ac:dyDescent="0.25">
      <c r="B1542">
        <f t="shared" ca="1" si="152"/>
        <v>23</v>
      </c>
      <c r="C1542">
        <f t="shared" ca="1" si="151"/>
        <v>4</v>
      </c>
      <c r="D1542">
        <f t="shared" ca="1" si="151"/>
        <v>1969</v>
      </c>
      <c r="E1542">
        <f t="shared" ca="1" si="151"/>
        <v>2</v>
      </c>
      <c r="F1542">
        <f t="shared" ca="1" si="151"/>
        <v>5</v>
      </c>
      <c r="G1542">
        <f t="shared" ca="1" si="151"/>
        <v>3</v>
      </c>
      <c r="I1542" t="str">
        <f t="shared" ca="1" si="147"/>
        <v>Male</v>
      </c>
      <c r="J1542" t="str">
        <f t="shared" ca="1" si="148"/>
        <v>Blue Cross</v>
      </c>
      <c r="K1542" t="str">
        <f t="shared" ca="1" si="149"/>
        <v>Transferred</v>
      </c>
      <c r="L1542" s="1">
        <f t="shared" ca="1" si="150"/>
        <v>25316</v>
      </c>
    </row>
    <row r="1543" spans="2:12" x14ac:dyDescent="0.25">
      <c r="B1543">
        <f t="shared" ca="1" si="152"/>
        <v>20</v>
      </c>
      <c r="C1543">
        <f t="shared" ca="1" si="151"/>
        <v>2</v>
      </c>
      <c r="D1543">
        <f t="shared" ca="1" si="151"/>
        <v>1992</v>
      </c>
      <c r="E1543">
        <f t="shared" ca="1" si="151"/>
        <v>2</v>
      </c>
      <c r="F1543">
        <f t="shared" ca="1" si="151"/>
        <v>3</v>
      </c>
      <c r="G1543">
        <f t="shared" ca="1" si="151"/>
        <v>3</v>
      </c>
      <c r="I1543" t="str">
        <f t="shared" ca="1" si="147"/>
        <v>Male</v>
      </c>
      <c r="J1543" t="str">
        <f t="shared" ca="1" si="148"/>
        <v>Medicaid</v>
      </c>
      <c r="K1543" t="str">
        <f t="shared" ca="1" si="149"/>
        <v>Transferred</v>
      </c>
      <c r="L1543" s="1">
        <f t="shared" ca="1" si="150"/>
        <v>33654</v>
      </c>
    </row>
    <row r="1544" spans="2:12" x14ac:dyDescent="0.25">
      <c r="B1544">
        <f t="shared" ca="1" si="152"/>
        <v>5</v>
      </c>
      <c r="C1544">
        <f t="shared" ca="1" si="151"/>
        <v>9</v>
      </c>
      <c r="D1544">
        <f t="shared" ca="1" si="151"/>
        <v>1999</v>
      </c>
      <c r="E1544">
        <f t="shared" ca="1" si="151"/>
        <v>1</v>
      </c>
      <c r="F1544">
        <f t="shared" ca="1" si="151"/>
        <v>1</v>
      </c>
      <c r="G1544">
        <f t="shared" ca="1" si="151"/>
        <v>1</v>
      </c>
      <c r="I1544" t="str">
        <f t="shared" ca="1" si="147"/>
        <v>Female</v>
      </c>
      <c r="J1544" t="str">
        <f t="shared" ca="1" si="148"/>
        <v>Aetna</v>
      </c>
      <c r="K1544" t="str">
        <f t="shared" ca="1" si="149"/>
        <v>Discharged</v>
      </c>
      <c r="L1544" s="1">
        <f t="shared" ca="1" si="150"/>
        <v>36408</v>
      </c>
    </row>
    <row r="1545" spans="2:12" x14ac:dyDescent="0.25">
      <c r="B1545">
        <f t="shared" ca="1" si="152"/>
        <v>14</v>
      </c>
      <c r="C1545">
        <f t="shared" ca="1" si="151"/>
        <v>8</v>
      </c>
      <c r="D1545">
        <f t="shared" ca="1" si="151"/>
        <v>1923</v>
      </c>
      <c r="E1545">
        <f t="shared" ca="1" si="151"/>
        <v>1</v>
      </c>
      <c r="F1545">
        <f t="shared" ca="1" si="151"/>
        <v>1</v>
      </c>
      <c r="G1545">
        <f t="shared" ca="1" si="151"/>
        <v>4</v>
      </c>
      <c r="I1545" t="str">
        <f t="shared" ref="I1545:I1608" ca="1" si="153">VLOOKUP(E1545,GenderNum_to_GenderLabel,2,FALSE)</f>
        <v>Female</v>
      </c>
      <c r="J1545" t="str">
        <f t="shared" ref="J1545:J1608" ca="1" si="154">VLOOKUP(F1545,InsuranceNum_to_InsuranceCompany,2,FALSE)</f>
        <v>Aetna</v>
      </c>
      <c r="K1545" t="str">
        <f t="shared" ref="K1545:K1608" ca="1" si="155">VLOOKUP(G1545,DispositionNum_to_DispositionLabel,2,FALSE)</f>
        <v>Left without being seen</v>
      </c>
      <c r="L1545" s="1">
        <f t="shared" ca="1" si="150"/>
        <v>8627</v>
      </c>
    </row>
    <row r="1546" spans="2:12" x14ac:dyDescent="0.25">
      <c r="B1546">
        <f t="shared" ca="1" si="152"/>
        <v>29</v>
      </c>
      <c r="C1546">
        <f t="shared" ca="1" si="151"/>
        <v>5</v>
      </c>
      <c r="D1546">
        <f t="shared" ca="1" si="151"/>
        <v>1934</v>
      </c>
      <c r="E1546">
        <f t="shared" ca="1" si="151"/>
        <v>2</v>
      </c>
      <c r="F1546">
        <f t="shared" ca="1" si="151"/>
        <v>5</v>
      </c>
      <c r="G1546">
        <f t="shared" ca="1" si="151"/>
        <v>4</v>
      </c>
      <c r="I1546" t="str">
        <f t="shared" ca="1" si="153"/>
        <v>Male</v>
      </c>
      <c r="J1546" t="str">
        <f t="shared" ca="1" si="154"/>
        <v>Blue Cross</v>
      </c>
      <c r="K1546" t="str">
        <f t="shared" ca="1" si="155"/>
        <v>Left without being seen</v>
      </c>
      <c r="L1546" s="1">
        <f t="shared" ca="1" si="150"/>
        <v>12568</v>
      </c>
    </row>
    <row r="1547" spans="2:12" x14ac:dyDescent="0.25">
      <c r="B1547">
        <f t="shared" ca="1" si="152"/>
        <v>29</v>
      </c>
      <c r="C1547">
        <f t="shared" ca="1" si="151"/>
        <v>7</v>
      </c>
      <c r="D1547">
        <f t="shared" ca="1" si="151"/>
        <v>1982</v>
      </c>
      <c r="E1547">
        <f t="shared" ref="C1547:G1598" ca="1" si="156">RANDBETWEEN(E$4,E$5)</f>
        <v>1</v>
      </c>
      <c r="F1547">
        <f t="shared" ca="1" si="156"/>
        <v>1</v>
      </c>
      <c r="G1547">
        <f t="shared" ca="1" si="156"/>
        <v>3</v>
      </c>
      <c r="I1547" t="str">
        <f t="shared" ca="1" si="153"/>
        <v>Female</v>
      </c>
      <c r="J1547" t="str">
        <f t="shared" ca="1" si="154"/>
        <v>Aetna</v>
      </c>
      <c r="K1547" t="str">
        <f t="shared" ca="1" si="155"/>
        <v>Transferred</v>
      </c>
      <c r="L1547" s="1">
        <f t="shared" ca="1" si="150"/>
        <v>30161</v>
      </c>
    </row>
    <row r="1548" spans="2:12" x14ac:dyDescent="0.25">
      <c r="B1548">
        <f t="shared" ca="1" si="152"/>
        <v>26</v>
      </c>
      <c r="C1548">
        <f t="shared" ca="1" si="156"/>
        <v>12</v>
      </c>
      <c r="D1548">
        <f t="shared" ca="1" si="156"/>
        <v>1949</v>
      </c>
      <c r="E1548">
        <f t="shared" ca="1" si="156"/>
        <v>1</v>
      </c>
      <c r="F1548">
        <f t="shared" ca="1" si="156"/>
        <v>2</v>
      </c>
      <c r="G1548">
        <f t="shared" ca="1" si="156"/>
        <v>4</v>
      </c>
      <c r="I1548" t="str">
        <f t="shared" ca="1" si="153"/>
        <v>Female</v>
      </c>
      <c r="J1548" t="str">
        <f t="shared" ca="1" si="154"/>
        <v>Medicare</v>
      </c>
      <c r="K1548" t="str">
        <f t="shared" ca="1" si="155"/>
        <v>Left without being seen</v>
      </c>
      <c r="L1548" s="1">
        <f t="shared" ca="1" si="150"/>
        <v>18258</v>
      </c>
    </row>
    <row r="1549" spans="2:12" x14ac:dyDescent="0.25">
      <c r="B1549">
        <f t="shared" ca="1" si="152"/>
        <v>14</v>
      </c>
      <c r="C1549">
        <f t="shared" ca="1" si="156"/>
        <v>2</v>
      </c>
      <c r="D1549">
        <f t="shared" ca="1" si="156"/>
        <v>1989</v>
      </c>
      <c r="E1549">
        <f t="shared" ca="1" si="156"/>
        <v>2</v>
      </c>
      <c r="F1549">
        <f t="shared" ca="1" si="156"/>
        <v>5</v>
      </c>
      <c r="G1549">
        <f t="shared" ca="1" si="156"/>
        <v>3</v>
      </c>
      <c r="I1549" t="str">
        <f t="shared" ca="1" si="153"/>
        <v>Male</v>
      </c>
      <c r="J1549" t="str">
        <f t="shared" ca="1" si="154"/>
        <v>Blue Cross</v>
      </c>
      <c r="K1549" t="str">
        <f t="shared" ca="1" si="155"/>
        <v>Transferred</v>
      </c>
      <c r="L1549" s="1">
        <f t="shared" ca="1" si="150"/>
        <v>32553</v>
      </c>
    </row>
    <row r="1550" spans="2:12" x14ac:dyDescent="0.25">
      <c r="B1550">
        <f t="shared" ca="1" si="152"/>
        <v>10</v>
      </c>
      <c r="C1550">
        <f t="shared" ca="1" si="156"/>
        <v>5</v>
      </c>
      <c r="D1550">
        <f t="shared" ca="1" si="156"/>
        <v>1933</v>
      </c>
      <c r="E1550">
        <f t="shared" ca="1" si="156"/>
        <v>1</v>
      </c>
      <c r="F1550">
        <f t="shared" ca="1" si="156"/>
        <v>1</v>
      </c>
      <c r="G1550">
        <f t="shared" ca="1" si="156"/>
        <v>4</v>
      </c>
      <c r="I1550" t="str">
        <f t="shared" ca="1" si="153"/>
        <v>Female</v>
      </c>
      <c r="J1550" t="str">
        <f t="shared" ca="1" si="154"/>
        <v>Aetna</v>
      </c>
      <c r="K1550" t="str">
        <f t="shared" ca="1" si="155"/>
        <v>Left without being seen</v>
      </c>
      <c r="L1550" s="1">
        <f t="shared" ca="1" si="150"/>
        <v>12184</v>
      </c>
    </row>
    <row r="1551" spans="2:12" x14ac:dyDescent="0.25">
      <c r="B1551">
        <f t="shared" ca="1" si="152"/>
        <v>14</v>
      </c>
      <c r="C1551">
        <f t="shared" ca="1" si="156"/>
        <v>11</v>
      </c>
      <c r="D1551">
        <f t="shared" ca="1" si="156"/>
        <v>1946</v>
      </c>
      <c r="E1551">
        <f t="shared" ca="1" si="156"/>
        <v>2</v>
      </c>
      <c r="F1551">
        <f t="shared" ca="1" si="156"/>
        <v>2</v>
      </c>
      <c r="G1551">
        <f t="shared" ca="1" si="156"/>
        <v>2</v>
      </c>
      <c r="I1551" t="str">
        <f t="shared" ca="1" si="153"/>
        <v>Male</v>
      </c>
      <c r="J1551" t="str">
        <f t="shared" ca="1" si="154"/>
        <v>Medicare</v>
      </c>
      <c r="K1551" t="str">
        <f t="shared" ca="1" si="155"/>
        <v>Admitted</v>
      </c>
      <c r="L1551" s="1">
        <f t="shared" ca="1" si="150"/>
        <v>17120</v>
      </c>
    </row>
    <row r="1552" spans="2:12" x14ac:dyDescent="0.25">
      <c r="B1552">
        <f t="shared" ca="1" si="152"/>
        <v>4</v>
      </c>
      <c r="C1552">
        <f t="shared" ca="1" si="156"/>
        <v>1</v>
      </c>
      <c r="D1552">
        <f t="shared" ca="1" si="156"/>
        <v>1938</v>
      </c>
      <c r="E1552">
        <f t="shared" ca="1" si="156"/>
        <v>2</v>
      </c>
      <c r="F1552">
        <f t="shared" ca="1" si="156"/>
        <v>2</v>
      </c>
      <c r="G1552">
        <f t="shared" ca="1" si="156"/>
        <v>4</v>
      </c>
      <c r="I1552" t="str">
        <f t="shared" ca="1" si="153"/>
        <v>Male</v>
      </c>
      <c r="J1552" t="str">
        <f t="shared" ca="1" si="154"/>
        <v>Medicare</v>
      </c>
      <c r="K1552" t="str">
        <f t="shared" ca="1" si="155"/>
        <v>Left without being seen</v>
      </c>
      <c r="L1552" s="1">
        <f t="shared" ca="1" si="150"/>
        <v>13884</v>
      </c>
    </row>
    <row r="1553" spans="2:12" x14ac:dyDescent="0.25">
      <c r="B1553">
        <f t="shared" ca="1" si="152"/>
        <v>20</v>
      </c>
      <c r="C1553">
        <f t="shared" ca="1" si="156"/>
        <v>8</v>
      </c>
      <c r="D1553">
        <f t="shared" ca="1" si="156"/>
        <v>2007</v>
      </c>
      <c r="E1553">
        <f t="shared" ca="1" si="156"/>
        <v>2</v>
      </c>
      <c r="F1553">
        <f t="shared" ca="1" si="156"/>
        <v>2</v>
      </c>
      <c r="G1553">
        <f t="shared" ca="1" si="156"/>
        <v>3</v>
      </c>
      <c r="I1553" t="str">
        <f t="shared" ca="1" si="153"/>
        <v>Male</v>
      </c>
      <c r="J1553" t="str">
        <f t="shared" ca="1" si="154"/>
        <v>Medicare</v>
      </c>
      <c r="K1553" t="str">
        <f t="shared" ca="1" si="155"/>
        <v>Transferred</v>
      </c>
      <c r="L1553" s="1">
        <f t="shared" ca="1" si="150"/>
        <v>39314</v>
      </c>
    </row>
    <row r="1554" spans="2:12" x14ac:dyDescent="0.25">
      <c r="B1554">
        <f t="shared" ca="1" si="152"/>
        <v>18</v>
      </c>
      <c r="C1554">
        <f t="shared" ca="1" si="156"/>
        <v>6</v>
      </c>
      <c r="D1554">
        <f t="shared" ca="1" si="156"/>
        <v>1992</v>
      </c>
      <c r="E1554">
        <f t="shared" ca="1" si="156"/>
        <v>1</v>
      </c>
      <c r="F1554">
        <f t="shared" ca="1" si="156"/>
        <v>1</v>
      </c>
      <c r="G1554">
        <f t="shared" ca="1" si="156"/>
        <v>3</v>
      </c>
      <c r="I1554" t="str">
        <f t="shared" ca="1" si="153"/>
        <v>Female</v>
      </c>
      <c r="J1554" t="str">
        <f t="shared" ca="1" si="154"/>
        <v>Aetna</v>
      </c>
      <c r="K1554" t="str">
        <f t="shared" ca="1" si="155"/>
        <v>Transferred</v>
      </c>
      <c r="L1554" s="1">
        <f t="shared" ca="1" si="150"/>
        <v>33773</v>
      </c>
    </row>
    <row r="1555" spans="2:12" x14ac:dyDescent="0.25">
      <c r="B1555">
        <f t="shared" ca="1" si="152"/>
        <v>27</v>
      </c>
      <c r="C1555">
        <f t="shared" ca="1" si="156"/>
        <v>2</v>
      </c>
      <c r="D1555">
        <f t="shared" ca="1" si="156"/>
        <v>1915</v>
      </c>
      <c r="E1555">
        <f t="shared" ca="1" si="156"/>
        <v>2</v>
      </c>
      <c r="F1555">
        <f t="shared" ca="1" si="156"/>
        <v>2</v>
      </c>
      <c r="G1555">
        <f t="shared" ca="1" si="156"/>
        <v>4</v>
      </c>
      <c r="I1555" t="str">
        <f t="shared" ca="1" si="153"/>
        <v>Male</v>
      </c>
      <c r="J1555" t="str">
        <f t="shared" ca="1" si="154"/>
        <v>Medicare</v>
      </c>
      <c r="K1555" t="str">
        <f t="shared" ca="1" si="155"/>
        <v>Left without being seen</v>
      </c>
      <c r="L1555" s="1">
        <f t="shared" ca="1" si="150"/>
        <v>5537</v>
      </c>
    </row>
    <row r="1556" spans="2:12" x14ac:dyDescent="0.25">
      <c r="B1556">
        <f t="shared" ca="1" si="152"/>
        <v>13</v>
      </c>
      <c r="C1556">
        <f t="shared" ca="1" si="156"/>
        <v>6</v>
      </c>
      <c r="D1556">
        <f t="shared" ca="1" si="156"/>
        <v>1951</v>
      </c>
      <c r="E1556">
        <f t="shared" ca="1" si="156"/>
        <v>1</v>
      </c>
      <c r="F1556">
        <f t="shared" ca="1" si="156"/>
        <v>3</v>
      </c>
      <c r="G1556">
        <f t="shared" ca="1" si="156"/>
        <v>4</v>
      </c>
      <c r="I1556" t="str">
        <f t="shared" ca="1" si="153"/>
        <v>Female</v>
      </c>
      <c r="J1556" t="str">
        <f t="shared" ca="1" si="154"/>
        <v>Medicaid</v>
      </c>
      <c r="K1556" t="str">
        <f t="shared" ca="1" si="155"/>
        <v>Left without being seen</v>
      </c>
      <c r="L1556" s="1">
        <f t="shared" ref="L1556:L1619" ca="1" si="157">DATE(D1556,C1556,B1556)</f>
        <v>18792</v>
      </c>
    </row>
    <row r="1557" spans="2:12" x14ac:dyDescent="0.25">
      <c r="B1557">
        <f t="shared" ca="1" si="152"/>
        <v>20</v>
      </c>
      <c r="C1557">
        <f t="shared" ca="1" si="156"/>
        <v>2</v>
      </c>
      <c r="D1557">
        <f t="shared" ca="1" si="156"/>
        <v>1930</v>
      </c>
      <c r="E1557">
        <f t="shared" ca="1" si="156"/>
        <v>1</v>
      </c>
      <c r="F1557">
        <f t="shared" ca="1" si="156"/>
        <v>1</v>
      </c>
      <c r="G1557">
        <f t="shared" ca="1" si="156"/>
        <v>1</v>
      </c>
      <c r="I1557" t="str">
        <f t="shared" ca="1" si="153"/>
        <v>Female</v>
      </c>
      <c r="J1557" t="str">
        <f t="shared" ca="1" si="154"/>
        <v>Aetna</v>
      </c>
      <c r="K1557" t="str">
        <f t="shared" ca="1" si="155"/>
        <v>Discharged</v>
      </c>
      <c r="L1557" s="1">
        <f t="shared" ca="1" si="157"/>
        <v>11009</v>
      </c>
    </row>
    <row r="1558" spans="2:12" x14ac:dyDescent="0.25">
      <c r="B1558">
        <f t="shared" ca="1" si="152"/>
        <v>15</v>
      </c>
      <c r="C1558">
        <f t="shared" ca="1" si="156"/>
        <v>1</v>
      </c>
      <c r="D1558">
        <f t="shared" ca="1" si="156"/>
        <v>1969</v>
      </c>
      <c r="E1558">
        <f t="shared" ca="1" si="156"/>
        <v>2</v>
      </c>
      <c r="F1558">
        <f t="shared" ca="1" si="156"/>
        <v>2</v>
      </c>
      <c r="G1558">
        <f t="shared" ca="1" si="156"/>
        <v>3</v>
      </c>
      <c r="I1558" t="str">
        <f t="shared" ca="1" si="153"/>
        <v>Male</v>
      </c>
      <c r="J1558" t="str">
        <f t="shared" ca="1" si="154"/>
        <v>Medicare</v>
      </c>
      <c r="K1558" t="str">
        <f t="shared" ca="1" si="155"/>
        <v>Transferred</v>
      </c>
      <c r="L1558" s="1">
        <f t="shared" ca="1" si="157"/>
        <v>25218</v>
      </c>
    </row>
    <row r="1559" spans="2:12" x14ac:dyDescent="0.25">
      <c r="B1559">
        <f t="shared" ca="1" si="152"/>
        <v>8</v>
      </c>
      <c r="C1559">
        <f t="shared" ca="1" si="156"/>
        <v>2</v>
      </c>
      <c r="D1559">
        <f t="shared" ca="1" si="156"/>
        <v>1924</v>
      </c>
      <c r="E1559">
        <f t="shared" ca="1" si="156"/>
        <v>1</v>
      </c>
      <c r="F1559">
        <f t="shared" ca="1" si="156"/>
        <v>1</v>
      </c>
      <c r="G1559">
        <f t="shared" ca="1" si="156"/>
        <v>3</v>
      </c>
      <c r="I1559" t="str">
        <f t="shared" ca="1" si="153"/>
        <v>Female</v>
      </c>
      <c r="J1559" t="str">
        <f t="shared" ca="1" si="154"/>
        <v>Aetna</v>
      </c>
      <c r="K1559" t="str">
        <f t="shared" ca="1" si="155"/>
        <v>Transferred</v>
      </c>
      <c r="L1559" s="1">
        <f t="shared" ca="1" si="157"/>
        <v>8805</v>
      </c>
    </row>
    <row r="1560" spans="2:12" x14ac:dyDescent="0.25">
      <c r="B1560">
        <f t="shared" ca="1" si="152"/>
        <v>13</v>
      </c>
      <c r="C1560">
        <f t="shared" ca="1" si="156"/>
        <v>12</v>
      </c>
      <c r="D1560">
        <f t="shared" ca="1" si="156"/>
        <v>1985</v>
      </c>
      <c r="E1560">
        <f t="shared" ca="1" si="156"/>
        <v>1</v>
      </c>
      <c r="F1560">
        <f t="shared" ca="1" si="156"/>
        <v>5</v>
      </c>
      <c r="G1560">
        <f t="shared" ca="1" si="156"/>
        <v>1</v>
      </c>
      <c r="I1560" t="str">
        <f t="shared" ca="1" si="153"/>
        <v>Female</v>
      </c>
      <c r="J1560" t="str">
        <f t="shared" ca="1" si="154"/>
        <v>Blue Cross</v>
      </c>
      <c r="K1560" t="str">
        <f t="shared" ca="1" si="155"/>
        <v>Discharged</v>
      </c>
      <c r="L1560" s="1">
        <f t="shared" ca="1" si="157"/>
        <v>31394</v>
      </c>
    </row>
    <row r="1561" spans="2:12" x14ac:dyDescent="0.25">
      <c r="B1561">
        <f t="shared" ca="1" si="152"/>
        <v>30</v>
      </c>
      <c r="C1561">
        <f t="shared" ca="1" si="156"/>
        <v>8</v>
      </c>
      <c r="D1561">
        <f t="shared" ca="1" si="156"/>
        <v>2003</v>
      </c>
      <c r="E1561">
        <f t="shared" ca="1" si="156"/>
        <v>2</v>
      </c>
      <c r="F1561">
        <f t="shared" ca="1" si="156"/>
        <v>1</v>
      </c>
      <c r="G1561">
        <f t="shared" ca="1" si="156"/>
        <v>3</v>
      </c>
      <c r="I1561" t="str">
        <f t="shared" ca="1" si="153"/>
        <v>Male</v>
      </c>
      <c r="J1561" t="str">
        <f t="shared" ca="1" si="154"/>
        <v>Aetna</v>
      </c>
      <c r="K1561" t="str">
        <f t="shared" ca="1" si="155"/>
        <v>Transferred</v>
      </c>
      <c r="L1561" s="1">
        <f t="shared" ca="1" si="157"/>
        <v>37863</v>
      </c>
    </row>
    <row r="1562" spans="2:12" x14ac:dyDescent="0.25">
      <c r="B1562">
        <f t="shared" ca="1" si="152"/>
        <v>22</v>
      </c>
      <c r="C1562">
        <f t="shared" ca="1" si="156"/>
        <v>12</v>
      </c>
      <c r="D1562">
        <f t="shared" ca="1" si="156"/>
        <v>1989</v>
      </c>
      <c r="E1562">
        <f t="shared" ca="1" si="156"/>
        <v>2</v>
      </c>
      <c r="F1562">
        <f t="shared" ca="1" si="156"/>
        <v>4</v>
      </c>
      <c r="G1562">
        <f t="shared" ca="1" si="156"/>
        <v>1</v>
      </c>
      <c r="I1562" t="str">
        <f t="shared" ca="1" si="153"/>
        <v>Male</v>
      </c>
      <c r="J1562" t="str">
        <f t="shared" ca="1" si="154"/>
        <v>Self-pay</v>
      </c>
      <c r="K1562" t="str">
        <f t="shared" ca="1" si="155"/>
        <v>Discharged</v>
      </c>
      <c r="L1562" s="1">
        <f t="shared" ca="1" si="157"/>
        <v>32864</v>
      </c>
    </row>
    <row r="1563" spans="2:12" x14ac:dyDescent="0.25">
      <c r="B1563">
        <f t="shared" ca="1" si="152"/>
        <v>14</v>
      </c>
      <c r="C1563">
        <f t="shared" ca="1" si="156"/>
        <v>2</v>
      </c>
      <c r="D1563">
        <f t="shared" ca="1" si="156"/>
        <v>1968</v>
      </c>
      <c r="E1563">
        <f t="shared" ca="1" si="156"/>
        <v>1</v>
      </c>
      <c r="F1563">
        <f t="shared" ca="1" si="156"/>
        <v>2</v>
      </c>
      <c r="G1563">
        <f t="shared" ca="1" si="156"/>
        <v>4</v>
      </c>
      <c r="I1563" t="str">
        <f t="shared" ca="1" si="153"/>
        <v>Female</v>
      </c>
      <c r="J1563" t="str">
        <f t="shared" ca="1" si="154"/>
        <v>Medicare</v>
      </c>
      <c r="K1563" t="str">
        <f t="shared" ca="1" si="155"/>
        <v>Left without being seen</v>
      </c>
      <c r="L1563" s="1">
        <f t="shared" ca="1" si="157"/>
        <v>24882</v>
      </c>
    </row>
    <row r="1564" spans="2:12" x14ac:dyDescent="0.25">
      <c r="B1564">
        <f t="shared" ca="1" si="152"/>
        <v>15</v>
      </c>
      <c r="C1564">
        <f t="shared" ca="1" si="156"/>
        <v>6</v>
      </c>
      <c r="D1564">
        <f t="shared" ca="1" si="156"/>
        <v>1979</v>
      </c>
      <c r="E1564">
        <f t="shared" ca="1" si="156"/>
        <v>1</v>
      </c>
      <c r="F1564">
        <f t="shared" ca="1" si="156"/>
        <v>4</v>
      </c>
      <c r="G1564">
        <f t="shared" ca="1" si="156"/>
        <v>3</v>
      </c>
      <c r="I1564" t="str">
        <f t="shared" ca="1" si="153"/>
        <v>Female</v>
      </c>
      <c r="J1564" t="str">
        <f t="shared" ca="1" si="154"/>
        <v>Self-pay</v>
      </c>
      <c r="K1564" t="str">
        <f t="shared" ca="1" si="155"/>
        <v>Transferred</v>
      </c>
      <c r="L1564" s="1">
        <f t="shared" ca="1" si="157"/>
        <v>29021</v>
      </c>
    </row>
    <row r="1565" spans="2:12" x14ac:dyDescent="0.25">
      <c r="B1565">
        <f t="shared" ca="1" si="152"/>
        <v>1</v>
      </c>
      <c r="C1565">
        <f t="shared" ca="1" si="156"/>
        <v>8</v>
      </c>
      <c r="D1565">
        <f t="shared" ca="1" si="156"/>
        <v>1933</v>
      </c>
      <c r="E1565">
        <f t="shared" ca="1" si="156"/>
        <v>1</v>
      </c>
      <c r="F1565">
        <f t="shared" ca="1" si="156"/>
        <v>3</v>
      </c>
      <c r="G1565">
        <f t="shared" ca="1" si="156"/>
        <v>4</v>
      </c>
      <c r="I1565" t="str">
        <f t="shared" ca="1" si="153"/>
        <v>Female</v>
      </c>
      <c r="J1565" t="str">
        <f t="shared" ca="1" si="154"/>
        <v>Medicaid</v>
      </c>
      <c r="K1565" t="str">
        <f t="shared" ca="1" si="155"/>
        <v>Left without being seen</v>
      </c>
      <c r="L1565" s="1">
        <f t="shared" ca="1" si="157"/>
        <v>12267</v>
      </c>
    </row>
    <row r="1566" spans="2:12" x14ac:dyDescent="0.25">
      <c r="B1566">
        <f t="shared" ca="1" si="152"/>
        <v>10</v>
      </c>
      <c r="C1566">
        <f t="shared" ca="1" si="156"/>
        <v>8</v>
      </c>
      <c r="D1566">
        <f t="shared" ca="1" si="156"/>
        <v>1930</v>
      </c>
      <c r="E1566">
        <f t="shared" ca="1" si="156"/>
        <v>2</v>
      </c>
      <c r="F1566">
        <f t="shared" ca="1" si="156"/>
        <v>4</v>
      </c>
      <c r="G1566">
        <f t="shared" ca="1" si="156"/>
        <v>3</v>
      </c>
      <c r="I1566" t="str">
        <f t="shared" ca="1" si="153"/>
        <v>Male</v>
      </c>
      <c r="J1566" t="str">
        <f t="shared" ca="1" si="154"/>
        <v>Self-pay</v>
      </c>
      <c r="K1566" t="str">
        <f t="shared" ca="1" si="155"/>
        <v>Transferred</v>
      </c>
      <c r="L1566" s="1">
        <f t="shared" ca="1" si="157"/>
        <v>11180</v>
      </c>
    </row>
    <row r="1567" spans="2:12" x14ac:dyDescent="0.25">
      <c r="B1567">
        <f t="shared" ca="1" si="152"/>
        <v>17</v>
      </c>
      <c r="C1567">
        <f t="shared" ca="1" si="156"/>
        <v>7</v>
      </c>
      <c r="D1567">
        <f t="shared" ca="1" si="156"/>
        <v>1958</v>
      </c>
      <c r="E1567">
        <f t="shared" ca="1" si="156"/>
        <v>1</v>
      </c>
      <c r="F1567">
        <f t="shared" ca="1" si="156"/>
        <v>5</v>
      </c>
      <c r="G1567">
        <f t="shared" ca="1" si="156"/>
        <v>3</v>
      </c>
      <c r="I1567" t="str">
        <f t="shared" ca="1" si="153"/>
        <v>Female</v>
      </c>
      <c r="J1567" t="str">
        <f t="shared" ca="1" si="154"/>
        <v>Blue Cross</v>
      </c>
      <c r="K1567" t="str">
        <f t="shared" ca="1" si="155"/>
        <v>Transferred</v>
      </c>
      <c r="L1567" s="1">
        <f t="shared" ca="1" si="157"/>
        <v>21383</v>
      </c>
    </row>
    <row r="1568" spans="2:12" x14ac:dyDescent="0.25">
      <c r="B1568">
        <f t="shared" ca="1" si="152"/>
        <v>15</v>
      </c>
      <c r="C1568">
        <f t="shared" ca="1" si="156"/>
        <v>11</v>
      </c>
      <c r="D1568">
        <f t="shared" ca="1" si="156"/>
        <v>2000</v>
      </c>
      <c r="E1568">
        <f t="shared" ca="1" si="156"/>
        <v>2</v>
      </c>
      <c r="F1568">
        <f t="shared" ca="1" si="156"/>
        <v>2</v>
      </c>
      <c r="G1568">
        <f t="shared" ca="1" si="156"/>
        <v>2</v>
      </c>
      <c r="I1568" t="str">
        <f t="shared" ca="1" si="153"/>
        <v>Male</v>
      </c>
      <c r="J1568" t="str">
        <f t="shared" ca="1" si="154"/>
        <v>Medicare</v>
      </c>
      <c r="K1568" t="str">
        <f t="shared" ca="1" si="155"/>
        <v>Admitted</v>
      </c>
      <c r="L1568" s="1">
        <f t="shared" ca="1" si="157"/>
        <v>36845</v>
      </c>
    </row>
    <row r="1569" spans="2:12" x14ac:dyDescent="0.25">
      <c r="B1569">
        <f t="shared" ca="1" si="152"/>
        <v>16</v>
      </c>
      <c r="C1569">
        <f t="shared" ca="1" si="156"/>
        <v>5</v>
      </c>
      <c r="D1569">
        <f t="shared" ca="1" si="156"/>
        <v>1915</v>
      </c>
      <c r="E1569">
        <f t="shared" ca="1" si="156"/>
        <v>1</v>
      </c>
      <c r="F1569">
        <f t="shared" ca="1" si="156"/>
        <v>1</v>
      </c>
      <c r="G1569">
        <f t="shared" ca="1" si="156"/>
        <v>4</v>
      </c>
      <c r="I1569" t="str">
        <f t="shared" ca="1" si="153"/>
        <v>Female</v>
      </c>
      <c r="J1569" t="str">
        <f t="shared" ca="1" si="154"/>
        <v>Aetna</v>
      </c>
      <c r="K1569" t="str">
        <f t="shared" ca="1" si="155"/>
        <v>Left without being seen</v>
      </c>
      <c r="L1569" s="1">
        <f t="shared" ca="1" si="157"/>
        <v>5615</v>
      </c>
    </row>
    <row r="1570" spans="2:12" x14ac:dyDescent="0.25">
      <c r="B1570">
        <f t="shared" ca="1" si="152"/>
        <v>25</v>
      </c>
      <c r="C1570">
        <f t="shared" ca="1" si="156"/>
        <v>7</v>
      </c>
      <c r="D1570">
        <f t="shared" ca="1" si="156"/>
        <v>1991</v>
      </c>
      <c r="E1570">
        <f t="shared" ca="1" si="156"/>
        <v>2</v>
      </c>
      <c r="F1570">
        <f t="shared" ca="1" si="156"/>
        <v>1</v>
      </c>
      <c r="G1570">
        <f t="shared" ca="1" si="156"/>
        <v>1</v>
      </c>
      <c r="I1570" t="str">
        <f t="shared" ca="1" si="153"/>
        <v>Male</v>
      </c>
      <c r="J1570" t="str">
        <f t="shared" ca="1" si="154"/>
        <v>Aetna</v>
      </c>
      <c r="K1570" t="str">
        <f t="shared" ca="1" si="155"/>
        <v>Discharged</v>
      </c>
      <c r="L1570" s="1">
        <f t="shared" ca="1" si="157"/>
        <v>33444</v>
      </c>
    </row>
    <row r="1571" spans="2:12" x14ac:dyDescent="0.25">
      <c r="B1571">
        <f t="shared" ca="1" si="152"/>
        <v>21</v>
      </c>
      <c r="C1571">
        <f t="shared" ca="1" si="156"/>
        <v>8</v>
      </c>
      <c r="D1571">
        <f t="shared" ca="1" si="156"/>
        <v>1974</v>
      </c>
      <c r="E1571">
        <f t="shared" ca="1" si="156"/>
        <v>2</v>
      </c>
      <c r="F1571">
        <f t="shared" ca="1" si="156"/>
        <v>1</v>
      </c>
      <c r="G1571">
        <f t="shared" ca="1" si="156"/>
        <v>3</v>
      </c>
      <c r="I1571" t="str">
        <f t="shared" ca="1" si="153"/>
        <v>Male</v>
      </c>
      <c r="J1571" t="str">
        <f t="shared" ca="1" si="154"/>
        <v>Aetna</v>
      </c>
      <c r="K1571" t="str">
        <f t="shared" ca="1" si="155"/>
        <v>Transferred</v>
      </c>
      <c r="L1571" s="1">
        <f t="shared" ca="1" si="157"/>
        <v>27262</v>
      </c>
    </row>
    <row r="1572" spans="2:12" x14ac:dyDescent="0.25">
      <c r="B1572">
        <f t="shared" ca="1" si="152"/>
        <v>11</v>
      </c>
      <c r="C1572">
        <f t="shared" ca="1" si="156"/>
        <v>8</v>
      </c>
      <c r="D1572">
        <f t="shared" ca="1" si="156"/>
        <v>1989</v>
      </c>
      <c r="E1572">
        <f t="shared" ca="1" si="156"/>
        <v>2</v>
      </c>
      <c r="F1572">
        <f t="shared" ca="1" si="156"/>
        <v>5</v>
      </c>
      <c r="G1572">
        <f t="shared" ca="1" si="156"/>
        <v>2</v>
      </c>
      <c r="I1572" t="str">
        <f t="shared" ca="1" si="153"/>
        <v>Male</v>
      </c>
      <c r="J1572" t="str">
        <f t="shared" ca="1" si="154"/>
        <v>Blue Cross</v>
      </c>
      <c r="K1572" t="str">
        <f t="shared" ca="1" si="155"/>
        <v>Admitted</v>
      </c>
      <c r="L1572" s="1">
        <f t="shared" ca="1" si="157"/>
        <v>32731</v>
      </c>
    </row>
    <row r="1573" spans="2:12" x14ac:dyDescent="0.25">
      <c r="B1573">
        <f t="shared" ca="1" si="152"/>
        <v>21</v>
      </c>
      <c r="C1573">
        <f t="shared" ca="1" si="156"/>
        <v>10</v>
      </c>
      <c r="D1573">
        <f t="shared" ca="1" si="156"/>
        <v>1931</v>
      </c>
      <c r="E1573">
        <f t="shared" ca="1" si="156"/>
        <v>1</v>
      </c>
      <c r="F1573">
        <f t="shared" ca="1" si="156"/>
        <v>3</v>
      </c>
      <c r="G1573">
        <f t="shared" ca="1" si="156"/>
        <v>4</v>
      </c>
      <c r="I1573" t="str">
        <f t="shared" ca="1" si="153"/>
        <v>Female</v>
      </c>
      <c r="J1573" t="str">
        <f t="shared" ca="1" si="154"/>
        <v>Medicaid</v>
      </c>
      <c r="K1573" t="str">
        <f t="shared" ca="1" si="155"/>
        <v>Left without being seen</v>
      </c>
      <c r="L1573" s="1">
        <f t="shared" ca="1" si="157"/>
        <v>11617</v>
      </c>
    </row>
    <row r="1574" spans="2:12" x14ac:dyDescent="0.25">
      <c r="B1574">
        <f t="shared" ca="1" si="152"/>
        <v>15</v>
      </c>
      <c r="C1574">
        <f t="shared" ca="1" si="156"/>
        <v>6</v>
      </c>
      <c r="D1574">
        <f t="shared" ca="1" si="156"/>
        <v>1925</v>
      </c>
      <c r="E1574">
        <f t="shared" ca="1" si="156"/>
        <v>1</v>
      </c>
      <c r="F1574">
        <f t="shared" ca="1" si="156"/>
        <v>1</v>
      </c>
      <c r="G1574">
        <f t="shared" ca="1" si="156"/>
        <v>1</v>
      </c>
      <c r="I1574" t="str">
        <f t="shared" ca="1" si="153"/>
        <v>Female</v>
      </c>
      <c r="J1574" t="str">
        <f t="shared" ca="1" si="154"/>
        <v>Aetna</v>
      </c>
      <c r="K1574" t="str">
        <f t="shared" ca="1" si="155"/>
        <v>Discharged</v>
      </c>
      <c r="L1574" s="1">
        <f t="shared" ca="1" si="157"/>
        <v>9298</v>
      </c>
    </row>
    <row r="1575" spans="2:12" x14ac:dyDescent="0.25">
      <c r="B1575">
        <f t="shared" ca="1" si="152"/>
        <v>16</v>
      </c>
      <c r="C1575">
        <f t="shared" ca="1" si="156"/>
        <v>9</v>
      </c>
      <c r="D1575">
        <f t="shared" ca="1" si="156"/>
        <v>1929</v>
      </c>
      <c r="E1575">
        <f t="shared" ca="1" si="156"/>
        <v>1</v>
      </c>
      <c r="F1575">
        <f t="shared" ca="1" si="156"/>
        <v>2</v>
      </c>
      <c r="G1575">
        <f t="shared" ca="1" si="156"/>
        <v>1</v>
      </c>
      <c r="I1575" t="str">
        <f t="shared" ca="1" si="153"/>
        <v>Female</v>
      </c>
      <c r="J1575" t="str">
        <f t="shared" ca="1" si="154"/>
        <v>Medicare</v>
      </c>
      <c r="K1575" t="str">
        <f t="shared" ca="1" si="155"/>
        <v>Discharged</v>
      </c>
      <c r="L1575" s="1">
        <f t="shared" ca="1" si="157"/>
        <v>10852</v>
      </c>
    </row>
    <row r="1576" spans="2:12" x14ac:dyDescent="0.25">
      <c r="B1576">
        <f t="shared" ca="1" si="152"/>
        <v>3</v>
      </c>
      <c r="C1576">
        <f t="shared" ca="1" si="156"/>
        <v>1</v>
      </c>
      <c r="D1576">
        <f t="shared" ca="1" si="156"/>
        <v>1985</v>
      </c>
      <c r="E1576">
        <f t="shared" ca="1" si="156"/>
        <v>2</v>
      </c>
      <c r="F1576">
        <f t="shared" ca="1" si="156"/>
        <v>3</v>
      </c>
      <c r="G1576">
        <f t="shared" ca="1" si="156"/>
        <v>1</v>
      </c>
      <c r="I1576" t="str">
        <f t="shared" ca="1" si="153"/>
        <v>Male</v>
      </c>
      <c r="J1576" t="str">
        <f t="shared" ca="1" si="154"/>
        <v>Medicaid</v>
      </c>
      <c r="K1576" t="str">
        <f t="shared" ca="1" si="155"/>
        <v>Discharged</v>
      </c>
      <c r="L1576" s="1">
        <f t="shared" ca="1" si="157"/>
        <v>31050</v>
      </c>
    </row>
    <row r="1577" spans="2:12" x14ac:dyDescent="0.25">
      <c r="B1577">
        <f t="shared" ca="1" si="152"/>
        <v>20</v>
      </c>
      <c r="C1577">
        <f t="shared" ca="1" si="156"/>
        <v>10</v>
      </c>
      <c r="D1577">
        <f t="shared" ca="1" si="156"/>
        <v>1916</v>
      </c>
      <c r="E1577">
        <f t="shared" ca="1" si="156"/>
        <v>2</v>
      </c>
      <c r="F1577">
        <f t="shared" ca="1" si="156"/>
        <v>2</v>
      </c>
      <c r="G1577">
        <f t="shared" ca="1" si="156"/>
        <v>4</v>
      </c>
      <c r="I1577" t="str">
        <f t="shared" ca="1" si="153"/>
        <v>Male</v>
      </c>
      <c r="J1577" t="str">
        <f t="shared" ca="1" si="154"/>
        <v>Medicare</v>
      </c>
      <c r="K1577" t="str">
        <f t="shared" ca="1" si="155"/>
        <v>Left without being seen</v>
      </c>
      <c r="L1577" s="1">
        <f t="shared" ca="1" si="157"/>
        <v>6138</v>
      </c>
    </row>
    <row r="1578" spans="2:12" x14ac:dyDescent="0.25">
      <c r="B1578">
        <f t="shared" ca="1" si="152"/>
        <v>23</v>
      </c>
      <c r="C1578">
        <f t="shared" ca="1" si="156"/>
        <v>2</v>
      </c>
      <c r="D1578">
        <f t="shared" ca="1" si="156"/>
        <v>1937</v>
      </c>
      <c r="E1578">
        <f t="shared" ca="1" si="156"/>
        <v>1</v>
      </c>
      <c r="F1578">
        <f t="shared" ca="1" si="156"/>
        <v>3</v>
      </c>
      <c r="G1578">
        <f t="shared" ca="1" si="156"/>
        <v>1</v>
      </c>
      <c r="I1578" t="str">
        <f t="shared" ca="1" si="153"/>
        <v>Female</v>
      </c>
      <c r="J1578" t="str">
        <f t="shared" ca="1" si="154"/>
        <v>Medicaid</v>
      </c>
      <c r="K1578" t="str">
        <f t="shared" ca="1" si="155"/>
        <v>Discharged</v>
      </c>
      <c r="L1578" s="1">
        <f t="shared" ca="1" si="157"/>
        <v>13569</v>
      </c>
    </row>
    <row r="1579" spans="2:12" x14ac:dyDescent="0.25">
      <c r="B1579">
        <f t="shared" ca="1" si="152"/>
        <v>14</v>
      </c>
      <c r="C1579">
        <f t="shared" ca="1" si="156"/>
        <v>4</v>
      </c>
      <c r="D1579">
        <f t="shared" ca="1" si="156"/>
        <v>1920</v>
      </c>
      <c r="E1579">
        <f t="shared" ca="1" si="156"/>
        <v>2</v>
      </c>
      <c r="F1579">
        <f t="shared" ca="1" si="156"/>
        <v>5</v>
      </c>
      <c r="G1579">
        <f t="shared" ca="1" si="156"/>
        <v>3</v>
      </c>
      <c r="I1579" t="str">
        <f t="shared" ca="1" si="153"/>
        <v>Male</v>
      </c>
      <c r="J1579" t="str">
        <f t="shared" ca="1" si="154"/>
        <v>Blue Cross</v>
      </c>
      <c r="K1579" t="str">
        <f t="shared" ca="1" si="155"/>
        <v>Transferred</v>
      </c>
      <c r="L1579" s="1">
        <f t="shared" ca="1" si="157"/>
        <v>7410</v>
      </c>
    </row>
    <row r="1580" spans="2:12" x14ac:dyDescent="0.25">
      <c r="B1580">
        <f t="shared" ca="1" si="152"/>
        <v>4</v>
      </c>
      <c r="C1580">
        <f t="shared" ca="1" si="156"/>
        <v>1</v>
      </c>
      <c r="D1580">
        <f t="shared" ca="1" si="156"/>
        <v>1972</v>
      </c>
      <c r="E1580">
        <f t="shared" ca="1" si="156"/>
        <v>2</v>
      </c>
      <c r="F1580">
        <f t="shared" ca="1" si="156"/>
        <v>1</v>
      </c>
      <c r="G1580">
        <f t="shared" ca="1" si="156"/>
        <v>3</v>
      </c>
      <c r="I1580" t="str">
        <f t="shared" ca="1" si="153"/>
        <v>Male</v>
      </c>
      <c r="J1580" t="str">
        <f t="shared" ca="1" si="154"/>
        <v>Aetna</v>
      </c>
      <c r="K1580" t="str">
        <f t="shared" ca="1" si="155"/>
        <v>Transferred</v>
      </c>
      <c r="L1580" s="1">
        <f t="shared" ca="1" si="157"/>
        <v>26302</v>
      </c>
    </row>
    <row r="1581" spans="2:12" x14ac:dyDescent="0.25">
      <c r="B1581">
        <f t="shared" ca="1" si="152"/>
        <v>24</v>
      </c>
      <c r="C1581">
        <f t="shared" ca="1" si="156"/>
        <v>4</v>
      </c>
      <c r="D1581">
        <f t="shared" ca="1" si="156"/>
        <v>1969</v>
      </c>
      <c r="E1581">
        <f t="shared" ca="1" si="156"/>
        <v>1</v>
      </c>
      <c r="F1581">
        <f t="shared" ca="1" si="156"/>
        <v>3</v>
      </c>
      <c r="G1581">
        <f t="shared" ca="1" si="156"/>
        <v>1</v>
      </c>
      <c r="I1581" t="str">
        <f t="shared" ca="1" si="153"/>
        <v>Female</v>
      </c>
      <c r="J1581" t="str">
        <f t="shared" ca="1" si="154"/>
        <v>Medicaid</v>
      </c>
      <c r="K1581" t="str">
        <f t="shared" ca="1" si="155"/>
        <v>Discharged</v>
      </c>
      <c r="L1581" s="1">
        <f t="shared" ca="1" si="157"/>
        <v>25317</v>
      </c>
    </row>
    <row r="1582" spans="2:12" x14ac:dyDescent="0.25">
      <c r="B1582">
        <f t="shared" ca="1" si="152"/>
        <v>21</v>
      </c>
      <c r="C1582">
        <f t="shared" ca="1" si="156"/>
        <v>7</v>
      </c>
      <c r="D1582">
        <f t="shared" ca="1" si="156"/>
        <v>2002</v>
      </c>
      <c r="E1582">
        <f t="shared" ca="1" si="156"/>
        <v>1</v>
      </c>
      <c r="F1582">
        <f t="shared" ca="1" si="156"/>
        <v>2</v>
      </c>
      <c r="G1582">
        <f t="shared" ca="1" si="156"/>
        <v>4</v>
      </c>
      <c r="I1582" t="str">
        <f t="shared" ca="1" si="153"/>
        <v>Female</v>
      </c>
      <c r="J1582" t="str">
        <f t="shared" ca="1" si="154"/>
        <v>Medicare</v>
      </c>
      <c r="K1582" t="str">
        <f t="shared" ca="1" si="155"/>
        <v>Left without being seen</v>
      </c>
      <c r="L1582" s="1">
        <f t="shared" ca="1" si="157"/>
        <v>37458</v>
      </c>
    </row>
    <row r="1583" spans="2:12" x14ac:dyDescent="0.25">
      <c r="B1583">
        <f t="shared" ca="1" si="152"/>
        <v>10</v>
      </c>
      <c r="C1583">
        <f t="shared" ca="1" si="156"/>
        <v>12</v>
      </c>
      <c r="D1583">
        <f t="shared" ca="1" si="156"/>
        <v>1927</v>
      </c>
      <c r="E1583">
        <f t="shared" ca="1" si="156"/>
        <v>1</v>
      </c>
      <c r="F1583">
        <f t="shared" ca="1" si="156"/>
        <v>4</v>
      </c>
      <c r="G1583">
        <f t="shared" ca="1" si="156"/>
        <v>3</v>
      </c>
      <c r="I1583" t="str">
        <f t="shared" ca="1" si="153"/>
        <v>Female</v>
      </c>
      <c r="J1583" t="str">
        <f t="shared" ca="1" si="154"/>
        <v>Self-pay</v>
      </c>
      <c r="K1583" t="str">
        <f t="shared" ca="1" si="155"/>
        <v>Transferred</v>
      </c>
      <c r="L1583" s="1">
        <f t="shared" ca="1" si="157"/>
        <v>10206</v>
      </c>
    </row>
    <row r="1584" spans="2:12" x14ac:dyDescent="0.25">
      <c r="B1584">
        <f t="shared" ca="1" si="152"/>
        <v>18</v>
      </c>
      <c r="C1584">
        <f t="shared" ca="1" si="156"/>
        <v>5</v>
      </c>
      <c r="D1584">
        <f t="shared" ca="1" si="156"/>
        <v>2001</v>
      </c>
      <c r="E1584">
        <f t="shared" ca="1" si="156"/>
        <v>2</v>
      </c>
      <c r="F1584">
        <f t="shared" ca="1" si="156"/>
        <v>2</v>
      </c>
      <c r="G1584">
        <f t="shared" ca="1" si="156"/>
        <v>4</v>
      </c>
      <c r="I1584" t="str">
        <f t="shared" ca="1" si="153"/>
        <v>Male</v>
      </c>
      <c r="J1584" t="str">
        <f t="shared" ca="1" si="154"/>
        <v>Medicare</v>
      </c>
      <c r="K1584" t="str">
        <f t="shared" ca="1" si="155"/>
        <v>Left without being seen</v>
      </c>
      <c r="L1584" s="1">
        <f t="shared" ca="1" si="157"/>
        <v>37029</v>
      </c>
    </row>
    <row r="1585" spans="2:12" x14ac:dyDescent="0.25">
      <c r="B1585">
        <f t="shared" ca="1" si="152"/>
        <v>19</v>
      </c>
      <c r="C1585">
        <f t="shared" ca="1" si="156"/>
        <v>8</v>
      </c>
      <c r="D1585">
        <f t="shared" ca="1" si="156"/>
        <v>1968</v>
      </c>
      <c r="E1585">
        <f t="shared" ca="1" si="156"/>
        <v>2</v>
      </c>
      <c r="F1585">
        <f t="shared" ca="1" si="156"/>
        <v>2</v>
      </c>
      <c r="G1585">
        <f t="shared" ca="1" si="156"/>
        <v>2</v>
      </c>
      <c r="I1585" t="str">
        <f t="shared" ca="1" si="153"/>
        <v>Male</v>
      </c>
      <c r="J1585" t="str">
        <f t="shared" ca="1" si="154"/>
        <v>Medicare</v>
      </c>
      <c r="K1585" t="str">
        <f t="shared" ca="1" si="155"/>
        <v>Admitted</v>
      </c>
      <c r="L1585" s="1">
        <f t="shared" ca="1" si="157"/>
        <v>25069</v>
      </c>
    </row>
    <row r="1586" spans="2:12" x14ac:dyDescent="0.25">
      <c r="B1586">
        <f t="shared" ca="1" si="152"/>
        <v>20</v>
      </c>
      <c r="C1586">
        <f t="shared" ca="1" si="156"/>
        <v>11</v>
      </c>
      <c r="D1586">
        <f t="shared" ca="1" si="156"/>
        <v>1982</v>
      </c>
      <c r="E1586">
        <f t="shared" ca="1" si="156"/>
        <v>1</v>
      </c>
      <c r="F1586">
        <f t="shared" ca="1" si="156"/>
        <v>5</v>
      </c>
      <c r="G1586">
        <f t="shared" ca="1" si="156"/>
        <v>1</v>
      </c>
      <c r="I1586" t="str">
        <f t="shared" ca="1" si="153"/>
        <v>Female</v>
      </c>
      <c r="J1586" t="str">
        <f t="shared" ca="1" si="154"/>
        <v>Blue Cross</v>
      </c>
      <c r="K1586" t="str">
        <f t="shared" ca="1" si="155"/>
        <v>Discharged</v>
      </c>
      <c r="L1586" s="1">
        <f t="shared" ca="1" si="157"/>
        <v>30275</v>
      </c>
    </row>
    <row r="1587" spans="2:12" x14ac:dyDescent="0.25">
      <c r="B1587">
        <f t="shared" ca="1" si="152"/>
        <v>5</v>
      </c>
      <c r="C1587">
        <f t="shared" ca="1" si="156"/>
        <v>7</v>
      </c>
      <c r="D1587">
        <f t="shared" ca="1" si="156"/>
        <v>2010</v>
      </c>
      <c r="E1587">
        <f t="shared" ca="1" si="156"/>
        <v>1</v>
      </c>
      <c r="F1587">
        <f t="shared" ca="1" si="156"/>
        <v>4</v>
      </c>
      <c r="G1587">
        <f t="shared" ca="1" si="156"/>
        <v>3</v>
      </c>
      <c r="I1587" t="str">
        <f t="shared" ca="1" si="153"/>
        <v>Female</v>
      </c>
      <c r="J1587" t="str">
        <f t="shared" ca="1" si="154"/>
        <v>Self-pay</v>
      </c>
      <c r="K1587" t="str">
        <f t="shared" ca="1" si="155"/>
        <v>Transferred</v>
      </c>
      <c r="L1587" s="1">
        <f t="shared" ca="1" si="157"/>
        <v>40364</v>
      </c>
    </row>
    <row r="1588" spans="2:12" x14ac:dyDescent="0.25">
      <c r="B1588">
        <f t="shared" ca="1" si="152"/>
        <v>25</v>
      </c>
      <c r="C1588">
        <f t="shared" ca="1" si="156"/>
        <v>1</v>
      </c>
      <c r="D1588">
        <f t="shared" ca="1" si="156"/>
        <v>1948</v>
      </c>
      <c r="E1588">
        <f t="shared" ca="1" si="156"/>
        <v>1</v>
      </c>
      <c r="F1588">
        <f t="shared" ca="1" si="156"/>
        <v>3</v>
      </c>
      <c r="G1588">
        <f t="shared" ca="1" si="156"/>
        <v>1</v>
      </c>
      <c r="I1588" t="str">
        <f t="shared" ca="1" si="153"/>
        <v>Female</v>
      </c>
      <c r="J1588" t="str">
        <f t="shared" ca="1" si="154"/>
        <v>Medicaid</v>
      </c>
      <c r="K1588" t="str">
        <f t="shared" ca="1" si="155"/>
        <v>Discharged</v>
      </c>
      <c r="L1588" s="1">
        <f t="shared" ca="1" si="157"/>
        <v>17557</v>
      </c>
    </row>
    <row r="1589" spans="2:12" x14ac:dyDescent="0.25">
      <c r="B1589">
        <f t="shared" ca="1" si="152"/>
        <v>21</v>
      </c>
      <c r="C1589">
        <f t="shared" ca="1" si="156"/>
        <v>3</v>
      </c>
      <c r="D1589">
        <f t="shared" ca="1" si="156"/>
        <v>1983</v>
      </c>
      <c r="E1589">
        <f t="shared" ca="1" si="156"/>
        <v>2</v>
      </c>
      <c r="F1589">
        <f t="shared" ca="1" si="156"/>
        <v>4</v>
      </c>
      <c r="G1589">
        <f t="shared" ca="1" si="156"/>
        <v>1</v>
      </c>
      <c r="I1589" t="str">
        <f t="shared" ca="1" si="153"/>
        <v>Male</v>
      </c>
      <c r="J1589" t="str">
        <f t="shared" ca="1" si="154"/>
        <v>Self-pay</v>
      </c>
      <c r="K1589" t="str">
        <f t="shared" ca="1" si="155"/>
        <v>Discharged</v>
      </c>
      <c r="L1589" s="1">
        <f t="shared" ca="1" si="157"/>
        <v>30396</v>
      </c>
    </row>
    <row r="1590" spans="2:12" x14ac:dyDescent="0.25">
      <c r="B1590">
        <f t="shared" ca="1" si="152"/>
        <v>4</v>
      </c>
      <c r="C1590">
        <f t="shared" ca="1" si="156"/>
        <v>9</v>
      </c>
      <c r="D1590">
        <f t="shared" ca="1" si="156"/>
        <v>1934</v>
      </c>
      <c r="E1590">
        <f t="shared" ca="1" si="156"/>
        <v>2</v>
      </c>
      <c r="F1590">
        <f t="shared" ca="1" si="156"/>
        <v>1</v>
      </c>
      <c r="G1590">
        <f t="shared" ca="1" si="156"/>
        <v>3</v>
      </c>
      <c r="I1590" t="str">
        <f t="shared" ca="1" si="153"/>
        <v>Male</v>
      </c>
      <c r="J1590" t="str">
        <f t="shared" ca="1" si="154"/>
        <v>Aetna</v>
      </c>
      <c r="K1590" t="str">
        <f t="shared" ca="1" si="155"/>
        <v>Transferred</v>
      </c>
      <c r="L1590" s="1">
        <f t="shared" ca="1" si="157"/>
        <v>12666</v>
      </c>
    </row>
    <row r="1591" spans="2:12" x14ac:dyDescent="0.25">
      <c r="B1591">
        <f t="shared" ca="1" si="152"/>
        <v>20</v>
      </c>
      <c r="C1591">
        <f t="shared" ca="1" si="156"/>
        <v>10</v>
      </c>
      <c r="D1591">
        <f t="shared" ca="1" si="156"/>
        <v>1969</v>
      </c>
      <c r="E1591">
        <f t="shared" ca="1" si="156"/>
        <v>1</v>
      </c>
      <c r="F1591">
        <f t="shared" ca="1" si="156"/>
        <v>1</v>
      </c>
      <c r="G1591">
        <f t="shared" ca="1" si="156"/>
        <v>2</v>
      </c>
      <c r="I1591" t="str">
        <f t="shared" ca="1" si="153"/>
        <v>Female</v>
      </c>
      <c r="J1591" t="str">
        <f t="shared" ca="1" si="154"/>
        <v>Aetna</v>
      </c>
      <c r="K1591" t="str">
        <f t="shared" ca="1" si="155"/>
        <v>Admitted</v>
      </c>
      <c r="L1591" s="1">
        <f t="shared" ca="1" si="157"/>
        <v>25496</v>
      </c>
    </row>
    <row r="1592" spans="2:12" x14ac:dyDescent="0.25">
      <c r="B1592">
        <f t="shared" ca="1" si="152"/>
        <v>19</v>
      </c>
      <c r="C1592">
        <f t="shared" ca="1" si="156"/>
        <v>3</v>
      </c>
      <c r="D1592">
        <f t="shared" ca="1" si="156"/>
        <v>1993</v>
      </c>
      <c r="E1592">
        <f t="shared" ca="1" si="156"/>
        <v>1</v>
      </c>
      <c r="F1592">
        <f t="shared" ca="1" si="156"/>
        <v>3</v>
      </c>
      <c r="G1592">
        <f t="shared" ca="1" si="156"/>
        <v>4</v>
      </c>
      <c r="I1592" t="str">
        <f t="shared" ca="1" si="153"/>
        <v>Female</v>
      </c>
      <c r="J1592" t="str">
        <f t="shared" ca="1" si="154"/>
        <v>Medicaid</v>
      </c>
      <c r="K1592" t="str">
        <f t="shared" ca="1" si="155"/>
        <v>Left without being seen</v>
      </c>
      <c r="L1592" s="1">
        <f t="shared" ca="1" si="157"/>
        <v>34047</v>
      </c>
    </row>
    <row r="1593" spans="2:12" x14ac:dyDescent="0.25">
      <c r="B1593">
        <f t="shared" ca="1" si="152"/>
        <v>26</v>
      </c>
      <c r="C1593">
        <f t="shared" ca="1" si="156"/>
        <v>12</v>
      </c>
      <c r="D1593">
        <f t="shared" ca="1" si="156"/>
        <v>1986</v>
      </c>
      <c r="E1593">
        <f t="shared" ca="1" si="156"/>
        <v>1</v>
      </c>
      <c r="F1593">
        <f t="shared" ca="1" si="156"/>
        <v>5</v>
      </c>
      <c r="G1593">
        <f t="shared" ca="1" si="156"/>
        <v>3</v>
      </c>
      <c r="I1593" t="str">
        <f t="shared" ca="1" si="153"/>
        <v>Female</v>
      </c>
      <c r="J1593" t="str">
        <f t="shared" ca="1" si="154"/>
        <v>Blue Cross</v>
      </c>
      <c r="K1593" t="str">
        <f t="shared" ca="1" si="155"/>
        <v>Transferred</v>
      </c>
      <c r="L1593" s="1">
        <f t="shared" ca="1" si="157"/>
        <v>31772</v>
      </c>
    </row>
    <row r="1594" spans="2:12" x14ac:dyDescent="0.25">
      <c r="B1594">
        <f t="shared" ca="1" si="152"/>
        <v>17</v>
      </c>
      <c r="C1594">
        <f t="shared" ca="1" si="156"/>
        <v>9</v>
      </c>
      <c r="D1594">
        <f t="shared" ca="1" si="156"/>
        <v>1982</v>
      </c>
      <c r="E1594">
        <f t="shared" ca="1" si="156"/>
        <v>1</v>
      </c>
      <c r="F1594">
        <f t="shared" ca="1" si="156"/>
        <v>4</v>
      </c>
      <c r="G1594">
        <f t="shared" ca="1" si="156"/>
        <v>2</v>
      </c>
      <c r="I1594" t="str">
        <f t="shared" ca="1" si="153"/>
        <v>Female</v>
      </c>
      <c r="J1594" t="str">
        <f t="shared" ca="1" si="154"/>
        <v>Self-pay</v>
      </c>
      <c r="K1594" t="str">
        <f t="shared" ca="1" si="155"/>
        <v>Admitted</v>
      </c>
      <c r="L1594" s="1">
        <f t="shared" ca="1" si="157"/>
        <v>30211</v>
      </c>
    </row>
    <row r="1595" spans="2:12" x14ac:dyDescent="0.25">
      <c r="B1595">
        <f t="shared" ca="1" si="152"/>
        <v>10</v>
      </c>
      <c r="C1595">
        <f t="shared" ca="1" si="156"/>
        <v>2</v>
      </c>
      <c r="D1595">
        <f t="shared" ca="1" si="156"/>
        <v>1980</v>
      </c>
      <c r="E1595">
        <f t="shared" ca="1" si="156"/>
        <v>2</v>
      </c>
      <c r="F1595">
        <f t="shared" ca="1" si="156"/>
        <v>4</v>
      </c>
      <c r="G1595">
        <f t="shared" ca="1" si="156"/>
        <v>2</v>
      </c>
      <c r="I1595" t="str">
        <f t="shared" ca="1" si="153"/>
        <v>Male</v>
      </c>
      <c r="J1595" t="str">
        <f t="shared" ca="1" si="154"/>
        <v>Self-pay</v>
      </c>
      <c r="K1595" t="str">
        <f t="shared" ca="1" si="155"/>
        <v>Admitted</v>
      </c>
      <c r="L1595" s="1">
        <f t="shared" ca="1" si="157"/>
        <v>29261</v>
      </c>
    </row>
    <row r="1596" spans="2:12" x14ac:dyDescent="0.25">
      <c r="B1596">
        <f t="shared" ca="1" si="152"/>
        <v>17</v>
      </c>
      <c r="C1596">
        <f t="shared" ca="1" si="156"/>
        <v>7</v>
      </c>
      <c r="D1596">
        <f t="shared" ca="1" si="156"/>
        <v>1918</v>
      </c>
      <c r="E1596">
        <f t="shared" ca="1" si="156"/>
        <v>2</v>
      </c>
      <c r="F1596">
        <f t="shared" ca="1" si="156"/>
        <v>2</v>
      </c>
      <c r="G1596">
        <f t="shared" ca="1" si="156"/>
        <v>4</v>
      </c>
      <c r="I1596" t="str">
        <f t="shared" ca="1" si="153"/>
        <v>Male</v>
      </c>
      <c r="J1596" t="str">
        <f t="shared" ca="1" si="154"/>
        <v>Medicare</v>
      </c>
      <c r="K1596" t="str">
        <f t="shared" ca="1" si="155"/>
        <v>Left without being seen</v>
      </c>
      <c r="L1596" s="1">
        <f t="shared" ca="1" si="157"/>
        <v>6773</v>
      </c>
    </row>
    <row r="1597" spans="2:12" x14ac:dyDescent="0.25">
      <c r="B1597">
        <f t="shared" ca="1" si="152"/>
        <v>2</v>
      </c>
      <c r="C1597">
        <f t="shared" ca="1" si="156"/>
        <v>8</v>
      </c>
      <c r="D1597">
        <f t="shared" ca="1" si="156"/>
        <v>1989</v>
      </c>
      <c r="E1597">
        <f t="shared" ca="1" si="156"/>
        <v>2</v>
      </c>
      <c r="F1597">
        <f t="shared" ca="1" si="156"/>
        <v>1</v>
      </c>
      <c r="G1597">
        <f t="shared" ca="1" si="156"/>
        <v>2</v>
      </c>
      <c r="I1597" t="str">
        <f t="shared" ca="1" si="153"/>
        <v>Male</v>
      </c>
      <c r="J1597" t="str">
        <f t="shared" ca="1" si="154"/>
        <v>Aetna</v>
      </c>
      <c r="K1597" t="str">
        <f t="shared" ca="1" si="155"/>
        <v>Admitted</v>
      </c>
      <c r="L1597" s="1">
        <f t="shared" ca="1" si="157"/>
        <v>32722</v>
      </c>
    </row>
    <row r="1598" spans="2:12" x14ac:dyDescent="0.25">
      <c r="B1598">
        <f t="shared" ca="1" si="152"/>
        <v>19</v>
      </c>
      <c r="C1598">
        <f t="shared" ca="1" si="156"/>
        <v>9</v>
      </c>
      <c r="D1598">
        <f t="shared" ca="1" si="156"/>
        <v>1973</v>
      </c>
      <c r="E1598">
        <f t="shared" ref="C1598:G1649" ca="1" si="158">RANDBETWEEN(E$4,E$5)</f>
        <v>1</v>
      </c>
      <c r="F1598">
        <f t="shared" ca="1" si="158"/>
        <v>4</v>
      </c>
      <c r="G1598">
        <f t="shared" ca="1" si="158"/>
        <v>2</v>
      </c>
      <c r="I1598" t="str">
        <f t="shared" ca="1" si="153"/>
        <v>Female</v>
      </c>
      <c r="J1598" t="str">
        <f t="shared" ca="1" si="154"/>
        <v>Self-pay</v>
      </c>
      <c r="K1598" t="str">
        <f t="shared" ca="1" si="155"/>
        <v>Admitted</v>
      </c>
      <c r="L1598" s="1">
        <f t="shared" ca="1" si="157"/>
        <v>26926</v>
      </c>
    </row>
    <row r="1599" spans="2:12" x14ac:dyDescent="0.25">
      <c r="B1599">
        <f t="shared" ca="1" si="152"/>
        <v>2</v>
      </c>
      <c r="C1599">
        <f t="shared" ca="1" si="158"/>
        <v>4</v>
      </c>
      <c r="D1599">
        <f t="shared" ca="1" si="158"/>
        <v>1937</v>
      </c>
      <c r="E1599">
        <f t="shared" ca="1" si="158"/>
        <v>1</v>
      </c>
      <c r="F1599">
        <f t="shared" ca="1" si="158"/>
        <v>2</v>
      </c>
      <c r="G1599">
        <f t="shared" ca="1" si="158"/>
        <v>4</v>
      </c>
      <c r="I1599" t="str">
        <f t="shared" ca="1" si="153"/>
        <v>Female</v>
      </c>
      <c r="J1599" t="str">
        <f t="shared" ca="1" si="154"/>
        <v>Medicare</v>
      </c>
      <c r="K1599" t="str">
        <f t="shared" ca="1" si="155"/>
        <v>Left without being seen</v>
      </c>
      <c r="L1599" s="1">
        <f t="shared" ca="1" si="157"/>
        <v>13607</v>
      </c>
    </row>
    <row r="1600" spans="2:12" x14ac:dyDescent="0.25">
      <c r="B1600">
        <f t="shared" ca="1" si="152"/>
        <v>5</v>
      </c>
      <c r="C1600">
        <f t="shared" ca="1" si="158"/>
        <v>6</v>
      </c>
      <c r="D1600">
        <f t="shared" ca="1" si="158"/>
        <v>1935</v>
      </c>
      <c r="E1600">
        <f t="shared" ca="1" si="158"/>
        <v>1</v>
      </c>
      <c r="F1600">
        <f t="shared" ca="1" si="158"/>
        <v>1</v>
      </c>
      <c r="G1600">
        <f t="shared" ca="1" si="158"/>
        <v>1</v>
      </c>
      <c r="I1600" t="str">
        <f t="shared" ca="1" si="153"/>
        <v>Female</v>
      </c>
      <c r="J1600" t="str">
        <f t="shared" ca="1" si="154"/>
        <v>Aetna</v>
      </c>
      <c r="K1600" t="str">
        <f t="shared" ca="1" si="155"/>
        <v>Discharged</v>
      </c>
      <c r="L1600" s="1">
        <f t="shared" ca="1" si="157"/>
        <v>12940</v>
      </c>
    </row>
    <row r="1601" spans="2:12" x14ac:dyDescent="0.25">
      <c r="B1601">
        <f t="shared" ca="1" si="152"/>
        <v>21</v>
      </c>
      <c r="C1601">
        <f t="shared" ca="1" si="158"/>
        <v>11</v>
      </c>
      <c r="D1601">
        <f t="shared" ca="1" si="158"/>
        <v>2002</v>
      </c>
      <c r="E1601">
        <f t="shared" ca="1" si="158"/>
        <v>1</v>
      </c>
      <c r="F1601">
        <f t="shared" ca="1" si="158"/>
        <v>5</v>
      </c>
      <c r="G1601">
        <f t="shared" ca="1" si="158"/>
        <v>3</v>
      </c>
      <c r="I1601" t="str">
        <f t="shared" ca="1" si="153"/>
        <v>Female</v>
      </c>
      <c r="J1601" t="str">
        <f t="shared" ca="1" si="154"/>
        <v>Blue Cross</v>
      </c>
      <c r="K1601" t="str">
        <f t="shared" ca="1" si="155"/>
        <v>Transferred</v>
      </c>
      <c r="L1601" s="1">
        <f t="shared" ca="1" si="157"/>
        <v>37581</v>
      </c>
    </row>
    <row r="1602" spans="2:12" x14ac:dyDescent="0.25">
      <c r="B1602">
        <f t="shared" ca="1" si="152"/>
        <v>1</v>
      </c>
      <c r="C1602">
        <f t="shared" ca="1" si="158"/>
        <v>10</v>
      </c>
      <c r="D1602">
        <f t="shared" ca="1" si="158"/>
        <v>1975</v>
      </c>
      <c r="E1602">
        <f t="shared" ca="1" si="158"/>
        <v>2</v>
      </c>
      <c r="F1602">
        <f t="shared" ca="1" si="158"/>
        <v>1</v>
      </c>
      <c r="G1602">
        <f t="shared" ca="1" si="158"/>
        <v>2</v>
      </c>
      <c r="I1602" t="str">
        <f t="shared" ca="1" si="153"/>
        <v>Male</v>
      </c>
      <c r="J1602" t="str">
        <f t="shared" ca="1" si="154"/>
        <v>Aetna</v>
      </c>
      <c r="K1602" t="str">
        <f t="shared" ca="1" si="155"/>
        <v>Admitted</v>
      </c>
      <c r="L1602" s="1">
        <f t="shared" ca="1" si="157"/>
        <v>27668</v>
      </c>
    </row>
    <row r="1603" spans="2:12" x14ac:dyDescent="0.25">
      <c r="B1603">
        <f t="shared" ca="1" si="152"/>
        <v>18</v>
      </c>
      <c r="C1603">
        <f t="shared" ca="1" si="158"/>
        <v>9</v>
      </c>
      <c r="D1603">
        <f t="shared" ca="1" si="158"/>
        <v>1915</v>
      </c>
      <c r="E1603">
        <f t="shared" ca="1" si="158"/>
        <v>2</v>
      </c>
      <c r="F1603">
        <f t="shared" ca="1" si="158"/>
        <v>3</v>
      </c>
      <c r="G1603">
        <f t="shared" ca="1" si="158"/>
        <v>1</v>
      </c>
      <c r="I1603" t="str">
        <f t="shared" ca="1" si="153"/>
        <v>Male</v>
      </c>
      <c r="J1603" t="str">
        <f t="shared" ca="1" si="154"/>
        <v>Medicaid</v>
      </c>
      <c r="K1603" t="str">
        <f t="shared" ca="1" si="155"/>
        <v>Discharged</v>
      </c>
      <c r="L1603" s="1">
        <f t="shared" ca="1" si="157"/>
        <v>5740</v>
      </c>
    </row>
    <row r="1604" spans="2:12" x14ac:dyDescent="0.25">
      <c r="B1604">
        <f t="shared" ca="1" si="152"/>
        <v>5</v>
      </c>
      <c r="C1604">
        <f t="shared" ca="1" si="158"/>
        <v>9</v>
      </c>
      <c r="D1604">
        <f t="shared" ca="1" si="158"/>
        <v>1999</v>
      </c>
      <c r="E1604">
        <f t="shared" ca="1" si="158"/>
        <v>1</v>
      </c>
      <c r="F1604">
        <f t="shared" ca="1" si="158"/>
        <v>3</v>
      </c>
      <c r="G1604">
        <f t="shared" ca="1" si="158"/>
        <v>3</v>
      </c>
      <c r="I1604" t="str">
        <f t="shared" ca="1" si="153"/>
        <v>Female</v>
      </c>
      <c r="J1604" t="str">
        <f t="shared" ca="1" si="154"/>
        <v>Medicaid</v>
      </c>
      <c r="K1604" t="str">
        <f t="shared" ca="1" si="155"/>
        <v>Transferred</v>
      </c>
      <c r="L1604" s="1">
        <f t="shared" ca="1" si="157"/>
        <v>36408</v>
      </c>
    </row>
    <row r="1605" spans="2:12" x14ac:dyDescent="0.25">
      <c r="B1605">
        <f t="shared" ref="B1605:B1668" ca="1" si="159">RANDBETWEEN(B$4,B$5)</f>
        <v>2</v>
      </c>
      <c r="C1605">
        <f t="shared" ca="1" si="158"/>
        <v>8</v>
      </c>
      <c r="D1605">
        <f t="shared" ca="1" si="158"/>
        <v>1987</v>
      </c>
      <c r="E1605">
        <f t="shared" ca="1" si="158"/>
        <v>2</v>
      </c>
      <c r="F1605">
        <f t="shared" ca="1" si="158"/>
        <v>2</v>
      </c>
      <c r="G1605">
        <f t="shared" ca="1" si="158"/>
        <v>4</v>
      </c>
      <c r="I1605" t="str">
        <f t="shared" ca="1" si="153"/>
        <v>Male</v>
      </c>
      <c r="J1605" t="str">
        <f t="shared" ca="1" si="154"/>
        <v>Medicare</v>
      </c>
      <c r="K1605" t="str">
        <f t="shared" ca="1" si="155"/>
        <v>Left without being seen</v>
      </c>
      <c r="L1605" s="1">
        <f t="shared" ca="1" si="157"/>
        <v>31991</v>
      </c>
    </row>
    <row r="1606" spans="2:12" x14ac:dyDescent="0.25">
      <c r="B1606">
        <f t="shared" ca="1" si="159"/>
        <v>6</v>
      </c>
      <c r="C1606">
        <f t="shared" ca="1" si="158"/>
        <v>8</v>
      </c>
      <c r="D1606">
        <f t="shared" ca="1" si="158"/>
        <v>1945</v>
      </c>
      <c r="E1606">
        <f t="shared" ca="1" si="158"/>
        <v>1</v>
      </c>
      <c r="F1606">
        <f t="shared" ca="1" si="158"/>
        <v>1</v>
      </c>
      <c r="G1606">
        <f t="shared" ca="1" si="158"/>
        <v>4</v>
      </c>
      <c r="I1606" t="str">
        <f t="shared" ca="1" si="153"/>
        <v>Female</v>
      </c>
      <c r="J1606" t="str">
        <f t="shared" ca="1" si="154"/>
        <v>Aetna</v>
      </c>
      <c r="K1606" t="str">
        <f t="shared" ca="1" si="155"/>
        <v>Left without being seen</v>
      </c>
      <c r="L1606" s="1">
        <f t="shared" ca="1" si="157"/>
        <v>16655</v>
      </c>
    </row>
    <row r="1607" spans="2:12" x14ac:dyDescent="0.25">
      <c r="B1607">
        <f t="shared" ca="1" si="159"/>
        <v>18</v>
      </c>
      <c r="C1607">
        <f t="shared" ca="1" si="158"/>
        <v>11</v>
      </c>
      <c r="D1607">
        <f t="shared" ca="1" si="158"/>
        <v>1983</v>
      </c>
      <c r="E1607">
        <f t="shared" ca="1" si="158"/>
        <v>2</v>
      </c>
      <c r="F1607">
        <f t="shared" ca="1" si="158"/>
        <v>2</v>
      </c>
      <c r="G1607">
        <f t="shared" ca="1" si="158"/>
        <v>4</v>
      </c>
      <c r="I1607" t="str">
        <f t="shared" ca="1" si="153"/>
        <v>Male</v>
      </c>
      <c r="J1607" t="str">
        <f t="shared" ca="1" si="154"/>
        <v>Medicare</v>
      </c>
      <c r="K1607" t="str">
        <f t="shared" ca="1" si="155"/>
        <v>Left without being seen</v>
      </c>
      <c r="L1607" s="1">
        <f t="shared" ca="1" si="157"/>
        <v>30638</v>
      </c>
    </row>
    <row r="1608" spans="2:12" x14ac:dyDescent="0.25">
      <c r="B1608">
        <f t="shared" ca="1" si="159"/>
        <v>13</v>
      </c>
      <c r="C1608">
        <f t="shared" ca="1" si="158"/>
        <v>7</v>
      </c>
      <c r="D1608">
        <f t="shared" ca="1" si="158"/>
        <v>1962</v>
      </c>
      <c r="E1608">
        <f t="shared" ca="1" si="158"/>
        <v>1</v>
      </c>
      <c r="F1608">
        <f t="shared" ca="1" si="158"/>
        <v>2</v>
      </c>
      <c r="G1608">
        <f t="shared" ca="1" si="158"/>
        <v>1</v>
      </c>
      <c r="I1608" t="str">
        <f t="shared" ca="1" si="153"/>
        <v>Female</v>
      </c>
      <c r="J1608" t="str">
        <f t="shared" ca="1" si="154"/>
        <v>Medicare</v>
      </c>
      <c r="K1608" t="str">
        <f t="shared" ca="1" si="155"/>
        <v>Discharged</v>
      </c>
      <c r="L1608" s="1">
        <f t="shared" ca="1" si="157"/>
        <v>22840</v>
      </c>
    </row>
    <row r="1609" spans="2:12" x14ac:dyDescent="0.25">
      <c r="B1609">
        <f t="shared" ca="1" si="159"/>
        <v>24</v>
      </c>
      <c r="C1609">
        <f t="shared" ca="1" si="158"/>
        <v>9</v>
      </c>
      <c r="D1609">
        <f t="shared" ca="1" si="158"/>
        <v>1988</v>
      </c>
      <c r="E1609">
        <f t="shared" ca="1" si="158"/>
        <v>1</v>
      </c>
      <c r="F1609">
        <f t="shared" ca="1" si="158"/>
        <v>4</v>
      </c>
      <c r="G1609">
        <f t="shared" ca="1" si="158"/>
        <v>1</v>
      </c>
      <c r="I1609" t="str">
        <f t="shared" ref="I1609:I1672" ca="1" si="160">VLOOKUP(E1609,GenderNum_to_GenderLabel,2,FALSE)</f>
        <v>Female</v>
      </c>
      <c r="J1609" t="str">
        <f t="shared" ref="J1609:J1672" ca="1" si="161">VLOOKUP(F1609,InsuranceNum_to_InsuranceCompany,2,FALSE)</f>
        <v>Self-pay</v>
      </c>
      <c r="K1609" t="str">
        <f t="shared" ref="K1609:K1672" ca="1" si="162">VLOOKUP(G1609,DispositionNum_to_DispositionLabel,2,FALSE)</f>
        <v>Discharged</v>
      </c>
      <c r="L1609" s="1">
        <f t="shared" ca="1" si="157"/>
        <v>32410</v>
      </c>
    </row>
    <row r="1610" spans="2:12" x14ac:dyDescent="0.25">
      <c r="B1610">
        <f t="shared" ca="1" si="159"/>
        <v>28</v>
      </c>
      <c r="C1610">
        <f t="shared" ca="1" si="158"/>
        <v>5</v>
      </c>
      <c r="D1610">
        <f t="shared" ca="1" si="158"/>
        <v>1962</v>
      </c>
      <c r="E1610">
        <f t="shared" ca="1" si="158"/>
        <v>1</v>
      </c>
      <c r="F1610">
        <f t="shared" ca="1" si="158"/>
        <v>3</v>
      </c>
      <c r="G1610">
        <f t="shared" ca="1" si="158"/>
        <v>2</v>
      </c>
      <c r="I1610" t="str">
        <f t="shared" ca="1" si="160"/>
        <v>Female</v>
      </c>
      <c r="J1610" t="str">
        <f t="shared" ca="1" si="161"/>
        <v>Medicaid</v>
      </c>
      <c r="K1610" t="str">
        <f t="shared" ca="1" si="162"/>
        <v>Admitted</v>
      </c>
      <c r="L1610" s="1">
        <f t="shared" ca="1" si="157"/>
        <v>22794</v>
      </c>
    </row>
    <row r="1611" spans="2:12" x14ac:dyDescent="0.25">
      <c r="B1611">
        <f t="shared" ca="1" si="159"/>
        <v>6</v>
      </c>
      <c r="C1611">
        <f t="shared" ca="1" si="158"/>
        <v>4</v>
      </c>
      <c r="D1611">
        <f t="shared" ca="1" si="158"/>
        <v>1924</v>
      </c>
      <c r="E1611">
        <f t="shared" ca="1" si="158"/>
        <v>1</v>
      </c>
      <c r="F1611">
        <f t="shared" ca="1" si="158"/>
        <v>5</v>
      </c>
      <c r="G1611">
        <f t="shared" ca="1" si="158"/>
        <v>2</v>
      </c>
      <c r="I1611" t="str">
        <f t="shared" ca="1" si="160"/>
        <v>Female</v>
      </c>
      <c r="J1611" t="str">
        <f t="shared" ca="1" si="161"/>
        <v>Blue Cross</v>
      </c>
      <c r="K1611" t="str">
        <f t="shared" ca="1" si="162"/>
        <v>Admitted</v>
      </c>
      <c r="L1611" s="1">
        <f t="shared" ca="1" si="157"/>
        <v>8863</v>
      </c>
    </row>
    <row r="1612" spans="2:12" x14ac:dyDescent="0.25">
      <c r="B1612">
        <f t="shared" ca="1" si="159"/>
        <v>16</v>
      </c>
      <c r="C1612">
        <f t="shared" ca="1" si="158"/>
        <v>4</v>
      </c>
      <c r="D1612">
        <f t="shared" ca="1" si="158"/>
        <v>2009</v>
      </c>
      <c r="E1612">
        <f t="shared" ca="1" si="158"/>
        <v>2</v>
      </c>
      <c r="F1612">
        <f t="shared" ca="1" si="158"/>
        <v>3</v>
      </c>
      <c r="G1612">
        <f t="shared" ca="1" si="158"/>
        <v>2</v>
      </c>
      <c r="I1612" t="str">
        <f t="shared" ca="1" si="160"/>
        <v>Male</v>
      </c>
      <c r="J1612" t="str">
        <f t="shared" ca="1" si="161"/>
        <v>Medicaid</v>
      </c>
      <c r="K1612" t="str">
        <f t="shared" ca="1" si="162"/>
        <v>Admitted</v>
      </c>
      <c r="L1612" s="1">
        <f t="shared" ca="1" si="157"/>
        <v>39919</v>
      </c>
    </row>
    <row r="1613" spans="2:12" x14ac:dyDescent="0.25">
      <c r="B1613">
        <f t="shared" ca="1" si="159"/>
        <v>8</v>
      </c>
      <c r="C1613">
        <f t="shared" ca="1" si="158"/>
        <v>5</v>
      </c>
      <c r="D1613">
        <f t="shared" ca="1" si="158"/>
        <v>1945</v>
      </c>
      <c r="E1613">
        <f t="shared" ca="1" si="158"/>
        <v>1</v>
      </c>
      <c r="F1613">
        <f t="shared" ca="1" si="158"/>
        <v>3</v>
      </c>
      <c r="G1613">
        <f t="shared" ca="1" si="158"/>
        <v>3</v>
      </c>
      <c r="I1613" t="str">
        <f t="shared" ca="1" si="160"/>
        <v>Female</v>
      </c>
      <c r="J1613" t="str">
        <f t="shared" ca="1" si="161"/>
        <v>Medicaid</v>
      </c>
      <c r="K1613" t="str">
        <f t="shared" ca="1" si="162"/>
        <v>Transferred</v>
      </c>
      <c r="L1613" s="1">
        <f t="shared" ca="1" si="157"/>
        <v>16565</v>
      </c>
    </row>
    <row r="1614" spans="2:12" x14ac:dyDescent="0.25">
      <c r="B1614">
        <f t="shared" ca="1" si="159"/>
        <v>11</v>
      </c>
      <c r="C1614">
        <f t="shared" ca="1" si="158"/>
        <v>10</v>
      </c>
      <c r="D1614">
        <f t="shared" ca="1" si="158"/>
        <v>1990</v>
      </c>
      <c r="E1614">
        <f t="shared" ca="1" si="158"/>
        <v>2</v>
      </c>
      <c r="F1614">
        <f t="shared" ca="1" si="158"/>
        <v>5</v>
      </c>
      <c r="G1614">
        <f t="shared" ca="1" si="158"/>
        <v>3</v>
      </c>
      <c r="I1614" t="str">
        <f t="shared" ca="1" si="160"/>
        <v>Male</v>
      </c>
      <c r="J1614" t="str">
        <f t="shared" ca="1" si="161"/>
        <v>Blue Cross</v>
      </c>
      <c r="K1614" t="str">
        <f t="shared" ca="1" si="162"/>
        <v>Transferred</v>
      </c>
      <c r="L1614" s="1">
        <f t="shared" ca="1" si="157"/>
        <v>33157</v>
      </c>
    </row>
    <row r="1615" spans="2:12" x14ac:dyDescent="0.25">
      <c r="B1615">
        <f t="shared" ca="1" si="159"/>
        <v>9</v>
      </c>
      <c r="C1615">
        <f t="shared" ca="1" si="158"/>
        <v>8</v>
      </c>
      <c r="D1615">
        <f t="shared" ca="1" si="158"/>
        <v>1961</v>
      </c>
      <c r="E1615">
        <f t="shared" ca="1" si="158"/>
        <v>2</v>
      </c>
      <c r="F1615">
        <f t="shared" ca="1" si="158"/>
        <v>3</v>
      </c>
      <c r="G1615">
        <f t="shared" ca="1" si="158"/>
        <v>2</v>
      </c>
      <c r="I1615" t="str">
        <f t="shared" ca="1" si="160"/>
        <v>Male</v>
      </c>
      <c r="J1615" t="str">
        <f t="shared" ca="1" si="161"/>
        <v>Medicaid</v>
      </c>
      <c r="K1615" t="str">
        <f t="shared" ca="1" si="162"/>
        <v>Admitted</v>
      </c>
      <c r="L1615" s="1">
        <f t="shared" ca="1" si="157"/>
        <v>22502</v>
      </c>
    </row>
    <row r="1616" spans="2:12" x14ac:dyDescent="0.25">
      <c r="B1616">
        <f t="shared" ca="1" si="159"/>
        <v>8</v>
      </c>
      <c r="C1616">
        <f t="shared" ca="1" si="158"/>
        <v>6</v>
      </c>
      <c r="D1616">
        <f t="shared" ca="1" si="158"/>
        <v>1972</v>
      </c>
      <c r="E1616">
        <f t="shared" ca="1" si="158"/>
        <v>1</v>
      </c>
      <c r="F1616">
        <f t="shared" ca="1" si="158"/>
        <v>1</v>
      </c>
      <c r="G1616">
        <f t="shared" ca="1" si="158"/>
        <v>1</v>
      </c>
      <c r="I1616" t="str">
        <f t="shared" ca="1" si="160"/>
        <v>Female</v>
      </c>
      <c r="J1616" t="str">
        <f t="shared" ca="1" si="161"/>
        <v>Aetna</v>
      </c>
      <c r="K1616" t="str">
        <f t="shared" ca="1" si="162"/>
        <v>Discharged</v>
      </c>
      <c r="L1616" s="1">
        <f t="shared" ca="1" si="157"/>
        <v>26458</v>
      </c>
    </row>
    <row r="1617" spans="2:12" x14ac:dyDescent="0.25">
      <c r="B1617">
        <f t="shared" ca="1" si="159"/>
        <v>16</v>
      </c>
      <c r="C1617">
        <f t="shared" ca="1" si="158"/>
        <v>2</v>
      </c>
      <c r="D1617">
        <f t="shared" ca="1" si="158"/>
        <v>2005</v>
      </c>
      <c r="E1617">
        <f t="shared" ca="1" si="158"/>
        <v>1</v>
      </c>
      <c r="F1617">
        <f t="shared" ca="1" si="158"/>
        <v>1</v>
      </c>
      <c r="G1617">
        <f t="shared" ca="1" si="158"/>
        <v>2</v>
      </c>
      <c r="I1617" t="str">
        <f t="shared" ca="1" si="160"/>
        <v>Female</v>
      </c>
      <c r="J1617" t="str">
        <f t="shared" ca="1" si="161"/>
        <v>Aetna</v>
      </c>
      <c r="K1617" t="str">
        <f t="shared" ca="1" si="162"/>
        <v>Admitted</v>
      </c>
      <c r="L1617" s="1">
        <f t="shared" ca="1" si="157"/>
        <v>38399</v>
      </c>
    </row>
    <row r="1618" spans="2:12" x14ac:dyDescent="0.25">
      <c r="B1618">
        <f t="shared" ca="1" si="159"/>
        <v>7</v>
      </c>
      <c r="C1618">
        <f t="shared" ca="1" si="158"/>
        <v>8</v>
      </c>
      <c r="D1618">
        <f t="shared" ca="1" si="158"/>
        <v>1922</v>
      </c>
      <c r="E1618">
        <f t="shared" ca="1" si="158"/>
        <v>1</v>
      </c>
      <c r="F1618">
        <f t="shared" ca="1" si="158"/>
        <v>4</v>
      </c>
      <c r="G1618">
        <f t="shared" ca="1" si="158"/>
        <v>3</v>
      </c>
      <c r="I1618" t="str">
        <f t="shared" ca="1" si="160"/>
        <v>Female</v>
      </c>
      <c r="J1618" t="str">
        <f t="shared" ca="1" si="161"/>
        <v>Self-pay</v>
      </c>
      <c r="K1618" t="str">
        <f t="shared" ca="1" si="162"/>
        <v>Transferred</v>
      </c>
      <c r="L1618" s="1">
        <f t="shared" ca="1" si="157"/>
        <v>8255</v>
      </c>
    </row>
    <row r="1619" spans="2:12" x14ac:dyDescent="0.25">
      <c r="B1619">
        <f t="shared" ca="1" si="159"/>
        <v>6</v>
      </c>
      <c r="C1619">
        <f t="shared" ca="1" si="158"/>
        <v>9</v>
      </c>
      <c r="D1619">
        <f t="shared" ca="1" si="158"/>
        <v>1988</v>
      </c>
      <c r="E1619">
        <f t="shared" ca="1" si="158"/>
        <v>1</v>
      </c>
      <c r="F1619">
        <f t="shared" ca="1" si="158"/>
        <v>4</v>
      </c>
      <c r="G1619">
        <f t="shared" ca="1" si="158"/>
        <v>3</v>
      </c>
      <c r="I1619" t="str">
        <f t="shared" ca="1" si="160"/>
        <v>Female</v>
      </c>
      <c r="J1619" t="str">
        <f t="shared" ca="1" si="161"/>
        <v>Self-pay</v>
      </c>
      <c r="K1619" t="str">
        <f t="shared" ca="1" si="162"/>
        <v>Transferred</v>
      </c>
      <c r="L1619" s="1">
        <f t="shared" ca="1" si="157"/>
        <v>32392</v>
      </c>
    </row>
    <row r="1620" spans="2:12" x14ac:dyDescent="0.25">
      <c r="B1620">
        <f t="shared" ca="1" si="159"/>
        <v>1</v>
      </c>
      <c r="C1620">
        <f t="shared" ca="1" si="158"/>
        <v>10</v>
      </c>
      <c r="D1620">
        <f t="shared" ca="1" si="158"/>
        <v>2012</v>
      </c>
      <c r="E1620">
        <f t="shared" ca="1" si="158"/>
        <v>1</v>
      </c>
      <c r="F1620">
        <f t="shared" ca="1" si="158"/>
        <v>3</v>
      </c>
      <c r="G1620">
        <f t="shared" ca="1" si="158"/>
        <v>3</v>
      </c>
      <c r="I1620" t="str">
        <f t="shared" ca="1" si="160"/>
        <v>Female</v>
      </c>
      <c r="J1620" t="str">
        <f t="shared" ca="1" si="161"/>
        <v>Medicaid</v>
      </c>
      <c r="K1620" t="str">
        <f t="shared" ca="1" si="162"/>
        <v>Transferred</v>
      </c>
      <c r="L1620" s="1">
        <f t="shared" ref="L1620:L1683" ca="1" si="163">DATE(D1620,C1620,B1620)</f>
        <v>41183</v>
      </c>
    </row>
    <row r="1621" spans="2:12" x14ac:dyDescent="0.25">
      <c r="B1621">
        <f t="shared" ca="1" si="159"/>
        <v>21</v>
      </c>
      <c r="C1621">
        <f t="shared" ca="1" si="158"/>
        <v>3</v>
      </c>
      <c r="D1621">
        <f t="shared" ca="1" si="158"/>
        <v>1974</v>
      </c>
      <c r="E1621">
        <f t="shared" ca="1" si="158"/>
        <v>2</v>
      </c>
      <c r="F1621">
        <f t="shared" ca="1" si="158"/>
        <v>3</v>
      </c>
      <c r="G1621">
        <f t="shared" ca="1" si="158"/>
        <v>1</v>
      </c>
      <c r="I1621" t="str">
        <f t="shared" ca="1" si="160"/>
        <v>Male</v>
      </c>
      <c r="J1621" t="str">
        <f t="shared" ca="1" si="161"/>
        <v>Medicaid</v>
      </c>
      <c r="K1621" t="str">
        <f t="shared" ca="1" si="162"/>
        <v>Discharged</v>
      </c>
      <c r="L1621" s="1">
        <f t="shared" ca="1" si="163"/>
        <v>27109</v>
      </c>
    </row>
    <row r="1622" spans="2:12" x14ac:dyDescent="0.25">
      <c r="B1622">
        <f t="shared" ca="1" si="159"/>
        <v>12</v>
      </c>
      <c r="C1622">
        <f t="shared" ca="1" si="158"/>
        <v>9</v>
      </c>
      <c r="D1622">
        <f t="shared" ca="1" si="158"/>
        <v>1985</v>
      </c>
      <c r="E1622">
        <f t="shared" ca="1" si="158"/>
        <v>1</v>
      </c>
      <c r="F1622">
        <f t="shared" ca="1" si="158"/>
        <v>5</v>
      </c>
      <c r="G1622">
        <f t="shared" ca="1" si="158"/>
        <v>4</v>
      </c>
      <c r="I1622" t="str">
        <f t="shared" ca="1" si="160"/>
        <v>Female</v>
      </c>
      <c r="J1622" t="str">
        <f t="shared" ca="1" si="161"/>
        <v>Blue Cross</v>
      </c>
      <c r="K1622" t="str">
        <f t="shared" ca="1" si="162"/>
        <v>Left without being seen</v>
      </c>
      <c r="L1622" s="1">
        <f t="shared" ca="1" si="163"/>
        <v>31302</v>
      </c>
    </row>
    <row r="1623" spans="2:12" x14ac:dyDescent="0.25">
      <c r="B1623">
        <f t="shared" ca="1" si="159"/>
        <v>20</v>
      </c>
      <c r="C1623">
        <f t="shared" ca="1" si="158"/>
        <v>11</v>
      </c>
      <c r="D1623">
        <f t="shared" ca="1" si="158"/>
        <v>1983</v>
      </c>
      <c r="E1623">
        <f t="shared" ca="1" si="158"/>
        <v>1</v>
      </c>
      <c r="F1623">
        <f t="shared" ca="1" si="158"/>
        <v>2</v>
      </c>
      <c r="G1623">
        <f t="shared" ca="1" si="158"/>
        <v>3</v>
      </c>
      <c r="I1623" t="str">
        <f t="shared" ca="1" si="160"/>
        <v>Female</v>
      </c>
      <c r="J1623" t="str">
        <f t="shared" ca="1" si="161"/>
        <v>Medicare</v>
      </c>
      <c r="K1623" t="str">
        <f t="shared" ca="1" si="162"/>
        <v>Transferred</v>
      </c>
      <c r="L1623" s="1">
        <f t="shared" ca="1" si="163"/>
        <v>30640</v>
      </c>
    </row>
    <row r="1624" spans="2:12" x14ac:dyDescent="0.25">
      <c r="B1624">
        <f t="shared" ca="1" si="159"/>
        <v>30</v>
      </c>
      <c r="C1624">
        <f t="shared" ca="1" si="158"/>
        <v>3</v>
      </c>
      <c r="D1624">
        <f t="shared" ca="1" si="158"/>
        <v>1968</v>
      </c>
      <c r="E1624">
        <f t="shared" ca="1" si="158"/>
        <v>2</v>
      </c>
      <c r="F1624">
        <f t="shared" ca="1" si="158"/>
        <v>5</v>
      </c>
      <c r="G1624">
        <f t="shared" ca="1" si="158"/>
        <v>2</v>
      </c>
      <c r="I1624" t="str">
        <f t="shared" ca="1" si="160"/>
        <v>Male</v>
      </c>
      <c r="J1624" t="str">
        <f t="shared" ca="1" si="161"/>
        <v>Blue Cross</v>
      </c>
      <c r="K1624" t="str">
        <f t="shared" ca="1" si="162"/>
        <v>Admitted</v>
      </c>
      <c r="L1624" s="1">
        <f t="shared" ca="1" si="163"/>
        <v>24927</v>
      </c>
    </row>
    <row r="1625" spans="2:12" x14ac:dyDescent="0.25">
      <c r="B1625">
        <f t="shared" ca="1" si="159"/>
        <v>12</v>
      </c>
      <c r="C1625">
        <f t="shared" ca="1" si="158"/>
        <v>6</v>
      </c>
      <c r="D1625">
        <f t="shared" ca="1" si="158"/>
        <v>1927</v>
      </c>
      <c r="E1625">
        <f t="shared" ca="1" si="158"/>
        <v>1</v>
      </c>
      <c r="F1625">
        <f t="shared" ca="1" si="158"/>
        <v>5</v>
      </c>
      <c r="G1625">
        <f t="shared" ca="1" si="158"/>
        <v>2</v>
      </c>
      <c r="I1625" t="str">
        <f t="shared" ca="1" si="160"/>
        <v>Female</v>
      </c>
      <c r="J1625" t="str">
        <f t="shared" ca="1" si="161"/>
        <v>Blue Cross</v>
      </c>
      <c r="K1625" t="str">
        <f t="shared" ca="1" si="162"/>
        <v>Admitted</v>
      </c>
      <c r="L1625" s="1">
        <f t="shared" ca="1" si="163"/>
        <v>10025</v>
      </c>
    </row>
    <row r="1626" spans="2:12" x14ac:dyDescent="0.25">
      <c r="B1626">
        <f t="shared" ca="1" si="159"/>
        <v>25</v>
      </c>
      <c r="C1626">
        <f t="shared" ca="1" si="158"/>
        <v>10</v>
      </c>
      <c r="D1626">
        <f t="shared" ca="1" si="158"/>
        <v>1930</v>
      </c>
      <c r="E1626">
        <f t="shared" ca="1" si="158"/>
        <v>1</v>
      </c>
      <c r="F1626">
        <f t="shared" ca="1" si="158"/>
        <v>2</v>
      </c>
      <c r="G1626">
        <f t="shared" ca="1" si="158"/>
        <v>3</v>
      </c>
      <c r="I1626" t="str">
        <f t="shared" ca="1" si="160"/>
        <v>Female</v>
      </c>
      <c r="J1626" t="str">
        <f t="shared" ca="1" si="161"/>
        <v>Medicare</v>
      </c>
      <c r="K1626" t="str">
        <f t="shared" ca="1" si="162"/>
        <v>Transferred</v>
      </c>
      <c r="L1626" s="1">
        <f t="shared" ca="1" si="163"/>
        <v>11256</v>
      </c>
    </row>
    <row r="1627" spans="2:12" x14ac:dyDescent="0.25">
      <c r="B1627">
        <f t="shared" ca="1" si="159"/>
        <v>6</v>
      </c>
      <c r="C1627">
        <f t="shared" ca="1" si="158"/>
        <v>7</v>
      </c>
      <c r="D1627">
        <f t="shared" ca="1" si="158"/>
        <v>1919</v>
      </c>
      <c r="E1627">
        <f t="shared" ca="1" si="158"/>
        <v>2</v>
      </c>
      <c r="F1627">
        <f t="shared" ca="1" si="158"/>
        <v>2</v>
      </c>
      <c r="G1627">
        <f t="shared" ca="1" si="158"/>
        <v>1</v>
      </c>
      <c r="I1627" t="str">
        <f t="shared" ca="1" si="160"/>
        <v>Male</v>
      </c>
      <c r="J1627" t="str">
        <f t="shared" ca="1" si="161"/>
        <v>Medicare</v>
      </c>
      <c r="K1627" t="str">
        <f t="shared" ca="1" si="162"/>
        <v>Discharged</v>
      </c>
      <c r="L1627" s="1">
        <f t="shared" ca="1" si="163"/>
        <v>7127</v>
      </c>
    </row>
    <row r="1628" spans="2:12" x14ac:dyDescent="0.25">
      <c r="B1628">
        <f t="shared" ca="1" si="159"/>
        <v>1</v>
      </c>
      <c r="C1628">
        <f t="shared" ca="1" si="158"/>
        <v>4</v>
      </c>
      <c r="D1628">
        <f t="shared" ca="1" si="158"/>
        <v>1954</v>
      </c>
      <c r="E1628">
        <f t="shared" ca="1" si="158"/>
        <v>1</v>
      </c>
      <c r="F1628">
        <f t="shared" ca="1" si="158"/>
        <v>5</v>
      </c>
      <c r="G1628">
        <f t="shared" ca="1" si="158"/>
        <v>2</v>
      </c>
      <c r="I1628" t="str">
        <f t="shared" ca="1" si="160"/>
        <v>Female</v>
      </c>
      <c r="J1628" t="str">
        <f t="shared" ca="1" si="161"/>
        <v>Blue Cross</v>
      </c>
      <c r="K1628" t="str">
        <f t="shared" ca="1" si="162"/>
        <v>Admitted</v>
      </c>
      <c r="L1628" s="1">
        <f t="shared" ca="1" si="163"/>
        <v>19815</v>
      </c>
    </row>
    <row r="1629" spans="2:12" x14ac:dyDescent="0.25">
      <c r="B1629">
        <f t="shared" ca="1" si="159"/>
        <v>14</v>
      </c>
      <c r="C1629">
        <f t="shared" ca="1" si="158"/>
        <v>4</v>
      </c>
      <c r="D1629">
        <f t="shared" ca="1" si="158"/>
        <v>1924</v>
      </c>
      <c r="E1629">
        <f t="shared" ca="1" si="158"/>
        <v>2</v>
      </c>
      <c r="F1629">
        <f t="shared" ca="1" si="158"/>
        <v>3</v>
      </c>
      <c r="G1629">
        <f t="shared" ca="1" si="158"/>
        <v>3</v>
      </c>
      <c r="I1629" t="str">
        <f t="shared" ca="1" si="160"/>
        <v>Male</v>
      </c>
      <c r="J1629" t="str">
        <f t="shared" ca="1" si="161"/>
        <v>Medicaid</v>
      </c>
      <c r="K1629" t="str">
        <f t="shared" ca="1" si="162"/>
        <v>Transferred</v>
      </c>
      <c r="L1629" s="1">
        <f t="shared" ca="1" si="163"/>
        <v>8871</v>
      </c>
    </row>
    <row r="1630" spans="2:12" x14ac:dyDescent="0.25">
      <c r="B1630">
        <f t="shared" ca="1" si="159"/>
        <v>14</v>
      </c>
      <c r="C1630">
        <f t="shared" ca="1" si="158"/>
        <v>11</v>
      </c>
      <c r="D1630">
        <f t="shared" ca="1" si="158"/>
        <v>1953</v>
      </c>
      <c r="E1630">
        <f t="shared" ca="1" si="158"/>
        <v>2</v>
      </c>
      <c r="F1630">
        <f t="shared" ca="1" si="158"/>
        <v>3</v>
      </c>
      <c r="G1630">
        <f t="shared" ca="1" si="158"/>
        <v>1</v>
      </c>
      <c r="I1630" t="str">
        <f t="shared" ca="1" si="160"/>
        <v>Male</v>
      </c>
      <c r="J1630" t="str">
        <f t="shared" ca="1" si="161"/>
        <v>Medicaid</v>
      </c>
      <c r="K1630" t="str">
        <f t="shared" ca="1" si="162"/>
        <v>Discharged</v>
      </c>
      <c r="L1630" s="1">
        <f t="shared" ca="1" si="163"/>
        <v>19677</v>
      </c>
    </row>
    <row r="1631" spans="2:12" x14ac:dyDescent="0.25">
      <c r="B1631">
        <f t="shared" ca="1" si="159"/>
        <v>13</v>
      </c>
      <c r="C1631">
        <f t="shared" ca="1" si="158"/>
        <v>2</v>
      </c>
      <c r="D1631">
        <f t="shared" ca="1" si="158"/>
        <v>1915</v>
      </c>
      <c r="E1631">
        <f t="shared" ca="1" si="158"/>
        <v>1</v>
      </c>
      <c r="F1631">
        <f t="shared" ca="1" si="158"/>
        <v>4</v>
      </c>
      <c r="G1631">
        <f t="shared" ca="1" si="158"/>
        <v>1</v>
      </c>
      <c r="I1631" t="str">
        <f t="shared" ca="1" si="160"/>
        <v>Female</v>
      </c>
      <c r="J1631" t="str">
        <f t="shared" ca="1" si="161"/>
        <v>Self-pay</v>
      </c>
      <c r="K1631" t="str">
        <f t="shared" ca="1" si="162"/>
        <v>Discharged</v>
      </c>
      <c r="L1631" s="1">
        <f t="shared" ca="1" si="163"/>
        <v>5523</v>
      </c>
    </row>
    <row r="1632" spans="2:12" x14ac:dyDescent="0.25">
      <c r="B1632">
        <f t="shared" ca="1" si="159"/>
        <v>5</v>
      </c>
      <c r="C1632">
        <f t="shared" ca="1" si="158"/>
        <v>2</v>
      </c>
      <c r="D1632">
        <f t="shared" ca="1" si="158"/>
        <v>1945</v>
      </c>
      <c r="E1632">
        <f t="shared" ca="1" si="158"/>
        <v>1</v>
      </c>
      <c r="F1632">
        <f t="shared" ca="1" si="158"/>
        <v>5</v>
      </c>
      <c r="G1632">
        <f t="shared" ca="1" si="158"/>
        <v>2</v>
      </c>
      <c r="I1632" t="str">
        <f t="shared" ca="1" si="160"/>
        <v>Female</v>
      </c>
      <c r="J1632" t="str">
        <f t="shared" ca="1" si="161"/>
        <v>Blue Cross</v>
      </c>
      <c r="K1632" t="str">
        <f t="shared" ca="1" si="162"/>
        <v>Admitted</v>
      </c>
      <c r="L1632" s="1">
        <f t="shared" ca="1" si="163"/>
        <v>16473</v>
      </c>
    </row>
    <row r="1633" spans="2:12" x14ac:dyDescent="0.25">
      <c r="B1633">
        <f t="shared" ca="1" si="159"/>
        <v>5</v>
      </c>
      <c r="C1633">
        <f t="shared" ca="1" si="158"/>
        <v>9</v>
      </c>
      <c r="D1633">
        <f t="shared" ca="1" si="158"/>
        <v>1922</v>
      </c>
      <c r="E1633">
        <f t="shared" ca="1" si="158"/>
        <v>2</v>
      </c>
      <c r="F1633">
        <f t="shared" ca="1" si="158"/>
        <v>3</v>
      </c>
      <c r="G1633">
        <f t="shared" ca="1" si="158"/>
        <v>4</v>
      </c>
      <c r="I1633" t="str">
        <f t="shared" ca="1" si="160"/>
        <v>Male</v>
      </c>
      <c r="J1633" t="str">
        <f t="shared" ca="1" si="161"/>
        <v>Medicaid</v>
      </c>
      <c r="K1633" t="str">
        <f t="shared" ca="1" si="162"/>
        <v>Left without being seen</v>
      </c>
      <c r="L1633" s="1">
        <f t="shared" ca="1" si="163"/>
        <v>8284</v>
      </c>
    </row>
    <row r="1634" spans="2:12" x14ac:dyDescent="0.25">
      <c r="B1634">
        <f t="shared" ca="1" si="159"/>
        <v>8</v>
      </c>
      <c r="C1634">
        <f t="shared" ca="1" si="158"/>
        <v>12</v>
      </c>
      <c r="D1634">
        <f t="shared" ca="1" si="158"/>
        <v>1929</v>
      </c>
      <c r="E1634">
        <f t="shared" ca="1" si="158"/>
        <v>2</v>
      </c>
      <c r="F1634">
        <f t="shared" ca="1" si="158"/>
        <v>1</v>
      </c>
      <c r="G1634">
        <f t="shared" ca="1" si="158"/>
        <v>1</v>
      </c>
      <c r="I1634" t="str">
        <f t="shared" ca="1" si="160"/>
        <v>Male</v>
      </c>
      <c r="J1634" t="str">
        <f t="shared" ca="1" si="161"/>
        <v>Aetna</v>
      </c>
      <c r="K1634" t="str">
        <f t="shared" ca="1" si="162"/>
        <v>Discharged</v>
      </c>
      <c r="L1634" s="1">
        <f t="shared" ca="1" si="163"/>
        <v>10935</v>
      </c>
    </row>
    <row r="1635" spans="2:12" x14ac:dyDescent="0.25">
      <c r="B1635">
        <f t="shared" ca="1" si="159"/>
        <v>17</v>
      </c>
      <c r="C1635">
        <f t="shared" ca="1" si="158"/>
        <v>3</v>
      </c>
      <c r="D1635">
        <f t="shared" ca="1" si="158"/>
        <v>2005</v>
      </c>
      <c r="E1635">
        <f t="shared" ca="1" si="158"/>
        <v>1</v>
      </c>
      <c r="F1635">
        <f t="shared" ca="1" si="158"/>
        <v>2</v>
      </c>
      <c r="G1635">
        <f t="shared" ca="1" si="158"/>
        <v>3</v>
      </c>
      <c r="I1635" t="str">
        <f t="shared" ca="1" si="160"/>
        <v>Female</v>
      </c>
      <c r="J1635" t="str">
        <f t="shared" ca="1" si="161"/>
        <v>Medicare</v>
      </c>
      <c r="K1635" t="str">
        <f t="shared" ca="1" si="162"/>
        <v>Transferred</v>
      </c>
      <c r="L1635" s="1">
        <f t="shared" ca="1" si="163"/>
        <v>38428</v>
      </c>
    </row>
    <row r="1636" spans="2:12" x14ac:dyDescent="0.25">
      <c r="B1636">
        <f t="shared" ca="1" si="159"/>
        <v>9</v>
      </c>
      <c r="C1636">
        <f t="shared" ca="1" si="158"/>
        <v>9</v>
      </c>
      <c r="D1636">
        <f t="shared" ca="1" si="158"/>
        <v>1988</v>
      </c>
      <c r="E1636">
        <f t="shared" ca="1" si="158"/>
        <v>1</v>
      </c>
      <c r="F1636">
        <f t="shared" ca="1" si="158"/>
        <v>2</v>
      </c>
      <c r="G1636">
        <f t="shared" ca="1" si="158"/>
        <v>2</v>
      </c>
      <c r="I1636" t="str">
        <f t="shared" ca="1" si="160"/>
        <v>Female</v>
      </c>
      <c r="J1636" t="str">
        <f t="shared" ca="1" si="161"/>
        <v>Medicare</v>
      </c>
      <c r="K1636" t="str">
        <f t="shared" ca="1" si="162"/>
        <v>Admitted</v>
      </c>
      <c r="L1636" s="1">
        <f t="shared" ca="1" si="163"/>
        <v>32395</v>
      </c>
    </row>
    <row r="1637" spans="2:12" x14ac:dyDescent="0.25">
      <c r="B1637">
        <f t="shared" ca="1" si="159"/>
        <v>3</v>
      </c>
      <c r="C1637">
        <f t="shared" ca="1" si="158"/>
        <v>4</v>
      </c>
      <c r="D1637">
        <f t="shared" ca="1" si="158"/>
        <v>1986</v>
      </c>
      <c r="E1637">
        <f t="shared" ca="1" si="158"/>
        <v>1</v>
      </c>
      <c r="F1637">
        <f t="shared" ca="1" si="158"/>
        <v>3</v>
      </c>
      <c r="G1637">
        <f t="shared" ca="1" si="158"/>
        <v>2</v>
      </c>
      <c r="I1637" t="str">
        <f t="shared" ca="1" si="160"/>
        <v>Female</v>
      </c>
      <c r="J1637" t="str">
        <f t="shared" ca="1" si="161"/>
        <v>Medicaid</v>
      </c>
      <c r="K1637" t="str">
        <f t="shared" ca="1" si="162"/>
        <v>Admitted</v>
      </c>
      <c r="L1637" s="1">
        <f t="shared" ca="1" si="163"/>
        <v>31505</v>
      </c>
    </row>
    <row r="1638" spans="2:12" x14ac:dyDescent="0.25">
      <c r="B1638">
        <f t="shared" ca="1" si="159"/>
        <v>30</v>
      </c>
      <c r="C1638">
        <f t="shared" ca="1" si="158"/>
        <v>12</v>
      </c>
      <c r="D1638">
        <f t="shared" ca="1" si="158"/>
        <v>1919</v>
      </c>
      <c r="E1638">
        <f t="shared" ca="1" si="158"/>
        <v>1</v>
      </c>
      <c r="F1638">
        <f t="shared" ca="1" si="158"/>
        <v>5</v>
      </c>
      <c r="G1638">
        <f t="shared" ca="1" si="158"/>
        <v>1</v>
      </c>
      <c r="I1638" t="str">
        <f t="shared" ca="1" si="160"/>
        <v>Female</v>
      </c>
      <c r="J1638" t="str">
        <f t="shared" ca="1" si="161"/>
        <v>Blue Cross</v>
      </c>
      <c r="K1638" t="str">
        <f t="shared" ca="1" si="162"/>
        <v>Discharged</v>
      </c>
      <c r="L1638" s="1">
        <f t="shared" ca="1" si="163"/>
        <v>7304</v>
      </c>
    </row>
    <row r="1639" spans="2:12" x14ac:dyDescent="0.25">
      <c r="B1639">
        <f t="shared" ca="1" si="159"/>
        <v>26</v>
      </c>
      <c r="C1639">
        <f t="shared" ca="1" si="158"/>
        <v>1</v>
      </c>
      <c r="D1639">
        <f t="shared" ca="1" si="158"/>
        <v>1956</v>
      </c>
      <c r="E1639">
        <f t="shared" ca="1" si="158"/>
        <v>2</v>
      </c>
      <c r="F1639">
        <f t="shared" ca="1" si="158"/>
        <v>2</v>
      </c>
      <c r="G1639">
        <f t="shared" ca="1" si="158"/>
        <v>1</v>
      </c>
      <c r="I1639" t="str">
        <f t="shared" ca="1" si="160"/>
        <v>Male</v>
      </c>
      <c r="J1639" t="str">
        <f t="shared" ca="1" si="161"/>
        <v>Medicare</v>
      </c>
      <c r="K1639" t="str">
        <f t="shared" ca="1" si="162"/>
        <v>Discharged</v>
      </c>
      <c r="L1639" s="1">
        <f t="shared" ca="1" si="163"/>
        <v>20480</v>
      </c>
    </row>
    <row r="1640" spans="2:12" x14ac:dyDescent="0.25">
      <c r="B1640">
        <f t="shared" ca="1" si="159"/>
        <v>19</v>
      </c>
      <c r="C1640">
        <f t="shared" ca="1" si="158"/>
        <v>9</v>
      </c>
      <c r="D1640">
        <f t="shared" ca="1" si="158"/>
        <v>1951</v>
      </c>
      <c r="E1640">
        <f t="shared" ca="1" si="158"/>
        <v>1</v>
      </c>
      <c r="F1640">
        <f t="shared" ca="1" si="158"/>
        <v>5</v>
      </c>
      <c r="G1640">
        <f t="shared" ca="1" si="158"/>
        <v>2</v>
      </c>
      <c r="I1640" t="str">
        <f t="shared" ca="1" si="160"/>
        <v>Female</v>
      </c>
      <c r="J1640" t="str">
        <f t="shared" ca="1" si="161"/>
        <v>Blue Cross</v>
      </c>
      <c r="K1640" t="str">
        <f t="shared" ca="1" si="162"/>
        <v>Admitted</v>
      </c>
      <c r="L1640" s="1">
        <f t="shared" ca="1" si="163"/>
        <v>18890</v>
      </c>
    </row>
    <row r="1641" spans="2:12" x14ac:dyDescent="0.25">
      <c r="B1641">
        <f t="shared" ca="1" si="159"/>
        <v>28</v>
      </c>
      <c r="C1641">
        <f t="shared" ca="1" si="158"/>
        <v>7</v>
      </c>
      <c r="D1641">
        <f t="shared" ca="1" si="158"/>
        <v>1950</v>
      </c>
      <c r="E1641">
        <f t="shared" ca="1" si="158"/>
        <v>1</v>
      </c>
      <c r="F1641">
        <f t="shared" ca="1" si="158"/>
        <v>5</v>
      </c>
      <c r="G1641">
        <f t="shared" ca="1" si="158"/>
        <v>2</v>
      </c>
      <c r="I1641" t="str">
        <f t="shared" ca="1" si="160"/>
        <v>Female</v>
      </c>
      <c r="J1641" t="str">
        <f t="shared" ca="1" si="161"/>
        <v>Blue Cross</v>
      </c>
      <c r="K1641" t="str">
        <f t="shared" ca="1" si="162"/>
        <v>Admitted</v>
      </c>
      <c r="L1641" s="1">
        <f t="shared" ca="1" si="163"/>
        <v>18472</v>
      </c>
    </row>
    <row r="1642" spans="2:12" x14ac:dyDescent="0.25">
      <c r="B1642">
        <f t="shared" ca="1" si="159"/>
        <v>23</v>
      </c>
      <c r="C1642">
        <f t="shared" ca="1" si="158"/>
        <v>9</v>
      </c>
      <c r="D1642">
        <f t="shared" ca="1" si="158"/>
        <v>1964</v>
      </c>
      <c r="E1642">
        <f t="shared" ca="1" si="158"/>
        <v>2</v>
      </c>
      <c r="F1642">
        <f t="shared" ca="1" si="158"/>
        <v>2</v>
      </c>
      <c r="G1642">
        <f t="shared" ca="1" si="158"/>
        <v>3</v>
      </c>
      <c r="I1642" t="str">
        <f t="shared" ca="1" si="160"/>
        <v>Male</v>
      </c>
      <c r="J1642" t="str">
        <f t="shared" ca="1" si="161"/>
        <v>Medicare</v>
      </c>
      <c r="K1642" t="str">
        <f t="shared" ca="1" si="162"/>
        <v>Transferred</v>
      </c>
      <c r="L1642" s="1">
        <f t="shared" ca="1" si="163"/>
        <v>23643</v>
      </c>
    </row>
    <row r="1643" spans="2:12" x14ac:dyDescent="0.25">
      <c r="B1643">
        <f t="shared" ca="1" si="159"/>
        <v>2</v>
      </c>
      <c r="C1643">
        <f t="shared" ca="1" si="158"/>
        <v>5</v>
      </c>
      <c r="D1643">
        <f t="shared" ca="1" si="158"/>
        <v>2002</v>
      </c>
      <c r="E1643">
        <f t="shared" ca="1" si="158"/>
        <v>2</v>
      </c>
      <c r="F1643">
        <f t="shared" ca="1" si="158"/>
        <v>1</v>
      </c>
      <c r="G1643">
        <f t="shared" ca="1" si="158"/>
        <v>1</v>
      </c>
      <c r="I1643" t="str">
        <f t="shared" ca="1" si="160"/>
        <v>Male</v>
      </c>
      <c r="J1643" t="str">
        <f t="shared" ca="1" si="161"/>
        <v>Aetna</v>
      </c>
      <c r="K1643" t="str">
        <f t="shared" ca="1" si="162"/>
        <v>Discharged</v>
      </c>
      <c r="L1643" s="1">
        <f t="shared" ca="1" si="163"/>
        <v>37378</v>
      </c>
    </row>
    <row r="1644" spans="2:12" x14ac:dyDescent="0.25">
      <c r="B1644">
        <f t="shared" ca="1" si="159"/>
        <v>23</v>
      </c>
      <c r="C1644">
        <f t="shared" ca="1" si="158"/>
        <v>11</v>
      </c>
      <c r="D1644">
        <f t="shared" ca="1" si="158"/>
        <v>1942</v>
      </c>
      <c r="E1644">
        <f t="shared" ca="1" si="158"/>
        <v>2</v>
      </c>
      <c r="F1644">
        <f t="shared" ca="1" si="158"/>
        <v>2</v>
      </c>
      <c r="G1644">
        <f t="shared" ca="1" si="158"/>
        <v>4</v>
      </c>
      <c r="I1644" t="str">
        <f t="shared" ca="1" si="160"/>
        <v>Male</v>
      </c>
      <c r="J1644" t="str">
        <f t="shared" ca="1" si="161"/>
        <v>Medicare</v>
      </c>
      <c r="K1644" t="str">
        <f t="shared" ca="1" si="162"/>
        <v>Left without being seen</v>
      </c>
      <c r="L1644" s="1">
        <f t="shared" ca="1" si="163"/>
        <v>15668</v>
      </c>
    </row>
    <row r="1645" spans="2:12" x14ac:dyDescent="0.25">
      <c r="B1645">
        <f t="shared" ca="1" si="159"/>
        <v>4</v>
      </c>
      <c r="C1645">
        <f t="shared" ca="1" si="158"/>
        <v>10</v>
      </c>
      <c r="D1645">
        <f t="shared" ca="1" si="158"/>
        <v>1946</v>
      </c>
      <c r="E1645">
        <f t="shared" ca="1" si="158"/>
        <v>1</v>
      </c>
      <c r="F1645">
        <f t="shared" ca="1" si="158"/>
        <v>2</v>
      </c>
      <c r="G1645">
        <f t="shared" ca="1" si="158"/>
        <v>2</v>
      </c>
      <c r="I1645" t="str">
        <f t="shared" ca="1" si="160"/>
        <v>Female</v>
      </c>
      <c r="J1645" t="str">
        <f t="shared" ca="1" si="161"/>
        <v>Medicare</v>
      </c>
      <c r="K1645" t="str">
        <f t="shared" ca="1" si="162"/>
        <v>Admitted</v>
      </c>
      <c r="L1645" s="1">
        <f t="shared" ca="1" si="163"/>
        <v>17079</v>
      </c>
    </row>
    <row r="1646" spans="2:12" x14ac:dyDescent="0.25">
      <c r="B1646">
        <f t="shared" ca="1" si="159"/>
        <v>8</v>
      </c>
      <c r="C1646">
        <f t="shared" ca="1" si="158"/>
        <v>11</v>
      </c>
      <c r="D1646">
        <f t="shared" ca="1" si="158"/>
        <v>1985</v>
      </c>
      <c r="E1646">
        <f t="shared" ca="1" si="158"/>
        <v>2</v>
      </c>
      <c r="F1646">
        <f t="shared" ca="1" si="158"/>
        <v>5</v>
      </c>
      <c r="G1646">
        <f t="shared" ca="1" si="158"/>
        <v>3</v>
      </c>
      <c r="I1646" t="str">
        <f t="shared" ca="1" si="160"/>
        <v>Male</v>
      </c>
      <c r="J1646" t="str">
        <f t="shared" ca="1" si="161"/>
        <v>Blue Cross</v>
      </c>
      <c r="K1646" t="str">
        <f t="shared" ca="1" si="162"/>
        <v>Transferred</v>
      </c>
      <c r="L1646" s="1">
        <f t="shared" ca="1" si="163"/>
        <v>31359</v>
      </c>
    </row>
    <row r="1647" spans="2:12" x14ac:dyDescent="0.25">
      <c r="B1647">
        <f t="shared" ca="1" si="159"/>
        <v>26</v>
      </c>
      <c r="C1647">
        <f t="shared" ca="1" si="158"/>
        <v>9</v>
      </c>
      <c r="D1647">
        <f t="shared" ca="1" si="158"/>
        <v>2001</v>
      </c>
      <c r="E1647">
        <f t="shared" ca="1" si="158"/>
        <v>1</v>
      </c>
      <c r="F1647">
        <f t="shared" ca="1" si="158"/>
        <v>5</v>
      </c>
      <c r="G1647">
        <f t="shared" ca="1" si="158"/>
        <v>3</v>
      </c>
      <c r="I1647" t="str">
        <f t="shared" ca="1" si="160"/>
        <v>Female</v>
      </c>
      <c r="J1647" t="str">
        <f t="shared" ca="1" si="161"/>
        <v>Blue Cross</v>
      </c>
      <c r="K1647" t="str">
        <f t="shared" ca="1" si="162"/>
        <v>Transferred</v>
      </c>
      <c r="L1647" s="1">
        <f t="shared" ca="1" si="163"/>
        <v>37160</v>
      </c>
    </row>
    <row r="1648" spans="2:12" x14ac:dyDescent="0.25">
      <c r="B1648">
        <f t="shared" ca="1" si="159"/>
        <v>12</v>
      </c>
      <c r="C1648">
        <f t="shared" ca="1" si="158"/>
        <v>10</v>
      </c>
      <c r="D1648">
        <f t="shared" ca="1" si="158"/>
        <v>1976</v>
      </c>
      <c r="E1648">
        <f t="shared" ca="1" si="158"/>
        <v>1</v>
      </c>
      <c r="F1648">
        <f t="shared" ca="1" si="158"/>
        <v>4</v>
      </c>
      <c r="G1648">
        <f t="shared" ca="1" si="158"/>
        <v>1</v>
      </c>
      <c r="I1648" t="str">
        <f t="shared" ca="1" si="160"/>
        <v>Female</v>
      </c>
      <c r="J1648" t="str">
        <f t="shared" ca="1" si="161"/>
        <v>Self-pay</v>
      </c>
      <c r="K1648" t="str">
        <f t="shared" ca="1" si="162"/>
        <v>Discharged</v>
      </c>
      <c r="L1648" s="1">
        <f t="shared" ca="1" si="163"/>
        <v>28045</v>
      </c>
    </row>
    <row r="1649" spans="2:12" x14ac:dyDescent="0.25">
      <c r="B1649">
        <f t="shared" ca="1" si="159"/>
        <v>5</v>
      </c>
      <c r="C1649">
        <f t="shared" ca="1" si="158"/>
        <v>5</v>
      </c>
      <c r="D1649">
        <f t="shared" ca="1" si="158"/>
        <v>1936</v>
      </c>
      <c r="E1649">
        <f t="shared" ref="C1649:G1700" ca="1" si="164">RANDBETWEEN(E$4,E$5)</f>
        <v>1</v>
      </c>
      <c r="F1649">
        <f t="shared" ca="1" si="164"/>
        <v>1</v>
      </c>
      <c r="G1649">
        <f t="shared" ca="1" si="164"/>
        <v>1</v>
      </c>
      <c r="I1649" t="str">
        <f t="shared" ca="1" si="160"/>
        <v>Female</v>
      </c>
      <c r="J1649" t="str">
        <f t="shared" ca="1" si="161"/>
        <v>Aetna</v>
      </c>
      <c r="K1649" t="str">
        <f t="shared" ca="1" si="162"/>
        <v>Discharged</v>
      </c>
      <c r="L1649" s="1">
        <f t="shared" ca="1" si="163"/>
        <v>13275</v>
      </c>
    </row>
    <row r="1650" spans="2:12" x14ac:dyDescent="0.25">
      <c r="B1650">
        <f t="shared" ca="1" si="159"/>
        <v>16</v>
      </c>
      <c r="C1650">
        <f t="shared" ca="1" si="164"/>
        <v>6</v>
      </c>
      <c r="D1650">
        <f t="shared" ca="1" si="164"/>
        <v>1920</v>
      </c>
      <c r="E1650">
        <f t="shared" ca="1" si="164"/>
        <v>2</v>
      </c>
      <c r="F1650">
        <f t="shared" ca="1" si="164"/>
        <v>5</v>
      </c>
      <c r="G1650">
        <f t="shared" ca="1" si="164"/>
        <v>2</v>
      </c>
      <c r="I1650" t="str">
        <f t="shared" ca="1" si="160"/>
        <v>Male</v>
      </c>
      <c r="J1650" t="str">
        <f t="shared" ca="1" si="161"/>
        <v>Blue Cross</v>
      </c>
      <c r="K1650" t="str">
        <f t="shared" ca="1" si="162"/>
        <v>Admitted</v>
      </c>
      <c r="L1650" s="1">
        <f t="shared" ca="1" si="163"/>
        <v>7473</v>
      </c>
    </row>
    <row r="1651" spans="2:12" x14ac:dyDescent="0.25">
      <c r="B1651">
        <f t="shared" ca="1" si="159"/>
        <v>5</v>
      </c>
      <c r="C1651">
        <f t="shared" ca="1" si="164"/>
        <v>7</v>
      </c>
      <c r="D1651">
        <f t="shared" ca="1" si="164"/>
        <v>1985</v>
      </c>
      <c r="E1651">
        <f t="shared" ca="1" si="164"/>
        <v>1</v>
      </c>
      <c r="F1651">
        <f t="shared" ca="1" si="164"/>
        <v>2</v>
      </c>
      <c r="G1651">
        <f t="shared" ca="1" si="164"/>
        <v>2</v>
      </c>
      <c r="I1651" t="str">
        <f t="shared" ca="1" si="160"/>
        <v>Female</v>
      </c>
      <c r="J1651" t="str">
        <f t="shared" ca="1" si="161"/>
        <v>Medicare</v>
      </c>
      <c r="K1651" t="str">
        <f t="shared" ca="1" si="162"/>
        <v>Admitted</v>
      </c>
      <c r="L1651" s="1">
        <f t="shared" ca="1" si="163"/>
        <v>31233</v>
      </c>
    </row>
    <row r="1652" spans="2:12" x14ac:dyDescent="0.25">
      <c r="B1652">
        <f t="shared" ca="1" si="159"/>
        <v>2</v>
      </c>
      <c r="C1652">
        <f t="shared" ca="1" si="164"/>
        <v>5</v>
      </c>
      <c r="D1652">
        <f t="shared" ca="1" si="164"/>
        <v>1925</v>
      </c>
      <c r="E1652">
        <f t="shared" ca="1" si="164"/>
        <v>1</v>
      </c>
      <c r="F1652">
        <f t="shared" ca="1" si="164"/>
        <v>4</v>
      </c>
      <c r="G1652">
        <f t="shared" ca="1" si="164"/>
        <v>2</v>
      </c>
      <c r="I1652" t="str">
        <f t="shared" ca="1" si="160"/>
        <v>Female</v>
      </c>
      <c r="J1652" t="str">
        <f t="shared" ca="1" si="161"/>
        <v>Self-pay</v>
      </c>
      <c r="K1652" t="str">
        <f t="shared" ca="1" si="162"/>
        <v>Admitted</v>
      </c>
      <c r="L1652" s="1">
        <f t="shared" ca="1" si="163"/>
        <v>9254</v>
      </c>
    </row>
    <row r="1653" spans="2:12" x14ac:dyDescent="0.25">
      <c r="B1653">
        <f t="shared" ca="1" si="159"/>
        <v>8</v>
      </c>
      <c r="C1653">
        <f t="shared" ca="1" si="164"/>
        <v>3</v>
      </c>
      <c r="D1653">
        <f t="shared" ca="1" si="164"/>
        <v>2006</v>
      </c>
      <c r="E1653">
        <f t="shared" ca="1" si="164"/>
        <v>1</v>
      </c>
      <c r="F1653">
        <f t="shared" ca="1" si="164"/>
        <v>4</v>
      </c>
      <c r="G1653">
        <f t="shared" ca="1" si="164"/>
        <v>2</v>
      </c>
      <c r="I1653" t="str">
        <f t="shared" ca="1" si="160"/>
        <v>Female</v>
      </c>
      <c r="J1653" t="str">
        <f t="shared" ca="1" si="161"/>
        <v>Self-pay</v>
      </c>
      <c r="K1653" t="str">
        <f t="shared" ca="1" si="162"/>
        <v>Admitted</v>
      </c>
      <c r="L1653" s="1">
        <f t="shared" ca="1" si="163"/>
        <v>38784</v>
      </c>
    </row>
    <row r="1654" spans="2:12" x14ac:dyDescent="0.25">
      <c r="B1654">
        <f t="shared" ca="1" si="159"/>
        <v>4</v>
      </c>
      <c r="C1654">
        <f t="shared" ca="1" si="164"/>
        <v>5</v>
      </c>
      <c r="D1654">
        <f t="shared" ca="1" si="164"/>
        <v>2009</v>
      </c>
      <c r="E1654">
        <f t="shared" ca="1" si="164"/>
        <v>2</v>
      </c>
      <c r="F1654">
        <f t="shared" ca="1" si="164"/>
        <v>4</v>
      </c>
      <c r="G1654">
        <f t="shared" ca="1" si="164"/>
        <v>3</v>
      </c>
      <c r="I1654" t="str">
        <f t="shared" ca="1" si="160"/>
        <v>Male</v>
      </c>
      <c r="J1654" t="str">
        <f t="shared" ca="1" si="161"/>
        <v>Self-pay</v>
      </c>
      <c r="K1654" t="str">
        <f t="shared" ca="1" si="162"/>
        <v>Transferred</v>
      </c>
      <c r="L1654" s="1">
        <f t="shared" ca="1" si="163"/>
        <v>39937</v>
      </c>
    </row>
    <row r="1655" spans="2:12" x14ac:dyDescent="0.25">
      <c r="B1655">
        <f t="shared" ca="1" si="159"/>
        <v>11</v>
      </c>
      <c r="C1655">
        <f t="shared" ca="1" si="164"/>
        <v>3</v>
      </c>
      <c r="D1655">
        <f t="shared" ca="1" si="164"/>
        <v>1973</v>
      </c>
      <c r="E1655">
        <f t="shared" ca="1" si="164"/>
        <v>1</v>
      </c>
      <c r="F1655">
        <f t="shared" ca="1" si="164"/>
        <v>1</v>
      </c>
      <c r="G1655">
        <f t="shared" ca="1" si="164"/>
        <v>3</v>
      </c>
      <c r="I1655" t="str">
        <f t="shared" ca="1" si="160"/>
        <v>Female</v>
      </c>
      <c r="J1655" t="str">
        <f t="shared" ca="1" si="161"/>
        <v>Aetna</v>
      </c>
      <c r="K1655" t="str">
        <f t="shared" ca="1" si="162"/>
        <v>Transferred</v>
      </c>
      <c r="L1655" s="1">
        <f t="shared" ca="1" si="163"/>
        <v>26734</v>
      </c>
    </row>
    <row r="1656" spans="2:12" x14ac:dyDescent="0.25">
      <c r="B1656">
        <f t="shared" ca="1" si="159"/>
        <v>10</v>
      </c>
      <c r="C1656">
        <f t="shared" ca="1" si="164"/>
        <v>2</v>
      </c>
      <c r="D1656">
        <f t="shared" ca="1" si="164"/>
        <v>1984</v>
      </c>
      <c r="E1656">
        <f t="shared" ca="1" si="164"/>
        <v>2</v>
      </c>
      <c r="F1656">
        <f t="shared" ca="1" si="164"/>
        <v>5</v>
      </c>
      <c r="G1656">
        <f t="shared" ca="1" si="164"/>
        <v>1</v>
      </c>
      <c r="I1656" t="str">
        <f t="shared" ca="1" si="160"/>
        <v>Male</v>
      </c>
      <c r="J1656" t="str">
        <f t="shared" ca="1" si="161"/>
        <v>Blue Cross</v>
      </c>
      <c r="K1656" t="str">
        <f t="shared" ca="1" si="162"/>
        <v>Discharged</v>
      </c>
      <c r="L1656" s="1">
        <f t="shared" ca="1" si="163"/>
        <v>30722</v>
      </c>
    </row>
    <row r="1657" spans="2:12" x14ac:dyDescent="0.25">
      <c r="B1657">
        <f t="shared" ca="1" si="159"/>
        <v>4</v>
      </c>
      <c r="C1657">
        <f t="shared" ca="1" si="164"/>
        <v>10</v>
      </c>
      <c r="D1657">
        <f t="shared" ca="1" si="164"/>
        <v>1940</v>
      </c>
      <c r="E1657">
        <f t="shared" ca="1" si="164"/>
        <v>2</v>
      </c>
      <c r="F1657">
        <f t="shared" ca="1" si="164"/>
        <v>1</v>
      </c>
      <c r="G1657">
        <f t="shared" ca="1" si="164"/>
        <v>2</v>
      </c>
      <c r="I1657" t="str">
        <f t="shared" ca="1" si="160"/>
        <v>Male</v>
      </c>
      <c r="J1657" t="str">
        <f t="shared" ca="1" si="161"/>
        <v>Aetna</v>
      </c>
      <c r="K1657" t="str">
        <f t="shared" ca="1" si="162"/>
        <v>Admitted</v>
      </c>
      <c r="L1657" s="1">
        <f t="shared" ca="1" si="163"/>
        <v>14888</v>
      </c>
    </row>
    <row r="1658" spans="2:12" x14ac:dyDescent="0.25">
      <c r="B1658">
        <f t="shared" ca="1" si="159"/>
        <v>15</v>
      </c>
      <c r="C1658">
        <f t="shared" ca="1" si="164"/>
        <v>1</v>
      </c>
      <c r="D1658">
        <f t="shared" ca="1" si="164"/>
        <v>1958</v>
      </c>
      <c r="E1658">
        <f t="shared" ca="1" si="164"/>
        <v>1</v>
      </c>
      <c r="F1658">
        <f t="shared" ca="1" si="164"/>
        <v>1</v>
      </c>
      <c r="G1658">
        <f t="shared" ca="1" si="164"/>
        <v>1</v>
      </c>
      <c r="I1658" t="str">
        <f t="shared" ca="1" si="160"/>
        <v>Female</v>
      </c>
      <c r="J1658" t="str">
        <f t="shared" ca="1" si="161"/>
        <v>Aetna</v>
      </c>
      <c r="K1658" t="str">
        <f t="shared" ca="1" si="162"/>
        <v>Discharged</v>
      </c>
      <c r="L1658" s="1">
        <f t="shared" ca="1" si="163"/>
        <v>21200</v>
      </c>
    </row>
    <row r="1659" spans="2:12" x14ac:dyDescent="0.25">
      <c r="B1659">
        <f t="shared" ca="1" si="159"/>
        <v>4</v>
      </c>
      <c r="C1659">
        <f t="shared" ca="1" si="164"/>
        <v>6</v>
      </c>
      <c r="D1659">
        <f t="shared" ca="1" si="164"/>
        <v>1985</v>
      </c>
      <c r="E1659">
        <f t="shared" ca="1" si="164"/>
        <v>2</v>
      </c>
      <c r="F1659">
        <f t="shared" ca="1" si="164"/>
        <v>2</v>
      </c>
      <c r="G1659">
        <f t="shared" ca="1" si="164"/>
        <v>2</v>
      </c>
      <c r="I1659" t="str">
        <f t="shared" ca="1" si="160"/>
        <v>Male</v>
      </c>
      <c r="J1659" t="str">
        <f t="shared" ca="1" si="161"/>
        <v>Medicare</v>
      </c>
      <c r="K1659" t="str">
        <f t="shared" ca="1" si="162"/>
        <v>Admitted</v>
      </c>
      <c r="L1659" s="1">
        <f t="shared" ca="1" si="163"/>
        <v>31202</v>
      </c>
    </row>
    <row r="1660" spans="2:12" x14ac:dyDescent="0.25">
      <c r="B1660">
        <f t="shared" ca="1" si="159"/>
        <v>6</v>
      </c>
      <c r="C1660">
        <f t="shared" ca="1" si="164"/>
        <v>2</v>
      </c>
      <c r="D1660">
        <f t="shared" ca="1" si="164"/>
        <v>1917</v>
      </c>
      <c r="E1660">
        <f t="shared" ca="1" si="164"/>
        <v>1</v>
      </c>
      <c r="F1660">
        <f t="shared" ca="1" si="164"/>
        <v>4</v>
      </c>
      <c r="G1660">
        <f t="shared" ca="1" si="164"/>
        <v>3</v>
      </c>
      <c r="I1660" t="str">
        <f t="shared" ca="1" si="160"/>
        <v>Female</v>
      </c>
      <c r="J1660" t="str">
        <f t="shared" ca="1" si="161"/>
        <v>Self-pay</v>
      </c>
      <c r="K1660" t="str">
        <f t="shared" ca="1" si="162"/>
        <v>Transferred</v>
      </c>
      <c r="L1660" s="1">
        <f t="shared" ca="1" si="163"/>
        <v>6247</v>
      </c>
    </row>
    <row r="1661" spans="2:12" x14ac:dyDescent="0.25">
      <c r="B1661">
        <f t="shared" ca="1" si="159"/>
        <v>26</v>
      </c>
      <c r="C1661">
        <f t="shared" ca="1" si="164"/>
        <v>7</v>
      </c>
      <c r="D1661">
        <f t="shared" ca="1" si="164"/>
        <v>1950</v>
      </c>
      <c r="E1661">
        <f t="shared" ca="1" si="164"/>
        <v>2</v>
      </c>
      <c r="F1661">
        <f t="shared" ca="1" si="164"/>
        <v>3</v>
      </c>
      <c r="G1661">
        <f t="shared" ca="1" si="164"/>
        <v>1</v>
      </c>
      <c r="I1661" t="str">
        <f t="shared" ca="1" si="160"/>
        <v>Male</v>
      </c>
      <c r="J1661" t="str">
        <f t="shared" ca="1" si="161"/>
        <v>Medicaid</v>
      </c>
      <c r="K1661" t="str">
        <f t="shared" ca="1" si="162"/>
        <v>Discharged</v>
      </c>
      <c r="L1661" s="1">
        <f t="shared" ca="1" si="163"/>
        <v>18470</v>
      </c>
    </row>
    <row r="1662" spans="2:12" x14ac:dyDescent="0.25">
      <c r="B1662">
        <f t="shared" ca="1" si="159"/>
        <v>14</v>
      </c>
      <c r="C1662">
        <f t="shared" ca="1" si="164"/>
        <v>10</v>
      </c>
      <c r="D1662">
        <f t="shared" ca="1" si="164"/>
        <v>1953</v>
      </c>
      <c r="E1662">
        <f t="shared" ca="1" si="164"/>
        <v>1</v>
      </c>
      <c r="F1662">
        <f t="shared" ca="1" si="164"/>
        <v>1</v>
      </c>
      <c r="G1662">
        <f t="shared" ca="1" si="164"/>
        <v>3</v>
      </c>
      <c r="I1662" t="str">
        <f t="shared" ca="1" si="160"/>
        <v>Female</v>
      </c>
      <c r="J1662" t="str">
        <f t="shared" ca="1" si="161"/>
        <v>Aetna</v>
      </c>
      <c r="K1662" t="str">
        <f t="shared" ca="1" si="162"/>
        <v>Transferred</v>
      </c>
      <c r="L1662" s="1">
        <f t="shared" ca="1" si="163"/>
        <v>19646</v>
      </c>
    </row>
    <row r="1663" spans="2:12" x14ac:dyDescent="0.25">
      <c r="B1663">
        <f t="shared" ca="1" si="159"/>
        <v>14</v>
      </c>
      <c r="C1663">
        <f t="shared" ca="1" si="164"/>
        <v>5</v>
      </c>
      <c r="D1663">
        <f t="shared" ca="1" si="164"/>
        <v>1964</v>
      </c>
      <c r="E1663">
        <f t="shared" ca="1" si="164"/>
        <v>2</v>
      </c>
      <c r="F1663">
        <f t="shared" ca="1" si="164"/>
        <v>3</v>
      </c>
      <c r="G1663">
        <f t="shared" ca="1" si="164"/>
        <v>3</v>
      </c>
      <c r="I1663" t="str">
        <f t="shared" ca="1" si="160"/>
        <v>Male</v>
      </c>
      <c r="J1663" t="str">
        <f t="shared" ca="1" si="161"/>
        <v>Medicaid</v>
      </c>
      <c r="K1663" t="str">
        <f t="shared" ca="1" si="162"/>
        <v>Transferred</v>
      </c>
      <c r="L1663" s="1">
        <f t="shared" ca="1" si="163"/>
        <v>23511</v>
      </c>
    </row>
    <row r="1664" spans="2:12" x14ac:dyDescent="0.25">
      <c r="B1664">
        <f t="shared" ca="1" si="159"/>
        <v>17</v>
      </c>
      <c r="C1664">
        <f t="shared" ca="1" si="164"/>
        <v>9</v>
      </c>
      <c r="D1664">
        <f t="shared" ca="1" si="164"/>
        <v>1995</v>
      </c>
      <c r="E1664">
        <f t="shared" ca="1" si="164"/>
        <v>2</v>
      </c>
      <c r="F1664">
        <f t="shared" ca="1" si="164"/>
        <v>3</v>
      </c>
      <c r="G1664">
        <f t="shared" ca="1" si="164"/>
        <v>1</v>
      </c>
      <c r="I1664" t="str">
        <f t="shared" ca="1" si="160"/>
        <v>Male</v>
      </c>
      <c r="J1664" t="str">
        <f t="shared" ca="1" si="161"/>
        <v>Medicaid</v>
      </c>
      <c r="K1664" t="str">
        <f t="shared" ca="1" si="162"/>
        <v>Discharged</v>
      </c>
      <c r="L1664" s="1">
        <f t="shared" ca="1" si="163"/>
        <v>34959</v>
      </c>
    </row>
    <row r="1665" spans="2:12" x14ac:dyDescent="0.25">
      <c r="B1665">
        <f t="shared" ca="1" si="159"/>
        <v>16</v>
      </c>
      <c r="C1665">
        <f t="shared" ca="1" si="164"/>
        <v>3</v>
      </c>
      <c r="D1665">
        <f t="shared" ca="1" si="164"/>
        <v>1984</v>
      </c>
      <c r="E1665">
        <f t="shared" ca="1" si="164"/>
        <v>1</v>
      </c>
      <c r="F1665">
        <f t="shared" ca="1" si="164"/>
        <v>3</v>
      </c>
      <c r="G1665">
        <f t="shared" ca="1" si="164"/>
        <v>1</v>
      </c>
      <c r="I1665" t="str">
        <f t="shared" ca="1" si="160"/>
        <v>Female</v>
      </c>
      <c r="J1665" t="str">
        <f t="shared" ca="1" si="161"/>
        <v>Medicaid</v>
      </c>
      <c r="K1665" t="str">
        <f t="shared" ca="1" si="162"/>
        <v>Discharged</v>
      </c>
      <c r="L1665" s="1">
        <f t="shared" ca="1" si="163"/>
        <v>30757</v>
      </c>
    </row>
    <row r="1666" spans="2:12" x14ac:dyDescent="0.25">
      <c r="B1666">
        <f t="shared" ca="1" si="159"/>
        <v>12</v>
      </c>
      <c r="C1666">
        <f t="shared" ca="1" si="164"/>
        <v>7</v>
      </c>
      <c r="D1666">
        <f t="shared" ca="1" si="164"/>
        <v>1945</v>
      </c>
      <c r="E1666">
        <f t="shared" ca="1" si="164"/>
        <v>2</v>
      </c>
      <c r="F1666">
        <f t="shared" ca="1" si="164"/>
        <v>2</v>
      </c>
      <c r="G1666">
        <f t="shared" ca="1" si="164"/>
        <v>2</v>
      </c>
      <c r="I1666" t="str">
        <f t="shared" ca="1" si="160"/>
        <v>Male</v>
      </c>
      <c r="J1666" t="str">
        <f t="shared" ca="1" si="161"/>
        <v>Medicare</v>
      </c>
      <c r="K1666" t="str">
        <f t="shared" ca="1" si="162"/>
        <v>Admitted</v>
      </c>
      <c r="L1666" s="1">
        <f t="shared" ca="1" si="163"/>
        <v>16630</v>
      </c>
    </row>
    <row r="1667" spans="2:12" x14ac:dyDescent="0.25">
      <c r="B1667">
        <f t="shared" ca="1" si="159"/>
        <v>19</v>
      </c>
      <c r="C1667">
        <f t="shared" ca="1" si="164"/>
        <v>6</v>
      </c>
      <c r="D1667">
        <f t="shared" ca="1" si="164"/>
        <v>1945</v>
      </c>
      <c r="E1667">
        <f t="shared" ca="1" si="164"/>
        <v>2</v>
      </c>
      <c r="F1667">
        <f t="shared" ca="1" si="164"/>
        <v>1</v>
      </c>
      <c r="G1667">
        <f t="shared" ca="1" si="164"/>
        <v>3</v>
      </c>
      <c r="I1667" t="str">
        <f t="shared" ca="1" si="160"/>
        <v>Male</v>
      </c>
      <c r="J1667" t="str">
        <f t="shared" ca="1" si="161"/>
        <v>Aetna</v>
      </c>
      <c r="K1667" t="str">
        <f t="shared" ca="1" si="162"/>
        <v>Transferred</v>
      </c>
      <c r="L1667" s="1">
        <f t="shared" ca="1" si="163"/>
        <v>16607</v>
      </c>
    </row>
    <row r="1668" spans="2:12" x14ac:dyDescent="0.25">
      <c r="B1668">
        <f t="shared" ca="1" si="159"/>
        <v>22</v>
      </c>
      <c r="C1668">
        <f t="shared" ca="1" si="164"/>
        <v>3</v>
      </c>
      <c r="D1668">
        <f t="shared" ca="1" si="164"/>
        <v>2010</v>
      </c>
      <c r="E1668">
        <f t="shared" ca="1" si="164"/>
        <v>1</v>
      </c>
      <c r="F1668">
        <f t="shared" ca="1" si="164"/>
        <v>4</v>
      </c>
      <c r="G1668">
        <f t="shared" ca="1" si="164"/>
        <v>2</v>
      </c>
      <c r="I1668" t="str">
        <f t="shared" ca="1" si="160"/>
        <v>Female</v>
      </c>
      <c r="J1668" t="str">
        <f t="shared" ca="1" si="161"/>
        <v>Self-pay</v>
      </c>
      <c r="K1668" t="str">
        <f t="shared" ca="1" si="162"/>
        <v>Admitted</v>
      </c>
      <c r="L1668" s="1">
        <f t="shared" ca="1" si="163"/>
        <v>40259</v>
      </c>
    </row>
    <row r="1669" spans="2:12" x14ac:dyDescent="0.25">
      <c r="B1669">
        <f t="shared" ref="B1669:B1732" ca="1" si="165">RANDBETWEEN(B$4,B$5)</f>
        <v>7</v>
      </c>
      <c r="C1669">
        <f t="shared" ca="1" si="164"/>
        <v>4</v>
      </c>
      <c r="D1669">
        <f t="shared" ca="1" si="164"/>
        <v>1949</v>
      </c>
      <c r="E1669">
        <f t="shared" ca="1" si="164"/>
        <v>1</v>
      </c>
      <c r="F1669">
        <f t="shared" ca="1" si="164"/>
        <v>1</v>
      </c>
      <c r="G1669">
        <f t="shared" ca="1" si="164"/>
        <v>4</v>
      </c>
      <c r="I1669" t="str">
        <f t="shared" ca="1" si="160"/>
        <v>Female</v>
      </c>
      <c r="J1669" t="str">
        <f t="shared" ca="1" si="161"/>
        <v>Aetna</v>
      </c>
      <c r="K1669" t="str">
        <f t="shared" ca="1" si="162"/>
        <v>Left without being seen</v>
      </c>
      <c r="L1669" s="1">
        <f t="shared" ca="1" si="163"/>
        <v>17995</v>
      </c>
    </row>
    <row r="1670" spans="2:12" x14ac:dyDescent="0.25">
      <c r="B1670">
        <f t="shared" ca="1" si="165"/>
        <v>11</v>
      </c>
      <c r="C1670">
        <f t="shared" ca="1" si="164"/>
        <v>2</v>
      </c>
      <c r="D1670">
        <f t="shared" ca="1" si="164"/>
        <v>2009</v>
      </c>
      <c r="E1670">
        <f t="shared" ca="1" si="164"/>
        <v>2</v>
      </c>
      <c r="F1670">
        <f t="shared" ca="1" si="164"/>
        <v>5</v>
      </c>
      <c r="G1670">
        <f t="shared" ca="1" si="164"/>
        <v>2</v>
      </c>
      <c r="I1670" t="str">
        <f t="shared" ca="1" si="160"/>
        <v>Male</v>
      </c>
      <c r="J1670" t="str">
        <f t="shared" ca="1" si="161"/>
        <v>Blue Cross</v>
      </c>
      <c r="K1670" t="str">
        <f t="shared" ca="1" si="162"/>
        <v>Admitted</v>
      </c>
      <c r="L1670" s="1">
        <f t="shared" ca="1" si="163"/>
        <v>39855</v>
      </c>
    </row>
    <row r="1671" spans="2:12" x14ac:dyDescent="0.25">
      <c r="B1671">
        <f t="shared" ca="1" si="165"/>
        <v>21</v>
      </c>
      <c r="C1671">
        <f t="shared" ca="1" si="164"/>
        <v>12</v>
      </c>
      <c r="D1671">
        <f t="shared" ca="1" si="164"/>
        <v>1925</v>
      </c>
      <c r="E1671">
        <f t="shared" ca="1" si="164"/>
        <v>2</v>
      </c>
      <c r="F1671">
        <f t="shared" ca="1" si="164"/>
        <v>1</v>
      </c>
      <c r="G1671">
        <f t="shared" ca="1" si="164"/>
        <v>3</v>
      </c>
      <c r="I1671" t="str">
        <f t="shared" ca="1" si="160"/>
        <v>Male</v>
      </c>
      <c r="J1671" t="str">
        <f t="shared" ca="1" si="161"/>
        <v>Aetna</v>
      </c>
      <c r="K1671" t="str">
        <f t="shared" ca="1" si="162"/>
        <v>Transferred</v>
      </c>
      <c r="L1671" s="1">
        <f t="shared" ca="1" si="163"/>
        <v>9487</v>
      </c>
    </row>
    <row r="1672" spans="2:12" x14ac:dyDescent="0.25">
      <c r="B1672">
        <f t="shared" ca="1" si="165"/>
        <v>3</v>
      </c>
      <c r="C1672">
        <f t="shared" ca="1" si="164"/>
        <v>6</v>
      </c>
      <c r="D1672">
        <f t="shared" ca="1" si="164"/>
        <v>1998</v>
      </c>
      <c r="E1672">
        <f t="shared" ca="1" si="164"/>
        <v>2</v>
      </c>
      <c r="F1672">
        <f t="shared" ca="1" si="164"/>
        <v>4</v>
      </c>
      <c r="G1672">
        <f t="shared" ca="1" si="164"/>
        <v>1</v>
      </c>
      <c r="I1672" t="str">
        <f t="shared" ca="1" si="160"/>
        <v>Male</v>
      </c>
      <c r="J1672" t="str">
        <f t="shared" ca="1" si="161"/>
        <v>Self-pay</v>
      </c>
      <c r="K1672" t="str">
        <f t="shared" ca="1" si="162"/>
        <v>Discharged</v>
      </c>
      <c r="L1672" s="1">
        <f t="shared" ca="1" si="163"/>
        <v>35949</v>
      </c>
    </row>
    <row r="1673" spans="2:12" x14ac:dyDescent="0.25">
      <c r="B1673">
        <f t="shared" ca="1" si="165"/>
        <v>10</v>
      </c>
      <c r="C1673">
        <f t="shared" ca="1" si="164"/>
        <v>7</v>
      </c>
      <c r="D1673">
        <f t="shared" ca="1" si="164"/>
        <v>1994</v>
      </c>
      <c r="E1673">
        <f t="shared" ca="1" si="164"/>
        <v>2</v>
      </c>
      <c r="F1673">
        <f t="shared" ca="1" si="164"/>
        <v>3</v>
      </c>
      <c r="G1673">
        <f t="shared" ca="1" si="164"/>
        <v>1</v>
      </c>
      <c r="I1673" t="str">
        <f t="shared" ref="I1673:I1736" ca="1" si="166">VLOOKUP(E1673,GenderNum_to_GenderLabel,2,FALSE)</f>
        <v>Male</v>
      </c>
      <c r="J1673" t="str">
        <f t="shared" ref="J1673:J1736" ca="1" si="167">VLOOKUP(F1673,InsuranceNum_to_InsuranceCompany,2,FALSE)</f>
        <v>Medicaid</v>
      </c>
      <c r="K1673" t="str">
        <f t="shared" ref="K1673:K1736" ca="1" si="168">VLOOKUP(G1673,DispositionNum_to_DispositionLabel,2,FALSE)</f>
        <v>Discharged</v>
      </c>
      <c r="L1673" s="1">
        <f t="shared" ca="1" si="163"/>
        <v>34525</v>
      </c>
    </row>
    <row r="1674" spans="2:12" x14ac:dyDescent="0.25">
      <c r="B1674">
        <f t="shared" ca="1" si="165"/>
        <v>2</v>
      </c>
      <c r="C1674">
        <f t="shared" ca="1" si="164"/>
        <v>12</v>
      </c>
      <c r="D1674">
        <f t="shared" ca="1" si="164"/>
        <v>1939</v>
      </c>
      <c r="E1674">
        <f t="shared" ca="1" si="164"/>
        <v>1</v>
      </c>
      <c r="F1674">
        <f t="shared" ca="1" si="164"/>
        <v>5</v>
      </c>
      <c r="G1674">
        <f t="shared" ca="1" si="164"/>
        <v>4</v>
      </c>
      <c r="I1674" t="str">
        <f t="shared" ca="1" si="166"/>
        <v>Female</v>
      </c>
      <c r="J1674" t="str">
        <f t="shared" ca="1" si="167"/>
        <v>Blue Cross</v>
      </c>
      <c r="K1674" t="str">
        <f t="shared" ca="1" si="168"/>
        <v>Left without being seen</v>
      </c>
      <c r="L1674" s="1">
        <f t="shared" ca="1" si="163"/>
        <v>14581</v>
      </c>
    </row>
    <row r="1675" spans="2:12" x14ac:dyDescent="0.25">
      <c r="B1675">
        <f t="shared" ca="1" si="165"/>
        <v>10</v>
      </c>
      <c r="C1675">
        <f t="shared" ca="1" si="164"/>
        <v>1</v>
      </c>
      <c r="D1675">
        <f t="shared" ca="1" si="164"/>
        <v>1965</v>
      </c>
      <c r="E1675">
        <f t="shared" ca="1" si="164"/>
        <v>1</v>
      </c>
      <c r="F1675">
        <f t="shared" ca="1" si="164"/>
        <v>3</v>
      </c>
      <c r="G1675">
        <f t="shared" ca="1" si="164"/>
        <v>2</v>
      </c>
      <c r="I1675" t="str">
        <f t="shared" ca="1" si="166"/>
        <v>Female</v>
      </c>
      <c r="J1675" t="str">
        <f t="shared" ca="1" si="167"/>
        <v>Medicaid</v>
      </c>
      <c r="K1675" t="str">
        <f t="shared" ca="1" si="168"/>
        <v>Admitted</v>
      </c>
      <c r="L1675" s="1">
        <f t="shared" ca="1" si="163"/>
        <v>23752</v>
      </c>
    </row>
    <row r="1676" spans="2:12" x14ac:dyDescent="0.25">
      <c r="B1676">
        <f t="shared" ca="1" si="165"/>
        <v>18</v>
      </c>
      <c r="C1676">
        <f t="shared" ca="1" si="164"/>
        <v>2</v>
      </c>
      <c r="D1676">
        <f t="shared" ca="1" si="164"/>
        <v>1961</v>
      </c>
      <c r="E1676">
        <f t="shared" ca="1" si="164"/>
        <v>2</v>
      </c>
      <c r="F1676">
        <f t="shared" ca="1" si="164"/>
        <v>2</v>
      </c>
      <c r="G1676">
        <f t="shared" ca="1" si="164"/>
        <v>1</v>
      </c>
      <c r="I1676" t="str">
        <f t="shared" ca="1" si="166"/>
        <v>Male</v>
      </c>
      <c r="J1676" t="str">
        <f t="shared" ca="1" si="167"/>
        <v>Medicare</v>
      </c>
      <c r="K1676" t="str">
        <f t="shared" ca="1" si="168"/>
        <v>Discharged</v>
      </c>
      <c r="L1676" s="1">
        <f t="shared" ca="1" si="163"/>
        <v>22330</v>
      </c>
    </row>
    <row r="1677" spans="2:12" x14ac:dyDescent="0.25">
      <c r="B1677">
        <f t="shared" ca="1" si="165"/>
        <v>10</v>
      </c>
      <c r="C1677">
        <f t="shared" ca="1" si="164"/>
        <v>2</v>
      </c>
      <c r="D1677">
        <f t="shared" ca="1" si="164"/>
        <v>1936</v>
      </c>
      <c r="E1677">
        <f t="shared" ca="1" si="164"/>
        <v>2</v>
      </c>
      <c r="F1677">
        <f t="shared" ca="1" si="164"/>
        <v>2</v>
      </c>
      <c r="G1677">
        <f t="shared" ca="1" si="164"/>
        <v>3</v>
      </c>
      <c r="I1677" t="str">
        <f t="shared" ca="1" si="166"/>
        <v>Male</v>
      </c>
      <c r="J1677" t="str">
        <f t="shared" ca="1" si="167"/>
        <v>Medicare</v>
      </c>
      <c r="K1677" t="str">
        <f t="shared" ca="1" si="168"/>
        <v>Transferred</v>
      </c>
      <c r="L1677" s="1">
        <f t="shared" ca="1" si="163"/>
        <v>13190</v>
      </c>
    </row>
    <row r="1678" spans="2:12" x14ac:dyDescent="0.25">
      <c r="B1678">
        <f t="shared" ca="1" si="165"/>
        <v>25</v>
      </c>
      <c r="C1678">
        <f t="shared" ca="1" si="164"/>
        <v>9</v>
      </c>
      <c r="D1678">
        <f t="shared" ca="1" si="164"/>
        <v>1983</v>
      </c>
      <c r="E1678">
        <f t="shared" ca="1" si="164"/>
        <v>2</v>
      </c>
      <c r="F1678">
        <f t="shared" ca="1" si="164"/>
        <v>3</v>
      </c>
      <c r="G1678">
        <f t="shared" ca="1" si="164"/>
        <v>3</v>
      </c>
      <c r="I1678" t="str">
        <f t="shared" ca="1" si="166"/>
        <v>Male</v>
      </c>
      <c r="J1678" t="str">
        <f t="shared" ca="1" si="167"/>
        <v>Medicaid</v>
      </c>
      <c r="K1678" t="str">
        <f t="shared" ca="1" si="168"/>
        <v>Transferred</v>
      </c>
      <c r="L1678" s="1">
        <f t="shared" ca="1" si="163"/>
        <v>30584</v>
      </c>
    </row>
    <row r="1679" spans="2:12" x14ac:dyDescent="0.25">
      <c r="B1679">
        <f t="shared" ca="1" si="165"/>
        <v>9</v>
      </c>
      <c r="C1679">
        <f t="shared" ca="1" si="164"/>
        <v>5</v>
      </c>
      <c r="D1679">
        <f t="shared" ca="1" si="164"/>
        <v>1999</v>
      </c>
      <c r="E1679">
        <f t="shared" ca="1" si="164"/>
        <v>2</v>
      </c>
      <c r="F1679">
        <f t="shared" ca="1" si="164"/>
        <v>1</v>
      </c>
      <c r="G1679">
        <f t="shared" ca="1" si="164"/>
        <v>3</v>
      </c>
      <c r="I1679" t="str">
        <f t="shared" ca="1" si="166"/>
        <v>Male</v>
      </c>
      <c r="J1679" t="str">
        <f t="shared" ca="1" si="167"/>
        <v>Aetna</v>
      </c>
      <c r="K1679" t="str">
        <f t="shared" ca="1" si="168"/>
        <v>Transferred</v>
      </c>
      <c r="L1679" s="1">
        <f t="shared" ca="1" si="163"/>
        <v>36289</v>
      </c>
    </row>
    <row r="1680" spans="2:12" x14ac:dyDescent="0.25">
      <c r="B1680">
        <f t="shared" ca="1" si="165"/>
        <v>23</v>
      </c>
      <c r="C1680">
        <f t="shared" ca="1" si="164"/>
        <v>2</v>
      </c>
      <c r="D1680">
        <f t="shared" ca="1" si="164"/>
        <v>1969</v>
      </c>
      <c r="E1680">
        <f t="shared" ca="1" si="164"/>
        <v>2</v>
      </c>
      <c r="F1680">
        <f t="shared" ca="1" si="164"/>
        <v>2</v>
      </c>
      <c r="G1680">
        <f t="shared" ca="1" si="164"/>
        <v>4</v>
      </c>
      <c r="I1680" t="str">
        <f t="shared" ca="1" si="166"/>
        <v>Male</v>
      </c>
      <c r="J1680" t="str">
        <f t="shared" ca="1" si="167"/>
        <v>Medicare</v>
      </c>
      <c r="K1680" t="str">
        <f t="shared" ca="1" si="168"/>
        <v>Left without being seen</v>
      </c>
      <c r="L1680" s="1">
        <f t="shared" ca="1" si="163"/>
        <v>25257</v>
      </c>
    </row>
    <row r="1681" spans="2:12" x14ac:dyDescent="0.25">
      <c r="B1681">
        <f t="shared" ca="1" si="165"/>
        <v>1</v>
      </c>
      <c r="C1681">
        <f t="shared" ca="1" si="164"/>
        <v>11</v>
      </c>
      <c r="D1681">
        <f t="shared" ca="1" si="164"/>
        <v>1997</v>
      </c>
      <c r="E1681">
        <f t="shared" ca="1" si="164"/>
        <v>2</v>
      </c>
      <c r="F1681">
        <f t="shared" ca="1" si="164"/>
        <v>1</v>
      </c>
      <c r="G1681">
        <f t="shared" ca="1" si="164"/>
        <v>4</v>
      </c>
      <c r="I1681" t="str">
        <f t="shared" ca="1" si="166"/>
        <v>Male</v>
      </c>
      <c r="J1681" t="str">
        <f t="shared" ca="1" si="167"/>
        <v>Aetna</v>
      </c>
      <c r="K1681" t="str">
        <f t="shared" ca="1" si="168"/>
        <v>Left without being seen</v>
      </c>
      <c r="L1681" s="1">
        <f t="shared" ca="1" si="163"/>
        <v>35735</v>
      </c>
    </row>
    <row r="1682" spans="2:12" x14ac:dyDescent="0.25">
      <c r="B1682">
        <f t="shared" ca="1" si="165"/>
        <v>24</v>
      </c>
      <c r="C1682">
        <f t="shared" ca="1" si="164"/>
        <v>8</v>
      </c>
      <c r="D1682">
        <f t="shared" ca="1" si="164"/>
        <v>1953</v>
      </c>
      <c r="E1682">
        <f t="shared" ca="1" si="164"/>
        <v>2</v>
      </c>
      <c r="F1682">
        <f t="shared" ca="1" si="164"/>
        <v>4</v>
      </c>
      <c r="G1682">
        <f t="shared" ca="1" si="164"/>
        <v>1</v>
      </c>
      <c r="I1682" t="str">
        <f t="shared" ca="1" si="166"/>
        <v>Male</v>
      </c>
      <c r="J1682" t="str">
        <f t="shared" ca="1" si="167"/>
        <v>Self-pay</v>
      </c>
      <c r="K1682" t="str">
        <f t="shared" ca="1" si="168"/>
        <v>Discharged</v>
      </c>
      <c r="L1682" s="1">
        <f t="shared" ca="1" si="163"/>
        <v>19595</v>
      </c>
    </row>
    <row r="1683" spans="2:12" x14ac:dyDescent="0.25">
      <c r="B1683">
        <f t="shared" ca="1" si="165"/>
        <v>20</v>
      </c>
      <c r="C1683">
        <f t="shared" ca="1" si="164"/>
        <v>1</v>
      </c>
      <c r="D1683">
        <f t="shared" ca="1" si="164"/>
        <v>1991</v>
      </c>
      <c r="E1683">
        <f t="shared" ca="1" si="164"/>
        <v>2</v>
      </c>
      <c r="F1683">
        <f t="shared" ca="1" si="164"/>
        <v>3</v>
      </c>
      <c r="G1683">
        <f t="shared" ca="1" si="164"/>
        <v>3</v>
      </c>
      <c r="I1683" t="str">
        <f t="shared" ca="1" si="166"/>
        <v>Male</v>
      </c>
      <c r="J1683" t="str">
        <f t="shared" ca="1" si="167"/>
        <v>Medicaid</v>
      </c>
      <c r="K1683" t="str">
        <f t="shared" ca="1" si="168"/>
        <v>Transferred</v>
      </c>
      <c r="L1683" s="1">
        <f t="shared" ca="1" si="163"/>
        <v>33258</v>
      </c>
    </row>
    <row r="1684" spans="2:12" x14ac:dyDescent="0.25">
      <c r="B1684">
        <f t="shared" ca="1" si="165"/>
        <v>16</v>
      </c>
      <c r="C1684">
        <f t="shared" ca="1" si="164"/>
        <v>6</v>
      </c>
      <c r="D1684">
        <f t="shared" ca="1" si="164"/>
        <v>1968</v>
      </c>
      <c r="E1684">
        <f t="shared" ca="1" si="164"/>
        <v>2</v>
      </c>
      <c r="F1684">
        <f t="shared" ca="1" si="164"/>
        <v>2</v>
      </c>
      <c r="G1684">
        <f t="shared" ca="1" si="164"/>
        <v>2</v>
      </c>
      <c r="I1684" t="str">
        <f t="shared" ca="1" si="166"/>
        <v>Male</v>
      </c>
      <c r="J1684" t="str">
        <f t="shared" ca="1" si="167"/>
        <v>Medicare</v>
      </c>
      <c r="K1684" t="str">
        <f t="shared" ca="1" si="168"/>
        <v>Admitted</v>
      </c>
      <c r="L1684" s="1">
        <f t="shared" ref="L1684:L1747" ca="1" si="169">DATE(D1684,C1684,B1684)</f>
        <v>25005</v>
      </c>
    </row>
    <row r="1685" spans="2:12" x14ac:dyDescent="0.25">
      <c r="B1685">
        <f t="shared" ca="1" si="165"/>
        <v>12</v>
      </c>
      <c r="C1685">
        <f t="shared" ca="1" si="164"/>
        <v>4</v>
      </c>
      <c r="D1685">
        <f t="shared" ca="1" si="164"/>
        <v>1985</v>
      </c>
      <c r="E1685">
        <f t="shared" ca="1" si="164"/>
        <v>2</v>
      </c>
      <c r="F1685">
        <f t="shared" ca="1" si="164"/>
        <v>3</v>
      </c>
      <c r="G1685">
        <f t="shared" ca="1" si="164"/>
        <v>3</v>
      </c>
      <c r="I1685" t="str">
        <f t="shared" ca="1" si="166"/>
        <v>Male</v>
      </c>
      <c r="J1685" t="str">
        <f t="shared" ca="1" si="167"/>
        <v>Medicaid</v>
      </c>
      <c r="K1685" t="str">
        <f t="shared" ca="1" si="168"/>
        <v>Transferred</v>
      </c>
      <c r="L1685" s="1">
        <f t="shared" ca="1" si="169"/>
        <v>31149</v>
      </c>
    </row>
    <row r="1686" spans="2:12" x14ac:dyDescent="0.25">
      <c r="B1686">
        <f t="shared" ca="1" si="165"/>
        <v>14</v>
      </c>
      <c r="C1686">
        <f t="shared" ca="1" si="164"/>
        <v>7</v>
      </c>
      <c r="D1686">
        <f t="shared" ca="1" si="164"/>
        <v>1920</v>
      </c>
      <c r="E1686">
        <f t="shared" ca="1" si="164"/>
        <v>1</v>
      </c>
      <c r="F1686">
        <f t="shared" ca="1" si="164"/>
        <v>4</v>
      </c>
      <c r="G1686">
        <f t="shared" ca="1" si="164"/>
        <v>2</v>
      </c>
      <c r="I1686" t="str">
        <f t="shared" ca="1" si="166"/>
        <v>Female</v>
      </c>
      <c r="J1686" t="str">
        <f t="shared" ca="1" si="167"/>
        <v>Self-pay</v>
      </c>
      <c r="K1686" t="str">
        <f t="shared" ca="1" si="168"/>
        <v>Admitted</v>
      </c>
      <c r="L1686" s="1">
        <f t="shared" ca="1" si="169"/>
        <v>7501</v>
      </c>
    </row>
    <row r="1687" spans="2:12" x14ac:dyDescent="0.25">
      <c r="B1687">
        <f t="shared" ca="1" si="165"/>
        <v>15</v>
      </c>
      <c r="C1687">
        <f t="shared" ca="1" si="164"/>
        <v>6</v>
      </c>
      <c r="D1687">
        <f t="shared" ca="1" si="164"/>
        <v>2000</v>
      </c>
      <c r="E1687">
        <f t="shared" ca="1" si="164"/>
        <v>2</v>
      </c>
      <c r="F1687">
        <f t="shared" ca="1" si="164"/>
        <v>1</v>
      </c>
      <c r="G1687">
        <f t="shared" ca="1" si="164"/>
        <v>4</v>
      </c>
      <c r="I1687" t="str">
        <f t="shared" ca="1" si="166"/>
        <v>Male</v>
      </c>
      <c r="J1687" t="str">
        <f t="shared" ca="1" si="167"/>
        <v>Aetna</v>
      </c>
      <c r="K1687" t="str">
        <f t="shared" ca="1" si="168"/>
        <v>Left without being seen</v>
      </c>
      <c r="L1687" s="1">
        <f t="shared" ca="1" si="169"/>
        <v>36692</v>
      </c>
    </row>
    <row r="1688" spans="2:12" x14ac:dyDescent="0.25">
      <c r="B1688">
        <f t="shared" ca="1" si="165"/>
        <v>22</v>
      </c>
      <c r="C1688">
        <f t="shared" ca="1" si="164"/>
        <v>6</v>
      </c>
      <c r="D1688">
        <f t="shared" ca="1" si="164"/>
        <v>1959</v>
      </c>
      <c r="E1688">
        <f t="shared" ca="1" si="164"/>
        <v>1</v>
      </c>
      <c r="F1688">
        <f t="shared" ca="1" si="164"/>
        <v>4</v>
      </c>
      <c r="G1688">
        <f t="shared" ca="1" si="164"/>
        <v>1</v>
      </c>
      <c r="I1688" t="str">
        <f t="shared" ca="1" si="166"/>
        <v>Female</v>
      </c>
      <c r="J1688" t="str">
        <f t="shared" ca="1" si="167"/>
        <v>Self-pay</v>
      </c>
      <c r="K1688" t="str">
        <f t="shared" ca="1" si="168"/>
        <v>Discharged</v>
      </c>
      <c r="L1688" s="1">
        <f t="shared" ca="1" si="169"/>
        <v>21723</v>
      </c>
    </row>
    <row r="1689" spans="2:12" x14ac:dyDescent="0.25">
      <c r="B1689">
        <f t="shared" ca="1" si="165"/>
        <v>22</v>
      </c>
      <c r="C1689">
        <f t="shared" ca="1" si="164"/>
        <v>7</v>
      </c>
      <c r="D1689">
        <f t="shared" ca="1" si="164"/>
        <v>1920</v>
      </c>
      <c r="E1689">
        <f t="shared" ca="1" si="164"/>
        <v>2</v>
      </c>
      <c r="F1689">
        <f t="shared" ca="1" si="164"/>
        <v>2</v>
      </c>
      <c r="G1689">
        <f t="shared" ca="1" si="164"/>
        <v>4</v>
      </c>
      <c r="I1689" t="str">
        <f t="shared" ca="1" si="166"/>
        <v>Male</v>
      </c>
      <c r="J1689" t="str">
        <f t="shared" ca="1" si="167"/>
        <v>Medicare</v>
      </c>
      <c r="K1689" t="str">
        <f t="shared" ca="1" si="168"/>
        <v>Left without being seen</v>
      </c>
      <c r="L1689" s="1">
        <f t="shared" ca="1" si="169"/>
        <v>7509</v>
      </c>
    </row>
    <row r="1690" spans="2:12" x14ac:dyDescent="0.25">
      <c r="B1690">
        <f t="shared" ca="1" si="165"/>
        <v>7</v>
      </c>
      <c r="C1690">
        <f t="shared" ca="1" si="164"/>
        <v>3</v>
      </c>
      <c r="D1690">
        <f t="shared" ca="1" si="164"/>
        <v>1951</v>
      </c>
      <c r="E1690">
        <f t="shared" ca="1" si="164"/>
        <v>2</v>
      </c>
      <c r="F1690">
        <f t="shared" ca="1" si="164"/>
        <v>3</v>
      </c>
      <c r="G1690">
        <f t="shared" ca="1" si="164"/>
        <v>4</v>
      </c>
      <c r="I1690" t="str">
        <f t="shared" ca="1" si="166"/>
        <v>Male</v>
      </c>
      <c r="J1690" t="str">
        <f t="shared" ca="1" si="167"/>
        <v>Medicaid</v>
      </c>
      <c r="K1690" t="str">
        <f t="shared" ca="1" si="168"/>
        <v>Left without being seen</v>
      </c>
      <c r="L1690" s="1">
        <f t="shared" ca="1" si="169"/>
        <v>18694</v>
      </c>
    </row>
    <row r="1691" spans="2:12" x14ac:dyDescent="0.25">
      <c r="B1691">
        <f t="shared" ca="1" si="165"/>
        <v>24</v>
      </c>
      <c r="C1691">
        <f t="shared" ca="1" si="164"/>
        <v>9</v>
      </c>
      <c r="D1691">
        <f t="shared" ca="1" si="164"/>
        <v>1929</v>
      </c>
      <c r="E1691">
        <f t="shared" ca="1" si="164"/>
        <v>2</v>
      </c>
      <c r="F1691">
        <f t="shared" ca="1" si="164"/>
        <v>4</v>
      </c>
      <c r="G1691">
        <f t="shared" ca="1" si="164"/>
        <v>3</v>
      </c>
      <c r="I1691" t="str">
        <f t="shared" ca="1" si="166"/>
        <v>Male</v>
      </c>
      <c r="J1691" t="str">
        <f t="shared" ca="1" si="167"/>
        <v>Self-pay</v>
      </c>
      <c r="K1691" t="str">
        <f t="shared" ca="1" si="168"/>
        <v>Transferred</v>
      </c>
      <c r="L1691" s="1">
        <f t="shared" ca="1" si="169"/>
        <v>10860</v>
      </c>
    </row>
    <row r="1692" spans="2:12" x14ac:dyDescent="0.25">
      <c r="B1692">
        <f t="shared" ca="1" si="165"/>
        <v>1</v>
      </c>
      <c r="C1692">
        <f t="shared" ca="1" si="164"/>
        <v>5</v>
      </c>
      <c r="D1692">
        <f t="shared" ca="1" si="164"/>
        <v>1923</v>
      </c>
      <c r="E1692">
        <f t="shared" ca="1" si="164"/>
        <v>1</v>
      </c>
      <c r="F1692">
        <f t="shared" ca="1" si="164"/>
        <v>2</v>
      </c>
      <c r="G1692">
        <f t="shared" ca="1" si="164"/>
        <v>3</v>
      </c>
      <c r="I1692" t="str">
        <f t="shared" ca="1" si="166"/>
        <v>Female</v>
      </c>
      <c r="J1692" t="str">
        <f t="shared" ca="1" si="167"/>
        <v>Medicare</v>
      </c>
      <c r="K1692" t="str">
        <f t="shared" ca="1" si="168"/>
        <v>Transferred</v>
      </c>
      <c r="L1692" s="1">
        <f t="shared" ca="1" si="169"/>
        <v>8522</v>
      </c>
    </row>
    <row r="1693" spans="2:12" x14ac:dyDescent="0.25">
      <c r="B1693">
        <f t="shared" ca="1" si="165"/>
        <v>14</v>
      </c>
      <c r="C1693">
        <f t="shared" ca="1" si="164"/>
        <v>4</v>
      </c>
      <c r="D1693">
        <f t="shared" ca="1" si="164"/>
        <v>1983</v>
      </c>
      <c r="E1693">
        <f t="shared" ca="1" si="164"/>
        <v>2</v>
      </c>
      <c r="F1693">
        <f t="shared" ca="1" si="164"/>
        <v>2</v>
      </c>
      <c r="G1693">
        <f t="shared" ca="1" si="164"/>
        <v>1</v>
      </c>
      <c r="I1693" t="str">
        <f t="shared" ca="1" si="166"/>
        <v>Male</v>
      </c>
      <c r="J1693" t="str">
        <f t="shared" ca="1" si="167"/>
        <v>Medicare</v>
      </c>
      <c r="K1693" t="str">
        <f t="shared" ca="1" si="168"/>
        <v>Discharged</v>
      </c>
      <c r="L1693" s="1">
        <f t="shared" ca="1" si="169"/>
        <v>30420</v>
      </c>
    </row>
    <row r="1694" spans="2:12" x14ac:dyDescent="0.25">
      <c r="B1694">
        <f t="shared" ca="1" si="165"/>
        <v>23</v>
      </c>
      <c r="C1694">
        <f t="shared" ca="1" si="164"/>
        <v>11</v>
      </c>
      <c r="D1694">
        <f t="shared" ca="1" si="164"/>
        <v>1960</v>
      </c>
      <c r="E1694">
        <f t="shared" ca="1" si="164"/>
        <v>2</v>
      </c>
      <c r="F1694">
        <f t="shared" ca="1" si="164"/>
        <v>5</v>
      </c>
      <c r="G1694">
        <f t="shared" ca="1" si="164"/>
        <v>3</v>
      </c>
      <c r="I1694" t="str">
        <f t="shared" ca="1" si="166"/>
        <v>Male</v>
      </c>
      <c r="J1694" t="str">
        <f t="shared" ca="1" si="167"/>
        <v>Blue Cross</v>
      </c>
      <c r="K1694" t="str">
        <f t="shared" ca="1" si="168"/>
        <v>Transferred</v>
      </c>
      <c r="L1694" s="1">
        <f t="shared" ca="1" si="169"/>
        <v>22243</v>
      </c>
    </row>
    <row r="1695" spans="2:12" x14ac:dyDescent="0.25">
      <c r="B1695">
        <f t="shared" ca="1" si="165"/>
        <v>23</v>
      </c>
      <c r="C1695">
        <f t="shared" ca="1" si="164"/>
        <v>3</v>
      </c>
      <c r="D1695">
        <f t="shared" ca="1" si="164"/>
        <v>2008</v>
      </c>
      <c r="E1695">
        <f t="shared" ca="1" si="164"/>
        <v>2</v>
      </c>
      <c r="F1695">
        <f t="shared" ca="1" si="164"/>
        <v>4</v>
      </c>
      <c r="G1695">
        <f t="shared" ca="1" si="164"/>
        <v>3</v>
      </c>
      <c r="I1695" t="str">
        <f t="shared" ca="1" si="166"/>
        <v>Male</v>
      </c>
      <c r="J1695" t="str">
        <f t="shared" ca="1" si="167"/>
        <v>Self-pay</v>
      </c>
      <c r="K1695" t="str">
        <f t="shared" ca="1" si="168"/>
        <v>Transferred</v>
      </c>
      <c r="L1695" s="1">
        <f t="shared" ca="1" si="169"/>
        <v>39530</v>
      </c>
    </row>
    <row r="1696" spans="2:12" x14ac:dyDescent="0.25">
      <c r="B1696">
        <f t="shared" ca="1" si="165"/>
        <v>24</v>
      </c>
      <c r="C1696">
        <f t="shared" ca="1" si="164"/>
        <v>7</v>
      </c>
      <c r="D1696">
        <f t="shared" ca="1" si="164"/>
        <v>1927</v>
      </c>
      <c r="E1696">
        <f t="shared" ca="1" si="164"/>
        <v>2</v>
      </c>
      <c r="F1696">
        <f t="shared" ca="1" si="164"/>
        <v>4</v>
      </c>
      <c r="G1696">
        <f t="shared" ca="1" si="164"/>
        <v>3</v>
      </c>
      <c r="I1696" t="str">
        <f t="shared" ca="1" si="166"/>
        <v>Male</v>
      </c>
      <c r="J1696" t="str">
        <f t="shared" ca="1" si="167"/>
        <v>Self-pay</v>
      </c>
      <c r="K1696" t="str">
        <f t="shared" ca="1" si="168"/>
        <v>Transferred</v>
      </c>
      <c r="L1696" s="1">
        <f t="shared" ca="1" si="169"/>
        <v>10067</v>
      </c>
    </row>
    <row r="1697" spans="2:12" x14ac:dyDescent="0.25">
      <c r="B1697">
        <f t="shared" ca="1" si="165"/>
        <v>9</v>
      </c>
      <c r="C1697">
        <f t="shared" ca="1" si="164"/>
        <v>3</v>
      </c>
      <c r="D1697">
        <f t="shared" ca="1" si="164"/>
        <v>1986</v>
      </c>
      <c r="E1697">
        <f t="shared" ca="1" si="164"/>
        <v>1</v>
      </c>
      <c r="F1697">
        <f t="shared" ca="1" si="164"/>
        <v>5</v>
      </c>
      <c r="G1697">
        <f t="shared" ca="1" si="164"/>
        <v>4</v>
      </c>
      <c r="I1697" t="str">
        <f t="shared" ca="1" si="166"/>
        <v>Female</v>
      </c>
      <c r="J1697" t="str">
        <f t="shared" ca="1" si="167"/>
        <v>Blue Cross</v>
      </c>
      <c r="K1697" t="str">
        <f t="shared" ca="1" si="168"/>
        <v>Left without being seen</v>
      </c>
      <c r="L1697" s="1">
        <f t="shared" ca="1" si="169"/>
        <v>31480</v>
      </c>
    </row>
    <row r="1698" spans="2:12" x14ac:dyDescent="0.25">
      <c r="B1698">
        <f t="shared" ca="1" si="165"/>
        <v>18</v>
      </c>
      <c r="C1698">
        <f t="shared" ca="1" si="164"/>
        <v>3</v>
      </c>
      <c r="D1698">
        <f t="shared" ca="1" si="164"/>
        <v>1980</v>
      </c>
      <c r="E1698">
        <f t="shared" ca="1" si="164"/>
        <v>1</v>
      </c>
      <c r="F1698">
        <f t="shared" ca="1" si="164"/>
        <v>3</v>
      </c>
      <c r="G1698">
        <f t="shared" ca="1" si="164"/>
        <v>4</v>
      </c>
      <c r="I1698" t="str">
        <f t="shared" ca="1" si="166"/>
        <v>Female</v>
      </c>
      <c r="J1698" t="str">
        <f t="shared" ca="1" si="167"/>
        <v>Medicaid</v>
      </c>
      <c r="K1698" t="str">
        <f t="shared" ca="1" si="168"/>
        <v>Left without being seen</v>
      </c>
      <c r="L1698" s="1">
        <f t="shared" ca="1" si="169"/>
        <v>29298</v>
      </c>
    </row>
    <row r="1699" spans="2:12" x14ac:dyDescent="0.25">
      <c r="B1699">
        <f t="shared" ca="1" si="165"/>
        <v>3</v>
      </c>
      <c r="C1699">
        <f t="shared" ca="1" si="164"/>
        <v>12</v>
      </c>
      <c r="D1699">
        <f t="shared" ca="1" si="164"/>
        <v>1918</v>
      </c>
      <c r="E1699">
        <f t="shared" ca="1" si="164"/>
        <v>1</v>
      </c>
      <c r="F1699">
        <f t="shared" ca="1" si="164"/>
        <v>5</v>
      </c>
      <c r="G1699">
        <f t="shared" ca="1" si="164"/>
        <v>3</v>
      </c>
      <c r="I1699" t="str">
        <f t="shared" ca="1" si="166"/>
        <v>Female</v>
      </c>
      <c r="J1699" t="str">
        <f t="shared" ca="1" si="167"/>
        <v>Blue Cross</v>
      </c>
      <c r="K1699" t="str">
        <f t="shared" ca="1" si="168"/>
        <v>Transferred</v>
      </c>
      <c r="L1699" s="1">
        <f t="shared" ca="1" si="169"/>
        <v>6912</v>
      </c>
    </row>
    <row r="1700" spans="2:12" x14ac:dyDescent="0.25">
      <c r="B1700">
        <f t="shared" ca="1" si="165"/>
        <v>19</v>
      </c>
      <c r="C1700">
        <f t="shared" ca="1" si="164"/>
        <v>12</v>
      </c>
      <c r="D1700">
        <f t="shared" ca="1" si="164"/>
        <v>1989</v>
      </c>
      <c r="E1700">
        <f t="shared" ref="C1700:G1751" ca="1" si="170">RANDBETWEEN(E$4,E$5)</f>
        <v>1</v>
      </c>
      <c r="F1700">
        <f t="shared" ca="1" si="170"/>
        <v>4</v>
      </c>
      <c r="G1700">
        <f t="shared" ca="1" si="170"/>
        <v>1</v>
      </c>
      <c r="I1700" t="str">
        <f t="shared" ca="1" si="166"/>
        <v>Female</v>
      </c>
      <c r="J1700" t="str">
        <f t="shared" ca="1" si="167"/>
        <v>Self-pay</v>
      </c>
      <c r="K1700" t="str">
        <f t="shared" ca="1" si="168"/>
        <v>Discharged</v>
      </c>
      <c r="L1700" s="1">
        <f t="shared" ca="1" si="169"/>
        <v>32861</v>
      </c>
    </row>
    <row r="1701" spans="2:12" x14ac:dyDescent="0.25">
      <c r="B1701">
        <f t="shared" ca="1" si="165"/>
        <v>20</v>
      </c>
      <c r="C1701">
        <f t="shared" ca="1" si="170"/>
        <v>3</v>
      </c>
      <c r="D1701">
        <f t="shared" ca="1" si="170"/>
        <v>1964</v>
      </c>
      <c r="E1701">
        <f t="shared" ca="1" si="170"/>
        <v>1</v>
      </c>
      <c r="F1701">
        <f t="shared" ca="1" si="170"/>
        <v>2</v>
      </c>
      <c r="G1701">
        <f t="shared" ca="1" si="170"/>
        <v>3</v>
      </c>
      <c r="I1701" t="str">
        <f t="shared" ca="1" si="166"/>
        <v>Female</v>
      </c>
      <c r="J1701" t="str">
        <f t="shared" ca="1" si="167"/>
        <v>Medicare</v>
      </c>
      <c r="K1701" t="str">
        <f t="shared" ca="1" si="168"/>
        <v>Transferred</v>
      </c>
      <c r="L1701" s="1">
        <f t="shared" ca="1" si="169"/>
        <v>23456</v>
      </c>
    </row>
    <row r="1702" spans="2:12" x14ac:dyDescent="0.25">
      <c r="B1702">
        <f t="shared" ca="1" si="165"/>
        <v>8</v>
      </c>
      <c r="C1702">
        <f t="shared" ca="1" si="170"/>
        <v>7</v>
      </c>
      <c r="D1702">
        <f t="shared" ca="1" si="170"/>
        <v>1921</v>
      </c>
      <c r="E1702">
        <f t="shared" ca="1" si="170"/>
        <v>2</v>
      </c>
      <c r="F1702">
        <f t="shared" ca="1" si="170"/>
        <v>3</v>
      </c>
      <c r="G1702">
        <f t="shared" ca="1" si="170"/>
        <v>1</v>
      </c>
      <c r="I1702" t="str">
        <f t="shared" ca="1" si="166"/>
        <v>Male</v>
      </c>
      <c r="J1702" t="str">
        <f t="shared" ca="1" si="167"/>
        <v>Medicaid</v>
      </c>
      <c r="K1702" t="str">
        <f t="shared" ca="1" si="168"/>
        <v>Discharged</v>
      </c>
      <c r="L1702" s="1">
        <f t="shared" ca="1" si="169"/>
        <v>7860</v>
      </c>
    </row>
    <row r="1703" spans="2:12" x14ac:dyDescent="0.25">
      <c r="B1703">
        <f t="shared" ca="1" si="165"/>
        <v>8</v>
      </c>
      <c r="C1703">
        <f t="shared" ca="1" si="170"/>
        <v>5</v>
      </c>
      <c r="D1703">
        <f t="shared" ca="1" si="170"/>
        <v>1948</v>
      </c>
      <c r="E1703">
        <f t="shared" ca="1" si="170"/>
        <v>2</v>
      </c>
      <c r="F1703">
        <f t="shared" ca="1" si="170"/>
        <v>3</v>
      </c>
      <c r="G1703">
        <f t="shared" ca="1" si="170"/>
        <v>3</v>
      </c>
      <c r="I1703" t="str">
        <f t="shared" ca="1" si="166"/>
        <v>Male</v>
      </c>
      <c r="J1703" t="str">
        <f t="shared" ca="1" si="167"/>
        <v>Medicaid</v>
      </c>
      <c r="K1703" t="str">
        <f t="shared" ca="1" si="168"/>
        <v>Transferred</v>
      </c>
      <c r="L1703" s="1">
        <f t="shared" ca="1" si="169"/>
        <v>17661</v>
      </c>
    </row>
    <row r="1704" spans="2:12" x14ac:dyDescent="0.25">
      <c r="B1704">
        <f t="shared" ca="1" si="165"/>
        <v>1</v>
      </c>
      <c r="C1704">
        <f t="shared" ca="1" si="170"/>
        <v>10</v>
      </c>
      <c r="D1704">
        <f t="shared" ca="1" si="170"/>
        <v>1980</v>
      </c>
      <c r="E1704">
        <f t="shared" ca="1" si="170"/>
        <v>2</v>
      </c>
      <c r="F1704">
        <f t="shared" ca="1" si="170"/>
        <v>1</v>
      </c>
      <c r="G1704">
        <f t="shared" ca="1" si="170"/>
        <v>2</v>
      </c>
      <c r="I1704" t="str">
        <f t="shared" ca="1" si="166"/>
        <v>Male</v>
      </c>
      <c r="J1704" t="str">
        <f t="shared" ca="1" si="167"/>
        <v>Aetna</v>
      </c>
      <c r="K1704" t="str">
        <f t="shared" ca="1" si="168"/>
        <v>Admitted</v>
      </c>
      <c r="L1704" s="1">
        <f t="shared" ca="1" si="169"/>
        <v>29495</v>
      </c>
    </row>
    <row r="1705" spans="2:12" x14ac:dyDescent="0.25">
      <c r="B1705">
        <f t="shared" ca="1" si="165"/>
        <v>4</v>
      </c>
      <c r="C1705">
        <f t="shared" ca="1" si="170"/>
        <v>12</v>
      </c>
      <c r="D1705">
        <f t="shared" ca="1" si="170"/>
        <v>1997</v>
      </c>
      <c r="E1705">
        <f t="shared" ca="1" si="170"/>
        <v>2</v>
      </c>
      <c r="F1705">
        <f t="shared" ca="1" si="170"/>
        <v>3</v>
      </c>
      <c r="G1705">
        <f t="shared" ca="1" si="170"/>
        <v>3</v>
      </c>
      <c r="I1705" t="str">
        <f t="shared" ca="1" si="166"/>
        <v>Male</v>
      </c>
      <c r="J1705" t="str">
        <f t="shared" ca="1" si="167"/>
        <v>Medicaid</v>
      </c>
      <c r="K1705" t="str">
        <f t="shared" ca="1" si="168"/>
        <v>Transferred</v>
      </c>
      <c r="L1705" s="1">
        <f t="shared" ca="1" si="169"/>
        <v>35768</v>
      </c>
    </row>
    <row r="1706" spans="2:12" x14ac:dyDescent="0.25">
      <c r="B1706">
        <f t="shared" ca="1" si="165"/>
        <v>4</v>
      </c>
      <c r="C1706">
        <f t="shared" ca="1" si="170"/>
        <v>6</v>
      </c>
      <c r="D1706">
        <f t="shared" ca="1" si="170"/>
        <v>1926</v>
      </c>
      <c r="E1706">
        <f t="shared" ca="1" si="170"/>
        <v>2</v>
      </c>
      <c r="F1706">
        <f t="shared" ca="1" si="170"/>
        <v>1</v>
      </c>
      <c r="G1706">
        <f t="shared" ca="1" si="170"/>
        <v>4</v>
      </c>
      <c r="I1706" t="str">
        <f t="shared" ca="1" si="166"/>
        <v>Male</v>
      </c>
      <c r="J1706" t="str">
        <f t="shared" ca="1" si="167"/>
        <v>Aetna</v>
      </c>
      <c r="K1706" t="str">
        <f t="shared" ca="1" si="168"/>
        <v>Left without being seen</v>
      </c>
      <c r="L1706" s="1">
        <f t="shared" ca="1" si="169"/>
        <v>9652</v>
      </c>
    </row>
    <row r="1707" spans="2:12" x14ac:dyDescent="0.25">
      <c r="B1707">
        <f t="shared" ca="1" si="165"/>
        <v>25</v>
      </c>
      <c r="C1707">
        <f t="shared" ca="1" si="170"/>
        <v>5</v>
      </c>
      <c r="D1707">
        <f t="shared" ca="1" si="170"/>
        <v>1921</v>
      </c>
      <c r="E1707">
        <f t="shared" ca="1" si="170"/>
        <v>2</v>
      </c>
      <c r="F1707">
        <f t="shared" ca="1" si="170"/>
        <v>1</v>
      </c>
      <c r="G1707">
        <f t="shared" ca="1" si="170"/>
        <v>3</v>
      </c>
      <c r="I1707" t="str">
        <f t="shared" ca="1" si="166"/>
        <v>Male</v>
      </c>
      <c r="J1707" t="str">
        <f t="shared" ca="1" si="167"/>
        <v>Aetna</v>
      </c>
      <c r="K1707" t="str">
        <f t="shared" ca="1" si="168"/>
        <v>Transferred</v>
      </c>
      <c r="L1707" s="1">
        <f t="shared" ca="1" si="169"/>
        <v>7816</v>
      </c>
    </row>
    <row r="1708" spans="2:12" x14ac:dyDescent="0.25">
      <c r="B1708">
        <f t="shared" ca="1" si="165"/>
        <v>2</v>
      </c>
      <c r="C1708">
        <f t="shared" ca="1" si="170"/>
        <v>12</v>
      </c>
      <c r="D1708">
        <f t="shared" ca="1" si="170"/>
        <v>2012</v>
      </c>
      <c r="E1708">
        <f t="shared" ca="1" si="170"/>
        <v>2</v>
      </c>
      <c r="F1708">
        <f t="shared" ca="1" si="170"/>
        <v>4</v>
      </c>
      <c r="G1708">
        <f t="shared" ca="1" si="170"/>
        <v>1</v>
      </c>
      <c r="I1708" t="str">
        <f t="shared" ca="1" si="166"/>
        <v>Male</v>
      </c>
      <c r="J1708" t="str">
        <f t="shared" ca="1" si="167"/>
        <v>Self-pay</v>
      </c>
      <c r="K1708" t="str">
        <f t="shared" ca="1" si="168"/>
        <v>Discharged</v>
      </c>
      <c r="L1708" s="1">
        <f t="shared" ca="1" si="169"/>
        <v>41245</v>
      </c>
    </row>
    <row r="1709" spans="2:12" x14ac:dyDescent="0.25">
      <c r="B1709">
        <f t="shared" ca="1" si="165"/>
        <v>22</v>
      </c>
      <c r="C1709">
        <f t="shared" ca="1" si="170"/>
        <v>3</v>
      </c>
      <c r="D1709">
        <f t="shared" ca="1" si="170"/>
        <v>1949</v>
      </c>
      <c r="E1709">
        <f t="shared" ca="1" si="170"/>
        <v>2</v>
      </c>
      <c r="F1709">
        <f t="shared" ca="1" si="170"/>
        <v>4</v>
      </c>
      <c r="G1709">
        <f t="shared" ca="1" si="170"/>
        <v>4</v>
      </c>
      <c r="I1709" t="str">
        <f t="shared" ca="1" si="166"/>
        <v>Male</v>
      </c>
      <c r="J1709" t="str">
        <f t="shared" ca="1" si="167"/>
        <v>Self-pay</v>
      </c>
      <c r="K1709" t="str">
        <f t="shared" ca="1" si="168"/>
        <v>Left without being seen</v>
      </c>
      <c r="L1709" s="1">
        <f t="shared" ca="1" si="169"/>
        <v>17979</v>
      </c>
    </row>
    <row r="1710" spans="2:12" x14ac:dyDescent="0.25">
      <c r="B1710">
        <f t="shared" ca="1" si="165"/>
        <v>20</v>
      </c>
      <c r="C1710">
        <f t="shared" ca="1" si="170"/>
        <v>1</v>
      </c>
      <c r="D1710">
        <f t="shared" ca="1" si="170"/>
        <v>1924</v>
      </c>
      <c r="E1710">
        <f t="shared" ca="1" si="170"/>
        <v>1</v>
      </c>
      <c r="F1710">
        <f t="shared" ca="1" si="170"/>
        <v>5</v>
      </c>
      <c r="G1710">
        <f t="shared" ca="1" si="170"/>
        <v>1</v>
      </c>
      <c r="I1710" t="str">
        <f t="shared" ca="1" si="166"/>
        <v>Female</v>
      </c>
      <c r="J1710" t="str">
        <f t="shared" ca="1" si="167"/>
        <v>Blue Cross</v>
      </c>
      <c r="K1710" t="str">
        <f t="shared" ca="1" si="168"/>
        <v>Discharged</v>
      </c>
      <c r="L1710" s="1">
        <f t="shared" ca="1" si="169"/>
        <v>8786</v>
      </c>
    </row>
    <row r="1711" spans="2:12" x14ac:dyDescent="0.25">
      <c r="B1711">
        <f t="shared" ca="1" si="165"/>
        <v>2</v>
      </c>
      <c r="C1711">
        <f t="shared" ca="1" si="170"/>
        <v>1</v>
      </c>
      <c r="D1711">
        <f t="shared" ca="1" si="170"/>
        <v>1931</v>
      </c>
      <c r="E1711">
        <f t="shared" ca="1" si="170"/>
        <v>2</v>
      </c>
      <c r="F1711">
        <f t="shared" ca="1" si="170"/>
        <v>1</v>
      </c>
      <c r="G1711">
        <f t="shared" ca="1" si="170"/>
        <v>1</v>
      </c>
      <c r="I1711" t="str">
        <f t="shared" ca="1" si="166"/>
        <v>Male</v>
      </c>
      <c r="J1711" t="str">
        <f t="shared" ca="1" si="167"/>
        <v>Aetna</v>
      </c>
      <c r="K1711" t="str">
        <f t="shared" ca="1" si="168"/>
        <v>Discharged</v>
      </c>
      <c r="L1711" s="1">
        <f t="shared" ca="1" si="169"/>
        <v>11325</v>
      </c>
    </row>
    <row r="1712" spans="2:12" x14ac:dyDescent="0.25">
      <c r="B1712">
        <f t="shared" ca="1" si="165"/>
        <v>18</v>
      </c>
      <c r="C1712">
        <f t="shared" ca="1" si="170"/>
        <v>11</v>
      </c>
      <c r="D1712">
        <f t="shared" ca="1" si="170"/>
        <v>1918</v>
      </c>
      <c r="E1712">
        <f t="shared" ca="1" si="170"/>
        <v>1</v>
      </c>
      <c r="F1712">
        <f t="shared" ca="1" si="170"/>
        <v>4</v>
      </c>
      <c r="G1712">
        <f t="shared" ca="1" si="170"/>
        <v>3</v>
      </c>
      <c r="I1712" t="str">
        <f t="shared" ca="1" si="166"/>
        <v>Female</v>
      </c>
      <c r="J1712" t="str">
        <f t="shared" ca="1" si="167"/>
        <v>Self-pay</v>
      </c>
      <c r="K1712" t="str">
        <f t="shared" ca="1" si="168"/>
        <v>Transferred</v>
      </c>
      <c r="L1712" s="1">
        <f t="shared" ca="1" si="169"/>
        <v>6897</v>
      </c>
    </row>
    <row r="1713" spans="2:12" x14ac:dyDescent="0.25">
      <c r="B1713">
        <f t="shared" ca="1" si="165"/>
        <v>12</v>
      </c>
      <c r="C1713">
        <f t="shared" ca="1" si="170"/>
        <v>3</v>
      </c>
      <c r="D1713">
        <f t="shared" ca="1" si="170"/>
        <v>1965</v>
      </c>
      <c r="E1713">
        <f t="shared" ca="1" si="170"/>
        <v>2</v>
      </c>
      <c r="F1713">
        <f t="shared" ca="1" si="170"/>
        <v>4</v>
      </c>
      <c r="G1713">
        <f t="shared" ca="1" si="170"/>
        <v>2</v>
      </c>
      <c r="I1713" t="str">
        <f t="shared" ca="1" si="166"/>
        <v>Male</v>
      </c>
      <c r="J1713" t="str">
        <f t="shared" ca="1" si="167"/>
        <v>Self-pay</v>
      </c>
      <c r="K1713" t="str">
        <f t="shared" ca="1" si="168"/>
        <v>Admitted</v>
      </c>
      <c r="L1713" s="1">
        <f t="shared" ca="1" si="169"/>
        <v>23813</v>
      </c>
    </row>
    <row r="1714" spans="2:12" x14ac:dyDescent="0.25">
      <c r="B1714">
        <f t="shared" ca="1" si="165"/>
        <v>29</v>
      </c>
      <c r="C1714">
        <f t="shared" ca="1" si="170"/>
        <v>1</v>
      </c>
      <c r="D1714">
        <f t="shared" ca="1" si="170"/>
        <v>1955</v>
      </c>
      <c r="E1714">
        <f t="shared" ca="1" si="170"/>
        <v>2</v>
      </c>
      <c r="F1714">
        <f t="shared" ca="1" si="170"/>
        <v>4</v>
      </c>
      <c r="G1714">
        <f t="shared" ca="1" si="170"/>
        <v>3</v>
      </c>
      <c r="I1714" t="str">
        <f t="shared" ca="1" si="166"/>
        <v>Male</v>
      </c>
      <c r="J1714" t="str">
        <f t="shared" ca="1" si="167"/>
        <v>Self-pay</v>
      </c>
      <c r="K1714" t="str">
        <f t="shared" ca="1" si="168"/>
        <v>Transferred</v>
      </c>
      <c r="L1714" s="1">
        <f t="shared" ca="1" si="169"/>
        <v>20118</v>
      </c>
    </row>
    <row r="1715" spans="2:12" x14ac:dyDescent="0.25">
      <c r="B1715">
        <f t="shared" ca="1" si="165"/>
        <v>25</v>
      </c>
      <c r="C1715">
        <f t="shared" ca="1" si="170"/>
        <v>6</v>
      </c>
      <c r="D1715">
        <f t="shared" ca="1" si="170"/>
        <v>1924</v>
      </c>
      <c r="E1715">
        <f t="shared" ca="1" si="170"/>
        <v>2</v>
      </c>
      <c r="F1715">
        <f t="shared" ca="1" si="170"/>
        <v>3</v>
      </c>
      <c r="G1715">
        <f t="shared" ca="1" si="170"/>
        <v>4</v>
      </c>
      <c r="I1715" t="str">
        <f t="shared" ca="1" si="166"/>
        <v>Male</v>
      </c>
      <c r="J1715" t="str">
        <f t="shared" ca="1" si="167"/>
        <v>Medicaid</v>
      </c>
      <c r="K1715" t="str">
        <f t="shared" ca="1" si="168"/>
        <v>Left without being seen</v>
      </c>
      <c r="L1715" s="1">
        <f t="shared" ca="1" si="169"/>
        <v>8943</v>
      </c>
    </row>
    <row r="1716" spans="2:12" x14ac:dyDescent="0.25">
      <c r="B1716">
        <f t="shared" ca="1" si="165"/>
        <v>16</v>
      </c>
      <c r="C1716">
        <f t="shared" ca="1" si="170"/>
        <v>1</v>
      </c>
      <c r="D1716">
        <f t="shared" ca="1" si="170"/>
        <v>1982</v>
      </c>
      <c r="E1716">
        <f t="shared" ca="1" si="170"/>
        <v>2</v>
      </c>
      <c r="F1716">
        <f t="shared" ca="1" si="170"/>
        <v>4</v>
      </c>
      <c r="G1716">
        <f t="shared" ca="1" si="170"/>
        <v>2</v>
      </c>
      <c r="I1716" t="str">
        <f t="shared" ca="1" si="166"/>
        <v>Male</v>
      </c>
      <c r="J1716" t="str">
        <f t="shared" ca="1" si="167"/>
        <v>Self-pay</v>
      </c>
      <c r="K1716" t="str">
        <f t="shared" ca="1" si="168"/>
        <v>Admitted</v>
      </c>
      <c r="L1716" s="1">
        <f t="shared" ca="1" si="169"/>
        <v>29967</v>
      </c>
    </row>
    <row r="1717" spans="2:12" x14ac:dyDescent="0.25">
      <c r="B1717">
        <f t="shared" ca="1" si="165"/>
        <v>18</v>
      </c>
      <c r="C1717">
        <f t="shared" ca="1" si="170"/>
        <v>8</v>
      </c>
      <c r="D1717">
        <f t="shared" ca="1" si="170"/>
        <v>1982</v>
      </c>
      <c r="E1717">
        <f t="shared" ca="1" si="170"/>
        <v>1</v>
      </c>
      <c r="F1717">
        <f t="shared" ca="1" si="170"/>
        <v>2</v>
      </c>
      <c r="G1717">
        <f t="shared" ca="1" si="170"/>
        <v>4</v>
      </c>
      <c r="I1717" t="str">
        <f t="shared" ca="1" si="166"/>
        <v>Female</v>
      </c>
      <c r="J1717" t="str">
        <f t="shared" ca="1" si="167"/>
        <v>Medicare</v>
      </c>
      <c r="K1717" t="str">
        <f t="shared" ca="1" si="168"/>
        <v>Left without being seen</v>
      </c>
      <c r="L1717" s="1">
        <f t="shared" ca="1" si="169"/>
        <v>30181</v>
      </c>
    </row>
    <row r="1718" spans="2:12" x14ac:dyDescent="0.25">
      <c r="B1718">
        <f t="shared" ca="1" si="165"/>
        <v>7</v>
      </c>
      <c r="C1718">
        <f t="shared" ca="1" si="170"/>
        <v>6</v>
      </c>
      <c r="D1718">
        <f t="shared" ca="1" si="170"/>
        <v>1971</v>
      </c>
      <c r="E1718">
        <f t="shared" ca="1" si="170"/>
        <v>1</v>
      </c>
      <c r="F1718">
        <f t="shared" ca="1" si="170"/>
        <v>1</v>
      </c>
      <c r="G1718">
        <f t="shared" ca="1" si="170"/>
        <v>4</v>
      </c>
      <c r="I1718" t="str">
        <f t="shared" ca="1" si="166"/>
        <v>Female</v>
      </c>
      <c r="J1718" t="str">
        <f t="shared" ca="1" si="167"/>
        <v>Aetna</v>
      </c>
      <c r="K1718" t="str">
        <f t="shared" ca="1" si="168"/>
        <v>Left without being seen</v>
      </c>
      <c r="L1718" s="1">
        <f t="shared" ca="1" si="169"/>
        <v>26091</v>
      </c>
    </row>
    <row r="1719" spans="2:12" x14ac:dyDescent="0.25">
      <c r="B1719">
        <f t="shared" ca="1" si="165"/>
        <v>13</v>
      </c>
      <c r="C1719">
        <f t="shared" ca="1" si="170"/>
        <v>7</v>
      </c>
      <c r="D1719">
        <f t="shared" ca="1" si="170"/>
        <v>2006</v>
      </c>
      <c r="E1719">
        <f t="shared" ca="1" si="170"/>
        <v>2</v>
      </c>
      <c r="F1719">
        <f t="shared" ca="1" si="170"/>
        <v>1</v>
      </c>
      <c r="G1719">
        <f t="shared" ca="1" si="170"/>
        <v>4</v>
      </c>
      <c r="I1719" t="str">
        <f t="shared" ca="1" si="166"/>
        <v>Male</v>
      </c>
      <c r="J1719" t="str">
        <f t="shared" ca="1" si="167"/>
        <v>Aetna</v>
      </c>
      <c r="K1719" t="str">
        <f t="shared" ca="1" si="168"/>
        <v>Left without being seen</v>
      </c>
      <c r="L1719" s="1">
        <f t="shared" ca="1" si="169"/>
        <v>38911</v>
      </c>
    </row>
    <row r="1720" spans="2:12" x14ac:dyDescent="0.25">
      <c r="B1720">
        <f t="shared" ca="1" si="165"/>
        <v>21</v>
      </c>
      <c r="C1720">
        <f t="shared" ca="1" si="170"/>
        <v>8</v>
      </c>
      <c r="D1720">
        <f t="shared" ca="1" si="170"/>
        <v>1927</v>
      </c>
      <c r="E1720">
        <f t="shared" ca="1" si="170"/>
        <v>2</v>
      </c>
      <c r="F1720">
        <f t="shared" ca="1" si="170"/>
        <v>3</v>
      </c>
      <c r="G1720">
        <f t="shared" ca="1" si="170"/>
        <v>3</v>
      </c>
      <c r="I1720" t="str">
        <f t="shared" ca="1" si="166"/>
        <v>Male</v>
      </c>
      <c r="J1720" t="str">
        <f t="shared" ca="1" si="167"/>
        <v>Medicaid</v>
      </c>
      <c r="K1720" t="str">
        <f t="shared" ca="1" si="168"/>
        <v>Transferred</v>
      </c>
      <c r="L1720" s="1">
        <f t="shared" ca="1" si="169"/>
        <v>10095</v>
      </c>
    </row>
    <row r="1721" spans="2:12" x14ac:dyDescent="0.25">
      <c r="B1721">
        <f t="shared" ca="1" si="165"/>
        <v>9</v>
      </c>
      <c r="C1721">
        <f t="shared" ca="1" si="170"/>
        <v>11</v>
      </c>
      <c r="D1721">
        <f t="shared" ca="1" si="170"/>
        <v>1958</v>
      </c>
      <c r="E1721">
        <f t="shared" ca="1" si="170"/>
        <v>1</v>
      </c>
      <c r="F1721">
        <f t="shared" ca="1" si="170"/>
        <v>4</v>
      </c>
      <c r="G1721">
        <f t="shared" ca="1" si="170"/>
        <v>2</v>
      </c>
      <c r="I1721" t="str">
        <f t="shared" ca="1" si="166"/>
        <v>Female</v>
      </c>
      <c r="J1721" t="str">
        <f t="shared" ca="1" si="167"/>
        <v>Self-pay</v>
      </c>
      <c r="K1721" t="str">
        <f t="shared" ca="1" si="168"/>
        <v>Admitted</v>
      </c>
      <c r="L1721" s="1">
        <f t="shared" ca="1" si="169"/>
        <v>21498</v>
      </c>
    </row>
    <row r="1722" spans="2:12" x14ac:dyDescent="0.25">
      <c r="B1722">
        <f t="shared" ca="1" si="165"/>
        <v>8</v>
      </c>
      <c r="C1722">
        <f t="shared" ca="1" si="170"/>
        <v>2</v>
      </c>
      <c r="D1722">
        <f t="shared" ca="1" si="170"/>
        <v>1968</v>
      </c>
      <c r="E1722">
        <f t="shared" ca="1" si="170"/>
        <v>1</v>
      </c>
      <c r="F1722">
        <f t="shared" ca="1" si="170"/>
        <v>1</v>
      </c>
      <c r="G1722">
        <f t="shared" ca="1" si="170"/>
        <v>1</v>
      </c>
      <c r="I1722" t="str">
        <f t="shared" ca="1" si="166"/>
        <v>Female</v>
      </c>
      <c r="J1722" t="str">
        <f t="shared" ca="1" si="167"/>
        <v>Aetna</v>
      </c>
      <c r="K1722" t="str">
        <f t="shared" ca="1" si="168"/>
        <v>Discharged</v>
      </c>
      <c r="L1722" s="1">
        <f t="shared" ca="1" si="169"/>
        <v>24876</v>
      </c>
    </row>
    <row r="1723" spans="2:12" x14ac:dyDescent="0.25">
      <c r="B1723">
        <f t="shared" ca="1" si="165"/>
        <v>19</v>
      </c>
      <c r="C1723">
        <f t="shared" ca="1" si="170"/>
        <v>10</v>
      </c>
      <c r="D1723">
        <f t="shared" ca="1" si="170"/>
        <v>1951</v>
      </c>
      <c r="E1723">
        <f t="shared" ca="1" si="170"/>
        <v>1</v>
      </c>
      <c r="F1723">
        <f t="shared" ca="1" si="170"/>
        <v>1</v>
      </c>
      <c r="G1723">
        <f t="shared" ca="1" si="170"/>
        <v>2</v>
      </c>
      <c r="I1723" t="str">
        <f t="shared" ca="1" si="166"/>
        <v>Female</v>
      </c>
      <c r="J1723" t="str">
        <f t="shared" ca="1" si="167"/>
        <v>Aetna</v>
      </c>
      <c r="K1723" t="str">
        <f t="shared" ca="1" si="168"/>
        <v>Admitted</v>
      </c>
      <c r="L1723" s="1">
        <f t="shared" ca="1" si="169"/>
        <v>18920</v>
      </c>
    </row>
    <row r="1724" spans="2:12" x14ac:dyDescent="0.25">
      <c r="B1724">
        <f t="shared" ca="1" si="165"/>
        <v>18</v>
      </c>
      <c r="C1724">
        <f t="shared" ca="1" si="170"/>
        <v>4</v>
      </c>
      <c r="D1724">
        <f t="shared" ca="1" si="170"/>
        <v>1983</v>
      </c>
      <c r="E1724">
        <f t="shared" ca="1" si="170"/>
        <v>2</v>
      </c>
      <c r="F1724">
        <f t="shared" ca="1" si="170"/>
        <v>3</v>
      </c>
      <c r="G1724">
        <f t="shared" ca="1" si="170"/>
        <v>1</v>
      </c>
      <c r="I1724" t="str">
        <f t="shared" ca="1" si="166"/>
        <v>Male</v>
      </c>
      <c r="J1724" t="str">
        <f t="shared" ca="1" si="167"/>
        <v>Medicaid</v>
      </c>
      <c r="K1724" t="str">
        <f t="shared" ca="1" si="168"/>
        <v>Discharged</v>
      </c>
      <c r="L1724" s="1">
        <f t="shared" ca="1" si="169"/>
        <v>30424</v>
      </c>
    </row>
    <row r="1725" spans="2:12" x14ac:dyDescent="0.25">
      <c r="B1725">
        <f t="shared" ca="1" si="165"/>
        <v>1</v>
      </c>
      <c r="C1725">
        <f t="shared" ca="1" si="170"/>
        <v>10</v>
      </c>
      <c r="D1725">
        <f t="shared" ca="1" si="170"/>
        <v>1973</v>
      </c>
      <c r="E1725">
        <f t="shared" ca="1" si="170"/>
        <v>1</v>
      </c>
      <c r="F1725">
        <f t="shared" ca="1" si="170"/>
        <v>2</v>
      </c>
      <c r="G1725">
        <f t="shared" ca="1" si="170"/>
        <v>1</v>
      </c>
      <c r="I1725" t="str">
        <f t="shared" ca="1" si="166"/>
        <v>Female</v>
      </c>
      <c r="J1725" t="str">
        <f t="shared" ca="1" si="167"/>
        <v>Medicare</v>
      </c>
      <c r="K1725" t="str">
        <f t="shared" ca="1" si="168"/>
        <v>Discharged</v>
      </c>
      <c r="L1725" s="1">
        <f t="shared" ca="1" si="169"/>
        <v>26938</v>
      </c>
    </row>
    <row r="1726" spans="2:12" x14ac:dyDescent="0.25">
      <c r="B1726">
        <f t="shared" ca="1" si="165"/>
        <v>15</v>
      </c>
      <c r="C1726">
        <f t="shared" ca="1" si="170"/>
        <v>12</v>
      </c>
      <c r="D1726">
        <f t="shared" ca="1" si="170"/>
        <v>1955</v>
      </c>
      <c r="E1726">
        <f t="shared" ca="1" si="170"/>
        <v>1</v>
      </c>
      <c r="F1726">
        <f t="shared" ca="1" si="170"/>
        <v>1</v>
      </c>
      <c r="G1726">
        <f t="shared" ca="1" si="170"/>
        <v>1</v>
      </c>
      <c r="I1726" t="str">
        <f t="shared" ca="1" si="166"/>
        <v>Female</v>
      </c>
      <c r="J1726" t="str">
        <f t="shared" ca="1" si="167"/>
        <v>Aetna</v>
      </c>
      <c r="K1726" t="str">
        <f t="shared" ca="1" si="168"/>
        <v>Discharged</v>
      </c>
      <c r="L1726" s="1">
        <f t="shared" ca="1" si="169"/>
        <v>20438</v>
      </c>
    </row>
    <row r="1727" spans="2:12" x14ac:dyDescent="0.25">
      <c r="B1727">
        <f t="shared" ca="1" si="165"/>
        <v>28</v>
      </c>
      <c r="C1727">
        <f t="shared" ca="1" si="170"/>
        <v>5</v>
      </c>
      <c r="D1727">
        <f t="shared" ca="1" si="170"/>
        <v>1976</v>
      </c>
      <c r="E1727">
        <f t="shared" ca="1" si="170"/>
        <v>1</v>
      </c>
      <c r="F1727">
        <f t="shared" ca="1" si="170"/>
        <v>1</v>
      </c>
      <c r="G1727">
        <f t="shared" ca="1" si="170"/>
        <v>2</v>
      </c>
      <c r="I1727" t="str">
        <f t="shared" ca="1" si="166"/>
        <v>Female</v>
      </c>
      <c r="J1727" t="str">
        <f t="shared" ca="1" si="167"/>
        <v>Aetna</v>
      </c>
      <c r="K1727" t="str">
        <f t="shared" ca="1" si="168"/>
        <v>Admitted</v>
      </c>
      <c r="L1727" s="1">
        <f t="shared" ca="1" si="169"/>
        <v>27908</v>
      </c>
    </row>
    <row r="1728" spans="2:12" x14ac:dyDescent="0.25">
      <c r="B1728">
        <f t="shared" ca="1" si="165"/>
        <v>21</v>
      </c>
      <c r="C1728">
        <f t="shared" ca="1" si="170"/>
        <v>8</v>
      </c>
      <c r="D1728">
        <f t="shared" ca="1" si="170"/>
        <v>1946</v>
      </c>
      <c r="E1728">
        <f t="shared" ca="1" si="170"/>
        <v>1</v>
      </c>
      <c r="F1728">
        <f t="shared" ca="1" si="170"/>
        <v>5</v>
      </c>
      <c r="G1728">
        <f t="shared" ca="1" si="170"/>
        <v>2</v>
      </c>
      <c r="I1728" t="str">
        <f t="shared" ca="1" si="166"/>
        <v>Female</v>
      </c>
      <c r="J1728" t="str">
        <f t="shared" ca="1" si="167"/>
        <v>Blue Cross</v>
      </c>
      <c r="K1728" t="str">
        <f t="shared" ca="1" si="168"/>
        <v>Admitted</v>
      </c>
      <c r="L1728" s="1">
        <f t="shared" ca="1" si="169"/>
        <v>17035</v>
      </c>
    </row>
    <row r="1729" spans="2:12" x14ac:dyDescent="0.25">
      <c r="B1729">
        <f t="shared" ca="1" si="165"/>
        <v>1</v>
      </c>
      <c r="C1729">
        <f t="shared" ca="1" si="170"/>
        <v>1</v>
      </c>
      <c r="D1729">
        <f t="shared" ca="1" si="170"/>
        <v>2011</v>
      </c>
      <c r="E1729">
        <f t="shared" ca="1" si="170"/>
        <v>2</v>
      </c>
      <c r="F1729">
        <f t="shared" ca="1" si="170"/>
        <v>4</v>
      </c>
      <c r="G1729">
        <f t="shared" ca="1" si="170"/>
        <v>3</v>
      </c>
      <c r="I1729" t="str">
        <f t="shared" ca="1" si="166"/>
        <v>Male</v>
      </c>
      <c r="J1729" t="str">
        <f t="shared" ca="1" si="167"/>
        <v>Self-pay</v>
      </c>
      <c r="K1729" t="str">
        <f t="shared" ca="1" si="168"/>
        <v>Transferred</v>
      </c>
      <c r="L1729" s="1">
        <f t="shared" ca="1" si="169"/>
        <v>40544</v>
      </c>
    </row>
    <row r="1730" spans="2:12" x14ac:dyDescent="0.25">
      <c r="B1730">
        <f t="shared" ca="1" si="165"/>
        <v>18</v>
      </c>
      <c r="C1730">
        <f t="shared" ca="1" si="170"/>
        <v>7</v>
      </c>
      <c r="D1730">
        <f t="shared" ca="1" si="170"/>
        <v>2013</v>
      </c>
      <c r="E1730">
        <f t="shared" ca="1" si="170"/>
        <v>2</v>
      </c>
      <c r="F1730">
        <f t="shared" ca="1" si="170"/>
        <v>2</v>
      </c>
      <c r="G1730">
        <f t="shared" ca="1" si="170"/>
        <v>3</v>
      </c>
      <c r="I1730" t="str">
        <f t="shared" ca="1" si="166"/>
        <v>Male</v>
      </c>
      <c r="J1730" t="str">
        <f t="shared" ca="1" si="167"/>
        <v>Medicare</v>
      </c>
      <c r="K1730" t="str">
        <f t="shared" ca="1" si="168"/>
        <v>Transferred</v>
      </c>
      <c r="L1730" s="1">
        <f t="shared" ca="1" si="169"/>
        <v>41473</v>
      </c>
    </row>
    <row r="1731" spans="2:12" x14ac:dyDescent="0.25">
      <c r="B1731">
        <f t="shared" ca="1" si="165"/>
        <v>12</v>
      </c>
      <c r="C1731">
        <f t="shared" ca="1" si="170"/>
        <v>6</v>
      </c>
      <c r="D1731">
        <f t="shared" ca="1" si="170"/>
        <v>1998</v>
      </c>
      <c r="E1731">
        <f t="shared" ca="1" si="170"/>
        <v>1</v>
      </c>
      <c r="F1731">
        <f t="shared" ca="1" si="170"/>
        <v>5</v>
      </c>
      <c r="G1731">
        <f t="shared" ca="1" si="170"/>
        <v>2</v>
      </c>
      <c r="I1731" t="str">
        <f t="shared" ca="1" si="166"/>
        <v>Female</v>
      </c>
      <c r="J1731" t="str">
        <f t="shared" ca="1" si="167"/>
        <v>Blue Cross</v>
      </c>
      <c r="K1731" t="str">
        <f t="shared" ca="1" si="168"/>
        <v>Admitted</v>
      </c>
      <c r="L1731" s="1">
        <f t="shared" ca="1" si="169"/>
        <v>35958</v>
      </c>
    </row>
    <row r="1732" spans="2:12" x14ac:dyDescent="0.25">
      <c r="B1732">
        <f t="shared" ca="1" si="165"/>
        <v>25</v>
      </c>
      <c r="C1732">
        <f t="shared" ca="1" si="170"/>
        <v>8</v>
      </c>
      <c r="D1732">
        <f t="shared" ca="1" si="170"/>
        <v>1948</v>
      </c>
      <c r="E1732">
        <f t="shared" ca="1" si="170"/>
        <v>1</v>
      </c>
      <c r="F1732">
        <f t="shared" ca="1" si="170"/>
        <v>3</v>
      </c>
      <c r="G1732">
        <f t="shared" ca="1" si="170"/>
        <v>3</v>
      </c>
      <c r="I1732" t="str">
        <f t="shared" ca="1" si="166"/>
        <v>Female</v>
      </c>
      <c r="J1732" t="str">
        <f t="shared" ca="1" si="167"/>
        <v>Medicaid</v>
      </c>
      <c r="K1732" t="str">
        <f t="shared" ca="1" si="168"/>
        <v>Transferred</v>
      </c>
      <c r="L1732" s="1">
        <f t="shared" ca="1" si="169"/>
        <v>17770</v>
      </c>
    </row>
    <row r="1733" spans="2:12" x14ac:dyDescent="0.25">
      <c r="B1733">
        <f t="shared" ref="B1733:B1796" ca="1" si="171">RANDBETWEEN(B$4,B$5)</f>
        <v>19</v>
      </c>
      <c r="C1733">
        <f t="shared" ca="1" si="170"/>
        <v>8</v>
      </c>
      <c r="D1733">
        <f t="shared" ca="1" si="170"/>
        <v>1994</v>
      </c>
      <c r="E1733">
        <f t="shared" ca="1" si="170"/>
        <v>2</v>
      </c>
      <c r="F1733">
        <f t="shared" ca="1" si="170"/>
        <v>1</v>
      </c>
      <c r="G1733">
        <f t="shared" ca="1" si="170"/>
        <v>1</v>
      </c>
      <c r="I1733" t="str">
        <f t="shared" ca="1" si="166"/>
        <v>Male</v>
      </c>
      <c r="J1733" t="str">
        <f t="shared" ca="1" si="167"/>
        <v>Aetna</v>
      </c>
      <c r="K1733" t="str">
        <f t="shared" ca="1" si="168"/>
        <v>Discharged</v>
      </c>
      <c r="L1733" s="1">
        <f t="shared" ca="1" si="169"/>
        <v>34565</v>
      </c>
    </row>
    <row r="1734" spans="2:12" x14ac:dyDescent="0.25">
      <c r="B1734">
        <f t="shared" ca="1" si="171"/>
        <v>12</v>
      </c>
      <c r="C1734">
        <f t="shared" ca="1" si="170"/>
        <v>2</v>
      </c>
      <c r="D1734">
        <f t="shared" ca="1" si="170"/>
        <v>1947</v>
      </c>
      <c r="E1734">
        <f t="shared" ca="1" si="170"/>
        <v>2</v>
      </c>
      <c r="F1734">
        <f t="shared" ca="1" si="170"/>
        <v>3</v>
      </c>
      <c r="G1734">
        <f t="shared" ca="1" si="170"/>
        <v>2</v>
      </c>
      <c r="I1734" t="str">
        <f t="shared" ca="1" si="166"/>
        <v>Male</v>
      </c>
      <c r="J1734" t="str">
        <f t="shared" ca="1" si="167"/>
        <v>Medicaid</v>
      </c>
      <c r="K1734" t="str">
        <f t="shared" ca="1" si="168"/>
        <v>Admitted</v>
      </c>
      <c r="L1734" s="1">
        <f t="shared" ca="1" si="169"/>
        <v>17210</v>
      </c>
    </row>
    <row r="1735" spans="2:12" x14ac:dyDescent="0.25">
      <c r="B1735">
        <f t="shared" ca="1" si="171"/>
        <v>24</v>
      </c>
      <c r="C1735">
        <f t="shared" ca="1" si="170"/>
        <v>5</v>
      </c>
      <c r="D1735">
        <f t="shared" ca="1" si="170"/>
        <v>1956</v>
      </c>
      <c r="E1735">
        <f t="shared" ca="1" si="170"/>
        <v>1</v>
      </c>
      <c r="F1735">
        <f t="shared" ca="1" si="170"/>
        <v>2</v>
      </c>
      <c r="G1735">
        <f t="shared" ca="1" si="170"/>
        <v>3</v>
      </c>
      <c r="I1735" t="str">
        <f t="shared" ca="1" si="166"/>
        <v>Female</v>
      </c>
      <c r="J1735" t="str">
        <f t="shared" ca="1" si="167"/>
        <v>Medicare</v>
      </c>
      <c r="K1735" t="str">
        <f t="shared" ca="1" si="168"/>
        <v>Transferred</v>
      </c>
      <c r="L1735" s="1">
        <f t="shared" ca="1" si="169"/>
        <v>20599</v>
      </c>
    </row>
    <row r="1736" spans="2:12" x14ac:dyDescent="0.25">
      <c r="B1736">
        <f t="shared" ca="1" si="171"/>
        <v>4</v>
      </c>
      <c r="C1736">
        <f t="shared" ca="1" si="170"/>
        <v>1</v>
      </c>
      <c r="D1736">
        <f t="shared" ca="1" si="170"/>
        <v>1948</v>
      </c>
      <c r="E1736">
        <f t="shared" ca="1" si="170"/>
        <v>1</v>
      </c>
      <c r="F1736">
        <f t="shared" ca="1" si="170"/>
        <v>3</v>
      </c>
      <c r="G1736">
        <f t="shared" ca="1" si="170"/>
        <v>2</v>
      </c>
      <c r="I1736" t="str">
        <f t="shared" ca="1" si="166"/>
        <v>Female</v>
      </c>
      <c r="J1736" t="str">
        <f t="shared" ca="1" si="167"/>
        <v>Medicaid</v>
      </c>
      <c r="K1736" t="str">
        <f t="shared" ca="1" si="168"/>
        <v>Admitted</v>
      </c>
      <c r="L1736" s="1">
        <f t="shared" ca="1" si="169"/>
        <v>17536</v>
      </c>
    </row>
    <row r="1737" spans="2:12" x14ac:dyDescent="0.25">
      <c r="B1737">
        <f t="shared" ca="1" si="171"/>
        <v>29</v>
      </c>
      <c r="C1737">
        <f t="shared" ca="1" si="170"/>
        <v>8</v>
      </c>
      <c r="D1737">
        <f t="shared" ca="1" si="170"/>
        <v>1997</v>
      </c>
      <c r="E1737">
        <f t="shared" ca="1" si="170"/>
        <v>1</v>
      </c>
      <c r="F1737">
        <f t="shared" ca="1" si="170"/>
        <v>5</v>
      </c>
      <c r="G1737">
        <f t="shared" ca="1" si="170"/>
        <v>1</v>
      </c>
      <c r="I1737" t="str">
        <f t="shared" ref="I1737:I1800" ca="1" si="172">VLOOKUP(E1737,GenderNum_to_GenderLabel,2,FALSE)</f>
        <v>Female</v>
      </c>
      <c r="J1737" t="str">
        <f t="shared" ref="J1737:J1800" ca="1" si="173">VLOOKUP(F1737,InsuranceNum_to_InsuranceCompany,2,FALSE)</f>
        <v>Blue Cross</v>
      </c>
      <c r="K1737" t="str">
        <f t="shared" ref="K1737:K1800" ca="1" si="174">VLOOKUP(G1737,DispositionNum_to_DispositionLabel,2,FALSE)</f>
        <v>Discharged</v>
      </c>
      <c r="L1737" s="1">
        <f t="shared" ca="1" si="169"/>
        <v>35671</v>
      </c>
    </row>
    <row r="1738" spans="2:12" x14ac:dyDescent="0.25">
      <c r="B1738">
        <f t="shared" ca="1" si="171"/>
        <v>11</v>
      </c>
      <c r="C1738">
        <f t="shared" ca="1" si="170"/>
        <v>5</v>
      </c>
      <c r="D1738">
        <f t="shared" ca="1" si="170"/>
        <v>1923</v>
      </c>
      <c r="E1738">
        <f t="shared" ca="1" si="170"/>
        <v>1</v>
      </c>
      <c r="F1738">
        <f t="shared" ca="1" si="170"/>
        <v>5</v>
      </c>
      <c r="G1738">
        <f t="shared" ca="1" si="170"/>
        <v>1</v>
      </c>
      <c r="I1738" t="str">
        <f t="shared" ca="1" si="172"/>
        <v>Female</v>
      </c>
      <c r="J1738" t="str">
        <f t="shared" ca="1" si="173"/>
        <v>Blue Cross</v>
      </c>
      <c r="K1738" t="str">
        <f t="shared" ca="1" si="174"/>
        <v>Discharged</v>
      </c>
      <c r="L1738" s="1">
        <f t="shared" ca="1" si="169"/>
        <v>8532</v>
      </c>
    </row>
    <row r="1739" spans="2:12" x14ac:dyDescent="0.25">
      <c r="B1739">
        <f t="shared" ca="1" si="171"/>
        <v>17</v>
      </c>
      <c r="C1739">
        <f t="shared" ca="1" si="170"/>
        <v>10</v>
      </c>
      <c r="D1739">
        <f t="shared" ca="1" si="170"/>
        <v>1983</v>
      </c>
      <c r="E1739">
        <f t="shared" ca="1" si="170"/>
        <v>2</v>
      </c>
      <c r="F1739">
        <f t="shared" ca="1" si="170"/>
        <v>2</v>
      </c>
      <c r="G1739">
        <f t="shared" ca="1" si="170"/>
        <v>4</v>
      </c>
      <c r="I1739" t="str">
        <f t="shared" ca="1" si="172"/>
        <v>Male</v>
      </c>
      <c r="J1739" t="str">
        <f t="shared" ca="1" si="173"/>
        <v>Medicare</v>
      </c>
      <c r="K1739" t="str">
        <f t="shared" ca="1" si="174"/>
        <v>Left without being seen</v>
      </c>
      <c r="L1739" s="1">
        <f t="shared" ca="1" si="169"/>
        <v>30606</v>
      </c>
    </row>
    <row r="1740" spans="2:12" x14ac:dyDescent="0.25">
      <c r="B1740">
        <f t="shared" ca="1" si="171"/>
        <v>14</v>
      </c>
      <c r="C1740">
        <f t="shared" ca="1" si="170"/>
        <v>7</v>
      </c>
      <c r="D1740">
        <f t="shared" ca="1" si="170"/>
        <v>1955</v>
      </c>
      <c r="E1740">
        <f t="shared" ca="1" si="170"/>
        <v>1</v>
      </c>
      <c r="F1740">
        <f t="shared" ca="1" si="170"/>
        <v>1</v>
      </c>
      <c r="G1740">
        <f t="shared" ca="1" si="170"/>
        <v>2</v>
      </c>
      <c r="I1740" t="str">
        <f t="shared" ca="1" si="172"/>
        <v>Female</v>
      </c>
      <c r="J1740" t="str">
        <f t="shared" ca="1" si="173"/>
        <v>Aetna</v>
      </c>
      <c r="K1740" t="str">
        <f t="shared" ca="1" si="174"/>
        <v>Admitted</v>
      </c>
      <c r="L1740" s="1">
        <f t="shared" ca="1" si="169"/>
        <v>20284</v>
      </c>
    </row>
    <row r="1741" spans="2:12" x14ac:dyDescent="0.25">
      <c r="B1741">
        <f t="shared" ca="1" si="171"/>
        <v>27</v>
      </c>
      <c r="C1741">
        <f t="shared" ca="1" si="170"/>
        <v>10</v>
      </c>
      <c r="D1741">
        <f t="shared" ca="1" si="170"/>
        <v>1936</v>
      </c>
      <c r="E1741">
        <f t="shared" ca="1" si="170"/>
        <v>2</v>
      </c>
      <c r="F1741">
        <f t="shared" ca="1" si="170"/>
        <v>1</v>
      </c>
      <c r="G1741">
        <f t="shared" ca="1" si="170"/>
        <v>2</v>
      </c>
      <c r="I1741" t="str">
        <f t="shared" ca="1" si="172"/>
        <v>Male</v>
      </c>
      <c r="J1741" t="str">
        <f t="shared" ca="1" si="173"/>
        <v>Aetna</v>
      </c>
      <c r="K1741" t="str">
        <f t="shared" ca="1" si="174"/>
        <v>Admitted</v>
      </c>
      <c r="L1741" s="1">
        <f t="shared" ca="1" si="169"/>
        <v>13450</v>
      </c>
    </row>
    <row r="1742" spans="2:12" x14ac:dyDescent="0.25">
      <c r="B1742">
        <f t="shared" ca="1" si="171"/>
        <v>20</v>
      </c>
      <c r="C1742">
        <f t="shared" ca="1" si="170"/>
        <v>7</v>
      </c>
      <c r="D1742">
        <f t="shared" ca="1" si="170"/>
        <v>1971</v>
      </c>
      <c r="E1742">
        <f t="shared" ca="1" si="170"/>
        <v>1</v>
      </c>
      <c r="F1742">
        <f t="shared" ca="1" si="170"/>
        <v>5</v>
      </c>
      <c r="G1742">
        <f t="shared" ca="1" si="170"/>
        <v>1</v>
      </c>
      <c r="I1742" t="str">
        <f t="shared" ca="1" si="172"/>
        <v>Female</v>
      </c>
      <c r="J1742" t="str">
        <f t="shared" ca="1" si="173"/>
        <v>Blue Cross</v>
      </c>
      <c r="K1742" t="str">
        <f t="shared" ca="1" si="174"/>
        <v>Discharged</v>
      </c>
      <c r="L1742" s="1">
        <f t="shared" ca="1" si="169"/>
        <v>26134</v>
      </c>
    </row>
    <row r="1743" spans="2:12" x14ac:dyDescent="0.25">
      <c r="B1743">
        <f t="shared" ca="1" si="171"/>
        <v>28</v>
      </c>
      <c r="C1743">
        <f t="shared" ca="1" si="170"/>
        <v>4</v>
      </c>
      <c r="D1743">
        <f t="shared" ca="1" si="170"/>
        <v>1931</v>
      </c>
      <c r="E1743">
        <f t="shared" ca="1" si="170"/>
        <v>2</v>
      </c>
      <c r="F1743">
        <f t="shared" ca="1" si="170"/>
        <v>3</v>
      </c>
      <c r="G1743">
        <f t="shared" ca="1" si="170"/>
        <v>4</v>
      </c>
      <c r="I1743" t="str">
        <f t="shared" ca="1" si="172"/>
        <v>Male</v>
      </c>
      <c r="J1743" t="str">
        <f t="shared" ca="1" si="173"/>
        <v>Medicaid</v>
      </c>
      <c r="K1743" t="str">
        <f t="shared" ca="1" si="174"/>
        <v>Left without being seen</v>
      </c>
      <c r="L1743" s="1">
        <f t="shared" ca="1" si="169"/>
        <v>11441</v>
      </c>
    </row>
    <row r="1744" spans="2:12" x14ac:dyDescent="0.25">
      <c r="B1744">
        <f t="shared" ca="1" si="171"/>
        <v>6</v>
      </c>
      <c r="C1744">
        <f t="shared" ca="1" si="170"/>
        <v>2</v>
      </c>
      <c r="D1744">
        <f t="shared" ca="1" si="170"/>
        <v>1948</v>
      </c>
      <c r="E1744">
        <f t="shared" ca="1" si="170"/>
        <v>1</v>
      </c>
      <c r="F1744">
        <f t="shared" ca="1" si="170"/>
        <v>3</v>
      </c>
      <c r="G1744">
        <f t="shared" ca="1" si="170"/>
        <v>3</v>
      </c>
      <c r="I1744" t="str">
        <f t="shared" ca="1" si="172"/>
        <v>Female</v>
      </c>
      <c r="J1744" t="str">
        <f t="shared" ca="1" si="173"/>
        <v>Medicaid</v>
      </c>
      <c r="K1744" t="str">
        <f t="shared" ca="1" si="174"/>
        <v>Transferred</v>
      </c>
      <c r="L1744" s="1">
        <f t="shared" ca="1" si="169"/>
        <v>17569</v>
      </c>
    </row>
    <row r="1745" spans="2:12" x14ac:dyDescent="0.25">
      <c r="B1745">
        <f t="shared" ca="1" si="171"/>
        <v>28</v>
      </c>
      <c r="C1745">
        <f t="shared" ca="1" si="170"/>
        <v>3</v>
      </c>
      <c r="D1745">
        <f t="shared" ca="1" si="170"/>
        <v>1934</v>
      </c>
      <c r="E1745">
        <f t="shared" ca="1" si="170"/>
        <v>1</v>
      </c>
      <c r="F1745">
        <f t="shared" ca="1" si="170"/>
        <v>3</v>
      </c>
      <c r="G1745">
        <f t="shared" ca="1" si="170"/>
        <v>2</v>
      </c>
      <c r="I1745" t="str">
        <f t="shared" ca="1" si="172"/>
        <v>Female</v>
      </c>
      <c r="J1745" t="str">
        <f t="shared" ca="1" si="173"/>
        <v>Medicaid</v>
      </c>
      <c r="K1745" t="str">
        <f t="shared" ca="1" si="174"/>
        <v>Admitted</v>
      </c>
      <c r="L1745" s="1">
        <f t="shared" ca="1" si="169"/>
        <v>12506</v>
      </c>
    </row>
    <row r="1746" spans="2:12" x14ac:dyDescent="0.25">
      <c r="B1746">
        <f t="shared" ca="1" si="171"/>
        <v>19</v>
      </c>
      <c r="C1746">
        <f t="shared" ca="1" si="170"/>
        <v>4</v>
      </c>
      <c r="D1746">
        <f t="shared" ca="1" si="170"/>
        <v>1994</v>
      </c>
      <c r="E1746">
        <f t="shared" ca="1" si="170"/>
        <v>1</v>
      </c>
      <c r="F1746">
        <f t="shared" ca="1" si="170"/>
        <v>2</v>
      </c>
      <c r="G1746">
        <f t="shared" ca="1" si="170"/>
        <v>3</v>
      </c>
      <c r="I1746" t="str">
        <f t="shared" ca="1" si="172"/>
        <v>Female</v>
      </c>
      <c r="J1746" t="str">
        <f t="shared" ca="1" si="173"/>
        <v>Medicare</v>
      </c>
      <c r="K1746" t="str">
        <f t="shared" ca="1" si="174"/>
        <v>Transferred</v>
      </c>
      <c r="L1746" s="1">
        <f t="shared" ca="1" si="169"/>
        <v>34443</v>
      </c>
    </row>
    <row r="1747" spans="2:12" x14ac:dyDescent="0.25">
      <c r="B1747">
        <f t="shared" ca="1" si="171"/>
        <v>4</v>
      </c>
      <c r="C1747">
        <f t="shared" ca="1" si="170"/>
        <v>7</v>
      </c>
      <c r="D1747">
        <f t="shared" ca="1" si="170"/>
        <v>2012</v>
      </c>
      <c r="E1747">
        <f t="shared" ca="1" si="170"/>
        <v>1</v>
      </c>
      <c r="F1747">
        <f t="shared" ca="1" si="170"/>
        <v>2</v>
      </c>
      <c r="G1747">
        <f t="shared" ca="1" si="170"/>
        <v>4</v>
      </c>
      <c r="I1747" t="str">
        <f t="shared" ca="1" si="172"/>
        <v>Female</v>
      </c>
      <c r="J1747" t="str">
        <f t="shared" ca="1" si="173"/>
        <v>Medicare</v>
      </c>
      <c r="K1747" t="str">
        <f t="shared" ca="1" si="174"/>
        <v>Left without being seen</v>
      </c>
      <c r="L1747" s="1">
        <f t="shared" ca="1" si="169"/>
        <v>41094</v>
      </c>
    </row>
    <row r="1748" spans="2:12" x14ac:dyDescent="0.25">
      <c r="B1748">
        <f t="shared" ca="1" si="171"/>
        <v>27</v>
      </c>
      <c r="C1748">
        <f t="shared" ca="1" si="170"/>
        <v>10</v>
      </c>
      <c r="D1748">
        <f t="shared" ca="1" si="170"/>
        <v>1946</v>
      </c>
      <c r="E1748">
        <f t="shared" ca="1" si="170"/>
        <v>1</v>
      </c>
      <c r="F1748">
        <f t="shared" ca="1" si="170"/>
        <v>3</v>
      </c>
      <c r="G1748">
        <f t="shared" ca="1" si="170"/>
        <v>1</v>
      </c>
      <c r="I1748" t="str">
        <f t="shared" ca="1" si="172"/>
        <v>Female</v>
      </c>
      <c r="J1748" t="str">
        <f t="shared" ca="1" si="173"/>
        <v>Medicaid</v>
      </c>
      <c r="K1748" t="str">
        <f t="shared" ca="1" si="174"/>
        <v>Discharged</v>
      </c>
      <c r="L1748" s="1">
        <f t="shared" ref="L1748:L1811" ca="1" si="175">DATE(D1748,C1748,B1748)</f>
        <v>17102</v>
      </c>
    </row>
    <row r="1749" spans="2:12" x14ac:dyDescent="0.25">
      <c r="B1749">
        <f t="shared" ca="1" si="171"/>
        <v>6</v>
      </c>
      <c r="C1749">
        <f t="shared" ca="1" si="170"/>
        <v>1</v>
      </c>
      <c r="D1749">
        <f t="shared" ca="1" si="170"/>
        <v>1938</v>
      </c>
      <c r="E1749">
        <f t="shared" ca="1" si="170"/>
        <v>2</v>
      </c>
      <c r="F1749">
        <f t="shared" ca="1" si="170"/>
        <v>2</v>
      </c>
      <c r="G1749">
        <f t="shared" ca="1" si="170"/>
        <v>1</v>
      </c>
      <c r="I1749" t="str">
        <f t="shared" ca="1" si="172"/>
        <v>Male</v>
      </c>
      <c r="J1749" t="str">
        <f t="shared" ca="1" si="173"/>
        <v>Medicare</v>
      </c>
      <c r="K1749" t="str">
        <f t="shared" ca="1" si="174"/>
        <v>Discharged</v>
      </c>
      <c r="L1749" s="1">
        <f t="shared" ca="1" si="175"/>
        <v>13886</v>
      </c>
    </row>
    <row r="1750" spans="2:12" x14ac:dyDescent="0.25">
      <c r="B1750">
        <f t="shared" ca="1" si="171"/>
        <v>7</v>
      </c>
      <c r="C1750">
        <f t="shared" ca="1" si="170"/>
        <v>10</v>
      </c>
      <c r="D1750">
        <f t="shared" ca="1" si="170"/>
        <v>1933</v>
      </c>
      <c r="E1750">
        <f t="shared" ca="1" si="170"/>
        <v>1</v>
      </c>
      <c r="F1750">
        <f t="shared" ca="1" si="170"/>
        <v>3</v>
      </c>
      <c r="G1750">
        <f t="shared" ca="1" si="170"/>
        <v>2</v>
      </c>
      <c r="I1750" t="str">
        <f t="shared" ca="1" si="172"/>
        <v>Female</v>
      </c>
      <c r="J1750" t="str">
        <f t="shared" ca="1" si="173"/>
        <v>Medicaid</v>
      </c>
      <c r="K1750" t="str">
        <f t="shared" ca="1" si="174"/>
        <v>Admitted</v>
      </c>
      <c r="L1750" s="1">
        <f t="shared" ca="1" si="175"/>
        <v>12334</v>
      </c>
    </row>
    <row r="1751" spans="2:12" x14ac:dyDescent="0.25">
      <c r="B1751">
        <f t="shared" ca="1" si="171"/>
        <v>17</v>
      </c>
      <c r="C1751">
        <f t="shared" ca="1" si="170"/>
        <v>10</v>
      </c>
      <c r="D1751">
        <f t="shared" ca="1" si="170"/>
        <v>1960</v>
      </c>
      <c r="E1751">
        <f t="shared" ref="C1751:G1802" ca="1" si="176">RANDBETWEEN(E$4,E$5)</f>
        <v>2</v>
      </c>
      <c r="F1751">
        <f t="shared" ca="1" si="176"/>
        <v>5</v>
      </c>
      <c r="G1751">
        <f t="shared" ca="1" si="176"/>
        <v>2</v>
      </c>
      <c r="I1751" t="str">
        <f t="shared" ca="1" si="172"/>
        <v>Male</v>
      </c>
      <c r="J1751" t="str">
        <f t="shared" ca="1" si="173"/>
        <v>Blue Cross</v>
      </c>
      <c r="K1751" t="str">
        <f t="shared" ca="1" si="174"/>
        <v>Admitted</v>
      </c>
      <c r="L1751" s="1">
        <f t="shared" ca="1" si="175"/>
        <v>22206</v>
      </c>
    </row>
    <row r="1752" spans="2:12" x14ac:dyDescent="0.25">
      <c r="B1752">
        <f t="shared" ca="1" si="171"/>
        <v>30</v>
      </c>
      <c r="C1752">
        <f t="shared" ca="1" si="176"/>
        <v>12</v>
      </c>
      <c r="D1752">
        <f t="shared" ca="1" si="176"/>
        <v>1980</v>
      </c>
      <c r="E1752">
        <f t="shared" ca="1" si="176"/>
        <v>2</v>
      </c>
      <c r="F1752">
        <f t="shared" ca="1" si="176"/>
        <v>4</v>
      </c>
      <c r="G1752">
        <f t="shared" ca="1" si="176"/>
        <v>2</v>
      </c>
      <c r="I1752" t="str">
        <f t="shared" ca="1" si="172"/>
        <v>Male</v>
      </c>
      <c r="J1752" t="str">
        <f t="shared" ca="1" si="173"/>
        <v>Self-pay</v>
      </c>
      <c r="K1752" t="str">
        <f t="shared" ca="1" si="174"/>
        <v>Admitted</v>
      </c>
      <c r="L1752" s="1">
        <f t="shared" ca="1" si="175"/>
        <v>29585</v>
      </c>
    </row>
    <row r="1753" spans="2:12" x14ac:dyDescent="0.25">
      <c r="B1753">
        <f t="shared" ca="1" si="171"/>
        <v>1</v>
      </c>
      <c r="C1753">
        <f t="shared" ca="1" si="176"/>
        <v>5</v>
      </c>
      <c r="D1753">
        <f t="shared" ca="1" si="176"/>
        <v>1955</v>
      </c>
      <c r="E1753">
        <f t="shared" ca="1" si="176"/>
        <v>1</v>
      </c>
      <c r="F1753">
        <f t="shared" ca="1" si="176"/>
        <v>4</v>
      </c>
      <c r="G1753">
        <f t="shared" ca="1" si="176"/>
        <v>1</v>
      </c>
      <c r="I1753" t="str">
        <f t="shared" ca="1" si="172"/>
        <v>Female</v>
      </c>
      <c r="J1753" t="str">
        <f t="shared" ca="1" si="173"/>
        <v>Self-pay</v>
      </c>
      <c r="K1753" t="str">
        <f t="shared" ca="1" si="174"/>
        <v>Discharged</v>
      </c>
      <c r="L1753" s="1">
        <f t="shared" ca="1" si="175"/>
        <v>20210</v>
      </c>
    </row>
    <row r="1754" spans="2:12" x14ac:dyDescent="0.25">
      <c r="B1754">
        <f t="shared" ca="1" si="171"/>
        <v>16</v>
      </c>
      <c r="C1754">
        <f t="shared" ca="1" si="176"/>
        <v>8</v>
      </c>
      <c r="D1754">
        <f t="shared" ca="1" si="176"/>
        <v>1925</v>
      </c>
      <c r="E1754">
        <f t="shared" ca="1" si="176"/>
        <v>2</v>
      </c>
      <c r="F1754">
        <f t="shared" ca="1" si="176"/>
        <v>2</v>
      </c>
      <c r="G1754">
        <f t="shared" ca="1" si="176"/>
        <v>1</v>
      </c>
      <c r="I1754" t="str">
        <f t="shared" ca="1" si="172"/>
        <v>Male</v>
      </c>
      <c r="J1754" t="str">
        <f t="shared" ca="1" si="173"/>
        <v>Medicare</v>
      </c>
      <c r="K1754" t="str">
        <f t="shared" ca="1" si="174"/>
        <v>Discharged</v>
      </c>
      <c r="L1754" s="1">
        <f t="shared" ca="1" si="175"/>
        <v>9360</v>
      </c>
    </row>
    <row r="1755" spans="2:12" x14ac:dyDescent="0.25">
      <c r="B1755">
        <f t="shared" ca="1" si="171"/>
        <v>2</v>
      </c>
      <c r="C1755">
        <f t="shared" ca="1" si="176"/>
        <v>12</v>
      </c>
      <c r="D1755">
        <f t="shared" ca="1" si="176"/>
        <v>2013</v>
      </c>
      <c r="E1755">
        <f t="shared" ca="1" si="176"/>
        <v>2</v>
      </c>
      <c r="F1755">
        <f t="shared" ca="1" si="176"/>
        <v>4</v>
      </c>
      <c r="G1755">
        <f t="shared" ca="1" si="176"/>
        <v>3</v>
      </c>
      <c r="I1755" t="str">
        <f t="shared" ca="1" si="172"/>
        <v>Male</v>
      </c>
      <c r="J1755" t="str">
        <f t="shared" ca="1" si="173"/>
        <v>Self-pay</v>
      </c>
      <c r="K1755" t="str">
        <f t="shared" ca="1" si="174"/>
        <v>Transferred</v>
      </c>
      <c r="L1755" s="1">
        <f t="shared" ca="1" si="175"/>
        <v>41610</v>
      </c>
    </row>
    <row r="1756" spans="2:12" x14ac:dyDescent="0.25">
      <c r="B1756">
        <f t="shared" ca="1" si="171"/>
        <v>2</v>
      </c>
      <c r="C1756">
        <f t="shared" ca="1" si="176"/>
        <v>5</v>
      </c>
      <c r="D1756">
        <f t="shared" ca="1" si="176"/>
        <v>1929</v>
      </c>
      <c r="E1756">
        <f t="shared" ca="1" si="176"/>
        <v>1</v>
      </c>
      <c r="F1756">
        <f t="shared" ca="1" si="176"/>
        <v>2</v>
      </c>
      <c r="G1756">
        <f t="shared" ca="1" si="176"/>
        <v>1</v>
      </c>
      <c r="I1756" t="str">
        <f t="shared" ca="1" si="172"/>
        <v>Female</v>
      </c>
      <c r="J1756" t="str">
        <f t="shared" ca="1" si="173"/>
        <v>Medicare</v>
      </c>
      <c r="K1756" t="str">
        <f t="shared" ca="1" si="174"/>
        <v>Discharged</v>
      </c>
      <c r="L1756" s="1">
        <f t="shared" ca="1" si="175"/>
        <v>10715</v>
      </c>
    </row>
    <row r="1757" spans="2:12" x14ac:dyDescent="0.25">
      <c r="B1757">
        <f t="shared" ca="1" si="171"/>
        <v>16</v>
      </c>
      <c r="C1757">
        <f t="shared" ca="1" si="176"/>
        <v>8</v>
      </c>
      <c r="D1757">
        <f t="shared" ca="1" si="176"/>
        <v>1954</v>
      </c>
      <c r="E1757">
        <f t="shared" ca="1" si="176"/>
        <v>1</v>
      </c>
      <c r="F1757">
        <f t="shared" ca="1" si="176"/>
        <v>1</v>
      </c>
      <c r="G1757">
        <f t="shared" ca="1" si="176"/>
        <v>1</v>
      </c>
      <c r="I1757" t="str">
        <f t="shared" ca="1" si="172"/>
        <v>Female</v>
      </c>
      <c r="J1757" t="str">
        <f t="shared" ca="1" si="173"/>
        <v>Aetna</v>
      </c>
      <c r="K1757" t="str">
        <f t="shared" ca="1" si="174"/>
        <v>Discharged</v>
      </c>
      <c r="L1757" s="1">
        <f t="shared" ca="1" si="175"/>
        <v>19952</v>
      </c>
    </row>
    <row r="1758" spans="2:12" x14ac:dyDescent="0.25">
      <c r="B1758">
        <f t="shared" ca="1" si="171"/>
        <v>15</v>
      </c>
      <c r="C1758">
        <f t="shared" ca="1" si="176"/>
        <v>9</v>
      </c>
      <c r="D1758">
        <f t="shared" ca="1" si="176"/>
        <v>2002</v>
      </c>
      <c r="E1758">
        <f t="shared" ca="1" si="176"/>
        <v>1</v>
      </c>
      <c r="F1758">
        <f t="shared" ca="1" si="176"/>
        <v>5</v>
      </c>
      <c r="G1758">
        <f t="shared" ca="1" si="176"/>
        <v>1</v>
      </c>
      <c r="I1758" t="str">
        <f t="shared" ca="1" si="172"/>
        <v>Female</v>
      </c>
      <c r="J1758" t="str">
        <f t="shared" ca="1" si="173"/>
        <v>Blue Cross</v>
      </c>
      <c r="K1758" t="str">
        <f t="shared" ca="1" si="174"/>
        <v>Discharged</v>
      </c>
      <c r="L1758" s="1">
        <f t="shared" ca="1" si="175"/>
        <v>37514</v>
      </c>
    </row>
    <row r="1759" spans="2:12" x14ac:dyDescent="0.25">
      <c r="B1759">
        <f t="shared" ca="1" si="171"/>
        <v>25</v>
      </c>
      <c r="C1759">
        <f t="shared" ca="1" si="176"/>
        <v>7</v>
      </c>
      <c r="D1759">
        <f t="shared" ca="1" si="176"/>
        <v>1961</v>
      </c>
      <c r="E1759">
        <f t="shared" ca="1" si="176"/>
        <v>2</v>
      </c>
      <c r="F1759">
        <f t="shared" ca="1" si="176"/>
        <v>4</v>
      </c>
      <c r="G1759">
        <f t="shared" ca="1" si="176"/>
        <v>3</v>
      </c>
      <c r="I1759" t="str">
        <f t="shared" ca="1" si="172"/>
        <v>Male</v>
      </c>
      <c r="J1759" t="str">
        <f t="shared" ca="1" si="173"/>
        <v>Self-pay</v>
      </c>
      <c r="K1759" t="str">
        <f t="shared" ca="1" si="174"/>
        <v>Transferred</v>
      </c>
      <c r="L1759" s="1">
        <f t="shared" ca="1" si="175"/>
        <v>22487</v>
      </c>
    </row>
    <row r="1760" spans="2:12" x14ac:dyDescent="0.25">
      <c r="B1760">
        <f t="shared" ca="1" si="171"/>
        <v>1</v>
      </c>
      <c r="C1760">
        <f t="shared" ca="1" si="176"/>
        <v>3</v>
      </c>
      <c r="D1760">
        <f t="shared" ca="1" si="176"/>
        <v>1920</v>
      </c>
      <c r="E1760">
        <f t="shared" ca="1" si="176"/>
        <v>2</v>
      </c>
      <c r="F1760">
        <f t="shared" ca="1" si="176"/>
        <v>4</v>
      </c>
      <c r="G1760">
        <f t="shared" ca="1" si="176"/>
        <v>1</v>
      </c>
      <c r="I1760" t="str">
        <f t="shared" ca="1" si="172"/>
        <v>Male</v>
      </c>
      <c r="J1760" t="str">
        <f t="shared" ca="1" si="173"/>
        <v>Self-pay</v>
      </c>
      <c r="K1760" t="str">
        <f t="shared" ca="1" si="174"/>
        <v>Discharged</v>
      </c>
      <c r="L1760" s="1">
        <f t="shared" ca="1" si="175"/>
        <v>7366</v>
      </c>
    </row>
    <row r="1761" spans="2:12" x14ac:dyDescent="0.25">
      <c r="B1761">
        <f t="shared" ca="1" si="171"/>
        <v>28</v>
      </c>
      <c r="C1761">
        <f t="shared" ca="1" si="176"/>
        <v>5</v>
      </c>
      <c r="D1761">
        <f t="shared" ca="1" si="176"/>
        <v>2002</v>
      </c>
      <c r="E1761">
        <f t="shared" ca="1" si="176"/>
        <v>2</v>
      </c>
      <c r="F1761">
        <f t="shared" ca="1" si="176"/>
        <v>1</v>
      </c>
      <c r="G1761">
        <f t="shared" ca="1" si="176"/>
        <v>4</v>
      </c>
      <c r="I1761" t="str">
        <f t="shared" ca="1" si="172"/>
        <v>Male</v>
      </c>
      <c r="J1761" t="str">
        <f t="shared" ca="1" si="173"/>
        <v>Aetna</v>
      </c>
      <c r="K1761" t="str">
        <f t="shared" ca="1" si="174"/>
        <v>Left without being seen</v>
      </c>
      <c r="L1761" s="1">
        <f t="shared" ca="1" si="175"/>
        <v>37404</v>
      </c>
    </row>
    <row r="1762" spans="2:12" x14ac:dyDescent="0.25">
      <c r="B1762">
        <f t="shared" ca="1" si="171"/>
        <v>16</v>
      </c>
      <c r="C1762">
        <f t="shared" ca="1" si="176"/>
        <v>1</v>
      </c>
      <c r="D1762">
        <f t="shared" ca="1" si="176"/>
        <v>1945</v>
      </c>
      <c r="E1762">
        <f t="shared" ca="1" si="176"/>
        <v>2</v>
      </c>
      <c r="F1762">
        <f t="shared" ca="1" si="176"/>
        <v>2</v>
      </c>
      <c r="G1762">
        <f t="shared" ca="1" si="176"/>
        <v>4</v>
      </c>
      <c r="I1762" t="str">
        <f t="shared" ca="1" si="172"/>
        <v>Male</v>
      </c>
      <c r="J1762" t="str">
        <f t="shared" ca="1" si="173"/>
        <v>Medicare</v>
      </c>
      <c r="K1762" t="str">
        <f t="shared" ca="1" si="174"/>
        <v>Left without being seen</v>
      </c>
      <c r="L1762" s="1">
        <f t="shared" ca="1" si="175"/>
        <v>16453</v>
      </c>
    </row>
    <row r="1763" spans="2:12" x14ac:dyDescent="0.25">
      <c r="B1763">
        <f t="shared" ca="1" si="171"/>
        <v>14</v>
      </c>
      <c r="C1763">
        <f t="shared" ca="1" si="176"/>
        <v>1</v>
      </c>
      <c r="D1763">
        <f t="shared" ca="1" si="176"/>
        <v>1948</v>
      </c>
      <c r="E1763">
        <f t="shared" ca="1" si="176"/>
        <v>2</v>
      </c>
      <c r="F1763">
        <f t="shared" ca="1" si="176"/>
        <v>3</v>
      </c>
      <c r="G1763">
        <f t="shared" ca="1" si="176"/>
        <v>4</v>
      </c>
      <c r="I1763" t="str">
        <f t="shared" ca="1" si="172"/>
        <v>Male</v>
      </c>
      <c r="J1763" t="str">
        <f t="shared" ca="1" si="173"/>
        <v>Medicaid</v>
      </c>
      <c r="K1763" t="str">
        <f t="shared" ca="1" si="174"/>
        <v>Left without being seen</v>
      </c>
      <c r="L1763" s="1">
        <f t="shared" ca="1" si="175"/>
        <v>17546</v>
      </c>
    </row>
    <row r="1764" spans="2:12" x14ac:dyDescent="0.25">
      <c r="B1764">
        <f t="shared" ca="1" si="171"/>
        <v>13</v>
      </c>
      <c r="C1764">
        <f t="shared" ca="1" si="176"/>
        <v>3</v>
      </c>
      <c r="D1764">
        <f t="shared" ca="1" si="176"/>
        <v>1945</v>
      </c>
      <c r="E1764">
        <f t="shared" ca="1" si="176"/>
        <v>2</v>
      </c>
      <c r="F1764">
        <f t="shared" ca="1" si="176"/>
        <v>4</v>
      </c>
      <c r="G1764">
        <f t="shared" ca="1" si="176"/>
        <v>3</v>
      </c>
      <c r="I1764" t="str">
        <f t="shared" ca="1" si="172"/>
        <v>Male</v>
      </c>
      <c r="J1764" t="str">
        <f t="shared" ca="1" si="173"/>
        <v>Self-pay</v>
      </c>
      <c r="K1764" t="str">
        <f t="shared" ca="1" si="174"/>
        <v>Transferred</v>
      </c>
      <c r="L1764" s="1">
        <f t="shared" ca="1" si="175"/>
        <v>16509</v>
      </c>
    </row>
    <row r="1765" spans="2:12" x14ac:dyDescent="0.25">
      <c r="B1765">
        <f t="shared" ca="1" si="171"/>
        <v>27</v>
      </c>
      <c r="C1765">
        <f t="shared" ca="1" si="176"/>
        <v>10</v>
      </c>
      <c r="D1765">
        <f t="shared" ca="1" si="176"/>
        <v>1993</v>
      </c>
      <c r="E1765">
        <f t="shared" ca="1" si="176"/>
        <v>2</v>
      </c>
      <c r="F1765">
        <f t="shared" ca="1" si="176"/>
        <v>3</v>
      </c>
      <c r="G1765">
        <f t="shared" ca="1" si="176"/>
        <v>2</v>
      </c>
      <c r="I1765" t="str">
        <f t="shared" ca="1" si="172"/>
        <v>Male</v>
      </c>
      <c r="J1765" t="str">
        <f t="shared" ca="1" si="173"/>
        <v>Medicaid</v>
      </c>
      <c r="K1765" t="str">
        <f t="shared" ca="1" si="174"/>
        <v>Admitted</v>
      </c>
      <c r="L1765" s="1">
        <f t="shared" ca="1" si="175"/>
        <v>34269</v>
      </c>
    </row>
    <row r="1766" spans="2:12" x14ac:dyDescent="0.25">
      <c r="B1766">
        <f t="shared" ca="1" si="171"/>
        <v>16</v>
      </c>
      <c r="C1766">
        <f t="shared" ca="1" si="176"/>
        <v>11</v>
      </c>
      <c r="D1766">
        <f t="shared" ca="1" si="176"/>
        <v>1950</v>
      </c>
      <c r="E1766">
        <f t="shared" ca="1" si="176"/>
        <v>1</v>
      </c>
      <c r="F1766">
        <f t="shared" ca="1" si="176"/>
        <v>2</v>
      </c>
      <c r="G1766">
        <f t="shared" ca="1" si="176"/>
        <v>2</v>
      </c>
      <c r="I1766" t="str">
        <f t="shared" ca="1" si="172"/>
        <v>Female</v>
      </c>
      <c r="J1766" t="str">
        <f t="shared" ca="1" si="173"/>
        <v>Medicare</v>
      </c>
      <c r="K1766" t="str">
        <f t="shared" ca="1" si="174"/>
        <v>Admitted</v>
      </c>
      <c r="L1766" s="1">
        <f t="shared" ca="1" si="175"/>
        <v>18583</v>
      </c>
    </row>
    <row r="1767" spans="2:12" x14ac:dyDescent="0.25">
      <c r="B1767">
        <f t="shared" ca="1" si="171"/>
        <v>19</v>
      </c>
      <c r="C1767">
        <f t="shared" ca="1" si="176"/>
        <v>11</v>
      </c>
      <c r="D1767">
        <f t="shared" ca="1" si="176"/>
        <v>1956</v>
      </c>
      <c r="E1767">
        <f t="shared" ca="1" si="176"/>
        <v>2</v>
      </c>
      <c r="F1767">
        <f t="shared" ca="1" si="176"/>
        <v>5</v>
      </c>
      <c r="G1767">
        <f t="shared" ca="1" si="176"/>
        <v>4</v>
      </c>
      <c r="I1767" t="str">
        <f t="shared" ca="1" si="172"/>
        <v>Male</v>
      </c>
      <c r="J1767" t="str">
        <f t="shared" ca="1" si="173"/>
        <v>Blue Cross</v>
      </c>
      <c r="K1767" t="str">
        <f t="shared" ca="1" si="174"/>
        <v>Left without being seen</v>
      </c>
      <c r="L1767" s="1">
        <f t="shared" ca="1" si="175"/>
        <v>20778</v>
      </c>
    </row>
    <row r="1768" spans="2:12" x14ac:dyDescent="0.25">
      <c r="B1768">
        <f t="shared" ca="1" si="171"/>
        <v>8</v>
      </c>
      <c r="C1768">
        <f t="shared" ca="1" si="176"/>
        <v>8</v>
      </c>
      <c r="D1768">
        <f t="shared" ca="1" si="176"/>
        <v>1939</v>
      </c>
      <c r="E1768">
        <f t="shared" ca="1" si="176"/>
        <v>1</v>
      </c>
      <c r="F1768">
        <f t="shared" ca="1" si="176"/>
        <v>2</v>
      </c>
      <c r="G1768">
        <f t="shared" ca="1" si="176"/>
        <v>1</v>
      </c>
      <c r="I1768" t="str">
        <f t="shared" ca="1" si="172"/>
        <v>Female</v>
      </c>
      <c r="J1768" t="str">
        <f t="shared" ca="1" si="173"/>
        <v>Medicare</v>
      </c>
      <c r="K1768" t="str">
        <f t="shared" ca="1" si="174"/>
        <v>Discharged</v>
      </c>
      <c r="L1768" s="1">
        <f t="shared" ca="1" si="175"/>
        <v>14465</v>
      </c>
    </row>
    <row r="1769" spans="2:12" x14ac:dyDescent="0.25">
      <c r="B1769">
        <f t="shared" ca="1" si="171"/>
        <v>11</v>
      </c>
      <c r="C1769">
        <f t="shared" ca="1" si="176"/>
        <v>5</v>
      </c>
      <c r="D1769">
        <f t="shared" ca="1" si="176"/>
        <v>1921</v>
      </c>
      <c r="E1769">
        <f t="shared" ca="1" si="176"/>
        <v>1</v>
      </c>
      <c r="F1769">
        <f t="shared" ca="1" si="176"/>
        <v>2</v>
      </c>
      <c r="G1769">
        <f t="shared" ca="1" si="176"/>
        <v>3</v>
      </c>
      <c r="I1769" t="str">
        <f t="shared" ca="1" si="172"/>
        <v>Female</v>
      </c>
      <c r="J1769" t="str">
        <f t="shared" ca="1" si="173"/>
        <v>Medicare</v>
      </c>
      <c r="K1769" t="str">
        <f t="shared" ca="1" si="174"/>
        <v>Transferred</v>
      </c>
      <c r="L1769" s="1">
        <f t="shared" ca="1" si="175"/>
        <v>7802</v>
      </c>
    </row>
    <row r="1770" spans="2:12" x14ac:dyDescent="0.25">
      <c r="B1770">
        <f t="shared" ca="1" si="171"/>
        <v>7</v>
      </c>
      <c r="C1770">
        <f t="shared" ca="1" si="176"/>
        <v>4</v>
      </c>
      <c r="D1770">
        <f t="shared" ca="1" si="176"/>
        <v>1929</v>
      </c>
      <c r="E1770">
        <f t="shared" ca="1" si="176"/>
        <v>1</v>
      </c>
      <c r="F1770">
        <f t="shared" ca="1" si="176"/>
        <v>4</v>
      </c>
      <c r="G1770">
        <f t="shared" ca="1" si="176"/>
        <v>1</v>
      </c>
      <c r="I1770" t="str">
        <f t="shared" ca="1" si="172"/>
        <v>Female</v>
      </c>
      <c r="J1770" t="str">
        <f t="shared" ca="1" si="173"/>
        <v>Self-pay</v>
      </c>
      <c r="K1770" t="str">
        <f t="shared" ca="1" si="174"/>
        <v>Discharged</v>
      </c>
      <c r="L1770" s="1">
        <f t="shared" ca="1" si="175"/>
        <v>10690</v>
      </c>
    </row>
    <row r="1771" spans="2:12" x14ac:dyDescent="0.25">
      <c r="B1771">
        <f t="shared" ca="1" si="171"/>
        <v>30</v>
      </c>
      <c r="C1771">
        <f t="shared" ca="1" si="176"/>
        <v>6</v>
      </c>
      <c r="D1771">
        <f t="shared" ca="1" si="176"/>
        <v>1961</v>
      </c>
      <c r="E1771">
        <f t="shared" ca="1" si="176"/>
        <v>1</v>
      </c>
      <c r="F1771">
        <f t="shared" ca="1" si="176"/>
        <v>3</v>
      </c>
      <c r="G1771">
        <f t="shared" ca="1" si="176"/>
        <v>2</v>
      </c>
      <c r="I1771" t="str">
        <f t="shared" ca="1" si="172"/>
        <v>Female</v>
      </c>
      <c r="J1771" t="str">
        <f t="shared" ca="1" si="173"/>
        <v>Medicaid</v>
      </c>
      <c r="K1771" t="str">
        <f t="shared" ca="1" si="174"/>
        <v>Admitted</v>
      </c>
      <c r="L1771" s="1">
        <f t="shared" ca="1" si="175"/>
        <v>22462</v>
      </c>
    </row>
    <row r="1772" spans="2:12" x14ac:dyDescent="0.25">
      <c r="B1772">
        <f t="shared" ca="1" si="171"/>
        <v>15</v>
      </c>
      <c r="C1772">
        <f t="shared" ca="1" si="176"/>
        <v>1</v>
      </c>
      <c r="D1772">
        <f t="shared" ca="1" si="176"/>
        <v>1955</v>
      </c>
      <c r="E1772">
        <f t="shared" ca="1" si="176"/>
        <v>2</v>
      </c>
      <c r="F1772">
        <f t="shared" ca="1" si="176"/>
        <v>5</v>
      </c>
      <c r="G1772">
        <f t="shared" ca="1" si="176"/>
        <v>1</v>
      </c>
      <c r="I1772" t="str">
        <f t="shared" ca="1" si="172"/>
        <v>Male</v>
      </c>
      <c r="J1772" t="str">
        <f t="shared" ca="1" si="173"/>
        <v>Blue Cross</v>
      </c>
      <c r="K1772" t="str">
        <f t="shared" ca="1" si="174"/>
        <v>Discharged</v>
      </c>
      <c r="L1772" s="1">
        <f t="shared" ca="1" si="175"/>
        <v>20104</v>
      </c>
    </row>
    <row r="1773" spans="2:12" x14ac:dyDescent="0.25">
      <c r="B1773">
        <f t="shared" ca="1" si="171"/>
        <v>4</v>
      </c>
      <c r="C1773">
        <f t="shared" ca="1" si="176"/>
        <v>7</v>
      </c>
      <c r="D1773">
        <f t="shared" ca="1" si="176"/>
        <v>1984</v>
      </c>
      <c r="E1773">
        <f t="shared" ca="1" si="176"/>
        <v>2</v>
      </c>
      <c r="F1773">
        <f t="shared" ca="1" si="176"/>
        <v>1</v>
      </c>
      <c r="G1773">
        <f t="shared" ca="1" si="176"/>
        <v>4</v>
      </c>
      <c r="I1773" t="str">
        <f t="shared" ca="1" si="172"/>
        <v>Male</v>
      </c>
      <c r="J1773" t="str">
        <f t="shared" ca="1" si="173"/>
        <v>Aetna</v>
      </c>
      <c r="K1773" t="str">
        <f t="shared" ca="1" si="174"/>
        <v>Left without being seen</v>
      </c>
      <c r="L1773" s="1">
        <f t="shared" ca="1" si="175"/>
        <v>30867</v>
      </c>
    </row>
    <row r="1774" spans="2:12" x14ac:dyDescent="0.25">
      <c r="B1774">
        <f t="shared" ca="1" si="171"/>
        <v>2</v>
      </c>
      <c r="C1774">
        <f t="shared" ca="1" si="176"/>
        <v>6</v>
      </c>
      <c r="D1774">
        <f t="shared" ca="1" si="176"/>
        <v>1978</v>
      </c>
      <c r="E1774">
        <f t="shared" ca="1" si="176"/>
        <v>2</v>
      </c>
      <c r="F1774">
        <f t="shared" ca="1" si="176"/>
        <v>4</v>
      </c>
      <c r="G1774">
        <f t="shared" ca="1" si="176"/>
        <v>3</v>
      </c>
      <c r="I1774" t="str">
        <f t="shared" ca="1" si="172"/>
        <v>Male</v>
      </c>
      <c r="J1774" t="str">
        <f t="shared" ca="1" si="173"/>
        <v>Self-pay</v>
      </c>
      <c r="K1774" t="str">
        <f t="shared" ca="1" si="174"/>
        <v>Transferred</v>
      </c>
      <c r="L1774" s="1">
        <f t="shared" ca="1" si="175"/>
        <v>28643</v>
      </c>
    </row>
    <row r="1775" spans="2:12" x14ac:dyDescent="0.25">
      <c r="B1775">
        <f t="shared" ca="1" si="171"/>
        <v>12</v>
      </c>
      <c r="C1775">
        <f t="shared" ca="1" si="176"/>
        <v>1</v>
      </c>
      <c r="D1775">
        <f t="shared" ca="1" si="176"/>
        <v>1972</v>
      </c>
      <c r="E1775">
        <f t="shared" ca="1" si="176"/>
        <v>2</v>
      </c>
      <c r="F1775">
        <f t="shared" ca="1" si="176"/>
        <v>5</v>
      </c>
      <c r="G1775">
        <f t="shared" ca="1" si="176"/>
        <v>1</v>
      </c>
      <c r="I1775" t="str">
        <f t="shared" ca="1" si="172"/>
        <v>Male</v>
      </c>
      <c r="J1775" t="str">
        <f t="shared" ca="1" si="173"/>
        <v>Blue Cross</v>
      </c>
      <c r="K1775" t="str">
        <f t="shared" ca="1" si="174"/>
        <v>Discharged</v>
      </c>
      <c r="L1775" s="1">
        <f t="shared" ca="1" si="175"/>
        <v>26310</v>
      </c>
    </row>
    <row r="1776" spans="2:12" x14ac:dyDescent="0.25">
      <c r="B1776">
        <f t="shared" ca="1" si="171"/>
        <v>5</v>
      </c>
      <c r="C1776">
        <f t="shared" ca="1" si="176"/>
        <v>8</v>
      </c>
      <c r="D1776">
        <f t="shared" ca="1" si="176"/>
        <v>1938</v>
      </c>
      <c r="E1776">
        <f t="shared" ca="1" si="176"/>
        <v>2</v>
      </c>
      <c r="F1776">
        <f t="shared" ca="1" si="176"/>
        <v>5</v>
      </c>
      <c r="G1776">
        <f t="shared" ca="1" si="176"/>
        <v>1</v>
      </c>
      <c r="I1776" t="str">
        <f t="shared" ca="1" si="172"/>
        <v>Male</v>
      </c>
      <c r="J1776" t="str">
        <f t="shared" ca="1" si="173"/>
        <v>Blue Cross</v>
      </c>
      <c r="K1776" t="str">
        <f t="shared" ca="1" si="174"/>
        <v>Discharged</v>
      </c>
      <c r="L1776" s="1">
        <f t="shared" ca="1" si="175"/>
        <v>14097</v>
      </c>
    </row>
    <row r="1777" spans="2:12" x14ac:dyDescent="0.25">
      <c r="B1777">
        <f t="shared" ca="1" si="171"/>
        <v>17</v>
      </c>
      <c r="C1777">
        <f t="shared" ca="1" si="176"/>
        <v>5</v>
      </c>
      <c r="D1777">
        <f t="shared" ca="1" si="176"/>
        <v>1968</v>
      </c>
      <c r="E1777">
        <f t="shared" ca="1" si="176"/>
        <v>1</v>
      </c>
      <c r="F1777">
        <f t="shared" ca="1" si="176"/>
        <v>5</v>
      </c>
      <c r="G1777">
        <f t="shared" ca="1" si="176"/>
        <v>3</v>
      </c>
      <c r="I1777" t="str">
        <f t="shared" ca="1" si="172"/>
        <v>Female</v>
      </c>
      <c r="J1777" t="str">
        <f t="shared" ca="1" si="173"/>
        <v>Blue Cross</v>
      </c>
      <c r="K1777" t="str">
        <f t="shared" ca="1" si="174"/>
        <v>Transferred</v>
      </c>
      <c r="L1777" s="1">
        <f t="shared" ca="1" si="175"/>
        <v>24975</v>
      </c>
    </row>
    <row r="1778" spans="2:12" x14ac:dyDescent="0.25">
      <c r="B1778">
        <f t="shared" ca="1" si="171"/>
        <v>22</v>
      </c>
      <c r="C1778">
        <f t="shared" ca="1" si="176"/>
        <v>1</v>
      </c>
      <c r="D1778">
        <f t="shared" ca="1" si="176"/>
        <v>1961</v>
      </c>
      <c r="E1778">
        <f t="shared" ca="1" si="176"/>
        <v>1</v>
      </c>
      <c r="F1778">
        <f t="shared" ca="1" si="176"/>
        <v>1</v>
      </c>
      <c r="G1778">
        <f t="shared" ca="1" si="176"/>
        <v>2</v>
      </c>
      <c r="I1778" t="str">
        <f t="shared" ca="1" si="172"/>
        <v>Female</v>
      </c>
      <c r="J1778" t="str">
        <f t="shared" ca="1" si="173"/>
        <v>Aetna</v>
      </c>
      <c r="K1778" t="str">
        <f t="shared" ca="1" si="174"/>
        <v>Admitted</v>
      </c>
      <c r="L1778" s="1">
        <f t="shared" ca="1" si="175"/>
        <v>22303</v>
      </c>
    </row>
    <row r="1779" spans="2:12" x14ac:dyDescent="0.25">
      <c r="B1779">
        <f t="shared" ca="1" si="171"/>
        <v>14</v>
      </c>
      <c r="C1779">
        <f t="shared" ca="1" si="176"/>
        <v>12</v>
      </c>
      <c r="D1779">
        <f t="shared" ca="1" si="176"/>
        <v>1986</v>
      </c>
      <c r="E1779">
        <f t="shared" ca="1" si="176"/>
        <v>2</v>
      </c>
      <c r="F1779">
        <f t="shared" ca="1" si="176"/>
        <v>1</v>
      </c>
      <c r="G1779">
        <f t="shared" ca="1" si="176"/>
        <v>4</v>
      </c>
      <c r="I1779" t="str">
        <f t="shared" ca="1" si="172"/>
        <v>Male</v>
      </c>
      <c r="J1779" t="str">
        <f t="shared" ca="1" si="173"/>
        <v>Aetna</v>
      </c>
      <c r="K1779" t="str">
        <f t="shared" ca="1" si="174"/>
        <v>Left without being seen</v>
      </c>
      <c r="L1779" s="1">
        <f t="shared" ca="1" si="175"/>
        <v>31760</v>
      </c>
    </row>
    <row r="1780" spans="2:12" x14ac:dyDescent="0.25">
      <c r="B1780">
        <f t="shared" ca="1" si="171"/>
        <v>6</v>
      </c>
      <c r="C1780">
        <f t="shared" ca="1" si="176"/>
        <v>7</v>
      </c>
      <c r="D1780">
        <f t="shared" ca="1" si="176"/>
        <v>1960</v>
      </c>
      <c r="E1780">
        <f t="shared" ca="1" si="176"/>
        <v>2</v>
      </c>
      <c r="F1780">
        <f t="shared" ca="1" si="176"/>
        <v>4</v>
      </c>
      <c r="G1780">
        <f t="shared" ca="1" si="176"/>
        <v>3</v>
      </c>
      <c r="I1780" t="str">
        <f t="shared" ca="1" si="172"/>
        <v>Male</v>
      </c>
      <c r="J1780" t="str">
        <f t="shared" ca="1" si="173"/>
        <v>Self-pay</v>
      </c>
      <c r="K1780" t="str">
        <f t="shared" ca="1" si="174"/>
        <v>Transferred</v>
      </c>
      <c r="L1780" s="1">
        <f t="shared" ca="1" si="175"/>
        <v>22103</v>
      </c>
    </row>
    <row r="1781" spans="2:12" x14ac:dyDescent="0.25">
      <c r="B1781">
        <f t="shared" ca="1" si="171"/>
        <v>5</v>
      </c>
      <c r="C1781">
        <f t="shared" ca="1" si="176"/>
        <v>4</v>
      </c>
      <c r="D1781">
        <f t="shared" ca="1" si="176"/>
        <v>1987</v>
      </c>
      <c r="E1781">
        <f t="shared" ca="1" si="176"/>
        <v>2</v>
      </c>
      <c r="F1781">
        <f t="shared" ca="1" si="176"/>
        <v>4</v>
      </c>
      <c r="G1781">
        <f t="shared" ca="1" si="176"/>
        <v>4</v>
      </c>
      <c r="I1781" t="str">
        <f t="shared" ca="1" si="172"/>
        <v>Male</v>
      </c>
      <c r="J1781" t="str">
        <f t="shared" ca="1" si="173"/>
        <v>Self-pay</v>
      </c>
      <c r="K1781" t="str">
        <f t="shared" ca="1" si="174"/>
        <v>Left without being seen</v>
      </c>
      <c r="L1781" s="1">
        <f t="shared" ca="1" si="175"/>
        <v>31872</v>
      </c>
    </row>
    <row r="1782" spans="2:12" x14ac:dyDescent="0.25">
      <c r="B1782">
        <f t="shared" ca="1" si="171"/>
        <v>21</v>
      </c>
      <c r="C1782">
        <f t="shared" ca="1" si="176"/>
        <v>5</v>
      </c>
      <c r="D1782">
        <f t="shared" ca="1" si="176"/>
        <v>1967</v>
      </c>
      <c r="E1782">
        <f t="shared" ca="1" si="176"/>
        <v>2</v>
      </c>
      <c r="F1782">
        <f t="shared" ca="1" si="176"/>
        <v>3</v>
      </c>
      <c r="G1782">
        <f t="shared" ca="1" si="176"/>
        <v>1</v>
      </c>
      <c r="I1782" t="str">
        <f t="shared" ca="1" si="172"/>
        <v>Male</v>
      </c>
      <c r="J1782" t="str">
        <f t="shared" ca="1" si="173"/>
        <v>Medicaid</v>
      </c>
      <c r="K1782" t="str">
        <f t="shared" ca="1" si="174"/>
        <v>Discharged</v>
      </c>
      <c r="L1782" s="1">
        <f t="shared" ca="1" si="175"/>
        <v>24613</v>
      </c>
    </row>
    <row r="1783" spans="2:12" x14ac:dyDescent="0.25">
      <c r="B1783">
        <f t="shared" ca="1" si="171"/>
        <v>26</v>
      </c>
      <c r="C1783">
        <f t="shared" ca="1" si="176"/>
        <v>3</v>
      </c>
      <c r="D1783">
        <f t="shared" ca="1" si="176"/>
        <v>1998</v>
      </c>
      <c r="E1783">
        <f t="shared" ca="1" si="176"/>
        <v>1</v>
      </c>
      <c r="F1783">
        <f t="shared" ca="1" si="176"/>
        <v>2</v>
      </c>
      <c r="G1783">
        <f t="shared" ca="1" si="176"/>
        <v>4</v>
      </c>
      <c r="I1783" t="str">
        <f t="shared" ca="1" si="172"/>
        <v>Female</v>
      </c>
      <c r="J1783" t="str">
        <f t="shared" ca="1" si="173"/>
        <v>Medicare</v>
      </c>
      <c r="K1783" t="str">
        <f t="shared" ca="1" si="174"/>
        <v>Left without being seen</v>
      </c>
      <c r="L1783" s="1">
        <f t="shared" ca="1" si="175"/>
        <v>35880</v>
      </c>
    </row>
    <row r="1784" spans="2:12" x14ac:dyDescent="0.25">
      <c r="B1784">
        <f t="shared" ca="1" si="171"/>
        <v>4</v>
      </c>
      <c r="C1784">
        <f t="shared" ca="1" si="176"/>
        <v>3</v>
      </c>
      <c r="D1784">
        <f t="shared" ca="1" si="176"/>
        <v>1978</v>
      </c>
      <c r="E1784">
        <f t="shared" ca="1" si="176"/>
        <v>2</v>
      </c>
      <c r="F1784">
        <f t="shared" ca="1" si="176"/>
        <v>1</v>
      </c>
      <c r="G1784">
        <f t="shared" ca="1" si="176"/>
        <v>4</v>
      </c>
      <c r="I1784" t="str">
        <f t="shared" ca="1" si="172"/>
        <v>Male</v>
      </c>
      <c r="J1784" t="str">
        <f t="shared" ca="1" si="173"/>
        <v>Aetna</v>
      </c>
      <c r="K1784" t="str">
        <f t="shared" ca="1" si="174"/>
        <v>Left without being seen</v>
      </c>
      <c r="L1784" s="1">
        <f t="shared" ca="1" si="175"/>
        <v>28553</v>
      </c>
    </row>
    <row r="1785" spans="2:12" x14ac:dyDescent="0.25">
      <c r="B1785">
        <f t="shared" ca="1" si="171"/>
        <v>30</v>
      </c>
      <c r="C1785">
        <f t="shared" ca="1" si="176"/>
        <v>1</v>
      </c>
      <c r="D1785">
        <f t="shared" ca="1" si="176"/>
        <v>1975</v>
      </c>
      <c r="E1785">
        <f t="shared" ca="1" si="176"/>
        <v>2</v>
      </c>
      <c r="F1785">
        <f t="shared" ca="1" si="176"/>
        <v>3</v>
      </c>
      <c r="G1785">
        <f t="shared" ca="1" si="176"/>
        <v>4</v>
      </c>
      <c r="I1785" t="str">
        <f t="shared" ca="1" si="172"/>
        <v>Male</v>
      </c>
      <c r="J1785" t="str">
        <f t="shared" ca="1" si="173"/>
        <v>Medicaid</v>
      </c>
      <c r="K1785" t="str">
        <f t="shared" ca="1" si="174"/>
        <v>Left without being seen</v>
      </c>
      <c r="L1785" s="1">
        <f t="shared" ca="1" si="175"/>
        <v>27424</v>
      </c>
    </row>
    <row r="1786" spans="2:12" x14ac:dyDescent="0.25">
      <c r="B1786">
        <f t="shared" ca="1" si="171"/>
        <v>9</v>
      </c>
      <c r="C1786">
        <f t="shared" ca="1" si="176"/>
        <v>2</v>
      </c>
      <c r="D1786">
        <f t="shared" ca="1" si="176"/>
        <v>1921</v>
      </c>
      <c r="E1786">
        <f t="shared" ca="1" si="176"/>
        <v>2</v>
      </c>
      <c r="F1786">
        <f t="shared" ca="1" si="176"/>
        <v>2</v>
      </c>
      <c r="G1786">
        <f t="shared" ca="1" si="176"/>
        <v>2</v>
      </c>
      <c r="I1786" t="str">
        <f t="shared" ca="1" si="172"/>
        <v>Male</v>
      </c>
      <c r="J1786" t="str">
        <f t="shared" ca="1" si="173"/>
        <v>Medicare</v>
      </c>
      <c r="K1786" t="str">
        <f t="shared" ca="1" si="174"/>
        <v>Admitted</v>
      </c>
      <c r="L1786" s="1">
        <f t="shared" ca="1" si="175"/>
        <v>7711</v>
      </c>
    </row>
    <row r="1787" spans="2:12" x14ac:dyDescent="0.25">
      <c r="B1787">
        <f t="shared" ca="1" si="171"/>
        <v>15</v>
      </c>
      <c r="C1787">
        <f t="shared" ca="1" si="176"/>
        <v>6</v>
      </c>
      <c r="D1787">
        <f t="shared" ca="1" si="176"/>
        <v>1922</v>
      </c>
      <c r="E1787">
        <f t="shared" ca="1" si="176"/>
        <v>1</v>
      </c>
      <c r="F1787">
        <f t="shared" ca="1" si="176"/>
        <v>3</v>
      </c>
      <c r="G1787">
        <f t="shared" ca="1" si="176"/>
        <v>3</v>
      </c>
      <c r="I1787" t="str">
        <f t="shared" ca="1" si="172"/>
        <v>Female</v>
      </c>
      <c r="J1787" t="str">
        <f t="shared" ca="1" si="173"/>
        <v>Medicaid</v>
      </c>
      <c r="K1787" t="str">
        <f t="shared" ca="1" si="174"/>
        <v>Transferred</v>
      </c>
      <c r="L1787" s="1">
        <f t="shared" ca="1" si="175"/>
        <v>8202</v>
      </c>
    </row>
    <row r="1788" spans="2:12" x14ac:dyDescent="0.25">
      <c r="B1788">
        <f t="shared" ca="1" si="171"/>
        <v>25</v>
      </c>
      <c r="C1788">
        <f t="shared" ca="1" si="176"/>
        <v>6</v>
      </c>
      <c r="D1788">
        <f t="shared" ca="1" si="176"/>
        <v>1959</v>
      </c>
      <c r="E1788">
        <f t="shared" ca="1" si="176"/>
        <v>2</v>
      </c>
      <c r="F1788">
        <f t="shared" ca="1" si="176"/>
        <v>3</v>
      </c>
      <c r="G1788">
        <f t="shared" ca="1" si="176"/>
        <v>1</v>
      </c>
      <c r="I1788" t="str">
        <f t="shared" ca="1" si="172"/>
        <v>Male</v>
      </c>
      <c r="J1788" t="str">
        <f t="shared" ca="1" si="173"/>
        <v>Medicaid</v>
      </c>
      <c r="K1788" t="str">
        <f t="shared" ca="1" si="174"/>
        <v>Discharged</v>
      </c>
      <c r="L1788" s="1">
        <f t="shared" ca="1" si="175"/>
        <v>21726</v>
      </c>
    </row>
    <row r="1789" spans="2:12" x14ac:dyDescent="0.25">
      <c r="B1789">
        <f t="shared" ca="1" si="171"/>
        <v>30</v>
      </c>
      <c r="C1789">
        <f t="shared" ca="1" si="176"/>
        <v>3</v>
      </c>
      <c r="D1789">
        <f t="shared" ca="1" si="176"/>
        <v>1919</v>
      </c>
      <c r="E1789">
        <f t="shared" ca="1" si="176"/>
        <v>2</v>
      </c>
      <c r="F1789">
        <f t="shared" ca="1" si="176"/>
        <v>2</v>
      </c>
      <c r="G1789">
        <f t="shared" ca="1" si="176"/>
        <v>3</v>
      </c>
      <c r="I1789" t="str">
        <f t="shared" ca="1" si="172"/>
        <v>Male</v>
      </c>
      <c r="J1789" t="str">
        <f t="shared" ca="1" si="173"/>
        <v>Medicare</v>
      </c>
      <c r="K1789" t="str">
        <f t="shared" ca="1" si="174"/>
        <v>Transferred</v>
      </c>
      <c r="L1789" s="1">
        <f t="shared" ca="1" si="175"/>
        <v>7029</v>
      </c>
    </row>
    <row r="1790" spans="2:12" x14ac:dyDescent="0.25">
      <c r="B1790">
        <f t="shared" ca="1" si="171"/>
        <v>4</v>
      </c>
      <c r="C1790">
        <f t="shared" ca="1" si="176"/>
        <v>6</v>
      </c>
      <c r="D1790">
        <f t="shared" ca="1" si="176"/>
        <v>1997</v>
      </c>
      <c r="E1790">
        <f t="shared" ca="1" si="176"/>
        <v>2</v>
      </c>
      <c r="F1790">
        <f t="shared" ca="1" si="176"/>
        <v>4</v>
      </c>
      <c r="G1790">
        <f t="shared" ca="1" si="176"/>
        <v>4</v>
      </c>
      <c r="I1790" t="str">
        <f t="shared" ca="1" si="172"/>
        <v>Male</v>
      </c>
      <c r="J1790" t="str">
        <f t="shared" ca="1" si="173"/>
        <v>Self-pay</v>
      </c>
      <c r="K1790" t="str">
        <f t="shared" ca="1" si="174"/>
        <v>Left without being seen</v>
      </c>
      <c r="L1790" s="1">
        <f t="shared" ca="1" si="175"/>
        <v>35585</v>
      </c>
    </row>
    <row r="1791" spans="2:12" x14ac:dyDescent="0.25">
      <c r="B1791">
        <f t="shared" ca="1" si="171"/>
        <v>1</v>
      </c>
      <c r="C1791">
        <f t="shared" ca="1" si="176"/>
        <v>7</v>
      </c>
      <c r="D1791">
        <f t="shared" ca="1" si="176"/>
        <v>1994</v>
      </c>
      <c r="E1791">
        <f t="shared" ca="1" si="176"/>
        <v>1</v>
      </c>
      <c r="F1791">
        <f t="shared" ca="1" si="176"/>
        <v>4</v>
      </c>
      <c r="G1791">
        <f t="shared" ca="1" si="176"/>
        <v>1</v>
      </c>
      <c r="I1791" t="str">
        <f t="shared" ca="1" si="172"/>
        <v>Female</v>
      </c>
      <c r="J1791" t="str">
        <f t="shared" ca="1" si="173"/>
        <v>Self-pay</v>
      </c>
      <c r="K1791" t="str">
        <f t="shared" ca="1" si="174"/>
        <v>Discharged</v>
      </c>
      <c r="L1791" s="1">
        <f t="shared" ca="1" si="175"/>
        <v>34516</v>
      </c>
    </row>
    <row r="1792" spans="2:12" x14ac:dyDescent="0.25">
      <c r="B1792">
        <f t="shared" ca="1" si="171"/>
        <v>15</v>
      </c>
      <c r="C1792">
        <f t="shared" ca="1" si="176"/>
        <v>9</v>
      </c>
      <c r="D1792">
        <f t="shared" ca="1" si="176"/>
        <v>2010</v>
      </c>
      <c r="E1792">
        <f t="shared" ca="1" si="176"/>
        <v>2</v>
      </c>
      <c r="F1792">
        <f t="shared" ca="1" si="176"/>
        <v>4</v>
      </c>
      <c r="G1792">
        <f t="shared" ca="1" si="176"/>
        <v>2</v>
      </c>
      <c r="I1792" t="str">
        <f t="shared" ca="1" si="172"/>
        <v>Male</v>
      </c>
      <c r="J1792" t="str">
        <f t="shared" ca="1" si="173"/>
        <v>Self-pay</v>
      </c>
      <c r="K1792" t="str">
        <f t="shared" ca="1" si="174"/>
        <v>Admitted</v>
      </c>
      <c r="L1792" s="1">
        <f t="shared" ca="1" si="175"/>
        <v>40436</v>
      </c>
    </row>
    <row r="1793" spans="2:12" x14ac:dyDescent="0.25">
      <c r="B1793">
        <f t="shared" ca="1" si="171"/>
        <v>1</v>
      </c>
      <c r="C1793">
        <f t="shared" ca="1" si="176"/>
        <v>5</v>
      </c>
      <c r="D1793">
        <f t="shared" ca="1" si="176"/>
        <v>1945</v>
      </c>
      <c r="E1793">
        <f t="shared" ca="1" si="176"/>
        <v>1</v>
      </c>
      <c r="F1793">
        <f t="shared" ca="1" si="176"/>
        <v>3</v>
      </c>
      <c r="G1793">
        <f t="shared" ca="1" si="176"/>
        <v>4</v>
      </c>
      <c r="I1793" t="str">
        <f t="shared" ca="1" si="172"/>
        <v>Female</v>
      </c>
      <c r="J1793" t="str">
        <f t="shared" ca="1" si="173"/>
        <v>Medicaid</v>
      </c>
      <c r="K1793" t="str">
        <f t="shared" ca="1" si="174"/>
        <v>Left without being seen</v>
      </c>
      <c r="L1793" s="1">
        <f t="shared" ca="1" si="175"/>
        <v>16558</v>
      </c>
    </row>
    <row r="1794" spans="2:12" x14ac:dyDescent="0.25">
      <c r="B1794">
        <f t="shared" ca="1" si="171"/>
        <v>23</v>
      </c>
      <c r="C1794">
        <f t="shared" ca="1" si="176"/>
        <v>6</v>
      </c>
      <c r="D1794">
        <f t="shared" ca="1" si="176"/>
        <v>1963</v>
      </c>
      <c r="E1794">
        <f t="shared" ca="1" si="176"/>
        <v>2</v>
      </c>
      <c r="F1794">
        <f t="shared" ca="1" si="176"/>
        <v>1</v>
      </c>
      <c r="G1794">
        <f t="shared" ca="1" si="176"/>
        <v>3</v>
      </c>
      <c r="I1794" t="str">
        <f t="shared" ca="1" si="172"/>
        <v>Male</v>
      </c>
      <c r="J1794" t="str">
        <f t="shared" ca="1" si="173"/>
        <v>Aetna</v>
      </c>
      <c r="K1794" t="str">
        <f t="shared" ca="1" si="174"/>
        <v>Transferred</v>
      </c>
      <c r="L1794" s="1">
        <f t="shared" ca="1" si="175"/>
        <v>23185</v>
      </c>
    </row>
    <row r="1795" spans="2:12" x14ac:dyDescent="0.25">
      <c r="B1795">
        <f t="shared" ca="1" si="171"/>
        <v>9</v>
      </c>
      <c r="C1795">
        <f t="shared" ca="1" si="176"/>
        <v>2</v>
      </c>
      <c r="D1795">
        <f t="shared" ca="1" si="176"/>
        <v>1987</v>
      </c>
      <c r="E1795">
        <f t="shared" ca="1" si="176"/>
        <v>2</v>
      </c>
      <c r="F1795">
        <f t="shared" ca="1" si="176"/>
        <v>4</v>
      </c>
      <c r="G1795">
        <f t="shared" ca="1" si="176"/>
        <v>1</v>
      </c>
      <c r="I1795" t="str">
        <f t="shared" ca="1" si="172"/>
        <v>Male</v>
      </c>
      <c r="J1795" t="str">
        <f t="shared" ca="1" si="173"/>
        <v>Self-pay</v>
      </c>
      <c r="K1795" t="str">
        <f t="shared" ca="1" si="174"/>
        <v>Discharged</v>
      </c>
      <c r="L1795" s="1">
        <f t="shared" ca="1" si="175"/>
        <v>31817</v>
      </c>
    </row>
    <row r="1796" spans="2:12" x14ac:dyDescent="0.25">
      <c r="B1796">
        <f t="shared" ca="1" si="171"/>
        <v>11</v>
      </c>
      <c r="C1796">
        <f t="shared" ca="1" si="176"/>
        <v>7</v>
      </c>
      <c r="D1796">
        <f t="shared" ca="1" si="176"/>
        <v>1985</v>
      </c>
      <c r="E1796">
        <f t="shared" ca="1" si="176"/>
        <v>1</v>
      </c>
      <c r="F1796">
        <f t="shared" ca="1" si="176"/>
        <v>2</v>
      </c>
      <c r="G1796">
        <f t="shared" ca="1" si="176"/>
        <v>3</v>
      </c>
      <c r="I1796" t="str">
        <f t="shared" ca="1" si="172"/>
        <v>Female</v>
      </c>
      <c r="J1796" t="str">
        <f t="shared" ca="1" si="173"/>
        <v>Medicare</v>
      </c>
      <c r="K1796" t="str">
        <f t="shared" ca="1" si="174"/>
        <v>Transferred</v>
      </c>
      <c r="L1796" s="1">
        <f t="shared" ca="1" si="175"/>
        <v>31239</v>
      </c>
    </row>
    <row r="1797" spans="2:12" x14ac:dyDescent="0.25">
      <c r="B1797">
        <f t="shared" ref="B1797:B1860" ca="1" si="177">RANDBETWEEN(B$4,B$5)</f>
        <v>27</v>
      </c>
      <c r="C1797">
        <f t="shared" ca="1" si="176"/>
        <v>10</v>
      </c>
      <c r="D1797">
        <f t="shared" ca="1" si="176"/>
        <v>1989</v>
      </c>
      <c r="E1797">
        <f t="shared" ca="1" si="176"/>
        <v>1</v>
      </c>
      <c r="F1797">
        <f t="shared" ca="1" si="176"/>
        <v>2</v>
      </c>
      <c r="G1797">
        <f t="shared" ca="1" si="176"/>
        <v>4</v>
      </c>
      <c r="I1797" t="str">
        <f t="shared" ca="1" si="172"/>
        <v>Female</v>
      </c>
      <c r="J1797" t="str">
        <f t="shared" ca="1" si="173"/>
        <v>Medicare</v>
      </c>
      <c r="K1797" t="str">
        <f t="shared" ca="1" si="174"/>
        <v>Left without being seen</v>
      </c>
      <c r="L1797" s="1">
        <f t="shared" ca="1" si="175"/>
        <v>32808</v>
      </c>
    </row>
    <row r="1798" spans="2:12" x14ac:dyDescent="0.25">
      <c r="B1798">
        <f t="shared" ca="1" si="177"/>
        <v>29</v>
      </c>
      <c r="C1798">
        <f t="shared" ca="1" si="176"/>
        <v>9</v>
      </c>
      <c r="D1798">
        <f t="shared" ca="1" si="176"/>
        <v>1995</v>
      </c>
      <c r="E1798">
        <f t="shared" ca="1" si="176"/>
        <v>1</v>
      </c>
      <c r="F1798">
        <f t="shared" ca="1" si="176"/>
        <v>4</v>
      </c>
      <c r="G1798">
        <f t="shared" ca="1" si="176"/>
        <v>4</v>
      </c>
      <c r="I1798" t="str">
        <f t="shared" ca="1" si="172"/>
        <v>Female</v>
      </c>
      <c r="J1798" t="str">
        <f t="shared" ca="1" si="173"/>
        <v>Self-pay</v>
      </c>
      <c r="K1798" t="str">
        <f t="shared" ca="1" si="174"/>
        <v>Left without being seen</v>
      </c>
      <c r="L1798" s="1">
        <f t="shared" ca="1" si="175"/>
        <v>34971</v>
      </c>
    </row>
    <row r="1799" spans="2:12" x14ac:dyDescent="0.25">
      <c r="B1799">
        <f t="shared" ca="1" si="177"/>
        <v>17</v>
      </c>
      <c r="C1799">
        <f t="shared" ca="1" si="176"/>
        <v>5</v>
      </c>
      <c r="D1799">
        <f t="shared" ca="1" si="176"/>
        <v>1994</v>
      </c>
      <c r="E1799">
        <f t="shared" ca="1" si="176"/>
        <v>1</v>
      </c>
      <c r="F1799">
        <f t="shared" ca="1" si="176"/>
        <v>1</v>
      </c>
      <c r="G1799">
        <f t="shared" ca="1" si="176"/>
        <v>4</v>
      </c>
      <c r="I1799" t="str">
        <f t="shared" ca="1" si="172"/>
        <v>Female</v>
      </c>
      <c r="J1799" t="str">
        <f t="shared" ca="1" si="173"/>
        <v>Aetna</v>
      </c>
      <c r="K1799" t="str">
        <f t="shared" ca="1" si="174"/>
        <v>Left without being seen</v>
      </c>
      <c r="L1799" s="1">
        <f t="shared" ca="1" si="175"/>
        <v>34471</v>
      </c>
    </row>
    <row r="1800" spans="2:12" x14ac:dyDescent="0.25">
      <c r="B1800">
        <f t="shared" ca="1" si="177"/>
        <v>14</v>
      </c>
      <c r="C1800">
        <f t="shared" ca="1" si="176"/>
        <v>9</v>
      </c>
      <c r="D1800">
        <f t="shared" ca="1" si="176"/>
        <v>1950</v>
      </c>
      <c r="E1800">
        <f t="shared" ca="1" si="176"/>
        <v>1</v>
      </c>
      <c r="F1800">
        <f t="shared" ca="1" si="176"/>
        <v>5</v>
      </c>
      <c r="G1800">
        <f t="shared" ca="1" si="176"/>
        <v>1</v>
      </c>
      <c r="I1800" t="str">
        <f t="shared" ca="1" si="172"/>
        <v>Female</v>
      </c>
      <c r="J1800" t="str">
        <f t="shared" ca="1" si="173"/>
        <v>Blue Cross</v>
      </c>
      <c r="K1800" t="str">
        <f t="shared" ca="1" si="174"/>
        <v>Discharged</v>
      </c>
      <c r="L1800" s="1">
        <f t="shared" ca="1" si="175"/>
        <v>18520</v>
      </c>
    </row>
    <row r="1801" spans="2:12" x14ac:dyDescent="0.25">
      <c r="B1801">
        <f t="shared" ca="1" si="177"/>
        <v>17</v>
      </c>
      <c r="C1801">
        <f t="shared" ca="1" si="176"/>
        <v>9</v>
      </c>
      <c r="D1801">
        <f t="shared" ca="1" si="176"/>
        <v>1977</v>
      </c>
      <c r="E1801">
        <f t="shared" ca="1" si="176"/>
        <v>1</v>
      </c>
      <c r="F1801">
        <f t="shared" ca="1" si="176"/>
        <v>3</v>
      </c>
      <c r="G1801">
        <f t="shared" ca="1" si="176"/>
        <v>1</v>
      </c>
      <c r="I1801" t="str">
        <f t="shared" ref="I1801:I1864" ca="1" si="178">VLOOKUP(E1801,GenderNum_to_GenderLabel,2,FALSE)</f>
        <v>Female</v>
      </c>
      <c r="J1801" t="str">
        <f t="shared" ref="J1801:J1864" ca="1" si="179">VLOOKUP(F1801,InsuranceNum_to_InsuranceCompany,2,FALSE)</f>
        <v>Medicaid</v>
      </c>
      <c r="K1801" t="str">
        <f t="shared" ref="K1801:K1864" ca="1" si="180">VLOOKUP(G1801,DispositionNum_to_DispositionLabel,2,FALSE)</f>
        <v>Discharged</v>
      </c>
      <c r="L1801" s="1">
        <f t="shared" ca="1" si="175"/>
        <v>28385</v>
      </c>
    </row>
    <row r="1802" spans="2:12" x14ac:dyDescent="0.25">
      <c r="B1802">
        <f t="shared" ca="1" si="177"/>
        <v>23</v>
      </c>
      <c r="C1802">
        <f t="shared" ca="1" si="176"/>
        <v>9</v>
      </c>
      <c r="D1802">
        <f t="shared" ca="1" si="176"/>
        <v>2002</v>
      </c>
      <c r="E1802">
        <f t="shared" ref="C1802:G1853" ca="1" si="181">RANDBETWEEN(E$4,E$5)</f>
        <v>1</v>
      </c>
      <c r="F1802">
        <f t="shared" ca="1" si="181"/>
        <v>5</v>
      </c>
      <c r="G1802">
        <f t="shared" ca="1" si="181"/>
        <v>3</v>
      </c>
      <c r="I1802" t="str">
        <f t="shared" ca="1" si="178"/>
        <v>Female</v>
      </c>
      <c r="J1802" t="str">
        <f t="shared" ca="1" si="179"/>
        <v>Blue Cross</v>
      </c>
      <c r="K1802" t="str">
        <f t="shared" ca="1" si="180"/>
        <v>Transferred</v>
      </c>
      <c r="L1802" s="1">
        <f t="shared" ca="1" si="175"/>
        <v>37522</v>
      </c>
    </row>
    <row r="1803" spans="2:12" x14ac:dyDescent="0.25">
      <c r="B1803">
        <f t="shared" ca="1" si="177"/>
        <v>21</v>
      </c>
      <c r="C1803">
        <f t="shared" ca="1" si="181"/>
        <v>12</v>
      </c>
      <c r="D1803">
        <f t="shared" ca="1" si="181"/>
        <v>2005</v>
      </c>
      <c r="E1803">
        <f t="shared" ca="1" si="181"/>
        <v>2</v>
      </c>
      <c r="F1803">
        <f t="shared" ca="1" si="181"/>
        <v>2</v>
      </c>
      <c r="G1803">
        <f t="shared" ca="1" si="181"/>
        <v>3</v>
      </c>
      <c r="I1803" t="str">
        <f t="shared" ca="1" si="178"/>
        <v>Male</v>
      </c>
      <c r="J1803" t="str">
        <f t="shared" ca="1" si="179"/>
        <v>Medicare</v>
      </c>
      <c r="K1803" t="str">
        <f t="shared" ca="1" si="180"/>
        <v>Transferred</v>
      </c>
      <c r="L1803" s="1">
        <f t="shared" ca="1" si="175"/>
        <v>38707</v>
      </c>
    </row>
    <row r="1804" spans="2:12" x14ac:dyDescent="0.25">
      <c r="B1804">
        <f t="shared" ca="1" si="177"/>
        <v>3</v>
      </c>
      <c r="C1804">
        <f t="shared" ca="1" si="181"/>
        <v>12</v>
      </c>
      <c r="D1804">
        <f t="shared" ca="1" si="181"/>
        <v>1969</v>
      </c>
      <c r="E1804">
        <f t="shared" ca="1" si="181"/>
        <v>1</v>
      </c>
      <c r="F1804">
        <f t="shared" ca="1" si="181"/>
        <v>4</v>
      </c>
      <c r="G1804">
        <f t="shared" ca="1" si="181"/>
        <v>4</v>
      </c>
      <c r="I1804" t="str">
        <f t="shared" ca="1" si="178"/>
        <v>Female</v>
      </c>
      <c r="J1804" t="str">
        <f t="shared" ca="1" si="179"/>
        <v>Self-pay</v>
      </c>
      <c r="K1804" t="str">
        <f t="shared" ca="1" si="180"/>
        <v>Left without being seen</v>
      </c>
      <c r="L1804" s="1">
        <f t="shared" ca="1" si="175"/>
        <v>25540</v>
      </c>
    </row>
    <row r="1805" spans="2:12" x14ac:dyDescent="0.25">
      <c r="B1805">
        <f t="shared" ca="1" si="177"/>
        <v>9</v>
      </c>
      <c r="C1805">
        <f t="shared" ca="1" si="181"/>
        <v>4</v>
      </c>
      <c r="D1805">
        <f t="shared" ca="1" si="181"/>
        <v>1932</v>
      </c>
      <c r="E1805">
        <f t="shared" ca="1" si="181"/>
        <v>1</v>
      </c>
      <c r="F1805">
        <f t="shared" ca="1" si="181"/>
        <v>5</v>
      </c>
      <c r="G1805">
        <f t="shared" ca="1" si="181"/>
        <v>1</v>
      </c>
      <c r="I1805" t="str">
        <f t="shared" ca="1" si="178"/>
        <v>Female</v>
      </c>
      <c r="J1805" t="str">
        <f t="shared" ca="1" si="179"/>
        <v>Blue Cross</v>
      </c>
      <c r="K1805" t="str">
        <f t="shared" ca="1" si="180"/>
        <v>Discharged</v>
      </c>
      <c r="L1805" s="1">
        <f t="shared" ca="1" si="175"/>
        <v>11788</v>
      </c>
    </row>
    <row r="1806" spans="2:12" x14ac:dyDescent="0.25">
      <c r="B1806">
        <f t="shared" ca="1" si="177"/>
        <v>12</v>
      </c>
      <c r="C1806">
        <f t="shared" ca="1" si="181"/>
        <v>7</v>
      </c>
      <c r="D1806">
        <f t="shared" ca="1" si="181"/>
        <v>1955</v>
      </c>
      <c r="E1806">
        <f t="shared" ca="1" si="181"/>
        <v>1</v>
      </c>
      <c r="F1806">
        <f t="shared" ca="1" si="181"/>
        <v>2</v>
      </c>
      <c r="G1806">
        <f t="shared" ca="1" si="181"/>
        <v>1</v>
      </c>
      <c r="I1806" t="str">
        <f t="shared" ca="1" si="178"/>
        <v>Female</v>
      </c>
      <c r="J1806" t="str">
        <f t="shared" ca="1" si="179"/>
        <v>Medicare</v>
      </c>
      <c r="K1806" t="str">
        <f t="shared" ca="1" si="180"/>
        <v>Discharged</v>
      </c>
      <c r="L1806" s="1">
        <f t="shared" ca="1" si="175"/>
        <v>20282</v>
      </c>
    </row>
    <row r="1807" spans="2:12" x14ac:dyDescent="0.25">
      <c r="B1807">
        <f t="shared" ca="1" si="177"/>
        <v>17</v>
      </c>
      <c r="C1807">
        <f t="shared" ca="1" si="181"/>
        <v>5</v>
      </c>
      <c r="D1807">
        <f t="shared" ca="1" si="181"/>
        <v>1958</v>
      </c>
      <c r="E1807">
        <f t="shared" ca="1" si="181"/>
        <v>2</v>
      </c>
      <c r="F1807">
        <f t="shared" ca="1" si="181"/>
        <v>2</v>
      </c>
      <c r="G1807">
        <f t="shared" ca="1" si="181"/>
        <v>3</v>
      </c>
      <c r="I1807" t="str">
        <f t="shared" ca="1" si="178"/>
        <v>Male</v>
      </c>
      <c r="J1807" t="str">
        <f t="shared" ca="1" si="179"/>
        <v>Medicare</v>
      </c>
      <c r="K1807" t="str">
        <f t="shared" ca="1" si="180"/>
        <v>Transferred</v>
      </c>
      <c r="L1807" s="1">
        <f t="shared" ca="1" si="175"/>
        <v>21322</v>
      </c>
    </row>
    <row r="1808" spans="2:12" x14ac:dyDescent="0.25">
      <c r="B1808">
        <f t="shared" ca="1" si="177"/>
        <v>5</v>
      </c>
      <c r="C1808">
        <f t="shared" ca="1" si="181"/>
        <v>8</v>
      </c>
      <c r="D1808">
        <f t="shared" ca="1" si="181"/>
        <v>1954</v>
      </c>
      <c r="E1808">
        <f t="shared" ca="1" si="181"/>
        <v>1</v>
      </c>
      <c r="F1808">
        <f t="shared" ca="1" si="181"/>
        <v>5</v>
      </c>
      <c r="G1808">
        <f t="shared" ca="1" si="181"/>
        <v>2</v>
      </c>
      <c r="I1808" t="str">
        <f t="shared" ca="1" si="178"/>
        <v>Female</v>
      </c>
      <c r="J1808" t="str">
        <f t="shared" ca="1" si="179"/>
        <v>Blue Cross</v>
      </c>
      <c r="K1808" t="str">
        <f t="shared" ca="1" si="180"/>
        <v>Admitted</v>
      </c>
      <c r="L1808" s="1">
        <f t="shared" ca="1" si="175"/>
        <v>19941</v>
      </c>
    </row>
    <row r="1809" spans="2:12" x14ac:dyDescent="0.25">
      <c r="B1809">
        <f t="shared" ca="1" si="177"/>
        <v>12</v>
      </c>
      <c r="C1809">
        <f t="shared" ca="1" si="181"/>
        <v>1</v>
      </c>
      <c r="D1809">
        <f t="shared" ca="1" si="181"/>
        <v>1991</v>
      </c>
      <c r="E1809">
        <f t="shared" ca="1" si="181"/>
        <v>1</v>
      </c>
      <c r="F1809">
        <f t="shared" ca="1" si="181"/>
        <v>1</v>
      </c>
      <c r="G1809">
        <f t="shared" ca="1" si="181"/>
        <v>1</v>
      </c>
      <c r="I1809" t="str">
        <f t="shared" ca="1" si="178"/>
        <v>Female</v>
      </c>
      <c r="J1809" t="str">
        <f t="shared" ca="1" si="179"/>
        <v>Aetna</v>
      </c>
      <c r="K1809" t="str">
        <f t="shared" ca="1" si="180"/>
        <v>Discharged</v>
      </c>
      <c r="L1809" s="1">
        <f t="shared" ca="1" si="175"/>
        <v>33250</v>
      </c>
    </row>
    <row r="1810" spans="2:12" x14ac:dyDescent="0.25">
      <c r="B1810">
        <f t="shared" ca="1" si="177"/>
        <v>20</v>
      </c>
      <c r="C1810">
        <f t="shared" ca="1" si="181"/>
        <v>4</v>
      </c>
      <c r="D1810">
        <f t="shared" ca="1" si="181"/>
        <v>1947</v>
      </c>
      <c r="E1810">
        <f t="shared" ca="1" si="181"/>
        <v>2</v>
      </c>
      <c r="F1810">
        <f t="shared" ca="1" si="181"/>
        <v>5</v>
      </c>
      <c r="G1810">
        <f t="shared" ca="1" si="181"/>
        <v>2</v>
      </c>
      <c r="I1810" t="str">
        <f t="shared" ca="1" si="178"/>
        <v>Male</v>
      </c>
      <c r="J1810" t="str">
        <f t="shared" ca="1" si="179"/>
        <v>Blue Cross</v>
      </c>
      <c r="K1810" t="str">
        <f t="shared" ca="1" si="180"/>
        <v>Admitted</v>
      </c>
      <c r="L1810" s="1">
        <f t="shared" ca="1" si="175"/>
        <v>17277</v>
      </c>
    </row>
    <row r="1811" spans="2:12" x14ac:dyDescent="0.25">
      <c r="B1811">
        <f t="shared" ca="1" si="177"/>
        <v>22</v>
      </c>
      <c r="C1811">
        <f t="shared" ca="1" si="181"/>
        <v>7</v>
      </c>
      <c r="D1811">
        <f t="shared" ca="1" si="181"/>
        <v>1947</v>
      </c>
      <c r="E1811">
        <f t="shared" ca="1" si="181"/>
        <v>2</v>
      </c>
      <c r="F1811">
        <f t="shared" ca="1" si="181"/>
        <v>3</v>
      </c>
      <c r="G1811">
        <f t="shared" ca="1" si="181"/>
        <v>1</v>
      </c>
      <c r="I1811" t="str">
        <f t="shared" ca="1" si="178"/>
        <v>Male</v>
      </c>
      <c r="J1811" t="str">
        <f t="shared" ca="1" si="179"/>
        <v>Medicaid</v>
      </c>
      <c r="K1811" t="str">
        <f t="shared" ca="1" si="180"/>
        <v>Discharged</v>
      </c>
      <c r="L1811" s="1">
        <f t="shared" ca="1" si="175"/>
        <v>17370</v>
      </c>
    </row>
    <row r="1812" spans="2:12" x14ac:dyDescent="0.25">
      <c r="B1812">
        <f t="shared" ca="1" si="177"/>
        <v>19</v>
      </c>
      <c r="C1812">
        <f t="shared" ca="1" si="181"/>
        <v>4</v>
      </c>
      <c r="D1812">
        <f t="shared" ca="1" si="181"/>
        <v>1929</v>
      </c>
      <c r="E1812">
        <f t="shared" ca="1" si="181"/>
        <v>2</v>
      </c>
      <c r="F1812">
        <f t="shared" ca="1" si="181"/>
        <v>3</v>
      </c>
      <c r="G1812">
        <f t="shared" ca="1" si="181"/>
        <v>3</v>
      </c>
      <c r="I1812" t="str">
        <f t="shared" ca="1" si="178"/>
        <v>Male</v>
      </c>
      <c r="J1812" t="str">
        <f t="shared" ca="1" si="179"/>
        <v>Medicaid</v>
      </c>
      <c r="K1812" t="str">
        <f t="shared" ca="1" si="180"/>
        <v>Transferred</v>
      </c>
      <c r="L1812" s="1">
        <f t="shared" ref="L1812:L1875" ca="1" si="182">DATE(D1812,C1812,B1812)</f>
        <v>10702</v>
      </c>
    </row>
    <row r="1813" spans="2:12" x14ac:dyDescent="0.25">
      <c r="B1813">
        <f t="shared" ca="1" si="177"/>
        <v>7</v>
      </c>
      <c r="C1813">
        <f t="shared" ca="1" si="181"/>
        <v>11</v>
      </c>
      <c r="D1813">
        <f t="shared" ca="1" si="181"/>
        <v>1935</v>
      </c>
      <c r="E1813">
        <f t="shared" ca="1" si="181"/>
        <v>2</v>
      </c>
      <c r="F1813">
        <f t="shared" ca="1" si="181"/>
        <v>3</v>
      </c>
      <c r="G1813">
        <f t="shared" ca="1" si="181"/>
        <v>4</v>
      </c>
      <c r="I1813" t="str">
        <f t="shared" ca="1" si="178"/>
        <v>Male</v>
      </c>
      <c r="J1813" t="str">
        <f t="shared" ca="1" si="179"/>
        <v>Medicaid</v>
      </c>
      <c r="K1813" t="str">
        <f t="shared" ca="1" si="180"/>
        <v>Left without being seen</v>
      </c>
      <c r="L1813" s="1">
        <f t="shared" ca="1" si="182"/>
        <v>13095</v>
      </c>
    </row>
    <row r="1814" spans="2:12" x14ac:dyDescent="0.25">
      <c r="B1814">
        <f t="shared" ca="1" si="177"/>
        <v>11</v>
      </c>
      <c r="C1814">
        <f t="shared" ca="1" si="181"/>
        <v>11</v>
      </c>
      <c r="D1814">
        <f t="shared" ca="1" si="181"/>
        <v>1955</v>
      </c>
      <c r="E1814">
        <f t="shared" ca="1" si="181"/>
        <v>1</v>
      </c>
      <c r="F1814">
        <f t="shared" ca="1" si="181"/>
        <v>1</v>
      </c>
      <c r="G1814">
        <f t="shared" ca="1" si="181"/>
        <v>3</v>
      </c>
      <c r="I1814" t="str">
        <f t="shared" ca="1" si="178"/>
        <v>Female</v>
      </c>
      <c r="J1814" t="str">
        <f t="shared" ca="1" si="179"/>
        <v>Aetna</v>
      </c>
      <c r="K1814" t="str">
        <f t="shared" ca="1" si="180"/>
        <v>Transferred</v>
      </c>
      <c r="L1814" s="1">
        <f t="shared" ca="1" si="182"/>
        <v>20404</v>
      </c>
    </row>
    <row r="1815" spans="2:12" x14ac:dyDescent="0.25">
      <c r="B1815">
        <f t="shared" ca="1" si="177"/>
        <v>5</v>
      </c>
      <c r="C1815">
        <f t="shared" ca="1" si="181"/>
        <v>3</v>
      </c>
      <c r="D1815">
        <f t="shared" ca="1" si="181"/>
        <v>1982</v>
      </c>
      <c r="E1815">
        <f t="shared" ca="1" si="181"/>
        <v>1</v>
      </c>
      <c r="F1815">
        <f t="shared" ca="1" si="181"/>
        <v>5</v>
      </c>
      <c r="G1815">
        <f t="shared" ca="1" si="181"/>
        <v>1</v>
      </c>
      <c r="I1815" t="str">
        <f t="shared" ca="1" si="178"/>
        <v>Female</v>
      </c>
      <c r="J1815" t="str">
        <f t="shared" ca="1" si="179"/>
        <v>Blue Cross</v>
      </c>
      <c r="K1815" t="str">
        <f t="shared" ca="1" si="180"/>
        <v>Discharged</v>
      </c>
      <c r="L1815" s="1">
        <f t="shared" ca="1" si="182"/>
        <v>30015</v>
      </c>
    </row>
    <row r="1816" spans="2:12" x14ac:dyDescent="0.25">
      <c r="B1816">
        <f t="shared" ca="1" si="177"/>
        <v>20</v>
      </c>
      <c r="C1816">
        <f t="shared" ca="1" si="181"/>
        <v>3</v>
      </c>
      <c r="D1816">
        <f t="shared" ca="1" si="181"/>
        <v>1996</v>
      </c>
      <c r="E1816">
        <f t="shared" ca="1" si="181"/>
        <v>2</v>
      </c>
      <c r="F1816">
        <f t="shared" ca="1" si="181"/>
        <v>4</v>
      </c>
      <c r="G1816">
        <f t="shared" ca="1" si="181"/>
        <v>4</v>
      </c>
      <c r="I1816" t="str">
        <f t="shared" ca="1" si="178"/>
        <v>Male</v>
      </c>
      <c r="J1816" t="str">
        <f t="shared" ca="1" si="179"/>
        <v>Self-pay</v>
      </c>
      <c r="K1816" t="str">
        <f t="shared" ca="1" si="180"/>
        <v>Left without being seen</v>
      </c>
      <c r="L1816" s="1">
        <f t="shared" ca="1" si="182"/>
        <v>35144</v>
      </c>
    </row>
    <row r="1817" spans="2:12" x14ac:dyDescent="0.25">
      <c r="B1817">
        <f t="shared" ca="1" si="177"/>
        <v>8</v>
      </c>
      <c r="C1817">
        <f t="shared" ca="1" si="181"/>
        <v>8</v>
      </c>
      <c r="D1817">
        <f t="shared" ca="1" si="181"/>
        <v>1938</v>
      </c>
      <c r="E1817">
        <f t="shared" ca="1" si="181"/>
        <v>1</v>
      </c>
      <c r="F1817">
        <f t="shared" ca="1" si="181"/>
        <v>4</v>
      </c>
      <c r="G1817">
        <f t="shared" ca="1" si="181"/>
        <v>2</v>
      </c>
      <c r="I1817" t="str">
        <f t="shared" ca="1" si="178"/>
        <v>Female</v>
      </c>
      <c r="J1817" t="str">
        <f t="shared" ca="1" si="179"/>
        <v>Self-pay</v>
      </c>
      <c r="K1817" t="str">
        <f t="shared" ca="1" si="180"/>
        <v>Admitted</v>
      </c>
      <c r="L1817" s="1">
        <f t="shared" ca="1" si="182"/>
        <v>14100</v>
      </c>
    </row>
    <row r="1818" spans="2:12" x14ac:dyDescent="0.25">
      <c r="B1818">
        <f t="shared" ca="1" si="177"/>
        <v>6</v>
      </c>
      <c r="C1818">
        <f t="shared" ca="1" si="181"/>
        <v>9</v>
      </c>
      <c r="D1818">
        <f t="shared" ca="1" si="181"/>
        <v>1938</v>
      </c>
      <c r="E1818">
        <f t="shared" ca="1" si="181"/>
        <v>2</v>
      </c>
      <c r="F1818">
        <f t="shared" ca="1" si="181"/>
        <v>1</v>
      </c>
      <c r="G1818">
        <f t="shared" ca="1" si="181"/>
        <v>3</v>
      </c>
      <c r="I1818" t="str">
        <f t="shared" ca="1" si="178"/>
        <v>Male</v>
      </c>
      <c r="J1818" t="str">
        <f t="shared" ca="1" si="179"/>
        <v>Aetna</v>
      </c>
      <c r="K1818" t="str">
        <f t="shared" ca="1" si="180"/>
        <v>Transferred</v>
      </c>
      <c r="L1818" s="1">
        <f t="shared" ca="1" si="182"/>
        <v>14129</v>
      </c>
    </row>
    <row r="1819" spans="2:12" x14ac:dyDescent="0.25">
      <c r="B1819">
        <f t="shared" ca="1" si="177"/>
        <v>29</v>
      </c>
      <c r="C1819">
        <f t="shared" ca="1" si="181"/>
        <v>2</v>
      </c>
      <c r="D1819">
        <f t="shared" ca="1" si="181"/>
        <v>1958</v>
      </c>
      <c r="E1819">
        <f t="shared" ca="1" si="181"/>
        <v>2</v>
      </c>
      <c r="F1819">
        <f t="shared" ca="1" si="181"/>
        <v>1</v>
      </c>
      <c r="G1819">
        <f t="shared" ca="1" si="181"/>
        <v>3</v>
      </c>
      <c r="I1819" t="str">
        <f t="shared" ca="1" si="178"/>
        <v>Male</v>
      </c>
      <c r="J1819" t="str">
        <f t="shared" ca="1" si="179"/>
        <v>Aetna</v>
      </c>
      <c r="K1819" t="str">
        <f t="shared" ca="1" si="180"/>
        <v>Transferred</v>
      </c>
      <c r="L1819" s="1">
        <f t="shared" ca="1" si="182"/>
        <v>21245</v>
      </c>
    </row>
    <row r="1820" spans="2:12" x14ac:dyDescent="0.25">
      <c r="B1820">
        <f t="shared" ca="1" si="177"/>
        <v>15</v>
      </c>
      <c r="C1820">
        <f t="shared" ca="1" si="181"/>
        <v>5</v>
      </c>
      <c r="D1820">
        <f t="shared" ca="1" si="181"/>
        <v>2009</v>
      </c>
      <c r="E1820">
        <f t="shared" ca="1" si="181"/>
        <v>2</v>
      </c>
      <c r="F1820">
        <f t="shared" ca="1" si="181"/>
        <v>3</v>
      </c>
      <c r="G1820">
        <f t="shared" ca="1" si="181"/>
        <v>2</v>
      </c>
      <c r="I1820" t="str">
        <f t="shared" ca="1" si="178"/>
        <v>Male</v>
      </c>
      <c r="J1820" t="str">
        <f t="shared" ca="1" si="179"/>
        <v>Medicaid</v>
      </c>
      <c r="K1820" t="str">
        <f t="shared" ca="1" si="180"/>
        <v>Admitted</v>
      </c>
      <c r="L1820" s="1">
        <f t="shared" ca="1" si="182"/>
        <v>39948</v>
      </c>
    </row>
    <row r="1821" spans="2:12" x14ac:dyDescent="0.25">
      <c r="B1821">
        <f t="shared" ca="1" si="177"/>
        <v>27</v>
      </c>
      <c r="C1821">
        <f t="shared" ca="1" si="181"/>
        <v>4</v>
      </c>
      <c r="D1821">
        <f t="shared" ca="1" si="181"/>
        <v>1932</v>
      </c>
      <c r="E1821">
        <f t="shared" ca="1" si="181"/>
        <v>1</v>
      </c>
      <c r="F1821">
        <f t="shared" ca="1" si="181"/>
        <v>5</v>
      </c>
      <c r="G1821">
        <f t="shared" ca="1" si="181"/>
        <v>4</v>
      </c>
      <c r="I1821" t="str">
        <f t="shared" ca="1" si="178"/>
        <v>Female</v>
      </c>
      <c r="J1821" t="str">
        <f t="shared" ca="1" si="179"/>
        <v>Blue Cross</v>
      </c>
      <c r="K1821" t="str">
        <f t="shared" ca="1" si="180"/>
        <v>Left without being seen</v>
      </c>
      <c r="L1821" s="1">
        <f t="shared" ca="1" si="182"/>
        <v>11806</v>
      </c>
    </row>
    <row r="1822" spans="2:12" x14ac:dyDescent="0.25">
      <c r="B1822">
        <f t="shared" ca="1" si="177"/>
        <v>29</v>
      </c>
      <c r="C1822">
        <f t="shared" ca="1" si="181"/>
        <v>7</v>
      </c>
      <c r="D1822">
        <f t="shared" ca="1" si="181"/>
        <v>1982</v>
      </c>
      <c r="E1822">
        <f t="shared" ca="1" si="181"/>
        <v>1</v>
      </c>
      <c r="F1822">
        <f t="shared" ca="1" si="181"/>
        <v>1</v>
      </c>
      <c r="G1822">
        <f t="shared" ca="1" si="181"/>
        <v>4</v>
      </c>
      <c r="I1822" t="str">
        <f t="shared" ca="1" si="178"/>
        <v>Female</v>
      </c>
      <c r="J1822" t="str">
        <f t="shared" ca="1" si="179"/>
        <v>Aetna</v>
      </c>
      <c r="K1822" t="str">
        <f t="shared" ca="1" si="180"/>
        <v>Left without being seen</v>
      </c>
      <c r="L1822" s="1">
        <f t="shared" ca="1" si="182"/>
        <v>30161</v>
      </c>
    </row>
    <row r="1823" spans="2:12" x14ac:dyDescent="0.25">
      <c r="B1823">
        <f t="shared" ca="1" si="177"/>
        <v>7</v>
      </c>
      <c r="C1823">
        <f t="shared" ca="1" si="181"/>
        <v>12</v>
      </c>
      <c r="D1823">
        <f t="shared" ca="1" si="181"/>
        <v>1930</v>
      </c>
      <c r="E1823">
        <f t="shared" ca="1" si="181"/>
        <v>1</v>
      </c>
      <c r="F1823">
        <f t="shared" ca="1" si="181"/>
        <v>3</v>
      </c>
      <c r="G1823">
        <f t="shared" ca="1" si="181"/>
        <v>4</v>
      </c>
      <c r="I1823" t="str">
        <f t="shared" ca="1" si="178"/>
        <v>Female</v>
      </c>
      <c r="J1823" t="str">
        <f t="shared" ca="1" si="179"/>
        <v>Medicaid</v>
      </c>
      <c r="K1823" t="str">
        <f t="shared" ca="1" si="180"/>
        <v>Left without being seen</v>
      </c>
      <c r="L1823" s="1">
        <f t="shared" ca="1" si="182"/>
        <v>11299</v>
      </c>
    </row>
    <row r="1824" spans="2:12" x14ac:dyDescent="0.25">
      <c r="B1824">
        <f t="shared" ca="1" si="177"/>
        <v>3</v>
      </c>
      <c r="C1824">
        <f t="shared" ca="1" si="181"/>
        <v>12</v>
      </c>
      <c r="D1824">
        <f t="shared" ca="1" si="181"/>
        <v>1931</v>
      </c>
      <c r="E1824">
        <f t="shared" ca="1" si="181"/>
        <v>2</v>
      </c>
      <c r="F1824">
        <f t="shared" ca="1" si="181"/>
        <v>5</v>
      </c>
      <c r="G1824">
        <f t="shared" ca="1" si="181"/>
        <v>4</v>
      </c>
      <c r="I1824" t="str">
        <f t="shared" ca="1" si="178"/>
        <v>Male</v>
      </c>
      <c r="J1824" t="str">
        <f t="shared" ca="1" si="179"/>
        <v>Blue Cross</v>
      </c>
      <c r="K1824" t="str">
        <f t="shared" ca="1" si="180"/>
        <v>Left without being seen</v>
      </c>
      <c r="L1824" s="1">
        <f t="shared" ca="1" si="182"/>
        <v>11660</v>
      </c>
    </row>
    <row r="1825" spans="2:12" x14ac:dyDescent="0.25">
      <c r="B1825">
        <f t="shared" ca="1" si="177"/>
        <v>28</v>
      </c>
      <c r="C1825">
        <f t="shared" ca="1" si="181"/>
        <v>9</v>
      </c>
      <c r="D1825">
        <f t="shared" ca="1" si="181"/>
        <v>1935</v>
      </c>
      <c r="E1825">
        <f t="shared" ca="1" si="181"/>
        <v>2</v>
      </c>
      <c r="F1825">
        <f t="shared" ca="1" si="181"/>
        <v>2</v>
      </c>
      <c r="G1825">
        <f t="shared" ca="1" si="181"/>
        <v>3</v>
      </c>
      <c r="I1825" t="str">
        <f t="shared" ca="1" si="178"/>
        <v>Male</v>
      </c>
      <c r="J1825" t="str">
        <f t="shared" ca="1" si="179"/>
        <v>Medicare</v>
      </c>
      <c r="K1825" t="str">
        <f t="shared" ca="1" si="180"/>
        <v>Transferred</v>
      </c>
      <c r="L1825" s="1">
        <f t="shared" ca="1" si="182"/>
        <v>13055</v>
      </c>
    </row>
    <row r="1826" spans="2:12" x14ac:dyDescent="0.25">
      <c r="B1826">
        <f t="shared" ca="1" si="177"/>
        <v>23</v>
      </c>
      <c r="C1826">
        <f t="shared" ca="1" si="181"/>
        <v>6</v>
      </c>
      <c r="D1826">
        <f t="shared" ca="1" si="181"/>
        <v>1923</v>
      </c>
      <c r="E1826">
        <f t="shared" ca="1" si="181"/>
        <v>2</v>
      </c>
      <c r="F1826">
        <f t="shared" ca="1" si="181"/>
        <v>5</v>
      </c>
      <c r="G1826">
        <f t="shared" ca="1" si="181"/>
        <v>3</v>
      </c>
      <c r="I1826" t="str">
        <f t="shared" ca="1" si="178"/>
        <v>Male</v>
      </c>
      <c r="J1826" t="str">
        <f t="shared" ca="1" si="179"/>
        <v>Blue Cross</v>
      </c>
      <c r="K1826" t="str">
        <f t="shared" ca="1" si="180"/>
        <v>Transferred</v>
      </c>
      <c r="L1826" s="1">
        <f t="shared" ca="1" si="182"/>
        <v>8575</v>
      </c>
    </row>
    <row r="1827" spans="2:12" x14ac:dyDescent="0.25">
      <c r="B1827">
        <f t="shared" ca="1" si="177"/>
        <v>17</v>
      </c>
      <c r="C1827">
        <f t="shared" ca="1" si="181"/>
        <v>11</v>
      </c>
      <c r="D1827">
        <f t="shared" ca="1" si="181"/>
        <v>2011</v>
      </c>
      <c r="E1827">
        <f t="shared" ca="1" si="181"/>
        <v>1</v>
      </c>
      <c r="F1827">
        <f t="shared" ca="1" si="181"/>
        <v>2</v>
      </c>
      <c r="G1827">
        <f t="shared" ca="1" si="181"/>
        <v>1</v>
      </c>
      <c r="I1827" t="str">
        <f t="shared" ca="1" si="178"/>
        <v>Female</v>
      </c>
      <c r="J1827" t="str">
        <f t="shared" ca="1" si="179"/>
        <v>Medicare</v>
      </c>
      <c r="K1827" t="str">
        <f t="shared" ca="1" si="180"/>
        <v>Discharged</v>
      </c>
      <c r="L1827" s="1">
        <f t="shared" ca="1" si="182"/>
        <v>40864</v>
      </c>
    </row>
    <row r="1828" spans="2:12" x14ac:dyDescent="0.25">
      <c r="B1828">
        <f t="shared" ca="1" si="177"/>
        <v>23</v>
      </c>
      <c r="C1828">
        <f t="shared" ca="1" si="181"/>
        <v>10</v>
      </c>
      <c r="D1828">
        <f t="shared" ca="1" si="181"/>
        <v>1991</v>
      </c>
      <c r="E1828">
        <f t="shared" ca="1" si="181"/>
        <v>1</v>
      </c>
      <c r="F1828">
        <f t="shared" ca="1" si="181"/>
        <v>5</v>
      </c>
      <c r="G1828">
        <f t="shared" ca="1" si="181"/>
        <v>1</v>
      </c>
      <c r="I1828" t="str">
        <f t="shared" ca="1" si="178"/>
        <v>Female</v>
      </c>
      <c r="J1828" t="str">
        <f t="shared" ca="1" si="179"/>
        <v>Blue Cross</v>
      </c>
      <c r="K1828" t="str">
        <f t="shared" ca="1" si="180"/>
        <v>Discharged</v>
      </c>
      <c r="L1828" s="1">
        <f t="shared" ca="1" si="182"/>
        <v>33534</v>
      </c>
    </row>
    <row r="1829" spans="2:12" x14ac:dyDescent="0.25">
      <c r="B1829">
        <f t="shared" ca="1" si="177"/>
        <v>17</v>
      </c>
      <c r="C1829">
        <f t="shared" ca="1" si="181"/>
        <v>5</v>
      </c>
      <c r="D1829">
        <f t="shared" ca="1" si="181"/>
        <v>1952</v>
      </c>
      <c r="E1829">
        <f t="shared" ca="1" si="181"/>
        <v>1</v>
      </c>
      <c r="F1829">
        <f t="shared" ca="1" si="181"/>
        <v>5</v>
      </c>
      <c r="G1829">
        <f t="shared" ca="1" si="181"/>
        <v>1</v>
      </c>
      <c r="I1829" t="str">
        <f t="shared" ca="1" si="178"/>
        <v>Female</v>
      </c>
      <c r="J1829" t="str">
        <f t="shared" ca="1" si="179"/>
        <v>Blue Cross</v>
      </c>
      <c r="K1829" t="str">
        <f t="shared" ca="1" si="180"/>
        <v>Discharged</v>
      </c>
      <c r="L1829" s="1">
        <f t="shared" ca="1" si="182"/>
        <v>19131</v>
      </c>
    </row>
    <row r="1830" spans="2:12" x14ac:dyDescent="0.25">
      <c r="B1830">
        <f t="shared" ca="1" si="177"/>
        <v>25</v>
      </c>
      <c r="C1830">
        <f t="shared" ca="1" si="181"/>
        <v>7</v>
      </c>
      <c r="D1830">
        <f t="shared" ca="1" si="181"/>
        <v>2008</v>
      </c>
      <c r="E1830">
        <f t="shared" ca="1" si="181"/>
        <v>2</v>
      </c>
      <c r="F1830">
        <f t="shared" ca="1" si="181"/>
        <v>4</v>
      </c>
      <c r="G1830">
        <f t="shared" ca="1" si="181"/>
        <v>4</v>
      </c>
      <c r="I1830" t="str">
        <f t="shared" ca="1" si="178"/>
        <v>Male</v>
      </c>
      <c r="J1830" t="str">
        <f t="shared" ca="1" si="179"/>
        <v>Self-pay</v>
      </c>
      <c r="K1830" t="str">
        <f t="shared" ca="1" si="180"/>
        <v>Left without being seen</v>
      </c>
      <c r="L1830" s="1">
        <f t="shared" ca="1" si="182"/>
        <v>39654</v>
      </c>
    </row>
    <row r="1831" spans="2:12" x14ac:dyDescent="0.25">
      <c r="B1831">
        <f t="shared" ca="1" si="177"/>
        <v>21</v>
      </c>
      <c r="C1831">
        <f t="shared" ca="1" si="181"/>
        <v>3</v>
      </c>
      <c r="D1831">
        <f t="shared" ca="1" si="181"/>
        <v>1989</v>
      </c>
      <c r="E1831">
        <f t="shared" ca="1" si="181"/>
        <v>2</v>
      </c>
      <c r="F1831">
        <f t="shared" ca="1" si="181"/>
        <v>3</v>
      </c>
      <c r="G1831">
        <f t="shared" ca="1" si="181"/>
        <v>2</v>
      </c>
      <c r="I1831" t="str">
        <f t="shared" ca="1" si="178"/>
        <v>Male</v>
      </c>
      <c r="J1831" t="str">
        <f t="shared" ca="1" si="179"/>
        <v>Medicaid</v>
      </c>
      <c r="K1831" t="str">
        <f t="shared" ca="1" si="180"/>
        <v>Admitted</v>
      </c>
      <c r="L1831" s="1">
        <f t="shared" ca="1" si="182"/>
        <v>32588</v>
      </c>
    </row>
    <row r="1832" spans="2:12" x14ac:dyDescent="0.25">
      <c r="B1832">
        <f t="shared" ca="1" si="177"/>
        <v>14</v>
      </c>
      <c r="C1832">
        <f t="shared" ca="1" si="181"/>
        <v>11</v>
      </c>
      <c r="D1832">
        <f t="shared" ca="1" si="181"/>
        <v>1988</v>
      </c>
      <c r="E1832">
        <f t="shared" ca="1" si="181"/>
        <v>1</v>
      </c>
      <c r="F1832">
        <f t="shared" ca="1" si="181"/>
        <v>5</v>
      </c>
      <c r="G1832">
        <f t="shared" ca="1" si="181"/>
        <v>1</v>
      </c>
      <c r="I1832" t="str">
        <f t="shared" ca="1" si="178"/>
        <v>Female</v>
      </c>
      <c r="J1832" t="str">
        <f t="shared" ca="1" si="179"/>
        <v>Blue Cross</v>
      </c>
      <c r="K1832" t="str">
        <f t="shared" ca="1" si="180"/>
        <v>Discharged</v>
      </c>
      <c r="L1832" s="1">
        <f t="shared" ca="1" si="182"/>
        <v>32461</v>
      </c>
    </row>
    <row r="1833" spans="2:12" x14ac:dyDescent="0.25">
      <c r="B1833">
        <f t="shared" ca="1" si="177"/>
        <v>12</v>
      </c>
      <c r="C1833">
        <f t="shared" ca="1" si="181"/>
        <v>11</v>
      </c>
      <c r="D1833">
        <f t="shared" ca="1" si="181"/>
        <v>1995</v>
      </c>
      <c r="E1833">
        <f t="shared" ca="1" si="181"/>
        <v>2</v>
      </c>
      <c r="F1833">
        <f t="shared" ca="1" si="181"/>
        <v>2</v>
      </c>
      <c r="G1833">
        <f t="shared" ca="1" si="181"/>
        <v>1</v>
      </c>
      <c r="I1833" t="str">
        <f t="shared" ca="1" si="178"/>
        <v>Male</v>
      </c>
      <c r="J1833" t="str">
        <f t="shared" ca="1" si="179"/>
        <v>Medicare</v>
      </c>
      <c r="K1833" t="str">
        <f t="shared" ca="1" si="180"/>
        <v>Discharged</v>
      </c>
      <c r="L1833" s="1">
        <f t="shared" ca="1" si="182"/>
        <v>35015</v>
      </c>
    </row>
    <row r="1834" spans="2:12" x14ac:dyDescent="0.25">
      <c r="B1834">
        <f t="shared" ca="1" si="177"/>
        <v>1</v>
      </c>
      <c r="C1834">
        <f t="shared" ca="1" si="181"/>
        <v>6</v>
      </c>
      <c r="D1834">
        <f t="shared" ca="1" si="181"/>
        <v>1961</v>
      </c>
      <c r="E1834">
        <f t="shared" ca="1" si="181"/>
        <v>2</v>
      </c>
      <c r="F1834">
        <f t="shared" ca="1" si="181"/>
        <v>1</v>
      </c>
      <c r="G1834">
        <f t="shared" ca="1" si="181"/>
        <v>3</v>
      </c>
      <c r="I1834" t="str">
        <f t="shared" ca="1" si="178"/>
        <v>Male</v>
      </c>
      <c r="J1834" t="str">
        <f t="shared" ca="1" si="179"/>
        <v>Aetna</v>
      </c>
      <c r="K1834" t="str">
        <f t="shared" ca="1" si="180"/>
        <v>Transferred</v>
      </c>
      <c r="L1834" s="1">
        <f t="shared" ca="1" si="182"/>
        <v>22433</v>
      </c>
    </row>
    <row r="1835" spans="2:12" x14ac:dyDescent="0.25">
      <c r="B1835">
        <f t="shared" ca="1" si="177"/>
        <v>3</v>
      </c>
      <c r="C1835">
        <f t="shared" ca="1" si="181"/>
        <v>4</v>
      </c>
      <c r="D1835">
        <f t="shared" ca="1" si="181"/>
        <v>1995</v>
      </c>
      <c r="E1835">
        <f t="shared" ca="1" si="181"/>
        <v>1</v>
      </c>
      <c r="F1835">
        <f t="shared" ca="1" si="181"/>
        <v>1</v>
      </c>
      <c r="G1835">
        <f t="shared" ca="1" si="181"/>
        <v>2</v>
      </c>
      <c r="I1835" t="str">
        <f t="shared" ca="1" si="178"/>
        <v>Female</v>
      </c>
      <c r="J1835" t="str">
        <f t="shared" ca="1" si="179"/>
        <v>Aetna</v>
      </c>
      <c r="K1835" t="str">
        <f t="shared" ca="1" si="180"/>
        <v>Admitted</v>
      </c>
      <c r="L1835" s="1">
        <f t="shared" ca="1" si="182"/>
        <v>34792</v>
      </c>
    </row>
    <row r="1836" spans="2:12" x14ac:dyDescent="0.25">
      <c r="B1836">
        <f t="shared" ca="1" si="177"/>
        <v>9</v>
      </c>
      <c r="C1836">
        <f t="shared" ca="1" si="181"/>
        <v>11</v>
      </c>
      <c r="D1836">
        <f t="shared" ca="1" si="181"/>
        <v>1945</v>
      </c>
      <c r="E1836">
        <f t="shared" ca="1" si="181"/>
        <v>1</v>
      </c>
      <c r="F1836">
        <f t="shared" ca="1" si="181"/>
        <v>2</v>
      </c>
      <c r="G1836">
        <f t="shared" ca="1" si="181"/>
        <v>4</v>
      </c>
      <c r="I1836" t="str">
        <f t="shared" ca="1" si="178"/>
        <v>Female</v>
      </c>
      <c r="J1836" t="str">
        <f t="shared" ca="1" si="179"/>
        <v>Medicare</v>
      </c>
      <c r="K1836" t="str">
        <f t="shared" ca="1" si="180"/>
        <v>Left without being seen</v>
      </c>
      <c r="L1836" s="1">
        <f t="shared" ca="1" si="182"/>
        <v>16750</v>
      </c>
    </row>
    <row r="1837" spans="2:12" x14ac:dyDescent="0.25">
      <c r="B1837">
        <f t="shared" ca="1" si="177"/>
        <v>27</v>
      </c>
      <c r="C1837">
        <f t="shared" ca="1" si="181"/>
        <v>4</v>
      </c>
      <c r="D1837">
        <f t="shared" ca="1" si="181"/>
        <v>1958</v>
      </c>
      <c r="E1837">
        <f t="shared" ca="1" si="181"/>
        <v>2</v>
      </c>
      <c r="F1837">
        <f t="shared" ca="1" si="181"/>
        <v>3</v>
      </c>
      <c r="G1837">
        <f t="shared" ca="1" si="181"/>
        <v>3</v>
      </c>
      <c r="I1837" t="str">
        <f t="shared" ca="1" si="178"/>
        <v>Male</v>
      </c>
      <c r="J1837" t="str">
        <f t="shared" ca="1" si="179"/>
        <v>Medicaid</v>
      </c>
      <c r="K1837" t="str">
        <f t="shared" ca="1" si="180"/>
        <v>Transferred</v>
      </c>
      <c r="L1837" s="1">
        <f t="shared" ca="1" si="182"/>
        <v>21302</v>
      </c>
    </row>
    <row r="1838" spans="2:12" x14ac:dyDescent="0.25">
      <c r="B1838">
        <f t="shared" ca="1" si="177"/>
        <v>15</v>
      </c>
      <c r="C1838">
        <f t="shared" ca="1" si="181"/>
        <v>8</v>
      </c>
      <c r="D1838">
        <f t="shared" ca="1" si="181"/>
        <v>1935</v>
      </c>
      <c r="E1838">
        <f t="shared" ca="1" si="181"/>
        <v>1</v>
      </c>
      <c r="F1838">
        <f t="shared" ca="1" si="181"/>
        <v>1</v>
      </c>
      <c r="G1838">
        <f t="shared" ca="1" si="181"/>
        <v>3</v>
      </c>
      <c r="I1838" t="str">
        <f t="shared" ca="1" si="178"/>
        <v>Female</v>
      </c>
      <c r="J1838" t="str">
        <f t="shared" ca="1" si="179"/>
        <v>Aetna</v>
      </c>
      <c r="K1838" t="str">
        <f t="shared" ca="1" si="180"/>
        <v>Transferred</v>
      </c>
      <c r="L1838" s="1">
        <f t="shared" ca="1" si="182"/>
        <v>13011</v>
      </c>
    </row>
    <row r="1839" spans="2:12" x14ac:dyDescent="0.25">
      <c r="B1839">
        <f t="shared" ca="1" si="177"/>
        <v>18</v>
      </c>
      <c r="C1839">
        <f t="shared" ca="1" si="181"/>
        <v>12</v>
      </c>
      <c r="D1839">
        <f t="shared" ca="1" si="181"/>
        <v>2005</v>
      </c>
      <c r="E1839">
        <f t="shared" ca="1" si="181"/>
        <v>2</v>
      </c>
      <c r="F1839">
        <f t="shared" ca="1" si="181"/>
        <v>5</v>
      </c>
      <c r="G1839">
        <f t="shared" ca="1" si="181"/>
        <v>4</v>
      </c>
      <c r="I1839" t="str">
        <f t="shared" ca="1" si="178"/>
        <v>Male</v>
      </c>
      <c r="J1839" t="str">
        <f t="shared" ca="1" si="179"/>
        <v>Blue Cross</v>
      </c>
      <c r="K1839" t="str">
        <f t="shared" ca="1" si="180"/>
        <v>Left without being seen</v>
      </c>
      <c r="L1839" s="1">
        <f t="shared" ca="1" si="182"/>
        <v>38704</v>
      </c>
    </row>
    <row r="1840" spans="2:12" x14ac:dyDescent="0.25">
      <c r="B1840">
        <f t="shared" ca="1" si="177"/>
        <v>5</v>
      </c>
      <c r="C1840">
        <f t="shared" ca="1" si="181"/>
        <v>1</v>
      </c>
      <c r="D1840">
        <f t="shared" ca="1" si="181"/>
        <v>1940</v>
      </c>
      <c r="E1840">
        <f t="shared" ca="1" si="181"/>
        <v>2</v>
      </c>
      <c r="F1840">
        <f t="shared" ca="1" si="181"/>
        <v>3</v>
      </c>
      <c r="G1840">
        <f t="shared" ca="1" si="181"/>
        <v>1</v>
      </c>
      <c r="I1840" t="str">
        <f t="shared" ca="1" si="178"/>
        <v>Male</v>
      </c>
      <c r="J1840" t="str">
        <f t="shared" ca="1" si="179"/>
        <v>Medicaid</v>
      </c>
      <c r="K1840" t="str">
        <f t="shared" ca="1" si="180"/>
        <v>Discharged</v>
      </c>
      <c r="L1840" s="1">
        <f t="shared" ca="1" si="182"/>
        <v>14615</v>
      </c>
    </row>
    <row r="1841" spans="2:12" x14ac:dyDescent="0.25">
      <c r="B1841">
        <f t="shared" ca="1" si="177"/>
        <v>24</v>
      </c>
      <c r="C1841">
        <f t="shared" ca="1" si="181"/>
        <v>10</v>
      </c>
      <c r="D1841">
        <f t="shared" ca="1" si="181"/>
        <v>1940</v>
      </c>
      <c r="E1841">
        <f t="shared" ca="1" si="181"/>
        <v>1</v>
      </c>
      <c r="F1841">
        <f t="shared" ca="1" si="181"/>
        <v>2</v>
      </c>
      <c r="G1841">
        <f t="shared" ca="1" si="181"/>
        <v>1</v>
      </c>
      <c r="I1841" t="str">
        <f t="shared" ca="1" si="178"/>
        <v>Female</v>
      </c>
      <c r="J1841" t="str">
        <f t="shared" ca="1" si="179"/>
        <v>Medicare</v>
      </c>
      <c r="K1841" t="str">
        <f t="shared" ca="1" si="180"/>
        <v>Discharged</v>
      </c>
      <c r="L1841" s="1">
        <f t="shared" ca="1" si="182"/>
        <v>14908</v>
      </c>
    </row>
    <row r="1842" spans="2:12" x14ac:dyDescent="0.25">
      <c r="B1842">
        <f t="shared" ca="1" si="177"/>
        <v>17</v>
      </c>
      <c r="C1842">
        <f t="shared" ca="1" si="181"/>
        <v>12</v>
      </c>
      <c r="D1842">
        <f t="shared" ca="1" si="181"/>
        <v>1990</v>
      </c>
      <c r="E1842">
        <f t="shared" ca="1" si="181"/>
        <v>2</v>
      </c>
      <c r="F1842">
        <f t="shared" ca="1" si="181"/>
        <v>1</v>
      </c>
      <c r="G1842">
        <f t="shared" ca="1" si="181"/>
        <v>4</v>
      </c>
      <c r="I1842" t="str">
        <f t="shared" ca="1" si="178"/>
        <v>Male</v>
      </c>
      <c r="J1842" t="str">
        <f t="shared" ca="1" si="179"/>
        <v>Aetna</v>
      </c>
      <c r="K1842" t="str">
        <f t="shared" ca="1" si="180"/>
        <v>Left without being seen</v>
      </c>
      <c r="L1842" s="1">
        <f t="shared" ca="1" si="182"/>
        <v>33224</v>
      </c>
    </row>
    <row r="1843" spans="2:12" x14ac:dyDescent="0.25">
      <c r="B1843">
        <f t="shared" ca="1" si="177"/>
        <v>6</v>
      </c>
      <c r="C1843">
        <f t="shared" ca="1" si="181"/>
        <v>4</v>
      </c>
      <c r="D1843">
        <f t="shared" ca="1" si="181"/>
        <v>1979</v>
      </c>
      <c r="E1843">
        <f t="shared" ca="1" si="181"/>
        <v>2</v>
      </c>
      <c r="F1843">
        <f t="shared" ca="1" si="181"/>
        <v>1</v>
      </c>
      <c r="G1843">
        <f t="shared" ca="1" si="181"/>
        <v>2</v>
      </c>
      <c r="I1843" t="str">
        <f t="shared" ca="1" si="178"/>
        <v>Male</v>
      </c>
      <c r="J1843" t="str">
        <f t="shared" ca="1" si="179"/>
        <v>Aetna</v>
      </c>
      <c r="K1843" t="str">
        <f t="shared" ca="1" si="180"/>
        <v>Admitted</v>
      </c>
      <c r="L1843" s="1">
        <f t="shared" ca="1" si="182"/>
        <v>28951</v>
      </c>
    </row>
    <row r="1844" spans="2:12" x14ac:dyDescent="0.25">
      <c r="B1844">
        <f t="shared" ca="1" si="177"/>
        <v>5</v>
      </c>
      <c r="C1844">
        <f t="shared" ca="1" si="181"/>
        <v>10</v>
      </c>
      <c r="D1844">
        <f t="shared" ca="1" si="181"/>
        <v>1979</v>
      </c>
      <c r="E1844">
        <f t="shared" ca="1" si="181"/>
        <v>1</v>
      </c>
      <c r="F1844">
        <f t="shared" ca="1" si="181"/>
        <v>5</v>
      </c>
      <c r="G1844">
        <f t="shared" ca="1" si="181"/>
        <v>1</v>
      </c>
      <c r="I1844" t="str">
        <f t="shared" ca="1" si="178"/>
        <v>Female</v>
      </c>
      <c r="J1844" t="str">
        <f t="shared" ca="1" si="179"/>
        <v>Blue Cross</v>
      </c>
      <c r="K1844" t="str">
        <f t="shared" ca="1" si="180"/>
        <v>Discharged</v>
      </c>
      <c r="L1844" s="1">
        <f t="shared" ca="1" si="182"/>
        <v>29133</v>
      </c>
    </row>
    <row r="1845" spans="2:12" x14ac:dyDescent="0.25">
      <c r="B1845">
        <f t="shared" ca="1" si="177"/>
        <v>26</v>
      </c>
      <c r="C1845">
        <f t="shared" ca="1" si="181"/>
        <v>2</v>
      </c>
      <c r="D1845">
        <f t="shared" ca="1" si="181"/>
        <v>1923</v>
      </c>
      <c r="E1845">
        <f t="shared" ca="1" si="181"/>
        <v>1</v>
      </c>
      <c r="F1845">
        <f t="shared" ca="1" si="181"/>
        <v>1</v>
      </c>
      <c r="G1845">
        <f t="shared" ca="1" si="181"/>
        <v>3</v>
      </c>
      <c r="I1845" t="str">
        <f t="shared" ca="1" si="178"/>
        <v>Female</v>
      </c>
      <c r="J1845" t="str">
        <f t="shared" ca="1" si="179"/>
        <v>Aetna</v>
      </c>
      <c r="K1845" t="str">
        <f t="shared" ca="1" si="180"/>
        <v>Transferred</v>
      </c>
      <c r="L1845" s="1">
        <f t="shared" ca="1" si="182"/>
        <v>8458</v>
      </c>
    </row>
    <row r="1846" spans="2:12" x14ac:dyDescent="0.25">
      <c r="B1846">
        <f t="shared" ca="1" si="177"/>
        <v>18</v>
      </c>
      <c r="C1846">
        <f t="shared" ca="1" si="181"/>
        <v>1</v>
      </c>
      <c r="D1846">
        <f t="shared" ca="1" si="181"/>
        <v>1984</v>
      </c>
      <c r="E1846">
        <f t="shared" ca="1" si="181"/>
        <v>2</v>
      </c>
      <c r="F1846">
        <f t="shared" ca="1" si="181"/>
        <v>2</v>
      </c>
      <c r="G1846">
        <f t="shared" ca="1" si="181"/>
        <v>2</v>
      </c>
      <c r="I1846" t="str">
        <f t="shared" ca="1" si="178"/>
        <v>Male</v>
      </c>
      <c r="J1846" t="str">
        <f t="shared" ca="1" si="179"/>
        <v>Medicare</v>
      </c>
      <c r="K1846" t="str">
        <f t="shared" ca="1" si="180"/>
        <v>Admitted</v>
      </c>
      <c r="L1846" s="1">
        <f t="shared" ca="1" si="182"/>
        <v>30699</v>
      </c>
    </row>
    <row r="1847" spans="2:12" x14ac:dyDescent="0.25">
      <c r="B1847">
        <f t="shared" ca="1" si="177"/>
        <v>8</v>
      </c>
      <c r="C1847">
        <f t="shared" ca="1" si="181"/>
        <v>5</v>
      </c>
      <c r="D1847">
        <f t="shared" ca="1" si="181"/>
        <v>1952</v>
      </c>
      <c r="E1847">
        <f t="shared" ca="1" si="181"/>
        <v>2</v>
      </c>
      <c r="F1847">
        <f t="shared" ca="1" si="181"/>
        <v>1</v>
      </c>
      <c r="G1847">
        <f t="shared" ca="1" si="181"/>
        <v>1</v>
      </c>
      <c r="I1847" t="str">
        <f t="shared" ca="1" si="178"/>
        <v>Male</v>
      </c>
      <c r="J1847" t="str">
        <f t="shared" ca="1" si="179"/>
        <v>Aetna</v>
      </c>
      <c r="K1847" t="str">
        <f t="shared" ca="1" si="180"/>
        <v>Discharged</v>
      </c>
      <c r="L1847" s="1">
        <f t="shared" ca="1" si="182"/>
        <v>19122</v>
      </c>
    </row>
    <row r="1848" spans="2:12" x14ac:dyDescent="0.25">
      <c r="B1848">
        <f t="shared" ca="1" si="177"/>
        <v>29</v>
      </c>
      <c r="C1848">
        <f t="shared" ca="1" si="181"/>
        <v>12</v>
      </c>
      <c r="D1848">
        <f t="shared" ca="1" si="181"/>
        <v>1934</v>
      </c>
      <c r="E1848">
        <f t="shared" ca="1" si="181"/>
        <v>1</v>
      </c>
      <c r="F1848">
        <f t="shared" ca="1" si="181"/>
        <v>4</v>
      </c>
      <c r="G1848">
        <f t="shared" ca="1" si="181"/>
        <v>3</v>
      </c>
      <c r="I1848" t="str">
        <f t="shared" ca="1" si="178"/>
        <v>Female</v>
      </c>
      <c r="J1848" t="str">
        <f t="shared" ca="1" si="179"/>
        <v>Self-pay</v>
      </c>
      <c r="K1848" t="str">
        <f t="shared" ca="1" si="180"/>
        <v>Transferred</v>
      </c>
      <c r="L1848" s="1">
        <f t="shared" ca="1" si="182"/>
        <v>12782</v>
      </c>
    </row>
    <row r="1849" spans="2:12" x14ac:dyDescent="0.25">
      <c r="B1849">
        <f t="shared" ca="1" si="177"/>
        <v>1</v>
      </c>
      <c r="C1849">
        <f t="shared" ca="1" si="181"/>
        <v>12</v>
      </c>
      <c r="D1849">
        <f t="shared" ca="1" si="181"/>
        <v>1937</v>
      </c>
      <c r="E1849">
        <f t="shared" ca="1" si="181"/>
        <v>2</v>
      </c>
      <c r="F1849">
        <f t="shared" ca="1" si="181"/>
        <v>2</v>
      </c>
      <c r="G1849">
        <f t="shared" ca="1" si="181"/>
        <v>1</v>
      </c>
      <c r="I1849" t="str">
        <f t="shared" ca="1" si="178"/>
        <v>Male</v>
      </c>
      <c r="J1849" t="str">
        <f t="shared" ca="1" si="179"/>
        <v>Medicare</v>
      </c>
      <c r="K1849" t="str">
        <f t="shared" ca="1" si="180"/>
        <v>Discharged</v>
      </c>
      <c r="L1849" s="1">
        <f t="shared" ca="1" si="182"/>
        <v>13850</v>
      </c>
    </row>
    <row r="1850" spans="2:12" x14ac:dyDescent="0.25">
      <c r="B1850">
        <f t="shared" ca="1" si="177"/>
        <v>19</v>
      </c>
      <c r="C1850">
        <f t="shared" ca="1" si="181"/>
        <v>3</v>
      </c>
      <c r="D1850">
        <f t="shared" ca="1" si="181"/>
        <v>1920</v>
      </c>
      <c r="E1850">
        <f t="shared" ca="1" si="181"/>
        <v>1</v>
      </c>
      <c r="F1850">
        <f t="shared" ca="1" si="181"/>
        <v>3</v>
      </c>
      <c r="G1850">
        <f t="shared" ca="1" si="181"/>
        <v>4</v>
      </c>
      <c r="I1850" t="str">
        <f t="shared" ca="1" si="178"/>
        <v>Female</v>
      </c>
      <c r="J1850" t="str">
        <f t="shared" ca="1" si="179"/>
        <v>Medicaid</v>
      </c>
      <c r="K1850" t="str">
        <f t="shared" ca="1" si="180"/>
        <v>Left without being seen</v>
      </c>
      <c r="L1850" s="1">
        <f t="shared" ca="1" si="182"/>
        <v>7384</v>
      </c>
    </row>
    <row r="1851" spans="2:12" x14ac:dyDescent="0.25">
      <c r="B1851">
        <f t="shared" ca="1" si="177"/>
        <v>14</v>
      </c>
      <c r="C1851">
        <f t="shared" ca="1" si="181"/>
        <v>3</v>
      </c>
      <c r="D1851">
        <f t="shared" ca="1" si="181"/>
        <v>2007</v>
      </c>
      <c r="E1851">
        <f t="shared" ca="1" si="181"/>
        <v>2</v>
      </c>
      <c r="F1851">
        <f t="shared" ca="1" si="181"/>
        <v>1</v>
      </c>
      <c r="G1851">
        <f t="shared" ca="1" si="181"/>
        <v>2</v>
      </c>
      <c r="I1851" t="str">
        <f t="shared" ca="1" si="178"/>
        <v>Male</v>
      </c>
      <c r="J1851" t="str">
        <f t="shared" ca="1" si="179"/>
        <v>Aetna</v>
      </c>
      <c r="K1851" t="str">
        <f t="shared" ca="1" si="180"/>
        <v>Admitted</v>
      </c>
      <c r="L1851" s="1">
        <f t="shared" ca="1" si="182"/>
        <v>39155</v>
      </c>
    </row>
    <row r="1852" spans="2:12" x14ac:dyDescent="0.25">
      <c r="B1852">
        <f t="shared" ca="1" si="177"/>
        <v>9</v>
      </c>
      <c r="C1852">
        <f t="shared" ca="1" si="181"/>
        <v>5</v>
      </c>
      <c r="D1852">
        <f t="shared" ca="1" si="181"/>
        <v>1932</v>
      </c>
      <c r="E1852">
        <f t="shared" ca="1" si="181"/>
        <v>2</v>
      </c>
      <c r="F1852">
        <f t="shared" ca="1" si="181"/>
        <v>1</v>
      </c>
      <c r="G1852">
        <f t="shared" ca="1" si="181"/>
        <v>3</v>
      </c>
      <c r="I1852" t="str">
        <f t="shared" ca="1" si="178"/>
        <v>Male</v>
      </c>
      <c r="J1852" t="str">
        <f t="shared" ca="1" si="179"/>
        <v>Aetna</v>
      </c>
      <c r="K1852" t="str">
        <f t="shared" ca="1" si="180"/>
        <v>Transferred</v>
      </c>
      <c r="L1852" s="1">
        <f t="shared" ca="1" si="182"/>
        <v>11818</v>
      </c>
    </row>
    <row r="1853" spans="2:12" x14ac:dyDescent="0.25">
      <c r="B1853">
        <f t="shared" ca="1" si="177"/>
        <v>18</v>
      </c>
      <c r="C1853">
        <f t="shared" ca="1" si="181"/>
        <v>12</v>
      </c>
      <c r="D1853">
        <f t="shared" ca="1" si="181"/>
        <v>1964</v>
      </c>
      <c r="E1853">
        <f t="shared" ref="C1853:G1904" ca="1" si="183">RANDBETWEEN(E$4,E$5)</f>
        <v>1</v>
      </c>
      <c r="F1853">
        <f t="shared" ca="1" si="183"/>
        <v>4</v>
      </c>
      <c r="G1853">
        <f t="shared" ca="1" si="183"/>
        <v>1</v>
      </c>
      <c r="I1853" t="str">
        <f t="shared" ca="1" si="178"/>
        <v>Female</v>
      </c>
      <c r="J1853" t="str">
        <f t="shared" ca="1" si="179"/>
        <v>Self-pay</v>
      </c>
      <c r="K1853" t="str">
        <f t="shared" ca="1" si="180"/>
        <v>Discharged</v>
      </c>
      <c r="L1853" s="1">
        <f t="shared" ca="1" si="182"/>
        <v>23729</v>
      </c>
    </row>
    <row r="1854" spans="2:12" x14ac:dyDescent="0.25">
      <c r="B1854">
        <f t="shared" ca="1" si="177"/>
        <v>7</v>
      </c>
      <c r="C1854">
        <f t="shared" ca="1" si="183"/>
        <v>4</v>
      </c>
      <c r="D1854">
        <f t="shared" ca="1" si="183"/>
        <v>1952</v>
      </c>
      <c r="E1854">
        <f t="shared" ca="1" si="183"/>
        <v>2</v>
      </c>
      <c r="F1854">
        <f t="shared" ca="1" si="183"/>
        <v>3</v>
      </c>
      <c r="G1854">
        <f t="shared" ca="1" si="183"/>
        <v>2</v>
      </c>
      <c r="I1854" t="str">
        <f t="shared" ca="1" si="178"/>
        <v>Male</v>
      </c>
      <c r="J1854" t="str">
        <f t="shared" ca="1" si="179"/>
        <v>Medicaid</v>
      </c>
      <c r="K1854" t="str">
        <f t="shared" ca="1" si="180"/>
        <v>Admitted</v>
      </c>
      <c r="L1854" s="1">
        <f t="shared" ca="1" si="182"/>
        <v>19091</v>
      </c>
    </row>
    <row r="1855" spans="2:12" x14ac:dyDescent="0.25">
      <c r="B1855">
        <f t="shared" ca="1" si="177"/>
        <v>15</v>
      </c>
      <c r="C1855">
        <f t="shared" ca="1" si="183"/>
        <v>10</v>
      </c>
      <c r="D1855">
        <f t="shared" ca="1" si="183"/>
        <v>1956</v>
      </c>
      <c r="E1855">
        <f t="shared" ca="1" si="183"/>
        <v>2</v>
      </c>
      <c r="F1855">
        <f t="shared" ca="1" si="183"/>
        <v>5</v>
      </c>
      <c r="G1855">
        <f t="shared" ca="1" si="183"/>
        <v>2</v>
      </c>
      <c r="I1855" t="str">
        <f t="shared" ca="1" si="178"/>
        <v>Male</v>
      </c>
      <c r="J1855" t="str">
        <f t="shared" ca="1" si="179"/>
        <v>Blue Cross</v>
      </c>
      <c r="K1855" t="str">
        <f t="shared" ca="1" si="180"/>
        <v>Admitted</v>
      </c>
      <c r="L1855" s="1">
        <f t="shared" ca="1" si="182"/>
        <v>20743</v>
      </c>
    </row>
    <row r="1856" spans="2:12" x14ac:dyDescent="0.25">
      <c r="B1856">
        <f t="shared" ca="1" si="177"/>
        <v>16</v>
      </c>
      <c r="C1856">
        <f t="shared" ca="1" si="183"/>
        <v>3</v>
      </c>
      <c r="D1856">
        <f t="shared" ca="1" si="183"/>
        <v>1971</v>
      </c>
      <c r="E1856">
        <f t="shared" ca="1" si="183"/>
        <v>2</v>
      </c>
      <c r="F1856">
        <f t="shared" ca="1" si="183"/>
        <v>1</v>
      </c>
      <c r="G1856">
        <f t="shared" ca="1" si="183"/>
        <v>3</v>
      </c>
      <c r="I1856" t="str">
        <f t="shared" ca="1" si="178"/>
        <v>Male</v>
      </c>
      <c r="J1856" t="str">
        <f t="shared" ca="1" si="179"/>
        <v>Aetna</v>
      </c>
      <c r="K1856" t="str">
        <f t="shared" ca="1" si="180"/>
        <v>Transferred</v>
      </c>
      <c r="L1856" s="1">
        <f t="shared" ca="1" si="182"/>
        <v>26008</v>
      </c>
    </row>
    <row r="1857" spans="2:12" x14ac:dyDescent="0.25">
      <c r="B1857">
        <f t="shared" ca="1" si="177"/>
        <v>27</v>
      </c>
      <c r="C1857">
        <f t="shared" ca="1" si="183"/>
        <v>8</v>
      </c>
      <c r="D1857">
        <f t="shared" ca="1" si="183"/>
        <v>1990</v>
      </c>
      <c r="E1857">
        <f t="shared" ca="1" si="183"/>
        <v>2</v>
      </c>
      <c r="F1857">
        <f t="shared" ca="1" si="183"/>
        <v>3</v>
      </c>
      <c r="G1857">
        <f t="shared" ca="1" si="183"/>
        <v>1</v>
      </c>
      <c r="I1857" t="str">
        <f t="shared" ca="1" si="178"/>
        <v>Male</v>
      </c>
      <c r="J1857" t="str">
        <f t="shared" ca="1" si="179"/>
        <v>Medicaid</v>
      </c>
      <c r="K1857" t="str">
        <f t="shared" ca="1" si="180"/>
        <v>Discharged</v>
      </c>
      <c r="L1857" s="1">
        <f t="shared" ca="1" si="182"/>
        <v>33112</v>
      </c>
    </row>
    <row r="1858" spans="2:12" x14ac:dyDescent="0.25">
      <c r="B1858">
        <f t="shared" ca="1" si="177"/>
        <v>15</v>
      </c>
      <c r="C1858">
        <f t="shared" ca="1" si="183"/>
        <v>7</v>
      </c>
      <c r="D1858">
        <f t="shared" ca="1" si="183"/>
        <v>1966</v>
      </c>
      <c r="E1858">
        <f t="shared" ca="1" si="183"/>
        <v>2</v>
      </c>
      <c r="F1858">
        <f t="shared" ca="1" si="183"/>
        <v>1</v>
      </c>
      <c r="G1858">
        <f t="shared" ca="1" si="183"/>
        <v>3</v>
      </c>
      <c r="I1858" t="str">
        <f t="shared" ca="1" si="178"/>
        <v>Male</v>
      </c>
      <c r="J1858" t="str">
        <f t="shared" ca="1" si="179"/>
        <v>Aetna</v>
      </c>
      <c r="K1858" t="str">
        <f t="shared" ca="1" si="180"/>
        <v>Transferred</v>
      </c>
      <c r="L1858" s="1">
        <f t="shared" ca="1" si="182"/>
        <v>24303</v>
      </c>
    </row>
    <row r="1859" spans="2:12" x14ac:dyDescent="0.25">
      <c r="B1859">
        <f t="shared" ca="1" si="177"/>
        <v>25</v>
      </c>
      <c r="C1859">
        <f t="shared" ca="1" si="183"/>
        <v>7</v>
      </c>
      <c r="D1859">
        <f t="shared" ca="1" si="183"/>
        <v>1921</v>
      </c>
      <c r="E1859">
        <f t="shared" ca="1" si="183"/>
        <v>2</v>
      </c>
      <c r="F1859">
        <f t="shared" ca="1" si="183"/>
        <v>3</v>
      </c>
      <c r="G1859">
        <f t="shared" ca="1" si="183"/>
        <v>4</v>
      </c>
      <c r="I1859" t="str">
        <f t="shared" ca="1" si="178"/>
        <v>Male</v>
      </c>
      <c r="J1859" t="str">
        <f t="shared" ca="1" si="179"/>
        <v>Medicaid</v>
      </c>
      <c r="K1859" t="str">
        <f t="shared" ca="1" si="180"/>
        <v>Left without being seen</v>
      </c>
      <c r="L1859" s="1">
        <f t="shared" ca="1" si="182"/>
        <v>7877</v>
      </c>
    </row>
    <row r="1860" spans="2:12" x14ac:dyDescent="0.25">
      <c r="B1860">
        <f t="shared" ca="1" si="177"/>
        <v>17</v>
      </c>
      <c r="C1860">
        <f t="shared" ca="1" si="183"/>
        <v>5</v>
      </c>
      <c r="D1860">
        <f t="shared" ca="1" si="183"/>
        <v>1931</v>
      </c>
      <c r="E1860">
        <f t="shared" ca="1" si="183"/>
        <v>1</v>
      </c>
      <c r="F1860">
        <f t="shared" ca="1" si="183"/>
        <v>5</v>
      </c>
      <c r="G1860">
        <f t="shared" ca="1" si="183"/>
        <v>1</v>
      </c>
      <c r="I1860" t="str">
        <f t="shared" ca="1" si="178"/>
        <v>Female</v>
      </c>
      <c r="J1860" t="str">
        <f t="shared" ca="1" si="179"/>
        <v>Blue Cross</v>
      </c>
      <c r="K1860" t="str">
        <f t="shared" ca="1" si="180"/>
        <v>Discharged</v>
      </c>
      <c r="L1860" s="1">
        <f t="shared" ca="1" si="182"/>
        <v>11460</v>
      </c>
    </row>
    <row r="1861" spans="2:12" x14ac:dyDescent="0.25">
      <c r="B1861">
        <f t="shared" ref="B1861:B1924" ca="1" si="184">RANDBETWEEN(B$4,B$5)</f>
        <v>9</v>
      </c>
      <c r="C1861">
        <f t="shared" ca="1" si="183"/>
        <v>4</v>
      </c>
      <c r="D1861">
        <f t="shared" ca="1" si="183"/>
        <v>1916</v>
      </c>
      <c r="E1861">
        <f t="shared" ca="1" si="183"/>
        <v>2</v>
      </c>
      <c r="F1861">
        <f t="shared" ca="1" si="183"/>
        <v>4</v>
      </c>
      <c r="G1861">
        <f t="shared" ca="1" si="183"/>
        <v>2</v>
      </c>
      <c r="I1861" t="str">
        <f t="shared" ca="1" si="178"/>
        <v>Male</v>
      </c>
      <c r="J1861" t="str">
        <f t="shared" ca="1" si="179"/>
        <v>Self-pay</v>
      </c>
      <c r="K1861" t="str">
        <f t="shared" ca="1" si="180"/>
        <v>Admitted</v>
      </c>
      <c r="L1861" s="1">
        <f t="shared" ca="1" si="182"/>
        <v>5944</v>
      </c>
    </row>
    <row r="1862" spans="2:12" x14ac:dyDescent="0.25">
      <c r="B1862">
        <f t="shared" ca="1" si="184"/>
        <v>25</v>
      </c>
      <c r="C1862">
        <f t="shared" ca="1" si="183"/>
        <v>5</v>
      </c>
      <c r="D1862">
        <f t="shared" ca="1" si="183"/>
        <v>1921</v>
      </c>
      <c r="E1862">
        <f t="shared" ca="1" si="183"/>
        <v>2</v>
      </c>
      <c r="F1862">
        <f t="shared" ca="1" si="183"/>
        <v>5</v>
      </c>
      <c r="G1862">
        <f t="shared" ca="1" si="183"/>
        <v>4</v>
      </c>
      <c r="I1862" t="str">
        <f t="shared" ca="1" si="178"/>
        <v>Male</v>
      </c>
      <c r="J1862" t="str">
        <f t="shared" ca="1" si="179"/>
        <v>Blue Cross</v>
      </c>
      <c r="K1862" t="str">
        <f t="shared" ca="1" si="180"/>
        <v>Left without being seen</v>
      </c>
      <c r="L1862" s="1">
        <f t="shared" ca="1" si="182"/>
        <v>7816</v>
      </c>
    </row>
    <row r="1863" spans="2:12" x14ac:dyDescent="0.25">
      <c r="B1863">
        <f t="shared" ca="1" si="184"/>
        <v>13</v>
      </c>
      <c r="C1863">
        <f t="shared" ca="1" si="183"/>
        <v>12</v>
      </c>
      <c r="D1863">
        <f t="shared" ca="1" si="183"/>
        <v>1957</v>
      </c>
      <c r="E1863">
        <f t="shared" ca="1" si="183"/>
        <v>1</v>
      </c>
      <c r="F1863">
        <f t="shared" ca="1" si="183"/>
        <v>4</v>
      </c>
      <c r="G1863">
        <f t="shared" ca="1" si="183"/>
        <v>1</v>
      </c>
      <c r="I1863" t="str">
        <f t="shared" ca="1" si="178"/>
        <v>Female</v>
      </c>
      <c r="J1863" t="str">
        <f t="shared" ca="1" si="179"/>
        <v>Self-pay</v>
      </c>
      <c r="K1863" t="str">
        <f t="shared" ca="1" si="180"/>
        <v>Discharged</v>
      </c>
      <c r="L1863" s="1">
        <f t="shared" ca="1" si="182"/>
        <v>21167</v>
      </c>
    </row>
    <row r="1864" spans="2:12" x14ac:dyDescent="0.25">
      <c r="B1864">
        <f t="shared" ca="1" si="184"/>
        <v>24</v>
      </c>
      <c r="C1864">
        <f t="shared" ca="1" si="183"/>
        <v>1</v>
      </c>
      <c r="D1864">
        <f t="shared" ca="1" si="183"/>
        <v>1957</v>
      </c>
      <c r="E1864">
        <f t="shared" ca="1" si="183"/>
        <v>2</v>
      </c>
      <c r="F1864">
        <f t="shared" ca="1" si="183"/>
        <v>4</v>
      </c>
      <c r="G1864">
        <f t="shared" ca="1" si="183"/>
        <v>2</v>
      </c>
      <c r="I1864" t="str">
        <f t="shared" ca="1" si="178"/>
        <v>Male</v>
      </c>
      <c r="J1864" t="str">
        <f t="shared" ca="1" si="179"/>
        <v>Self-pay</v>
      </c>
      <c r="K1864" t="str">
        <f t="shared" ca="1" si="180"/>
        <v>Admitted</v>
      </c>
      <c r="L1864" s="1">
        <f t="shared" ca="1" si="182"/>
        <v>20844</v>
      </c>
    </row>
    <row r="1865" spans="2:12" x14ac:dyDescent="0.25">
      <c r="B1865">
        <f t="shared" ca="1" si="184"/>
        <v>24</v>
      </c>
      <c r="C1865">
        <f t="shared" ca="1" si="183"/>
        <v>5</v>
      </c>
      <c r="D1865">
        <f t="shared" ca="1" si="183"/>
        <v>1924</v>
      </c>
      <c r="E1865">
        <f t="shared" ca="1" si="183"/>
        <v>2</v>
      </c>
      <c r="F1865">
        <f t="shared" ca="1" si="183"/>
        <v>2</v>
      </c>
      <c r="G1865">
        <f t="shared" ca="1" si="183"/>
        <v>2</v>
      </c>
      <c r="I1865" t="str">
        <f t="shared" ref="I1865:I1928" ca="1" si="185">VLOOKUP(E1865,GenderNum_to_GenderLabel,2,FALSE)</f>
        <v>Male</v>
      </c>
      <c r="J1865" t="str">
        <f t="shared" ref="J1865:J1928" ca="1" si="186">VLOOKUP(F1865,InsuranceNum_to_InsuranceCompany,2,FALSE)</f>
        <v>Medicare</v>
      </c>
      <c r="K1865" t="str">
        <f t="shared" ref="K1865:K1928" ca="1" si="187">VLOOKUP(G1865,DispositionNum_to_DispositionLabel,2,FALSE)</f>
        <v>Admitted</v>
      </c>
      <c r="L1865" s="1">
        <f t="shared" ca="1" si="182"/>
        <v>8911</v>
      </c>
    </row>
    <row r="1866" spans="2:12" x14ac:dyDescent="0.25">
      <c r="B1866">
        <f t="shared" ca="1" si="184"/>
        <v>16</v>
      </c>
      <c r="C1866">
        <f t="shared" ca="1" si="183"/>
        <v>4</v>
      </c>
      <c r="D1866">
        <f t="shared" ca="1" si="183"/>
        <v>1969</v>
      </c>
      <c r="E1866">
        <f t="shared" ca="1" si="183"/>
        <v>1</v>
      </c>
      <c r="F1866">
        <f t="shared" ca="1" si="183"/>
        <v>4</v>
      </c>
      <c r="G1866">
        <f t="shared" ca="1" si="183"/>
        <v>4</v>
      </c>
      <c r="I1866" t="str">
        <f t="shared" ca="1" si="185"/>
        <v>Female</v>
      </c>
      <c r="J1866" t="str">
        <f t="shared" ca="1" si="186"/>
        <v>Self-pay</v>
      </c>
      <c r="K1866" t="str">
        <f t="shared" ca="1" si="187"/>
        <v>Left without being seen</v>
      </c>
      <c r="L1866" s="1">
        <f t="shared" ca="1" si="182"/>
        <v>25309</v>
      </c>
    </row>
    <row r="1867" spans="2:12" x14ac:dyDescent="0.25">
      <c r="B1867">
        <f t="shared" ca="1" si="184"/>
        <v>15</v>
      </c>
      <c r="C1867">
        <f t="shared" ca="1" si="183"/>
        <v>2</v>
      </c>
      <c r="D1867">
        <f t="shared" ca="1" si="183"/>
        <v>1929</v>
      </c>
      <c r="E1867">
        <f t="shared" ca="1" si="183"/>
        <v>1</v>
      </c>
      <c r="F1867">
        <f t="shared" ca="1" si="183"/>
        <v>4</v>
      </c>
      <c r="G1867">
        <f t="shared" ca="1" si="183"/>
        <v>4</v>
      </c>
      <c r="I1867" t="str">
        <f t="shared" ca="1" si="185"/>
        <v>Female</v>
      </c>
      <c r="J1867" t="str">
        <f t="shared" ca="1" si="186"/>
        <v>Self-pay</v>
      </c>
      <c r="K1867" t="str">
        <f t="shared" ca="1" si="187"/>
        <v>Left without being seen</v>
      </c>
      <c r="L1867" s="1">
        <f t="shared" ca="1" si="182"/>
        <v>10639</v>
      </c>
    </row>
    <row r="1868" spans="2:12" x14ac:dyDescent="0.25">
      <c r="B1868">
        <f t="shared" ca="1" si="184"/>
        <v>26</v>
      </c>
      <c r="C1868">
        <f t="shared" ca="1" si="183"/>
        <v>11</v>
      </c>
      <c r="D1868">
        <f t="shared" ca="1" si="183"/>
        <v>1953</v>
      </c>
      <c r="E1868">
        <f t="shared" ca="1" si="183"/>
        <v>1</v>
      </c>
      <c r="F1868">
        <f t="shared" ca="1" si="183"/>
        <v>3</v>
      </c>
      <c r="G1868">
        <f t="shared" ca="1" si="183"/>
        <v>2</v>
      </c>
      <c r="I1868" t="str">
        <f t="shared" ca="1" si="185"/>
        <v>Female</v>
      </c>
      <c r="J1868" t="str">
        <f t="shared" ca="1" si="186"/>
        <v>Medicaid</v>
      </c>
      <c r="K1868" t="str">
        <f t="shared" ca="1" si="187"/>
        <v>Admitted</v>
      </c>
      <c r="L1868" s="1">
        <f t="shared" ca="1" si="182"/>
        <v>19689</v>
      </c>
    </row>
    <row r="1869" spans="2:12" x14ac:dyDescent="0.25">
      <c r="B1869">
        <f t="shared" ca="1" si="184"/>
        <v>21</v>
      </c>
      <c r="C1869">
        <f t="shared" ca="1" si="183"/>
        <v>7</v>
      </c>
      <c r="D1869">
        <f t="shared" ca="1" si="183"/>
        <v>1931</v>
      </c>
      <c r="E1869">
        <f t="shared" ca="1" si="183"/>
        <v>2</v>
      </c>
      <c r="F1869">
        <f t="shared" ca="1" si="183"/>
        <v>5</v>
      </c>
      <c r="G1869">
        <f t="shared" ca="1" si="183"/>
        <v>2</v>
      </c>
      <c r="I1869" t="str">
        <f t="shared" ca="1" si="185"/>
        <v>Male</v>
      </c>
      <c r="J1869" t="str">
        <f t="shared" ca="1" si="186"/>
        <v>Blue Cross</v>
      </c>
      <c r="K1869" t="str">
        <f t="shared" ca="1" si="187"/>
        <v>Admitted</v>
      </c>
      <c r="L1869" s="1">
        <f t="shared" ca="1" si="182"/>
        <v>11525</v>
      </c>
    </row>
    <row r="1870" spans="2:12" x14ac:dyDescent="0.25">
      <c r="B1870">
        <f t="shared" ca="1" si="184"/>
        <v>23</v>
      </c>
      <c r="C1870">
        <f t="shared" ca="1" si="183"/>
        <v>11</v>
      </c>
      <c r="D1870">
        <f t="shared" ca="1" si="183"/>
        <v>1922</v>
      </c>
      <c r="E1870">
        <f t="shared" ca="1" si="183"/>
        <v>2</v>
      </c>
      <c r="F1870">
        <f t="shared" ca="1" si="183"/>
        <v>4</v>
      </c>
      <c r="G1870">
        <f t="shared" ca="1" si="183"/>
        <v>2</v>
      </c>
      <c r="I1870" t="str">
        <f t="shared" ca="1" si="185"/>
        <v>Male</v>
      </c>
      <c r="J1870" t="str">
        <f t="shared" ca="1" si="186"/>
        <v>Self-pay</v>
      </c>
      <c r="K1870" t="str">
        <f t="shared" ca="1" si="187"/>
        <v>Admitted</v>
      </c>
      <c r="L1870" s="1">
        <f t="shared" ca="1" si="182"/>
        <v>8363</v>
      </c>
    </row>
    <row r="1871" spans="2:12" x14ac:dyDescent="0.25">
      <c r="B1871">
        <f t="shared" ca="1" si="184"/>
        <v>5</v>
      </c>
      <c r="C1871">
        <f t="shared" ca="1" si="183"/>
        <v>10</v>
      </c>
      <c r="D1871">
        <f t="shared" ca="1" si="183"/>
        <v>2003</v>
      </c>
      <c r="E1871">
        <f t="shared" ca="1" si="183"/>
        <v>1</v>
      </c>
      <c r="F1871">
        <f t="shared" ca="1" si="183"/>
        <v>1</v>
      </c>
      <c r="G1871">
        <f t="shared" ca="1" si="183"/>
        <v>3</v>
      </c>
      <c r="I1871" t="str">
        <f t="shared" ca="1" si="185"/>
        <v>Female</v>
      </c>
      <c r="J1871" t="str">
        <f t="shared" ca="1" si="186"/>
        <v>Aetna</v>
      </c>
      <c r="K1871" t="str">
        <f t="shared" ca="1" si="187"/>
        <v>Transferred</v>
      </c>
      <c r="L1871" s="1">
        <f t="shared" ca="1" si="182"/>
        <v>37899</v>
      </c>
    </row>
    <row r="1872" spans="2:12" x14ac:dyDescent="0.25">
      <c r="B1872">
        <f t="shared" ca="1" si="184"/>
        <v>25</v>
      </c>
      <c r="C1872">
        <f t="shared" ca="1" si="183"/>
        <v>8</v>
      </c>
      <c r="D1872">
        <f t="shared" ca="1" si="183"/>
        <v>1974</v>
      </c>
      <c r="E1872">
        <f t="shared" ca="1" si="183"/>
        <v>2</v>
      </c>
      <c r="F1872">
        <f t="shared" ca="1" si="183"/>
        <v>2</v>
      </c>
      <c r="G1872">
        <f t="shared" ca="1" si="183"/>
        <v>4</v>
      </c>
      <c r="I1872" t="str">
        <f t="shared" ca="1" si="185"/>
        <v>Male</v>
      </c>
      <c r="J1872" t="str">
        <f t="shared" ca="1" si="186"/>
        <v>Medicare</v>
      </c>
      <c r="K1872" t="str">
        <f t="shared" ca="1" si="187"/>
        <v>Left without being seen</v>
      </c>
      <c r="L1872" s="1">
        <f t="shared" ca="1" si="182"/>
        <v>27266</v>
      </c>
    </row>
    <row r="1873" spans="2:12" x14ac:dyDescent="0.25">
      <c r="B1873">
        <f t="shared" ca="1" si="184"/>
        <v>30</v>
      </c>
      <c r="C1873">
        <f t="shared" ca="1" si="183"/>
        <v>8</v>
      </c>
      <c r="D1873">
        <f t="shared" ca="1" si="183"/>
        <v>1986</v>
      </c>
      <c r="E1873">
        <f t="shared" ca="1" si="183"/>
        <v>2</v>
      </c>
      <c r="F1873">
        <f t="shared" ca="1" si="183"/>
        <v>2</v>
      </c>
      <c r="G1873">
        <f t="shared" ca="1" si="183"/>
        <v>2</v>
      </c>
      <c r="I1873" t="str">
        <f t="shared" ca="1" si="185"/>
        <v>Male</v>
      </c>
      <c r="J1873" t="str">
        <f t="shared" ca="1" si="186"/>
        <v>Medicare</v>
      </c>
      <c r="K1873" t="str">
        <f t="shared" ca="1" si="187"/>
        <v>Admitted</v>
      </c>
      <c r="L1873" s="1">
        <f t="shared" ca="1" si="182"/>
        <v>31654</v>
      </c>
    </row>
    <row r="1874" spans="2:12" x14ac:dyDescent="0.25">
      <c r="B1874">
        <f t="shared" ca="1" si="184"/>
        <v>24</v>
      </c>
      <c r="C1874">
        <f t="shared" ca="1" si="183"/>
        <v>1</v>
      </c>
      <c r="D1874">
        <f t="shared" ca="1" si="183"/>
        <v>1945</v>
      </c>
      <c r="E1874">
        <f t="shared" ca="1" si="183"/>
        <v>2</v>
      </c>
      <c r="F1874">
        <f t="shared" ca="1" si="183"/>
        <v>5</v>
      </c>
      <c r="G1874">
        <f t="shared" ca="1" si="183"/>
        <v>2</v>
      </c>
      <c r="I1874" t="str">
        <f t="shared" ca="1" si="185"/>
        <v>Male</v>
      </c>
      <c r="J1874" t="str">
        <f t="shared" ca="1" si="186"/>
        <v>Blue Cross</v>
      </c>
      <c r="K1874" t="str">
        <f t="shared" ca="1" si="187"/>
        <v>Admitted</v>
      </c>
      <c r="L1874" s="1">
        <f t="shared" ca="1" si="182"/>
        <v>16461</v>
      </c>
    </row>
    <row r="1875" spans="2:12" x14ac:dyDescent="0.25">
      <c r="B1875">
        <f t="shared" ca="1" si="184"/>
        <v>6</v>
      </c>
      <c r="C1875">
        <f t="shared" ca="1" si="183"/>
        <v>12</v>
      </c>
      <c r="D1875">
        <f t="shared" ca="1" si="183"/>
        <v>1944</v>
      </c>
      <c r="E1875">
        <f t="shared" ca="1" si="183"/>
        <v>1</v>
      </c>
      <c r="F1875">
        <f t="shared" ca="1" si="183"/>
        <v>4</v>
      </c>
      <c r="G1875">
        <f t="shared" ca="1" si="183"/>
        <v>4</v>
      </c>
      <c r="I1875" t="str">
        <f t="shared" ca="1" si="185"/>
        <v>Female</v>
      </c>
      <c r="J1875" t="str">
        <f t="shared" ca="1" si="186"/>
        <v>Self-pay</v>
      </c>
      <c r="K1875" t="str">
        <f t="shared" ca="1" si="187"/>
        <v>Left without being seen</v>
      </c>
      <c r="L1875" s="1">
        <f t="shared" ca="1" si="182"/>
        <v>16412</v>
      </c>
    </row>
    <row r="1876" spans="2:12" x14ac:dyDescent="0.25">
      <c r="B1876">
        <f t="shared" ca="1" si="184"/>
        <v>2</v>
      </c>
      <c r="C1876">
        <f t="shared" ca="1" si="183"/>
        <v>6</v>
      </c>
      <c r="D1876">
        <f t="shared" ca="1" si="183"/>
        <v>1980</v>
      </c>
      <c r="E1876">
        <f t="shared" ca="1" si="183"/>
        <v>2</v>
      </c>
      <c r="F1876">
        <f t="shared" ca="1" si="183"/>
        <v>5</v>
      </c>
      <c r="G1876">
        <f t="shared" ca="1" si="183"/>
        <v>4</v>
      </c>
      <c r="I1876" t="str">
        <f t="shared" ca="1" si="185"/>
        <v>Male</v>
      </c>
      <c r="J1876" t="str">
        <f t="shared" ca="1" si="186"/>
        <v>Blue Cross</v>
      </c>
      <c r="K1876" t="str">
        <f t="shared" ca="1" si="187"/>
        <v>Left without being seen</v>
      </c>
      <c r="L1876" s="1">
        <f t="shared" ref="L1876:L1939" ca="1" si="188">DATE(D1876,C1876,B1876)</f>
        <v>29374</v>
      </c>
    </row>
    <row r="1877" spans="2:12" x14ac:dyDescent="0.25">
      <c r="B1877">
        <f t="shared" ca="1" si="184"/>
        <v>9</v>
      </c>
      <c r="C1877">
        <f t="shared" ca="1" si="183"/>
        <v>4</v>
      </c>
      <c r="D1877">
        <f t="shared" ca="1" si="183"/>
        <v>2003</v>
      </c>
      <c r="E1877">
        <f t="shared" ca="1" si="183"/>
        <v>2</v>
      </c>
      <c r="F1877">
        <f t="shared" ca="1" si="183"/>
        <v>2</v>
      </c>
      <c r="G1877">
        <f t="shared" ca="1" si="183"/>
        <v>2</v>
      </c>
      <c r="I1877" t="str">
        <f t="shared" ca="1" si="185"/>
        <v>Male</v>
      </c>
      <c r="J1877" t="str">
        <f t="shared" ca="1" si="186"/>
        <v>Medicare</v>
      </c>
      <c r="K1877" t="str">
        <f t="shared" ca="1" si="187"/>
        <v>Admitted</v>
      </c>
      <c r="L1877" s="1">
        <f t="shared" ca="1" si="188"/>
        <v>37720</v>
      </c>
    </row>
    <row r="1878" spans="2:12" x14ac:dyDescent="0.25">
      <c r="B1878">
        <f t="shared" ca="1" si="184"/>
        <v>5</v>
      </c>
      <c r="C1878">
        <f t="shared" ca="1" si="183"/>
        <v>11</v>
      </c>
      <c r="D1878">
        <f t="shared" ca="1" si="183"/>
        <v>1998</v>
      </c>
      <c r="E1878">
        <f t="shared" ca="1" si="183"/>
        <v>1</v>
      </c>
      <c r="F1878">
        <f t="shared" ca="1" si="183"/>
        <v>4</v>
      </c>
      <c r="G1878">
        <f t="shared" ca="1" si="183"/>
        <v>3</v>
      </c>
      <c r="I1878" t="str">
        <f t="shared" ca="1" si="185"/>
        <v>Female</v>
      </c>
      <c r="J1878" t="str">
        <f t="shared" ca="1" si="186"/>
        <v>Self-pay</v>
      </c>
      <c r="K1878" t="str">
        <f t="shared" ca="1" si="187"/>
        <v>Transferred</v>
      </c>
      <c r="L1878" s="1">
        <f t="shared" ca="1" si="188"/>
        <v>36104</v>
      </c>
    </row>
    <row r="1879" spans="2:12" x14ac:dyDescent="0.25">
      <c r="B1879">
        <f t="shared" ca="1" si="184"/>
        <v>17</v>
      </c>
      <c r="C1879">
        <f t="shared" ca="1" si="183"/>
        <v>1</v>
      </c>
      <c r="D1879">
        <f t="shared" ca="1" si="183"/>
        <v>1949</v>
      </c>
      <c r="E1879">
        <f t="shared" ca="1" si="183"/>
        <v>2</v>
      </c>
      <c r="F1879">
        <f t="shared" ca="1" si="183"/>
        <v>2</v>
      </c>
      <c r="G1879">
        <f t="shared" ca="1" si="183"/>
        <v>4</v>
      </c>
      <c r="I1879" t="str">
        <f t="shared" ca="1" si="185"/>
        <v>Male</v>
      </c>
      <c r="J1879" t="str">
        <f t="shared" ca="1" si="186"/>
        <v>Medicare</v>
      </c>
      <c r="K1879" t="str">
        <f t="shared" ca="1" si="187"/>
        <v>Left without being seen</v>
      </c>
      <c r="L1879" s="1">
        <f t="shared" ca="1" si="188"/>
        <v>17915</v>
      </c>
    </row>
    <row r="1880" spans="2:12" x14ac:dyDescent="0.25">
      <c r="B1880">
        <f t="shared" ca="1" si="184"/>
        <v>12</v>
      </c>
      <c r="C1880">
        <f t="shared" ca="1" si="183"/>
        <v>10</v>
      </c>
      <c r="D1880">
        <f t="shared" ca="1" si="183"/>
        <v>1974</v>
      </c>
      <c r="E1880">
        <f t="shared" ca="1" si="183"/>
        <v>1</v>
      </c>
      <c r="F1880">
        <f t="shared" ca="1" si="183"/>
        <v>4</v>
      </c>
      <c r="G1880">
        <f t="shared" ca="1" si="183"/>
        <v>1</v>
      </c>
      <c r="I1880" t="str">
        <f t="shared" ca="1" si="185"/>
        <v>Female</v>
      </c>
      <c r="J1880" t="str">
        <f t="shared" ca="1" si="186"/>
        <v>Self-pay</v>
      </c>
      <c r="K1880" t="str">
        <f t="shared" ca="1" si="187"/>
        <v>Discharged</v>
      </c>
      <c r="L1880" s="1">
        <f t="shared" ca="1" si="188"/>
        <v>27314</v>
      </c>
    </row>
    <row r="1881" spans="2:12" x14ac:dyDescent="0.25">
      <c r="B1881">
        <f t="shared" ca="1" si="184"/>
        <v>11</v>
      </c>
      <c r="C1881">
        <f t="shared" ca="1" si="183"/>
        <v>1</v>
      </c>
      <c r="D1881">
        <f t="shared" ca="1" si="183"/>
        <v>1967</v>
      </c>
      <c r="E1881">
        <f t="shared" ca="1" si="183"/>
        <v>1</v>
      </c>
      <c r="F1881">
        <f t="shared" ca="1" si="183"/>
        <v>5</v>
      </c>
      <c r="G1881">
        <f t="shared" ca="1" si="183"/>
        <v>3</v>
      </c>
      <c r="I1881" t="str">
        <f t="shared" ca="1" si="185"/>
        <v>Female</v>
      </c>
      <c r="J1881" t="str">
        <f t="shared" ca="1" si="186"/>
        <v>Blue Cross</v>
      </c>
      <c r="K1881" t="str">
        <f t="shared" ca="1" si="187"/>
        <v>Transferred</v>
      </c>
      <c r="L1881" s="1">
        <f t="shared" ca="1" si="188"/>
        <v>24483</v>
      </c>
    </row>
    <row r="1882" spans="2:12" x14ac:dyDescent="0.25">
      <c r="B1882">
        <f t="shared" ca="1" si="184"/>
        <v>7</v>
      </c>
      <c r="C1882">
        <f t="shared" ca="1" si="183"/>
        <v>9</v>
      </c>
      <c r="D1882">
        <f t="shared" ca="1" si="183"/>
        <v>2009</v>
      </c>
      <c r="E1882">
        <f t="shared" ca="1" si="183"/>
        <v>2</v>
      </c>
      <c r="F1882">
        <f t="shared" ca="1" si="183"/>
        <v>2</v>
      </c>
      <c r="G1882">
        <f t="shared" ca="1" si="183"/>
        <v>1</v>
      </c>
      <c r="I1882" t="str">
        <f t="shared" ca="1" si="185"/>
        <v>Male</v>
      </c>
      <c r="J1882" t="str">
        <f t="shared" ca="1" si="186"/>
        <v>Medicare</v>
      </c>
      <c r="K1882" t="str">
        <f t="shared" ca="1" si="187"/>
        <v>Discharged</v>
      </c>
      <c r="L1882" s="1">
        <f t="shared" ca="1" si="188"/>
        <v>40063</v>
      </c>
    </row>
    <row r="1883" spans="2:12" x14ac:dyDescent="0.25">
      <c r="B1883">
        <f t="shared" ca="1" si="184"/>
        <v>14</v>
      </c>
      <c r="C1883">
        <f t="shared" ca="1" si="183"/>
        <v>3</v>
      </c>
      <c r="D1883">
        <f t="shared" ca="1" si="183"/>
        <v>1936</v>
      </c>
      <c r="E1883">
        <f t="shared" ca="1" si="183"/>
        <v>1</v>
      </c>
      <c r="F1883">
        <f t="shared" ca="1" si="183"/>
        <v>3</v>
      </c>
      <c r="G1883">
        <f t="shared" ca="1" si="183"/>
        <v>3</v>
      </c>
      <c r="I1883" t="str">
        <f t="shared" ca="1" si="185"/>
        <v>Female</v>
      </c>
      <c r="J1883" t="str">
        <f t="shared" ca="1" si="186"/>
        <v>Medicaid</v>
      </c>
      <c r="K1883" t="str">
        <f t="shared" ca="1" si="187"/>
        <v>Transferred</v>
      </c>
      <c r="L1883" s="1">
        <f t="shared" ca="1" si="188"/>
        <v>13223</v>
      </c>
    </row>
    <row r="1884" spans="2:12" x14ac:dyDescent="0.25">
      <c r="B1884">
        <f t="shared" ca="1" si="184"/>
        <v>13</v>
      </c>
      <c r="C1884">
        <f t="shared" ca="1" si="183"/>
        <v>11</v>
      </c>
      <c r="D1884">
        <f t="shared" ca="1" si="183"/>
        <v>1930</v>
      </c>
      <c r="E1884">
        <f t="shared" ca="1" si="183"/>
        <v>2</v>
      </c>
      <c r="F1884">
        <f t="shared" ca="1" si="183"/>
        <v>3</v>
      </c>
      <c r="G1884">
        <f t="shared" ca="1" si="183"/>
        <v>2</v>
      </c>
      <c r="I1884" t="str">
        <f t="shared" ca="1" si="185"/>
        <v>Male</v>
      </c>
      <c r="J1884" t="str">
        <f t="shared" ca="1" si="186"/>
        <v>Medicaid</v>
      </c>
      <c r="K1884" t="str">
        <f t="shared" ca="1" si="187"/>
        <v>Admitted</v>
      </c>
      <c r="L1884" s="1">
        <f t="shared" ca="1" si="188"/>
        <v>11275</v>
      </c>
    </row>
    <row r="1885" spans="2:12" x14ac:dyDescent="0.25">
      <c r="B1885">
        <f t="shared" ca="1" si="184"/>
        <v>28</v>
      </c>
      <c r="C1885">
        <f t="shared" ca="1" si="183"/>
        <v>12</v>
      </c>
      <c r="D1885">
        <f t="shared" ca="1" si="183"/>
        <v>2000</v>
      </c>
      <c r="E1885">
        <f t="shared" ca="1" si="183"/>
        <v>2</v>
      </c>
      <c r="F1885">
        <f t="shared" ca="1" si="183"/>
        <v>2</v>
      </c>
      <c r="G1885">
        <f t="shared" ca="1" si="183"/>
        <v>3</v>
      </c>
      <c r="I1885" t="str">
        <f t="shared" ca="1" si="185"/>
        <v>Male</v>
      </c>
      <c r="J1885" t="str">
        <f t="shared" ca="1" si="186"/>
        <v>Medicare</v>
      </c>
      <c r="K1885" t="str">
        <f t="shared" ca="1" si="187"/>
        <v>Transferred</v>
      </c>
      <c r="L1885" s="1">
        <f t="shared" ca="1" si="188"/>
        <v>36888</v>
      </c>
    </row>
    <row r="1886" spans="2:12" x14ac:dyDescent="0.25">
      <c r="B1886">
        <f t="shared" ca="1" si="184"/>
        <v>2</v>
      </c>
      <c r="C1886">
        <f t="shared" ca="1" si="183"/>
        <v>1</v>
      </c>
      <c r="D1886">
        <f t="shared" ca="1" si="183"/>
        <v>2008</v>
      </c>
      <c r="E1886">
        <f t="shared" ca="1" si="183"/>
        <v>1</v>
      </c>
      <c r="F1886">
        <f t="shared" ca="1" si="183"/>
        <v>4</v>
      </c>
      <c r="G1886">
        <f t="shared" ca="1" si="183"/>
        <v>4</v>
      </c>
      <c r="I1886" t="str">
        <f t="shared" ca="1" si="185"/>
        <v>Female</v>
      </c>
      <c r="J1886" t="str">
        <f t="shared" ca="1" si="186"/>
        <v>Self-pay</v>
      </c>
      <c r="K1886" t="str">
        <f t="shared" ca="1" si="187"/>
        <v>Left without being seen</v>
      </c>
      <c r="L1886" s="1">
        <f t="shared" ca="1" si="188"/>
        <v>39449</v>
      </c>
    </row>
    <row r="1887" spans="2:12" x14ac:dyDescent="0.25">
      <c r="B1887">
        <f t="shared" ca="1" si="184"/>
        <v>28</v>
      </c>
      <c r="C1887">
        <f t="shared" ca="1" si="183"/>
        <v>1</v>
      </c>
      <c r="D1887">
        <f t="shared" ca="1" si="183"/>
        <v>1986</v>
      </c>
      <c r="E1887">
        <f t="shared" ca="1" si="183"/>
        <v>1</v>
      </c>
      <c r="F1887">
        <f t="shared" ca="1" si="183"/>
        <v>5</v>
      </c>
      <c r="G1887">
        <f t="shared" ca="1" si="183"/>
        <v>1</v>
      </c>
      <c r="I1887" t="str">
        <f t="shared" ca="1" si="185"/>
        <v>Female</v>
      </c>
      <c r="J1887" t="str">
        <f t="shared" ca="1" si="186"/>
        <v>Blue Cross</v>
      </c>
      <c r="K1887" t="str">
        <f t="shared" ca="1" si="187"/>
        <v>Discharged</v>
      </c>
      <c r="L1887" s="1">
        <f t="shared" ca="1" si="188"/>
        <v>31440</v>
      </c>
    </row>
    <row r="1888" spans="2:12" x14ac:dyDescent="0.25">
      <c r="B1888">
        <f t="shared" ca="1" si="184"/>
        <v>30</v>
      </c>
      <c r="C1888">
        <f t="shared" ca="1" si="183"/>
        <v>3</v>
      </c>
      <c r="D1888">
        <f t="shared" ca="1" si="183"/>
        <v>2007</v>
      </c>
      <c r="E1888">
        <f t="shared" ca="1" si="183"/>
        <v>2</v>
      </c>
      <c r="F1888">
        <f t="shared" ca="1" si="183"/>
        <v>5</v>
      </c>
      <c r="G1888">
        <f t="shared" ca="1" si="183"/>
        <v>2</v>
      </c>
      <c r="I1888" t="str">
        <f t="shared" ca="1" si="185"/>
        <v>Male</v>
      </c>
      <c r="J1888" t="str">
        <f t="shared" ca="1" si="186"/>
        <v>Blue Cross</v>
      </c>
      <c r="K1888" t="str">
        <f t="shared" ca="1" si="187"/>
        <v>Admitted</v>
      </c>
      <c r="L1888" s="1">
        <f t="shared" ca="1" si="188"/>
        <v>39171</v>
      </c>
    </row>
    <row r="1889" spans="2:12" x14ac:dyDescent="0.25">
      <c r="B1889">
        <f t="shared" ca="1" si="184"/>
        <v>14</v>
      </c>
      <c r="C1889">
        <f t="shared" ca="1" si="183"/>
        <v>4</v>
      </c>
      <c r="D1889">
        <f t="shared" ca="1" si="183"/>
        <v>1962</v>
      </c>
      <c r="E1889">
        <f t="shared" ca="1" si="183"/>
        <v>1</v>
      </c>
      <c r="F1889">
        <f t="shared" ca="1" si="183"/>
        <v>3</v>
      </c>
      <c r="G1889">
        <f t="shared" ca="1" si="183"/>
        <v>3</v>
      </c>
      <c r="I1889" t="str">
        <f t="shared" ca="1" si="185"/>
        <v>Female</v>
      </c>
      <c r="J1889" t="str">
        <f t="shared" ca="1" si="186"/>
        <v>Medicaid</v>
      </c>
      <c r="K1889" t="str">
        <f t="shared" ca="1" si="187"/>
        <v>Transferred</v>
      </c>
      <c r="L1889" s="1">
        <f t="shared" ca="1" si="188"/>
        <v>22750</v>
      </c>
    </row>
    <row r="1890" spans="2:12" x14ac:dyDescent="0.25">
      <c r="B1890">
        <f t="shared" ca="1" si="184"/>
        <v>30</v>
      </c>
      <c r="C1890">
        <f t="shared" ca="1" si="183"/>
        <v>3</v>
      </c>
      <c r="D1890">
        <f t="shared" ca="1" si="183"/>
        <v>1977</v>
      </c>
      <c r="E1890">
        <f t="shared" ca="1" si="183"/>
        <v>2</v>
      </c>
      <c r="F1890">
        <f t="shared" ca="1" si="183"/>
        <v>4</v>
      </c>
      <c r="G1890">
        <f t="shared" ca="1" si="183"/>
        <v>1</v>
      </c>
      <c r="I1890" t="str">
        <f t="shared" ca="1" si="185"/>
        <v>Male</v>
      </c>
      <c r="J1890" t="str">
        <f t="shared" ca="1" si="186"/>
        <v>Self-pay</v>
      </c>
      <c r="K1890" t="str">
        <f t="shared" ca="1" si="187"/>
        <v>Discharged</v>
      </c>
      <c r="L1890" s="1">
        <f t="shared" ca="1" si="188"/>
        <v>28214</v>
      </c>
    </row>
    <row r="1891" spans="2:12" x14ac:dyDescent="0.25">
      <c r="B1891">
        <f t="shared" ca="1" si="184"/>
        <v>6</v>
      </c>
      <c r="C1891">
        <f t="shared" ca="1" si="183"/>
        <v>4</v>
      </c>
      <c r="D1891">
        <f t="shared" ca="1" si="183"/>
        <v>2006</v>
      </c>
      <c r="E1891">
        <f t="shared" ca="1" si="183"/>
        <v>1</v>
      </c>
      <c r="F1891">
        <f t="shared" ca="1" si="183"/>
        <v>4</v>
      </c>
      <c r="G1891">
        <f t="shared" ca="1" si="183"/>
        <v>1</v>
      </c>
      <c r="I1891" t="str">
        <f t="shared" ca="1" si="185"/>
        <v>Female</v>
      </c>
      <c r="J1891" t="str">
        <f t="shared" ca="1" si="186"/>
        <v>Self-pay</v>
      </c>
      <c r="K1891" t="str">
        <f t="shared" ca="1" si="187"/>
        <v>Discharged</v>
      </c>
      <c r="L1891" s="1">
        <f t="shared" ca="1" si="188"/>
        <v>38813</v>
      </c>
    </row>
    <row r="1892" spans="2:12" x14ac:dyDescent="0.25">
      <c r="B1892">
        <f t="shared" ca="1" si="184"/>
        <v>14</v>
      </c>
      <c r="C1892">
        <f t="shared" ca="1" si="183"/>
        <v>5</v>
      </c>
      <c r="D1892">
        <f t="shared" ca="1" si="183"/>
        <v>1963</v>
      </c>
      <c r="E1892">
        <f t="shared" ca="1" si="183"/>
        <v>2</v>
      </c>
      <c r="F1892">
        <f t="shared" ca="1" si="183"/>
        <v>3</v>
      </c>
      <c r="G1892">
        <f t="shared" ca="1" si="183"/>
        <v>2</v>
      </c>
      <c r="I1892" t="str">
        <f t="shared" ca="1" si="185"/>
        <v>Male</v>
      </c>
      <c r="J1892" t="str">
        <f t="shared" ca="1" si="186"/>
        <v>Medicaid</v>
      </c>
      <c r="K1892" t="str">
        <f t="shared" ca="1" si="187"/>
        <v>Admitted</v>
      </c>
      <c r="L1892" s="1">
        <f t="shared" ca="1" si="188"/>
        <v>23145</v>
      </c>
    </row>
    <row r="1893" spans="2:12" x14ac:dyDescent="0.25">
      <c r="B1893">
        <f t="shared" ca="1" si="184"/>
        <v>22</v>
      </c>
      <c r="C1893">
        <f t="shared" ca="1" si="183"/>
        <v>6</v>
      </c>
      <c r="D1893">
        <f t="shared" ca="1" si="183"/>
        <v>1987</v>
      </c>
      <c r="E1893">
        <f t="shared" ca="1" si="183"/>
        <v>2</v>
      </c>
      <c r="F1893">
        <f t="shared" ca="1" si="183"/>
        <v>1</v>
      </c>
      <c r="G1893">
        <f t="shared" ca="1" si="183"/>
        <v>2</v>
      </c>
      <c r="I1893" t="str">
        <f t="shared" ca="1" si="185"/>
        <v>Male</v>
      </c>
      <c r="J1893" t="str">
        <f t="shared" ca="1" si="186"/>
        <v>Aetna</v>
      </c>
      <c r="K1893" t="str">
        <f t="shared" ca="1" si="187"/>
        <v>Admitted</v>
      </c>
      <c r="L1893" s="1">
        <f t="shared" ca="1" si="188"/>
        <v>31950</v>
      </c>
    </row>
    <row r="1894" spans="2:12" x14ac:dyDescent="0.25">
      <c r="B1894">
        <f t="shared" ca="1" si="184"/>
        <v>3</v>
      </c>
      <c r="C1894">
        <f t="shared" ca="1" si="183"/>
        <v>5</v>
      </c>
      <c r="D1894">
        <f t="shared" ca="1" si="183"/>
        <v>1936</v>
      </c>
      <c r="E1894">
        <f t="shared" ca="1" si="183"/>
        <v>2</v>
      </c>
      <c r="F1894">
        <f t="shared" ca="1" si="183"/>
        <v>5</v>
      </c>
      <c r="G1894">
        <f t="shared" ca="1" si="183"/>
        <v>3</v>
      </c>
      <c r="I1894" t="str">
        <f t="shared" ca="1" si="185"/>
        <v>Male</v>
      </c>
      <c r="J1894" t="str">
        <f t="shared" ca="1" si="186"/>
        <v>Blue Cross</v>
      </c>
      <c r="K1894" t="str">
        <f t="shared" ca="1" si="187"/>
        <v>Transferred</v>
      </c>
      <c r="L1894" s="1">
        <f t="shared" ca="1" si="188"/>
        <v>13273</v>
      </c>
    </row>
    <row r="1895" spans="2:12" x14ac:dyDescent="0.25">
      <c r="B1895">
        <f t="shared" ca="1" si="184"/>
        <v>27</v>
      </c>
      <c r="C1895">
        <f t="shared" ca="1" si="183"/>
        <v>5</v>
      </c>
      <c r="D1895">
        <f t="shared" ca="1" si="183"/>
        <v>1973</v>
      </c>
      <c r="E1895">
        <f t="shared" ca="1" si="183"/>
        <v>1</v>
      </c>
      <c r="F1895">
        <f t="shared" ca="1" si="183"/>
        <v>3</v>
      </c>
      <c r="G1895">
        <f t="shared" ca="1" si="183"/>
        <v>4</v>
      </c>
      <c r="I1895" t="str">
        <f t="shared" ca="1" si="185"/>
        <v>Female</v>
      </c>
      <c r="J1895" t="str">
        <f t="shared" ca="1" si="186"/>
        <v>Medicaid</v>
      </c>
      <c r="K1895" t="str">
        <f t="shared" ca="1" si="187"/>
        <v>Left without being seen</v>
      </c>
      <c r="L1895" s="1">
        <f t="shared" ca="1" si="188"/>
        <v>26811</v>
      </c>
    </row>
    <row r="1896" spans="2:12" x14ac:dyDescent="0.25">
      <c r="B1896">
        <f t="shared" ca="1" si="184"/>
        <v>20</v>
      </c>
      <c r="C1896">
        <f t="shared" ca="1" si="183"/>
        <v>6</v>
      </c>
      <c r="D1896">
        <f t="shared" ca="1" si="183"/>
        <v>1924</v>
      </c>
      <c r="E1896">
        <f t="shared" ca="1" si="183"/>
        <v>1</v>
      </c>
      <c r="F1896">
        <f t="shared" ca="1" si="183"/>
        <v>2</v>
      </c>
      <c r="G1896">
        <f t="shared" ca="1" si="183"/>
        <v>2</v>
      </c>
      <c r="I1896" t="str">
        <f t="shared" ca="1" si="185"/>
        <v>Female</v>
      </c>
      <c r="J1896" t="str">
        <f t="shared" ca="1" si="186"/>
        <v>Medicare</v>
      </c>
      <c r="K1896" t="str">
        <f t="shared" ca="1" si="187"/>
        <v>Admitted</v>
      </c>
      <c r="L1896" s="1">
        <f t="shared" ca="1" si="188"/>
        <v>8938</v>
      </c>
    </row>
    <row r="1897" spans="2:12" x14ac:dyDescent="0.25">
      <c r="B1897">
        <f t="shared" ca="1" si="184"/>
        <v>30</v>
      </c>
      <c r="C1897">
        <f t="shared" ca="1" si="183"/>
        <v>7</v>
      </c>
      <c r="D1897">
        <f t="shared" ca="1" si="183"/>
        <v>2010</v>
      </c>
      <c r="E1897">
        <f t="shared" ca="1" si="183"/>
        <v>2</v>
      </c>
      <c r="F1897">
        <f t="shared" ca="1" si="183"/>
        <v>1</v>
      </c>
      <c r="G1897">
        <f t="shared" ca="1" si="183"/>
        <v>3</v>
      </c>
      <c r="I1897" t="str">
        <f t="shared" ca="1" si="185"/>
        <v>Male</v>
      </c>
      <c r="J1897" t="str">
        <f t="shared" ca="1" si="186"/>
        <v>Aetna</v>
      </c>
      <c r="K1897" t="str">
        <f t="shared" ca="1" si="187"/>
        <v>Transferred</v>
      </c>
      <c r="L1897" s="1">
        <f t="shared" ca="1" si="188"/>
        <v>40389</v>
      </c>
    </row>
    <row r="1898" spans="2:12" x14ac:dyDescent="0.25">
      <c r="B1898">
        <f t="shared" ca="1" si="184"/>
        <v>18</v>
      </c>
      <c r="C1898">
        <f t="shared" ca="1" si="183"/>
        <v>11</v>
      </c>
      <c r="D1898">
        <f t="shared" ca="1" si="183"/>
        <v>2002</v>
      </c>
      <c r="E1898">
        <f t="shared" ca="1" si="183"/>
        <v>1</v>
      </c>
      <c r="F1898">
        <f t="shared" ca="1" si="183"/>
        <v>2</v>
      </c>
      <c r="G1898">
        <f t="shared" ca="1" si="183"/>
        <v>2</v>
      </c>
      <c r="I1898" t="str">
        <f t="shared" ca="1" si="185"/>
        <v>Female</v>
      </c>
      <c r="J1898" t="str">
        <f t="shared" ca="1" si="186"/>
        <v>Medicare</v>
      </c>
      <c r="K1898" t="str">
        <f t="shared" ca="1" si="187"/>
        <v>Admitted</v>
      </c>
      <c r="L1898" s="1">
        <f t="shared" ca="1" si="188"/>
        <v>37578</v>
      </c>
    </row>
    <row r="1899" spans="2:12" x14ac:dyDescent="0.25">
      <c r="B1899">
        <f t="shared" ca="1" si="184"/>
        <v>29</v>
      </c>
      <c r="C1899">
        <f t="shared" ca="1" si="183"/>
        <v>4</v>
      </c>
      <c r="D1899">
        <f t="shared" ca="1" si="183"/>
        <v>2012</v>
      </c>
      <c r="E1899">
        <f t="shared" ca="1" si="183"/>
        <v>2</v>
      </c>
      <c r="F1899">
        <f t="shared" ca="1" si="183"/>
        <v>3</v>
      </c>
      <c r="G1899">
        <f t="shared" ca="1" si="183"/>
        <v>3</v>
      </c>
      <c r="I1899" t="str">
        <f t="shared" ca="1" si="185"/>
        <v>Male</v>
      </c>
      <c r="J1899" t="str">
        <f t="shared" ca="1" si="186"/>
        <v>Medicaid</v>
      </c>
      <c r="K1899" t="str">
        <f t="shared" ca="1" si="187"/>
        <v>Transferred</v>
      </c>
      <c r="L1899" s="1">
        <f t="shared" ca="1" si="188"/>
        <v>41028</v>
      </c>
    </row>
    <row r="1900" spans="2:12" x14ac:dyDescent="0.25">
      <c r="B1900">
        <f t="shared" ca="1" si="184"/>
        <v>3</v>
      </c>
      <c r="C1900">
        <f t="shared" ca="1" si="183"/>
        <v>8</v>
      </c>
      <c r="D1900">
        <f t="shared" ca="1" si="183"/>
        <v>2010</v>
      </c>
      <c r="E1900">
        <f t="shared" ca="1" si="183"/>
        <v>2</v>
      </c>
      <c r="F1900">
        <f t="shared" ca="1" si="183"/>
        <v>3</v>
      </c>
      <c r="G1900">
        <f t="shared" ca="1" si="183"/>
        <v>2</v>
      </c>
      <c r="I1900" t="str">
        <f t="shared" ca="1" si="185"/>
        <v>Male</v>
      </c>
      <c r="J1900" t="str">
        <f t="shared" ca="1" si="186"/>
        <v>Medicaid</v>
      </c>
      <c r="K1900" t="str">
        <f t="shared" ca="1" si="187"/>
        <v>Admitted</v>
      </c>
      <c r="L1900" s="1">
        <f t="shared" ca="1" si="188"/>
        <v>40393</v>
      </c>
    </row>
    <row r="1901" spans="2:12" x14ac:dyDescent="0.25">
      <c r="B1901">
        <f t="shared" ca="1" si="184"/>
        <v>8</v>
      </c>
      <c r="C1901">
        <f t="shared" ca="1" si="183"/>
        <v>3</v>
      </c>
      <c r="D1901">
        <f t="shared" ca="1" si="183"/>
        <v>1969</v>
      </c>
      <c r="E1901">
        <f t="shared" ca="1" si="183"/>
        <v>2</v>
      </c>
      <c r="F1901">
        <f t="shared" ca="1" si="183"/>
        <v>1</v>
      </c>
      <c r="G1901">
        <f t="shared" ca="1" si="183"/>
        <v>1</v>
      </c>
      <c r="I1901" t="str">
        <f t="shared" ca="1" si="185"/>
        <v>Male</v>
      </c>
      <c r="J1901" t="str">
        <f t="shared" ca="1" si="186"/>
        <v>Aetna</v>
      </c>
      <c r="K1901" t="str">
        <f t="shared" ca="1" si="187"/>
        <v>Discharged</v>
      </c>
      <c r="L1901" s="1">
        <f t="shared" ca="1" si="188"/>
        <v>25270</v>
      </c>
    </row>
    <row r="1902" spans="2:12" x14ac:dyDescent="0.25">
      <c r="B1902">
        <f t="shared" ca="1" si="184"/>
        <v>8</v>
      </c>
      <c r="C1902">
        <f t="shared" ca="1" si="183"/>
        <v>7</v>
      </c>
      <c r="D1902">
        <f t="shared" ca="1" si="183"/>
        <v>2002</v>
      </c>
      <c r="E1902">
        <f t="shared" ca="1" si="183"/>
        <v>2</v>
      </c>
      <c r="F1902">
        <f t="shared" ca="1" si="183"/>
        <v>4</v>
      </c>
      <c r="G1902">
        <f t="shared" ca="1" si="183"/>
        <v>4</v>
      </c>
      <c r="I1902" t="str">
        <f t="shared" ca="1" si="185"/>
        <v>Male</v>
      </c>
      <c r="J1902" t="str">
        <f t="shared" ca="1" si="186"/>
        <v>Self-pay</v>
      </c>
      <c r="K1902" t="str">
        <f t="shared" ca="1" si="187"/>
        <v>Left without being seen</v>
      </c>
      <c r="L1902" s="1">
        <f t="shared" ca="1" si="188"/>
        <v>37445</v>
      </c>
    </row>
    <row r="1903" spans="2:12" x14ac:dyDescent="0.25">
      <c r="B1903">
        <f t="shared" ca="1" si="184"/>
        <v>24</v>
      </c>
      <c r="C1903">
        <f t="shared" ca="1" si="183"/>
        <v>10</v>
      </c>
      <c r="D1903">
        <f t="shared" ca="1" si="183"/>
        <v>1981</v>
      </c>
      <c r="E1903">
        <f t="shared" ca="1" si="183"/>
        <v>2</v>
      </c>
      <c r="F1903">
        <f t="shared" ca="1" si="183"/>
        <v>5</v>
      </c>
      <c r="G1903">
        <f t="shared" ca="1" si="183"/>
        <v>4</v>
      </c>
      <c r="I1903" t="str">
        <f t="shared" ca="1" si="185"/>
        <v>Male</v>
      </c>
      <c r="J1903" t="str">
        <f t="shared" ca="1" si="186"/>
        <v>Blue Cross</v>
      </c>
      <c r="K1903" t="str">
        <f t="shared" ca="1" si="187"/>
        <v>Left without being seen</v>
      </c>
      <c r="L1903" s="1">
        <f t="shared" ca="1" si="188"/>
        <v>29883</v>
      </c>
    </row>
    <row r="1904" spans="2:12" x14ac:dyDescent="0.25">
      <c r="B1904">
        <f t="shared" ca="1" si="184"/>
        <v>11</v>
      </c>
      <c r="C1904">
        <f t="shared" ca="1" si="183"/>
        <v>6</v>
      </c>
      <c r="D1904">
        <f t="shared" ca="1" si="183"/>
        <v>2004</v>
      </c>
      <c r="E1904">
        <f t="shared" ref="C1904:G1955" ca="1" si="189">RANDBETWEEN(E$4,E$5)</f>
        <v>2</v>
      </c>
      <c r="F1904">
        <f t="shared" ca="1" si="189"/>
        <v>4</v>
      </c>
      <c r="G1904">
        <f t="shared" ca="1" si="189"/>
        <v>1</v>
      </c>
      <c r="I1904" t="str">
        <f t="shared" ca="1" si="185"/>
        <v>Male</v>
      </c>
      <c r="J1904" t="str">
        <f t="shared" ca="1" si="186"/>
        <v>Self-pay</v>
      </c>
      <c r="K1904" t="str">
        <f t="shared" ca="1" si="187"/>
        <v>Discharged</v>
      </c>
      <c r="L1904" s="1">
        <f t="shared" ca="1" si="188"/>
        <v>38149</v>
      </c>
    </row>
    <row r="1905" spans="2:12" x14ac:dyDescent="0.25">
      <c r="B1905">
        <f t="shared" ca="1" si="184"/>
        <v>30</v>
      </c>
      <c r="C1905">
        <f t="shared" ca="1" si="189"/>
        <v>9</v>
      </c>
      <c r="D1905">
        <f t="shared" ca="1" si="189"/>
        <v>2011</v>
      </c>
      <c r="E1905">
        <f t="shared" ca="1" si="189"/>
        <v>2</v>
      </c>
      <c r="F1905">
        <f t="shared" ca="1" si="189"/>
        <v>2</v>
      </c>
      <c r="G1905">
        <f t="shared" ca="1" si="189"/>
        <v>3</v>
      </c>
      <c r="I1905" t="str">
        <f t="shared" ca="1" si="185"/>
        <v>Male</v>
      </c>
      <c r="J1905" t="str">
        <f t="shared" ca="1" si="186"/>
        <v>Medicare</v>
      </c>
      <c r="K1905" t="str">
        <f t="shared" ca="1" si="187"/>
        <v>Transferred</v>
      </c>
      <c r="L1905" s="1">
        <f t="shared" ca="1" si="188"/>
        <v>40816</v>
      </c>
    </row>
    <row r="1906" spans="2:12" x14ac:dyDescent="0.25">
      <c r="B1906">
        <f t="shared" ca="1" si="184"/>
        <v>30</v>
      </c>
      <c r="C1906">
        <f t="shared" ca="1" si="189"/>
        <v>6</v>
      </c>
      <c r="D1906">
        <f t="shared" ca="1" si="189"/>
        <v>1997</v>
      </c>
      <c r="E1906">
        <f t="shared" ca="1" si="189"/>
        <v>1</v>
      </c>
      <c r="F1906">
        <f t="shared" ca="1" si="189"/>
        <v>1</v>
      </c>
      <c r="G1906">
        <f t="shared" ca="1" si="189"/>
        <v>1</v>
      </c>
      <c r="I1906" t="str">
        <f t="shared" ca="1" si="185"/>
        <v>Female</v>
      </c>
      <c r="J1906" t="str">
        <f t="shared" ca="1" si="186"/>
        <v>Aetna</v>
      </c>
      <c r="K1906" t="str">
        <f t="shared" ca="1" si="187"/>
        <v>Discharged</v>
      </c>
      <c r="L1906" s="1">
        <f t="shared" ca="1" si="188"/>
        <v>35611</v>
      </c>
    </row>
    <row r="1907" spans="2:12" x14ac:dyDescent="0.25">
      <c r="B1907">
        <f t="shared" ca="1" si="184"/>
        <v>6</v>
      </c>
      <c r="C1907">
        <f t="shared" ca="1" si="189"/>
        <v>6</v>
      </c>
      <c r="D1907">
        <f t="shared" ca="1" si="189"/>
        <v>1990</v>
      </c>
      <c r="E1907">
        <f t="shared" ca="1" si="189"/>
        <v>1</v>
      </c>
      <c r="F1907">
        <f t="shared" ca="1" si="189"/>
        <v>3</v>
      </c>
      <c r="G1907">
        <f t="shared" ca="1" si="189"/>
        <v>1</v>
      </c>
      <c r="I1907" t="str">
        <f t="shared" ca="1" si="185"/>
        <v>Female</v>
      </c>
      <c r="J1907" t="str">
        <f t="shared" ca="1" si="186"/>
        <v>Medicaid</v>
      </c>
      <c r="K1907" t="str">
        <f t="shared" ca="1" si="187"/>
        <v>Discharged</v>
      </c>
      <c r="L1907" s="1">
        <f t="shared" ca="1" si="188"/>
        <v>33030</v>
      </c>
    </row>
    <row r="1908" spans="2:12" x14ac:dyDescent="0.25">
      <c r="B1908">
        <f t="shared" ca="1" si="184"/>
        <v>16</v>
      </c>
      <c r="C1908">
        <f t="shared" ca="1" si="189"/>
        <v>6</v>
      </c>
      <c r="D1908">
        <f t="shared" ca="1" si="189"/>
        <v>1987</v>
      </c>
      <c r="E1908">
        <f t="shared" ca="1" si="189"/>
        <v>2</v>
      </c>
      <c r="F1908">
        <f t="shared" ca="1" si="189"/>
        <v>4</v>
      </c>
      <c r="G1908">
        <f t="shared" ca="1" si="189"/>
        <v>4</v>
      </c>
      <c r="I1908" t="str">
        <f t="shared" ca="1" si="185"/>
        <v>Male</v>
      </c>
      <c r="J1908" t="str">
        <f t="shared" ca="1" si="186"/>
        <v>Self-pay</v>
      </c>
      <c r="K1908" t="str">
        <f t="shared" ca="1" si="187"/>
        <v>Left without being seen</v>
      </c>
      <c r="L1908" s="1">
        <f t="shared" ca="1" si="188"/>
        <v>31944</v>
      </c>
    </row>
    <row r="1909" spans="2:12" x14ac:dyDescent="0.25">
      <c r="B1909">
        <f t="shared" ca="1" si="184"/>
        <v>8</v>
      </c>
      <c r="C1909">
        <f t="shared" ca="1" si="189"/>
        <v>8</v>
      </c>
      <c r="D1909">
        <f t="shared" ca="1" si="189"/>
        <v>1987</v>
      </c>
      <c r="E1909">
        <f t="shared" ca="1" si="189"/>
        <v>2</v>
      </c>
      <c r="F1909">
        <f t="shared" ca="1" si="189"/>
        <v>4</v>
      </c>
      <c r="G1909">
        <f t="shared" ca="1" si="189"/>
        <v>3</v>
      </c>
      <c r="I1909" t="str">
        <f t="shared" ca="1" si="185"/>
        <v>Male</v>
      </c>
      <c r="J1909" t="str">
        <f t="shared" ca="1" si="186"/>
        <v>Self-pay</v>
      </c>
      <c r="K1909" t="str">
        <f t="shared" ca="1" si="187"/>
        <v>Transferred</v>
      </c>
      <c r="L1909" s="1">
        <f t="shared" ca="1" si="188"/>
        <v>31997</v>
      </c>
    </row>
    <row r="1910" spans="2:12" x14ac:dyDescent="0.25">
      <c r="B1910">
        <f t="shared" ca="1" si="184"/>
        <v>2</v>
      </c>
      <c r="C1910">
        <f t="shared" ca="1" si="189"/>
        <v>4</v>
      </c>
      <c r="D1910">
        <f t="shared" ca="1" si="189"/>
        <v>1940</v>
      </c>
      <c r="E1910">
        <f t="shared" ca="1" si="189"/>
        <v>1</v>
      </c>
      <c r="F1910">
        <f t="shared" ca="1" si="189"/>
        <v>1</v>
      </c>
      <c r="G1910">
        <f t="shared" ca="1" si="189"/>
        <v>3</v>
      </c>
      <c r="I1910" t="str">
        <f t="shared" ca="1" si="185"/>
        <v>Female</v>
      </c>
      <c r="J1910" t="str">
        <f t="shared" ca="1" si="186"/>
        <v>Aetna</v>
      </c>
      <c r="K1910" t="str">
        <f t="shared" ca="1" si="187"/>
        <v>Transferred</v>
      </c>
      <c r="L1910" s="1">
        <f t="shared" ca="1" si="188"/>
        <v>14703</v>
      </c>
    </row>
    <row r="1911" spans="2:12" x14ac:dyDescent="0.25">
      <c r="B1911">
        <f t="shared" ca="1" si="184"/>
        <v>30</v>
      </c>
      <c r="C1911">
        <f t="shared" ca="1" si="189"/>
        <v>4</v>
      </c>
      <c r="D1911">
        <f t="shared" ca="1" si="189"/>
        <v>1955</v>
      </c>
      <c r="E1911">
        <f t="shared" ca="1" si="189"/>
        <v>2</v>
      </c>
      <c r="F1911">
        <f t="shared" ca="1" si="189"/>
        <v>4</v>
      </c>
      <c r="G1911">
        <f t="shared" ca="1" si="189"/>
        <v>3</v>
      </c>
      <c r="I1911" t="str">
        <f t="shared" ca="1" si="185"/>
        <v>Male</v>
      </c>
      <c r="J1911" t="str">
        <f t="shared" ca="1" si="186"/>
        <v>Self-pay</v>
      </c>
      <c r="K1911" t="str">
        <f t="shared" ca="1" si="187"/>
        <v>Transferred</v>
      </c>
      <c r="L1911" s="1">
        <f t="shared" ca="1" si="188"/>
        <v>20209</v>
      </c>
    </row>
    <row r="1912" spans="2:12" x14ac:dyDescent="0.25">
      <c r="B1912">
        <f t="shared" ca="1" si="184"/>
        <v>29</v>
      </c>
      <c r="C1912">
        <f t="shared" ca="1" si="189"/>
        <v>12</v>
      </c>
      <c r="D1912">
        <f t="shared" ca="1" si="189"/>
        <v>2010</v>
      </c>
      <c r="E1912">
        <f t="shared" ca="1" si="189"/>
        <v>1</v>
      </c>
      <c r="F1912">
        <f t="shared" ca="1" si="189"/>
        <v>4</v>
      </c>
      <c r="G1912">
        <f t="shared" ca="1" si="189"/>
        <v>1</v>
      </c>
      <c r="I1912" t="str">
        <f t="shared" ca="1" si="185"/>
        <v>Female</v>
      </c>
      <c r="J1912" t="str">
        <f t="shared" ca="1" si="186"/>
        <v>Self-pay</v>
      </c>
      <c r="K1912" t="str">
        <f t="shared" ca="1" si="187"/>
        <v>Discharged</v>
      </c>
      <c r="L1912" s="1">
        <f t="shared" ca="1" si="188"/>
        <v>40541</v>
      </c>
    </row>
    <row r="1913" spans="2:12" x14ac:dyDescent="0.25">
      <c r="B1913">
        <f t="shared" ca="1" si="184"/>
        <v>18</v>
      </c>
      <c r="C1913">
        <f t="shared" ca="1" si="189"/>
        <v>3</v>
      </c>
      <c r="D1913">
        <f t="shared" ca="1" si="189"/>
        <v>1967</v>
      </c>
      <c r="E1913">
        <f t="shared" ca="1" si="189"/>
        <v>2</v>
      </c>
      <c r="F1913">
        <f t="shared" ca="1" si="189"/>
        <v>4</v>
      </c>
      <c r="G1913">
        <f t="shared" ca="1" si="189"/>
        <v>2</v>
      </c>
      <c r="I1913" t="str">
        <f t="shared" ca="1" si="185"/>
        <v>Male</v>
      </c>
      <c r="J1913" t="str">
        <f t="shared" ca="1" si="186"/>
        <v>Self-pay</v>
      </c>
      <c r="K1913" t="str">
        <f t="shared" ca="1" si="187"/>
        <v>Admitted</v>
      </c>
      <c r="L1913" s="1">
        <f t="shared" ca="1" si="188"/>
        <v>24549</v>
      </c>
    </row>
    <row r="1914" spans="2:12" x14ac:dyDescent="0.25">
      <c r="B1914">
        <f t="shared" ca="1" si="184"/>
        <v>3</v>
      </c>
      <c r="C1914">
        <f t="shared" ca="1" si="189"/>
        <v>5</v>
      </c>
      <c r="D1914">
        <f t="shared" ca="1" si="189"/>
        <v>1999</v>
      </c>
      <c r="E1914">
        <f t="shared" ca="1" si="189"/>
        <v>1</v>
      </c>
      <c r="F1914">
        <f t="shared" ca="1" si="189"/>
        <v>1</v>
      </c>
      <c r="G1914">
        <f t="shared" ca="1" si="189"/>
        <v>3</v>
      </c>
      <c r="I1914" t="str">
        <f t="shared" ca="1" si="185"/>
        <v>Female</v>
      </c>
      <c r="J1914" t="str">
        <f t="shared" ca="1" si="186"/>
        <v>Aetna</v>
      </c>
      <c r="K1914" t="str">
        <f t="shared" ca="1" si="187"/>
        <v>Transferred</v>
      </c>
      <c r="L1914" s="1">
        <f t="shared" ca="1" si="188"/>
        <v>36283</v>
      </c>
    </row>
    <row r="1915" spans="2:12" x14ac:dyDescent="0.25">
      <c r="B1915">
        <f t="shared" ca="1" si="184"/>
        <v>8</v>
      </c>
      <c r="C1915">
        <f t="shared" ca="1" si="189"/>
        <v>4</v>
      </c>
      <c r="D1915">
        <f t="shared" ca="1" si="189"/>
        <v>1993</v>
      </c>
      <c r="E1915">
        <f t="shared" ca="1" si="189"/>
        <v>2</v>
      </c>
      <c r="F1915">
        <f t="shared" ca="1" si="189"/>
        <v>1</v>
      </c>
      <c r="G1915">
        <f t="shared" ca="1" si="189"/>
        <v>4</v>
      </c>
      <c r="I1915" t="str">
        <f t="shared" ca="1" si="185"/>
        <v>Male</v>
      </c>
      <c r="J1915" t="str">
        <f t="shared" ca="1" si="186"/>
        <v>Aetna</v>
      </c>
      <c r="K1915" t="str">
        <f t="shared" ca="1" si="187"/>
        <v>Left without being seen</v>
      </c>
      <c r="L1915" s="1">
        <f t="shared" ca="1" si="188"/>
        <v>34067</v>
      </c>
    </row>
    <row r="1916" spans="2:12" x14ac:dyDescent="0.25">
      <c r="B1916">
        <f t="shared" ca="1" si="184"/>
        <v>10</v>
      </c>
      <c r="C1916">
        <f t="shared" ca="1" si="189"/>
        <v>1</v>
      </c>
      <c r="D1916">
        <f t="shared" ca="1" si="189"/>
        <v>1956</v>
      </c>
      <c r="E1916">
        <f t="shared" ca="1" si="189"/>
        <v>1</v>
      </c>
      <c r="F1916">
        <f t="shared" ca="1" si="189"/>
        <v>2</v>
      </c>
      <c r="G1916">
        <f t="shared" ca="1" si="189"/>
        <v>4</v>
      </c>
      <c r="I1916" t="str">
        <f t="shared" ca="1" si="185"/>
        <v>Female</v>
      </c>
      <c r="J1916" t="str">
        <f t="shared" ca="1" si="186"/>
        <v>Medicare</v>
      </c>
      <c r="K1916" t="str">
        <f t="shared" ca="1" si="187"/>
        <v>Left without being seen</v>
      </c>
      <c r="L1916" s="1">
        <f t="shared" ca="1" si="188"/>
        <v>20464</v>
      </c>
    </row>
    <row r="1917" spans="2:12" x14ac:dyDescent="0.25">
      <c r="B1917">
        <f t="shared" ca="1" si="184"/>
        <v>17</v>
      </c>
      <c r="C1917">
        <f t="shared" ca="1" si="189"/>
        <v>6</v>
      </c>
      <c r="D1917">
        <f t="shared" ca="1" si="189"/>
        <v>1920</v>
      </c>
      <c r="E1917">
        <f t="shared" ca="1" si="189"/>
        <v>1</v>
      </c>
      <c r="F1917">
        <f t="shared" ca="1" si="189"/>
        <v>5</v>
      </c>
      <c r="G1917">
        <f t="shared" ca="1" si="189"/>
        <v>4</v>
      </c>
      <c r="I1917" t="str">
        <f t="shared" ca="1" si="185"/>
        <v>Female</v>
      </c>
      <c r="J1917" t="str">
        <f t="shared" ca="1" si="186"/>
        <v>Blue Cross</v>
      </c>
      <c r="K1917" t="str">
        <f t="shared" ca="1" si="187"/>
        <v>Left without being seen</v>
      </c>
      <c r="L1917" s="1">
        <f t="shared" ca="1" si="188"/>
        <v>7474</v>
      </c>
    </row>
    <row r="1918" spans="2:12" x14ac:dyDescent="0.25">
      <c r="B1918">
        <f t="shared" ca="1" si="184"/>
        <v>9</v>
      </c>
      <c r="C1918">
        <f t="shared" ca="1" si="189"/>
        <v>3</v>
      </c>
      <c r="D1918">
        <f t="shared" ca="1" si="189"/>
        <v>2007</v>
      </c>
      <c r="E1918">
        <f t="shared" ca="1" si="189"/>
        <v>1</v>
      </c>
      <c r="F1918">
        <f t="shared" ca="1" si="189"/>
        <v>1</v>
      </c>
      <c r="G1918">
        <f t="shared" ca="1" si="189"/>
        <v>3</v>
      </c>
      <c r="I1918" t="str">
        <f t="shared" ca="1" si="185"/>
        <v>Female</v>
      </c>
      <c r="J1918" t="str">
        <f t="shared" ca="1" si="186"/>
        <v>Aetna</v>
      </c>
      <c r="K1918" t="str">
        <f t="shared" ca="1" si="187"/>
        <v>Transferred</v>
      </c>
      <c r="L1918" s="1">
        <f t="shared" ca="1" si="188"/>
        <v>39150</v>
      </c>
    </row>
    <row r="1919" spans="2:12" x14ac:dyDescent="0.25">
      <c r="B1919">
        <f t="shared" ca="1" si="184"/>
        <v>24</v>
      </c>
      <c r="C1919">
        <f t="shared" ca="1" si="189"/>
        <v>10</v>
      </c>
      <c r="D1919">
        <f t="shared" ca="1" si="189"/>
        <v>1935</v>
      </c>
      <c r="E1919">
        <f t="shared" ca="1" si="189"/>
        <v>1</v>
      </c>
      <c r="F1919">
        <f t="shared" ca="1" si="189"/>
        <v>3</v>
      </c>
      <c r="G1919">
        <f t="shared" ca="1" si="189"/>
        <v>1</v>
      </c>
      <c r="I1919" t="str">
        <f t="shared" ca="1" si="185"/>
        <v>Female</v>
      </c>
      <c r="J1919" t="str">
        <f t="shared" ca="1" si="186"/>
        <v>Medicaid</v>
      </c>
      <c r="K1919" t="str">
        <f t="shared" ca="1" si="187"/>
        <v>Discharged</v>
      </c>
      <c r="L1919" s="1">
        <f t="shared" ca="1" si="188"/>
        <v>13081</v>
      </c>
    </row>
    <row r="1920" spans="2:12" x14ac:dyDescent="0.25">
      <c r="B1920">
        <f t="shared" ca="1" si="184"/>
        <v>21</v>
      </c>
      <c r="C1920">
        <f t="shared" ca="1" si="189"/>
        <v>5</v>
      </c>
      <c r="D1920">
        <f t="shared" ca="1" si="189"/>
        <v>1958</v>
      </c>
      <c r="E1920">
        <f t="shared" ca="1" si="189"/>
        <v>1</v>
      </c>
      <c r="F1920">
        <f t="shared" ca="1" si="189"/>
        <v>5</v>
      </c>
      <c r="G1920">
        <f t="shared" ca="1" si="189"/>
        <v>2</v>
      </c>
      <c r="I1920" t="str">
        <f t="shared" ca="1" si="185"/>
        <v>Female</v>
      </c>
      <c r="J1920" t="str">
        <f t="shared" ca="1" si="186"/>
        <v>Blue Cross</v>
      </c>
      <c r="K1920" t="str">
        <f t="shared" ca="1" si="187"/>
        <v>Admitted</v>
      </c>
      <c r="L1920" s="1">
        <f t="shared" ca="1" si="188"/>
        <v>21326</v>
      </c>
    </row>
    <row r="1921" spans="2:12" x14ac:dyDescent="0.25">
      <c r="B1921">
        <f t="shared" ca="1" si="184"/>
        <v>13</v>
      </c>
      <c r="C1921">
        <f t="shared" ca="1" si="189"/>
        <v>2</v>
      </c>
      <c r="D1921">
        <f t="shared" ca="1" si="189"/>
        <v>1935</v>
      </c>
      <c r="E1921">
        <f t="shared" ca="1" si="189"/>
        <v>2</v>
      </c>
      <c r="F1921">
        <f t="shared" ca="1" si="189"/>
        <v>1</v>
      </c>
      <c r="G1921">
        <f t="shared" ca="1" si="189"/>
        <v>3</v>
      </c>
      <c r="I1921" t="str">
        <f t="shared" ca="1" si="185"/>
        <v>Male</v>
      </c>
      <c r="J1921" t="str">
        <f t="shared" ca="1" si="186"/>
        <v>Aetna</v>
      </c>
      <c r="K1921" t="str">
        <f t="shared" ca="1" si="187"/>
        <v>Transferred</v>
      </c>
      <c r="L1921" s="1">
        <f t="shared" ca="1" si="188"/>
        <v>12828</v>
      </c>
    </row>
    <row r="1922" spans="2:12" x14ac:dyDescent="0.25">
      <c r="B1922">
        <f t="shared" ca="1" si="184"/>
        <v>21</v>
      </c>
      <c r="C1922">
        <f t="shared" ca="1" si="189"/>
        <v>6</v>
      </c>
      <c r="D1922">
        <f t="shared" ca="1" si="189"/>
        <v>1929</v>
      </c>
      <c r="E1922">
        <f t="shared" ca="1" si="189"/>
        <v>1</v>
      </c>
      <c r="F1922">
        <f t="shared" ca="1" si="189"/>
        <v>3</v>
      </c>
      <c r="G1922">
        <f t="shared" ca="1" si="189"/>
        <v>4</v>
      </c>
      <c r="I1922" t="str">
        <f t="shared" ca="1" si="185"/>
        <v>Female</v>
      </c>
      <c r="J1922" t="str">
        <f t="shared" ca="1" si="186"/>
        <v>Medicaid</v>
      </c>
      <c r="K1922" t="str">
        <f t="shared" ca="1" si="187"/>
        <v>Left without being seen</v>
      </c>
      <c r="L1922" s="1">
        <f t="shared" ca="1" si="188"/>
        <v>10765</v>
      </c>
    </row>
    <row r="1923" spans="2:12" x14ac:dyDescent="0.25">
      <c r="B1923">
        <f t="shared" ca="1" si="184"/>
        <v>14</v>
      </c>
      <c r="C1923">
        <f t="shared" ca="1" si="189"/>
        <v>8</v>
      </c>
      <c r="D1923">
        <f t="shared" ca="1" si="189"/>
        <v>1924</v>
      </c>
      <c r="E1923">
        <f t="shared" ca="1" si="189"/>
        <v>1</v>
      </c>
      <c r="F1923">
        <f t="shared" ca="1" si="189"/>
        <v>1</v>
      </c>
      <c r="G1923">
        <f t="shared" ca="1" si="189"/>
        <v>4</v>
      </c>
      <c r="I1923" t="str">
        <f t="shared" ca="1" si="185"/>
        <v>Female</v>
      </c>
      <c r="J1923" t="str">
        <f t="shared" ca="1" si="186"/>
        <v>Aetna</v>
      </c>
      <c r="K1923" t="str">
        <f t="shared" ca="1" si="187"/>
        <v>Left without being seen</v>
      </c>
      <c r="L1923" s="1">
        <f t="shared" ca="1" si="188"/>
        <v>8993</v>
      </c>
    </row>
    <row r="1924" spans="2:12" x14ac:dyDescent="0.25">
      <c r="B1924">
        <f t="shared" ca="1" si="184"/>
        <v>15</v>
      </c>
      <c r="C1924">
        <f t="shared" ca="1" si="189"/>
        <v>8</v>
      </c>
      <c r="D1924">
        <f t="shared" ca="1" si="189"/>
        <v>1944</v>
      </c>
      <c r="E1924">
        <f t="shared" ca="1" si="189"/>
        <v>1</v>
      </c>
      <c r="F1924">
        <f t="shared" ca="1" si="189"/>
        <v>1</v>
      </c>
      <c r="G1924">
        <f t="shared" ca="1" si="189"/>
        <v>1</v>
      </c>
      <c r="I1924" t="str">
        <f t="shared" ca="1" si="185"/>
        <v>Female</v>
      </c>
      <c r="J1924" t="str">
        <f t="shared" ca="1" si="186"/>
        <v>Aetna</v>
      </c>
      <c r="K1924" t="str">
        <f t="shared" ca="1" si="187"/>
        <v>Discharged</v>
      </c>
      <c r="L1924" s="1">
        <f t="shared" ca="1" si="188"/>
        <v>16299</v>
      </c>
    </row>
    <row r="1925" spans="2:12" x14ac:dyDescent="0.25">
      <c r="B1925">
        <f t="shared" ref="B1925:B1988" ca="1" si="190">RANDBETWEEN(B$4,B$5)</f>
        <v>21</v>
      </c>
      <c r="C1925">
        <f t="shared" ca="1" si="189"/>
        <v>3</v>
      </c>
      <c r="D1925">
        <f t="shared" ca="1" si="189"/>
        <v>1990</v>
      </c>
      <c r="E1925">
        <f t="shared" ca="1" si="189"/>
        <v>2</v>
      </c>
      <c r="F1925">
        <f t="shared" ca="1" si="189"/>
        <v>1</v>
      </c>
      <c r="G1925">
        <f t="shared" ca="1" si="189"/>
        <v>3</v>
      </c>
      <c r="I1925" t="str">
        <f t="shared" ca="1" si="185"/>
        <v>Male</v>
      </c>
      <c r="J1925" t="str">
        <f t="shared" ca="1" si="186"/>
        <v>Aetna</v>
      </c>
      <c r="K1925" t="str">
        <f t="shared" ca="1" si="187"/>
        <v>Transferred</v>
      </c>
      <c r="L1925" s="1">
        <f t="shared" ca="1" si="188"/>
        <v>32953</v>
      </c>
    </row>
    <row r="1926" spans="2:12" x14ac:dyDescent="0.25">
      <c r="B1926">
        <f t="shared" ca="1" si="190"/>
        <v>11</v>
      </c>
      <c r="C1926">
        <f t="shared" ca="1" si="189"/>
        <v>11</v>
      </c>
      <c r="D1926">
        <f t="shared" ca="1" si="189"/>
        <v>1928</v>
      </c>
      <c r="E1926">
        <f t="shared" ca="1" si="189"/>
        <v>1</v>
      </c>
      <c r="F1926">
        <f t="shared" ca="1" si="189"/>
        <v>1</v>
      </c>
      <c r="G1926">
        <f t="shared" ca="1" si="189"/>
        <v>4</v>
      </c>
      <c r="I1926" t="str">
        <f t="shared" ca="1" si="185"/>
        <v>Female</v>
      </c>
      <c r="J1926" t="str">
        <f t="shared" ca="1" si="186"/>
        <v>Aetna</v>
      </c>
      <c r="K1926" t="str">
        <f t="shared" ca="1" si="187"/>
        <v>Left without being seen</v>
      </c>
      <c r="L1926" s="1">
        <f t="shared" ca="1" si="188"/>
        <v>10543</v>
      </c>
    </row>
    <row r="1927" spans="2:12" x14ac:dyDescent="0.25">
      <c r="B1927">
        <f t="shared" ca="1" si="190"/>
        <v>3</v>
      </c>
      <c r="C1927">
        <f t="shared" ca="1" si="189"/>
        <v>4</v>
      </c>
      <c r="D1927">
        <f t="shared" ca="1" si="189"/>
        <v>1935</v>
      </c>
      <c r="E1927">
        <f t="shared" ca="1" si="189"/>
        <v>2</v>
      </c>
      <c r="F1927">
        <f t="shared" ca="1" si="189"/>
        <v>5</v>
      </c>
      <c r="G1927">
        <f t="shared" ca="1" si="189"/>
        <v>3</v>
      </c>
      <c r="I1927" t="str">
        <f t="shared" ca="1" si="185"/>
        <v>Male</v>
      </c>
      <c r="J1927" t="str">
        <f t="shared" ca="1" si="186"/>
        <v>Blue Cross</v>
      </c>
      <c r="K1927" t="str">
        <f t="shared" ca="1" si="187"/>
        <v>Transferred</v>
      </c>
      <c r="L1927" s="1">
        <f t="shared" ca="1" si="188"/>
        <v>12877</v>
      </c>
    </row>
    <row r="1928" spans="2:12" x14ac:dyDescent="0.25">
      <c r="B1928">
        <f t="shared" ca="1" si="190"/>
        <v>15</v>
      </c>
      <c r="C1928">
        <f t="shared" ca="1" si="189"/>
        <v>4</v>
      </c>
      <c r="D1928">
        <f t="shared" ca="1" si="189"/>
        <v>2013</v>
      </c>
      <c r="E1928">
        <f t="shared" ca="1" si="189"/>
        <v>1</v>
      </c>
      <c r="F1928">
        <f t="shared" ca="1" si="189"/>
        <v>3</v>
      </c>
      <c r="G1928">
        <f t="shared" ca="1" si="189"/>
        <v>1</v>
      </c>
      <c r="I1928" t="str">
        <f t="shared" ca="1" si="185"/>
        <v>Female</v>
      </c>
      <c r="J1928" t="str">
        <f t="shared" ca="1" si="186"/>
        <v>Medicaid</v>
      </c>
      <c r="K1928" t="str">
        <f t="shared" ca="1" si="187"/>
        <v>Discharged</v>
      </c>
      <c r="L1928" s="1">
        <f t="shared" ca="1" si="188"/>
        <v>41379</v>
      </c>
    </row>
    <row r="1929" spans="2:12" x14ac:dyDescent="0.25">
      <c r="B1929">
        <f t="shared" ca="1" si="190"/>
        <v>3</v>
      </c>
      <c r="C1929">
        <f t="shared" ca="1" si="189"/>
        <v>11</v>
      </c>
      <c r="D1929">
        <f t="shared" ca="1" si="189"/>
        <v>1974</v>
      </c>
      <c r="E1929">
        <f t="shared" ca="1" si="189"/>
        <v>2</v>
      </c>
      <c r="F1929">
        <f t="shared" ca="1" si="189"/>
        <v>3</v>
      </c>
      <c r="G1929">
        <f t="shared" ca="1" si="189"/>
        <v>4</v>
      </c>
      <c r="I1929" t="str">
        <f t="shared" ref="I1929:I1992" ca="1" si="191">VLOOKUP(E1929,GenderNum_to_GenderLabel,2,FALSE)</f>
        <v>Male</v>
      </c>
      <c r="J1929" t="str">
        <f t="shared" ref="J1929:J1992" ca="1" si="192">VLOOKUP(F1929,InsuranceNum_to_InsuranceCompany,2,FALSE)</f>
        <v>Medicaid</v>
      </c>
      <c r="K1929" t="str">
        <f t="shared" ref="K1929:K1992" ca="1" si="193">VLOOKUP(G1929,DispositionNum_to_DispositionLabel,2,FALSE)</f>
        <v>Left without being seen</v>
      </c>
      <c r="L1929" s="1">
        <f t="shared" ca="1" si="188"/>
        <v>27336</v>
      </c>
    </row>
    <row r="1930" spans="2:12" x14ac:dyDescent="0.25">
      <c r="B1930">
        <f t="shared" ca="1" si="190"/>
        <v>15</v>
      </c>
      <c r="C1930">
        <f t="shared" ca="1" si="189"/>
        <v>8</v>
      </c>
      <c r="D1930">
        <f t="shared" ca="1" si="189"/>
        <v>1948</v>
      </c>
      <c r="E1930">
        <f t="shared" ca="1" si="189"/>
        <v>1</v>
      </c>
      <c r="F1930">
        <f t="shared" ca="1" si="189"/>
        <v>3</v>
      </c>
      <c r="G1930">
        <f t="shared" ca="1" si="189"/>
        <v>2</v>
      </c>
      <c r="I1930" t="str">
        <f t="shared" ca="1" si="191"/>
        <v>Female</v>
      </c>
      <c r="J1930" t="str">
        <f t="shared" ca="1" si="192"/>
        <v>Medicaid</v>
      </c>
      <c r="K1930" t="str">
        <f t="shared" ca="1" si="193"/>
        <v>Admitted</v>
      </c>
      <c r="L1930" s="1">
        <f t="shared" ca="1" si="188"/>
        <v>17760</v>
      </c>
    </row>
    <row r="1931" spans="2:12" x14ac:dyDescent="0.25">
      <c r="B1931">
        <f t="shared" ca="1" si="190"/>
        <v>1</v>
      </c>
      <c r="C1931">
        <f t="shared" ca="1" si="189"/>
        <v>7</v>
      </c>
      <c r="D1931">
        <f t="shared" ca="1" si="189"/>
        <v>1979</v>
      </c>
      <c r="E1931">
        <f t="shared" ca="1" si="189"/>
        <v>1</v>
      </c>
      <c r="F1931">
        <f t="shared" ca="1" si="189"/>
        <v>5</v>
      </c>
      <c r="G1931">
        <f t="shared" ca="1" si="189"/>
        <v>1</v>
      </c>
      <c r="I1931" t="str">
        <f t="shared" ca="1" si="191"/>
        <v>Female</v>
      </c>
      <c r="J1931" t="str">
        <f t="shared" ca="1" si="192"/>
        <v>Blue Cross</v>
      </c>
      <c r="K1931" t="str">
        <f t="shared" ca="1" si="193"/>
        <v>Discharged</v>
      </c>
      <c r="L1931" s="1">
        <f t="shared" ca="1" si="188"/>
        <v>29037</v>
      </c>
    </row>
    <row r="1932" spans="2:12" x14ac:dyDescent="0.25">
      <c r="B1932">
        <f t="shared" ca="1" si="190"/>
        <v>27</v>
      </c>
      <c r="C1932">
        <f t="shared" ca="1" si="189"/>
        <v>12</v>
      </c>
      <c r="D1932">
        <f t="shared" ca="1" si="189"/>
        <v>1987</v>
      </c>
      <c r="E1932">
        <f t="shared" ca="1" si="189"/>
        <v>2</v>
      </c>
      <c r="F1932">
        <f t="shared" ca="1" si="189"/>
        <v>2</v>
      </c>
      <c r="G1932">
        <f t="shared" ca="1" si="189"/>
        <v>4</v>
      </c>
      <c r="I1932" t="str">
        <f t="shared" ca="1" si="191"/>
        <v>Male</v>
      </c>
      <c r="J1932" t="str">
        <f t="shared" ca="1" si="192"/>
        <v>Medicare</v>
      </c>
      <c r="K1932" t="str">
        <f t="shared" ca="1" si="193"/>
        <v>Left without being seen</v>
      </c>
      <c r="L1932" s="1">
        <f t="shared" ca="1" si="188"/>
        <v>32138</v>
      </c>
    </row>
    <row r="1933" spans="2:12" x14ac:dyDescent="0.25">
      <c r="B1933">
        <f t="shared" ca="1" si="190"/>
        <v>24</v>
      </c>
      <c r="C1933">
        <f t="shared" ca="1" si="189"/>
        <v>7</v>
      </c>
      <c r="D1933">
        <f t="shared" ca="1" si="189"/>
        <v>1937</v>
      </c>
      <c r="E1933">
        <f t="shared" ca="1" si="189"/>
        <v>2</v>
      </c>
      <c r="F1933">
        <f t="shared" ca="1" si="189"/>
        <v>3</v>
      </c>
      <c r="G1933">
        <f t="shared" ca="1" si="189"/>
        <v>3</v>
      </c>
      <c r="I1933" t="str">
        <f t="shared" ca="1" si="191"/>
        <v>Male</v>
      </c>
      <c r="J1933" t="str">
        <f t="shared" ca="1" si="192"/>
        <v>Medicaid</v>
      </c>
      <c r="K1933" t="str">
        <f t="shared" ca="1" si="193"/>
        <v>Transferred</v>
      </c>
      <c r="L1933" s="1">
        <f t="shared" ca="1" si="188"/>
        <v>13720</v>
      </c>
    </row>
    <row r="1934" spans="2:12" x14ac:dyDescent="0.25">
      <c r="B1934">
        <f t="shared" ca="1" si="190"/>
        <v>15</v>
      </c>
      <c r="C1934">
        <f t="shared" ca="1" si="189"/>
        <v>6</v>
      </c>
      <c r="D1934">
        <f t="shared" ca="1" si="189"/>
        <v>1943</v>
      </c>
      <c r="E1934">
        <f t="shared" ca="1" si="189"/>
        <v>1</v>
      </c>
      <c r="F1934">
        <f t="shared" ca="1" si="189"/>
        <v>2</v>
      </c>
      <c r="G1934">
        <f t="shared" ca="1" si="189"/>
        <v>4</v>
      </c>
      <c r="I1934" t="str">
        <f t="shared" ca="1" si="191"/>
        <v>Female</v>
      </c>
      <c r="J1934" t="str">
        <f t="shared" ca="1" si="192"/>
        <v>Medicare</v>
      </c>
      <c r="K1934" t="str">
        <f t="shared" ca="1" si="193"/>
        <v>Left without being seen</v>
      </c>
      <c r="L1934" s="1">
        <f t="shared" ca="1" si="188"/>
        <v>15872</v>
      </c>
    </row>
    <row r="1935" spans="2:12" x14ac:dyDescent="0.25">
      <c r="B1935">
        <f t="shared" ca="1" si="190"/>
        <v>2</v>
      </c>
      <c r="C1935">
        <f t="shared" ca="1" si="189"/>
        <v>3</v>
      </c>
      <c r="D1935">
        <f t="shared" ca="1" si="189"/>
        <v>1925</v>
      </c>
      <c r="E1935">
        <f t="shared" ca="1" si="189"/>
        <v>1</v>
      </c>
      <c r="F1935">
        <f t="shared" ca="1" si="189"/>
        <v>2</v>
      </c>
      <c r="G1935">
        <f t="shared" ca="1" si="189"/>
        <v>4</v>
      </c>
      <c r="I1935" t="str">
        <f t="shared" ca="1" si="191"/>
        <v>Female</v>
      </c>
      <c r="J1935" t="str">
        <f t="shared" ca="1" si="192"/>
        <v>Medicare</v>
      </c>
      <c r="K1935" t="str">
        <f t="shared" ca="1" si="193"/>
        <v>Left without being seen</v>
      </c>
      <c r="L1935" s="1">
        <f t="shared" ca="1" si="188"/>
        <v>9193</v>
      </c>
    </row>
    <row r="1936" spans="2:12" x14ac:dyDescent="0.25">
      <c r="B1936">
        <f t="shared" ca="1" si="190"/>
        <v>5</v>
      </c>
      <c r="C1936">
        <f t="shared" ca="1" si="189"/>
        <v>3</v>
      </c>
      <c r="D1936">
        <f t="shared" ca="1" si="189"/>
        <v>2005</v>
      </c>
      <c r="E1936">
        <f t="shared" ca="1" si="189"/>
        <v>2</v>
      </c>
      <c r="F1936">
        <f t="shared" ca="1" si="189"/>
        <v>4</v>
      </c>
      <c r="G1936">
        <f t="shared" ca="1" si="189"/>
        <v>3</v>
      </c>
      <c r="I1936" t="str">
        <f t="shared" ca="1" si="191"/>
        <v>Male</v>
      </c>
      <c r="J1936" t="str">
        <f t="shared" ca="1" si="192"/>
        <v>Self-pay</v>
      </c>
      <c r="K1936" t="str">
        <f t="shared" ca="1" si="193"/>
        <v>Transferred</v>
      </c>
      <c r="L1936" s="1">
        <f t="shared" ca="1" si="188"/>
        <v>38416</v>
      </c>
    </row>
    <row r="1937" spans="2:12" x14ac:dyDescent="0.25">
      <c r="B1937">
        <f t="shared" ca="1" si="190"/>
        <v>23</v>
      </c>
      <c r="C1937">
        <f t="shared" ca="1" si="189"/>
        <v>2</v>
      </c>
      <c r="D1937">
        <f t="shared" ca="1" si="189"/>
        <v>1943</v>
      </c>
      <c r="E1937">
        <f t="shared" ca="1" si="189"/>
        <v>2</v>
      </c>
      <c r="F1937">
        <f t="shared" ca="1" si="189"/>
        <v>4</v>
      </c>
      <c r="G1937">
        <f t="shared" ca="1" si="189"/>
        <v>2</v>
      </c>
      <c r="I1937" t="str">
        <f t="shared" ca="1" si="191"/>
        <v>Male</v>
      </c>
      <c r="J1937" t="str">
        <f t="shared" ca="1" si="192"/>
        <v>Self-pay</v>
      </c>
      <c r="K1937" t="str">
        <f t="shared" ca="1" si="193"/>
        <v>Admitted</v>
      </c>
      <c r="L1937" s="1">
        <f t="shared" ca="1" si="188"/>
        <v>15760</v>
      </c>
    </row>
    <row r="1938" spans="2:12" x14ac:dyDescent="0.25">
      <c r="B1938">
        <f t="shared" ca="1" si="190"/>
        <v>24</v>
      </c>
      <c r="C1938">
        <f t="shared" ca="1" si="189"/>
        <v>9</v>
      </c>
      <c r="D1938">
        <f t="shared" ca="1" si="189"/>
        <v>1982</v>
      </c>
      <c r="E1938">
        <f t="shared" ca="1" si="189"/>
        <v>2</v>
      </c>
      <c r="F1938">
        <f t="shared" ca="1" si="189"/>
        <v>3</v>
      </c>
      <c r="G1938">
        <f t="shared" ca="1" si="189"/>
        <v>1</v>
      </c>
      <c r="I1938" t="str">
        <f t="shared" ca="1" si="191"/>
        <v>Male</v>
      </c>
      <c r="J1938" t="str">
        <f t="shared" ca="1" si="192"/>
        <v>Medicaid</v>
      </c>
      <c r="K1938" t="str">
        <f t="shared" ca="1" si="193"/>
        <v>Discharged</v>
      </c>
      <c r="L1938" s="1">
        <f t="shared" ca="1" si="188"/>
        <v>30218</v>
      </c>
    </row>
    <row r="1939" spans="2:12" x14ac:dyDescent="0.25">
      <c r="B1939">
        <f t="shared" ca="1" si="190"/>
        <v>6</v>
      </c>
      <c r="C1939">
        <f t="shared" ca="1" si="189"/>
        <v>7</v>
      </c>
      <c r="D1939">
        <f t="shared" ca="1" si="189"/>
        <v>1932</v>
      </c>
      <c r="E1939">
        <f t="shared" ca="1" si="189"/>
        <v>2</v>
      </c>
      <c r="F1939">
        <f t="shared" ca="1" si="189"/>
        <v>5</v>
      </c>
      <c r="G1939">
        <f t="shared" ca="1" si="189"/>
        <v>2</v>
      </c>
      <c r="I1939" t="str">
        <f t="shared" ca="1" si="191"/>
        <v>Male</v>
      </c>
      <c r="J1939" t="str">
        <f t="shared" ca="1" si="192"/>
        <v>Blue Cross</v>
      </c>
      <c r="K1939" t="str">
        <f t="shared" ca="1" si="193"/>
        <v>Admitted</v>
      </c>
      <c r="L1939" s="1">
        <f t="shared" ca="1" si="188"/>
        <v>11876</v>
      </c>
    </row>
    <row r="1940" spans="2:12" x14ac:dyDescent="0.25">
      <c r="B1940">
        <f t="shared" ca="1" si="190"/>
        <v>4</v>
      </c>
      <c r="C1940">
        <f t="shared" ca="1" si="189"/>
        <v>4</v>
      </c>
      <c r="D1940">
        <f t="shared" ca="1" si="189"/>
        <v>1957</v>
      </c>
      <c r="E1940">
        <f t="shared" ca="1" si="189"/>
        <v>2</v>
      </c>
      <c r="F1940">
        <f t="shared" ca="1" si="189"/>
        <v>3</v>
      </c>
      <c r="G1940">
        <f t="shared" ca="1" si="189"/>
        <v>1</v>
      </c>
      <c r="I1940" t="str">
        <f t="shared" ca="1" si="191"/>
        <v>Male</v>
      </c>
      <c r="J1940" t="str">
        <f t="shared" ca="1" si="192"/>
        <v>Medicaid</v>
      </c>
      <c r="K1940" t="str">
        <f t="shared" ca="1" si="193"/>
        <v>Discharged</v>
      </c>
      <c r="L1940" s="1">
        <f t="shared" ref="L1940:L2003" ca="1" si="194">DATE(D1940,C1940,B1940)</f>
        <v>20914</v>
      </c>
    </row>
    <row r="1941" spans="2:12" x14ac:dyDescent="0.25">
      <c r="B1941">
        <f t="shared" ca="1" si="190"/>
        <v>15</v>
      </c>
      <c r="C1941">
        <f t="shared" ca="1" si="189"/>
        <v>5</v>
      </c>
      <c r="D1941">
        <f t="shared" ca="1" si="189"/>
        <v>1960</v>
      </c>
      <c r="E1941">
        <f t="shared" ca="1" si="189"/>
        <v>2</v>
      </c>
      <c r="F1941">
        <f t="shared" ca="1" si="189"/>
        <v>5</v>
      </c>
      <c r="G1941">
        <f t="shared" ca="1" si="189"/>
        <v>2</v>
      </c>
      <c r="I1941" t="str">
        <f t="shared" ca="1" si="191"/>
        <v>Male</v>
      </c>
      <c r="J1941" t="str">
        <f t="shared" ca="1" si="192"/>
        <v>Blue Cross</v>
      </c>
      <c r="K1941" t="str">
        <f t="shared" ca="1" si="193"/>
        <v>Admitted</v>
      </c>
      <c r="L1941" s="1">
        <f t="shared" ca="1" si="194"/>
        <v>22051</v>
      </c>
    </row>
    <row r="1942" spans="2:12" x14ac:dyDescent="0.25">
      <c r="B1942">
        <f t="shared" ca="1" si="190"/>
        <v>30</v>
      </c>
      <c r="C1942">
        <f t="shared" ca="1" si="189"/>
        <v>11</v>
      </c>
      <c r="D1942">
        <f t="shared" ca="1" si="189"/>
        <v>1973</v>
      </c>
      <c r="E1942">
        <f t="shared" ca="1" si="189"/>
        <v>1</v>
      </c>
      <c r="F1942">
        <f t="shared" ca="1" si="189"/>
        <v>2</v>
      </c>
      <c r="G1942">
        <f t="shared" ca="1" si="189"/>
        <v>2</v>
      </c>
      <c r="I1942" t="str">
        <f t="shared" ca="1" si="191"/>
        <v>Female</v>
      </c>
      <c r="J1942" t="str">
        <f t="shared" ca="1" si="192"/>
        <v>Medicare</v>
      </c>
      <c r="K1942" t="str">
        <f t="shared" ca="1" si="193"/>
        <v>Admitted</v>
      </c>
      <c r="L1942" s="1">
        <f t="shared" ca="1" si="194"/>
        <v>26998</v>
      </c>
    </row>
    <row r="1943" spans="2:12" x14ac:dyDescent="0.25">
      <c r="B1943">
        <f t="shared" ca="1" si="190"/>
        <v>26</v>
      </c>
      <c r="C1943">
        <f t="shared" ca="1" si="189"/>
        <v>12</v>
      </c>
      <c r="D1943">
        <f t="shared" ca="1" si="189"/>
        <v>1931</v>
      </c>
      <c r="E1943">
        <f t="shared" ca="1" si="189"/>
        <v>1</v>
      </c>
      <c r="F1943">
        <f t="shared" ca="1" si="189"/>
        <v>1</v>
      </c>
      <c r="G1943">
        <f t="shared" ca="1" si="189"/>
        <v>2</v>
      </c>
      <c r="I1943" t="str">
        <f t="shared" ca="1" si="191"/>
        <v>Female</v>
      </c>
      <c r="J1943" t="str">
        <f t="shared" ca="1" si="192"/>
        <v>Aetna</v>
      </c>
      <c r="K1943" t="str">
        <f t="shared" ca="1" si="193"/>
        <v>Admitted</v>
      </c>
      <c r="L1943" s="1">
        <f t="shared" ca="1" si="194"/>
        <v>11683</v>
      </c>
    </row>
    <row r="1944" spans="2:12" x14ac:dyDescent="0.25">
      <c r="B1944">
        <f t="shared" ca="1" si="190"/>
        <v>30</v>
      </c>
      <c r="C1944">
        <f t="shared" ca="1" si="189"/>
        <v>11</v>
      </c>
      <c r="D1944">
        <f t="shared" ca="1" si="189"/>
        <v>2010</v>
      </c>
      <c r="E1944">
        <f t="shared" ca="1" si="189"/>
        <v>1</v>
      </c>
      <c r="F1944">
        <f t="shared" ca="1" si="189"/>
        <v>2</v>
      </c>
      <c r="G1944">
        <f t="shared" ca="1" si="189"/>
        <v>4</v>
      </c>
      <c r="I1944" t="str">
        <f t="shared" ca="1" si="191"/>
        <v>Female</v>
      </c>
      <c r="J1944" t="str">
        <f t="shared" ca="1" si="192"/>
        <v>Medicare</v>
      </c>
      <c r="K1944" t="str">
        <f t="shared" ca="1" si="193"/>
        <v>Left without being seen</v>
      </c>
      <c r="L1944" s="1">
        <f t="shared" ca="1" si="194"/>
        <v>40512</v>
      </c>
    </row>
    <row r="1945" spans="2:12" x14ac:dyDescent="0.25">
      <c r="B1945">
        <f t="shared" ca="1" si="190"/>
        <v>3</v>
      </c>
      <c r="C1945">
        <f t="shared" ca="1" si="189"/>
        <v>5</v>
      </c>
      <c r="D1945">
        <f t="shared" ca="1" si="189"/>
        <v>2002</v>
      </c>
      <c r="E1945">
        <f t="shared" ca="1" si="189"/>
        <v>2</v>
      </c>
      <c r="F1945">
        <f t="shared" ca="1" si="189"/>
        <v>4</v>
      </c>
      <c r="G1945">
        <f t="shared" ca="1" si="189"/>
        <v>3</v>
      </c>
      <c r="I1945" t="str">
        <f t="shared" ca="1" si="191"/>
        <v>Male</v>
      </c>
      <c r="J1945" t="str">
        <f t="shared" ca="1" si="192"/>
        <v>Self-pay</v>
      </c>
      <c r="K1945" t="str">
        <f t="shared" ca="1" si="193"/>
        <v>Transferred</v>
      </c>
      <c r="L1945" s="1">
        <f t="shared" ca="1" si="194"/>
        <v>37379</v>
      </c>
    </row>
    <row r="1946" spans="2:12" x14ac:dyDescent="0.25">
      <c r="B1946">
        <f t="shared" ca="1" si="190"/>
        <v>27</v>
      </c>
      <c r="C1946">
        <f t="shared" ca="1" si="189"/>
        <v>12</v>
      </c>
      <c r="D1946">
        <f t="shared" ca="1" si="189"/>
        <v>1922</v>
      </c>
      <c r="E1946">
        <f t="shared" ca="1" si="189"/>
        <v>1</v>
      </c>
      <c r="F1946">
        <f t="shared" ca="1" si="189"/>
        <v>3</v>
      </c>
      <c r="G1946">
        <f t="shared" ca="1" si="189"/>
        <v>3</v>
      </c>
      <c r="I1946" t="str">
        <f t="shared" ca="1" si="191"/>
        <v>Female</v>
      </c>
      <c r="J1946" t="str">
        <f t="shared" ca="1" si="192"/>
        <v>Medicaid</v>
      </c>
      <c r="K1946" t="str">
        <f t="shared" ca="1" si="193"/>
        <v>Transferred</v>
      </c>
      <c r="L1946" s="1">
        <f t="shared" ca="1" si="194"/>
        <v>8397</v>
      </c>
    </row>
    <row r="1947" spans="2:12" x14ac:dyDescent="0.25">
      <c r="B1947">
        <f t="shared" ca="1" si="190"/>
        <v>20</v>
      </c>
      <c r="C1947">
        <f t="shared" ca="1" si="189"/>
        <v>10</v>
      </c>
      <c r="D1947">
        <f t="shared" ca="1" si="189"/>
        <v>1970</v>
      </c>
      <c r="E1947">
        <f t="shared" ca="1" si="189"/>
        <v>2</v>
      </c>
      <c r="F1947">
        <f t="shared" ca="1" si="189"/>
        <v>4</v>
      </c>
      <c r="G1947">
        <f t="shared" ca="1" si="189"/>
        <v>3</v>
      </c>
      <c r="I1947" t="str">
        <f t="shared" ca="1" si="191"/>
        <v>Male</v>
      </c>
      <c r="J1947" t="str">
        <f t="shared" ca="1" si="192"/>
        <v>Self-pay</v>
      </c>
      <c r="K1947" t="str">
        <f t="shared" ca="1" si="193"/>
        <v>Transferred</v>
      </c>
      <c r="L1947" s="1">
        <f t="shared" ca="1" si="194"/>
        <v>25861</v>
      </c>
    </row>
    <row r="1948" spans="2:12" x14ac:dyDescent="0.25">
      <c r="B1948">
        <f t="shared" ca="1" si="190"/>
        <v>24</v>
      </c>
      <c r="C1948">
        <f t="shared" ca="1" si="189"/>
        <v>1</v>
      </c>
      <c r="D1948">
        <f t="shared" ca="1" si="189"/>
        <v>1986</v>
      </c>
      <c r="E1948">
        <f t="shared" ca="1" si="189"/>
        <v>1</v>
      </c>
      <c r="F1948">
        <f t="shared" ca="1" si="189"/>
        <v>3</v>
      </c>
      <c r="G1948">
        <f t="shared" ca="1" si="189"/>
        <v>4</v>
      </c>
      <c r="I1948" t="str">
        <f t="shared" ca="1" si="191"/>
        <v>Female</v>
      </c>
      <c r="J1948" t="str">
        <f t="shared" ca="1" si="192"/>
        <v>Medicaid</v>
      </c>
      <c r="K1948" t="str">
        <f t="shared" ca="1" si="193"/>
        <v>Left without being seen</v>
      </c>
      <c r="L1948" s="1">
        <f t="shared" ca="1" si="194"/>
        <v>31436</v>
      </c>
    </row>
    <row r="1949" spans="2:12" x14ac:dyDescent="0.25">
      <c r="B1949">
        <f t="shared" ca="1" si="190"/>
        <v>18</v>
      </c>
      <c r="C1949">
        <f t="shared" ca="1" si="189"/>
        <v>9</v>
      </c>
      <c r="D1949">
        <f t="shared" ca="1" si="189"/>
        <v>1956</v>
      </c>
      <c r="E1949">
        <f t="shared" ca="1" si="189"/>
        <v>2</v>
      </c>
      <c r="F1949">
        <f t="shared" ca="1" si="189"/>
        <v>4</v>
      </c>
      <c r="G1949">
        <f t="shared" ca="1" si="189"/>
        <v>1</v>
      </c>
      <c r="I1949" t="str">
        <f t="shared" ca="1" si="191"/>
        <v>Male</v>
      </c>
      <c r="J1949" t="str">
        <f t="shared" ca="1" si="192"/>
        <v>Self-pay</v>
      </c>
      <c r="K1949" t="str">
        <f t="shared" ca="1" si="193"/>
        <v>Discharged</v>
      </c>
      <c r="L1949" s="1">
        <f t="shared" ca="1" si="194"/>
        <v>20716</v>
      </c>
    </row>
    <row r="1950" spans="2:12" x14ac:dyDescent="0.25">
      <c r="B1950">
        <f t="shared" ca="1" si="190"/>
        <v>24</v>
      </c>
      <c r="C1950">
        <f t="shared" ca="1" si="189"/>
        <v>6</v>
      </c>
      <c r="D1950">
        <f t="shared" ca="1" si="189"/>
        <v>1983</v>
      </c>
      <c r="E1950">
        <f t="shared" ca="1" si="189"/>
        <v>2</v>
      </c>
      <c r="F1950">
        <f t="shared" ca="1" si="189"/>
        <v>3</v>
      </c>
      <c r="G1950">
        <f t="shared" ca="1" si="189"/>
        <v>2</v>
      </c>
      <c r="I1950" t="str">
        <f t="shared" ca="1" si="191"/>
        <v>Male</v>
      </c>
      <c r="J1950" t="str">
        <f t="shared" ca="1" si="192"/>
        <v>Medicaid</v>
      </c>
      <c r="K1950" t="str">
        <f t="shared" ca="1" si="193"/>
        <v>Admitted</v>
      </c>
      <c r="L1950" s="1">
        <f t="shared" ca="1" si="194"/>
        <v>30491</v>
      </c>
    </row>
    <row r="1951" spans="2:12" x14ac:dyDescent="0.25">
      <c r="B1951">
        <f t="shared" ca="1" si="190"/>
        <v>12</v>
      </c>
      <c r="C1951">
        <f t="shared" ca="1" si="189"/>
        <v>5</v>
      </c>
      <c r="D1951">
        <f t="shared" ca="1" si="189"/>
        <v>2006</v>
      </c>
      <c r="E1951">
        <f t="shared" ca="1" si="189"/>
        <v>1</v>
      </c>
      <c r="F1951">
        <f t="shared" ca="1" si="189"/>
        <v>5</v>
      </c>
      <c r="G1951">
        <f t="shared" ca="1" si="189"/>
        <v>1</v>
      </c>
      <c r="I1951" t="str">
        <f t="shared" ca="1" si="191"/>
        <v>Female</v>
      </c>
      <c r="J1951" t="str">
        <f t="shared" ca="1" si="192"/>
        <v>Blue Cross</v>
      </c>
      <c r="K1951" t="str">
        <f t="shared" ca="1" si="193"/>
        <v>Discharged</v>
      </c>
      <c r="L1951" s="1">
        <f t="shared" ca="1" si="194"/>
        <v>38849</v>
      </c>
    </row>
    <row r="1952" spans="2:12" x14ac:dyDescent="0.25">
      <c r="B1952">
        <f t="shared" ca="1" si="190"/>
        <v>20</v>
      </c>
      <c r="C1952">
        <f t="shared" ca="1" si="189"/>
        <v>11</v>
      </c>
      <c r="D1952">
        <f t="shared" ca="1" si="189"/>
        <v>1969</v>
      </c>
      <c r="E1952">
        <f t="shared" ca="1" si="189"/>
        <v>2</v>
      </c>
      <c r="F1952">
        <f t="shared" ca="1" si="189"/>
        <v>3</v>
      </c>
      <c r="G1952">
        <f t="shared" ca="1" si="189"/>
        <v>1</v>
      </c>
      <c r="I1952" t="str">
        <f t="shared" ca="1" si="191"/>
        <v>Male</v>
      </c>
      <c r="J1952" t="str">
        <f t="shared" ca="1" si="192"/>
        <v>Medicaid</v>
      </c>
      <c r="K1952" t="str">
        <f t="shared" ca="1" si="193"/>
        <v>Discharged</v>
      </c>
      <c r="L1952" s="1">
        <f t="shared" ca="1" si="194"/>
        <v>25527</v>
      </c>
    </row>
    <row r="1953" spans="2:12" x14ac:dyDescent="0.25">
      <c r="B1953">
        <f t="shared" ca="1" si="190"/>
        <v>9</v>
      </c>
      <c r="C1953">
        <f t="shared" ca="1" si="189"/>
        <v>11</v>
      </c>
      <c r="D1953">
        <f t="shared" ca="1" si="189"/>
        <v>1918</v>
      </c>
      <c r="E1953">
        <f t="shared" ca="1" si="189"/>
        <v>1</v>
      </c>
      <c r="F1953">
        <f t="shared" ca="1" si="189"/>
        <v>3</v>
      </c>
      <c r="G1953">
        <f t="shared" ca="1" si="189"/>
        <v>2</v>
      </c>
      <c r="I1953" t="str">
        <f t="shared" ca="1" si="191"/>
        <v>Female</v>
      </c>
      <c r="J1953" t="str">
        <f t="shared" ca="1" si="192"/>
        <v>Medicaid</v>
      </c>
      <c r="K1953" t="str">
        <f t="shared" ca="1" si="193"/>
        <v>Admitted</v>
      </c>
      <c r="L1953" s="1">
        <f t="shared" ca="1" si="194"/>
        <v>6888</v>
      </c>
    </row>
    <row r="1954" spans="2:12" x14ac:dyDescent="0.25">
      <c r="B1954">
        <f t="shared" ca="1" si="190"/>
        <v>1</v>
      </c>
      <c r="C1954">
        <f t="shared" ca="1" si="189"/>
        <v>9</v>
      </c>
      <c r="D1954">
        <f t="shared" ca="1" si="189"/>
        <v>2005</v>
      </c>
      <c r="E1954">
        <f t="shared" ca="1" si="189"/>
        <v>2</v>
      </c>
      <c r="F1954">
        <f t="shared" ca="1" si="189"/>
        <v>2</v>
      </c>
      <c r="G1954">
        <f t="shared" ca="1" si="189"/>
        <v>4</v>
      </c>
      <c r="I1954" t="str">
        <f t="shared" ca="1" si="191"/>
        <v>Male</v>
      </c>
      <c r="J1954" t="str">
        <f t="shared" ca="1" si="192"/>
        <v>Medicare</v>
      </c>
      <c r="K1954" t="str">
        <f t="shared" ca="1" si="193"/>
        <v>Left without being seen</v>
      </c>
      <c r="L1954" s="1">
        <f t="shared" ca="1" si="194"/>
        <v>38596</v>
      </c>
    </row>
    <row r="1955" spans="2:12" x14ac:dyDescent="0.25">
      <c r="B1955">
        <f t="shared" ca="1" si="190"/>
        <v>7</v>
      </c>
      <c r="C1955">
        <f t="shared" ca="1" si="189"/>
        <v>10</v>
      </c>
      <c r="D1955">
        <f t="shared" ca="1" si="189"/>
        <v>1946</v>
      </c>
      <c r="E1955">
        <f t="shared" ref="C1955:G2006" ca="1" si="195">RANDBETWEEN(E$4,E$5)</f>
        <v>1</v>
      </c>
      <c r="F1955">
        <f t="shared" ca="1" si="195"/>
        <v>1</v>
      </c>
      <c r="G1955">
        <f t="shared" ca="1" si="195"/>
        <v>1</v>
      </c>
      <c r="I1955" t="str">
        <f t="shared" ca="1" si="191"/>
        <v>Female</v>
      </c>
      <c r="J1955" t="str">
        <f t="shared" ca="1" si="192"/>
        <v>Aetna</v>
      </c>
      <c r="K1955" t="str">
        <f t="shared" ca="1" si="193"/>
        <v>Discharged</v>
      </c>
      <c r="L1955" s="1">
        <f t="shared" ca="1" si="194"/>
        <v>17082</v>
      </c>
    </row>
    <row r="1956" spans="2:12" x14ac:dyDescent="0.25">
      <c r="B1956">
        <f t="shared" ca="1" si="190"/>
        <v>22</v>
      </c>
      <c r="C1956">
        <f t="shared" ca="1" si="195"/>
        <v>12</v>
      </c>
      <c r="D1956">
        <f t="shared" ca="1" si="195"/>
        <v>2010</v>
      </c>
      <c r="E1956">
        <f t="shared" ca="1" si="195"/>
        <v>1</v>
      </c>
      <c r="F1956">
        <f t="shared" ca="1" si="195"/>
        <v>1</v>
      </c>
      <c r="G1956">
        <f t="shared" ca="1" si="195"/>
        <v>1</v>
      </c>
      <c r="I1956" t="str">
        <f t="shared" ca="1" si="191"/>
        <v>Female</v>
      </c>
      <c r="J1956" t="str">
        <f t="shared" ca="1" si="192"/>
        <v>Aetna</v>
      </c>
      <c r="K1956" t="str">
        <f t="shared" ca="1" si="193"/>
        <v>Discharged</v>
      </c>
      <c r="L1956" s="1">
        <f t="shared" ca="1" si="194"/>
        <v>40534</v>
      </c>
    </row>
    <row r="1957" spans="2:12" x14ac:dyDescent="0.25">
      <c r="B1957">
        <f t="shared" ca="1" si="190"/>
        <v>26</v>
      </c>
      <c r="C1957">
        <f t="shared" ca="1" si="195"/>
        <v>7</v>
      </c>
      <c r="D1957">
        <f t="shared" ca="1" si="195"/>
        <v>1995</v>
      </c>
      <c r="E1957">
        <f t="shared" ca="1" si="195"/>
        <v>1</v>
      </c>
      <c r="F1957">
        <f t="shared" ca="1" si="195"/>
        <v>4</v>
      </c>
      <c r="G1957">
        <f t="shared" ca="1" si="195"/>
        <v>1</v>
      </c>
      <c r="I1957" t="str">
        <f t="shared" ca="1" si="191"/>
        <v>Female</v>
      </c>
      <c r="J1957" t="str">
        <f t="shared" ca="1" si="192"/>
        <v>Self-pay</v>
      </c>
      <c r="K1957" t="str">
        <f t="shared" ca="1" si="193"/>
        <v>Discharged</v>
      </c>
      <c r="L1957" s="1">
        <f t="shared" ca="1" si="194"/>
        <v>34906</v>
      </c>
    </row>
    <row r="1958" spans="2:12" x14ac:dyDescent="0.25">
      <c r="B1958">
        <f t="shared" ca="1" si="190"/>
        <v>1</v>
      </c>
      <c r="C1958">
        <f t="shared" ca="1" si="195"/>
        <v>6</v>
      </c>
      <c r="D1958">
        <f t="shared" ca="1" si="195"/>
        <v>1916</v>
      </c>
      <c r="E1958">
        <f t="shared" ca="1" si="195"/>
        <v>2</v>
      </c>
      <c r="F1958">
        <f t="shared" ca="1" si="195"/>
        <v>3</v>
      </c>
      <c r="G1958">
        <f t="shared" ca="1" si="195"/>
        <v>2</v>
      </c>
      <c r="I1958" t="str">
        <f t="shared" ca="1" si="191"/>
        <v>Male</v>
      </c>
      <c r="J1958" t="str">
        <f t="shared" ca="1" si="192"/>
        <v>Medicaid</v>
      </c>
      <c r="K1958" t="str">
        <f t="shared" ca="1" si="193"/>
        <v>Admitted</v>
      </c>
      <c r="L1958" s="1">
        <f t="shared" ca="1" si="194"/>
        <v>5997</v>
      </c>
    </row>
    <row r="1959" spans="2:12" x14ac:dyDescent="0.25">
      <c r="B1959">
        <f t="shared" ca="1" si="190"/>
        <v>3</v>
      </c>
      <c r="C1959">
        <f t="shared" ca="1" si="195"/>
        <v>6</v>
      </c>
      <c r="D1959">
        <f t="shared" ca="1" si="195"/>
        <v>1947</v>
      </c>
      <c r="E1959">
        <f t="shared" ca="1" si="195"/>
        <v>2</v>
      </c>
      <c r="F1959">
        <f t="shared" ca="1" si="195"/>
        <v>2</v>
      </c>
      <c r="G1959">
        <f t="shared" ca="1" si="195"/>
        <v>4</v>
      </c>
      <c r="I1959" t="str">
        <f t="shared" ca="1" si="191"/>
        <v>Male</v>
      </c>
      <c r="J1959" t="str">
        <f t="shared" ca="1" si="192"/>
        <v>Medicare</v>
      </c>
      <c r="K1959" t="str">
        <f t="shared" ca="1" si="193"/>
        <v>Left without being seen</v>
      </c>
      <c r="L1959" s="1">
        <f t="shared" ca="1" si="194"/>
        <v>17321</v>
      </c>
    </row>
    <row r="1960" spans="2:12" x14ac:dyDescent="0.25">
      <c r="B1960">
        <f t="shared" ca="1" si="190"/>
        <v>25</v>
      </c>
      <c r="C1960">
        <f t="shared" ca="1" si="195"/>
        <v>2</v>
      </c>
      <c r="D1960">
        <f t="shared" ca="1" si="195"/>
        <v>1915</v>
      </c>
      <c r="E1960">
        <f t="shared" ca="1" si="195"/>
        <v>2</v>
      </c>
      <c r="F1960">
        <f t="shared" ca="1" si="195"/>
        <v>3</v>
      </c>
      <c r="G1960">
        <f t="shared" ca="1" si="195"/>
        <v>4</v>
      </c>
      <c r="I1960" t="str">
        <f t="shared" ca="1" si="191"/>
        <v>Male</v>
      </c>
      <c r="J1960" t="str">
        <f t="shared" ca="1" si="192"/>
        <v>Medicaid</v>
      </c>
      <c r="K1960" t="str">
        <f t="shared" ca="1" si="193"/>
        <v>Left without being seen</v>
      </c>
      <c r="L1960" s="1">
        <f t="shared" ca="1" si="194"/>
        <v>5535</v>
      </c>
    </row>
    <row r="1961" spans="2:12" x14ac:dyDescent="0.25">
      <c r="B1961">
        <f t="shared" ca="1" si="190"/>
        <v>30</v>
      </c>
      <c r="C1961">
        <f t="shared" ca="1" si="195"/>
        <v>2</v>
      </c>
      <c r="D1961">
        <f t="shared" ca="1" si="195"/>
        <v>1931</v>
      </c>
      <c r="E1961">
        <f t="shared" ca="1" si="195"/>
        <v>1</v>
      </c>
      <c r="F1961">
        <f t="shared" ca="1" si="195"/>
        <v>1</v>
      </c>
      <c r="G1961">
        <f t="shared" ca="1" si="195"/>
        <v>4</v>
      </c>
      <c r="I1961" t="str">
        <f t="shared" ca="1" si="191"/>
        <v>Female</v>
      </c>
      <c r="J1961" t="str">
        <f t="shared" ca="1" si="192"/>
        <v>Aetna</v>
      </c>
      <c r="K1961" t="str">
        <f t="shared" ca="1" si="193"/>
        <v>Left without being seen</v>
      </c>
      <c r="L1961" s="1">
        <f t="shared" ca="1" si="194"/>
        <v>11384</v>
      </c>
    </row>
    <row r="1962" spans="2:12" x14ac:dyDescent="0.25">
      <c r="B1962">
        <f t="shared" ca="1" si="190"/>
        <v>8</v>
      </c>
      <c r="C1962">
        <f t="shared" ca="1" si="195"/>
        <v>6</v>
      </c>
      <c r="D1962">
        <f t="shared" ca="1" si="195"/>
        <v>1970</v>
      </c>
      <c r="E1962">
        <f t="shared" ca="1" si="195"/>
        <v>1</v>
      </c>
      <c r="F1962">
        <f t="shared" ca="1" si="195"/>
        <v>2</v>
      </c>
      <c r="G1962">
        <f t="shared" ca="1" si="195"/>
        <v>3</v>
      </c>
      <c r="I1962" t="str">
        <f t="shared" ca="1" si="191"/>
        <v>Female</v>
      </c>
      <c r="J1962" t="str">
        <f t="shared" ca="1" si="192"/>
        <v>Medicare</v>
      </c>
      <c r="K1962" t="str">
        <f t="shared" ca="1" si="193"/>
        <v>Transferred</v>
      </c>
      <c r="L1962" s="1">
        <f t="shared" ca="1" si="194"/>
        <v>25727</v>
      </c>
    </row>
    <row r="1963" spans="2:12" x14ac:dyDescent="0.25">
      <c r="B1963">
        <f t="shared" ca="1" si="190"/>
        <v>15</v>
      </c>
      <c r="C1963">
        <f t="shared" ca="1" si="195"/>
        <v>5</v>
      </c>
      <c r="D1963">
        <f t="shared" ca="1" si="195"/>
        <v>1977</v>
      </c>
      <c r="E1963">
        <f t="shared" ca="1" si="195"/>
        <v>2</v>
      </c>
      <c r="F1963">
        <f t="shared" ca="1" si="195"/>
        <v>3</v>
      </c>
      <c r="G1963">
        <f t="shared" ca="1" si="195"/>
        <v>3</v>
      </c>
      <c r="I1963" t="str">
        <f t="shared" ca="1" si="191"/>
        <v>Male</v>
      </c>
      <c r="J1963" t="str">
        <f t="shared" ca="1" si="192"/>
        <v>Medicaid</v>
      </c>
      <c r="K1963" t="str">
        <f t="shared" ca="1" si="193"/>
        <v>Transferred</v>
      </c>
      <c r="L1963" s="1">
        <f t="shared" ca="1" si="194"/>
        <v>28260</v>
      </c>
    </row>
    <row r="1964" spans="2:12" x14ac:dyDescent="0.25">
      <c r="B1964">
        <f t="shared" ca="1" si="190"/>
        <v>1</v>
      </c>
      <c r="C1964">
        <f t="shared" ca="1" si="195"/>
        <v>10</v>
      </c>
      <c r="D1964">
        <f t="shared" ca="1" si="195"/>
        <v>2007</v>
      </c>
      <c r="E1964">
        <f t="shared" ca="1" si="195"/>
        <v>1</v>
      </c>
      <c r="F1964">
        <f t="shared" ca="1" si="195"/>
        <v>5</v>
      </c>
      <c r="G1964">
        <f t="shared" ca="1" si="195"/>
        <v>2</v>
      </c>
      <c r="I1964" t="str">
        <f t="shared" ca="1" si="191"/>
        <v>Female</v>
      </c>
      <c r="J1964" t="str">
        <f t="shared" ca="1" si="192"/>
        <v>Blue Cross</v>
      </c>
      <c r="K1964" t="str">
        <f t="shared" ca="1" si="193"/>
        <v>Admitted</v>
      </c>
      <c r="L1964" s="1">
        <f t="shared" ca="1" si="194"/>
        <v>39356</v>
      </c>
    </row>
    <row r="1965" spans="2:12" x14ac:dyDescent="0.25">
      <c r="B1965">
        <f t="shared" ca="1" si="190"/>
        <v>20</v>
      </c>
      <c r="C1965">
        <f t="shared" ca="1" si="195"/>
        <v>9</v>
      </c>
      <c r="D1965">
        <f t="shared" ca="1" si="195"/>
        <v>1948</v>
      </c>
      <c r="E1965">
        <f t="shared" ca="1" si="195"/>
        <v>1</v>
      </c>
      <c r="F1965">
        <f t="shared" ca="1" si="195"/>
        <v>1</v>
      </c>
      <c r="G1965">
        <f t="shared" ca="1" si="195"/>
        <v>3</v>
      </c>
      <c r="I1965" t="str">
        <f t="shared" ca="1" si="191"/>
        <v>Female</v>
      </c>
      <c r="J1965" t="str">
        <f t="shared" ca="1" si="192"/>
        <v>Aetna</v>
      </c>
      <c r="K1965" t="str">
        <f t="shared" ca="1" si="193"/>
        <v>Transferred</v>
      </c>
      <c r="L1965" s="1">
        <f t="shared" ca="1" si="194"/>
        <v>17796</v>
      </c>
    </row>
    <row r="1966" spans="2:12" x14ac:dyDescent="0.25">
      <c r="B1966">
        <f t="shared" ca="1" si="190"/>
        <v>4</v>
      </c>
      <c r="C1966">
        <f t="shared" ca="1" si="195"/>
        <v>9</v>
      </c>
      <c r="D1966">
        <f t="shared" ca="1" si="195"/>
        <v>1938</v>
      </c>
      <c r="E1966">
        <f t="shared" ca="1" si="195"/>
        <v>2</v>
      </c>
      <c r="F1966">
        <f t="shared" ca="1" si="195"/>
        <v>3</v>
      </c>
      <c r="G1966">
        <f t="shared" ca="1" si="195"/>
        <v>1</v>
      </c>
      <c r="I1966" t="str">
        <f t="shared" ca="1" si="191"/>
        <v>Male</v>
      </c>
      <c r="J1966" t="str">
        <f t="shared" ca="1" si="192"/>
        <v>Medicaid</v>
      </c>
      <c r="K1966" t="str">
        <f t="shared" ca="1" si="193"/>
        <v>Discharged</v>
      </c>
      <c r="L1966" s="1">
        <f t="shared" ca="1" si="194"/>
        <v>14127</v>
      </c>
    </row>
    <row r="1967" spans="2:12" x14ac:dyDescent="0.25">
      <c r="B1967">
        <f t="shared" ca="1" si="190"/>
        <v>23</v>
      </c>
      <c r="C1967">
        <f t="shared" ca="1" si="195"/>
        <v>5</v>
      </c>
      <c r="D1967">
        <f t="shared" ca="1" si="195"/>
        <v>2010</v>
      </c>
      <c r="E1967">
        <f t="shared" ca="1" si="195"/>
        <v>1</v>
      </c>
      <c r="F1967">
        <f t="shared" ca="1" si="195"/>
        <v>2</v>
      </c>
      <c r="G1967">
        <f t="shared" ca="1" si="195"/>
        <v>2</v>
      </c>
      <c r="I1967" t="str">
        <f t="shared" ca="1" si="191"/>
        <v>Female</v>
      </c>
      <c r="J1967" t="str">
        <f t="shared" ca="1" si="192"/>
        <v>Medicare</v>
      </c>
      <c r="K1967" t="str">
        <f t="shared" ca="1" si="193"/>
        <v>Admitted</v>
      </c>
      <c r="L1967" s="1">
        <f t="shared" ca="1" si="194"/>
        <v>40321</v>
      </c>
    </row>
    <row r="1968" spans="2:12" x14ac:dyDescent="0.25">
      <c r="B1968">
        <f t="shared" ca="1" si="190"/>
        <v>28</v>
      </c>
      <c r="C1968">
        <f t="shared" ca="1" si="195"/>
        <v>11</v>
      </c>
      <c r="D1968">
        <f t="shared" ca="1" si="195"/>
        <v>2011</v>
      </c>
      <c r="E1968">
        <f t="shared" ca="1" si="195"/>
        <v>2</v>
      </c>
      <c r="F1968">
        <f t="shared" ca="1" si="195"/>
        <v>2</v>
      </c>
      <c r="G1968">
        <f t="shared" ca="1" si="195"/>
        <v>3</v>
      </c>
      <c r="I1968" t="str">
        <f t="shared" ca="1" si="191"/>
        <v>Male</v>
      </c>
      <c r="J1968" t="str">
        <f t="shared" ca="1" si="192"/>
        <v>Medicare</v>
      </c>
      <c r="K1968" t="str">
        <f t="shared" ca="1" si="193"/>
        <v>Transferred</v>
      </c>
      <c r="L1968" s="1">
        <f t="shared" ca="1" si="194"/>
        <v>40875</v>
      </c>
    </row>
    <row r="1969" spans="2:12" x14ac:dyDescent="0.25">
      <c r="B1969">
        <f t="shared" ca="1" si="190"/>
        <v>18</v>
      </c>
      <c r="C1969">
        <f t="shared" ca="1" si="195"/>
        <v>5</v>
      </c>
      <c r="D1969">
        <f t="shared" ca="1" si="195"/>
        <v>1922</v>
      </c>
      <c r="E1969">
        <f t="shared" ca="1" si="195"/>
        <v>1</v>
      </c>
      <c r="F1969">
        <f t="shared" ca="1" si="195"/>
        <v>5</v>
      </c>
      <c r="G1969">
        <f t="shared" ca="1" si="195"/>
        <v>1</v>
      </c>
      <c r="I1969" t="str">
        <f t="shared" ca="1" si="191"/>
        <v>Female</v>
      </c>
      <c r="J1969" t="str">
        <f t="shared" ca="1" si="192"/>
        <v>Blue Cross</v>
      </c>
      <c r="K1969" t="str">
        <f t="shared" ca="1" si="193"/>
        <v>Discharged</v>
      </c>
      <c r="L1969" s="1">
        <f t="shared" ca="1" si="194"/>
        <v>8174</v>
      </c>
    </row>
    <row r="1970" spans="2:12" x14ac:dyDescent="0.25">
      <c r="B1970">
        <f t="shared" ca="1" si="190"/>
        <v>24</v>
      </c>
      <c r="C1970">
        <f t="shared" ca="1" si="195"/>
        <v>2</v>
      </c>
      <c r="D1970">
        <f t="shared" ca="1" si="195"/>
        <v>1927</v>
      </c>
      <c r="E1970">
        <f t="shared" ca="1" si="195"/>
        <v>2</v>
      </c>
      <c r="F1970">
        <f t="shared" ca="1" si="195"/>
        <v>5</v>
      </c>
      <c r="G1970">
        <f t="shared" ca="1" si="195"/>
        <v>1</v>
      </c>
      <c r="I1970" t="str">
        <f t="shared" ca="1" si="191"/>
        <v>Male</v>
      </c>
      <c r="J1970" t="str">
        <f t="shared" ca="1" si="192"/>
        <v>Blue Cross</v>
      </c>
      <c r="K1970" t="str">
        <f t="shared" ca="1" si="193"/>
        <v>Discharged</v>
      </c>
      <c r="L1970" s="1">
        <f t="shared" ca="1" si="194"/>
        <v>9917</v>
      </c>
    </row>
    <row r="1971" spans="2:12" x14ac:dyDescent="0.25">
      <c r="B1971">
        <f t="shared" ca="1" si="190"/>
        <v>11</v>
      </c>
      <c r="C1971">
        <f t="shared" ca="1" si="195"/>
        <v>1</v>
      </c>
      <c r="D1971">
        <f t="shared" ca="1" si="195"/>
        <v>1974</v>
      </c>
      <c r="E1971">
        <f t="shared" ca="1" si="195"/>
        <v>2</v>
      </c>
      <c r="F1971">
        <f t="shared" ca="1" si="195"/>
        <v>2</v>
      </c>
      <c r="G1971">
        <f t="shared" ca="1" si="195"/>
        <v>3</v>
      </c>
      <c r="I1971" t="str">
        <f t="shared" ca="1" si="191"/>
        <v>Male</v>
      </c>
      <c r="J1971" t="str">
        <f t="shared" ca="1" si="192"/>
        <v>Medicare</v>
      </c>
      <c r="K1971" t="str">
        <f t="shared" ca="1" si="193"/>
        <v>Transferred</v>
      </c>
      <c r="L1971" s="1">
        <f t="shared" ca="1" si="194"/>
        <v>27040</v>
      </c>
    </row>
    <row r="1972" spans="2:12" x14ac:dyDescent="0.25">
      <c r="B1972">
        <f t="shared" ca="1" si="190"/>
        <v>12</v>
      </c>
      <c r="C1972">
        <f t="shared" ca="1" si="195"/>
        <v>9</v>
      </c>
      <c r="D1972">
        <f t="shared" ca="1" si="195"/>
        <v>1921</v>
      </c>
      <c r="E1972">
        <f t="shared" ca="1" si="195"/>
        <v>2</v>
      </c>
      <c r="F1972">
        <f t="shared" ca="1" si="195"/>
        <v>5</v>
      </c>
      <c r="G1972">
        <f t="shared" ca="1" si="195"/>
        <v>3</v>
      </c>
      <c r="I1972" t="str">
        <f t="shared" ca="1" si="191"/>
        <v>Male</v>
      </c>
      <c r="J1972" t="str">
        <f t="shared" ca="1" si="192"/>
        <v>Blue Cross</v>
      </c>
      <c r="K1972" t="str">
        <f t="shared" ca="1" si="193"/>
        <v>Transferred</v>
      </c>
      <c r="L1972" s="1">
        <f t="shared" ca="1" si="194"/>
        <v>7926</v>
      </c>
    </row>
    <row r="1973" spans="2:12" x14ac:dyDescent="0.25">
      <c r="B1973">
        <f t="shared" ca="1" si="190"/>
        <v>13</v>
      </c>
      <c r="C1973">
        <f t="shared" ca="1" si="195"/>
        <v>2</v>
      </c>
      <c r="D1973">
        <f t="shared" ca="1" si="195"/>
        <v>2007</v>
      </c>
      <c r="E1973">
        <f t="shared" ca="1" si="195"/>
        <v>1</v>
      </c>
      <c r="F1973">
        <f t="shared" ca="1" si="195"/>
        <v>4</v>
      </c>
      <c r="G1973">
        <f t="shared" ca="1" si="195"/>
        <v>2</v>
      </c>
      <c r="I1973" t="str">
        <f t="shared" ca="1" si="191"/>
        <v>Female</v>
      </c>
      <c r="J1973" t="str">
        <f t="shared" ca="1" si="192"/>
        <v>Self-pay</v>
      </c>
      <c r="K1973" t="str">
        <f t="shared" ca="1" si="193"/>
        <v>Admitted</v>
      </c>
      <c r="L1973" s="1">
        <f t="shared" ca="1" si="194"/>
        <v>39126</v>
      </c>
    </row>
    <row r="1974" spans="2:12" x14ac:dyDescent="0.25">
      <c r="B1974">
        <f t="shared" ca="1" si="190"/>
        <v>28</v>
      </c>
      <c r="C1974">
        <f t="shared" ca="1" si="195"/>
        <v>12</v>
      </c>
      <c r="D1974">
        <f t="shared" ca="1" si="195"/>
        <v>1968</v>
      </c>
      <c r="E1974">
        <f t="shared" ca="1" si="195"/>
        <v>1</v>
      </c>
      <c r="F1974">
        <f t="shared" ca="1" si="195"/>
        <v>4</v>
      </c>
      <c r="G1974">
        <f t="shared" ca="1" si="195"/>
        <v>3</v>
      </c>
      <c r="I1974" t="str">
        <f t="shared" ca="1" si="191"/>
        <v>Female</v>
      </c>
      <c r="J1974" t="str">
        <f t="shared" ca="1" si="192"/>
        <v>Self-pay</v>
      </c>
      <c r="K1974" t="str">
        <f t="shared" ca="1" si="193"/>
        <v>Transferred</v>
      </c>
      <c r="L1974" s="1">
        <f t="shared" ca="1" si="194"/>
        <v>25200</v>
      </c>
    </row>
    <row r="1975" spans="2:12" x14ac:dyDescent="0.25">
      <c r="B1975">
        <f t="shared" ca="1" si="190"/>
        <v>2</v>
      </c>
      <c r="C1975">
        <f t="shared" ca="1" si="195"/>
        <v>1</v>
      </c>
      <c r="D1975">
        <f t="shared" ca="1" si="195"/>
        <v>1955</v>
      </c>
      <c r="E1975">
        <f t="shared" ca="1" si="195"/>
        <v>2</v>
      </c>
      <c r="F1975">
        <f t="shared" ca="1" si="195"/>
        <v>2</v>
      </c>
      <c r="G1975">
        <f t="shared" ca="1" si="195"/>
        <v>4</v>
      </c>
      <c r="I1975" t="str">
        <f t="shared" ca="1" si="191"/>
        <v>Male</v>
      </c>
      <c r="J1975" t="str">
        <f t="shared" ca="1" si="192"/>
        <v>Medicare</v>
      </c>
      <c r="K1975" t="str">
        <f t="shared" ca="1" si="193"/>
        <v>Left without being seen</v>
      </c>
      <c r="L1975" s="1">
        <f t="shared" ca="1" si="194"/>
        <v>20091</v>
      </c>
    </row>
    <row r="1976" spans="2:12" x14ac:dyDescent="0.25">
      <c r="B1976">
        <f t="shared" ca="1" si="190"/>
        <v>26</v>
      </c>
      <c r="C1976">
        <f t="shared" ca="1" si="195"/>
        <v>8</v>
      </c>
      <c r="D1976">
        <f t="shared" ca="1" si="195"/>
        <v>1940</v>
      </c>
      <c r="E1976">
        <f t="shared" ca="1" si="195"/>
        <v>2</v>
      </c>
      <c r="F1976">
        <f t="shared" ca="1" si="195"/>
        <v>2</v>
      </c>
      <c r="G1976">
        <f t="shared" ca="1" si="195"/>
        <v>1</v>
      </c>
      <c r="I1976" t="str">
        <f t="shared" ca="1" si="191"/>
        <v>Male</v>
      </c>
      <c r="J1976" t="str">
        <f t="shared" ca="1" si="192"/>
        <v>Medicare</v>
      </c>
      <c r="K1976" t="str">
        <f t="shared" ca="1" si="193"/>
        <v>Discharged</v>
      </c>
      <c r="L1976" s="1">
        <f t="shared" ca="1" si="194"/>
        <v>14849</v>
      </c>
    </row>
    <row r="1977" spans="2:12" x14ac:dyDescent="0.25">
      <c r="B1977">
        <f t="shared" ca="1" si="190"/>
        <v>11</v>
      </c>
      <c r="C1977">
        <f t="shared" ca="1" si="195"/>
        <v>7</v>
      </c>
      <c r="D1977">
        <f t="shared" ca="1" si="195"/>
        <v>1932</v>
      </c>
      <c r="E1977">
        <f t="shared" ca="1" si="195"/>
        <v>1</v>
      </c>
      <c r="F1977">
        <f t="shared" ca="1" si="195"/>
        <v>5</v>
      </c>
      <c r="G1977">
        <f t="shared" ca="1" si="195"/>
        <v>4</v>
      </c>
      <c r="I1977" t="str">
        <f t="shared" ca="1" si="191"/>
        <v>Female</v>
      </c>
      <c r="J1977" t="str">
        <f t="shared" ca="1" si="192"/>
        <v>Blue Cross</v>
      </c>
      <c r="K1977" t="str">
        <f t="shared" ca="1" si="193"/>
        <v>Left without being seen</v>
      </c>
      <c r="L1977" s="1">
        <f t="shared" ca="1" si="194"/>
        <v>11881</v>
      </c>
    </row>
    <row r="1978" spans="2:12" x14ac:dyDescent="0.25">
      <c r="B1978">
        <f t="shared" ca="1" si="190"/>
        <v>22</v>
      </c>
      <c r="C1978">
        <f t="shared" ca="1" si="195"/>
        <v>11</v>
      </c>
      <c r="D1978">
        <f t="shared" ca="1" si="195"/>
        <v>1989</v>
      </c>
      <c r="E1978">
        <f t="shared" ca="1" si="195"/>
        <v>2</v>
      </c>
      <c r="F1978">
        <f t="shared" ca="1" si="195"/>
        <v>4</v>
      </c>
      <c r="G1978">
        <f t="shared" ca="1" si="195"/>
        <v>4</v>
      </c>
      <c r="I1978" t="str">
        <f t="shared" ca="1" si="191"/>
        <v>Male</v>
      </c>
      <c r="J1978" t="str">
        <f t="shared" ca="1" si="192"/>
        <v>Self-pay</v>
      </c>
      <c r="K1978" t="str">
        <f t="shared" ca="1" si="193"/>
        <v>Left without being seen</v>
      </c>
      <c r="L1978" s="1">
        <f t="shared" ca="1" si="194"/>
        <v>32834</v>
      </c>
    </row>
    <row r="1979" spans="2:12" x14ac:dyDescent="0.25">
      <c r="B1979">
        <f t="shared" ca="1" si="190"/>
        <v>1</v>
      </c>
      <c r="C1979">
        <f t="shared" ca="1" si="195"/>
        <v>12</v>
      </c>
      <c r="D1979">
        <f t="shared" ca="1" si="195"/>
        <v>1987</v>
      </c>
      <c r="E1979">
        <f t="shared" ca="1" si="195"/>
        <v>2</v>
      </c>
      <c r="F1979">
        <f t="shared" ca="1" si="195"/>
        <v>5</v>
      </c>
      <c r="G1979">
        <f t="shared" ca="1" si="195"/>
        <v>4</v>
      </c>
      <c r="I1979" t="str">
        <f t="shared" ca="1" si="191"/>
        <v>Male</v>
      </c>
      <c r="J1979" t="str">
        <f t="shared" ca="1" si="192"/>
        <v>Blue Cross</v>
      </c>
      <c r="K1979" t="str">
        <f t="shared" ca="1" si="193"/>
        <v>Left without being seen</v>
      </c>
      <c r="L1979" s="1">
        <f t="shared" ca="1" si="194"/>
        <v>32112</v>
      </c>
    </row>
    <row r="1980" spans="2:12" x14ac:dyDescent="0.25">
      <c r="B1980">
        <f t="shared" ca="1" si="190"/>
        <v>17</v>
      </c>
      <c r="C1980">
        <f t="shared" ca="1" si="195"/>
        <v>1</v>
      </c>
      <c r="D1980">
        <f t="shared" ca="1" si="195"/>
        <v>1997</v>
      </c>
      <c r="E1980">
        <f t="shared" ca="1" si="195"/>
        <v>1</v>
      </c>
      <c r="F1980">
        <f t="shared" ca="1" si="195"/>
        <v>4</v>
      </c>
      <c r="G1980">
        <f t="shared" ca="1" si="195"/>
        <v>3</v>
      </c>
      <c r="I1980" t="str">
        <f t="shared" ca="1" si="191"/>
        <v>Female</v>
      </c>
      <c r="J1980" t="str">
        <f t="shared" ca="1" si="192"/>
        <v>Self-pay</v>
      </c>
      <c r="K1980" t="str">
        <f t="shared" ca="1" si="193"/>
        <v>Transferred</v>
      </c>
      <c r="L1980" s="1">
        <f t="shared" ca="1" si="194"/>
        <v>35447</v>
      </c>
    </row>
    <row r="1981" spans="2:12" x14ac:dyDescent="0.25">
      <c r="B1981">
        <f t="shared" ca="1" si="190"/>
        <v>4</v>
      </c>
      <c r="C1981">
        <f t="shared" ca="1" si="195"/>
        <v>2</v>
      </c>
      <c r="D1981">
        <f t="shared" ca="1" si="195"/>
        <v>1943</v>
      </c>
      <c r="E1981">
        <f t="shared" ca="1" si="195"/>
        <v>2</v>
      </c>
      <c r="F1981">
        <f t="shared" ca="1" si="195"/>
        <v>4</v>
      </c>
      <c r="G1981">
        <f t="shared" ca="1" si="195"/>
        <v>3</v>
      </c>
      <c r="I1981" t="str">
        <f t="shared" ca="1" si="191"/>
        <v>Male</v>
      </c>
      <c r="J1981" t="str">
        <f t="shared" ca="1" si="192"/>
        <v>Self-pay</v>
      </c>
      <c r="K1981" t="str">
        <f t="shared" ca="1" si="193"/>
        <v>Transferred</v>
      </c>
      <c r="L1981" s="1">
        <f t="shared" ca="1" si="194"/>
        <v>15741</v>
      </c>
    </row>
    <row r="1982" spans="2:12" x14ac:dyDescent="0.25">
      <c r="B1982">
        <f t="shared" ca="1" si="190"/>
        <v>2</v>
      </c>
      <c r="C1982">
        <f t="shared" ca="1" si="195"/>
        <v>7</v>
      </c>
      <c r="D1982">
        <f t="shared" ca="1" si="195"/>
        <v>1918</v>
      </c>
      <c r="E1982">
        <f t="shared" ca="1" si="195"/>
        <v>2</v>
      </c>
      <c r="F1982">
        <f t="shared" ca="1" si="195"/>
        <v>4</v>
      </c>
      <c r="G1982">
        <f t="shared" ca="1" si="195"/>
        <v>4</v>
      </c>
      <c r="I1982" t="str">
        <f t="shared" ca="1" si="191"/>
        <v>Male</v>
      </c>
      <c r="J1982" t="str">
        <f t="shared" ca="1" si="192"/>
        <v>Self-pay</v>
      </c>
      <c r="K1982" t="str">
        <f t="shared" ca="1" si="193"/>
        <v>Left without being seen</v>
      </c>
      <c r="L1982" s="1">
        <f t="shared" ca="1" si="194"/>
        <v>6758</v>
      </c>
    </row>
    <row r="1983" spans="2:12" x14ac:dyDescent="0.25">
      <c r="B1983">
        <f t="shared" ca="1" si="190"/>
        <v>23</v>
      </c>
      <c r="C1983">
        <f t="shared" ca="1" si="195"/>
        <v>12</v>
      </c>
      <c r="D1983">
        <f t="shared" ca="1" si="195"/>
        <v>1941</v>
      </c>
      <c r="E1983">
        <f t="shared" ca="1" si="195"/>
        <v>2</v>
      </c>
      <c r="F1983">
        <f t="shared" ca="1" si="195"/>
        <v>3</v>
      </c>
      <c r="G1983">
        <f t="shared" ca="1" si="195"/>
        <v>3</v>
      </c>
      <c r="I1983" t="str">
        <f t="shared" ca="1" si="191"/>
        <v>Male</v>
      </c>
      <c r="J1983" t="str">
        <f t="shared" ca="1" si="192"/>
        <v>Medicaid</v>
      </c>
      <c r="K1983" t="str">
        <f t="shared" ca="1" si="193"/>
        <v>Transferred</v>
      </c>
      <c r="L1983" s="1">
        <f t="shared" ca="1" si="194"/>
        <v>15333</v>
      </c>
    </row>
    <row r="1984" spans="2:12" x14ac:dyDescent="0.25">
      <c r="B1984">
        <f t="shared" ca="1" si="190"/>
        <v>28</v>
      </c>
      <c r="C1984">
        <f t="shared" ca="1" si="195"/>
        <v>7</v>
      </c>
      <c r="D1984">
        <f t="shared" ca="1" si="195"/>
        <v>1979</v>
      </c>
      <c r="E1984">
        <f t="shared" ca="1" si="195"/>
        <v>2</v>
      </c>
      <c r="F1984">
        <f t="shared" ca="1" si="195"/>
        <v>3</v>
      </c>
      <c r="G1984">
        <f t="shared" ca="1" si="195"/>
        <v>3</v>
      </c>
      <c r="I1984" t="str">
        <f t="shared" ca="1" si="191"/>
        <v>Male</v>
      </c>
      <c r="J1984" t="str">
        <f t="shared" ca="1" si="192"/>
        <v>Medicaid</v>
      </c>
      <c r="K1984" t="str">
        <f t="shared" ca="1" si="193"/>
        <v>Transferred</v>
      </c>
      <c r="L1984" s="1">
        <f t="shared" ca="1" si="194"/>
        <v>29064</v>
      </c>
    </row>
    <row r="1985" spans="2:12" x14ac:dyDescent="0.25">
      <c r="B1985">
        <f t="shared" ca="1" si="190"/>
        <v>25</v>
      </c>
      <c r="C1985">
        <f t="shared" ca="1" si="195"/>
        <v>12</v>
      </c>
      <c r="D1985">
        <f t="shared" ca="1" si="195"/>
        <v>1981</v>
      </c>
      <c r="E1985">
        <f t="shared" ca="1" si="195"/>
        <v>2</v>
      </c>
      <c r="F1985">
        <f t="shared" ca="1" si="195"/>
        <v>3</v>
      </c>
      <c r="G1985">
        <f t="shared" ca="1" si="195"/>
        <v>1</v>
      </c>
      <c r="I1985" t="str">
        <f t="shared" ca="1" si="191"/>
        <v>Male</v>
      </c>
      <c r="J1985" t="str">
        <f t="shared" ca="1" si="192"/>
        <v>Medicaid</v>
      </c>
      <c r="K1985" t="str">
        <f t="shared" ca="1" si="193"/>
        <v>Discharged</v>
      </c>
      <c r="L1985" s="1">
        <f t="shared" ca="1" si="194"/>
        <v>29945</v>
      </c>
    </row>
    <row r="1986" spans="2:12" x14ac:dyDescent="0.25">
      <c r="B1986">
        <f t="shared" ca="1" si="190"/>
        <v>20</v>
      </c>
      <c r="C1986">
        <f t="shared" ca="1" si="195"/>
        <v>3</v>
      </c>
      <c r="D1986">
        <f t="shared" ca="1" si="195"/>
        <v>1940</v>
      </c>
      <c r="E1986">
        <f t="shared" ca="1" si="195"/>
        <v>1</v>
      </c>
      <c r="F1986">
        <f t="shared" ca="1" si="195"/>
        <v>5</v>
      </c>
      <c r="G1986">
        <f t="shared" ca="1" si="195"/>
        <v>1</v>
      </c>
      <c r="I1986" t="str">
        <f t="shared" ca="1" si="191"/>
        <v>Female</v>
      </c>
      <c r="J1986" t="str">
        <f t="shared" ca="1" si="192"/>
        <v>Blue Cross</v>
      </c>
      <c r="K1986" t="str">
        <f t="shared" ca="1" si="193"/>
        <v>Discharged</v>
      </c>
      <c r="L1986" s="1">
        <f t="shared" ca="1" si="194"/>
        <v>14690</v>
      </c>
    </row>
    <row r="1987" spans="2:12" x14ac:dyDescent="0.25">
      <c r="B1987">
        <f t="shared" ca="1" si="190"/>
        <v>16</v>
      </c>
      <c r="C1987">
        <f t="shared" ca="1" si="195"/>
        <v>3</v>
      </c>
      <c r="D1987">
        <f t="shared" ca="1" si="195"/>
        <v>1942</v>
      </c>
      <c r="E1987">
        <f t="shared" ca="1" si="195"/>
        <v>2</v>
      </c>
      <c r="F1987">
        <f t="shared" ca="1" si="195"/>
        <v>1</v>
      </c>
      <c r="G1987">
        <f t="shared" ca="1" si="195"/>
        <v>3</v>
      </c>
      <c r="I1987" t="str">
        <f t="shared" ca="1" si="191"/>
        <v>Male</v>
      </c>
      <c r="J1987" t="str">
        <f t="shared" ca="1" si="192"/>
        <v>Aetna</v>
      </c>
      <c r="K1987" t="str">
        <f t="shared" ca="1" si="193"/>
        <v>Transferred</v>
      </c>
      <c r="L1987" s="1">
        <f t="shared" ca="1" si="194"/>
        <v>15416</v>
      </c>
    </row>
    <row r="1988" spans="2:12" x14ac:dyDescent="0.25">
      <c r="B1988">
        <f t="shared" ca="1" si="190"/>
        <v>5</v>
      </c>
      <c r="C1988">
        <f t="shared" ca="1" si="195"/>
        <v>10</v>
      </c>
      <c r="D1988">
        <f t="shared" ca="1" si="195"/>
        <v>1927</v>
      </c>
      <c r="E1988">
        <f t="shared" ca="1" si="195"/>
        <v>1</v>
      </c>
      <c r="F1988">
        <f t="shared" ca="1" si="195"/>
        <v>1</v>
      </c>
      <c r="G1988">
        <f t="shared" ca="1" si="195"/>
        <v>4</v>
      </c>
      <c r="I1988" t="str">
        <f t="shared" ca="1" si="191"/>
        <v>Female</v>
      </c>
      <c r="J1988" t="str">
        <f t="shared" ca="1" si="192"/>
        <v>Aetna</v>
      </c>
      <c r="K1988" t="str">
        <f t="shared" ca="1" si="193"/>
        <v>Left without being seen</v>
      </c>
      <c r="L1988" s="1">
        <f t="shared" ca="1" si="194"/>
        <v>10140</v>
      </c>
    </row>
    <row r="1989" spans="2:12" x14ac:dyDescent="0.25">
      <c r="B1989">
        <f t="shared" ref="B1989:B2052" ca="1" si="196">RANDBETWEEN(B$4,B$5)</f>
        <v>21</v>
      </c>
      <c r="C1989">
        <f t="shared" ca="1" si="195"/>
        <v>9</v>
      </c>
      <c r="D1989">
        <f t="shared" ca="1" si="195"/>
        <v>1942</v>
      </c>
      <c r="E1989">
        <f t="shared" ca="1" si="195"/>
        <v>1</v>
      </c>
      <c r="F1989">
        <f t="shared" ca="1" si="195"/>
        <v>2</v>
      </c>
      <c r="G1989">
        <f t="shared" ca="1" si="195"/>
        <v>1</v>
      </c>
      <c r="I1989" t="str">
        <f t="shared" ca="1" si="191"/>
        <v>Female</v>
      </c>
      <c r="J1989" t="str">
        <f t="shared" ca="1" si="192"/>
        <v>Medicare</v>
      </c>
      <c r="K1989" t="str">
        <f t="shared" ca="1" si="193"/>
        <v>Discharged</v>
      </c>
      <c r="L1989" s="1">
        <f t="shared" ca="1" si="194"/>
        <v>15605</v>
      </c>
    </row>
    <row r="1990" spans="2:12" x14ac:dyDescent="0.25">
      <c r="B1990">
        <f t="shared" ca="1" si="196"/>
        <v>23</v>
      </c>
      <c r="C1990">
        <f t="shared" ca="1" si="195"/>
        <v>10</v>
      </c>
      <c r="D1990">
        <f t="shared" ca="1" si="195"/>
        <v>1978</v>
      </c>
      <c r="E1990">
        <f t="shared" ca="1" si="195"/>
        <v>2</v>
      </c>
      <c r="F1990">
        <f t="shared" ca="1" si="195"/>
        <v>2</v>
      </c>
      <c r="G1990">
        <f t="shared" ca="1" si="195"/>
        <v>4</v>
      </c>
      <c r="I1990" t="str">
        <f t="shared" ca="1" si="191"/>
        <v>Male</v>
      </c>
      <c r="J1990" t="str">
        <f t="shared" ca="1" si="192"/>
        <v>Medicare</v>
      </c>
      <c r="K1990" t="str">
        <f t="shared" ca="1" si="193"/>
        <v>Left without being seen</v>
      </c>
      <c r="L1990" s="1">
        <f t="shared" ca="1" si="194"/>
        <v>28786</v>
      </c>
    </row>
    <row r="1991" spans="2:12" x14ac:dyDescent="0.25">
      <c r="B1991">
        <f t="shared" ca="1" si="196"/>
        <v>26</v>
      </c>
      <c r="C1991">
        <f t="shared" ca="1" si="195"/>
        <v>10</v>
      </c>
      <c r="D1991">
        <f t="shared" ca="1" si="195"/>
        <v>1917</v>
      </c>
      <c r="E1991">
        <f t="shared" ca="1" si="195"/>
        <v>2</v>
      </c>
      <c r="F1991">
        <f t="shared" ca="1" si="195"/>
        <v>4</v>
      </c>
      <c r="G1991">
        <f t="shared" ca="1" si="195"/>
        <v>4</v>
      </c>
      <c r="I1991" t="str">
        <f t="shared" ca="1" si="191"/>
        <v>Male</v>
      </c>
      <c r="J1991" t="str">
        <f t="shared" ca="1" si="192"/>
        <v>Self-pay</v>
      </c>
      <c r="K1991" t="str">
        <f t="shared" ca="1" si="193"/>
        <v>Left without being seen</v>
      </c>
      <c r="L1991" s="1">
        <f t="shared" ca="1" si="194"/>
        <v>6509</v>
      </c>
    </row>
    <row r="1992" spans="2:12" x14ac:dyDescent="0.25">
      <c r="B1992">
        <f t="shared" ca="1" si="196"/>
        <v>12</v>
      </c>
      <c r="C1992">
        <f t="shared" ca="1" si="195"/>
        <v>6</v>
      </c>
      <c r="D1992">
        <f t="shared" ca="1" si="195"/>
        <v>2007</v>
      </c>
      <c r="E1992">
        <f t="shared" ca="1" si="195"/>
        <v>2</v>
      </c>
      <c r="F1992">
        <f t="shared" ca="1" si="195"/>
        <v>3</v>
      </c>
      <c r="G1992">
        <f t="shared" ca="1" si="195"/>
        <v>2</v>
      </c>
      <c r="I1992" t="str">
        <f t="shared" ca="1" si="191"/>
        <v>Male</v>
      </c>
      <c r="J1992" t="str">
        <f t="shared" ca="1" si="192"/>
        <v>Medicaid</v>
      </c>
      <c r="K1992" t="str">
        <f t="shared" ca="1" si="193"/>
        <v>Admitted</v>
      </c>
      <c r="L1992" s="1">
        <f t="shared" ca="1" si="194"/>
        <v>39245</v>
      </c>
    </row>
    <row r="1993" spans="2:12" x14ac:dyDescent="0.25">
      <c r="B1993">
        <f t="shared" ca="1" si="196"/>
        <v>5</v>
      </c>
      <c r="C1993">
        <f t="shared" ca="1" si="195"/>
        <v>12</v>
      </c>
      <c r="D1993">
        <f t="shared" ca="1" si="195"/>
        <v>1934</v>
      </c>
      <c r="E1993">
        <f t="shared" ca="1" si="195"/>
        <v>2</v>
      </c>
      <c r="F1993">
        <f t="shared" ca="1" si="195"/>
        <v>4</v>
      </c>
      <c r="G1993">
        <f t="shared" ca="1" si="195"/>
        <v>1</v>
      </c>
      <c r="I1993" t="str">
        <f t="shared" ref="I1993:I2056" ca="1" si="197">VLOOKUP(E1993,GenderNum_to_GenderLabel,2,FALSE)</f>
        <v>Male</v>
      </c>
      <c r="J1993" t="str">
        <f t="shared" ref="J1993:J2056" ca="1" si="198">VLOOKUP(F1993,InsuranceNum_to_InsuranceCompany,2,FALSE)</f>
        <v>Self-pay</v>
      </c>
      <c r="K1993" t="str">
        <f t="shared" ref="K1993:K2056" ca="1" si="199">VLOOKUP(G1993,DispositionNum_to_DispositionLabel,2,FALSE)</f>
        <v>Discharged</v>
      </c>
      <c r="L1993" s="1">
        <f t="shared" ca="1" si="194"/>
        <v>12758</v>
      </c>
    </row>
    <row r="1994" spans="2:12" x14ac:dyDescent="0.25">
      <c r="B1994">
        <f t="shared" ca="1" si="196"/>
        <v>11</v>
      </c>
      <c r="C1994">
        <f t="shared" ca="1" si="195"/>
        <v>12</v>
      </c>
      <c r="D1994">
        <f t="shared" ca="1" si="195"/>
        <v>1962</v>
      </c>
      <c r="E1994">
        <f t="shared" ca="1" si="195"/>
        <v>2</v>
      </c>
      <c r="F1994">
        <f t="shared" ca="1" si="195"/>
        <v>1</v>
      </c>
      <c r="G1994">
        <f t="shared" ca="1" si="195"/>
        <v>4</v>
      </c>
      <c r="I1994" t="str">
        <f t="shared" ca="1" si="197"/>
        <v>Male</v>
      </c>
      <c r="J1994" t="str">
        <f t="shared" ca="1" si="198"/>
        <v>Aetna</v>
      </c>
      <c r="K1994" t="str">
        <f t="shared" ca="1" si="199"/>
        <v>Left without being seen</v>
      </c>
      <c r="L1994" s="1">
        <f t="shared" ca="1" si="194"/>
        <v>22991</v>
      </c>
    </row>
    <row r="1995" spans="2:12" x14ac:dyDescent="0.25">
      <c r="B1995">
        <f t="shared" ca="1" si="196"/>
        <v>20</v>
      </c>
      <c r="C1995">
        <f t="shared" ca="1" si="195"/>
        <v>1</v>
      </c>
      <c r="D1995">
        <f t="shared" ca="1" si="195"/>
        <v>1947</v>
      </c>
      <c r="E1995">
        <f t="shared" ca="1" si="195"/>
        <v>1</v>
      </c>
      <c r="F1995">
        <f t="shared" ca="1" si="195"/>
        <v>2</v>
      </c>
      <c r="G1995">
        <f t="shared" ca="1" si="195"/>
        <v>1</v>
      </c>
      <c r="I1995" t="str">
        <f t="shared" ca="1" si="197"/>
        <v>Female</v>
      </c>
      <c r="J1995" t="str">
        <f t="shared" ca="1" si="198"/>
        <v>Medicare</v>
      </c>
      <c r="K1995" t="str">
        <f t="shared" ca="1" si="199"/>
        <v>Discharged</v>
      </c>
      <c r="L1995" s="1">
        <f t="shared" ca="1" si="194"/>
        <v>17187</v>
      </c>
    </row>
    <row r="1996" spans="2:12" x14ac:dyDescent="0.25">
      <c r="B1996">
        <f t="shared" ca="1" si="196"/>
        <v>22</v>
      </c>
      <c r="C1996">
        <f t="shared" ca="1" si="195"/>
        <v>9</v>
      </c>
      <c r="D1996">
        <f t="shared" ca="1" si="195"/>
        <v>1958</v>
      </c>
      <c r="E1996">
        <f t="shared" ca="1" si="195"/>
        <v>2</v>
      </c>
      <c r="F1996">
        <f t="shared" ca="1" si="195"/>
        <v>3</v>
      </c>
      <c r="G1996">
        <f t="shared" ca="1" si="195"/>
        <v>1</v>
      </c>
      <c r="I1996" t="str">
        <f t="shared" ca="1" si="197"/>
        <v>Male</v>
      </c>
      <c r="J1996" t="str">
        <f t="shared" ca="1" si="198"/>
        <v>Medicaid</v>
      </c>
      <c r="K1996" t="str">
        <f t="shared" ca="1" si="199"/>
        <v>Discharged</v>
      </c>
      <c r="L1996" s="1">
        <f t="shared" ca="1" si="194"/>
        <v>21450</v>
      </c>
    </row>
    <row r="1997" spans="2:12" x14ac:dyDescent="0.25">
      <c r="B1997">
        <f t="shared" ca="1" si="196"/>
        <v>5</v>
      </c>
      <c r="C1997">
        <f t="shared" ca="1" si="195"/>
        <v>6</v>
      </c>
      <c r="D1997">
        <f t="shared" ca="1" si="195"/>
        <v>1996</v>
      </c>
      <c r="E1997">
        <f t="shared" ca="1" si="195"/>
        <v>1</v>
      </c>
      <c r="F1997">
        <f t="shared" ca="1" si="195"/>
        <v>4</v>
      </c>
      <c r="G1997">
        <f t="shared" ca="1" si="195"/>
        <v>2</v>
      </c>
      <c r="I1997" t="str">
        <f t="shared" ca="1" si="197"/>
        <v>Female</v>
      </c>
      <c r="J1997" t="str">
        <f t="shared" ca="1" si="198"/>
        <v>Self-pay</v>
      </c>
      <c r="K1997" t="str">
        <f t="shared" ca="1" si="199"/>
        <v>Admitted</v>
      </c>
      <c r="L1997" s="1">
        <f t="shared" ca="1" si="194"/>
        <v>35221</v>
      </c>
    </row>
    <row r="1998" spans="2:12" x14ac:dyDescent="0.25">
      <c r="B1998">
        <f t="shared" ca="1" si="196"/>
        <v>17</v>
      </c>
      <c r="C1998">
        <f t="shared" ca="1" si="195"/>
        <v>11</v>
      </c>
      <c r="D1998">
        <f t="shared" ca="1" si="195"/>
        <v>1969</v>
      </c>
      <c r="E1998">
        <f t="shared" ca="1" si="195"/>
        <v>1</v>
      </c>
      <c r="F1998">
        <f t="shared" ca="1" si="195"/>
        <v>4</v>
      </c>
      <c r="G1998">
        <f t="shared" ca="1" si="195"/>
        <v>2</v>
      </c>
      <c r="I1998" t="str">
        <f t="shared" ca="1" si="197"/>
        <v>Female</v>
      </c>
      <c r="J1998" t="str">
        <f t="shared" ca="1" si="198"/>
        <v>Self-pay</v>
      </c>
      <c r="K1998" t="str">
        <f t="shared" ca="1" si="199"/>
        <v>Admitted</v>
      </c>
      <c r="L1998" s="1">
        <f t="shared" ca="1" si="194"/>
        <v>25524</v>
      </c>
    </row>
    <row r="1999" spans="2:12" x14ac:dyDescent="0.25">
      <c r="B1999">
        <f t="shared" ca="1" si="196"/>
        <v>26</v>
      </c>
      <c r="C1999">
        <f t="shared" ca="1" si="195"/>
        <v>6</v>
      </c>
      <c r="D1999">
        <f t="shared" ca="1" si="195"/>
        <v>1963</v>
      </c>
      <c r="E1999">
        <f t="shared" ca="1" si="195"/>
        <v>1</v>
      </c>
      <c r="F1999">
        <f t="shared" ca="1" si="195"/>
        <v>5</v>
      </c>
      <c r="G1999">
        <f t="shared" ca="1" si="195"/>
        <v>1</v>
      </c>
      <c r="I1999" t="str">
        <f t="shared" ca="1" si="197"/>
        <v>Female</v>
      </c>
      <c r="J1999" t="str">
        <f t="shared" ca="1" si="198"/>
        <v>Blue Cross</v>
      </c>
      <c r="K1999" t="str">
        <f t="shared" ca="1" si="199"/>
        <v>Discharged</v>
      </c>
      <c r="L1999" s="1">
        <f t="shared" ca="1" si="194"/>
        <v>23188</v>
      </c>
    </row>
    <row r="2000" spans="2:12" x14ac:dyDescent="0.25">
      <c r="B2000">
        <f t="shared" ca="1" si="196"/>
        <v>23</v>
      </c>
      <c r="C2000">
        <f t="shared" ca="1" si="195"/>
        <v>12</v>
      </c>
      <c r="D2000">
        <f t="shared" ca="1" si="195"/>
        <v>2000</v>
      </c>
      <c r="E2000">
        <f t="shared" ca="1" si="195"/>
        <v>1</v>
      </c>
      <c r="F2000">
        <f t="shared" ca="1" si="195"/>
        <v>4</v>
      </c>
      <c r="G2000">
        <f t="shared" ca="1" si="195"/>
        <v>2</v>
      </c>
      <c r="I2000" t="str">
        <f t="shared" ca="1" si="197"/>
        <v>Female</v>
      </c>
      <c r="J2000" t="str">
        <f t="shared" ca="1" si="198"/>
        <v>Self-pay</v>
      </c>
      <c r="K2000" t="str">
        <f t="shared" ca="1" si="199"/>
        <v>Admitted</v>
      </c>
      <c r="L2000" s="1">
        <f t="shared" ca="1" si="194"/>
        <v>36883</v>
      </c>
    </row>
    <row r="2001" spans="2:12" x14ac:dyDescent="0.25">
      <c r="B2001">
        <f t="shared" ca="1" si="196"/>
        <v>27</v>
      </c>
      <c r="C2001">
        <f t="shared" ca="1" si="195"/>
        <v>2</v>
      </c>
      <c r="D2001">
        <f t="shared" ca="1" si="195"/>
        <v>2002</v>
      </c>
      <c r="E2001">
        <f t="shared" ca="1" si="195"/>
        <v>2</v>
      </c>
      <c r="F2001">
        <f t="shared" ca="1" si="195"/>
        <v>5</v>
      </c>
      <c r="G2001">
        <f t="shared" ca="1" si="195"/>
        <v>3</v>
      </c>
      <c r="I2001" t="str">
        <f t="shared" ca="1" si="197"/>
        <v>Male</v>
      </c>
      <c r="J2001" t="str">
        <f t="shared" ca="1" si="198"/>
        <v>Blue Cross</v>
      </c>
      <c r="K2001" t="str">
        <f t="shared" ca="1" si="199"/>
        <v>Transferred</v>
      </c>
      <c r="L2001" s="1">
        <f t="shared" ca="1" si="194"/>
        <v>37314</v>
      </c>
    </row>
    <row r="2002" spans="2:12" x14ac:dyDescent="0.25">
      <c r="B2002">
        <f t="shared" ca="1" si="196"/>
        <v>25</v>
      </c>
      <c r="C2002">
        <f t="shared" ca="1" si="195"/>
        <v>9</v>
      </c>
      <c r="D2002">
        <f t="shared" ca="1" si="195"/>
        <v>1969</v>
      </c>
      <c r="E2002">
        <f t="shared" ca="1" si="195"/>
        <v>2</v>
      </c>
      <c r="F2002">
        <f t="shared" ca="1" si="195"/>
        <v>1</v>
      </c>
      <c r="G2002">
        <f t="shared" ca="1" si="195"/>
        <v>4</v>
      </c>
      <c r="I2002" t="str">
        <f t="shared" ca="1" si="197"/>
        <v>Male</v>
      </c>
      <c r="J2002" t="str">
        <f t="shared" ca="1" si="198"/>
        <v>Aetna</v>
      </c>
      <c r="K2002" t="str">
        <f t="shared" ca="1" si="199"/>
        <v>Left without being seen</v>
      </c>
      <c r="L2002" s="1">
        <f t="shared" ca="1" si="194"/>
        <v>25471</v>
      </c>
    </row>
    <row r="2003" spans="2:12" x14ac:dyDescent="0.25">
      <c r="B2003">
        <f t="shared" ca="1" si="196"/>
        <v>27</v>
      </c>
      <c r="C2003">
        <f t="shared" ca="1" si="195"/>
        <v>8</v>
      </c>
      <c r="D2003">
        <f t="shared" ca="1" si="195"/>
        <v>1988</v>
      </c>
      <c r="E2003">
        <f t="shared" ca="1" si="195"/>
        <v>2</v>
      </c>
      <c r="F2003">
        <f t="shared" ca="1" si="195"/>
        <v>5</v>
      </c>
      <c r="G2003">
        <f t="shared" ca="1" si="195"/>
        <v>2</v>
      </c>
      <c r="I2003" t="str">
        <f t="shared" ca="1" si="197"/>
        <v>Male</v>
      </c>
      <c r="J2003" t="str">
        <f t="shared" ca="1" si="198"/>
        <v>Blue Cross</v>
      </c>
      <c r="K2003" t="str">
        <f t="shared" ca="1" si="199"/>
        <v>Admitted</v>
      </c>
      <c r="L2003" s="1">
        <f t="shared" ca="1" si="194"/>
        <v>32382</v>
      </c>
    </row>
    <row r="2004" spans="2:12" x14ac:dyDescent="0.25">
      <c r="B2004">
        <f t="shared" ca="1" si="196"/>
        <v>23</v>
      </c>
      <c r="C2004">
        <f t="shared" ca="1" si="195"/>
        <v>12</v>
      </c>
      <c r="D2004">
        <f t="shared" ca="1" si="195"/>
        <v>2011</v>
      </c>
      <c r="E2004">
        <f t="shared" ca="1" si="195"/>
        <v>2</v>
      </c>
      <c r="F2004">
        <f t="shared" ca="1" si="195"/>
        <v>5</v>
      </c>
      <c r="G2004">
        <f t="shared" ca="1" si="195"/>
        <v>1</v>
      </c>
      <c r="I2004" t="str">
        <f t="shared" ca="1" si="197"/>
        <v>Male</v>
      </c>
      <c r="J2004" t="str">
        <f t="shared" ca="1" si="198"/>
        <v>Blue Cross</v>
      </c>
      <c r="K2004" t="str">
        <f t="shared" ca="1" si="199"/>
        <v>Discharged</v>
      </c>
      <c r="L2004" s="1">
        <f t="shared" ref="L2004:L2067" ca="1" si="200">DATE(D2004,C2004,B2004)</f>
        <v>40900</v>
      </c>
    </row>
    <row r="2005" spans="2:12" x14ac:dyDescent="0.25">
      <c r="B2005">
        <f t="shared" ca="1" si="196"/>
        <v>6</v>
      </c>
      <c r="C2005">
        <f t="shared" ca="1" si="195"/>
        <v>2</v>
      </c>
      <c r="D2005">
        <f t="shared" ca="1" si="195"/>
        <v>1958</v>
      </c>
      <c r="E2005">
        <f t="shared" ca="1" si="195"/>
        <v>2</v>
      </c>
      <c r="F2005">
        <f t="shared" ca="1" si="195"/>
        <v>3</v>
      </c>
      <c r="G2005">
        <f t="shared" ca="1" si="195"/>
        <v>2</v>
      </c>
      <c r="I2005" t="str">
        <f t="shared" ca="1" si="197"/>
        <v>Male</v>
      </c>
      <c r="J2005" t="str">
        <f t="shared" ca="1" si="198"/>
        <v>Medicaid</v>
      </c>
      <c r="K2005" t="str">
        <f t="shared" ca="1" si="199"/>
        <v>Admitted</v>
      </c>
      <c r="L2005" s="1">
        <f t="shared" ca="1" si="200"/>
        <v>21222</v>
      </c>
    </row>
    <row r="2006" spans="2:12" x14ac:dyDescent="0.25">
      <c r="B2006">
        <f t="shared" ca="1" si="196"/>
        <v>18</v>
      </c>
      <c r="C2006">
        <f t="shared" ca="1" si="195"/>
        <v>8</v>
      </c>
      <c r="D2006">
        <f t="shared" ca="1" si="195"/>
        <v>2005</v>
      </c>
      <c r="E2006">
        <f t="shared" ref="C2006:G2057" ca="1" si="201">RANDBETWEEN(E$4,E$5)</f>
        <v>2</v>
      </c>
      <c r="F2006">
        <f t="shared" ca="1" si="201"/>
        <v>3</v>
      </c>
      <c r="G2006">
        <f t="shared" ca="1" si="201"/>
        <v>3</v>
      </c>
      <c r="I2006" t="str">
        <f t="shared" ca="1" si="197"/>
        <v>Male</v>
      </c>
      <c r="J2006" t="str">
        <f t="shared" ca="1" si="198"/>
        <v>Medicaid</v>
      </c>
      <c r="K2006" t="str">
        <f t="shared" ca="1" si="199"/>
        <v>Transferred</v>
      </c>
      <c r="L2006" s="1">
        <f t="shared" ca="1" si="200"/>
        <v>38582</v>
      </c>
    </row>
    <row r="2007" spans="2:12" x14ac:dyDescent="0.25">
      <c r="B2007">
        <f t="shared" ca="1" si="196"/>
        <v>6</v>
      </c>
      <c r="C2007">
        <f t="shared" ca="1" si="201"/>
        <v>7</v>
      </c>
      <c r="D2007">
        <f t="shared" ca="1" si="201"/>
        <v>2001</v>
      </c>
      <c r="E2007">
        <f t="shared" ca="1" si="201"/>
        <v>1</v>
      </c>
      <c r="F2007">
        <f t="shared" ca="1" si="201"/>
        <v>5</v>
      </c>
      <c r="G2007">
        <f t="shared" ca="1" si="201"/>
        <v>1</v>
      </c>
      <c r="I2007" t="str">
        <f t="shared" ca="1" si="197"/>
        <v>Female</v>
      </c>
      <c r="J2007" t="str">
        <f t="shared" ca="1" si="198"/>
        <v>Blue Cross</v>
      </c>
      <c r="K2007" t="str">
        <f t="shared" ca="1" si="199"/>
        <v>Discharged</v>
      </c>
      <c r="L2007" s="1">
        <f t="shared" ca="1" si="200"/>
        <v>37078</v>
      </c>
    </row>
    <row r="2008" spans="2:12" x14ac:dyDescent="0.25">
      <c r="B2008">
        <f t="shared" ca="1" si="196"/>
        <v>2</v>
      </c>
      <c r="C2008">
        <f t="shared" ca="1" si="201"/>
        <v>11</v>
      </c>
      <c r="D2008">
        <f t="shared" ca="1" si="201"/>
        <v>1984</v>
      </c>
      <c r="E2008">
        <f t="shared" ca="1" si="201"/>
        <v>1</v>
      </c>
      <c r="F2008">
        <f t="shared" ca="1" si="201"/>
        <v>2</v>
      </c>
      <c r="G2008">
        <f t="shared" ca="1" si="201"/>
        <v>4</v>
      </c>
      <c r="I2008" t="str">
        <f t="shared" ca="1" si="197"/>
        <v>Female</v>
      </c>
      <c r="J2008" t="str">
        <f t="shared" ca="1" si="198"/>
        <v>Medicare</v>
      </c>
      <c r="K2008" t="str">
        <f t="shared" ca="1" si="199"/>
        <v>Left without being seen</v>
      </c>
      <c r="L2008" s="1">
        <f t="shared" ca="1" si="200"/>
        <v>30988</v>
      </c>
    </row>
    <row r="2009" spans="2:12" x14ac:dyDescent="0.25">
      <c r="B2009">
        <f t="shared" ca="1" si="196"/>
        <v>7</v>
      </c>
      <c r="C2009">
        <f t="shared" ca="1" si="201"/>
        <v>10</v>
      </c>
      <c r="D2009">
        <f t="shared" ca="1" si="201"/>
        <v>1950</v>
      </c>
      <c r="E2009">
        <f t="shared" ca="1" si="201"/>
        <v>1</v>
      </c>
      <c r="F2009">
        <f t="shared" ca="1" si="201"/>
        <v>4</v>
      </c>
      <c r="G2009">
        <f t="shared" ca="1" si="201"/>
        <v>3</v>
      </c>
      <c r="I2009" t="str">
        <f t="shared" ca="1" si="197"/>
        <v>Female</v>
      </c>
      <c r="J2009" t="str">
        <f t="shared" ca="1" si="198"/>
        <v>Self-pay</v>
      </c>
      <c r="K2009" t="str">
        <f t="shared" ca="1" si="199"/>
        <v>Transferred</v>
      </c>
      <c r="L2009" s="1">
        <f t="shared" ca="1" si="200"/>
        <v>18543</v>
      </c>
    </row>
    <row r="2010" spans="2:12" x14ac:dyDescent="0.25">
      <c r="B2010">
        <f t="shared" ca="1" si="196"/>
        <v>14</v>
      </c>
      <c r="C2010">
        <f t="shared" ca="1" si="201"/>
        <v>11</v>
      </c>
      <c r="D2010">
        <f t="shared" ca="1" si="201"/>
        <v>1969</v>
      </c>
      <c r="E2010">
        <f t="shared" ca="1" si="201"/>
        <v>1</v>
      </c>
      <c r="F2010">
        <f t="shared" ca="1" si="201"/>
        <v>2</v>
      </c>
      <c r="G2010">
        <f t="shared" ca="1" si="201"/>
        <v>3</v>
      </c>
      <c r="I2010" t="str">
        <f t="shared" ca="1" si="197"/>
        <v>Female</v>
      </c>
      <c r="J2010" t="str">
        <f t="shared" ca="1" si="198"/>
        <v>Medicare</v>
      </c>
      <c r="K2010" t="str">
        <f t="shared" ca="1" si="199"/>
        <v>Transferred</v>
      </c>
      <c r="L2010" s="1">
        <f t="shared" ca="1" si="200"/>
        <v>25521</v>
      </c>
    </row>
    <row r="2011" spans="2:12" x14ac:dyDescent="0.25">
      <c r="B2011">
        <f t="shared" ca="1" si="196"/>
        <v>24</v>
      </c>
      <c r="C2011">
        <f t="shared" ca="1" si="201"/>
        <v>2</v>
      </c>
      <c r="D2011">
        <f t="shared" ca="1" si="201"/>
        <v>1962</v>
      </c>
      <c r="E2011">
        <f t="shared" ca="1" si="201"/>
        <v>2</v>
      </c>
      <c r="F2011">
        <f t="shared" ca="1" si="201"/>
        <v>3</v>
      </c>
      <c r="G2011">
        <f t="shared" ca="1" si="201"/>
        <v>4</v>
      </c>
      <c r="I2011" t="str">
        <f t="shared" ca="1" si="197"/>
        <v>Male</v>
      </c>
      <c r="J2011" t="str">
        <f t="shared" ca="1" si="198"/>
        <v>Medicaid</v>
      </c>
      <c r="K2011" t="str">
        <f t="shared" ca="1" si="199"/>
        <v>Left without being seen</v>
      </c>
      <c r="L2011" s="1">
        <f t="shared" ca="1" si="200"/>
        <v>22701</v>
      </c>
    </row>
    <row r="2012" spans="2:12" x14ac:dyDescent="0.25">
      <c r="B2012">
        <f t="shared" ca="1" si="196"/>
        <v>13</v>
      </c>
      <c r="C2012">
        <f t="shared" ca="1" si="201"/>
        <v>10</v>
      </c>
      <c r="D2012">
        <f t="shared" ca="1" si="201"/>
        <v>1947</v>
      </c>
      <c r="E2012">
        <f t="shared" ca="1" si="201"/>
        <v>1</v>
      </c>
      <c r="F2012">
        <f t="shared" ca="1" si="201"/>
        <v>1</v>
      </c>
      <c r="G2012">
        <f t="shared" ca="1" si="201"/>
        <v>4</v>
      </c>
      <c r="I2012" t="str">
        <f t="shared" ca="1" si="197"/>
        <v>Female</v>
      </c>
      <c r="J2012" t="str">
        <f t="shared" ca="1" si="198"/>
        <v>Aetna</v>
      </c>
      <c r="K2012" t="str">
        <f t="shared" ca="1" si="199"/>
        <v>Left without being seen</v>
      </c>
      <c r="L2012" s="1">
        <f t="shared" ca="1" si="200"/>
        <v>17453</v>
      </c>
    </row>
    <row r="2013" spans="2:12" x14ac:dyDescent="0.25">
      <c r="B2013">
        <f t="shared" ca="1" si="196"/>
        <v>27</v>
      </c>
      <c r="C2013">
        <f t="shared" ca="1" si="201"/>
        <v>5</v>
      </c>
      <c r="D2013">
        <f t="shared" ca="1" si="201"/>
        <v>1996</v>
      </c>
      <c r="E2013">
        <f t="shared" ca="1" si="201"/>
        <v>2</v>
      </c>
      <c r="F2013">
        <f t="shared" ca="1" si="201"/>
        <v>2</v>
      </c>
      <c r="G2013">
        <f t="shared" ca="1" si="201"/>
        <v>2</v>
      </c>
      <c r="I2013" t="str">
        <f t="shared" ca="1" si="197"/>
        <v>Male</v>
      </c>
      <c r="J2013" t="str">
        <f t="shared" ca="1" si="198"/>
        <v>Medicare</v>
      </c>
      <c r="K2013" t="str">
        <f t="shared" ca="1" si="199"/>
        <v>Admitted</v>
      </c>
      <c r="L2013" s="1">
        <f t="shared" ca="1" si="200"/>
        <v>35212</v>
      </c>
    </row>
    <row r="2014" spans="2:12" x14ac:dyDescent="0.25">
      <c r="B2014">
        <f t="shared" ca="1" si="196"/>
        <v>12</v>
      </c>
      <c r="C2014">
        <f t="shared" ca="1" si="201"/>
        <v>8</v>
      </c>
      <c r="D2014">
        <f t="shared" ca="1" si="201"/>
        <v>1982</v>
      </c>
      <c r="E2014">
        <f t="shared" ca="1" si="201"/>
        <v>2</v>
      </c>
      <c r="F2014">
        <f t="shared" ca="1" si="201"/>
        <v>4</v>
      </c>
      <c r="G2014">
        <f t="shared" ca="1" si="201"/>
        <v>4</v>
      </c>
      <c r="I2014" t="str">
        <f t="shared" ca="1" si="197"/>
        <v>Male</v>
      </c>
      <c r="J2014" t="str">
        <f t="shared" ca="1" si="198"/>
        <v>Self-pay</v>
      </c>
      <c r="K2014" t="str">
        <f t="shared" ca="1" si="199"/>
        <v>Left without being seen</v>
      </c>
      <c r="L2014" s="1">
        <f t="shared" ca="1" si="200"/>
        <v>30175</v>
      </c>
    </row>
    <row r="2015" spans="2:12" x14ac:dyDescent="0.25">
      <c r="B2015">
        <f t="shared" ca="1" si="196"/>
        <v>26</v>
      </c>
      <c r="C2015">
        <f t="shared" ca="1" si="201"/>
        <v>8</v>
      </c>
      <c r="D2015">
        <f t="shared" ca="1" si="201"/>
        <v>1925</v>
      </c>
      <c r="E2015">
        <f t="shared" ca="1" si="201"/>
        <v>1</v>
      </c>
      <c r="F2015">
        <f t="shared" ca="1" si="201"/>
        <v>4</v>
      </c>
      <c r="G2015">
        <f t="shared" ca="1" si="201"/>
        <v>2</v>
      </c>
      <c r="I2015" t="str">
        <f t="shared" ca="1" si="197"/>
        <v>Female</v>
      </c>
      <c r="J2015" t="str">
        <f t="shared" ca="1" si="198"/>
        <v>Self-pay</v>
      </c>
      <c r="K2015" t="str">
        <f t="shared" ca="1" si="199"/>
        <v>Admitted</v>
      </c>
      <c r="L2015" s="1">
        <f t="shared" ca="1" si="200"/>
        <v>9370</v>
      </c>
    </row>
    <row r="2016" spans="2:12" x14ac:dyDescent="0.25">
      <c r="B2016">
        <f t="shared" ca="1" si="196"/>
        <v>2</v>
      </c>
      <c r="C2016">
        <f t="shared" ca="1" si="201"/>
        <v>12</v>
      </c>
      <c r="D2016">
        <f t="shared" ca="1" si="201"/>
        <v>1994</v>
      </c>
      <c r="E2016">
        <f t="shared" ca="1" si="201"/>
        <v>2</v>
      </c>
      <c r="F2016">
        <f t="shared" ca="1" si="201"/>
        <v>5</v>
      </c>
      <c r="G2016">
        <f t="shared" ca="1" si="201"/>
        <v>2</v>
      </c>
      <c r="I2016" t="str">
        <f t="shared" ca="1" si="197"/>
        <v>Male</v>
      </c>
      <c r="J2016" t="str">
        <f t="shared" ca="1" si="198"/>
        <v>Blue Cross</v>
      </c>
      <c r="K2016" t="str">
        <f t="shared" ca="1" si="199"/>
        <v>Admitted</v>
      </c>
      <c r="L2016" s="1">
        <f t="shared" ca="1" si="200"/>
        <v>34670</v>
      </c>
    </row>
    <row r="2017" spans="2:12" x14ac:dyDescent="0.25">
      <c r="B2017">
        <f t="shared" ca="1" si="196"/>
        <v>5</v>
      </c>
      <c r="C2017">
        <f t="shared" ca="1" si="201"/>
        <v>7</v>
      </c>
      <c r="D2017">
        <f t="shared" ca="1" si="201"/>
        <v>1947</v>
      </c>
      <c r="E2017">
        <f t="shared" ca="1" si="201"/>
        <v>2</v>
      </c>
      <c r="F2017">
        <f t="shared" ca="1" si="201"/>
        <v>4</v>
      </c>
      <c r="G2017">
        <f t="shared" ca="1" si="201"/>
        <v>4</v>
      </c>
      <c r="I2017" t="str">
        <f t="shared" ca="1" si="197"/>
        <v>Male</v>
      </c>
      <c r="J2017" t="str">
        <f t="shared" ca="1" si="198"/>
        <v>Self-pay</v>
      </c>
      <c r="K2017" t="str">
        <f t="shared" ca="1" si="199"/>
        <v>Left without being seen</v>
      </c>
      <c r="L2017" s="1">
        <f t="shared" ca="1" si="200"/>
        <v>17353</v>
      </c>
    </row>
    <row r="2018" spans="2:12" x14ac:dyDescent="0.25">
      <c r="B2018">
        <f t="shared" ca="1" si="196"/>
        <v>27</v>
      </c>
      <c r="C2018">
        <f t="shared" ca="1" si="201"/>
        <v>11</v>
      </c>
      <c r="D2018">
        <f t="shared" ca="1" si="201"/>
        <v>1921</v>
      </c>
      <c r="E2018">
        <f t="shared" ca="1" si="201"/>
        <v>2</v>
      </c>
      <c r="F2018">
        <f t="shared" ca="1" si="201"/>
        <v>1</v>
      </c>
      <c r="G2018">
        <f t="shared" ca="1" si="201"/>
        <v>4</v>
      </c>
      <c r="I2018" t="str">
        <f t="shared" ca="1" si="197"/>
        <v>Male</v>
      </c>
      <c r="J2018" t="str">
        <f t="shared" ca="1" si="198"/>
        <v>Aetna</v>
      </c>
      <c r="K2018" t="str">
        <f t="shared" ca="1" si="199"/>
        <v>Left without being seen</v>
      </c>
      <c r="L2018" s="1">
        <f t="shared" ca="1" si="200"/>
        <v>8002</v>
      </c>
    </row>
    <row r="2019" spans="2:12" x14ac:dyDescent="0.25">
      <c r="B2019">
        <f t="shared" ca="1" si="196"/>
        <v>30</v>
      </c>
      <c r="C2019">
        <f t="shared" ca="1" si="201"/>
        <v>5</v>
      </c>
      <c r="D2019">
        <f t="shared" ca="1" si="201"/>
        <v>1958</v>
      </c>
      <c r="E2019">
        <f t="shared" ca="1" si="201"/>
        <v>2</v>
      </c>
      <c r="F2019">
        <f t="shared" ca="1" si="201"/>
        <v>4</v>
      </c>
      <c r="G2019">
        <f t="shared" ca="1" si="201"/>
        <v>4</v>
      </c>
      <c r="I2019" t="str">
        <f t="shared" ca="1" si="197"/>
        <v>Male</v>
      </c>
      <c r="J2019" t="str">
        <f t="shared" ca="1" si="198"/>
        <v>Self-pay</v>
      </c>
      <c r="K2019" t="str">
        <f t="shared" ca="1" si="199"/>
        <v>Left without being seen</v>
      </c>
      <c r="L2019" s="1">
        <f t="shared" ca="1" si="200"/>
        <v>21335</v>
      </c>
    </row>
    <row r="2020" spans="2:12" x14ac:dyDescent="0.25">
      <c r="B2020">
        <f t="shared" ca="1" si="196"/>
        <v>16</v>
      </c>
      <c r="C2020">
        <f t="shared" ca="1" si="201"/>
        <v>7</v>
      </c>
      <c r="D2020">
        <f t="shared" ca="1" si="201"/>
        <v>1977</v>
      </c>
      <c r="E2020">
        <f t="shared" ca="1" si="201"/>
        <v>1</v>
      </c>
      <c r="F2020">
        <f t="shared" ca="1" si="201"/>
        <v>3</v>
      </c>
      <c r="G2020">
        <f t="shared" ca="1" si="201"/>
        <v>4</v>
      </c>
      <c r="I2020" t="str">
        <f t="shared" ca="1" si="197"/>
        <v>Female</v>
      </c>
      <c r="J2020" t="str">
        <f t="shared" ca="1" si="198"/>
        <v>Medicaid</v>
      </c>
      <c r="K2020" t="str">
        <f t="shared" ca="1" si="199"/>
        <v>Left without being seen</v>
      </c>
      <c r="L2020" s="1">
        <f t="shared" ca="1" si="200"/>
        <v>28322</v>
      </c>
    </row>
    <row r="2021" spans="2:12" x14ac:dyDescent="0.25">
      <c r="B2021">
        <f t="shared" ca="1" si="196"/>
        <v>23</v>
      </c>
      <c r="C2021">
        <f t="shared" ca="1" si="201"/>
        <v>2</v>
      </c>
      <c r="D2021">
        <f t="shared" ca="1" si="201"/>
        <v>1927</v>
      </c>
      <c r="E2021">
        <f t="shared" ca="1" si="201"/>
        <v>1</v>
      </c>
      <c r="F2021">
        <f t="shared" ca="1" si="201"/>
        <v>2</v>
      </c>
      <c r="G2021">
        <f t="shared" ca="1" si="201"/>
        <v>4</v>
      </c>
      <c r="I2021" t="str">
        <f t="shared" ca="1" si="197"/>
        <v>Female</v>
      </c>
      <c r="J2021" t="str">
        <f t="shared" ca="1" si="198"/>
        <v>Medicare</v>
      </c>
      <c r="K2021" t="str">
        <f t="shared" ca="1" si="199"/>
        <v>Left without being seen</v>
      </c>
      <c r="L2021" s="1">
        <f t="shared" ca="1" si="200"/>
        <v>9916</v>
      </c>
    </row>
    <row r="2022" spans="2:12" x14ac:dyDescent="0.25">
      <c r="B2022">
        <f t="shared" ca="1" si="196"/>
        <v>15</v>
      </c>
      <c r="C2022">
        <f t="shared" ca="1" si="201"/>
        <v>11</v>
      </c>
      <c r="D2022">
        <f t="shared" ca="1" si="201"/>
        <v>1977</v>
      </c>
      <c r="E2022">
        <f t="shared" ca="1" si="201"/>
        <v>1</v>
      </c>
      <c r="F2022">
        <f t="shared" ca="1" si="201"/>
        <v>3</v>
      </c>
      <c r="G2022">
        <f t="shared" ca="1" si="201"/>
        <v>4</v>
      </c>
      <c r="I2022" t="str">
        <f t="shared" ca="1" si="197"/>
        <v>Female</v>
      </c>
      <c r="J2022" t="str">
        <f t="shared" ca="1" si="198"/>
        <v>Medicaid</v>
      </c>
      <c r="K2022" t="str">
        <f t="shared" ca="1" si="199"/>
        <v>Left without being seen</v>
      </c>
      <c r="L2022" s="1">
        <f t="shared" ca="1" si="200"/>
        <v>28444</v>
      </c>
    </row>
    <row r="2023" spans="2:12" x14ac:dyDescent="0.25">
      <c r="B2023">
        <f t="shared" ca="1" si="196"/>
        <v>28</v>
      </c>
      <c r="C2023">
        <f t="shared" ca="1" si="201"/>
        <v>12</v>
      </c>
      <c r="D2023">
        <f t="shared" ca="1" si="201"/>
        <v>1985</v>
      </c>
      <c r="E2023">
        <f t="shared" ca="1" si="201"/>
        <v>1</v>
      </c>
      <c r="F2023">
        <f t="shared" ca="1" si="201"/>
        <v>4</v>
      </c>
      <c r="G2023">
        <f t="shared" ca="1" si="201"/>
        <v>4</v>
      </c>
      <c r="I2023" t="str">
        <f t="shared" ca="1" si="197"/>
        <v>Female</v>
      </c>
      <c r="J2023" t="str">
        <f t="shared" ca="1" si="198"/>
        <v>Self-pay</v>
      </c>
      <c r="K2023" t="str">
        <f t="shared" ca="1" si="199"/>
        <v>Left without being seen</v>
      </c>
      <c r="L2023" s="1">
        <f t="shared" ca="1" si="200"/>
        <v>31409</v>
      </c>
    </row>
    <row r="2024" spans="2:12" x14ac:dyDescent="0.25">
      <c r="B2024">
        <f t="shared" ca="1" si="196"/>
        <v>30</v>
      </c>
      <c r="C2024">
        <f t="shared" ca="1" si="201"/>
        <v>2</v>
      </c>
      <c r="D2024">
        <f t="shared" ca="1" si="201"/>
        <v>1982</v>
      </c>
      <c r="E2024">
        <f t="shared" ca="1" si="201"/>
        <v>2</v>
      </c>
      <c r="F2024">
        <f t="shared" ca="1" si="201"/>
        <v>3</v>
      </c>
      <c r="G2024">
        <f t="shared" ca="1" si="201"/>
        <v>1</v>
      </c>
      <c r="I2024" t="str">
        <f t="shared" ca="1" si="197"/>
        <v>Male</v>
      </c>
      <c r="J2024" t="str">
        <f t="shared" ca="1" si="198"/>
        <v>Medicaid</v>
      </c>
      <c r="K2024" t="str">
        <f t="shared" ca="1" si="199"/>
        <v>Discharged</v>
      </c>
      <c r="L2024" s="1">
        <f t="shared" ca="1" si="200"/>
        <v>30012</v>
      </c>
    </row>
    <row r="2025" spans="2:12" x14ac:dyDescent="0.25">
      <c r="B2025">
        <f t="shared" ca="1" si="196"/>
        <v>2</v>
      </c>
      <c r="C2025">
        <f t="shared" ca="1" si="201"/>
        <v>8</v>
      </c>
      <c r="D2025">
        <f t="shared" ca="1" si="201"/>
        <v>1934</v>
      </c>
      <c r="E2025">
        <f t="shared" ca="1" si="201"/>
        <v>1</v>
      </c>
      <c r="F2025">
        <f t="shared" ca="1" si="201"/>
        <v>1</v>
      </c>
      <c r="G2025">
        <f t="shared" ca="1" si="201"/>
        <v>1</v>
      </c>
      <c r="I2025" t="str">
        <f t="shared" ca="1" si="197"/>
        <v>Female</v>
      </c>
      <c r="J2025" t="str">
        <f t="shared" ca="1" si="198"/>
        <v>Aetna</v>
      </c>
      <c r="K2025" t="str">
        <f t="shared" ca="1" si="199"/>
        <v>Discharged</v>
      </c>
      <c r="L2025" s="1">
        <f t="shared" ca="1" si="200"/>
        <v>12633</v>
      </c>
    </row>
    <row r="2026" spans="2:12" x14ac:dyDescent="0.25">
      <c r="B2026">
        <f t="shared" ca="1" si="196"/>
        <v>12</v>
      </c>
      <c r="C2026">
        <f t="shared" ca="1" si="201"/>
        <v>6</v>
      </c>
      <c r="D2026">
        <f t="shared" ca="1" si="201"/>
        <v>1932</v>
      </c>
      <c r="E2026">
        <f t="shared" ca="1" si="201"/>
        <v>1</v>
      </c>
      <c r="F2026">
        <f t="shared" ca="1" si="201"/>
        <v>2</v>
      </c>
      <c r="G2026">
        <f t="shared" ca="1" si="201"/>
        <v>1</v>
      </c>
      <c r="I2026" t="str">
        <f t="shared" ca="1" si="197"/>
        <v>Female</v>
      </c>
      <c r="J2026" t="str">
        <f t="shared" ca="1" si="198"/>
        <v>Medicare</v>
      </c>
      <c r="K2026" t="str">
        <f t="shared" ca="1" si="199"/>
        <v>Discharged</v>
      </c>
      <c r="L2026" s="1">
        <f t="shared" ca="1" si="200"/>
        <v>11852</v>
      </c>
    </row>
    <row r="2027" spans="2:12" x14ac:dyDescent="0.25">
      <c r="B2027">
        <f t="shared" ca="1" si="196"/>
        <v>12</v>
      </c>
      <c r="C2027">
        <f t="shared" ca="1" si="201"/>
        <v>3</v>
      </c>
      <c r="D2027">
        <f t="shared" ca="1" si="201"/>
        <v>1968</v>
      </c>
      <c r="E2027">
        <f t="shared" ca="1" si="201"/>
        <v>2</v>
      </c>
      <c r="F2027">
        <f t="shared" ca="1" si="201"/>
        <v>1</v>
      </c>
      <c r="G2027">
        <f t="shared" ca="1" si="201"/>
        <v>2</v>
      </c>
      <c r="I2027" t="str">
        <f t="shared" ca="1" si="197"/>
        <v>Male</v>
      </c>
      <c r="J2027" t="str">
        <f t="shared" ca="1" si="198"/>
        <v>Aetna</v>
      </c>
      <c r="K2027" t="str">
        <f t="shared" ca="1" si="199"/>
        <v>Admitted</v>
      </c>
      <c r="L2027" s="1">
        <f t="shared" ca="1" si="200"/>
        <v>24909</v>
      </c>
    </row>
    <row r="2028" spans="2:12" x14ac:dyDescent="0.25">
      <c r="B2028">
        <f t="shared" ca="1" si="196"/>
        <v>7</v>
      </c>
      <c r="C2028">
        <f t="shared" ca="1" si="201"/>
        <v>10</v>
      </c>
      <c r="D2028">
        <f t="shared" ca="1" si="201"/>
        <v>1965</v>
      </c>
      <c r="E2028">
        <f t="shared" ca="1" si="201"/>
        <v>2</v>
      </c>
      <c r="F2028">
        <f t="shared" ca="1" si="201"/>
        <v>4</v>
      </c>
      <c r="G2028">
        <f t="shared" ca="1" si="201"/>
        <v>3</v>
      </c>
      <c r="I2028" t="str">
        <f t="shared" ca="1" si="197"/>
        <v>Male</v>
      </c>
      <c r="J2028" t="str">
        <f t="shared" ca="1" si="198"/>
        <v>Self-pay</v>
      </c>
      <c r="K2028" t="str">
        <f t="shared" ca="1" si="199"/>
        <v>Transferred</v>
      </c>
      <c r="L2028" s="1">
        <f t="shared" ca="1" si="200"/>
        <v>24022</v>
      </c>
    </row>
    <row r="2029" spans="2:12" x14ac:dyDescent="0.25">
      <c r="B2029">
        <f t="shared" ca="1" si="196"/>
        <v>10</v>
      </c>
      <c r="C2029">
        <f t="shared" ca="1" si="201"/>
        <v>10</v>
      </c>
      <c r="D2029">
        <f t="shared" ca="1" si="201"/>
        <v>1954</v>
      </c>
      <c r="E2029">
        <f t="shared" ca="1" si="201"/>
        <v>1</v>
      </c>
      <c r="F2029">
        <f t="shared" ca="1" si="201"/>
        <v>3</v>
      </c>
      <c r="G2029">
        <f t="shared" ca="1" si="201"/>
        <v>2</v>
      </c>
      <c r="I2029" t="str">
        <f t="shared" ca="1" si="197"/>
        <v>Female</v>
      </c>
      <c r="J2029" t="str">
        <f t="shared" ca="1" si="198"/>
        <v>Medicaid</v>
      </c>
      <c r="K2029" t="str">
        <f t="shared" ca="1" si="199"/>
        <v>Admitted</v>
      </c>
      <c r="L2029" s="1">
        <f t="shared" ca="1" si="200"/>
        <v>20007</v>
      </c>
    </row>
    <row r="2030" spans="2:12" x14ac:dyDescent="0.25">
      <c r="B2030">
        <f t="shared" ca="1" si="196"/>
        <v>8</v>
      </c>
      <c r="C2030">
        <f t="shared" ca="1" si="201"/>
        <v>6</v>
      </c>
      <c r="D2030">
        <f t="shared" ca="1" si="201"/>
        <v>1962</v>
      </c>
      <c r="E2030">
        <f t="shared" ca="1" si="201"/>
        <v>2</v>
      </c>
      <c r="F2030">
        <f t="shared" ca="1" si="201"/>
        <v>3</v>
      </c>
      <c r="G2030">
        <f t="shared" ca="1" si="201"/>
        <v>4</v>
      </c>
      <c r="I2030" t="str">
        <f t="shared" ca="1" si="197"/>
        <v>Male</v>
      </c>
      <c r="J2030" t="str">
        <f t="shared" ca="1" si="198"/>
        <v>Medicaid</v>
      </c>
      <c r="K2030" t="str">
        <f t="shared" ca="1" si="199"/>
        <v>Left without being seen</v>
      </c>
      <c r="L2030" s="1">
        <f t="shared" ca="1" si="200"/>
        <v>22805</v>
      </c>
    </row>
    <row r="2031" spans="2:12" x14ac:dyDescent="0.25">
      <c r="B2031">
        <f t="shared" ca="1" si="196"/>
        <v>28</v>
      </c>
      <c r="C2031">
        <f t="shared" ca="1" si="201"/>
        <v>9</v>
      </c>
      <c r="D2031">
        <f t="shared" ca="1" si="201"/>
        <v>1947</v>
      </c>
      <c r="E2031">
        <f t="shared" ca="1" si="201"/>
        <v>2</v>
      </c>
      <c r="F2031">
        <f t="shared" ca="1" si="201"/>
        <v>3</v>
      </c>
      <c r="G2031">
        <f t="shared" ca="1" si="201"/>
        <v>1</v>
      </c>
      <c r="I2031" t="str">
        <f t="shared" ca="1" si="197"/>
        <v>Male</v>
      </c>
      <c r="J2031" t="str">
        <f t="shared" ca="1" si="198"/>
        <v>Medicaid</v>
      </c>
      <c r="K2031" t="str">
        <f t="shared" ca="1" si="199"/>
        <v>Discharged</v>
      </c>
      <c r="L2031" s="1">
        <f t="shared" ca="1" si="200"/>
        <v>17438</v>
      </c>
    </row>
    <row r="2032" spans="2:12" x14ac:dyDescent="0.25">
      <c r="B2032">
        <f t="shared" ca="1" si="196"/>
        <v>25</v>
      </c>
      <c r="C2032">
        <f t="shared" ca="1" si="201"/>
        <v>2</v>
      </c>
      <c r="D2032">
        <f t="shared" ca="1" si="201"/>
        <v>1950</v>
      </c>
      <c r="E2032">
        <f t="shared" ca="1" si="201"/>
        <v>2</v>
      </c>
      <c r="F2032">
        <f t="shared" ca="1" si="201"/>
        <v>5</v>
      </c>
      <c r="G2032">
        <f t="shared" ca="1" si="201"/>
        <v>3</v>
      </c>
      <c r="I2032" t="str">
        <f t="shared" ca="1" si="197"/>
        <v>Male</v>
      </c>
      <c r="J2032" t="str">
        <f t="shared" ca="1" si="198"/>
        <v>Blue Cross</v>
      </c>
      <c r="K2032" t="str">
        <f t="shared" ca="1" si="199"/>
        <v>Transferred</v>
      </c>
      <c r="L2032" s="1">
        <f t="shared" ca="1" si="200"/>
        <v>18319</v>
      </c>
    </row>
    <row r="2033" spans="2:12" x14ac:dyDescent="0.25">
      <c r="B2033">
        <f t="shared" ca="1" si="196"/>
        <v>26</v>
      </c>
      <c r="C2033">
        <f t="shared" ca="1" si="201"/>
        <v>5</v>
      </c>
      <c r="D2033">
        <f t="shared" ca="1" si="201"/>
        <v>1961</v>
      </c>
      <c r="E2033">
        <f t="shared" ca="1" si="201"/>
        <v>2</v>
      </c>
      <c r="F2033">
        <f t="shared" ca="1" si="201"/>
        <v>2</v>
      </c>
      <c r="G2033">
        <f t="shared" ca="1" si="201"/>
        <v>3</v>
      </c>
      <c r="I2033" t="str">
        <f t="shared" ca="1" si="197"/>
        <v>Male</v>
      </c>
      <c r="J2033" t="str">
        <f t="shared" ca="1" si="198"/>
        <v>Medicare</v>
      </c>
      <c r="K2033" t="str">
        <f t="shared" ca="1" si="199"/>
        <v>Transferred</v>
      </c>
      <c r="L2033" s="1">
        <f t="shared" ca="1" si="200"/>
        <v>22427</v>
      </c>
    </row>
    <row r="2034" spans="2:12" x14ac:dyDescent="0.25">
      <c r="B2034">
        <f t="shared" ca="1" si="196"/>
        <v>29</v>
      </c>
      <c r="C2034">
        <f t="shared" ca="1" si="201"/>
        <v>2</v>
      </c>
      <c r="D2034">
        <f t="shared" ca="1" si="201"/>
        <v>1918</v>
      </c>
      <c r="E2034">
        <f t="shared" ca="1" si="201"/>
        <v>2</v>
      </c>
      <c r="F2034">
        <f t="shared" ca="1" si="201"/>
        <v>3</v>
      </c>
      <c r="G2034">
        <f t="shared" ca="1" si="201"/>
        <v>4</v>
      </c>
      <c r="I2034" t="str">
        <f t="shared" ca="1" si="197"/>
        <v>Male</v>
      </c>
      <c r="J2034" t="str">
        <f t="shared" ca="1" si="198"/>
        <v>Medicaid</v>
      </c>
      <c r="K2034" t="str">
        <f t="shared" ca="1" si="199"/>
        <v>Left without being seen</v>
      </c>
      <c r="L2034" s="1">
        <f t="shared" ca="1" si="200"/>
        <v>6635</v>
      </c>
    </row>
    <row r="2035" spans="2:12" x14ac:dyDescent="0.25">
      <c r="B2035">
        <f t="shared" ca="1" si="196"/>
        <v>13</v>
      </c>
      <c r="C2035">
        <f t="shared" ca="1" si="201"/>
        <v>12</v>
      </c>
      <c r="D2035">
        <f t="shared" ca="1" si="201"/>
        <v>1941</v>
      </c>
      <c r="E2035">
        <f t="shared" ca="1" si="201"/>
        <v>2</v>
      </c>
      <c r="F2035">
        <f t="shared" ca="1" si="201"/>
        <v>3</v>
      </c>
      <c r="G2035">
        <f t="shared" ca="1" si="201"/>
        <v>3</v>
      </c>
      <c r="I2035" t="str">
        <f t="shared" ca="1" si="197"/>
        <v>Male</v>
      </c>
      <c r="J2035" t="str">
        <f t="shared" ca="1" si="198"/>
        <v>Medicaid</v>
      </c>
      <c r="K2035" t="str">
        <f t="shared" ca="1" si="199"/>
        <v>Transferred</v>
      </c>
      <c r="L2035" s="1">
        <f t="shared" ca="1" si="200"/>
        <v>15323</v>
      </c>
    </row>
    <row r="2036" spans="2:12" x14ac:dyDescent="0.25">
      <c r="B2036">
        <f t="shared" ca="1" si="196"/>
        <v>3</v>
      </c>
      <c r="C2036">
        <f t="shared" ca="1" si="201"/>
        <v>6</v>
      </c>
      <c r="D2036">
        <f t="shared" ca="1" si="201"/>
        <v>1995</v>
      </c>
      <c r="E2036">
        <f t="shared" ca="1" si="201"/>
        <v>1</v>
      </c>
      <c r="F2036">
        <f t="shared" ca="1" si="201"/>
        <v>3</v>
      </c>
      <c r="G2036">
        <f t="shared" ca="1" si="201"/>
        <v>1</v>
      </c>
      <c r="I2036" t="str">
        <f t="shared" ca="1" si="197"/>
        <v>Female</v>
      </c>
      <c r="J2036" t="str">
        <f t="shared" ca="1" si="198"/>
        <v>Medicaid</v>
      </c>
      <c r="K2036" t="str">
        <f t="shared" ca="1" si="199"/>
        <v>Discharged</v>
      </c>
      <c r="L2036" s="1">
        <f t="shared" ca="1" si="200"/>
        <v>34853</v>
      </c>
    </row>
    <row r="2037" spans="2:12" x14ac:dyDescent="0.25">
      <c r="B2037">
        <f t="shared" ca="1" si="196"/>
        <v>4</v>
      </c>
      <c r="C2037">
        <f t="shared" ca="1" si="201"/>
        <v>6</v>
      </c>
      <c r="D2037">
        <f t="shared" ca="1" si="201"/>
        <v>1935</v>
      </c>
      <c r="E2037">
        <f t="shared" ca="1" si="201"/>
        <v>1</v>
      </c>
      <c r="F2037">
        <f t="shared" ca="1" si="201"/>
        <v>2</v>
      </c>
      <c r="G2037">
        <f t="shared" ca="1" si="201"/>
        <v>3</v>
      </c>
      <c r="I2037" t="str">
        <f t="shared" ca="1" si="197"/>
        <v>Female</v>
      </c>
      <c r="J2037" t="str">
        <f t="shared" ca="1" si="198"/>
        <v>Medicare</v>
      </c>
      <c r="K2037" t="str">
        <f t="shared" ca="1" si="199"/>
        <v>Transferred</v>
      </c>
      <c r="L2037" s="1">
        <f t="shared" ca="1" si="200"/>
        <v>12939</v>
      </c>
    </row>
    <row r="2038" spans="2:12" x14ac:dyDescent="0.25">
      <c r="B2038">
        <f t="shared" ca="1" si="196"/>
        <v>10</v>
      </c>
      <c r="C2038">
        <f t="shared" ca="1" si="201"/>
        <v>1</v>
      </c>
      <c r="D2038">
        <f t="shared" ca="1" si="201"/>
        <v>1924</v>
      </c>
      <c r="E2038">
        <f t="shared" ca="1" si="201"/>
        <v>1</v>
      </c>
      <c r="F2038">
        <f t="shared" ca="1" si="201"/>
        <v>5</v>
      </c>
      <c r="G2038">
        <f t="shared" ca="1" si="201"/>
        <v>1</v>
      </c>
      <c r="I2038" t="str">
        <f t="shared" ca="1" si="197"/>
        <v>Female</v>
      </c>
      <c r="J2038" t="str">
        <f t="shared" ca="1" si="198"/>
        <v>Blue Cross</v>
      </c>
      <c r="K2038" t="str">
        <f t="shared" ca="1" si="199"/>
        <v>Discharged</v>
      </c>
      <c r="L2038" s="1">
        <f t="shared" ca="1" si="200"/>
        <v>8776</v>
      </c>
    </row>
    <row r="2039" spans="2:12" x14ac:dyDescent="0.25">
      <c r="B2039">
        <f t="shared" ca="1" si="196"/>
        <v>27</v>
      </c>
      <c r="C2039">
        <f t="shared" ca="1" si="201"/>
        <v>12</v>
      </c>
      <c r="D2039">
        <f t="shared" ca="1" si="201"/>
        <v>2012</v>
      </c>
      <c r="E2039">
        <f t="shared" ca="1" si="201"/>
        <v>2</v>
      </c>
      <c r="F2039">
        <f t="shared" ca="1" si="201"/>
        <v>2</v>
      </c>
      <c r="G2039">
        <f t="shared" ca="1" si="201"/>
        <v>4</v>
      </c>
      <c r="I2039" t="str">
        <f t="shared" ca="1" si="197"/>
        <v>Male</v>
      </c>
      <c r="J2039" t="str">
        <f t="shared" ca="1" si="198"/>
        <v>Medicare</v>
      </c>
      <c r="K2039" t="str">
        <f t="shared" ca="1" si="199"/>
        <v>Left without being seen</v>
      </c>
      <c r="L2039" s="1">
        <f t="shared" ca="1" si="200"/>
        <v>41270</v>
      </c>
    </row>
    <row r="2040" spans="2:12" x14ac:dyDescent="0.25">
      <c r="B2040">
        <f t="shared" ca="1" si="196"/>
        <v>6</v>
      </c>
      <c r="C2040">
        <f t="shared" ca="1" si="201"/>
        <v>5</v>
      </c>
      <c r="D2040">
        <f t="shared" ca="1" si="201"/>
        <v>1934</v>
      </c>
      <c r="E2040">
        <f t="shared" ca="1" si="201"/>
        <v>2</v>
      </c>
      <c r="F2040">
        <f t="shared" ca="1" si="201"/>
        <v>2</v>
      </c>
      <c r="G2040">
        <f t="shared" ca="1" si="201"/>
        <v>4</v>
      </c>
      <c r="I2040" t="str">
        <f t="shared" ca="1" si="197"/>
        <v>Male</v>
      </c>
      <c r="J2040" t="str">
        <f t="shared" ca="1" si="198"/>
        <v>Medicare</v>
      </c>
      <c r="K2040" t="str">
        <f t="shared" ca="1" si="199"/>
        <v>Left without being seen</v>
      </c>
      <c r="L2040" s="1">
        <f t="shared" ca="1" si="200"/>
        <v>12545</v>
      </c>
    </row>
    <row r="2041" spans="2:12" x14ac:dyDescent="0.25">
      <c r="B2041">
        <f t="shared" ca="1" si="196"/>
        <v>26</v>
      </c>
      <c r="C2041">
        <f t="shared" ca="1" si="201"/>
        <v>11</v>
      </c>
      <c r="D2041">
        <f t="shared" ca="1" si="201"/>
        <v>2006</v>
      </c>
      <c r="E2041">
        <f t="shared" ca="1" si="201"/>
        <v>2</v>
      </c>
      <c r="F2041">
        <f t="shared" ca="1" si="201"/>
        <v>5</v>
      </c>
      <c r="G2041">
        <f t="shared" ca="1" si="201"/>
        <v>4</v>
      </c>
      <c r="I2041" t="str">
        <f t="shared" ca="1" si="197"/>
        <v>Male</v>
      </c>
      <c r="J2041" t="str">
        <f t="shared" ca="1" si="198"/>
        <v>Blue Cross</v>
      </c>
      <c r="K2041" t="str">
        <f t="shared" ca="1" si="199"/>
        <v>Left without being seen</v>
      </c>
      <c r="L2041" s="1">
        <f t="shared" ca="1" si="200"/>
        <v>39047</v>
      </c>
    </row>
    <row r="2042" spans="2:12" x14ac:dyDescent="0.25">
      <c r="B2042">
        <f t="shared" ca="1" si="196"/>
        <v>27</v>
      </c>
      <c r="C2042">
        <f t="shared" ca="1" si="201"/>
        <v>11</v>
      </c>
      <c r="D2042">
        <f t="shared" ca="1" si="201"/>
        <v>2011</v>
      </c>
      <c r="E2042">
        <f t="shared" ca="1" si="201"/>
        <v>2</v>
      </c>
      <c r="F2042">
        <f t="shared" ca="1" si="201"/>
        <v>4</v>
      </c>
      <c r="G2042">
        <f t="shared" ca="1" si="201"/>
        <v>1</v>
      </c>
      <c r="I2042" t="str">
        <f t="shared" ca="1" si="197"/>
        <v>Male</v>
      </c>
      <c r="J2042" t="str">
        <f t="shared" ca="1" si="198"/>
        <v>Self-pay</v>
      </c>
      <c r="K2042" t="str">
        <f t="shared" ca="1" si="199"/>
        <v>Discharged</v>
      </c>
      <c r="L2042" s="1">
        <f t="shared" ca="1" si="200"/>
        <v>40874</v>
      </c>
    </row>
    <row r="2043" spans="2:12" x14ac:dyDescent="0.25">
      <c r="B2043">
        <f t="shared" ca="1" si="196"/>
        <v>6</v>
      </c>
      <c r="C2043">
        <f t="shared" ca="1" si="201"/>
        <v>1</v>
      </c>
      <c r="D2043">
        <f t="shared" ca="1" si="201"/>
        <v>1977</v>
      </c>
      <c r="E2043">
        <f t="shared" ca="1" si="201"/>
        <v>1</v>
      </c>
      <c r="F2043">
        <f t="shared" ca="1" si="201"/>
        <v>2</v>
      </c>
      <c r="G2043">
        <f t="shared" ca="1" si="201"/>
        <v>2</v>
      </c>
      <c r="I2043" t="str">
        <f t="shared" ca="1" si="197"/>
        <v>Female</v>
      </c>
      <c r="J2043" t="str">
        <f t="shared" ca="1" si="198"/>
        <v>Medicare</v>
      </c>
      <c r="K2043" t="str">
        <f t="shared" ca="1" si="199"/>
        <v>Admitted</v>
      </c>
      <c r="L2043" s="1">
        <f t="shared" ca="1" si="200"/>
        <v>28131</v>
      </c>
    </row>
    <row r="2044" spans="2:12" x14ac:dyDescent="0.25">
      <c r="B2044">
        <f t="shared" ca="1" si="196"/>
        <v>8</v>
      </c>
      <c r="C2044">
        <f t="shared" ca="1" si="201"/>
        <v>8</v>
      </c>
      <c r="D2044">
        <f t="shared" ca="1" si="201"/>
        <v>1961</v>
      </c>
      <c r="E2044">
        <f t="shared" ca="1" si="201"/>
        <v>2</v>
      </c>
      <c r="F2044">
        <f t="shared" ca="1" si="201"/>
        <v>3</v>
      </c>
      <c r="G2044">
        <f t="shared" ca="1" si="201"/>
        <v>1</v>
      </c>
      <c r="I2044" t="str">
        <f t="shared" ca="1" si="197"/>
        <v>Male</v>
      </c>
      <c r="J2044" t="str">
        <f t="shared" ca="1" si="198"/>
        <v>Medicaid</v>
      </c>
      <c r="K2044" t="str">
        <f t="shared" ca="1" si="199"/>
        <v>Discharged</v>
      </c>
      <c r="L2044" s="1">
        <f t="shared" ca="1" si="200"/>
        <v>22501</v>
      </c>
    </row>
    <row r="2045" spans="2:12" x14ac:dyDescent="0.25">
      <c r="B2045">
        <f t="shared" ca="1" si="196"/>
        <v>1</v>
      </c>
      <c r="C2045">
        <f t="shared" ca="1" si="201"/>
        <v>7</v>
      </c>
      <c r="D2045">
        <f t="shared" ca="1" si="201"/>
        <v>1939</v>
      </c>
      <c r="E2045">
        <f t="shared" ca="1" si="201"/>
        <v>2</v>
      </c>
      <c r="F2045">
        <f t="shared" ca="1" si="201"/>
        <v>1</v>
      </c>
      <c r="G2045">
        <f t="shared" ca="1" si="201"/>
        <v>4</v>
      </c>
      <c r="I2045" t="str">
        <f t="shared" ca="1" si="197"/>
        <v>Male</v>
      </c>
      <c r="J2045" t="str">
        <f t="shared" ca="1" si="198"/>
        <v>Aetna</v>
      </c>
      <c r="K2045" t="str">
        <f t="shared" ca="1" si="199"/>
        <v>Left without being seen</v>
      </c>
      <c r="L2045" s="1">
        <f t="shared" ca="1" si="200"/>
        <v>14427</v>
      </c>
    </row>
    <row r="2046" spans="2:12" x14ac:dyDescent="0.25">
      <c r="B2046">
        <f t="shared" ca="1" si="196"/>
        <v>25</v>
      </c>
      <c r="C2046">
        <f t="shared" ca="1" si="201"/>
        <v>5</v>
      </c>
      <c r="D2046">
        <f t="shared" ca="1" si="201"/>
        <v>1944</v>
      </c>
      <c r="E2046">
        <f t="shared" ca="1" si="201"/>
        <v>2</v>
      </c>
      <c r="F2046">
        <f t="shared" ca="1" si="201"/>
        <v>3</v>
      </c>
      <c r="G2046">
        <f t="shared" ca="1" si="201"/>
        <v>3</v>
      </c>
      <c r="I2046" t="str">
        <f t="shared" ca="1" si="197"/>
        <v>Male</v>
      </c>
      <c r="J2046" t="str">
        <f t="shared" ca="1" si="198"/>
        <v>Medicaid</v>
      </c>
      <c r="K2046" t="str">
        <f t="shared" ca="1" si="199"/>
        <v>Transferred</v>
      </c>
      <c r="L2046" s="1">
        <f t="shared" ca="1" si="200"/>
        <v>16217</v>
      </c>
    </row>
    <row r="2047" spans="2:12" x14ac:dyDescent="0.25">
      <c r="B2047">
        <f t="shared" ca="1" si="196"/>
        <v>16</v>
      </c>
      <c r="C2047">
        <f t="shared" ca="1" si="201"/>
        <v>7</v>
      </c>
      <c r="D2047">
        <f t="shared" ca="1" si="201"/>
        <v>1995</v>
      </c>
      <c r="E2047">
        <f t="shared" ca="1" si="201"/>
        <v>2</v>
      </c>
      <c r="F2047">
        <f t="shared" ca="1" si="201"/>
        <v>1</v>
      </c>
      <c r="G2047">
        <f t="shared" ca="1" si="201"/>
        <v>2</v>
      </c>
      <c r="I2047" t="str">
        <f t="shared" ca="1" si="197"/>
        <v>Male</v>
      </c>
      <c r="J2047" t="str">
        <f t="shared" ca="1" si="198"/>
        <v>Aetna</v>
      </c>
      <c r="K2047" t="str">
        <f t="shared" ca="1" si="199"/>
        <v>Admitted</v>
      </c>
      <c r="L2047" s="1">
        <f t="shared" ca="1" si="200"/>
        <v>34896</v>
      </c>
    </row>
    <row r="2048" spans="2:12" x14ac:dyDescent="0.25">
      <c r="B2048">
        <f t="shared" ca="1" si="196"/>
        <v>16</v>
      </c>
      <c r="C2048">
        <f t="shared" ca="1" si="201"/>
        <v>6</v>
      </c>
      <c r="D2048">
        <f t="shared" ca="1" si="201"/>
        <v>2007</v>
      </c>
      <c r="E2048">
        <f t="shared" ca="1" si="201"/>
        <v>1</v>
      </c>
      <c r="F2048">
        <f t="shared" ca="1" si="201"/>
        <v>2</v>
      </c>
      <c r="G2048">
        <f t="shared" ca="1" si="201"/>
        <v>4</v>
      </c>
      <c r="I2048" t="str">
        <f t="shared" ca="1" si="197"/>
        <v>Female</v>
      </c>
      <c r="J2048" t="str">
        <f t="shared" ca="1" si="198"/>
        <v>Medicare</v>
      </c>
      <c r="K2048" t="str">
        <f t="shared" ca="1" si="199"/>
        <v>Left without being seen</v>
      </c>
      <c r="L2048" s="1">
        <f t="shared" ca="1" si="200"/>
        <v>39249</v>
      </c>
    </row>
    <row r="2049" spans="2:12" x14ac:dyDescent="0.25">
      <c r="B2049">
        <f t="shared" ca="1" si="196"/>
        <v>8</v>
      </c>
      <c r="C2049">
        <f t="shared" ca="1" si="201"/>
        <v>10</v>
      </c>
      <c r="D2049">
        <f t="shared" ca="1" si="201"/>
        <v>1938</v>
      </c>
      <c r="E2049">
        <f t="shared" ca="1" si="201"/>
        <v>2</v>
      </c>
      <c r="F2049">
        <f t="shared" ca="1" si="201"/>
        <v>3</v>
      </c>
      <c r="G2049">
        <f t="shared" ca="1" si="201"/>
        <v>2</v>
      </c>
      <c r="I2049" t="str">
        <f t="shared" ca="1" si="197"/>
        <v>Male</v>
      </c>
      <c r="J2049" t="str">
        <f t="shared" ca="1" si="198"/>
        <v>Medicaid</v>
      </c>
      <c r="K2049" t="str">
        <f t="shared" ca="1" si="199"/>
        <v>Admitted</v>
      </c>
      <c r="L2049" s="1">
        <f t="shared" ca="1" si="200"/>
        <v>14161</v>
      </c>
    </row>
    <row r="2050" spans="2:12" x14ac:dyDescent="0.25">
      <c r="B2050">
        <f t="shared" ca="1" si="196"/>
        <v>1</v>
      </c>
      <c r="C2050">
        <f t="shared" ca="1" si="201"/>
        <v>11</v>
      </c>
      <c r="D2050">
        <f t="shared" ca="1" si="201"/>
        <v>1998</v>
      </c>
      <c r="E2050">
        <f t="shared" ca="1" si="201"/>
        <v>1</v>
      </c>
      <c r="F2050">
        <f t="shared" ca="1" si="201"/>
        <v>1</v>
      </c>
      <c r="G2050">
        <f t="shared" ca="1" si="201"/>
        <v>2</v>
      </c>
      <c r="I2050" t="str">
        <f t="shared" ca="1" si="197"/>
        <v>Female</v>
      </c>
      <c r="J2050" t="str">
        <f t="shared" ca="1" si="198"/>
        <v>Aetna</v>
      </c>
      <c r="K2050" t="str">
        <f t="shared" ca="1" si="199"/>
        <v>Admitted</v>
      </c>
      <c r="L2050" s="1">
        <f t="shared" ca="1" si="200"/>
        <v>36100</v>
      </c>
    </row>
    <row r="2051" spans="2:12" x14ac:dyDescent="0.25">
      <c r="B2051">
        <f t="shared" ca="1" si="196"/>
        <v>28</v>
      </c>
      <c r="C2051">
        <f t="shared" ca="1" si="201"/>
        <v>11</v>
      </c>
      <c r="D2051">
        <f t="shared" ca="1" si="201"/>
        <v>1958</v>
      </c>
      <c r="E2051">
        <f t="shared" ca="1" si="201"/>
        <v>1</v>
      </c>
      <c r="F2051">
        <f t="shared" ca="1" si="201"/>
        <v>1</v>
      </c>
      <c r="G2051">
        <f t="shared" ca="1" si="201"/>
        <v>4</v>
      </c>
      <c r="I2051" t="str">
        <f t="shared" ca="1" si="197"/>
        <v>Female</v>
      </c>
      <c r="J2051" t="str">
        <f t="shared" ca="1" si="198"/>
        <v>Aetna</v>
      </c>
      <c r="K2051" t="str">
        <f t="shared" ca="1" si="199"/>
        <v>Left without being seen</v>
      </c>
      <c r="L2051" s="1">
        <f t="shared" ca="1" si="200"/>
        <v>21517</v>
      </c>
    </row>
    <row r="2052" spans="2:12" x14ac:dyDescent="0.25">
      <c r="B2052">
        <f t="shared" ca="1" si="196"/>
        <v>1</v>
      </c>
      <c r="C2052">
        <f t="shared" ca="1" si="201"/>
        <v>6</v>
      </c>
      <c r="D2052">
        <f t="shared" ca="1" si="201"/>
        <v>2000</v>
      </c>
      <c r="E2052">
        <f t="shared" ca="1" si="201"/>
        <v>2</v>
      </c>
      <c r="F2052">
        <f t="shared" ca="1" si="201"/>
        <v>2</v>
      </c>
      <c r="G2052">
        <f t="shared" ca="1" si="201"/>
        <v>1</v>
      </c>
      <c r="I2052" t="str">
        <f t="shared" ca="1" si="197"/>
        <v>Male</v>
      </c>
      <c r="J2052" t="str">
        <f t="shared" ca="1" si="198"/>
        <v>Medicare</v>
      </c>
      <c r="K2052" t="str">
        <f t="shared" ca="1" si="199"/>
        <v>Discharged</v>
      </c>
      <c r="L2052" s="1">
        <f t="shared" ca="1" si="200"/>
        <v>36678</v>
      </c>
    </row>
    <row r="2053" spans="2:12" x14ac:dyDescent="0.25">
      <c r="B2053">
        <f t="shared" ref="B2053:B2116" ca="1" si="202">RANDBETWEEN(B$4,B$5)</f>
        <v>2</v>
      </c>
      <c r="C2053">
        <f t="shared" ca="1" si="201"/>
        <v>1</v>
      </c>
      <c r="D2053">
        <f t="shared" ca="1" si="201"/>
        <v>1982</v>
      </c>
      <c r="E2053">
        <f t="shared" ca="1" si="201"/>
        <v>1</v>
      </c>
      <c r="F2053">
        <f t="shared" ca="1" si="201"/>
        <v>5</v>
      </c>
      <c r="G2053">
        <f t="shared" ca="1" si="201"/>
        <v>1</v>
      </c>
      <c r="I2053" t="str">
        <f t="shared" ca="1" si="197"/>
        <v>Female</v>
      </c>
      <c r="J2053" t="str">
        <f t="shared" ca="1" si="198"/>
        <v>Blue Cross</v>
      </c>
      <c r="K2053" t="str">
        <f t="shared" ca="1" si="199"/>
        <v>Discharged</v>
      </c>
      <c r="L2053" s="1">
        <f t="shared" ca="1" si="200"/>
        <v>29953</v>
      </c>
    </row>
    <row r="2054" spans="2:12" x14ac:dyDescent="0.25">
      <c r="B2054">
        <f t="shared" ca="1" si="202"/>
        <v>7</v>
      </c>
      <c r="C2054">
        <f t="shared" ca="1" si="201"/>
        <v>9</v>
      </c>
      <c r="D2054">
        <f t="shared" ca="1" si="201"/>
        <v>1933</v>
      </c>
      <c r="E2054">
        <f t="shared" ca="1" si="201"/>
        <v>1</v>
      </c>
      <c r="F2054">
        <f t="shared" ca="1" si="201"/>
        <v>3</v>
      </c>
      <c r="G2054">
        <f t="shared" ca="1" si="201"/>
        <v>4</v>
      </c>
      <c r="I2054" t="str">
        <f t="shared" ca="1" si="197"/>
        <v>Female</v>
      </c>
      <c r="J2054" t="str">
        <f t="shared" ca="1" si="198"/>
        <v>Medicaid</v>
      </c>
      <c r="K2054" t="str">
        <f t="shared" ca="1" si="199"/>
        <v>Left without being seen</v>
      </c>
      <c r="L2054" s="1">
        <f t="shared" ca="1" si="200"/>
        <v>12304</v>
      </c>
    </row>
    <row r="2055" spans="2:12" x14ac:dyDescent="0.25">
      <c r="B2055">
        <f t="shared" ca="1" si="202"/>
        <v>10</v>
      </c>
      <c r="C2055">
        <f t="shared" ca="1" si="201"/>
        <v>5</v>
      </c>
      <c r="D2055">
        <f t="shared" ca="1" si="201"/>
        <v>1917</v>
      </c>
      <c r="E2055">
        <f t="shared" ca="1" si="201"/>
        <v>1</v>
      </c>
      <c r="F2055">
        <f t="shared" ca="1" si="201"/>
        <v>5</v>
      </c>
      <c r="G2055">
        <f t="shared" ca="1" si="201"/>
        <v>1</v>
      </c>
      <c r="I2055" t="str">
        <f t="shared" ca="1" si="197"/>
        <v>Female</v>
      </c>
      <c r="J2055" t="str">
        <f t="shared" ca="1" si="198"/>
        <v>Blue Cross</v>
      </c>
      <c r="K2055" t="str">
        <f t="shared" ca="1" si="199"/>
        <v>Discharged</v>
      </c>
      <c r="L2055" s="1">
        <f t="shared" ca="1" si="200"/>
        <v>6340</v>
      </c>
    </row>
    <row r="2056" spans="2:12" x14ac:dyDescent="0.25">
      <c r="B2056">
        <f t="shared" ca="1" si="202"/>
        <v>19</v>
      </c>
      <c r="C2056">
        <f t="shared" ca="1" si="201"/>
        <v>1</v>
      </c>
      <c r="D2056">
        <f t="shared" ca="1" si="201"/>
        <v>1988</v>
      </c>
      <c r="E2056">
        <f t="shared" ca="1" si="201"/>
        <v>2</v>
      </c>
      <c r="F2056">
        <f t="shared" ca="1" si="201"/>
        <v>4</v>
      </c>
      <c r="G2056">
        <f t="shared" ca="1" si="201"/>
        <v>1</v>
      </c>
      <c r="I2056" t="str">
        <f t="shared" ca="1" si="197"/>
        <v>Male</v>
      </c>
      <c r="J2056" t="str">
        <f t="shared" ca="1" si="198"/>
        <v>Self-pay</v>
      </c>
      <c r="K2056" t="str">
        <f t="shared" ca="1" si="199"/>
        <v>Discharged</v>
      </c>
      <c r="L2056" s="1">
        <f t="shared" ca="1" si="200"/>
        <v>32161</v>
      </c>
    </row>
    <row r="2057" spans="2:12" x14ac:dyDescent="0.25">
      <c r="B2057">
        <f t="shared" ca="1" si="202"/>
        <v>21</v>
      </c>
      <c r="C2057">
        <f t="shared" ca="1" si="201"/>
        <v>2</v>
      </c>
      <c r="D2057">
        <f t="shared" ca="1" si="201"/>
        <v>1998</v>
      </c>
      <c r="E2057">
        <f t="shared" ref="C2057:G2108" ca="1" si="203">RANDBETWEEN(E$4,E$5)</f>
        <v>1</v>
      </c>
      <c r="F2057">
        <f t="shared" ca="1" si="203"/>
        <v>1</v>
      </c>
      <c r="G2057">
        <f t="shared" ca="1" si="203"/>
        <v>3</v>
      </c>
      <c r="I2057" t="str">
        <f t="shared" ref="I2057:I2120" ca="1" si="204">VLOOKUP(E2057,GenderNum_to_GenderLabel,2,FALSE)</f>
        <v>Female</v>
      </c>
      <c r="J2057" t="str">
        <f t="shared" ref="J2057:J2120" ca="1" si="205">VLOOKUP(F2057,InsuranceNum_to_InsuranceCompany,2,FALSE)</f>
        <v>Aetna</v>
      </c>
      <c r="K2057" t="str">
        <f t="shared" ref="K2057:K2120" ca="1" si="206">VLOOKUP(G2057,DispositionNum_to_DispositionLabel,2,FALSE)</f>
        <v>Transferred</v>
      </c>
      <c r="L2057" s="1">
        <f t="shared" ca="1" si="200"/>
        <v>35847</v>
      </c>
    </row>
    <row r="2058" spans="2:12" x14ac:dyDescent="0.25">
      <c r="B2058">
        <f t="shared" ca="1" si="202"/>
        <v>25</v>
      </c>
      <c r="C2058">
        <f t="shared" ca="1" si="203"/>
        <v>7</v>
      </c>
      <c r="D2058">
        <f t="shared" ca="1" si="203"/>
        <v>1974</v>
      </c>
      <c r="E2058">
        <f t="shared" ca="1" si="203"/>
        <v>1</v>
      </c>
      <c r="F2058">
        <f t="shared" ca="1" si="203"/>
        <v>5</v>
      </c>
      <c r="G2058">
        <f t="shared" ca="1" si="203"/>
        <v>2</v>
      </c>
      <c r="I2058" t="str">
        <f t="shared" ca="1" si="204"/>
        <v>Female</v>
      </c>
      <c r="J2058" t="str">
        <f t="shared" ca="1" si="205"/>
        <v>Blue Cross</v>
      </c>
      <c r="K2058" t="str">
        <f t="shared" ca="1" si="206"/>
        <v>Admitted</v>
      </c>
      <c r="L2058" s="1">
        <f t="shared" ca="1" si="200"/>
        <v>27235</v>
      </c>
    </row>
    <row r="2059" spans="2:12" x14ac:dyDescent="0.25">
      <c r="B2059">
        <f t="shared" ca="1" si="202"/>
        <v>28</v>
      </c>
      <c r="C2059">
        <f t="shared" ca="1" si="203"/>
        <v>6</v>
      </c>
      <c r="D2059">
        <f t="shared" ca="1" si="203"/>
        <v>1964</v>
      </c>
      <c r="E2059">
        <f t="shared" ca="1" si="203"/>
        <v>2</v>
      </c>
      <c r="F2059">
        <f t="shared" ca="1" si="203"/>
        <v>3</v>
      </c>
      <c r="G2059">
        <f t="shared" ca="1" si="203"/>
        <v>1</v>
      </c>
      <c r="I2059" t="str">
        <f t="shared" ca="1" si="204"/>
        <v>Male</v>
      </c>
      <c r="J2059" t="str">
        <f t="shared" ca="1" si="205"/>
        <v>Medicaid</v>
      </c>
      <c r="K2059" t="str">
        <f t="shared" ca="1" si="206"/>
        <v>Discharged</v>
      </c>
      <c r="L2059" s="1">
        <f t="shared" ca="1" si="200"/>
        <v>23556</v>
      </c>
    </row>
    <row r="2060" spans="2:12" x14ac:dyDescent="0.25">
      <c r="B2060">
        <f t="shared" ca="1" si="202"/>
        <v>6</v>
      </c>
      <c r="C2060">
        <f t="shared" ca="1" si="203"/>
        <v>2</v>
      </c>
      <c r="D2060">
        <f t="shared" ca="1" si="203"/>
        <v>1989</v>
      </c>
      <c r="E2060">
        <f t="shared" ca="1" si="203"/>
        <v>2</v>
      </c>
      <c r="F2060">
        <f t="shared" ca="1" si="203"/>
        <v>4</v>
      </c>
      <c r="G2060">
        <f t="shared" ca="1" si="203"/>
        <v>4</v>
      </c>
      <c r="I2060" t="str">
        <f t="shared" ca="1" si="204"/>
        <v>Male</v>
      </c>
      <c r="J2060" t="str">
        <f t="shared" ca="1" si="205"/>
        <v>Self-pay</v>
      </c>
      <c r="K2060" t="str">
        <f t="shared" ca="1" si="206"/>
        <v>Left without being seen</v>
      </c>
      <c r="L2060" s="1">
        <f t="shared" ca="1" si="200"/>
        <v>32545</v>
      </c>
    </row>
    <row r="2061" spans="2:12" x14ac:dyDescent="0.25">
      <c r="B2061">
        <f t="shared" ca="1" si="202"/>
        <v>27</v>
      </c>
      <c r="C2061">
        <f t="shared" ca="1" si="203"/>
        <v>9</v>
      </c>
      <c r="D2061">
        <f t="shared" ca="1" si="203"/>
        <v>1990</v>
      </c>
      <c r="E2061">
        <f t="shared" ca="1" si="203"/>
        <v>1</v>
      </c>
      <c r="F2061">
        <f t="shared" ca="1" si="203"/>
        <v>3</v>
      </c>
      <c r="G2061">
        <f t="shared" ca="1" si="203"/>
        <v>1</v>
      </c>
      <c r="I2061" t="str">
        <f t="shared" ca="1" si="204"/>
        <v>Female</v>
      </c>
      <c r="J2061" t="str">
        <f t="shared" ca="1" si="205"/>
        <v>Medicaid</v>
      </c>
      <c r="K2061" t="str">
        <f t="shared" ca="1" si="206"/>
        <v>Discharged</v>
      </c>
      <c r="L2061" s="1">
        <f t="shared" ca="1" si="200"/>
        <v>33143</v>
      </c>
    </row>
    <row r="2062" spans="2:12" x14ac:dyDescent="0.25">
      <c r="B2062">
        <f t="shared" ca="1" si="202"/>
        <v>8</v>
      </c>
      <c r="C2062">
        <f t="shared" ca="1" si="203"/>
        <v>11</v>
      </c>
      <c r="D2062">
        <f t="shared" ca="1" si="203"/>
        <v>1944</v>
      </c>
      <c r="E2062">
        <f t="shared" ca="1" si="203"/>
        <v>2</v>
      </c>
      <c r="F2062">
        <f t="shared" ca="1" si="203"/>
        <v>2</v>
      </c>
      <c r="G2062">
        <f t="shared" ca="1" si="203"/>
        <v>4</v>
      </c>
      <c r="I2062" t="str">
        <f t="shared" ca="1" si="204"/>
        <v>Male</v>
      </c>
      <c r="J2062" t="str">
        <f t="shared" ca="1" si="205"/>
        <v>Medicare</v>
      </c>
      <c r="K2062" t="str">
        <f t="shared" ca="1" si="206"/>
        <v>Left without being seen</v>
      </c>
      <c r="L2062" s="1">
        <f t="shared" ca="1" si="200"/>
        <v>16384</v>
      </c>
    </row>
    <row r="2063" spans="2:12" x14ac:dyDescent="0.25">
      <c r="B2063">
        <f t="shared" ca="1" si="202"/>
        <v>18</v>
      </c>
      <c r="C2063">
        <f t="shared" ca="1" si="203"/>
        <v>2</v>
      </c>
      <c r="D2063">
        <f t="shared" ca="1" si="203"/>
        <v>2013</v>
      </c>
      <c r="E2063">
        <f t="shared" ca="1" si="203"/>
        <v>2</v>
      </c>
      <c r="F2063">
        <f t="shared" ca="1" si="203"/>
        <v>3</v>
      </c>
      <c r="G2063">
        <f t="shared" ca="1" si="203"/>
        <v>4</v>
      </c>
      <c r="I2063" t="str">
        <f t="shared" ca="1" si="204"/>
        <v>Male</v>
      </c>
      <c r="J2063" t="str">
        <f t="shared" ca="1" si="205"/>
        <v>Medicaid</v>
      </c>
      <c r="K2063" t="str">
        <f t="shared" ca="1" si="206"/>
        <v>Left without being seen</v>
      </c>
      <c r="L2063" s="1">
        <f t="shared" ca="1" si="200"/>
        <v>41323</v>
      </c>
    </row>
    <row r="2064" spans="2:12" x14ac:dyDescent="0.25">
      <c r="B2064">
        <f t="shared" ca="1" si="202"/>
        <v>8</v>
      </c>
      <c r="C2064">
        <f t="shared" ca="1" si="203"/>
        <v>9</v>
      </c>
      <c r="D2064">
        <f t="shared" ca="1" si="203"/>
        <v>1994</v>
      </c>
      <c r="E2064">
        <f t="shared" ca="1" si="203"/>
        <v>1</v>
      </c>
      <c r="F2064">
        <f t="shared" ca="1" si="203"/>
        <v>5</v>
      </c>
      <c r="G2064">
        <f t="shared" ca="1" si="203"/>
        <v>2</v>
      </c>
      <c r="I2064" t="str">
        <f t="shared" ca="1" si="204"/>
        <v>Female</v>
      </c>
      <c r="J2064" t="str">
        <f t="shared" ca="1" si="205"/>
        <v>Blue Cross</v>
      </c>
      <c r="K2064" t="str">
        <f t="shared" ca="1" si="206"/>
        <v>Admitted</v>
      </c>
      <c r="L2064" s="1">
        <f t="shared" ca="1" si="200"/>
        <v>34585</v>
      </c>
    </row>
    <row r="2065" spans="2:12" x14ac:dyDescent="0.25">
      <c r="B2065">
        <f t="shared" ca="1" si="202"/>
        <v>1</v>
      </c>
      <c r="C2065">
        <f t="shared" ca="1" si="203"/>
        <v>8</v>
      </c>
      <c r="D2065">
        <f t="shared" ca="1" si="203"/>
        <v>2013</v>
      </c>
      <c r="E2065">
        <f t="shared" ca="1" si="203"/>
        <v>1</v>
      </c>
      <c r="F2065">
        <f t="shared" ca="1" si="203"/>
        <v>2</v>
      </c>
      <c r="G2065">
        <f t="shared" ca="1" si="203"/>
        <v>4</v>
      </c>
      <c r="I2065" t="str">
        <f t="shared" ca="1" si="204"/>
        <v>Female</v>
      </c>
      <c r="J2065" t="str">
        <f t="shared" ca="1" si="205"/>
        <v>Medicare</v>
      </c>
      <c r="K2065" t="str">
        <f t="shared" ca="1" si="206"/>
        <v>Left without being seen</v>
      </c>
      <c r="L2065" s="1">
        <f t="shared" ca="1" si="200"/>
        <v>41487</v>
      </c>
    </row>
    <row r="2066" spans="2:12" x14ac:dyDescent="0.25">
      <c r="B2066">
        <f t="shared" ca="1" si="202"/>
        <v>2</v>
      </c>
      <c r="C2066">
        <f t="shared" ca="1" si="203"/>
        <v>4</v>
      </c>
      <c r="D2066">
        <f t="shared" ca="1" si="203"/>
        <v>1921</v>
      </c>
      <c r="E2066">
        <f t="shared" ca="1" si="203"/>
        <v>2</v>
      </c>
      <c r="F2066">
        <f t="shared" ca="1" si="203"/>
        <v>4</v>
      </c>
      <c r="G2066">
        <f t="shared" ca="1" si="203"/>
        <v>4</v>
      </c>
      <c r="I2066" t="str">
        <f t="shared" ca="1" si="204"/>
        <v>Male</v>
      </c>
      <c r="J2066" t="str">
        <f t="shared" ca="1" si="205"/>
        <v>Self-pay</v>
      </c>
      <c r="K2066" t="str">
        <f t="shared" ca="1" si="206"/>
        <v>Left without being seen</v>
      </c>
      <c r="L2066" s="1">
        <f t="shared" ca="1" si="200"/>
        <v>7763</v>
      </c>
    </row>
    <row r="2067" spans="2:12" x14ac:dyDescent="0.25">
      <c r="B2067">
        <f t="shared" ca="1" si="202"/>
        <v>1</v>
      </c>
      <c r="C2067">
        <f t="shared" ca="1" si="203"/>
        <v>1</v>
      </c>
      <c r="D2067">
        <f t="shared" ca="1" si="203"/>
        <v>2011</v>
      </c>
      <c r="E2067">
        <f t="shared" ca="1" si="203"/>
        <v>1</v>
      </c>
      <c r="F2067">
        <f t="shared" ca="1" si="203"/>
        <v>2</v>
      </c>
      <c r="G2067">
        <f t="shared" ca="1" si="203"/>
        <v>1</v>
      </c>
      <c r="I2067" t="str">
        <f t="shared" ca="1" si="204"/>
        <v>Female</v>
      </c>
      <c r="J2067" t="str">
        <f t="shared" ca="1" si="205"/>
        <v>Medicare</v>
      </c>
      <c r="K2067" t="str">
        <f t="shared" ca="1" si="206"/>
        <v>Discharged</v>
      </c>
      <c r="L2067" s="1">
        <f t="shared" ca="1" si="200"/>
        <v>40544</v>
      </c>
    </row>
    <row r="2068" spans="2:12" x14ac:dyDescent="0.25">
      <c r="B2068">
        <f t="shared" ca="1" si="202"/>
        <v>5</v>
      </c>
      <c r="C2068">
        <f t="shared" ca="1" si="203"/>
        <v>3</v>
      </c>
      <c r="D2068">
        <f t="shared" ca="1" si="203"/>
        <v>1956</v>
      </c>
      <c r="E2068">
        <f t="shared" ca="1" si="203"/>
        <v>1</v>
      </c>
      <c r="F2068">
        <f t="shared" ca="1" si="203"/>
        <v>1</v>
      </c>
      <c r="G2068">
        <f t="shared" ca="1" si="203"/>
        <v>4</v>
      </c>
      <c r="I2068" t="str">
        <f t="shared" ca="1" si="204"/>
        <v>Female</v>
      </c>
      <c r="J2068" t="str">
        <f t="shared" ca="1" si="205"/>
        <v>Aetna</v>
      </c>
      <c r="K2068" t="str">
        <f t="shared" ca="1" si="206"/>
        <v>Left without being seen</v>
      </c>
      <c r="L2068" s="1">
        <f t="shared" ref="L2068:L2131" ca="1" si="207">DATE(D2068,C2068,B2068)</f>
        <v>20519</v>
      </c>
    </row>
    <row r="2069" spans="2:12" x14ac:dyDescent="0.25">
      <c r="B2069">
        <f t="shared" ca="1" si="202"/>
        <v>13</v>
      </c>
      <c r="C2069">
        <f t="shared" ca="1" si="203"/>
        <v>4</v>
      </c>
      <c r="D2069">
        <f t="shared" ca="1" si="203"/>
        <v>1963</v>
      </c>
      <c r="E2069">
        <f t="shared" ca="1" si="203"/>
        <v>1</v>
      </c>
      <c r="F2069">
        <f t="shared" ca="1" si="203"/>
        <v>3</v>
      </c>
      <c r="G2069">
        <f t="shared" ca="1" si="203"/>
        <v>2</v>
      </c>
      <c r="I2069" t="str">
        <f t="shared" ca="1" si="204"/>
        <v>Female</v>
      </c>
      <c r="J2069" t="str">
        <f t="shared" ca="1" si="205"/>
        <v>Medicaid</v>
      </c>
      <c r="K2069" t="str">
        <f t="shared" ca="1" si="206"/>
        <v>Admitted</v>
      </c>
      <c r="L2069" s="1">
        <f t="shared" ca="1" si="207"/>
        <v>23114</v>
      </c>
    </row>
    <row r="2070" spans="2:12" x14ac:dyDescent="0.25">
      <c r="B2070">
        <f t="shared" ca="1" si="202"/>
        <v>30</v>
      </c>
      <c r="C2070">
        <f t="shared" ca="1" si="203"/>
        <v>12</v>
      </c>
      <c r="D2070">
        <f t="shared" ca="1" si="203"/>
        <v>1996</v>
      </c>
      <c r="E2070">
        <f t="shared" ca="1" si="203"/>
        <v>2</v>
      </c>
      <c r="F2070">
        <f t="shared" ca="1" si="203"/>
        <v>4</v>
      </c>
      <c r="G2070">
        <f t="shared" ca="1" si="203"/>
        <v>2</v>
      </c>
      <c r="I2070" t="str">
        <f t="shared" ca="1" si="204"/>
        <v>Male</v>
      </c>
      <c r="J2070" t="str">
        <f t="shared" ca="1" si="205"/>
        <v>Self-pay</v>
      </c>
      <c r="K2070" t="str">
        <f t="shared" ca="1" si="206"/>
        <v>Admitted</v>
      </c>
      <c r="L2070" s="1">
        <f t="shared" ca="1" si="207"/>
        <v>35429</v>
      </c>
    </row>
    <row r="2071" spans="2:12" x14ac:dyDescent="0.25">
      <c r="B2071">
        <f t="shared" ca="1" si="202"/>
        <v>15</v>
      </c>
      <c r="C2071">
        <f t="shared" ca="1" si="203"/>
        <v>7</v>
      </c>
      <c r="D2071">
        <f t="shared" ca="1" si="203"/>
        <v>1916</v>
      </c>
      <c r="E2071">
        <f t="shared" ca="1" si="203"/>
        <v>2</v>
      </c>
      <c r="F2071">
        <f t="shared" ca="1" si="203"/>
        <v>3</v>
      </c>
      <c r="G2071">
        <f t="shared" ca="1" si="203"/>
        <v>4</v>
      </c>
      <c r="I2071" t="str">
        <f t="shared" ca="1" si="204"/>
        <v>Male</v>
      </c>
      <c r="J2071" t="str">
        <f t="shared" ca="1" si="205"/>
        <v>Medicaid</v>
      </c>
      <c r="K2071" t="str">
        <f t="shared" ca="1" si="206"/>
        <v>Left without being seen</v>
      </c>
      <c r="L2071" s="1">
        <f t="shared" ca="1" si="207"/>
        <v>6041</v>
      </c>
    </row>
    <row r="2072" spans="2:12" x14ac:dyDescent="0.25">
      <c r="B2072">
        <f t="shared" ca="1" si="202"/>
        <v>20</v>
      </c>
      <c r="C2072">
        <f t="shared" ca="1" si="203"/>
        <v>1</v>
      </c>
      <c r="D2072">
        <f t="shared" ca="1" si="203"/>
        <v>1944</v>
      </c>
      <c r="E2072">
        <f t="shared" ca="1" si="203"/>
        <v>2</v>
      </c>
      <c r="F2072">
        <f t="shared" ca="1" si="203"/>
        <v>1</v>
      </c>
      <c r="G2072">
        <f t="shared" ca="1" si="203"/>
        <v>1</v>
      </c>
      <c r="I2072" t="str">
        <f t="shared" ca="1" si="204"/>
        <v>Male</v>
      </c>
      <c r="J2072" t="str">
        <f t="shared" ca="1" si="205"/>
        <v>Aetna</v>
      </c>
      <c r="K2072" t="str">
        <f t="shared" ca="1" si="206"/>
        <v>Discharged</v>
      </c>
      <c r="L2072" s="1">
        <f t="shared" ca="1" si="207"/>
        <v>16091</v>
      </c>
    </row>
    <row r="2073" spans="2:12" x14ac:dyDescent="0.25">
      <c r="B2073">
        <f t="shared" ca="1" si="202"/>
        <v>12</v>
      </c>
      <c r="C2073">
        <f t="shared" ca="1" si="203"/>
        <v>10</v>
      </c>
      <c r="D2073">
        <f t="shared" ca="1" si="203"/>
        <v>1928</v>
      </c>
      <c r="E2073">
        <f t="shared" ca="1" si="203"/>
        <v>1</v>
      </c>
      <c r="F2073">
        <f t="shared" ca="1" si="203"/>
        <v>2</v>
      </c>
      <c r="G2073">
        <f t="shared" ca="1" si="203"/>
        <v>2</v>
      </c>
      <c r="I2073" t="str">
        <f t="shared" ca="1" si="204"/>
        <v>Female</v>
      </c>
      <c r="J2073" t="str">
        <f t="shared" ca="1" si="205"/>
        <v>Medicare</v>
      </c>
      <c r="K2073" t="str">
        <f t="shared" ca="1" si="206"/>
        <v>Admitted</v>
      </c>
      <c r="L2073" s="1">
        <f t="shared" ca="1" si="207"/>
        <v>10513</v>
      </c>
    </row>
    <row r="2074" spans="2:12" x14ac:dyDescent="0.25">
      <c r="B2074">
        <f t="shared" ca="1" si="202"/>
        <v>10</v>
      </c>
      <c r="C2074">
        <f t="shared" ca="1" si="203"/>
        <v>5</v>
      </c>
      <c r="D2074">
        <f t="shared" ca="1" si="203"/>
        <v>1972</v>
      </c>
      <c r="E2074">
        <f t="shared" ca="1" si="203"/>
        <v>1</v>
      </c>
      <c r="F2074">
        <f t="shared" ca="1" si="203"/>
        <v>1</v>
      </c>
      <c r="G2074">
        <f t="shared" ca="1" si="203"/>
        <v>1</v>
      </c>
      <c r="I2074" t="str">
        <f t="shared" ca="1" si="204"/>
        <v>Female</v>
      </c>
      <c r="J2074" t="str">
        <f t="shared" ca="1" si="205"/>
        <v>Aetna</v>
      </c>
      <c r="K2074" t="str">
        <f t="shared" ca="1" si="206"/>
        <v>Discharged</v>
      </c>
      <c r="L2074" s="1">
        <f t="shared" ca="1" si="207"/>
        <v>26429</v>
      </c>
    </row>
    <row r="2075" spans="2:12" x14ac:dyDescent="0.25">
      <c r="B2075">
        <f t="shared" ca="1" si="202"/>
        <v>15</v>
      </c>
      <c r="C2075">
        <f t="shared" ca="1" si="203"/>
        <v>8</v>
      </c>
      <c r="D2075">
        <f t="shared" ca="1" si="203"/>
        <v>2001</v>
      </c>
      <c r="E2075">
        <f t="shared" ca="1" si="203"/>
        <v>1</v>
      </c>
      <c r="F2075">
        <f t="shared" ca="1" si="203"/>
        <v>2</v>
      </c>
      <c r="G2075">
        <f t="shared" ca="1" si="203"/>
        <v>1</v>
      </c>
      <c r="I2075" t="str">
        <f t="shared" ca="1" si="204"/>
        <v>Female</v>
      </c>
      <c r="J2075" t="str">
        <f t="shared" ca="1" si="205"/>
        <v>Medicare</v>
      </c>
      <c r="K2075" t="str">
        <f t="shared" ca="1" si="206"/>
        <v>Discharged</v>
      </c>
      <c r="L2075" s="1">
        <f t="shared" ca="1" si="207"/>
        <v>37118</v>
      </c>
    </row>
    <row r="2076" spans="2:12" x14ac:dyDescent="0.25">
      <c r="B2076">
        <f t="shared" ca="1" si="202"/>
        <v>4</v>
      </c>
      <c r="C2076">
        <f t="shared" ca="1" si="203"/>
        <v>5</v>
      </c>
      <c r="D2076">
        <f t="shared" ca="1" si="203"/>
        <v>2005</v>
      </c>
      <c r="E2076">
        <f t="shared" ca="1" si="203"/>
        <v>2</v>
      </c>
      <c r="F2076">
        <f t="shared" ca="1" si="203"/>
        <v>5</v>
      </c>
      <c r="G2076">
        <f t="shared" ca="1" si="203"/>
        <v>4</v>
      </c>
      <c r="I2076" t="str">
        <f t="shared" ca="1" si="204"/>
        <v>Male</v>
      </c>
      <c r="J2076" t="str">
        <f t="shared" ca="1" si="205"/>
        <v>Blue Cross</v>
      </c>
      <c r="K2076" t="str">
        <f t="shared" ca="1" si="206"/>
        <v>Left without being seen</v>
      </c>
      <c r="L2076" s="1">
        <f t="shared" ca="1" si="207"/>
        <v>38476</v>
      </c>
    </row>
    <row r="2077" spans="2:12" x14ac:dyDescent="0.25">
      <c r="B2077">
        <f t="shared" ca="1" si="202"/>
        <v>24</v>
      </c>
      <c r="C2077">
        <f t="shared" ca="1" si="203"/>
        <v>4</v>
      </c>
      <c r="D2077">
        <f t="shared" ca="1" si="203"/>
        <v>1999</v>
      </c>
      <c r="E2077">
        <f t="shared" ca="1" si="203"/>
        <v>2</v>
      </c>
      <c r="F2077">
        <f t="shared" ca="1" si="203"/>
        <v>4</v>
      </c>
      <c r="G2077">
        <f t="shared" ca="1" si="203"/>
        <v>1</v>
      </c>
      <c r="I2077" t="str">
        <f t="shared" ca="1" si="204"/>
        <v>Male</v>
      </c>
      <c r="J2077" t="str">
        <f t="shared" ca="1" si="205"/>
        <v>Self-pay</v>
      </c>
      <c r="K2077" t="str">
        <f t="shared" ca="1" si="206"/>
        <v>Discharged</v>
      </c>
      <c r="L2077" s="1">
        <f t="shared" ca="1" si="207"/>
        <v>36274</v>
      </c>
    </row>
    <row r="2078" spans="2:12" x14ac:dyDescent="0.25">
      <c r="B2078">
        <f t="shared" ca="1" si="202"/>
        <v>6</v>
      </c>
      <c r="C2078">
        <f t="shared" ca="1" si="203"/>
        <v>7</v>
      </c>
      <c r="D2078">
        <f t="shared" ca="1" si="203"/>
        <v>1992</v>
      </c>
      <c r="E2078">
        <f t="shared" ca="1" si="203"/>
        <v>1</v>
      </c>
      <c r="F2078">
        <f t="shared" ca="1" si="203"/>
        <v>2</v>
      </c>
      <c r="G2078">
        <f t="shared" ca="1" si="203"/>
        <v>2</v>
      </c>
      <c r="I2078" t="str">
        <f t="shared" ca="1" si="204"/>
        <v>Female</v>
      </c>
      <c r="J2078" t="str">
        <f t="shared" ca="1" si="205"/>
        <v>Medicare</v>
      </c>
      <c r="K2078" t="str">
        <f t="shared" ca="1" si="206"/>
        <v>Admitted</v>
      </c>
      <c r="L2078" s="1">
        <f t="shared" ca="1" si="207"/>
        <v>33791</v>
      </c>
    </row>
    <row r="2079" spans="2:12" x14ac:dyDescent="0.25">
      <c r="B2079">
        <f t="shared" ca="1" si="202"/>
        <v>13</v>
      </c>
      <c r="C2079">
        <f t="shared" ca="1" si="203"/>
        <v>9</v>
      </c>
      <c r="D2079">
        <f t="shared" ca="1" si="203"/>
        <v>1974</v>
      </c>
      <c r="E2079">
        <f t="shared" ca="1" si="203"/>
        <v>1</v>
      </c>
      <c r="F2079">
        <f t="shared" ca="1" si="203"/>
        <v>1</v>
      </c>
      <c r="G2079">
        <f t="shared" ca="1" si="203"/>
        <v>4</v>
      </c>
      <c r="I2079" t="str">
        <f t="shared" ca="1" si="204"/>
        <v>Female</v>
      </c>
      <c r="J2079" t="str">
        <f t="shared" ca="1" si="205"/>
        <v>Aetna</v>
      </c>
      <c r="K2079" t="str">
        <f t="shared" ca="1" si="206"/>
        <v>Left without being seen</v>
      </c>
      <c r="L2079" s="1">
        <f t="shared" ca="1" si="207"/>
        <v>27285</v>
      </c>
    </row>
    <row r="2080" spans="2:12" x14ac:dyDescent="0.25">
      <c r="B2080">
        <f t="shared" ca="1" si="202"/>
        <v>8</v>
      </c>
      <c r="C2080">
        <f t="shared" ca="1" si="203"/>
        <v>1</v>
      </c>
      <c r="D2080">
        <f t="shared" ca="1" si="203"/>
        <v>1994</v>
      </c>
      <c r="E2080">
        <f t="shared" ca="1" si="203"/>
        <v>2</v>
      </c>
      <c r="F2080">
        <f t="shared" ca="1" si="203"/>
        <v>5</v>
      </c>
      <c r="G2080">
        <f t="shared" ca="1" si="203"/>
        <v>4</v>
      </c>
      <c r="I2080" t="str">
        <f t="shared" ca="1" si="204"/>
        <v>Male</v>
      </c>
      <c r="J2080" t="str">
        <f t="shared" ca="1" si="205"/>
        <v>Blue Cross</v>
      </c>
      <c r="K2080" t="str">
        <f t="shared" ca="1" si="206"/>
        <v>Left without being seen</v>
      </c>
      <c r="L2080" s="1">
        <f t="shared" ca="1" si="207"/>
        <v>34342</v>
      </c>
    </row>
    <row r="2081" spans="2:12" x14ac:dyDescent="0.25">
      <c r="B2081">
        <f t="shared" ca="1" si="202"/>
        <v>6</v>
      </c>
      <c r="C2081">
        <f t="shared" ca="1" si="203"/>
        <v>11</v>
      </c>
      <c r="D2081">
        <f t="shared" ca="1" si="203"/>
        <v>1942</v>
      </c>
      <c r="E2081">
        <f t="shared" ca="1" si="203"/>
        <v>1</v>
      </c>
      <c r="F2081">
        <f t="shared" ca="1" si="203"/>
        <v>5</v>
      </c>
      <c r="G2081">
        <f t="shared" ca="1" si="203"/>
        <v>1</v>
      </c>
      <c r="I2081" t="str">
        <f t="shared" ca="1" si="204"/>
        <v>Female</v>
      </c>
      <c r="J2081" t="str">
        <f t="shared" ca="1" si="205"/>
        <v>Blue Cross</v>
      </c>
      <c r="K2081" t="str">
        <f t="shared" ca="1" si="206"/>
        <v>Discharged</v>
      </c>
      <c r="L2081" s="1">
        <f t="shared" ca="1" si="207"/>
        <v>15651</v>
      </c>
    </row>
    <row r="2082" spans="2:12" x14ac:dyDescent="0.25">
      <c r="B2082">
        <f t="shared" ca="1" si="202"/>
        <v>10</v>
      </c>
      <c r="C2082">
        <f t="shared" ca="1" si="203"/>
        <v>8</v>
      </c>
      <c r="D2082">
        <f t="shared" ca="1" si="203"/>
        <v>1999</v>
      </c>
      <c r="E2082">
        <f t="shared" ca="1" si="203"/>
        <v>2</v>
      </c>
      <c r="F2082">
        <f t="shared" ca="1" si="203"/>
        <v>1</v>
      </c>
      <c r="G2082">
        <f t="shared" ca="1" si="203"/>
        <v>2</v>
      </c>
      <c r="I2082" t="str">
        <f t="shared" ca="1" si="204"/>
        <v>Male</v>
      </c>
      <c r="J2082" t="str">
        <f t="shared" ca="1" si="205"/>
        <v>Aetna</v>
      </c>
      <c r="K2082" t="str">
        <f t="shared" ca="1" si="206"/>
        <v>Admitted</v>
      </c>
      <c r="L2082" s="1">
        <f t="shared" ca="1" si="207"/>
        <v>36382</v>
      </c>
    </row>
    <row r="2083" spans="2:12" x14ac:dyDescent="0.25">
      <c r="B2083">
        <f t="shared" ca="1" si="202"/>
        <v>26</v>
      </c>
      <c r="C2083">
        <f t="shared" ca="1" si="203"/>
        <v>4</v>
      </c>
      <c r="D2083">
        <f t="shared" ca="1" si="203"/>
        <v>2003</v>
      </c>
      <c r="E2083">
        <f t="shared" ca="1" si="203"/>
        <v>2</v>
      </c>
      <c r="F2083">
        <f t="shared" ca="1" si="203"/>
        <v>1</v>
      </c>
      <c r="G2083">
        <f t="shared" ca="1" si="203"/>
        <v>2</v>
      </c>
      <c r="I2083" t="str">
        <f t="shared" ca="1" si="204"/>
        <v>Male</v>
      </c>
      <c r="J2083" t="str">
        <f t="shared" ca="1" si="205"/>
        <v>Aetna</v>
      </c>
      <c r="K2083" t="str">
        <f t="shared" ca="1" si="206"/>
        <v>Admitted</v>
      </c>
      <c r="L2083" s="1">
        <f t="shared" ca="1" si="207"/>
        <v>37737</v>
      </c>
    </row>
    <row r="2084" spans="2:12" x14ac:dyDescent="0.25">
      <c r="B2084">
        <f t="shared" ca="1" si="202"/>
        <v>23</v>
      </c>
      <c r="C2084">
        <f t="shared" ca="1" si="203"/>
        <v>3</v>
      </c>
      <c r="D2084">
        <f t="shared" ca="1" si="203"/>
        <v>1942</v>
      </c>
      <c r="E2084">
        <f t="shared" ca="1" si="203"/>
        <v>1</v>
      </c>
      <c r="F2084">
        <f t="shared" ca="1" si="203"/>
        <v>4</v>
      </c>
      <c r="G2084">
        <f t="shared" ca="1" si="203"/>
        <v>1</v>
      </c>
      <c r="I2084" t="str">
        <f t="shared" ca="1" si="204"/>
        <v>Female</v>
      </c>
      <c r="J2084" t="str">
        <f t="shared" ca="1" si="205"/>
        <v>Self-pay</v>
      </c>
      <c r="K2084" t="str">
        <f t="shared" ca="1" si="206"/>
        <v>Discharged</v>
      </c>
      <c r="L2084" s="1">
        <f t="shared" ca="1" si="207"/>
        <v>15423</v>
      </c>
    </row>
    <row r="2085" spans="2:12" x14ac:dyDescent="0.25">
      <c r="B2085">
        <f t="shared" ca="1" si="202"/>
        <v>23</v>
      </c>
      <c r="C2085">
        <f t="shared" ca="1" si="203"/>
        <v>5</v>
      </c>
      <c r="D2085">
        <f t="shared" ca="1" si="203"/>
        <v>1964</v>
      </c>
      <c r="E2085">
        <f t="shared" ca="1" si="203"/>
        <v>2</v>
      </c>
      <c r="F2085">
        <f t="shared" ca="1" si="203"/>
        <v>4</v>
      </c>
      <c r="G2085">
        <f t="shared" ca="1" si="203"/>
        <v>3</v>
      </c>
      <c r="I2085" t="str">
        <f t="shared" ca="1" si="204"/>
        <v>Male</v>
      </c>
      <c r="J2085" t="str">
        <f t="shared" ca="1" si="205"/>
        <v>Self-pay</v>
      </c>
      <c r="K2085" t="str">
        <f t="shared" ca="1" si="206"/>
        <v>Transferred</v>
      </c>
      <c r="L2085" s="1">
        <f t="shared" ca="1" si="207"/>
        <v>23520</v>
      </c>
    </row>
    <row r="2086" spans="2:12" x14ac:dyDescent="0.25">
      <c r="B2086">
        <f t="shared" ca="1" si="202"/>
        <v>24</v>
      </c>
      <c r="C2086">
        <f t="shared" ca="1" si="203"/>
        <v>11</v>
      </c>
      <c r="D2086">
        <f t="shared" ca="1" si="203"/>
        <v>1961</v>
      </c>
      <c r="E2086">
        <f t="shared" ca="1" si="203"/>
        <v>2</v>
      </c>
      <c r="F2086">
        <f t="shared" ca="1" si="203"/>
        <v>1</v>
      </c>
      <c r="G2086">
        <f t="shared" ca="1" si="203"/>
        <v>2</v>
      </c>
      <c r="I2086" t="str">
        <f t="shared" ca="1" si="204"/>
        <v>Male</v>
      </c>
      <c r="J2086" t="str">
        <f t="shared" ca="1" si="205"/>
        <v>Aetna</v>
      </c>
      <c r="K2086" t="str">
        <f t="shared" ca="1" si="206"/>
        <v>Admitted</v>
      </c>
      <c r="L2086" s="1">
        <f t="shared" ca="1" si="207"/>
        <v>22609</v>
      </c>
    </row>
    <row r="2087" spans="2:12" x14ac:dyDescent="0.25">
      <c r="B2087">
        <f t="shared" ca="1" si="202"/>
        <v>12</v>
      </c>
      <c r="C2087">
        <f t="shared" ca="1" si="203"/>
        <v>5</v>
      </c>
      <c r="D2087">
        <f t="shared" ca="1" si="203"/>
        <v>1962</v>
      </c>
      <c r="E2087">
        <f t="shared" ca="1" si="203"/>
        <v>2</v>
      </c>
      <c r="F2087">
        <f t="shared" ca="1" si="203"/>
        <v>3</v>
      </c>
      <c r="G2087">
        <f t="shared" ca="1" si="203"/>
        <v>3</v>
      </c>
      <c r="I2087" t="str">
        <f t="shared" ca="1" si="204"/>
        <v>Male</v>
      </c>
      <c r="J2087" t="str">
        <f t="shared" ca="1" si="205"/>
        <v>Medicaid</v>
      </c>
      <c r="K2087" t="str">
        <f t="shared" ca="1" si="206"/>
        <v>Transferred</v>
      </c>
      <c r="L2087" s="1">
        <f t="shared" ca="1" si="207"/>
        <v>22778</v>
      </c>
    </row>
    <row r="2088" spans="2:12" x14ac:dyDescent="0.25">
      <c r="B2088">
        <f t="shared" ca="1" si="202"/>
        <v>23</v>
      </c>
      <c r="C2088">
        <f t="shared" ca="1" si="203"/>
        <v>11</v>
      </c>
      <c r="D2088">
        <f t="shared" ca="1" si="203"/>
        <v>1924</v>
      </c>
      <c r="E2088">
        <f t="shared" ca="1" si="203"/>
        <v>1</v>
      </c>
      <c r="F2088">
        <f t="shared" ca="1" si="203"/>
        <v>3</v>
      </c>
      <c r="G2088">
        <f t="shared" ca="1" si="203"/>
        <v>2</v>
      </c>
      <c r="I2088" t="str">
        <f t="shared" ca="1" si="204"/>
        <v>Female</v>
      </c>
      <c r="J2088" t="str">
        <f t="shared" ca="1" si="205"/>
        <v>Medicaid</v>
      </c>
      <c r="K2088" t="str">
        <f t="shared" ca="1" si="206"/>
        <v>Admitted</v>
      </c>
      <c r="L2088" s="1">
        <f t="shared" ca="1" si="207"/>
        <v>9094</v>
      </c>
    </row>
    <row r="2089" spans="2:12" x14ac:dyDescent="0.25">
      <c r="B2089">
        <f t="shared" ca="1" si="202"/>
        <v>7</v>
      </c>
      <c r="C2089">
        <f t="shared" ca="1" si="203"/>
        <v>12</v>
      </c>
      <c r="D2089">
        <f t="shared" ca="1" si="203"/>
        <v>1963</v>
      </c>
      <c r="E2089">
        <f t="shared" ca="1" si="203"/>
        <v>2</v>
      </c>
      <c r="F2089">
        <f t="shared" ca="1" si="203"/>
        <v>3</v>
      </c>
      <c r="G2089">
        <f t="shared" ca="1" si="203"/>
        <v>3</v>
      </c>
      <c r="I2089" t="str">
        <f t="shared" ca="1" si="204"/>
        <v>Male</v>
      </c>
      <c r="J2089" t="str">
        <f t="shared" ca="1" si="205"/>
        <v>Medicaid</v>
      </c>
      <c r="K2089" t="str">
        <f t="shared" ca="1" si="206"/>
        <v>Transferred</v>
      </c>
      <c r="L2089" s="1">
        <f t="shared" ca="1" si="207"/>
        <v>23352</v>
      </c>
    </row>
    <row r="2090" spans="2:12" x14ac:dyDescent="0.25">
      <c r="B2090">
        <f t="shared" ca="1" si="202"/>
        <v>11</v>
      </c>
      <c r="C2090">
        <f t="shared" ca="1" si="203"/>
        <v>4</v>
      </c>
      <c r="D2090">
        <f t="shared" ca="1" si="203"/>
        <v>1946</v>
      </c>
      <c r="E2090">
        <f t="shared" ca="1" si="203"/>
        <v>2</v>
      </c>
      <c r="F2090">
        <f t="shared" ca="1" si="203"/>
        <v>3</v>
      </c>
      <c r="G2090">
        <f t="shared" ca="1" si="203"/>
        <v>3</v>
      </c>
      <c r="I2090" t="str">
        <f t="shared" ca="1" si="204"/>
        <v>Male</v>
      </c>
      <c r="J2090" t="str">
        <f t="shared" ca="1" si="205"/>
        <v>Medicaid</v>
      </c>
      <c r="K2090" t="str">
        <f t="shared" ca="1" si="206"/>
        <v>Transferred</v>
      </c>
      <c r="L2090" s="1">
        <f t="shared" ca="1" si="207"/>
        <v>16903</v>
      </c>
    </row>
    <row r="2091" spans="2:12" x14ac:dyDescent="0.25">
      <c r="B2091">
        <f t="shared" ca="1" si="202"/>
        <v>21</v>
      </c>
      <c r="C2091">
        <f t="shared" ca="1" si="203"/>
        <v>10</v>
      </c>
      <c r="D2091">
        <f t="shared" ca="1" si="203"/>
        <v>1915</v>
      </c>
      <c r="E2091">
        <f t="shared" ca="1" si="203"/>
        <v>1</v>
      </c>
      <c r="F2091">
        <f t="shared" ca="1" si="203"/>
        <v>2</v>
      </c>
      <c r="G2091">
        <f t="shared" ca="1" si="203"/>
        <v>3</v>
      </c>
      <c r="I2091" t="str">
        <f t="shared" ca="1" si="204"/>
        <v>Female</v>
      </c>
      <c r="J2091" t="str">
        <f t="shared" ca="1" si="205"/>
        <v>Medicare</v>
      </c>
      <c r="K2091" t="str">
        <f t="shared" ca="1" si="206"/>
        <v>Transferred</v>
      </c>
      <c r="L2091" s="1">
        <f t="shared" ca="1" si="207"/>
        <v>5773</v>
      </c>
    </row>
    <row r="2092" spans="2:12" x14ac:dyDescent="0.25">
      <c r="B2092">
        <f t="shared" ca="1" si="202"/>
        <v>1</v>
      </c>
      <c r="C2092">
        <f t="shared" ca="1" si="203"/>
        <v>12</v>
      </c>
      <c r="D2092">
        <f t="shared" ca="1" si="203"/>
        <v>1964</v>
      </c>
      <c r="E2092">
        <f t="shared" ca="1" si="203"/>
        <v>2</v>
      </c>
      <c r="F2092">
        <f t="shared" ca="1" si="203"/>
        <v>4</v>
      </c>
      <c r="G2092">
        <f t="shared" ca="1" si="203"/>
        <v>1</v>
      </c>
      <c r="I2092" t="str">
        <f t="shared" ca="1" si="204"/>
        <v>Male</v>
      </c>
      <c r="J2092" t="str">
        <f t="shared" ca="1" si="205"/>
        <v>Self-pay</v>
      </c>
      <c r="K2092" t="str">
        <f t="shared" ca="1" si="206"/>
        <v>Discharged</v>
      </c>
      <c r="L2092" s="1">
        <f t="shared" ca="1" si="207"/>
        <v>23712</v>
      </c>
    </row>
    <row r="2093" spans="2:12" x14ac:dyDescent="0.25">
      <c r="B2093">
        <f t="shared" ca="1" si="202"/>
        <v>7</v>
      </c>
      <c r="C2093">
        <f t="shared" ca="1" si="203"/>
        <v>3</v>
      </c>
      <c r="D2093">
        <f t="shared" ca="1" si="203"/>
        <v>1991</v>
      </c>
      <c r="E2093">
        <f t="shared" ca="1" si="203"/>
        <v>1</v>
      </c>
      <c r="F2093">
        <f t="shared" ca="1" si="203"/>
        <v>2</v>
      </c>
      <c r="G2093">
        <f t="shared" ca="1" si="203"/>
        <v>2</v>
      </c>
      <c r="I2093" t="str">
        <f t="shared" ca="1" si="204"/>
        <v>Female</v>
      </c>
      <c r="J2093" t="str">
        <f t="shared" ca="1" si="205"/>
        <v>Medicare</v>
      </c>
      <c r="K2093" t="str">
        <f t="shared" ca="1" si="206"/>
        <v>Admitted</v>
      </c>
      <c r="L2093" s="1">
        <f t="shared" ca="1" si="207"/>
        <v>33304</v>
      </c>
    </row>
    <row r="2094" spans="2:12" x14ac:dyDescent="0.25">
      <c r="B2094">
        <f t="shared" ca="1" si="202"/>
        <v>21</v>
      </c>
      <c r="C2094">
        <f t="shared" ca="1" si="203"/>
        <v>3</v>
      </c>
      <c r="D2094">
        <f t="shared" ca="1" si="203"/>
        <v>1951</v>
      </c>
      <c r="E2094">
        <f t="shared" ca="1" si="203"/>
        <v>1</v>
      </c>
      <c r="F2094">
        <f t="shared" ca="1" si="203"/>
        <v>5</v>
      </c>
      <c r="G2094">
        <f t="shared" ca="1" si="203"/>
        <v>3</v>
      </c>
      <c r="I2094" t="str">
        <f t="shared" ca="1" si="204"/>
        <v>Female</v>
      </c>
      <c r="J2094" t="str">
        <f t="shared" ca="1" si="205"/>
        <v>Blue Cross</v>
      </c>
      <c r="K2094" t="str">
        <f t="shared" ca="1" si="206"/>
        <v>Transferred</v>
      </c>
      <c r="L2094" s="1">
        <f t="shared" ca="1" si="207"/>
        <v>18708</v>
      </c>
    </row>
    <row r="2095" spans="2:12" x14ac:dyDescent="0.25">
      <c r="B2095">
        <f t="shared" ca="1" si="202"/>
        <v>13</v>
      </c>
      <c r="C2095">
        <f t="shared" ca="1" si="203"/>
        <v>5</v>
      </c>
      <c r="D2095">
        <f t="shared" ca="1" si="203"/>
        <v>1934</v>
      </c>
      <c r="E2095">
        <f t="shared" ca="1" si="203"/>
        <v>1</v>
      </c>
      <c r="F2095">
        <f t="shared" ca="1" si="203"/>
        <v>2</v>
      </c>
      <c r="G2095">
        <f t="shared" ca="1" si="203"/>
        <v>4</v>
      </c>
      <c r="I2095" t="str">
        <f t="shared" ca="1" si="204"/>
        <v>Female</v>
      </c>
      <c r="J2095" t="str">
        <f t="shared" ca="1" si="205"/>
        <v>Medicare</v>
      </c>
      <c r="K2095" t="str">
        <f t="shared" ca="1" si="206"/>
        <v>Left without being seen</v>
      </c>
      <c r="L2095" s="1">
        <f t="shared" ca="1" si="207"/>
        <v>12552</v>
      </c>
    </row>
    <row r="2096" spans="2:12" x14ac:dyDescent="0.25">
      <c r="B2096">
        <f t="shared" ca="1" si="202"/>
        <v>3</v>
      </c>
      <c r="C2096">
        <f t="shared" ca="1" si="203"/>
        <v>7</v>
      </c>
      <c r="D2096">
        <f t="shared" ca="1" si="203"/>
        <v>1975</v>
      </c>
      <c r="E2096">
        <f t="shared" ca="1" si="203"/>
        <v>2</v>
      </c>
      <c r="F2096">
        <f t="shared" ca="1" si="203"/>
        <v>3</v>
      </c>
      <c r="G2096">
        <f t="shared" ca="1" si="203"/>
        <v>1</v>
      </c>
      <c r="I2096" t="str">
        <f t="shared" ca="1" si="204"/>
        <v>Male</v>
      </c>
      <c r="J2096" t="str">
        <f t="shared" ca="1" si="205"/>
        <v>Medicaid</v>
      </c>
      <c r="K2096" t="str">
        <f t="shared" ca="1" si="206"/>
        <v>Discharged</v>
      </c>
      <c r="L2096" s="1">
        <f t="shared" ca="1" si="207"/>
        <v>27578</v>
      </c>
    </row>
    <row r="2097" spans="2:12" x14ac:dyDescent="0.25">
      <c r="B2097">
        <f t="shared" ca="1" si="202"/>
        <v>7</v>
      </c>
      <c r="C2097">
        <f t="shared" ca="1" si="203"/>
        <v>6</v>
      </c>
      <c r="D2097">
        <f t="shared" ca="1" si="203"/>
        <v>1943</v>
      </c>
      <c r="E2097">
        <f t="shared" ca="1" si="203"/>
        <v>2</v>
      </c>
      <c r="F2097">
        <f t="shared" ca="1" si="203"/>
        <v>1</v>
      </c>
      <c r="G2097">
        <f t="shared" ca="1" si="203"/>
        <v>2</v>
      </c>
      <c r="I2097" t="str">
        <f t="shared" ca="1" si="204"/>
        <v>Male</v>
      </c>
      <c r="J2097" t="str">
        <f t="shared" ca="1" si="205"/>
        <v>Aetna</v>
      </c>
      <c r="K2097" t="str">
        <f t="shared" ca="1" si="206"/>
        <v>Admitted</v>
      </c>
      <c r="L2097" s="1">
        <f t="shared" ca="1" si="207"/>
        <v>15864</v>
      </c>
    </row>
    <row r="2098" spans="2:12" x14ac:dyDescent="0.25">
      <c r="B2098">
        <f t="shared" ca="1" si="202"/>
        <v>15</v>
      </c>
      <c r="C2098">
        <f t="shared" ca="1" si="203"/>
        <v>10</v>
      </c>
      <c r="D2098">
        <f t="shared" ca="1" si="203"/>
        <v>1993</v>
      </c>
      <c r="E2098">
        <f t="shared" ca="1" si="203"/>
        <v>2</v>
      </c>
      <c r="F2098">
        <f t="shared" ca="1" si="203"/>
        <v>4</v>
      </c>
      <c r="G2098">
        <f t="shared" ca="1" si="203"/>
        <v>1</v>
      </c>
      <c r="I2098" t="str">
        <f t="shared" ca="1" si="204"/>
        <v>Male</v>
      </c>
      <c r="J2098" t="str">
        <f t="shared" ca="1" si="205"/>
        <v>Self-pay</v>
      </c>
      <c r="K2098" t="str">
        <f t="shared" ca="1" si="206"/>
        <v>Discharged</v>
      </c>
      <c r="L2098" s="1">
        <f t="shared" ca="1" si="207"/>
        <v>34257</v>
      </c>
    </row>
    <row r="2099" spans="2:12" x14ac:dyDescent="0.25">
      <c r="B2099">
        <f t="shared" ca="1" si="202"/>
        <v>25</v>
      </c>
      <c r="C2099">
        <f t="shared" ca="1" si="203"/>
        <v>9</v>
      </c>
      <c r="D2099">
        <f t="shared" ca="1" si="203"/>
        <v>1998</v>
      </c>
      <c r="E2099">
        <f t="shared" ca="1" si="203"/>
        <v>1</v>
      </c>
      <c r="F2099">
        <f t="shared" ca="1" si="203"/>
        <v>5</v>
      </c>
      <c r="G2099">
        <f t="shared" ca="1" si="203"/>
        <v>2</v>
      </c>
      <c r="I2099" t="str">
        <f t="shared" ca="1" si="204"/>
        <v>Female</v>
      </c>
      <c r="J2099" t="str">
        <f t="shared" ca="1" si="205"/>
        <v>Blue Cross</v>
      </c>
      <c r="K2099" t="str">
        <f t="shared" ca="1" si="206"/>
        <v>Admitted</v>
      </c>
      <c r="L2099" s="1">
        <f t="shared" ca="1" si="207"/>
        <v>36063</v>
      </c>
    </row>
    <row r="2100" spans="2:12" x14ac:dyDescent="0.25">
      <c r="B2100">
        <f t="shared" ca="1" si="202"/>
        <v>25</v>
      </c>
      <c r="C2100">
        <f t="shared" ca="1" si="203"/>
        <v>3</v>
      </c>
      <c r="D2100">
        <f t="shared" ca="1" si="203"/>
        <v>1982</v>
      </c>
      <c r="E2100">
        <f t="shared" ca="1" si="203"/>
        <v>2</v>
      </c>
      <c r="F2100">
        <f t="shared" ca="1" si="203"/>
        <v>4</v>
      </c>
      <c r="G2100">
        <f t="shared" ca="1" si="203"/>
        <v>4</v>
      </c>
      <c r="I2100" t="str">
        <f t="shared" ca="1" si="204"/>
        <v>Male</v>
      </c>
      <c r="J2100" t="str">
        <f t="shared" ca="1" si="205"/>
        <v>Self-pay</v>
      </c>
      <c r="K2100" t="str">
        <f t="shared" ca="1" si="206"/>
        <v>Left without being seen</v>
      </c>
      <c r="L2100" s="1">
        <f t="shared" ca="1" si="207"/>
        <v>30035</v>
      </c>
    </row>
    <row r="2101" spans="2:12" x14ac:dyDescent="0.25">
      <c r="B2101">
        <f t="shared" ca="1" si="202"/>
        <v>21</v>
      </c>
      <c r="C2101">
        <f t="shared" ca="1" si="203"/>
        <v>12</v>
      </c>
      <c r="D2101">
        <f t="shared" ca="1" si="203"/>
        <v>2002</v>
      </c>
      <c r="E2101">
        <f t="shared" ca="1" si="203"/>
        <v>2</v>
      </c>
      <c r="F2101">
        <f t="shared" ca="1" si="203"/>
        <v>5</v>
      </c>
      <c r="G2101">
        <f t="shared" ca="1" si="203"/>
        <v>2</v>
      </c>
      <c r="I2101" t="str">
        <f t="shared" ca="1" si="204"/>
        <v>Male</v>
      </c>
      <c r="J2101" t="str">
        <f t="shared" ca="1" si="205"/>
        <v>Blue Cross</v>
      </c>
      <c r="K2101" t="str">
        <f t="shared" ca="1" si="206"/>
        <v>Admitted</v>
      </c>
      <c r="L2101" s="1">
        <f t="shared" ca="1" si="207"/>
        <v>37611</v>
      </c>
    </row>
    <row r="2102" spans="2:12" x14ac:dyDescent="0.25">
      <c r="B2102">
        <f t="shared" ca="1" si="202"/>
        <v>26</v>
      </c>
      <c r="C2102">
        <f t="shared" ca="1" si="203"/>
        <v>5</v>
      </c>
      <c r="D2102">
        <f t="shared" ca="1" si="203"/>
        <v>1981</v>
      </c>
      <c r="E2102">
        <f t="shared" ca="1" si="203"/>
        <v>2</v>
      </c>
      <c r="F2102">
        <f t="shared" ca="1" si="203"/>
        <v>4</v>
      </c>
      <c r="G2102">
        <f t="shared" ca="1" si="203"/>
        <v>3</v>
      </c>
      <c r="I2102" t="str">
        <f t="shared" ca="1" si="204"/>
        <v>Male</v>
      </c>
      <c r="J2102" t="str">
        <f t="shared" ca="1" si="205"/>
        <v>Self-pay</v>
      </c>
      <c r="K2102" t="str">
        <f t="shared" ca="1" si="206"/>
        <v>Transferred</v>
      </c>
      <c r="L2102" s="1">
        <f t="shared" ca="1" si="207"/>
        <v>29732</v>
      </c>
    </row>
    <row r="2103" spans="2:12" x14ac:dyDescent="0.25">
      <c r="B2103">
        <f t="shared" ca="1" si="202"/>
        <v>1</v>
      </c>
      <c r="C2103">
        <f t="shared" ca="1" si="203"/>
        <v>6</v>
      </c>
      <c r="D2103">
        <f t="shared" ca="1" si="203"/>
        <v>1973</v>
      </c>
      <c r="E2103">
        <f t="shared" ca="1" si="203"/>
        <v>1</v>
      </c>
      <c r="F2103">
        <f t="shared" ca="1" si="203"/>
        <v>4</v>
      </c>
      <c r="G2103">
        <f t="shared" ca="1" si="203"/>
        <v>4</v>
      </c>
      <c r="I2103" t="str">
        <f t="shared" ca="1" si="204"/>
        <v>Female</v>
      </c>
      <c r="J2103" t="str">
        <f t="shared" ca="1" si="205"/>
        <v>Self-pay</v>
      </c>
      <c r="K2103" t="str">
        <f t="shared" ca="1" si="206"/>
        <v>Left without being seen</v>
      </c>
      <c r="L2103" s="1">
        <f t="shared" ca="1" si="207"/>
        <v>26816</v>
      </c>
    </row>
    <row r="2104" spans="2:12" x14ac:dyDescent="0.25">
      <c r="B2104">
        <f t="shared" ca="1" si="202"/>
        <v>1</v>
      </c>
      <c r="C2104">
        <f t="shared" ca="1" si="203"/>
        <v>2</v>
      </c>
      <c r="D2104">
        <f t="shared" ca="1" si="203"/>
        <v>1957</v>
      </c>
      <c r="E2104">
        <f t="shared" ca="1" si="203"/>
        <v>1</v>
      </c>
      <c r="F2104">
        <f t="shared" ca="1" si="203"/>
        <v>4</v>
      </c>
      <c r="G2104">
        <f t="shared" ca="1" si="203"/>
        <v>2</v>
      </c>
      <c r="I2104" t="str">
        <f t="shared" ca="1" si="204"/>
        <v>Female</v>
      </c>
      <c r="J2104" t="str">
        <f t="shared" ca="1" si="205"/>
        <v>Self-pay</v>
      </c>
      <c r="K2104" t="str">
        <f t="shared" ca="1" si="206"/>
        <v>Admitted</v>
      </c>
      <c r="L2104" s="1">
        <f t="shared" ca="1" si="207"/>
        <v>20852</v>
      </c>
    </row>
    <row r="2105" spans="2:12" x14ac:dyDescent="0.25">
      <c r="B2105">
        <f t="shared" ca="1" si="202"/>
        <v>25</v>
      </c>
      <c r="C2105">
        <f t="shared" ca="1" si="203"/>
        <v>7</v>
      </c>
      <c r="D2105">
        <f t="shared" ca="1" si="203"/>
        <v>1915</v>
      </c>
      <c r="E2105">
        <f t="shared" ca="1" si="203"/>
        <v>1</v>
      </c>
      <c r="F2105">
        <f t="shared" ca="1" si="203"/>
        <v>4</v>
      </c>
      <c r="G2105">
        <f t="shared" ca="1" si="203"/>
        <v>1</v>
      </c>
      <c r="I2105" t="str">
        <f t="shared" ca="1" si="204"/>
        <v>Female</v>
      </c>
      <c r="J2105" t="str">
        <f t="shared" ca="1" si="205"/>
        <v>Self-pay</v>
      </c>
      <c r="K2105" t="str">
        <f t="shared" ca="1" si="206"/>
        <v>Discharged</v>
      </c>
      <c r="L2105" s="1">
        <f t="shared" ca="1" si="207"/>
        <v>5685</v>
      </c>
    </row>
    <row r="2106" spans="2:12" x14ac:dyDescent="0.25">
      <c r="B2106">
        <f t="shared" ca="1" si="202"/>
        <v>11</v>
      </c>
      <c r="C2106">
        <f t="shared" ca="1" si="203"/>
        <v>2</v>
      </c>
      <c r="D2106">
        <f t="shared" ca="1" si="203"/>
        <v>2012</v>
      </c>
      <c r="E2106">
        <f t="shared" ca="1" si="203"/>
        <v>1</v>
      </c>
      <c r="F2106">
        <f t="shared" ca="1" si="203"/>
        <v>4</v>
      </c>
      <c r="G2106">
        <f t="shared" ca="1" si="203"/>
        <v>1</v>
      </c>
      <c r="I2106" t="str">
        <f t="shared" ca="1" si="204"/>
        <v>Female</v>
      </c>
      <c r="J2106" t="str">
        <f t="shared" ca="1" si="205"/>
        <v>Self-pay</v>
      </c>
      <c r="K2106" t="str">
        <f t="shared" ca="1" si="206"/>
        <v>Discharged</v>
      </c>
      <c r="L2106" s="1">
        <f t="shared" ca="1" si="207"/>
        <v>40950</v>
      </c>
    </row>
    <row r="2107" spans="2:12" x14ac:dyDescent="0.25">
      <c r="B2107">
        <f t="shared" ca="1" si="202"/>
        <v>7</v>
      </c>
      <c r="C2107">
        <f t="shared" ca="1" si="203"/>
        <v>4</v>
      </c>
      <c r="D2107">
        <f t="shared" ca="1" si="203"/>
        <v>1921</v>
      </c>
      <c r="E2107">
        <f t="shared" ca="1" si="203"/>
        <v>1</v>
      </c>
      <c r="F2107">
        <f t="shared" ca="1" si="203"/>
        <v>1</v>
      </c>
      <c r="G2107">
        <f t="shared" ca="1" si="203"/>
        <v>1</v>
      </c>
      <c r="I2107" t="str">
        <f t="shared" ca="1" si="204"/>
        <v>Female</v>
      </c>
      <c r="J2107" t="str">
        <f t="shared" ca="1" si="205"/>
        <v>Aetna</v>
      </c>
      <c r="K2107" t="str">
        <f t="shared" ca="1" si="206"/>
        <v>Discharged</v>
      </c>
      <c r="L2107" s="1">
        <f t="shared" ca="1" si="207"/>
        <v>7768</v>
      </c>
    </row>
    <row r="2108" spans="2:12" x14ac:dyDescent="0.25">
      <c r="B2108">
        <f t="shared" ca="1" si="202"/>
        <v>11</v>
      </c>
      <c r="C2108">
        <f t="shared" ca="1" si="203"/>
        <v>5</v>
      </c>
      <c r="D2108">
        <f t="shared" ca="1" si="203"/>
        <v>1998</v>
      </c>
      <c r="E2108">
        <f t="shared" ref="C2108:G2159" ca="1" si="208">RANDBETWEEN(E$4,E$5)</f>
        <v>1</v>
      </c>
      <c r="F2108">
        <f t="shared" ca="1" si="208"/>
        <v>1</v>
      </c>
      <c r="G2108">
        <f t="shared" ca="1" si="208"/>
        <v>2</v>
      </c>
      <c r="I2108" t="str">
        <f t="shared" ca="1" si="204"/>
        <v>Female</v>
      </c>
      <c r="J2108" t="str">
        <f t="shared" ca="1" si="205"/>
        <v>Aetna</v>
      </c>
      <c r="K2108" t="str">
        <f t="shared" ca="1" si="206"/>
        <v>Admitted</v>
      </c>
      <c r="L2108" s="1">
        <f t="shared" ca="1" si="207"/>
        <v>35926</v>
      </c>
    </row>
    <row r="2109" spans="2:12" x14ac:dyDescent="0.25">
      <c r="B2109">
        <f t="shared" ca="1" si="202"/>
        <v>26</v>
      </c>
      <c r="C2109">
        <f t="shared" ca="1" si="208"/>
        <v>4</v>
      </c>
      <c r="D2109">
        <f t="shared" ca="1" si="208"/>
        <v>1996</v>
      </c>
      <c r="E2109">
        <f t="shared" ca="1" si="208"/>
        <v>1</v>
      </c>
      <c r="F2109">
        <f t="shared" ca="1" si="208"/>
        <v>4</v>
      </c>
      <c r="G2109">
        <f t="shared" ca="1" si="208"/>
        <v>1</v>
      </c>
      <c r="I2109" t="str">
        <f t="shared" ca="1" si="204"/>
        <v>Female</v>
      </c>
      <c r="J2109" t="str">
        <f t="shared" ca="1" si="205"/>
        <v>Self-pay</v>
      </c>
      <c r="K2109" t="str">
        <f t="shared" ca="1" si="206"/>
        <v>Discharged</v>
      </c>
      <c r="L2109" s="1">
        <f t="shared" ca="1" si="207"/>
        <v>35181</v>
      </c>
    </row>
    <row r="2110" spans="2:12" x14ac:dyDescent="0.25">
      <c r="B2110">
        <f t="shared" ca="1" si="202"/>
        <v>24</v>
      </c>
      <c r="C2110">
        <f t="shared" ca="1" si="208"/>
        <v>12</v>
      </c>
      <c r="D2110">
        <f t="shared" ca="1" si="208"/>
        <v>1922</v>
      </c>
      <c r="E2110">
        <f t="shared" ca="1" si="208"/>
        <v>2</v>
      </c>
      <c r="F2110">
        <f t="shared" ca="1" si="208"/>
        <v>4</v>
      </c>
      <c r="G2110">
        <f t="shared" ca="1" si="208"/>
        <v>4</v>
      </c>
      <c r="I2110" t="str">
        <f t="shared" ca="1" si="204"/>
        <v>Male</v>
      </c>
      <c r="J2110" t="str">
        <f t="shared" ca="1" si="205"/>
        <v>Self-pay</v>
      </c>
      <c r="K2110" t="str">
        <f t="shared" ca="1" si="206"/>
        <v>Left without being seen</v>
      </c>
      <c r="L2110" s="1">
        <f t="shared" ca="1" si="207"/>
        <v>8394</v>
      </c>
    </row>
    <row r="2111" spans="2:12" x14ac:dyDescent="0.25">
      <c r="B2111">
        <f t="shared" ca="1" si="202"/>
        <v>1</v>
      </c>
      <c r="C2111">
        <f t="shared" ca="1" si="208"/>
        <v>11</v>
      </c>
      <c r="D2111">
        <f t="shared" ca="1" si="208"/>
        <v>1930</v>
      </c>
      <c r="E2111">
        <f t="shared" ca="1" si="208"/>
        <v>1</v>
      </c>
      <c r="F2111">
        <f t="shared" ca="1" si="208"/>
        <v>4</v>
      </c>
      <c r="G2111">
        <f t="shared" ca="1" si="208"/>
        <v>4</v>
      </c>
      <c r="I2111" t="str">
        <f t="shared" ca="1" si="204"/>
        <v>Female</v>
      </c>
      <c r="J2111" t="str">
        <f t="shared" ca="1" si="205"/>
        <v>Self-pay</v>
      </c>
      <c r="K2111" t="str">
        <f t="shared" ca="1" si="206"/>
        <v>Left without being seen</v>
      </c>
      <c r="L2111" s="1">
        <f t="shared" ca="1" si="207"/>
        <v>11263</v>
      </c>
    </row>
    <row r="2112" spans="2:12" x14ac:dyDescent="0.25">
      <c r="B2112">
        <f t="shared" ca="1" si="202"/>
        <v>6</v>
      </c>
      <c r="C2112">
        <f t="shared" ca="1" si="208"/>
        <v>3</v>
      </c>
      <c r="D2112">
        <f t="shared" ca="1" si="208"/>
        <v>1939</v>
      </c>
      <c r="E2112">
        <f t="shared" ca="1" si="208"/>
        <v>1</v>
      </c>
      <c r="F2112">
        <f t="shared" ca="1" si="208"/>
        <v>2</v>
      </c>
      <c r="G2112">
        <f t="shared" ca="1" si="208"/>
        <v>1</v>
      </c>
      <c r="I2112" t="str">
        <f t="shared" ca="1" si="204"/>
        <v>Female</v>
      </c>
      <c r="J2112" t="str">
        <f t="shared" ca="1" si="205"/>
        <v>Medicare</v>
      </c>
      <c r="K2112" t="str">
        <f t="shared" ca="1" si="206"/>
        <v>Discharged</v>
      </c>
      <c r="L2112" s="1">
        <f t="shared" ca="1" si="207"/>
        <v>14310</v>
      </c>
    </row>
    <row r="2113" spans="2:12" x14ac:dyDescent="0.25">
      <c r="B2113">
        <f t="shared" ca="1" si="202"/>
        <v>15</v>
      </c>
      <c r="C2113">
        <f t="shared" ca="1" si="208"/>
        <v>12</v>
      </c>
      <c r="D2113">
        <f t="shared" ca="1" si="208"/>
        <v>1948</v>
      </c>
      <c r="E2113">
        <f t="shared" ca="1" si="208"/>
        <v>2</v>
      </c>
      <c r="F2113">
        <f t="shared" ca="1" si="208"/>
        <v>1</v>
      </c>
      <c r="G2113">
        <f t="shared" ca="1" si="208"/>
        <v>2</v>
      </c>
      <c r="I2113" t="str">
        <f t="shared" ca="1" si="204"/>
        <v>Male</v>
      </c>
      <c r="J2113" t="str">
        <f t="shared" ca="1" si="205"/>
        <v>Aetna</v>
      </c>
      <c r="K2113" t="str">
        <f t="shared" ca="1" si="206"/>
        <v>Admitted</v>
      </c>
      <c r="L2113" s="1">
        <f t="shared" ca="1" si="207"/>
        <v>17882</v>
      </c>
    </row>
    <row r="2114" spans="2:12" x14ac:dyDescent="0.25">
      <c r="B2114">
        <f t="shared" ca="1" si="202"/>
        <v>29</v>
      </c>
      <c r="C2114">
        <f t="shared" ca="1" si="208"/>
        <v>4</v>
      </c>
      <c r="D2114">
        <f t="shared" ca="1" si="208"/>
        <v>1916</v>
      </c>
      <c r="E2114">
        <f t="shared" ca="1" si="208"/>
        <v>2</v>
      </c>
      <c r="F2114">
        <f t="shared" ca="1" si="208"/>
        <v>1</v>
      </c>
      <c r="G2114">
        <f t="shared" ca="1" si="208"/>
        <v>1</v>
      </c>
      <c r="I2114" t="str">
        <f t="shared" ca="1" si="204"/>
        <v>Male</v>
      </c>
      <c r="J2114" t="str">
        <f t="shared" ca="1" si="205"/>
        <v>Aetna</v>
      </c>
      <c r="K2114" t="str">
        <f t="shared" ca="1" si="206"/>
        <v>Discharged</v>
      </c>
      <c r="L2114" s="1">
        <f t="shared" ca="1" si="207"/>
        <v>5964</v>
      </c>
    </row>
    <row r="2115" spans="2:12" x14ac:dyDescent="0.25">
      <c r="B2115">
        <f t="shared" ca="1" si="202"/>
        <v>12</v>
      </c>
      <c r="C2115">
        <f t="shared" ca="1" si="208"/>
        <v>12</v>
      </c>
      <c r="D2115">
        <f t="shared" ca="1" si="208"/>
        <v>1930</v>
      </c>
      <c r="E2115">
        <f t="shared" ca="1" si="208"/>
        <v>1</v>
      </c>
      <c r="F2115">
        <f t="shared" ca="1" si="208"/>
        <v>5</v>
      </c>
      <c r="G2115">
        <f t="shared" ca="1" si="208"/>
        <v>4</v>
      </c>
      <c r="I2115" t="str">
        <f t="shared" ca="1" si="204"/>
        <v>Female</v>
      </c>
      <c r="J2115" t="str">
        <f t="shared" ca="1" si="205"/>
        <v>Blue Cross</v>
      </c>
      <c r="K2115" t="str">
        <f t="shared" ca="1" si="206"/>
        <v>Left without being seen</v>
      </c>
      <c r="L2115" s="1">
        <f t="shared" ca="1" si="207"/>
        <v>11304</v>
      </c>
    </row>
    <row r="2116" spans="2:12" x14ac:dyDescent="0.25">
      <c r="B2116">
        <f t="shared" ca="1" si="202"/>
        <v>15</v>
      </c>
      <c r="C2116">
        <f t="shared" ca="1" si="208"/>
        <v>6</v>
      </c>
      <c r="D2116">
        <f t="shared" ca="1" si="208"/>
        <v>2004</v>
      </c>
      <c r="E2116">
        <f t="shared" ca="1" si="208"/>
        <v>1</v>
      </c>
      <c r="F2116">
        <f t="shared" ca="1" si="208"/>
        <v>4</v>
      </c>
      <c r="G2116">
        <f t="shared" ca="1" si="208"/>
        <v>1</v>
      </c>
      <c r="I2116" t="str">
        <f t="shared" ca="1" si="204"/>
        <v>Female</v>
      </c>
      <c r="J2116" t="str">
        <f t="shared" ca="1" si="205"/>
        <v>Self-pay</v>
      </c>
      <c r="K2116" t="str">
        <f t="shared" ca="1" si="206"/>
        <v>Discharged</v>
      </c>
      <c r="L2116" s="1">
        <f t="shared" ca="1" si="207"/>
        <v>38153</v>
      </c>
    </row>
    <row r="2117" spans="2:12" x14ac:dyDescent="0.25">
      <c r="B2117">
        <f t="shared" ref="B2117:B2180" ca="1" si="209">RANDBETWEEN(B$4,B$5)</f>
        <v>10</v>
      </c>
      <c r="C2117">
        <f t="shared" ca="1" si="208"/>
        <v>5</v>
      </c>
      <c r="D2117">
        <f t="shared" ca="1" si="208"/>
        <v>1925</v>
      </c>
      <c r="E2117">
        <f t="shared" ca="1" si="208"/>
        <v>2</v>
      </c>
      <c r="F2117">
        <f t="shared" ca="1" si="208"/>
        <v>5</v>
      </c>
      <c r="G2117">
        <f t="shared" ca="1" si="208"/>
        <v>1</v>
      </c>
      <c r="I2117" t="str">
        <f t="shared" ca="1" si="204"/>
        <v>Male</v>
      </c>
      <c r="J2117" t="str">
        <f t="shared" ca="1" si="205"/>
        <v>Blue Cross</v>
      </c>
      <c r="K2117" t="str">
        <f t="shared" ca="1" si="206"/>
        <v>Discharged</v>
      </c>
      <c r="L2117" s="1">
        <f t="shared" ca="1" si="207"/>
        <v>9262</v>
      </c>
    </row>
    <row r="2118" spans="2:12" x14ac:dyDescent="0.25">
      <c r="B2118">
        <f t="shared" ca="1" si="209"/>
        <v>2</v>
      </c>
      <c r="C2118">
        <f t="shared" ca="1" si="208"/>
        <v>1</v>
      </c>
      <c r="D2118">
        <f t="shared" ca="1" si="208"/>
        <v>2009</v>
      </c>
      <c r="E2118">
        <f t="shared" ca="1" si="208"/>
        <v>1</v>
      </c>
      <c r="F2118">
        <f t="shared" ca="1" si="208"/>
        <v>2</v>
      </c>
      <c r="G2118">
        <f t="shared" ca="1" si="208"/>
        <v>3</v>
      </c>
      <c r="I2118" t="str">
        <f t="shared" ca="1" si="204"/>
        <v>Female</v>
      </c>
      <c r="J2118" t="str">
        <f t="shared" ca="1" si="205"/>
        <v>Medicare</v>
      </c>
      <c r="K2118" t="str">
        <f t="shared" ca="1" si="206"/>
        <v>Transferred</v>
      </c>
      <c r="L2118" s="1">
        <f t="shared" ca="1" si="207"/>
        <v>39815</v>
      </c>
    </row>
    <row r="2119" spans="2:12" x14ac:dyDescent="0.25">
      <c r="B2119">
        <f t="shared" ca="1" si="209"/>
        <v>13</v>
      </c>
      <c r="C2119">
        <f t="shared" ca="1" si="208"/>
        <v>6</v>
      </c>
      <c r="D2119">
        <f t="shared" ca="1" si="208"/>
        <v>1918</v>
      </c>
      <c r="E2119">
        <f t="shared" ca="1" si="208"/>
        <v>1</v>
      </c>
      <c r="F2119">
        <f t="shared" ca="1" si="208"/>
        <v>4</v>
      </c>
      <c r="G2119">
        <f t="shared" ca="1" si="208"/>
        <v>3</v>
      </c>
      <c r="I2119" t="str">
        <f t="shared" ca="1" si="204"/>
        <v>Female</v>
      </c>
      <c r="J2119" t="str">
        <f t="shared" ca="1" si="205"/>
        <v>Self-pay</v>
      </c>
      <c r="K2119" t="str">
        <f t="shared" ca="1" si="206"/>
        <v>Transferred</v>
      </c>
      <c r="L2119" s="1">
        <f t="shared" ca="1" si="207"/>
        <v>6739</v>
      </c>
    </row>
    <row r="2120" spans="2:12" x14ac:dyDescent="0.25">
      <c r="B2120">
        <f t="shared" ca="1" si="209"/>
        <v>16</v>
      </c>
      <c r="C2120">
        <f t="shared" ca="1" si="208"/>
        <v>4</v>
      </c>
      <c r="D2120">
        <f t="shared" ca="1" si="208"/>
        <v>1966</v>
      </c>
      <c r="E2120">
        <f t="shared" ca="1" si="208"/>
        <v>2</v>
      </c>
      <c r="F2120">
        <f t="shared" ca="1" si="208"/>
        <v>1</v>
      </c>
      <c r="G2120">
        <f t="shared" ca="1" si="208"/>
        <v>1</v>
      </c>
      <c r="I2120" t="str">
        <f t="shared" ca="1" si="204"/>
        <v>Male</v>
      </c>
      <c r="J2120" t="str">
        <f t="shared" ca="1" si="205"/>
        <v>Aetna</v>
      </c>
      <c r="K2120" t="str">
        <f t="shared" ca="1" si="206"/>
        <v>Discharged</v>
      </c>
      <c r="L2120" s="1">
        <f t="shared" ca="1" si="207"/>
        <v>24213</v>
      </c>
    </row>
    <row r="2121" spans="2:12" x14ac:dyDescent="0.25">
      <c r="B2121">
        <f t="shared" ca="1" si="209"/>
        <v>17</v>
      </c>
      <c r="C2121">
        <f t="shared" ca="1" si="208"/>
        <v>4</v>
      </c>
      <c r="D2121">
        <f t="shared" ca="1" si="208"/>
        <v>1999</v>
      </c>
      <c r="E2121">
        <f t="shared" ca="1" si="208"/>
        <v>2</v>
      </c>
      <c r="F2121">
        <f t="shared" ca="1" si="208"/>
        <v>1</v>
      </c>
      <c r="G2121">
        <f t="shared" ca="1" si="208"/>
        <v>4</v>
      </c>
      <c r="I2121" t="str">
        <f t="shared" ref="I2121:I2184" ca="1" si="210">VLOOKUP(E2121,GenderNum_to_GenderLabel,2,FALSE)</f>
        <v>Male</v>
      </c>
      <c r="J2121" t="str">
        <f t="shared" ref="J2121:J2184" ca="1" si="211">VLOOKUP(F2121,InsuranceNum_to_InsuranceCompany,2,FALSE)</f>
        <v>Aetna</v>
      </c>
      <c r="K2121" t="str">
        <f t="shared" ref="K2121:K2184" ca="1" si="212">VLOOKUP(G2121,DispositionNum_to_DispositionLabel,2,FALSE)</f>
        <v>Left without being seen</v>
      </c>
      <c r="L2121" s="1">
        <f t="shared" ca="1" si="207"/>
        <v>36267</v>
      </c>
    </row>
    <row r="2122" spans="2:12" x14ac:dyDescent="0.25">
      <c r="B2122">
        <f t="shared" ca="1" si="209"/>
        <v>15</v>
      </c>
      <c r="C2122">
        <f t="shared" ca="1" si="208"/>
        <v>12</v>
      </c>
      <c r="D2122">
        <f t="shared" ca="1" si="208"/>
        <v>1961</v>
      </c>
      <c r="E2122">
        <f t="shared" ca="1" si="208"/>
        <v>1</v>
      </c>
      <c r="F2122">
        <f t="shared" ca="1" si="208"/>
        <v>3</v>
      </c>
      <c r="G2122">
        <f t="shared" ca="1" si="208"/>
        <v>2</v>
      </c>
      <c r="I2122" t="str">
        <f t="shared" ca="1" si="210"/>
        <v>Female</v>
      </c>
      <c r="J2122" t="str">
        <f t="shared" ca="1" si="211"/>
        <v>Medicaid</v>
      </c>
      <c r="K2122" t="str">
        <f t="shared" ca="1" si="212"/>
        <v>Admitted</v>
      </c>
      <c r="L2122" s="1">
        <f t="shared" ca="1" si="207"/>
        <v>22630</v>
      </c>
    </row>
    <row r="2123" spans="2:12" x14ac:dyDescent="0.25">
      <c r="B2123">
        <f t="shared" ca="1" si="209"/>
        <v>25</v>
      </c>
      <c r="C2123">
        <f t="shared" ca="1" si="208"/>
        <v>7</v>
      </c>
      <c r="D2123">
        <f t="shared" ca="1" si="208"/>
        <v>1961</v>
      </c>
      <c r="E2123">
        <f t="shared" ca="1" si="208"/>
        <v>2</v>
      </c>
      <c r="F2123">
        <f t="shared" ca="1" si="208"/>
        <v>5</v>
      </c>
      <c r="G2123">
        <f t="shared" ca="1" si="208"/>
        <v>3</v>
      </c>
      <c r="I2123" t="str">
        <f t="shared" ca="1" si="210"/>
        <v>Male</v>
      </c>
      <c r="J2123" t="str">
        <f t="shared" ca="1" si="211"/>
        <v>Blue Cross</v>
      </c>
      <c r="K2123" t="str">
        <f t="shared" ca="1" si="212"/>
        <v>Transferred</v>
      </c>
      <c r="L2123" s="1">
        <f t="shared" ca="1" si="207"/>
        <v>22487</v>
      </c>
    </row>
    <row r="2124" spans="2:12" x14ac:dyDescent="0.25">
      <c r="B2124">
        <f t="shared" ca="1" si="209"/>
        <v>1</v>
      </c>
      <c r="C2124">
        <f t="shared" ca="1" si="208"/>
        <v>2</v>
      </c>
      <c r="D2124">
        <f t="shared" ca="1" si="208"/>
        <v>2000</v>
      </c>
      <c r="E2124">
        <f t="shared" ca="1" si="208"/>
        <v>1</v>
      </c>
      <c r="F2124">
        <f t="shared" ca="1" si="208"/>
        <v>2</v>
      </c>
      <c r="G2124">
        <f t="shared" ca="1" si="208"/>
        <v>1</v>
      </c>
      <c r="I2124" t="str">
        <f t="shared" ca="1" si="210"/>
        <v>Female</v>
      </c>
      <c r="J2124" t="str">
        <f t="shared" ca="1" si="211"/>
        <v>Medicare</v>
      </c>
      <c r="K2124" t="str">
        <f t="shared" ca="1" si="212"/>
        <v>Discharged</v>
      </c>
      <c r="L2124" s="1">
        <f t="shared" ca="1" si="207"/>
        <v>36557</v>
      </c>
    </row>
    <row r="2125" spans="2:12" x14ac:dyDescent="0.25">
      <c r="B2125">
        <f t="shared" ca="1" si="209"/>
        <v>20</v>
      </c>
      <c r="C2125">
        <f t="shared" ca="1" si="208"/>
        <v>11</v>
      </c>
      <c r="D2125">
        <f t="shared" ca="1" si="208"/>
        <v>1917</v>
      </c>
      <c r="E2125">
        <f t="shared" ca="1" si="208"/>
        <v>2</v>
      </c>
      <c r="F2125">
        <f t="shared" ca="1" si="208"/>
        <v>2</v>
      </c>
      <c r="G2125">
        <f t="shared" ca="1" si="208"/>
        <v>2</v>
      </c>
      <c r="I2125" t="str">
        <f t="shared" ca="1" si="210"/>
        <v>Male</v>
      </c>
      <c r="J2125" t="str">
        <f t="shared" ca="1" si="211"/>
        <v>Medicare</v>
      </c>
      <c r="K2125" t="str">
        <f t="shared" ca="1" si="212"/>
        <v>Admitted</v>
      </c>
      <c r="L2125" s="1">
        <f t="shared" ca="1" si="207"/>
        <v>6534</v>
      </c>
    </row>
    <row r="2126" spans="2:12" x14ac:dyDescent="0.25">
      <c r="B2126">
        <f t="shared" ca="1" si="209"/>
        <v>27</v>
      </c>
      <c r="C2126">
        <f t="shared" ca="1" si="208"/>
        <v>4</v>
      </c>
      <c r="D2126">
        <f t="shared" ca="1" si="208"/>
        <v>1984</v>
      </c>
      <c r="E2126">
        <f t="shared" ca="1" si="208"/>
        <v>2</v>
      </c>
      <c r="F2126">
        <f t="shared" ca="1" si="208"/>
        <v>2</v>
      </c>
      <c r="G2126">
        <f t="shared" ca="1" si="208"/>
        <v>4</v>
      </c>
      <c r="I2126" t="str">
        <f t="shared" ca="1" si="210"/>
        <v>Male</v>
      </c>
      <c r="J2126" t="str">
        <f t="shared" ca="1" si="211"/>
        <v>Medicare</v>
      </c>
      <c r="K2126" t="str">
        <f t="shared" ca="1" si="212"/>
        <v>Left without being seen</v>
      </c>
      <c r="L2126" s="1">
        <f t="shared" ca="1" si="207"/>
        <v>30799</v>
      </c>
    </row>
    <row r="2127" spans="2:12" x14ac:dyDescent="0.25">
      <c r="B2127">
        <f t="shared" ca="1" si="209"/>
        <v>19</v>
      </c>
      <c r="C2127">
        <f t="shared" ca="1" si="208"/>
        <v>10</v>
      </c>
      <c r="D2127">
        <f t="shared" ca="1" si="208"/>
        <v>1988</v>
      </c>
      <c r="E2127">
        <f t="shared" ca="1" si="208"/>
        <v>2</v>
      </c>
      <c r="F2127">
        <f t="shared" ca="1" si="208"/>
        <v>5</v>
      </c>
      <c r="G2127">
        <f t="shared" ca="1" si="208"/>
        <v>4</v>
      </c>
      <c r="I2127" t="str">
        <f t="shared" ca="1" si="210"/>
        <v>Male</v>
      </c>
      <c r="J2127" t="str">
        <f t="shared" ca="1" si="211"/>
        <v>Blue Cross</v>
      </c>
      <c r="K2127" t="str">
        <f t="shared" ca="1" si="212"/>
        <v>Left without being seen</v>
      </c>
      <c r="L2127" s="1">
        <f t="shared" ca="1" si="207"/>
        <v>32435</v>
      </c>
    </row>
    <row r="2128" spans="2:12" x14ac:dyDescent="0.25">
      <c r="B2128">
        <f t="shared" ca="1" si="209"/>
        <v>21</v>
      </c>
      <c r="C2128">
        <f t="shared" ca="1" si="208"/>
        <v>8</v>
      </c>
      <c r="D2128">
        <f t="shared" ca="1" si="208"/>
        <v>1917</v>
      </c>
      <c r="E2128">
        <f t="shared" ca="1" si="208"/>
        <v>2</v>
      </c>
      <c r="F2128">
        <f t="shared" ca="1" si="208"/>
        <v>3</v>
      </c>
      <c r="G2128">
        <f t="shared" ca="1" si="208"/>
        <v>1</v>
      </c>
      <c r="I2128" t="str">
        <f t="shared" ca="1" si="210"/>
        <v>Male</v>
      </c>
      <c r="J2128" t="str">
        <f t="shared" ca="1" si="211"/>
        <v>Medicaid</v>
      </c>
      <c r="K2128" t="str">
        <f t="shared" ca="1" si="212"/>
        <v>Discharged</v>
      </c>
      <c r="L2128" s="1">
        <f t="shared" ca="1" si="207"/>
        <v>6443</v>
      </c>
    </row>
    <row r="2129" spans="2:12" x14ac:dyDescent="0.25">
      <c r="B2129">
        <f t="shared" ca="1" si="209"/>
        <v>9</v>
      </c>
      <c r="C2129">
        <f t="shared" ca="1" si="208"/>
        <v>2</v>
      </c>
      <c r="D2129">
        <f t="shared" ca="1" si="208"/>
        <v>1922</v>
      </c>
      <c r="E2129">
        <f t="shared" ca="1" si="208"/>
        <v>1</v>
      </c>
      <c r="F2129">
        <f t="shared" ca="1" si="208"/>
        <v>3</v>
      </c>
      <c r="G2129">
        <f t="shared" ca="1" si="208"/>
        <v>4</v>
      </c>
      <c r="I2129" t="str">
        <f t="shared" ca="1" si="210"/>
        <v>Female</v>
      </c>
      <c r="J2129" t="str">
        <f t="shared" ca="1" si="211"/>
        <v>Medicaid</v>
      </c>
      <c r="K2129" t="str">
        <f t="shared" ca="1" si="212"/>
        <v>Left without being seen</v>
      </c>
      <c r="L2129" s="1">
        <f t="shared" ca="1" si="207"/>
        <v>8076</v>
      </c>
    </row>
    <row r="2130" spans="2:12" x14ac:dyDescent="0.25">
      <c r="B2130">
        <f t="shared" ca="1" si="209"/>
        <v>2</v>
      </c>
      <c r="C2130">
        <f t="shared" ca="1" si="208"/>
        <v>3</v>
      </c>
      <c r="D2130">
        <f t="shared" ca="1" si="208"/>
        <v>2002</v>
      </c>
      <c r="E2130">
        <f t="shared" ca="1" si="208"/>
        <v>1</v>
      </c>
      <c r="F2130">
        <f t="shared" ca="1" si="208"/>
        <v>4</v>
      </c>
      <c r="G2130">
        <f t="shared" ca="1" si="208"/>
        <v>4</v>
      </c>
      <c r="I2130" t="str">
        <f t="shared" ca="1" si="210"/>
        <v>Female</v>
      </c>
      <c r="J2130" t="str">
        <f t="shared" ca="1" si="211"/>
        <v>Self-pay</v>
      </c>
      <c r="K2130" t="str">
        <f t="shared" ca="1" si="212"/>
        <v>Left without being seen</v>
      </c>
      <c r="L2130" s="1">
        <f t="shared" ca="1" si="207"/>
        <v>37317</v>
      </c>
    </row>
    <row r="2131" spans="2:12" x14ac:dyDescent="0.25">
      <c r="B2131">
        <f t="shared" ca="1" si="209"/>
        <v>1</v>
      </c>
      <c r="C2131">
        <f t="shared" ca="1" si="208"/>
        <v>5</v>
      </c>
      <c r="D2131">
        <f t="shared" ca="1" si="208"/>
        <v>2002</v>
      </c>
      <c r="E2131">
        <f t="shared" ca="1" si="208"/>
        <v>2</v>
      </c>
      <c r="F2131">
        <f t="shared" ca="1" si="208"/>
        <v>5</v>
      </c>
      <c r="G2131">
        <f t="shared" ca="1" si="208"/>
        <v>1</v>
      </c>
      <c r="I2131" t="str">
        <f t="shared" ca="1" si="210"/>
        <v>Male</v>
      </c>
      <c r="J2131" t="str">
        <f t="shared" ca="1" si="211"/>
        <v>Blue Cross</v>
      </c>
      <c r="K2131" t="str">
        <f t="shared" ca="1" si="212"/>
        <v>Discharged</v>
      </c>
      <c r="L2131" s="1">
        <f t="shared" ca="1" si="207"/>
        <v>37377</v>
      </c>
    </row>
    <row r="2132" spans="2:12" x14ac:dyDescent="0.25">
      <c r="B2132">
        <f t="shared" ca="1" si="209"/>
        <v>13</v>
      </c>
      <c r="C2132">
        <f t="shared" ca="1" si="208"/>
        <v>7</v>
      </c>
      <c r="D2132">
        <f t="shared" ca="1" si="208"/>
        <v>1991</v>
      </c>
      <c r="E2132">
        <f t="shared" ca="1" si="208"/>
        <v>1</v>
      </c>
      <c r="F2132">
        <f t="shared" ca="1" si="208"/>
        <v>2</v>
      </c>
      <c r="G2132">
        <f t="shared" ca="1" si="208"/>
        <v>1</v>
      </c>
      <c r="I2132" t="str">
        <f t="shared" ca="1" si="210"/>
        <v>Female</v>
      </c>
      <c r="J2132" t="str">
        <f t="shared" ca="1" si="211"/>
        <v>Medicare</v>
      </c>
      <c r="K2132" t="str">
        <f t="shared" ca="1" si="212"/>
        <v>Discharged</v>
      </c>
      <c r="L2132" s="1">
        <f t="shared" ref="L2132:L2195" ca="1" si="213">DATE(D2132,C2132,B2132)</f>
        <v>33432</v>
      </c>
    </row>
    <row r="2133" spans="2:12" x14ac:dyDescent="0.25">
      <c r="B2133">
        <f t="shared" ca="1" si="209"/>
        <v>28</v>
      </c>
      <c r="C2133">
        <f t="shared" ca="1" si="208"/>
        <v>12</v>
      </c>
      <c r="D2133">
        <f t="shared" ca="1" si="208"/>
        <v>1977</v>
      </c>
      <c r="E2133">
        <f t="shared" ca="1" si="208"/>
        <v>2</v>
      </c>
      <c r="F2133">
        <f t="shared" ca="1" si="208"/>
        <v>2</v>
      </c>
      <c r="G2133">
        <f t="shared" ca="1" si="208"/>
        <v>1</v>
      </c>
      <c r="I2133" t="str">
        <f t="shared" ca="1" si="210"/>
        <v>Male</v>
      </c>
      <c r="J2133" t="str">
        <f t="shared" ca="1" si="211"/>
        <v>Medicare</v>
      </c>
      <c r="K2133" t="str">
        <f t="shared" ca="1" si="212"/>
        <v>Discharged</v>
      </c>
      <c r="L2133" s="1">
        <f t="shared" ca="1" si="213"/>
        <v>28487</v>
      </c>
    </row>
    <row r="2134" spans="2:12" x14ac:dyDescent="0.25">
      <c r="B2134">
        <f t="shared" ca="1" si="209"/>
        <v>3</v>
      </c>
      <c r="C2134">
        <f t="shared" ca="1" si="208"/>
        <v>2</v>
      </c>
      <c r="D2134">
        <f t="shared" ca="1" si="208"/>
        <v>1939</v>
      </c>
      <c r="E2134">
        <f t="shared" ca="1" si="208"/>
        <v>1</v>
      </c>
      <c r="F2134">
        <f t="shared" ca="1" si="208"/>
        <v>5</v>
      </c>
      <c r="G2134">
        <f t="shared" ca="1" si="208"/>
        <v>3</v>
      </c>
      <c r="I2134" t="str">
        <f t="shared" ca="1" si="210"/>
        <v>Female</v>
      </c>
      <c r="J2134" t="str">
        <f t="shared" ca="1" si="211"/>
        <v>Blue Cross</v>
      </c>
      <c r="K2134" t="str">
        <f t="shared" ca="1" si="212"/>
        <v>Transferred</v>
      </c>
      <c r="L2134" s="1">
        <f t="shared" ca="1" si="213"/>
        <v>14279</v>
      </c>
    </row>
    <row r="2135" spans="2:12" x14ac:dyDescent="0.25">
      <c r="B2135">
        <f t="shared" ca="1" si="209"/>
        <v>30</v>
      </c>
      <c r="C2135">
        <f t="shared" ca="1" si="208"/>
        <v>12</v>
      </c>
      <c r="D2135">
        <f t="shared" ca="1" si="208"/>
        <v>2008</v>
      </c>
      <c r="E2135">
        <f t="shared" ca="1" si="208"/>
        <v>1</v>
      </c>
      <c r="F2135">
        <f t="shared" ca="1" si="208"/>
        <v>4</v>
      </c>
      <c r="G2135">
        <f t="shared" ca="1" si="208"/>
        <v>4</v>
      </c>
      <c r="I2135" t="str">
        <f t="shared" ca="1" si="210"/>
        <v>Female</v>
      </c>
      <c r="J2135" t="str">
        <f t="shared" ca="1" si="211"/>
        <v>Self-pay</v>
      </c>
      <c r="K2135" t="str">
        <f t="shared" ca="1" si="212"/>
        <v>Left without being seen</v>
      </c>
      <c r="L2135" s="1">
        <f t="shared" ca="1" si="213"/>
        <v>39812</v>
      </c>
    </row>
    <row r="2136" spans="2:12" x14ac:dyDescent="0.25">
      <c r="B2136">
        <f t="shared" ca="1" si="209"/>
        <v>6</v>
      </c>
      <c r="C2136">
        <f t="shared" ca="1" si="208"/>
        <v>5</v>
      </c>
      <c r="D2136">
        <f t="shared" ca="1" si="208"/>
        <v>2013</v>
      </c>
      <c r="E2136">
        <f t="shared" ca="1" si="208"/>
        <v>2</v>
      </c>
      <c r="F2136">
        <f t="shared" ca="1" si="208"/>
        <v>2</v>
      </c>
      <c r="G2136">
        <f t="shared" ca="1" si="208"/>
        <v>2</v>
      </c>
      <c r="I2136" t="str">
        <f t="shared" ca="1" si="210"/>
        <v>Male</v>
      </c>
      <c r="J2136" t="str">
        <f t="shared" ca="1" si="211"/>
        <v>Medicare</v>
      </c>
      <c r="K2136" t="str">
        <f t="shared" ca="1" si="212"/>
        <v>Admitted</v>
      </c>
      <c r="L2136" s="1">
        <f t="shared" ca="1" si="213"/>
        <v>41400</v>
      </c>
    </row>
    <row r="2137" spans="2:12" x14ac:dyDescent="0.25">
      <c r="B2137">
        <f t="shared" ca="1" si="209"/>
        <v>10</v>
      </c>
      <c r="C2137">
        <f t="shared" ca="1" si="208"/>
        <v>3</v>
      </c>
      <c r="D2137">
        <f t="shared" ca="1" si="208"/>
        <v>1925</v>
      </c>
      <c r="E2137">
        <f t="shared" ca="1" si="208"/>
        <v>1</v>
      </c>
      <c r="F2137">
        <f t="shared" ca="1" si="208"/>
        <v>5</v>
      </c>
      <c r="G2137">
        <f t="shared" ca="1" si="208"/>
        <v>4</v>
      </c>
      <c r="I2137" t="str">
        <f t="shared" ca="1" si="210"/>
        <v>Female</v>
      </c>
      <c r="J2137" t="str">
        <f t="shared" ca="1" si="211"/>
        <v>Blue Cross</v>
      </c>
      <c r="K2137" t="str">
        <f t="shared" ca="1" si="212"/>
        <v>Left without being seen</v>
      </c>
      <c r="L2137" s="1">
        <f t="shared" ca="1" si="213"/>
        <v>9201</v>
      </c>
    </row>
    <row r="2138" spans="2:12" x14ac:dyDescent="0.25">
      <c r="B2138">
        <f t="shared" ca="1" si="209"/>
        <v>11</v>
      </c>
      <c r="C2138">
        <f t="shared" ca="1" si="208"/>
        <v>3</v>
      </c>
      <c r="D2138">
        <f t="shared" ca="1" si="208"/>
        <v>1999</v>
      </c>
      <c r="E2138">
        <f t="shared" ca="1" si="208"/>
        <v>1</v>
      </c>
      <c r="F2138">
        <f t="shared" ca="1" si="208"/>
        <v>3</v>
      </c>
      <c r="G2138">
        <f t="shared" ca="1" si="208"/>
        <v>1</v>
      </c>
      <c r="I2138" t="str">
        <f t="shared" ca="1" si="210"/>
        <v>Female</v>
      </c>
      <c r="J2138" t="str">
        <f t="shared" ca="1" si="211"/>
        <v>Medicaid</v>
      </c>
      <c r="K2138" t="str">
        <f t="shared" ca="1" si="212"/>
        <v>Discharged</v>
      </c>
      <c r="L2138" s="1">
        <f t="shared" ca="1" si="213"/>
        <v>36230</v>
      </c>
    </row>
    <row r="2139" spans="2:12" x14ac:dyDescent="0.25">
      <c r="B2139">
        <f t="shared" ca="1" si="209"/>
        <v>25</v>
      </c>
      <c r="C2139">
        <f t="shared" ca="1" si="208"/>
        <v>10</v>
      </c>
      <c r="D2139">
        <f t="shared" ca="1" si="208"/>
        <v>2011</v>
      </c>
      <c r="E2139">
        <f t="shared" ca="1" si="208"/>
        <v>1</v>
      </c>
      <c r="F2139">
        <f t="shared" ca="1" si="208"/>
        <v>4</v>
      </c>
      <c r="G2139">
        <f t="shared" ca="1" si="208"/>
        <v>1</v>
      </c>
      <c r="I2139" t="str">
        <f t="shared" ca="1" si="210"/>
        <v>Female</v>
      </c>
      <c r="J2139" t="str">
        <f t="shared" ca="1" si="211"/>
        <v>Self-pay</v>
      </c>
      <c r="K2139" t="str">
        <f t="shared" ca="1" si="212"/>
        <v>Discharged</v>
      </c>
      <c r="L2139" s="1">
        <f t="shared" ca="1" si="213"/>
        <v>40841</v>
      </c>
    </row>
    <row r="2140" spans="2:12" x14ac:dyDescent="0.25">
      <c r="B2140">
        <f t="shared" ca="1" si="209"/>
        <v>10</v>
      </c>
      <c r="C2140">
        <f t="shared" ca="1" si="208"/>
        <v>9</v>
      </c>
      <c r="D2140">
        <f t="shared" ca="1" si="208"/>
        <v>1922</v>
      </c>
      <c r="E2140">
        <f t="shared" ca="1" si="208"/>
        <v>2</v>
      </c>
      <c r="F2140">
        <f t="shared" ca="1" si="208"/>
        <v>3</v>
      </c>
      <c r="G2140">
        <f t="shared" ca="1" si="208"/>
        <v>2</v>
      </c>
      <c r="I2140" t="str">
        <f t="shared" ca="1" si="210"/>
        <v>Male</v>
      </c>
      <c r="J2140" t="str">
        <f t="shared" ca="1" si="211"/>
        <v>Medicaid</v>
      </c>
      <c r="K2140" t="str">
        <f t="shared" ca="1" si="212"/>
        <v>Admitted</v>
      </c>
      <c r="L2140" s="1">
        <f t="shared" ca="1" si="213"/>
        <v>8289</v>
      </c>
    </row>
    <row r="2141" spans="2:12" x14ac:dyDescent="0.25">
      <c r="B2141">
        <f t="shared" ca="1" si="209"/>
        <v>7</v>
      </c>
      <c r="C2141">
        <f t="shared" ca="1" si="208"/>
        <v>11</v>
      </c>
      <c r="D2141">
        <f t="shared" ca="1" si="208"/>
        <v>1979</v>
      </c>
      <c r="E2141">
        <f t="shared" ca="1" si="208"/>
        <v>1</v>
      </c>
      <c r="F2141">
        <f t="shared" ca="1" si="208"/>
        <v>3</v>
      </c>
      <c r="G2141">
        <f t="shared" ca="1" si="208"/>
        <v>2</v>
      </c>
      <c r="I2141" t="str">
        <f t="shared" ca="1" si="210"/>
        <v>Female</v>
      </c>
      <c r="J2141" t="str">
        <f t="shared" ca="1" si="211"/>
        <v>Medicaid</v>
      </c>
      <c r="K2141" t="str">
        <f t="shared" ca="1" si="212"/>
        <v>Admitted</v>
      </c>
      <c r="L2141" s="1">
        <f t="shared" ca="1" si="213"/>
        <v>29166</v>
      </c>
    </row>
    <row r="2142" spans="2:12" x14ac:dyDescent="0.25">
      <c r="B2142">
        <f t="shared" ca="1" si="209"/>
        <v>9</v>
      </c>
      <c r="C2142">
        <f t="shared" ca="1" si="208"/>
        <v>6</v>
      </c>
      <c r="D2142">
        <f t="shared" ca="1" si="208"/>
        <v>1989</v>
      </c>
      <c r="E2142">
        <f t="shared" ca="1" si="208"/>
        <v>1</v>
      </c>
      <c r="F2142">
        <f t="shared" ca="1" si="208"/>
        <v>4</v>
      </c>
      <c r="G2142">
        <f t="shared" ca="1" si="208"/>
        <v>2</v>
      </c>
      <c r="I2142" t="str">
        <f t="shared" ca="1" si="210"/>
        <v>Female</v>
      </c>
      <c r="J2142" t="str">
        <f t="shared" ca="1" si="211"/>
        <v>Self-pay</v>
      </c>
      <c r="K2142" t="str">
        <f t="shared" ca="1" si="212"/>
        <v>Admitted</v>
      </c>
      <c r="L2142" s="1">
        <f t="shared" ca="1" si="213"/>
        <v>32668</v>
      </c>
    </row>
    <row r="2143" spans="2:12" x14ac:dyDescent="0.25">
      <c r="B2143">
        <f t="shared" ca="1" si="209"/>
        <v>22</v>
      </c>
      <c r="C2143">
        <f t="shared" ca="1" si="208"/>
        <v>12</v>
      </c>
      <c r="D2143">
        <f t="shared" ca="1" si="208"/>
        <v>1989</v>
      </c>
      <c r="E2143">
        <f t="shared" ca="1" si="208"/>
        <v>2</v>
      </c>
      <c r="F2143">
        <f t="shared" ca="1" si="208"/>
        <v>1</v>
      </c>
      <c r="G2143">
        <f t="shared" ca="1" si="208"/>
        <v>2</v>
      </c>
      <c r="I2143" t="str">
        <f t="shared" ca="1" si="210"/>
        <v>Male</v>
      </c>
      <c r="J2143" t="str">
        <f t="shared" ca="1" si="211"/>
        <v>Aetna</v>
      </c>
      <c r="K2143" t="str">
        <f t="shared" ca="1" si="212"/>
        <v>Admitted</v>
      </c>
      <c r="L2143" s="1">
        <f t="shared" ca="1" si="213"/>
        <v>32864</v>
      </c>
    </row>
    <row r="2144" spans="2:12" x14ac:dyDescent="0.25">
      <c r="B2144">
        <f t="shared" ca="1" si="209"/>
        <v>14</v>
      </c>
      <c r="C2144">
        <f t="shared" ca="1" si="208"/>
        <v>11</v>
      </c>
      <c r="D2144">
        <f t="shared" ca="1" si="208"/>
        <v>1955</v>
      </c>
      <c r="E2144">
        <f t="shared" ca="1" si="208"/>
        <v>2</v>
      </c>
      <c r="F2144">
        <f t="shared" ca="1" si="208"/>
        <v>1</v>
      </c>
      <c r="G2144">
        <f t="shared" ca="1" si="208"/>
        <v>1</v>
      </c>
      <c r="I2144" t="str">
        <f t="shared" ca="1" si="210"/>
        <v>Male</v>
      </c>
      <c r="J2144" t="str">
        <f t="shared" ca="1" si="211"/>
        <v>Aetna</v>
      </c>
      <c r="K2144" t="str">
        <f t="shared" ca="1" si="212"/>
        <v>Discharged</v>
      </c>
      <c r="L2144" s="1">
        <f t="shared" ca="1" si="213"/>
        <v>20407</v>
      </c>
    </row>
    <row r="2145" spans="2:12" x14ac:dyDescent="0.25">
      <c r="B2145">
        <f t="shared" ca="1" si="209"/>
        <v>28</v>
      </c>
      <c r="C2145">
        <f t="shared" ca="1" si="208"/>
        <v>3</v>
      </c>
      <c r="D2145">
        <f t="shared" ca="1" si="208"/>
        <v>1932</v>
      </c>
      <c r="E2145">
        <f t="shared" ca="1" si="208"/>
        <v>2</v>
      </c>
      <c r="F2145">
        <f t="shared" ca="1" si="208"/>
        <v>1</v>
      </c>
      <c r="G2145">
        <f t="shared" ca="1" si="208"/>
        <v>1</v>
      </c>
      <c r="I2145" t="str">
        <f t="shared" ca="1" si="210"/>
        <v>Male</v>
      </c>
      <c r="J2145" t="str">
        <f t="shared" ca="1" si="211"/>
        <v>Aetna</v>
      </c>
      <c r="K2145" t="str">
        <f t="shared" ca="1" si="212"/>
        <v>Discharged</v>
      </c>
      <c r="L2145" s="1">
        <f t="shared" ca="1" si="213"/>
        <v>11776</v>
      </c>
    </row>
    <row r="2146" spans="2:12" x14ac:dyDescent="0.25">
      <c r="B2146">
        <f t="shared" ca="1" si="209"/>
        <v>16</v>
      </c>
      <c r="C2146">
        <f t="shared" ca="1" si="208"/>
        <v>12</v>
      </c>
      <c r="D2146">
        <f t="shared" ca="1" si="208"/>
        <v>1983</v>
      </c>
      <c r="E2146">
        <f t="shared" ca="1" si="208"/>
        <v>1</v>
      </c>
      <c r="F2146">
        <f t="shared" ca="1" si="208"/>
        <v>1</v>
      </c>
      <c r="G2146">
        <f t="shared" ca="1" si="208"/>
        <v>1</v>
      </c>
      <c r="I2146" t="str">
        <f t="shared" ca="1" si="210"/>
        <v>Female</v>
      </c>
      <c r="J2146" t="str">
        <f t="shared" ca="1" si="211"/>
        <v>Aetna</v>
      </c>
      <c r="K2146" t="str">
        <f t="shared" ca="1" si="212"/>
        <v>Discharged</v>
      </c>
      <c r="L2146" s="1">
        <f t="shared" ca="1" si="213"/>
        <v>30666</v>
      </c>
    </row>
    <row r="2147" spans="2:12" x14ac:dyDescent="0.25">
      <c r="B2147">
        <f t="shared" ca="1" si="209"/>
        <v>24</v>
      </c>
      <c r="C2147">
        <f t="shared" ca="1" si="208"/>
        <v>5</v>
      </c>
      <c r="D2147">
        <f t="shared" ca="1" si="208"/>
        <v>2013</v>
      </c>
      <c r="E2147">
        <f t="shared" ca="1" si="208"/>
        <v>1</v>
      </c>
      <c r="F2147">
        <f t="shared" ca="1" si="208"/>
        <v>5</v>
      </c>
      <c r="G2147">
        <f t="shared" ca="1" si="208"/>
        <v>3</v>
      </c>
      <c r="I2147" t="str">
        <f t="shared" ca="1" si="210"/>
        <v>Female</v>
      </c>
      <c r="J2147" t="str">
        <f t="shared" ca="1" si="211"/>
        <v>Blue Cross</v>
      </c>
      <c r="K2147" t="str">
        <f t="shared" ca="1" si="212"/>
        <v>Transferred</v>
      </c>
      <c r="L2147" s="1">
        <f t="shared" ca="1" si="213"/>
        <v>41418</v>
      </c>
    </row>
    <row r="2148" spans="2:12" x14ac:dyDescent="0.25">
      <c r="B2148">
        <f t="shared" ca="1" si="209"/>
        <v>20</v>
      </c>
      <c r="C2148">
        <f t="shared" ca="1" si="208"/>
        <v>12</v>
      </c>
      <c r="D2148">
        <f t="shared" ca="1" si="208"/>
        <v>1916</v>
      </c>
      <c r="E2148">
        <f t="shared" ca="1" si="208"/>
        <v>1</v>
      </c>
      <c r="F2148">
        <f t="shared" ca="1" si="208"/>
        <v>4</v>
      </c>
      <c r="G2148">
        <f t="shared" ca="1" si="208"/>
        <v>4</v>
      </c>
      <c r="I2148" t="str">
        <f t="shared" ca="1" si="210"/>
        <v>Female</v>
      </c>
      <c r="J2148" t="str">
        <f t="shared" ca="1" si="211"/>
        <v>Self-pay</v>
      </c>
      <c r="K2148" t="str">
        <f t="shared" ca="1" si="212"/>
        <v>Left without being seen</v>
      </c>
      <c r="L2148" s="1">
        <f t="shared" ca="1" si="213"/>
        <v>6199</v>
      </c>
    </row>
    <row r="2149" spans="2:12" x14ac:dyDescent="0.25">
      <c r="B2149">
        <f t="shared" ca="1" si="209"/>
        <v>4</v>
      </c>
      <c r="C2149">
        <f t="shared" ca="1" si="208"/>
        <v>9</v>
      </c>
      <c r="D2149">
        <f t="shared" ca="1" si="208"/>
        <v>1954</v>
      </c>
      <c r="E2149">
        <f t="shared" ca="1" si="208"/>
        <v>1</v>
      </c>
      <c r="F2149">
        <f t="shared" ca="1" si="208"/>
        <v>4</v>
      </c>
      <c r="G2149">
        <f t="shared" ca="1" si="208"/>
        <v>4</v>
      </c>
      <c r="I2149" t="str">
        <f t="shared" ca="1" si="210"/>
        <v>Female</v>
      </c>
      <c r="J2149" t="str">
        <f t="shared" ca="1" si="211"/>
        <v>Self-pay</v>
      </c>
      <c r="K2149" t="str">
        <f t="shared" ca="1" si="212"/>
        <v>Left without being seen</v>
      </c>
      <c r="L2149" s="1">
        <f t="shared" ca="1" si="213"/>
        <v>19971</v>
      </c>
    </row>
    <row r="2150" spans="2:12" x14ac:dyDescent="0.25">
      <c r="B2150">
        <f t="shared" ca="1" si="209"/>
        <v>9</v>
      </c>
      <c r="C2150">
        <f t="shared" ca="1" si="208"/>
        <v>11</v>
      </c>
      <c r="D2150">
        <f t="shared" ca="1" si="208"/>
        <v>2005</v>
      </c>
      <c r="E2150">
        <f t="shared" ca="1" si="208"/>
        <v>2</v>
      </c>
      <c r="F2150">
        <f t="shared" ca="1" si="208"/>
        <v>4</v>
      </c>
      <c r="G2150">
        <f t="shared" ca="1" si="208"/>
        <v>2</v>
      </c>
      <c r="I2150" t="str">
        <f t="shared" ca="1" si="210"/>
        <v>Male</v>
      </c>
      <c r="J2150" t="str">
        <f t="shared" ca="1" si="211"/>
        <v>Self-pay</v>
      </c>
      <c r="K2150" t="str">
        <f t="shared" ca="1" si="212"/>
        <v>Admitted</v>
      </c>
      <c r="L2150" s="1">
        <f t="shared" ca="1" si="213"/>
        <v>38665</v>
      </c>
    </row>
    <row r="2151" spans="2:12" x14ac:dyDescent="0.25">
      <c r="B2151">
        <f t="shared" ca="1" si="209"/>
        <v>21</v>
      </c>
      <c r="C2151">
        <f t="shared" ca="1" si="208"/>
        <v>1</v>
      </c>
      <c r="D2151">
        <f t="shared" ca="1" si="208"/>
        <v>1933</v>
      </c>
      <c r="E2151">
        <f t="shared" ca="1" si="208"/>
        <v>2</v>
      </c>
      <c r="F2151">
        <f t="shared" ca="1" si="208"/>
        <v>2</v>
      </c>
      <c r="G2151">
        <f t="shared" ca="1" si="208"/>
        <v>3</v>
      </c>
      <c r="I2151" t="str">
        <f t="shared" ca="1" si="210"/>
        <v>Male</v>
      </c>
      <c r="J2151" t="str">
        <f t="shared" ca="1" si="211"/>
        <v>Medicare</v>
      </c>
      <c r="K2151" t="str">
        <f t="shared" ca="1" si="212"/>
        <v>Transferred</v>
      </c>
      <c r="L2151" s="1">
        <f t="shared" ca="1" si="213"/>
        <v>12075</v>
      </c>
    </row>
    <row r="2152" spans="2:12" x14ac:dyDescent="0.25">
      <c r="B2152">
        <f t="shared" ca="1" si="209"/>
        <v>2</v>
      </c>
      <c r="C2152">
        <f t="shared" ca="1" si="208"/>
        <v>8</v>
      </c>
      <c r="D2152">
        <f t="shared" ca="1" si="208"/>
        <v>1969</v>
      </c>
      <c r="E2152">
        <f t="shared" ca="1" si="208"/>
        <v>2</v>
      </c>
      <c r="F2152">
        <f t="shared" ca="1" si="208"/>
        <v>4</v>
      </c>
      <c r="G2152">
        <f t="shared" ca="1" si="208"/>
        <v>2</v>
      </c>
      <c r="I2152" t="str">
        <f t="shared" ca="1" si="210"/>
        <v>Male</v>
      </c>
      <c r="J2152" t="str">
        <f t="shared" ca="1" si="211"/>
        <v>Self-pay</v>
      </c>
      <c r="K2152" t="str">
        <f t="shared" ca="1" si="212"/>
        <v>Admitted</v>
      </c>
      <c r="L2152" s="1">
        <f t="shared" ca="1" si="213"/>
        <v>25417</v>
      </c>
    </row>
    <row r="2153" spans="2:12" x14ac:dyDescent="0.25">
      <c r="B2153">
        <f t="shared" ca="1" si="209"/>
        <v>11</v>
      </c>
      <c r="C2153">
        <f t="shared" ca="1" si="208"/>
        <v>11</v>
      </c>
      <c r="D2153">
        <f t="shared" ca="1" si="208"/>
        <v>2009</v>
      </c>
      <c r="E2153">
        <f t="shared" ca="1" si="208"/>
        <v>2</v>
      </c>
      <c r="F2153">
        <f t="shared" ca="1" si="208"/>
        <v>5</v>
      </c>
      <c r="G2153">
        <f t="shared" ca="1" si="208"/>
        <v>1</v>
      </c>
      <c r="I2153" t="str">
        <f t="shared" ca="1" si="210"/>
        <v>Male</v>
      </c>
      <c r="J2153" t="str">
        <f t="shared" ca="1" si="211"/>
        <v>Blue Cross</v>
      </c>
      <c r="K2153" t="str">
        <f t="shared" ca="1" si="212"/>
        <v>Discharged</v>
      </c>
      <c r="L2153" s="1">
        <f t="shared" ca="1" si="213"/>
        <v>40128</v>
      </c>
    </row>
    <row r="2154" spans="2:12" x14ac:dyDescent="0.25">
      <c r="B2154">
        <f t="shared" ca="1" si="209"/>
        <v>6</v>
      </c>
      <c r="C2154">
        <f t="shared" ca="1" si="208"/>
        <v>11</v>
      </c>
      <c r="D2154">
        <f t="shared" ca="1" si="208"/>
        <v>1954</v>
      </c>
      <c r="E2154">
        <f t="shared" ca="1" si="208"/>
        <v>1</v>
      </c>
      <c r="F2154">
        <f t="shared" ca="1" si="208"/>
        <v>1</v>
      </c>
      <c r="G2154">
        <f t="shared" ca="1" si="208"/>
        <v>4</v>
      </c>
      <c r="I2154" t="str">
        <f t="shared" ca="1" si="210"/>
        <v>Female</v>
      </c>
      <c r="J2154" t="str">
        <f t="shared" ca="1" si="211"/>
        <v>Aetna</v>
      </c>
      <c r="K2154" t="str">
        <f t="shared" ca="1" si="212"/>
        <v>Left without being seen</v>
      </c>
      <c r="L2154" s="1">
        <f t="shared" ca="1" si="213"/>
        <v>20034</v>
      </c>
    </row>
    <row r="2155" spans="2:12" x14ac:dyDescent="0.25">
      <c r="B2155">
        <f t="shared" ca="1" si="209"/>
        <v>25</v>
      </c>
      <c r="C2155">
        <f t="shared" ca="1" si="208"/>
        <v>2</v>
      </c>
      <c r="D2155">
        <f t="shared" ca="1" si="208"/>
        <v>1996</v>
      </c>
      <c r="E2155">
        <f t="shared" ca="1" si="208"/>
        <v>2</v>
      </c>
      <c r="F2155">
        <f t="shared" ca="1" si="208"/>
        <v>1</v>
      </c>
      <c r="G2155">
        <f t="shared" ca="1" si="208"/>
        <v>2</v>
      </c>
      <c r="I2155" t="str">
        <f t="shared" ca="1" si="210"/>
        <v>Male</v>
      </c>
      <c r="J2155" t="str">
        <f t="shared" ca="1" si="211"/>
        <v>Aetna</v>
      </c>
      <c r="K2155" t="str">
        <f t="shared" ca="1" si="212"/>
        <v>Admitted</v>
      </c>
      <c r="L2155" s="1">
        <f t="shared" ca="1" si="213"/>
        <v>35120</v>
      </c>
    </row>
    <row r="2156" spans="2:12" x14ac:dyDescent="0.25">
      <c r="B2156">
        <f t="shared" ca="1" si="209"/>
        <v>12</v>
      </c>
      <c r="C2156">
        <f t="shared" ca="1" si="208"/>
        <v>11</v>
      </c>
      <c r="D2156">
        <f t="shared" ca="1" si="208"/>
        <v>1951</v>
      </c>
      <c r="E2156">
        <f t="shared" ca="1" si="208"/>
        <v>1</v>
      </c>
      <c r="F2156">
        <f t="shared" ca="1" si="208"/>
        <v>3</v>
      </c>
      <c r="G2156">
        <f t="shared" ca="1" si="208"/>
        <v>2</v>
      </c>
      <c r="I2156" t="str">
        <f t="shared" ca="1" si="210"/>
        <v>Female</v>
      </c>
      <c r="J2156" t="str">
        <f t="shared" ca="1" si="211"/>
        <v>Medicaid</v>
      </c>
      <c r="K2156" t="str">
        <f t="shared" ca="1" si="212"/>
        <v>Admitted</v>
      </c>
      <c r="L2156" s="1">
        <f t="shared" ca="1" si="213"/>
        <v>18944</v>
      </c>
    </row>
    <row r="2157" spans="2:12" x14ac:dyDescent="0.25">
      <c r="B2157">
        <f t="shared" ca="1" si="209"/>
        <v>9</v>
      </c>
      <c r="C2157">
        <f t="shared" ca="1" si="208"/>
        <v>9</v>
      </c>
      <c r="D2157">
        <f t="shared" ca="1" si="208"/>
        <v>1952</v>
      </c>
      <c r="E2157">
        <f t="shared" ca="1" si="208"/>
        <v>1</v>
      </c>
      <c r="F2157">
        <f t="shared" ca="1" si="208"/>
        <v>3</v>
      </c>
      <c r="G2157">
        <f t="shared" ca="1" si="208"/>
        <v>3</v>
      </c>
      <c r="I2157" t="str">
        <f t="shared" ca="1" si="210"/>
        <v>Female</v>
      </c>
      <c r="J2157" t="str">
        <f t="shared" ca="1" si="211"/>
        <v>Medicaid</v>
      </c>
      <c r="K2157" t="str">
        <f t="shared" ca="1" si="212"/>
        <v>Transferred</v>
      </c>
      <c r="L2157" s="1">
        <f t="shared" ca="1" si="213"/>
        <v>19246</v>
      </c>
    </row>
    <row r="2158" spans="2:12" x14ac:dyDescent="0.25">
      <c r="B2158">
        <f t="shared" ca="1" si="209"/>
        <v>25</v>
      </c>
      <c r="C2158">
        <f t="shared" ca="1" si="208"/>
        <v>6</v>
      </c>
      <c r="D2158">
        <f t="shared" ca="1" si="208"/>
        <v>1939</v>
      </c>
      <c r="E2158">
        <f t="shared" ca="1" si="208"/>
        <v>1</v>
      </c>
      <c r="F2158">
        <f t="shared" ca="1" si="208"/>
        <v>3</v>
      </c>
      <c r="G2158">
        <f t="shared" ca="1" si="208"/>
        <v>4</v>
      </c>
      <c r="I2158" t="str">
        <f t="shared" ca="1" si="210"/>
        <v>Female</v>
      </c>
      <c r="J2158" t="str">
        <f t="shared" ca="1" si="211"/>
        <v>Medicaid</v>
      </c>
      <c r="K2158" t="str">
        <f t="shared" ca="1" si="212"/>
        <v>Left without being seen</v>
      </c>
      <c r="L2158" s="1">
        <f t="shared" ca="1" si="213"/>
        <v>14421</v>
      </c>
    </row>
    <row r="2159" spans="2:12" x14ac:dyDescent="0.25">
      <c r="B2159">
        <f t="shared" ca="1" si="209"/>
        <v>10</v>
      </c>
      <c r="C2159">
        <f t="shared" ca="1" si="208"/>
        <v>6</v>
      </c>
      <c r="D2159">
        <f t="shared" ca="1" si="208"/>
        <v>1981</v>
      </c>
      <c r="E2159">
        <f t="shared" ref="C2159:G2210" ca="1" si="214">RANDBETWEEN(E$4,E$5)</f>
        <v>2</v>
      </c>
      <c r="F2159">
        <f t="shared" ca="1" si="214"/>
        <v>1</v>
      </c>
      <c r="G2159">
        <f t="shared" ca="1" si="214"/>
        <v>4</v>
      </c>
      <c r="I2159" t="str">
        <f t="shared" ca="1" si="210"/>
        <v>Male</v>
      </c>
      <c r="J2159" t="str">
        <f t="shared" ca="1" si="211"/>
        <v>Aetna</v>
      </c>
      <c r="K2159" t="str">
        <f t="shared" ca="1" si="212"/>
        <v>Left without being seen</v>
      </c>
      <c r="L2159" s="1">
        <f t="shared" ca="1" si="213"/>
        <v>29747</v>
      </c>
    </row>
    <row r="2160" spans="2:12" x14ac:dyDescent="0.25">
      <c r="B2160">
        <f t="shared" ca="1" si="209"/>
        <v>9</v>
      </c>
      <c r="C2160">
        <f t="shared" ca="1" si="214"/>
        <v>3</v>
      </c>
      <c r="D2160">
        <f t="shared" ca="1" si="214"/>
        <v>1980</v>
      </c>
      <c r="E2160">
        <f t="shared" ca="1" si="214"/>
        <v>1</v>
      </c>
      <c r="F2160">
        <f t="shared" ca="1" si="214"/>
        <v>5</v>
      </c>
      <c r="G2160">
        <f t="shared" ca="1" si="214"/>
        <v>4</v>
      </c>
      <c r="I2160" t="str">
        <f t="shared" ca="1" si="210"/>
        <v>Female</v>
      </c>
      <c r="J2160" t="str">
        <f t="shared" ca="1" si="211"/>
        <v>Blue Cross</v>
      </c>
      <c r="K2160" t="str">
        <f t="shared" ca="1" si="212"/>
        <v>Left without being seen</v>
      </c>
      <c r="L2160" s="1">
        <f t="shared" ca="1" si="213"/>
        <v>29289</v>
      </c>
    </row>
    <row r="2161" spans="2:12" x14ac:dyDescent="0.25">
      <c r="B2161">
        <f t="shared" ca="1" si="209"/>
        <v>22</v>
      </c>
      <c r="C2161">
        <f t="shared" ca="1" si="214"/>
        <v>6</v>
      </c>
      <c r="D2161">
        <f t="shared" ca="1" si="214"/>
        <v>1953</v>
      </c>
      <c r="E2161">
        <f t="shared" ca="1" si="214"/>
        <v>1</v>
      </c>
      <c r="F2161">
        <f t="shared" ca="1" si="214"/>
        <v>1</v>
      </c>
      <c r="G2161">
        <f t="shared" ca="1" si="214"/>
        <v>4</v>
      </c>
      <c r="I2161" t="str">
        <f t="shared" ca="1" si="210"/>
        <v>Female</v>
      </c>
      <c r="J2161" t="str">
        <f t="shared" ca="1" si="211"/>
        <v>Aetna</v>
      </c>
      <c r="K2161" t="str">
        <f t="shared" ca="1" si="212"/>
        <v>Left without being seen</v>
      </c>
      <c r="L2161" s="1">
        <f t="shared" ca="1" si="213"/>
        <v>19532</v>
      </c>
    </row>
    <row r="2162" spans="2:12" x14ac:dyDescent="0.25">
      <c r="B2162">
        <f t="shared" ca="1" si="209"/>
        <v>14</v>
      </c>
      <c r="C2162">
        <f t="shared" ca="1" si="214"/>
        <v>6</v>
      </c>
      <c r="D2162">
        <f t="shared" ca="1" si="214"/>
        <v>1961</v>
      </c>
      <c r="E2162">
        <f t="shared" ca="1" si="214"/>
        <v>1</v>
      </c>
      <c r="F2162">
        <f t="shared" ca="1" si="214"/>
        <v>5</v>
      </c>
      <c r="G2162">
        <f t="shared" ca="1" si="214"/>
        <v>1</v>
      </c>
      <c r="I2162" t="str">
        <f t="shared" ca="1" si="210"/>
        <v>Female</v>
      </c>
      <c r="J2162" t="str">
        <f t="shared" ca="1" si="211"/>
        <v>Blue Cross</v>
      </c>
      <c r="K2162" t="str">
        <f t="shared" ca="1" si="212"/>
        <v>Discharged</v>
      </c>
      <c r="L2162" s="1">
        <f t="shared" ca="1" si="213"/>
        <v>22446</v>
      </c>
    </row>
    <row r="2163" spans="2:12" x14ac:dyDescent="0.25">
      <c r="B2163">
        <f t="shared" ca="1" si="209"/>
        <v>12</v>
      </c>
      <c r="C2163">
        <f t="shared" ca="1" si="214"/>
        <v>6</v>
      </c>
      <c r="D2163">
        <f t="shared" ca="1" si="214"/>
        <v>1991</v>
      </c>
      <c r="E2163">
        <f t="shared" ca="1" si="214"/>
        <v>2</v>
      </c>
      <c r="F2163">
        <f t="shared" ca="1" si="214"/>
        <v>5</v>
      </c>
      <c r="G2163">
        <f t="shared" ca="1" si="214"/>
        <v>2</v>
      </c>
      <c r="I2163" t="str">
        <f t="shared" ca="1" si="210"/>
        <v>Male</v>
      </c>
      <c r="J2163" t="str">
        <f t="shared" ca="1" si="211"/>
        <v>Blue Cross</v>
      </c>
      <c r="K2163" t="str">
        <f t="shared" ca="1" si="212"/>
        <v>Admitted</v>
      </c>
      <c r="L2163" s="1">
        <f t="shared" ca="1" si="213"/>
        <v>33401</v>
      </c>
    </row>
    <row r="2164" spans="2:12" x14ac:dyDescent="0.25">
      <c r="B2164">
        <f t="shared" ca="1" si="209"/>
        <v>16</v>
      </c>
      <c r="C2164">
        <f t="shared" ca="1" si="214"/>
        <v>4</v>
      </c>
      <c r="D2164">
        <f t="shared" ca="1" si="214"/>
        <v>1953</v>
      </c>
      <c r="E2164">
        <f t="shared" ca="1" si="214"/>
        <v>2</v>
      </c>
      <c r="F2164">
        <f t="shared" ca="1" si="214"/>
        <v>5</v>
      </c>
      <c r="G2164">
        <f t="shared" ca="1" si="214"/>
        <v>2</v>
      </c>
      <c r="I2164" t="str">
        <f t="shared" ca="1" si="210"/>
        <v>Male</v>
      </c>
      <c r="J2164" t="str">
        <f t="shared" ca="1" si="211"/>
        <v>Blue Cross</v>
      </c>
      <c r="K2164" t="str">
        <f t="shared" ca="1" si="212"/>
        <v>Admitted</v>
      </c>
      <c r="L2164" s="1">
        <f t="shared" ca="1" si="213"/>
        <v>19465</v>
      </c>
    </row>
    <row r="2165" spans="2:12" x14ac:dyDescent="0.25">
      <c r="B2165">
        <f t="shared" ca="1" si="209"/>
        <v>13</v>
      </c>
      <c r="C2165">
        <f t="shared" ca="1" si="214"/>
        <v>2</v>
      </c>
      <c r="D2165">
        <f t="shared" ca="1" si="214"/>
        <v>1956</v>
      </c>
      <c r="E2165">
        <f t="shared" ca="1" si="214"/>
        <v>2</v>
      </c>
      <c r="F2165">
        <f t="shared" ca="1" si="214"/>
        <v>2</v>
      </c>
      <c r="G2165">
        <f t="shared" ca="1" si="214"/>
        <v>1</v>
      </c>
      <c r="I2165" t="str">
        <f t="shared" ca="1" si="210"/>
        <v>Male</v>
      </c>
      <c r="J2165" t="str">
        <f t="shared" ca="1" si="211"/>
        <v>Medicare</v>
      </c>
      <c r="K2165" t="str">
        <f t="shared" ca="1" si="212"/>
        <v>Discharged</v>
      </c>
      <c r="L2165" s="1">
        <f t="shared" ca="1" si="213"/>
        <v>20498</v>
      </c>
    </row>
    <row r="2166" spans="2:12" x14ac:dyDescent="0.25">
      <c r="B2166">
        <f t="shared" ca="1" si="209"/>
        <v>17</v>
      </c>
      <c r="C2166">
        <f t="shared" ca="1" si="214"/>
        <v>12</v>
      </c>
      <c r="D2166">
        <f t="shared" ca="1" si="214"/>
        <v>1999</v>
      </c>
      <c r="E2166">
        <f t="shared" ca="1" si="214"/>
        <v>2</v>
      </c>
      <c r="F2166">
        <f t="shared" ca="1" si="214"/>
        <v>3</v>
      </c>
      <c r="G2166">
        <f t="shared" ca="1" si="214"/>
        <v>4</v>
      </c>
      <c r="I2166" t="str">
        <f t="shared" ca="1" si="210"/>
        <v>Male</v>
      </c>
      <c r="J2166" t="str">
        <f t="shared" ca="1" si="211"/>
        <v>Medicaid</v>
      </c>
      <c r="K2166" t="str">
        <f t="shared" ca="1" si="212"/>
        <v>Left without being seen</v>
      </c>
      <c r="L2166" s="1">
        <f t="shared" ca="1" si="213"/>
        <v>36511</v>
      </c>
    </row>
    <row r="2167" spans="2:12" x14ac:dyDescent="0.25">
      <c r="B2167">
        <f t="shared" ca="1" si="209"/>
        <v>21</v>
      </c>
      <c r="C2167">
        <f t="shared" ca="1" si="214"/>
        <v>6</v>
      </c>
      <c r="D2167">
        <f t="shared" ca="1" si="214"/>
        <v>1952</v>
      </c>
      <c r="E2167">
        <f t="shared" ca="1" si="214"/>
        <v>1</v>
      </c>
      <c r="F2167">
        <f t="shared" ca="1" si="214"/>
        <v>1</v>
      </c>
      <c r="G2167">
        <f t="shared" ca="1" si="214"/>
        <v>2</v>
      </c>
      <c r="I2167" t="str">
        <f t="shared" ca="1" si="210"/>
        <v>Female</v>
      </c>
      <c r="J2167" t="str">
        <f t="shared" ca="1" si="211"/>
        <v>Aetna</v>
      </c>
      <c r="K2167" t="str">
        <f t="shared" ca="1" si="212"/>
        <v>Admitted</v>
      </c>
      <c r="L2167" s="1">
        <f t="shared" ca="1" si="213"/>
        <v>19166</v>
      </c>
    </row>
    <row r="2168" spans="2:12" x14ac:dyDescent="0.25">
      <c r="B2168">
        <f t="shared" ca="1" si="209"/>
        <v>2</v>
      </c>
      <c r="C2168">
        <f t="shared" ca="1" si="214"/>
        <v>10</v>
      </c>
      <c r="D2168">
        <f t="shared" ca="1" si="214"/>
        <v>1970</v>
      </c>
      <c r="E2168">
        <f t="shared" ca="1" si="214"/>
        <v>1</v>
      </c>
      <c r="F2168">
        <f t="shared" ca="1" si="214"/>
        <v>5</v>
      </c>
      <c r="G2168">
        <f t="shared" ca="1" si="214"/>
        <v>4</v>
      </c>
      <c r="I2168" t="str">
        <f t="shared" ca="1" si="210"/>
        <v>Female</v>
      </c>
      <c r="J2168" t="str">
        <f t="shared" ca="1" si="211"/>
        <v>Blue Cross</v>
      </c>
      <c r="K2168" t="str">
        <f t="shared" ca="1" si="212"/>
        <v>Left without being seen</v>
      </c>
      <c r="L2168" s="1">
        <f t="shared" ca="1" si="213"/>
        <v>25843</v>
      </c>
    </row>
    <row r="2169" spans="2:12" x14ac:dyDescent="0.25">
      <c r="B2169">
        <f t="shared" ca="1" si="209"/>
        <v>15</v>
      </c>
      <c r="C2169">
        <f t="shared" ca="1" si="214"/>
        <v>10</v>
      </c>
      <c r="D2169">
        <f t="shared" ca="1" si="214"/>
        <v>1929</v>
      </c>
      <c r="E2169">
        <f t="shared" ca="1" si="214"/>
        <v>1</v>
      </c>
      <c r="F2169">
        <f t="shared" ca="1" si="214"/>
        <v>1</v>
      </c>
      <c r="G2169">
        <f t="shared" ca="1" si="214"/>
        <v>1</v>
      </c>
      <c r="I2169" t="str">
        <f t="shared" ca="1" si="210"/>
        <v>Female</v>
      </c>
      <c r="J2169" t="str">
        <f t="shared" ca="1" si="211"/>
        <v>Aetna</v>
      </c>
      <c r="K2169" t="str">
        <f t="shared" ca="1" si="212"/>
        <v>Discharged</v>
      </c>
      <c r="L2169" s="1">
        <f t="shared" ca="1" si="213"/>
        <v>10881</v>
      </c>
    </row>
    <row r="2170" spans="2:12" x14ac:dyDescent="0.25">
      <c r="B2170">
        <f t="shared" ca="1" si="209"/>
        <v>16</v>
      </c>
      <c r="C2170">
        <f t="shared" ca="1" si="214"/>
        <v>7</v>
      </c>
      <c r="D2170">
        <f t="shared" ca="1" si="214"/>
        <v>1937</v>
      </c>
      <c r="E2170">
        <f t="shared" ca="1" si="214"/>
        <v>1</v>
      </c>
      <c r="F2170">
        <f t="shared" ca="1" si="214"/>
        <v>5</v>
      </c>
      <c r="G2170">
        <f t="shared" ca="1" si="214"/>
        <v>4</v>
      </c>
      <c r="I2170" t="str">
        <f t="shared" ca="1" si="210"/>
        <v>Female</v>
      </c>
      <c r="J2170" t="str">
        <f t="shared" ca="1" si="211"/>
        <v>Blue Cross</v>
      </c>
      <c r="K2170" t="str">
        <f t="shared" ca="1" si="212"/>
        <v>Left without being seen</v>
      </c>
      <c r="L2170" s="1">
        <f t="shared" ca="1" si="213"/>
        <v>13712</v>
      </c>
    </row>
    <row r="2171" spans="2:12" x14ac:dyDescent="0.25">
      <c r="B2171">
        <f t="shared" ca="1" si="209"/>
        <v>7</v>
      </c>
      <c r="C2171">
        <f t="shared" ca="1" si="214"/>
        <v>2</v>
      </c>
      <c r="D2171">
        <f t="shared" ca="1" si="214"/>
        <v>1974</v>
      </c>
      <c r="E2171">
        <f t="shared" ca="1" si="214"/>
        <v>1</v>
      </c>
      <c r="F2171">
        <f t="shared" ca="1" si="214"/>
        <v>3</v>
      </c>
      <c r="G2171">
        <f t="shared" ca="1" si="214"/>
        <v>4</v>
      </c>
      <c r="I2171" t="str">
        <f t="shared" ca="1" si="210"/>
        <v>Female</v>
      </c>
      <c r="J2171" t="str">
        <f t="shared" ca="1" si="211"/>
        <v>Medicaid</v>
      </c>
      <c r="K2171" t="str">
        <f t="shared" ca="1" si="212"/>
        <v>Left without being seen</v>
      </c>
      <c r="L2171" s="1">
        <f t="shared" ca="1" si="213"/>
        <v>27067</v>
      </c>
    </row>
    <row r="2172" spans="2:12" x14ac:dyDescent="0.25">
      <c r="B2172">
        <f t="shared" ca="1" si="209"/>
        <v>9</v>
      </c>
      <c r="C2172">
        <f t="shared" ca="1" si="214"/>
        <v>11</v>
      </c>
      <c r="D2172">
        <f t="shared" ca="1" si="214"/>
        <v>2000</v>
      </c>
      <c r="E2172">
        <f t="shared" ca="1" si="214"/>
        <v>2</v>
      </c>
      <c r="F2172">
        <f t="shared" ca="1" si="214"/>
        <v>5</v>
      </c>
      <c r="G2172">
        <f t="shared" ca="1" si="214"/>
        <v>3</v>
      </c>
      <c r="I2172" t="str">
        <f t="shared" ca="1" si="210"/>
        <v>Male</v>
      </c>
      <c r="J2172" t="str">
        <f t="shared" ca="1" si="211"/>
        <v>Blue Cross</v>
      </c>
      <c r="K2172" t="str">
        <f t="shared" ca="1" si="212"/>
        <v>Transferred</v>
      </c>
      <c r="L2172" s="1">
        <f t="shared" ca="1" si="213"/>
        <v>36839</v>
      </c>
    </row>
    <row r="2173" spans="2:12" x14ac:dyDescent="0.25">
      <c r="B2173">
        <f t="shared" ca="1" si="209"/>
        <v>6</v>
      </c>
      <c r="C2173">
        <f t="shared" ca="1" si="214"/>
        <v>9</v>
      </c>
      <c r="D2173">
        <f t="shared" ca="1" si="214"/>
        <v>1962</v>
      </c>
      <c r="E2173">
        <f t="shared" ca="1" si="214"/>
        <v>2</v>
      </c>
      <c r="F2173">
        <f t="shared" ca="1" si="214"/>
        <v>5</v>
      </c>
      <c r="G2173">
        <f t="shared" ca="1" si="214"/>
        <v>2</v>
      </c>
      <c r="I2173" t="str">
        <f t="shared" ca="1" si="210"/>
        <v>Male</v>
      </c>
      <c r="J2173" t="str">
        <f t="shared" ca="1" si="211"/>
        <v>Blue Cross</v>
      </c>
      <c r="K2173" t="str">
        <f t="shared" ca="1" si="212"/>
        <v>Admitted</v>
      </c>
      <c r="L2173" s="1">
        <f t="shared" ca="1" si="213"/>
        <v>22895</v>
      </c>
    </row>
    <row r="2174" spans="2:12" x14ac:dyDescent="0.25">
      <c r="B2174">
        <f t="shared" ca="1" si="209"/>
        <v>22</v>
      </c>
      <c r="C2174">
        <f t="shared" ca="1" si="214"/>
        <v>7</v>
      </c>
      <c r="D2174">
        <f t="shared" ca="1" si="214"/>
        <v>1925</v>
      </c>
      <c r="E2174">
        <f t="shared" ca="1" si="214"/>
        <v>1</v>
      </c>
      <c r="F2174">
        <f t="shared" ca="1" si="214"/>
        <v>4</v>
      </c>
      <c r="G2174">
        <f t="shared" ca="1" si="214"/>
        <v>4</v>
      </c>
      <c r="I2174" t="str">
        <f t="shared" ca="1" si="210"/>
        <v>Female</v>
      </c>
      <c r="J2174" t="str">
        <f t="shared" ca="1" si="211"/>
        <v>Self-pay</v>
      </c>
      <c r="K2174" t="str">
        <f t="shared" ca="1" si="212"/>
        <v>Left without being seen</v>
      </c>
      <c r="L2174" s="1">
        <f t="shared" ca="1" si="213"/>
        <v>9335</v>
      </c>
    </row>
    <row r="2175" spans="2:12" x14ac:dyDescent="0.25">
      <c r="B2175">
        <f t="shared" ca="1" si="209"/>
        <v>23</v>
      </c>
      <c r="C2175">
        <f t="shared" ca="1" si="214"/>
        <v>11</v>
      </c>
      <c r="D2175">
        <f t="shared" ca="1" si="214"/>
        <v>1920</v>
      </c>
      <c r="E2175">
        <f t="shared" ca="1" si="214"/>
        <v>2</v>
      </c>
      <c r="F2175">
        <f t="shared" ca="1" si="214"/>
        <v>4</v>
      </c>
      <c r="G2175">
        <f t="shared" ca="1" si="214"/>
        <v>4</v>
      </c>
      <c r="I2175" t="str">
        <f t="shared" ca="1" si="210"/>
        <v>Male</v>
      </c>
      <c r="J2175" t="str">
        <f t="shared" ca="1" si="211"/>
        <v>Self-pay</v>
      </c>
      <c r="K2175" t="str">
        <f t="shared" ca="1" si="212"/>
        <v>Left without being seen</v>
      </c>
      <c r="L2175" s="1">
        <f t="shared" ca="1" si="213"/>
        <v>7633</v>
      </c>
    </row>
    <row r="2176" spans="2:12" x14ac:dyDescent="0.25">
      <c r="B2176">
        <f t="shared" ca="1" si="209"/>
        <v>19</v>
      </c>
      <c r="C2176">
        <f t="shared" ca="1" si="214"/>
        <v>5</v>
      </c>
      <c r="D2176">
        <f t="shared" ca="1" si="214"/>
        <v>1978</v>
      </c>
      <c r="E2176">
        <f t="shared" ca="1" si="214"/>
        <v>2</v>
      </c>
      <c r="F2176">
        <f t="shared" ca="1" si="214"/>
        <v>4</v>
      </c>
      <c r="G2176">
        <f t="shared" ca="1" si="214"/>
        <v>3</v>
      </c>
      <c r="I2176" t="str">
        <f t="shared" ca="1" si="210"/>
        <v>Male</v>
      </c>
      <c r="J2176" t="str">
        <f t="shared" ca="1" si="211"/>
        <v>Self-pay</v>
      </c>
      <c r="K2176" t="str">
        <f t="shared" ca="1" si="212"/>
        <v>Transferred</v>
      </c>
      <c r="L2176" s="1">
        <f t="shared" ca="1" si="213"/>
        <v>28629</v>
      </c>
    </row>
    <row r="2177" spans="2:12" x14ac:dyDescent="0.25">
      <c r="B2177">
        <f t="shared" ca="1" si="209"/>
        <v>15</v>
      </c>
      <c r="C2177">
        <f t="shared" ca="1" si="214"/>
        <v>8</v>
      </c>
      <c r="D2177">
        <f t="shared" ca="1" si="214"/>
        <v>1956</v>
      </c>
      <c r="E2177">
        <f t="shared" ca="1" si="214"/>
        <v>2</v>
      </c>
      <c r="F2177">
        <f t="shared" ca="1" si="214"/>
        <v>5</v>
      </c>
      <c r="G2177">
        <f t="shared" ca="1" si="214"/>
        <v>1</v>
      </c>
      <c r="I2177" t="str">
        <f t="shared" ca="1" si="210"/>
        <v>Male</v>
      </c>
      <c r="J2177" t="str">
        <f t="shared" ca="1" si="211"/>
        <v>Blue Cross</v>
      </c>
      <c r="K2177" t="str">
        <f t="shared" ca="1" si="212"/>
        <v>Discharged</v>
      </c>
      <c r="L2177" s="1">
        <f t="shared" ca="1" si="213"/>
        <v>20682</v>
      </c>
    </row>
    <row r="2178" spans="2:12" x14ac:dyDescent="0.25">
      <c r="B2178">
        <f t="shared" ca="1" si="209"/>
        <v>8</v>
      </c>
      <c r="C2178">
        <f t="shared" ca="1" si="214"/>
        <v>1</v>
      </c>
      <c r="D2178">
        <f t="shared" ca="1" si="214"/>
        <v>1995</v>
      </c>
      <c r="E2178">
        <f t="shared" ca="1" si="214"/>
        <v>2</v>
      </c>
      <c r="F2178">
        <f t="shared" ca="1" si="214"/>
        <v>3</v>
      </c>
      <c r="G2178">
        <f t="shared" ca="1" si="214"/>
        <v>1</v>
      </c>
      <c r="I2178" t="str">
        <f t="shared" ca="1" si="210"/>
        <v>Male</v>
      </c>
      <c r="J2178" t="str">
        <f t="shared" ca="1" si="211"/>
        <v>Medicaid</v>
      </c>
      <c r="K2178" t="str">
        <f t="shared" ca="1" si="212"/>
        <v>Discharged</v>
      </c>
      <c r="L2178" s="1">
        <f t="shared" ca="1" si="213"/>
        <v>34707</v>
      </c>
    </row>
    <row r="2179" spans="2:12" x14ac:dyDescent="0.25">
      <c r="B2179">
        <f t="shared" ca="1" si="209"/>
        <v>30</v>
      </c>
      <c r="C2179">
        <f t="shared" ca="1" si="214"/>
        <v>9</v>
      </c>
      <c r="D2179">
        <f t="shared" ca="1" si="214"/>
        <v>1979</v>
      </c>
      <c r="E2179">
        <f t="shared" ca="1" si="214"/>
        <v>1</v>
      </c>
      <c r="F2179">
        <f t="shared" ca="1" si="214"/>
        <v>3</v>
      </c>
      <c r="G2179">
        <f t="shared" ca="1" si="214"/>
        <v>3</v>
      </c>
      <c r="I2179" t="str">
        <f t="shared" ca="1" si="210"/>
        <v>Female</v>
      </c>
      <c r="J2179" t="str">
        <f t="shared" ca="1" si="211"/>
        <v>Medicaid</v>
      </c>
      <c r="K2179" t="str">
        <f t="shared" ca="1" si="212"/>
        <v>Transferred</v>
      </c>
      <c r="L2179" s="1">
        <f t="shared" ca="1" si="213"/>
        <v>29128</v>
      </c>
    </row>
    <row r="2180" spans="2:12" x14ac:dyDescent="0.25">
      <c r="B2180">
        <f t="shared" ca="1" si="209"/>
        <v>11</v>
      </c>
      <c r="C2180">
        <f t="shared" ca="1" si="214"/>
        <v>3</v>
      </c>
      <c r="D2180">
        <f t="shared" ca="1" si="214"/>
        <v>1920</v>
      </c>
      <c r="E2180">
        <f t="shared" ca="1" si="214"/>
        <v>1</v>
      </c>
      <c r="F2180">
        <f t="shared" ca="1" si="214"/>
        <v>1</v>
      </c>
      <c r="G2180">
        <f t="shared" ca="1" si="214"/>
        <v>2</v>
      </c>
      <c r="I2180" t="str">
        <f t="shared" ca="1" si="210"/>
        <v>Female</v>
      </c>
      <c r="J2180" t="str">
        <f t="shared" ca="1" si="211"/>
        <v>Aetna</v>
      </c>
      <c r="K2180" t="str">
        <f t="shared" ca="1" si="212"/>
        <v>Admitted</v>
      </c>
      <c r="L2180" s="1">
        <f t="shared" ca="1" si="213"/>
        <v>7376</v>
      </c>
    </row>
    <row r="2181" spans="2:12" x14ac:dyDescent="0.25">
      <c r="B2181">
        <f t="shared" ref="B2181:B2244" ca="1" si="215">RANDBETWEEN(B$4,B$5)</f>
        <v>2</v>
      </c>
      <c r="C2181">
        <f t="shared" ca="1" si="214"/>
        <v>8</v>
      </c>
      <c r="D2181">
        <f t="shared" ca="1" si="214"/>
        <v>1976</v>
      </c>
      <c r="E2181">
        <f t="shared" ca="1" si="214"/>
        <v>1</v>
      </c>
      <c r="F2181">
        <f t="shared" ca="1" si="214"/>
        <v>3</v>
      </c>
      <c r="G2181">
        <f t="shared" ca="1" si="214"/>
        <v>4</v>
      </c>
      <c r="I2181" t="str">
        <f t="shared" ca="1" si="210"/>
        <v>Female</v>
      </c>
      <c r="J2181" t="str">
        <f t="shared" ca="1" si="211"/>
        <v>Medicaid</v>
      </c>
      <c r="K2181" t="str">
        <f t="shared" ca="1" si="212"/>
        <v>Left without being seen</v>
      </c>
      <c r="L2181" s="1">
        <f t="shared" ca="1" si="213"/>
        <v>27974</v>
      </c>
    </row>
    <row r="2182" spans="2:12" x14ac:dyDescent="0.25">
      <c r="B2182">
        <f t="shared" ca="1" si="215"/>
        <v>21</v>
      </c>
      <c r="C2182">
        <f t="shared" ca="1" si="214"/>
        <v>9</v>
      </c>
      <c r="D2182">
        <f t="shared" ca="1" si="214"/>
        <v>1940</v>
      </c>
      <c r="E2182">
        <f t="shared" ca="1" si="214"/>
        <v>1</v>
      </c>
      <c r="F2182">
        <f t="shared" ca="1" si="214"/>
        <v>4</v>
      </c>
      <c r="G2182">
        <f t="shared" ca="1" si="214"/>
        <v>2</v>
      </c>
      <c r="I2182" t="str">
        <f t="shared" ca="1" si="210"/>
        <v>Female</v>
      </c>
      <c r="J2182" t="str">
        <f t="shared" ca="1" si="211"/>
        <v>Self-pay</v>
      </c>
      <c r="K2182" t="str">
        <f t="shared" ca="1" si="212"/>
        <v>Admitted</v>
      </c>
      <c r="L2182" s="1">
        <f t="shared" ca="1" si="213"/>
        <v>14875</v>
      </c>
    </row>
    <row r="2183" spans="2:12" x14ac:dyDescent="0.25">
      <c r="B2183">
        <f t="shared" ca="1" si="215"/>
        <v>28</v>
      </c>
      <c r="C2183">
        <f t="shared" ca="1" si="214"/>
        <v>12</v>
      </c>
      <c r="D2183">
        <f t="shared" ca="1" si="214"/>
        <v>1991</v>
      </c>
      <c r="E2183">
        <f t="shared" ca="1" si="214"/>
        <v>2</v>
      </c>
      <c r="F2183">
        <f t="shared" ca="1" si="214"/>
        <v>1</v>
      </c>
      <c r="G2183">
        <f t="shared" ca="1" si="214"/>
        <v>1</v>
      </c>
      <c r="I2183" t="str">
        <f t="shared" ca="1" si="210"/>
        <v>Male</v>
      </c>
      <c r="J2183" t="str">
        <f t="shared" ca="1" si="211"/>
        <v>Aetna</v>
      </c>
      <c r="K2183" t="str">
        <f t="shared" ca="1" si="212"/>
        <v>Discharged</v>
      </c>
      <c r="L2183" s="1">
        <f t="shared" ca="1" si="213"/>
        <v>33600</v>
      </c>
    </row>
    <row r="2184" spans="2:12" x14ac:dyDescent="0.25">
      <c r="B2184">
        <f t="shared" ca="1" si="215"/>
        <v>1</v>
      </c>
      <c r="C2184">
        <f t="shared" ca="1" si="214"/>
        <v>12</v>
      </c>
      <c r="D2184">
        <f t="shared" ca="1" si="214"/>
        <v>1998</v>
      </c>
      <c r="E2184">
        <f t="shared" ca="1" si="214"/>
        <v>1</v>
      </c>
      <c r="F2184">
        <f t="shared" ca="1" si="214"/>
        <v>3</v>
      </c>
      <c r="G2184">
        <f t="shared" ca="1" si="214"/>
        <v>4</v>
      </c>
      <c r="I2184" t="str">
        <f t="shared" ca="1" si="210"/>
        <v>Female</v>
      </c>
      <c r="J2184" t="str">
        <f t="shared" ca="1" si="211"/>
        <v>Medicaid</v>
      </c>
      <c r="K2184" t="str">
        <f t="shared" ca="1" si="212"/>
        <v>Left without being seen</v>
      </c>
      <c r="L2184" s="1">
        <f t="shared" ca="1" si="213"/>
        <v>36130</v>
      </c>
    </row>
    <row r="2185" spans="2:12" x14ac:dyDescent="0.25">
      <c r="B2185">
        <f t="shared" ca="1" si="215"/>
        <v>8</v>
      </c>
      <c r="C2185">
        <f t="shared" ca="1" si="214"/>
        <v>9</v>
      </c>
      <c r="D2185">
        <f t="shared" ca="1" si="214"/>
        <v>1991</v>
      </c>
      <c r="E2185">
        <f t="shared" ca="1" si="214"/>
        <v>1</v>
      </c>
      <c r="F2185">
        <f t="shared" ca="1" si="214"/>
        <v>2</v>
      </c>
      <c r="G2185">
        <f t="shared" ca="1" si="214"/>
        <v>1</v>
      </c>
      <c r="I2185" t="str">
        <f t="shared" ref="I2185:I2248" ca="1" si="216">VLOOKUP(E2185,GenderNum_to_GenderLabel,2,FALSE)</f>
        <v>Female</v>
      </c>
      <c r="J2185" t="str">
        <f t="shared" ref="J2185:J2248" ca="1" si="217">VLOOKUP(F2185,InsuranceNum_to_InsuranceCompany,2,FALSE)</f>
        <v>Medicare</v>
      </c>
      <c r="K2185" t="str">
        <f t="shared" ref="K2185:K2248" ca="1" si="218">VLOOKUP(G2185,DispositionNum_to_DispositionLabel,2,FALSE)</f>
        <v>Discharged</v>
      </c>
      <c r="L2185" s="1">
        <f t="shared" ca="1" si="213"/>
        <v>33489</v>
      </c>
    </row>
    <row r="2186" spans="2:12" x14ac:dyDescent="0.25">
      <c r="B2186">
        <f t="shared" ca="1" si="215"/>
        <v>4</v>
      </c>
      <c r="C2186">
        <f t="shared" ca="1" si="214"/>
        <v>5</v>
      </c>
      <c r="D2186">
        <f t="shared" ca="1" si="214"/>
        <v>1977</v>
      </c>
      <c r="E2186">
        <f t="shared" ca="1" si="214"/>
        <v>1</v>
      </c>
      <c r="F2186">
        <f t="shared" ca="1" si="214"/>
        <v>1</v>
      </c>
      <c r="G2186">
        <f t="shared" ca="1" si="214"/>
        <v>1</v>
      </c>
      <c r="I2186" t="str">
        <f t="shared" ca="1" si="216"/>
        <v>Female</v>
      </c>
      <c r="J2186" t="str">
        <f t="shared" ca="1" si="217"/>
        <v>Aetna</v>
      </c>
      <c r="K2186" t="str">
        <f t="shared" ca="1" si="218"/>
        <v>Discharged</v>
      </c>
      <c r="L2186" s="1">
        <f t="shared" ca="1" si="213"/>
        <v>28249</v>
      </c>
    </row>
    <row r="2187" spans="2:12" x14ac:dyDescent="0.25">
      <c r="B2187">
        <f t="shared" ca="1" si="215"/>
        <v>3</v>
      </c>
      <c r="C2187">
        <f t="shared" ca="1" si="214"/>
        <v>5</v>
      </c>
      <c r="D2187">
        <f t="shared" ca="1" si="214"/>
        <v>2001</v>
      </c>
      <c r="E2187">
        <f t="shared" ca="1" si="214"/>
        <v>1</v>
      </c>
      <c r="F2187">
        <f t="shared" ca="1" si="214"/>
        <v>4</v>
      </c>
      <c r="G2187">
        <f t="shared" ca="1" si="214"/>
        <v>1</v>
      </c>
      <c r="I2187" t="str">
        <f t="shared" ca="1" si="216"/>
        <v>Female</v>
      </c>
      <c r="J2187" t="str">
        <f t="shared" ca="1" si="217"/>
        <v>Self-pay</v>
      </c>
      <c r="K2187" t="str">
        <f t="shared" ca="1" si="218"/>
        <v>Discharged</v>
      </c>
      <c r="L2187" s="1">
        <f t="shared" ca="1" si="213"/>
        <v>37014</v>
      </c>
    </row>
    <row r="2188" spans="2:12" x14ac:dyDescent="0.25">
      <c r="B2188">
        <f t="shared" ca="1" si="215"/>
        <v>20</v>
      </c>
      <c r="C2188">
        <f t="shared" ca="1" si="214"/>
        <v>10</v>
      </c>
      <c r="D2188">
        <f t="shared" ca="1" si="214"/>
        <v>1998</v>
      </c>
      <c r="E2188">
        <f t="shared" ca="1" si="214"/>
        <v>2</v>
      </c>
      <c r="F2188">
        <f t="shared" ca="1" si="214"/>
        <v>2</v>
      </c>
      <c r="G2188">
        <f t="shared" ca="1" si="214"/>
        <v>3</v>
      </c>
      <c r="I2188" t="str">
        <f t="shared" ca="1" si="216"/>
        <v>Male</v>
      </c>
      <c r="J2188" t="str">
        <f t="shared" ca="1" si="217"/>
        <v>Medicare</v>
      </c>
      <c r="K2188" t="str">
        <f t="shared" ca="1" si="218"/>
        <v>Transferred</v>
      </c>
      <c r="L2188" s="1">
        <f t="shared" ca="1" si="213"/>
        <v>36088</v>
      </c>
    </row>
    <row r="2189" spans="2:12" x14ac:dyDescent="0.25">
      <c r="B2189">
        <f t="shared" ca="1" si="215"/>
        <v>15</v>
      </c>
      <c r="C2189">
        <f t="shared" ca="1" si="214"/>
        <v>12</v>
      </c>
      <c r="D2189">
        <f t="shared" ca="1" si="214"/>
        <v>1952</v>
      </c>
      <c r="E2189">
        <f t="shared" ca="1" si="214"/>
        <v>2</v>
      </c>
      <c r="F2189">
        <f t="shared" ca="1" si="214"/>
        <v>5</v>
      </c>
      <c r="G2189">
        <f t="shared" ca="1" si="214"/>
        <v>3</v>
      </c>
      <c r="I2189" t="str">
        <f t="shared" ca="1" si="216"/>
        <v>Male</v>
      </c>
      <c r="J2189" t="str">
        <f t="shared" ca="1" si="217"/>
        <v>Blue Cross</v>
      </c>
      <c r="K2189" t="str">
        <f t="shared" ca="1" si="218"/>
        <v>Transferred</v>
      </c>
      <c r="L2189" s="1">
        <f t="shared" ca="1" si="213"/>
        <v>19343</v>
      </c>
    </row>
    <row r="2190" spans="2:12" x14ac:dyDescent="0.25">
      <c r="B2190">
        <f t="shared" ca="1" si="215"/>
        <v>16</v>
      </c>
      <c r="C2190">
        <f t="shared" ca="1" si="214"/>
        <v>4</v>
      </c>
      <c r="D2190">
        <f t="shared" ca="1" si="214"/>
        <v>1970</v>
      </c>
      <c r="E2190">
        <f t="shared" ca="1" si="214"/>
        <v>1</v>
      </c>
      <c r="F2190">
        <f t="shared" ca="1" si="214"/>
        <v>2</v>
      </c>
      <c r="G2190">
        <f t="shared" ca="1" si="214"/>
        <v>2</v>
      </c>
      <c r="I2190" t="str">
        <f t="shared" ca="1" si="216"/>
        <v>Female</v>
      </c>
      <c r="J2190" t="str">
        <f t="shared" ca="1" si="217"/>
        <v>Medicare</v>
      </c>
      <c r="K2190" t="str">
        <f t="shared" ca="1" si="218"/>
        <v>Admitted</v>
      </c>
      <c r="L2190" s="1">
        <f t="shared" ca="1" si="213"/>
        <v>25674</v>
      </c>
    </row>
    <row r="2191" spans="2:12" x14ac:dyDescent="0.25">
      <c r="B2191">
        <f t="shared" ca="1" si="215"/>
        <v>23</v>
      </c>
      <c r="C2191">
        <f t="shared" ca="1" si="214"/>
        <v>9</v>
      </c>
      <c r="D2191">
        <f t="shared" ca="1" si="214"/>
        <v>1978</v>
      </c>
      <c r="E2191">
        <f t="shared" ca="1" si="214"/>
        <v>1</v>
      </c>
      <c r="F2191">
        <f t="shared" ca="1" si="214"/>
        <v>3</v>
      </c>
      <c r="G2191">
        <f t="shared" ca="1" si="214"/>
        <v>3</v>
      </c>
      <c r="I2191" t="str">
        <f t="shared" ca="1" si="216"/>
        <v>Female</v>
      </c>
      <c r="J2191" t="str">
        <f t="shared" ca="1" si="217"/>
        <v>Medicaid</v>
      </c>
      <c r="K2191" t="str">
        <f t="shared" ca="1" si="218"/>
        <v>Transferred</v>
      </c>
      <c r="L2191" s="1">
        <f t="shared" ca="1" si="213"/>
        <v>28756</v>
      </c>
    </row>
    <row r="2192" spans="2:12" x14ac:dyDescent="0.25">
      <c r="B2192">
        <f t="shared" ca="1" si="215"/>
        <v>8</v>
      </c>
      <c r="C2192">
        <f t="shared" ca="1" si="214"/>
        <v>8</v>
      </c>
      <c r="D2192">
        <f t="shared" ca="1" si="214"/>
        <v>1969</v>
      </c>
      <c r="E2192">
        <f t="shared" ca="1" si="214"/>
        <v>2</v>
      </c>
      <c r="F2192">
        <f t="shared" ca="1" si="214"/>
        <v>4</v>
      </c>
      <c r="G2192">
        <f t="shared" ca="1" si="214"/>
        <v>1</v>
      </c>
      <c r="I2192" t="str">
        <f t="shared" ca="1" si="216"/>
        <v>Male</v>
      </c>
      <c r="J2192" t="str">
        <f t="shared" ca="1" si="217"/>
        <v>Self-pay</v>
      </c>
      <c r="K2192" t="str">
        <f t="shared" ca="1" si="218"/>
        <v>Discharged</v>
      </c>
      <c r="L2192" s="1">
        <f t="shared" ca="1" si="213"/>
        <v>25423</v>
      </c>
    </row>
    <row r="2193" spans="2:12" x14ac:dyDescent="0.25">
      <c r="B2193">
        <f t="shared" ca="1" si="215"/>
        <v>27</v>
      </c>
      <c r="C2193">
        <f t="shared" ca="1" si="214"/>
        <v>12</v>
      </c>
      <c r="D2193">
        <f t="shared" ca="1" si="214"/>
        <v>1953</v>
      </c>
      <c r="E2193">
        <f t="shared" ca="1" si="214"/>
        <v>2</v>
      </c>
      <c r="F2193">
        <f t="shared" ca="1" si="214"/>
        <v>4</v>
      </c>
      <c r="G2193">
        <f t="shared" ca="1" si="214"/>
        <v>2</v>
      </c>
      <c r="I2193" t="str">
        <f t="shared" ca="1" si="216"/>
        <v>Male</v>
      </c>
      <c r="J2193" t="str">
        <f t="shared" ca="1" si="217"/>
        <v>Self-pay</v>
      </c>
      <c r="K2193" t="str">
        <f t="shared" ca="1" si="218"/>
        <v>Admitted</v>
      </c>
      <c r="L2193" s="1">
        <f t="shared" ca="1" si="213"/>
        <v>19720</v>
      </c>
    </row>
    <row r="2194" spans="2:12" x14ac:dyDescent="0.25">
      <c r="B2194">
        <f t="shared" ca="1" si="215"/>
        <v>4</v>
      </c>
      <c r="C2194">
        <f t="shared" ca="1" si="214"/>
        <v>6</v>
      </c>
      <c r="D2194">
        <f t="shared" ca="1" si="214"/>
        <v>1925</v>
      </c>
      <c r="E2194">
        <f t="shared" ca="1" si="214"/>
        <v>2</v>
      </c>
      <c r="F2194">
        <f t="shared" ca="1" si="214"/>
        <v>2</v>
      </c>
      <c r="G2194">
        <f t="shared" ca="1" si="214"/>
        <v>3</v>
      </c>
      <c r="I2194" t="str">
        <f t="shared" ca="1" si="216"/>
        <v>Male</v>
      </c>
      <c r="J2194" t="str">
        <f t="shared" ca="1" si="217"/>
        <v>Medicare</v>
      </c>
      <c r="K2194" t="str">
        <f t="shared" ca="1" si="218"/>
        <v>Transferred</v>
      </c>
      <c r="L2194" s="1">
        <f t="shared" ca="1" si="213"/>
        <v>9287</v>
      </c>
    </row>
    <row r="2195" spans="2:12" x14ac:dyDescent="0.25">
      <c r="B2195">
        <f t="shared" ca="1" si="215"/>
        <v>8</v>
      </c>
      <c r="C2195">
        <f t="shared" ca="1" si="214"/>
        <v>12</v>
      </c>
      <c r="D2195">
        <f t="shared" ca="1" si="214"/>
        <v>1994</v>
      </c>
      <c r="E2195">
        <f t="shared" ca="1" si="214"/>
        <v>2</v>
      </c>
      <c r="F2195">
        <f t="shared" ca="1" si="214"/>
        <v>4</v>
      </c>
      <c r="G2195">
        <f t="shared" ca="1" si="214"/>
        <v>3</v>
      </c>
      <c r="I2195" t="str">
        <f t="shared" ca="1" si="216"/>
        <v>Male</v>
      </c>
      <c r="J2195" t="str">
        <f t="shared" ca="1" si="217"/>
        <v>Self-pay</v>
      </c>
      <c r="K2195" t="str">
        <f t="shared" ca="1" si="218"/>
        <v>Transferred</v>
      </c>
      <c r="L2195" s="1">
        <f t="shared" ca="1" si="213"/>
        <v>34676</v>
      </c>
    </row>
    <row r="2196" spans="2:12" x14ac:dyDescent="0.25">
      <c r="B2196">
        <f t="shared" ca="1" si="215"/>
        <v>1</v>
      </c>
      <c r="C2196">
        <f t="shared" ca="1" si="214"/>
        <v>3</v>
      </c>
      <c r="D2196">
        <f t="shared" ca="1" si="214"/>
        <v>1930</v>
      </c>
      <c r="E2196">
        <f t="shared" ca="1" si="214"/>
        <v>2</v>
      </c>
      <c r="F2196">
        <f t="shared" ca="1" si="214"/>
        <v>3</v>
      </c>
      <c r="G2196">
        <f t="shared" ca="1" si="214"/>
        <v>2</v>
      </c>
      <c r="I2196" t="str">
        <f t="shared" ca="1" si="216"/>
        <v>Male</v>
      </c>
      <c r="J2196" t="str">
        <f t="shared" ca="1" si="217"/>
        <v>Medicaid</v>
      </c>
      <c r="K2196" t="str">
        <f t="shared" ca="1" si="218"/>
        <v>Admitted</v>
      </c>
      <c r="L2196" s="1">
        <f t="shared" ref="L2196:L2259" ca="1" si="219">DATE(D2196,C2196,B2196)</f>
        <v>11018</v>
      </c>
    </row>
    <row r="2197" spans="2:12" x14ac:dyDescent="0.25">
      <c r="B2197">
        <f t="shared" ca="1" si="215"/>
        <v>4</v>
      </c>
      <c r="C2197">
        <f t="shared" ca="1" si="214"/>
        <v>12</v>
      </c>
      <c r="D2197">
        <f t="shared" ca="1" si="214"/>
        <v>1936</v>
      </c>
      <c r="E2197">
        <f t="shared" ca="1" si="214"/>
        <v>2</v>
      </c>
      <c r="F2197">
        <f t="shared" ca="1" si="214"/>
        <v>4</v>
      </c>
      <c r="G2197">
        <f t="shared" ca="1" si="214"/>
        <v>3</v>
      </c>
      <c r="I2197" t="str">
        <f t="shared" ca="1" si="216"/>
        <v>Male</v>
      </c>
      <c r="J2197" t="str">
        <f t="shared" ca="1" si="217"/>
        <v>Self-pay</v>
      </c>
      <c r="K2197" t="str">
        <f t="shared" ca="1" si="218"/>
        <v>Transferred</v>
      </c>
      <c r="L2197" s="1">
        <f t="shared" ca="1" si="219"/>
        <v>13488</v>
      </c>
    </row>
    <row r="2198" spans="2:12" x14ac:dyDescent="0.25">
      <c r="B2198">
        <f t="shared" ca="1" si="215"/>
        <v>12</v>
      </c>
      <c r="C2198">
        <f t="shared" ca="1" si="214"/>
        <v>4</v>
      </c>
      <c r="D2198">
        <f t="shared" ca="1" si="214"/>
        <v>1965</v>
      </c>
      <c r="E2198">
        <f t="shared" ca="1" si="214"/>
        <v>2</v>
      </c>
      <c r="F2198">
        <f t="shared" ca="1" si="214"/>
        <v>3</v>
      </c>
      <c r="G2198">
        <f t="shared" ca="1" si="214"/>
        <v>3</v>
      </c>
      <c r="I2198" t="str">
        <f t="shared" ca="1" si="216"/>
        <v>Male</v>
      </c>
      <c r="J2198" t="str">
        <f t="shared" ca="1" si="217"/>
        <v>Medicaid</v>
      </c>
      <c r="K2198" t="str">
        <f t="shared" ca="1" si="218"/>
        <v>Transferred</v>
      </c>
      <c r="L2198" s="1">
        <f t="shared" ca="1" si="219"/>
        <v>23844</v>
      </c>
    </row>
    <row r="2199" spans="2:12" x14ac:dyDescent="0.25">
      <c r="B2199">
        <f t="shared" ca="1" si="215"/>
        <v>3</v>
      </c>
      <c r="C2199">
        <f t="shared" ca="1" si="214"/>
        <v>6</v>
      </c>
      <c r="D2199">
        <f t="shared" ca="1" si="214"/>
        <v>1952</v>
      </c>
      <c r="E2199">
        <f t="shared" ca="1" si="214"/>
        <v>1</v>
      </c>
      <c r="F2199">
        <f t="shared" ca="1" si="214"/>
        <v>2</v>
      </c>
      <c r="G2199">
        <f t="shared" ca="1" si="214"/>
        <v>1</v>
      </c>
      <c r="I2199" t="str">
        <f t="shared" ca="1" si="216"/>
        <v>Female</v>
      </c>
      <c r="J2199" t="str">
        <f t="shared" ca="1" si="217"/>
        <v>Medicare</v>
      </c>
      <c r="K2199" t="str">
        <f t="shared" ca="1" si="218"/>
        <v>Discharged</v>
      </c>
      <c r="L2199" s="1">
        <f t="shared" ca="1" si="219"/>
        <v>19148</v>
      </c>
    </row>
    <row r="2200" spans="2:12" x14ac:dyDescent="0.25">
      <c r="B2200">
        <f t="shared" ca="1" si="215"/>
        <v>30</v>
      </c>
      <c r="C2200">
        <f t="shared" ca="1" si="214"/>
        <v>2</v>
      </c>
      <c r="D2200">
        <f t="shared" ca="1" si="214"/>
        <v>1994</v>
      </c>
      <c r="E2200">
        <f t="shared" ca="1" si="214"/>
        <v>1</v>
      </c>
      <c r="F2200">
        <f t="shared" ca="1" si="214"/>
        <v>5</v>
      </c>
      <c r="G2200">
        <f t="shared" ca="1" si="214"/>
        <v>1</v>
      </c>
      <c r="I2200" t="str">
        <f t="shared" ca="1" si="216"/>
        <v>Female</v>
      </c>
      <c r="J2200" t="str">
        <f t="shared" ca="1" si="217"/>
        <v>Blue Cross</v>
      </c>
      <c r="K2200" t="str">
        <f t="shared" ca="1" si="218"/>
        <v>Discharged</v>
      </c>
      <c r="L2200" s="1">
        <f t="shared" ca="1" si="219"/>
        <v>34395</v>
      </c>
    </row>
    <row r="2201" spans="2:12" x14ac:dyDescent="0.25">
      <c r="B2201">
        <f t="shared" ca="1" si="215"/>
        <v>12</v>
      </c>
      <c r="C2201">
        <f t="shared" ca="1" si="214"/>
        <v>1</v>
      </c>
      <c r="D2201">
        <f t="shared" ca="1" si="214"/>
        <v>1940</v>
      </c>
      <c r="E2201">
        <f t="shared" ca="1" si="214"/>
        <v>2</v>
      </c>
      <c r="F2201">
        <f t="shared" ca="1" si="214"/>
        <v>5</v>
      </c>
      <c r="G2201">
        <f t="shared" ca="1" si="214"/>
        <v>3</v>
      </c>
      <c r="I2201" t="str">
        <f t="shared" ca="1" si="216"/>
        <v>Male</v>
      </c>
      <c r="J2201" t="str">
        <f t="shared" ca="1" si="217"/>
        <v>Blue Cross</v>
      </c>
      <c r="K2201" t="str">
        <f t="shared" ca="1" si="218"/>
        <v>Transferred</v>
      </c>
      <c r="L2201" s="1">
        <f t="shared" ca="1" si="219"/>
        <v>14622</v>
      </c>
    </row>
    <row r="2202" spans="2:12" x14ac:dyDescent="0.25">
      <c r="B2202">
        <f t="shared" ca="1" si="215"/>
        <v>19</v>
      </c>
      <c r="C2202">
        <f t="shared" ca="1" si="214"/>
        <v>5</v>
      </c>
      <c r="D2202">
        <f t="shared" ca="1" si="214"/>
        <v>2010</v>
      </c>
      <c r="E2202">
        <f t="shared" ca="1" si="214"/>
        <v>1</v>
      </c>
      <c r="F2202">
        <f t="shared" ca="1" si="214"/>
        <v>2</v>
      </c>
      <c r="G2202">
        <f t="shared" ca="1" si="214"/>
        <v>2</v>
      </c>
      <c r="I2202" t="str">
        <f t="shared" ca="1" si="216"/>
        <v>Female</v>
      </c>
      <c r="J2202" t="str">
        <f t="shared" ca="1" si="217"/>
        <v>Medicare</v>
      </c>
      <c r="K2202" t="str">
        <f t="shared" ca="1" si="218"/>
        <v>Admitted</v>
      </c>
      <c r="L2202" s="1">
        <f t="shared" ca="1" si="219"/>
        <v>40317</v>
      </c>
    </row>
    <row r="2203" spans="2:12" x14ac:dyDescent="0.25">
      <c r="B2203">
        <f t="shared" ca="1" si="215"/>
        <v>20</v>
      </c>
      <c r="C2203">
        <f t="shared" ca="1" si="214"/>
        <v>1</v>
      </c>
      <c r="D2203">
        <f t="shared" ca="1" si="214"/>
        <v>1960</v>
      </c>
      <c r="E2203">
        <f t="shared" ca="1" si="214"/>
        <v>2</v>
      </c>
      <c r="F2203">
        <f t="shared" ca="1" si="214"/>
        <v>5</v>
      </c>
      <c r="G2203">
        <f t="shared" ca="1" si="214"/>
        <v>2</v>
      </c>
      <c r="I2203" t="str">
        <f t="shared" ca="1" si="216"/>
        <v>Male</v>
      </c>
      <c r="J2203" t="str">
        <f t="shared" ca="1" si="217"/>
        <v>Blue Cross</v>
      </c>
      <c r="K2203" t="str">
        <f t="shared" ca="1" si="218"/>
        <v>Admitted</v>
      </c>
      <c r="L2203" s="1">
        <f t="shared" ca="1" si="219"/>
        <v>21935</v>
      </c>
    </row>
    <row r="2204" spans="2:12" x14ac:dyDescent="0.25">
      <c r="B2204">
        <f t="shared" ca="1" si="215"/>
        <v>2</v>
      </c>
      <c r="C2204">
        <f t="shared" ca="1" si="214"/>
        <v>5</v>
      </c>
      <c r="D2204">
        <f t="shared" ca="1" si="214"/>
        <v>1978</v>
      </c>
      <c r="E2204">
        <f t="shared" ca="1" si="214"/>
        <v>2</v>
      </c>
      <c r="F2204">
        <f t="shared" ca="1" si="214"/>
        <v>5</v>
      </c>
      <c r="G2204">
        <f t="shared" ca="1" si="214"/>
        <v>3</v>
      </c>
      <c r="I2204" t="str">
        <f t="shared" ca="1" si="216"/>
        <v>Male</v>
      </c>
      <c r="J2204" t="str">
        <f t="shared" ca="1" si="217"/>
        <v>Blue Cross</v>
      </c>
      <c r="K2204" t="str">
        <f t="shared" ca="1" si="218"/>
        <v>Transferred</v>
      </c>
      <c r="L2204" s="1">
        <f t="shared" ca="1" si="219"/>
        <v>28612</v>
      </c>
    </row>
    <row r="2205" spans="2:12" x14ac:dyDescent="0.25">
      <c r="B2205">
        <f t="shared" ca="1" si="215"/>
        <v>30</v>
      </c>
      <c r="C2205">
        <f t="shared" ca="1" si="214"/>
        <v>7</v>
      </c>
      <c r="D2205">
        <f t="shared" ca="1" si="214"/>
        <v>1920</v>
      </c>
      <c r="E2205">
        <f t="shared" ca="1" si="214"/>
        <v>1</v>
      </c>
      <c r="F2205">
        <f t="shared" ca="1" si="214"/>
        <v>5</v>
      </c>
      <c r="G2205">
        <f t="shared" ca="1" si="214"/>
        <v>3</v>
      </c>
      <c r="I2205" t="str">
        <f t="shared" ca="1" si="216"/>
        <v>Female</v>
      </c>
      <c r="J2205" t="str">
        <f t="shared" ca="1" si="217"/>
        <v>Blue Cross</v>
      </c>
      <c r="K2205" t="str">
        <f t="shared" ca="1" si="218"/>
        <v>Transferred</v>
      </c>
      <c r="L2205" s="1">
        <f t="shared" ca="1" si="219"/>
        <v>7517</v>
      </c>
    </row>
    <row r="2206" spans="2:12" x14ac:dyDescent="0.25">
      <c r="B2206">
        <f t="shared" ca="1" si="215"/>
        <v>20</v>
      </c>
      <c r="C2206">
        <f t="shared" ca="1" si="214"/>
        <v>2</v>
      </c>
      <c r="D2206">
        <f t="shared" ca="1" si="214"/>
        <v>1981</v>
      </c>
      <c r="E2206">
        <f t="shared" ca="1" si="214"/>
        <v>1</v>
      </c>
      <c r="F2206">
        <f t="shared" ca="1" si="214"/>
        <v>2</v>
      </c>
      <c r="G2206">
        <f t="shared" ca="1" si="214"/>
        <v>2</v>
      </c>
      <c r="I2206" t="str">
        <f t="shared" ca="1" si="216"/>
        <v>Female</v>
      </c>
      <c r="J2206" t="str">
        <f t="shared" ca="1" si="217"/>
        <v>Medicare</v>
      </c>
      <c r="K2206" t="str">
        <f t="shared" ca="1" si="218"/>
        <v>Admitted</v>
      </c>
      <c r="L2206" s="1">
        <f t="shared" ca="1" si="219"/>
        <v>29637</v>
      </c>
    </row>
    <row r="2207" spans="2:12" x14ac:dyDescent="0.25">
      <c r="B2207">
        <f t="shared" ca="1" si="215"/>
        <v>6</v>
      </c>
      <c r="C2207">
        <f t="shared" ca="1" si="214"/>
        <v>4</v>
      </c>
      <c r="D2207">
        <f t="shared" ca="1" si="214"/>
        <v>1947</v>
      </c>
      <c r="E2207">
        <f t="shared" ca="1" si="214"/>
        <v>2</v>
      </c>
      <c r="F2207">
        <f t="shared" ca="1" si="214"/>
        <v>2</v>
      </c>
      <c r="G2207">
        <f t="shared" ca="1" si="214"/>
        <v>2</v>
      </c>
      <c r="I2207" t="str">
        <f t="shared" ca="1" si="216"/>
        <v>Male</v>
      </c>
      <c r="J2207" t="str">
        <f t="shared" ca="1" si="217"/>
        <v>Medicare</v>
      </c>
      <c r="K2207" t="str">
        <f t="shared" ca="1" si="218"/>
        <v>Admitted</v>
      </c>
      <c r="L2207" s="1">
        <f t="shared" ca="1" si="219"/>
        <v>17263</v>
      </c>
    </row>
    <row r="2208" spans="2:12" x14ac:dyDescent="0.25">
      <c r="B2208">
        <f t="shared" ca="1" si="215"/>
        <v>19</v>
      </c>
      <c r="C2208">
        <f t="shared" ca="1" si="214"/>
        <v>4</v>
      </c>
      <c r="D2208">
        <f t="shared" ca="1" si="214"/>
        <v>1929</v>
      </c>
      <c r="E2208">
        <f t="shared" ca="1" si="214"/>
        <v>2</v>
      </c>
      <c r="F2208">
        <f t="shared" ca="1" si="214"/>
        <v>5</v>
      </c>
      <c r="G2208">
        <f t="shared" ca="1" si="214"/>
        <v>4</v>
      </c>
      <c r="I2208" t="str">
        <f t="shared" ca="1" si="216"/>
        <v>Male</v>
      </c>
      <c r="J2208" t="str">
        <f t="shared" ca="1" si="217"/>
        <v>Blue Cross</v>
      </c>
      <c r="K2208" t="str">
        <f t="shared" ca="1" si="218"/>
        <v>Left without being seen</v>
      </c>
      <c r="L2208" s="1">
        <f t="shared" ca="1" si="219"/>
        <v>10702</v>
      </c>
    </row>
    <row r="2209" spans="2:12" x14ac:dyDescent="0.25">
      <c r="B2209">
        <f t="shared" ca="1" si="215"/>
        <v>20</v>
      </c>
      <c r="C2209">
        <f t="shared" ca="1" si="214"/>
        <v>11</v>
      </c>
      <c r="D2209">
        <f t="shared" ca="1" si="214"/>
        <v>2002</v>
      </c>
      <c r="E2209">
        <f t="shared" ca="1" si="214"/>
        <v>2</v>
      </c>
      <c r="F2209">
        <f t="shared" ca="1" si="214"/>
        <v>4</v>
      </c>
      <c r="G2209">
        <f t="shared" ca="1" si="214"/>
        <v>1</v>
      </c>
      <c r="I2209" t="str">
        <f t="shared" ca="1" si="216"/>
        <v>Male</v>
      </c>
      <c r="J2209" t="str">
        <f t="shared" ca="1" si="217"/>
        <v>Self-pay</v>
      </c>
      <c r="K2209" t="str">
        <f t="shared" ca="1" si="218"/>
        <v>Discharged</v>
      </c>
      <c r="L2209" s="1">
        <f t="shared" ca="1" si="219"/>
        <v>37580</v>
      </c>
    </row>
    <row r="2210" spans="2:12" x14ac:dyDescent="0.25">
      <c r="B2210">
        <f t="shared" ca="1" si="215"/>
        <v>7</v>
      </c>
      <c r="C2210">
        <f t="shared" ca="1" si="214"/>
        <v>10</v>
      </c>
      <c r="D2210">
        <f t="shared" ca="1" si="214"/>
        <v>1999</v>
      </c>
      <c r="E2210">
        <f t="shared" ref="C2210:G2261" ca="1" si="220">RANDBETWEEN(E$4,E$5)</f>
        <v>1</v>
      </c>
      <c r="F2210">
        <f t="shared" ca="1" si="220"/>
        <v>3</v>
      </c>
      <c r="G2210">
        <f t="shared" ca="1" si="220"/>
        <v>2</v>
      </c>
      <c r="I2210" t="str">
        <f t="shared" ca="1" si="216"/>
        <v>Female</v>
      </c>
      <c r="J2210" t="str">
        <f t="shared" ca="1" si="217"/>
        <v>Medicaid</v>
      </c>
      <c r="K2210" t="str">
        <f t="shared" ca="1" si="218"/>
        <v>Admitted</v>
      </c>
      <c r="L2210" s="1">
        <f t="shared" ca="1" si="219"/>
        <v>36440</v>
      </c>
    </row>
    <row r="2211" spans="2:12" x14ac:dyDescent="0.25">
      <c r="B2211">
        <f t="shared" ca="1" si="215"/>
        <v>10</v>
      </c>
      <c r="C2211">
        <f t="shared" ca="1" si="220"/>
        <v>9</v>
      </c>
      <c r="D2211">
        <f t="shared" ca="1" si="220"/>
        <v>1947</v>
      </c>
      <c r="E2211">
        <f t="shared" ca="1" si="220"/>
        <v>1</v>
      </c>
      <c r="F2211">
        <f t="shared" ca="1" si="220"/>
        <v>2</v>
      </c>
      <c r="G2211">
        <f t="shared" ca="1" si="220"/>
        <v>2</v>
      </c>
      <c r="I2211" t="str">
        <f t="shared" ca="1" si="216"/>
        <v>Female</v>
      </c>
      <c r="J2211" t="str">
        <f t="shared" ca="1" si="217"/>
        <v>Medicare</v>
      </c>
      <c r="K2211" t="str">
        <f t="shared" ca="1" si="218"/>
        <v>Admitted</v>
      </c>
      <c r="L2211" s="1">
        <f t="shared" ca="1" si="219"/>
        <v>17420</v>
      </c>
    </row>
    <row r="2212" spans="2:12" x14ac:dyDescent="0.25">
      <c r="B2212">
        <f t="shared" ca="1" si="215"/>
        <v>21</v>
      </c>
      <c r="C2212">
        <f t="shared" ca="1" si="220"/>
        <v>5</v>
      </c>
      <c r="D2212">
        <f t="shared" ca="1" si="220"/>
        <v>1963</v>
      </c>
      <c r="E2212">
        <f t="shared" ca="1" si="220"/>
        <v>1</v>
      </c>
      <c r="F2212">
        <f t="shared" ca="1" si="220"/>
        <v>1</v>
      </c>
      <c r="G2212">
        <f t="shared" ca="1" si="220"/>
        <v>4</v>
      </c>
      <c r="I2212" t="str">
        <f t="shared" ca="1" si="216"/>
        <v>Female</v>
      </c>
      <c r="J2212" t="str">
        <f t="shared" ca="1" si="217"/>
        <v>Aetna</v>
      </c>
      <c r="K2212" t="str">
        <f t="shared" ca="1" si="218"/>
        <v>Left without being seen</v>
      </c>
      <c r="L2212" s="1">
        <f t="shared" ca="1" si="219"/>
        <v>23152</v>
      </c>
    </row>
    <row r="2213" spans="2:12" x14ac:dyDescent="0.25">
      <c r="B2213">
        <f t="shared" ca="1" si="215"/>
        <v>20</v>
      </c>
      <c r="C2213">
        <f t="shared" ca="1" si="220"/>
        <v>11</v>
      </c>
      <c r="D2213">
        <f t="shared" ca="1" si="220"/>
        <v>1974</v>
      </c>
      <c r="E2213">
        <f t="shared" ca="1" si="220"/>
        <v>2</v>
      </c>
      <c r="F2213">
        <f t="shared" ca="1" si="220"/>
        <v>1</v>
      </c>
      <c r="G2213">
        <f t="shared" ca="1" si="220"/>
        <v>4</v>
      </c>
      <c r="I2213" t="str">
        <f t="shared" ca="1" si="216"/>
        <v>Male</v>
      </c>
      <c r="J2213" t="str">
        <f t="shared" ca="1" si="217"/>
        <v>Aetna</v>
      </c>
      <c r="K2213" t="str">
        <f t="shared" ca="1" si="218"/>
        <v>Left without being seen</v>
      </c>
      <c r="L2213" s="1">
        <f t="shared" ca="1" si="219"/>
        <v>27353</v>
      </c>
    </row>
    <row r="2214" spans="2:12" x14ac:dyDescent="0.25">
      <c r="B2214">
        <f t="shared" ca="1" si="215"/>
        <v>10</v>
      </c>
      <c r="C2214">
        <f t="shared" ca="1" si="220"/>
        <v>1</v>
      </c>
      <c r="D2214">
        <f t="shared" ca="1" si="220"/>
        <v>1921</v>
      </c>
      <c r="E2214">
        <f t="shared" ca="1" si="220"/>
        <v>2</v>
      </c>
      <c r="F2214">
        <f t="shared" ca="1" si="220"/>
        <v>4</v>
      </c>
      <c r="G2214">
        <f t="shared" ca="1" si="220"/>
        <v>1</v>
      </c>
      <c r="I2214" t="str">
        <f t="shared" ca="1" si="216"/>
        <v>Male</v>
      </c>
      <c r="J2214" t="str">
        <f t="shared" ca="1" si="217"/>
        <v>Self-pay</v>
      </c>
      <c r="K2214" t="str">
        <f t="shared" ca="1" si="218"/>
        <v>Discharged</v>
      </c>
      <c r="L2214" s="1">
        <f t="shared" ca="1" si="219"/>
        <v>7681</v>
      </c>
    </row>
    <row r="2215" spans="2:12" x14ac:dyDescent="0.25">
      <c r="B2215">
        <f t="shared" ca="1" si="215"/>
        <v>3</v>
      </c>
      <c r="C2215">
        <f t="shared" ca="1" si="220"/>
        <v>10</v>
      </c>
      <c r="D2215">
        <f t="shared" ca="1" si="220"/>
        <v>1924</v>
      </c>
      <c r="E2215">
        <f t="shared" ca="1" si="220"/>
        <v>1</v>
      </c>
      <c r="F2215">
        <f t="shared" ca="1" si="220"/>
        <v>2</v>
      </c>
      <c r="G2215">
        <f t="shared" ca="1" si="220"/>
        <v>1</v>
      </c>
      <c r="I2215" t="str">
        <f t="shared" ca="1" si="216"/>
        <v>Female</v>
      </c>
      <c r="J2215" t="str">
        <f t="shared" ca="1" si="217"/>
        <v>Medicare</v>
      </c>
      <c r="K2215" t="str">
        <f t="shared" ca="1" si="218"/>
        <v>Discharged</v>
      </c>
      <c r="L2215" s="1">
        <f t="shared" ca="1" si="219"/>
        <v>9043</v>
      </c>
    </row>
    <row r="2216" spans="2:12" x14ac:dyDescent="0.25">
      <c r="B2216">
        <f t="shared" ca="1" si="215"/>
        <v>13</v>
      </c>
      <c r="C2216">
        <f t="shared" ca="1" si="220"/>
        <v>3</v>
      </c>
      <c r="D2216">
        <f t="shared" ca="1" si="220"/>
        <v>1974</v>
      </c>
      <c r="E2216">
        <f t="shared" ca="1" si="220"/>
        <v>2</v>
      </c>
      <c r="F2216">
        <f t="shared" ca="1" si="220"/>
        <v>5</v>
      </c>
      <c r="G2216">
        <f t="shared" ca="1" si="220"/>
        <v>4</v>
      </c>
      <c r="I2216" t="str">
        <f t="shared" ca="1" si="216"/>
        <v>Male</v>
      </c>
      <c r="J2216" t="str">
        <f t="shared" ca="1" si="217"/>
        <v>Blue Cross</v>
      </c>
      <c r="K2216" t="str">
        <f t="shared" ca="1" si="218"/>
        <v>Left without being seen</v>
      </c>
      <c r="L2216" s="1">
        <f t="shared" ca="1" si="219"/>
        <v>27101</v>
      </c>
    </row>
    <row r="2217" spans="2:12" x14ac:dyDescent="0.25">
      <c r="B2217">
        <f t="shared" ca="1" si="215"/>
        <v>6</v>
      </c>
      <c r="C2217">
        <f t="shared" ca="1" si="220"/>
        <v>10</v>
      </c>
      <c r="D2217">
        <f t="shared" ca="1" si="220"/>
        <v>1936</v>
      </c>
      <c r="E2217">
        <f t="shared" ca="1" si="220"/>
        <v>2</v>
      </c>
      <c r="F2217">
        <f t="shared" ca="1" si="220"/>
        <v>4</v>
      </c>
      <c r="G2217">
        <f t="shared" ca="1" si="220"/>
        <v>3</v>
      </c>
      <c r="I2217" t="str">
        <f t="shared" ca="1" si="216"/>
        <v>Male</v>
      </c>
      <c r="J2217" t="str">
        <f t="shared" ca="1" si="217"/>
        <v>Self-pay</v>
      </c>
      <c r="K2217" t="str">
        <f t="shared" ca="1" si="218"/>
        <v>Transferred</v>
      </c>
      <c r="L2217" s="1">
        <f t="shared" ca="1" si="219"/>
        <v>13429</v>
      </c>
    </row>
    <row r="2218" spans="2:12" x14ac:dyDescent="0.25">
      <c r="B2218">
        <f t="shared" ca="1" si="215"/>
        <v>14</v>
      </c>
      <c r="C2218">
        <f t="shared" ca="1" si="220"/>
        <v>5</v>
      </c>
      <c r="D2218">
        <f t="shared" ca="1" si="220"/>
        <v>1948</v>
      </c>
      <c r="E2218">
        <f t="shared" ca="1" si="220"/>
        <v>1</v>
      </c>
      <c r="F2218">
        <f t="shared" ca="1" si="220"/>
        <v>5</v>
      </c>
      <c r="G2218">
        <f t="shared" ca="1" si="220"/>
        <v>3</v>
      </c>
      <c r="I2218" t="str">
        <f t="shared" ca="1" si="216"/>
        <v>Female</v>
      </c>
      <c r="J2218" t="str">
        <f t="shared" ca="1" si="217"/>
        <v>Blue Cross</v>
      </c>
      <c r="K2218" t="str">
        <f t="shared" ca="1" si="218"/>
        <v>Transferred</v>
      </c>
      <c r="L2218" s="1">
        <f t="shared" ca="1" si="219"/>
        <v>17667</v>
      </c>
    </row>
    <row r="2219" spans="2:12" x14ac:dyDescent="0.25">
      <c r="B2219">
        <f t="shared" ca="1" si="215"/>
        <v>2</v>
      </c>
      <c r="C2219">
        <f t="shared" ca="1" si="220"/>
        <v>1</v>
      </c>
      <c r="D2219">
        <f t="shared" ca="1" si="220"/>
        <v>1990</v>
      </c>
      <c r="E2219">
        <f t="shared" ca="1" si="220"/>
        <v>2</v>
      </c>
      <c r="F2219">
        <f t="shared" ca="1" si="220"/>
        <v>2</v>
      </c>
      <c r="G2219">
        <f t="shared" ca="1" si="220"/>
        <v>1</v>
      </c>
      <c r="I2219" t="str">
        <f t="shared" ca="1" si="216"/>
        <v>Male</v>
      </c>
      <c r="J2219" t="str">
        <f t="shared" ca="1" si="217"/>
        <v>Medicare</v>
      </c>
      <c r="K2219" t="str">
        <f t="shared" ca="1" si="218"/>
        <v>Discharged</v>
      </c>
      <c r="L2219" s="1">
        <f t="shared" ca="1" si="219"/>
        <v>32875</v>
      </c>
    </row>
    <row r="2220" spans="2:12" x14ac:dyDescent="0.25">
      <c r="B2220">
        <f t="shared" ca="1" si="215"/>
        <v>30</v>
      </c>
      <c r="C2220">
        <f t="shared" ca="1" si="220"/>
        <v>8</v>
      </c>
      <c r="D2220">
        <f t="shared" ca="1" si="220"/>
        <v>1965</v>
      </c>
      <c r="E2220">
        <f t="shared" ca="1" si="220"/>
        <v>1</v>
      </c>
      <c r="F2220">
        <f t="shared" ca="1" si="220"/>
        <v>5</v>
      </c>
      <c r="G2220">
        <f t="shared" ca="1" si="220"/>
        <v>4</v>
      </c>
      <c r="I2220" t="str">
        <f t="shared" ca="1" si="216"/>
        <v>Female</v>
      </c>
      <c r="J2220" t="str">
        <f t="shared" ca="1" si="217"/>
        <v>Blue Cross</v>
      </c>
      <c r="K2220" t="str">
        <f t="shared" ca="1" si="218"/>
        <v>Left without being seen</v>
      </c>
      <c r="L2220" s="1">
        <f t="shared" ca="1" si="219"/>
        <v>23984</v>
      </c>
    </row>
    <row r="2221" spans="2:12" x14ac:dyDescent="0.25">
      <c r="B2221">
        <f t="shared" ca="1" si="215"/>
        <v>15</v>
      </c>
      <c r="C2221">
        <f t="shared" ca="1" si="220"/>
        <v>12</v>
      </c>
      <c r="D2221">
        <f t="shared" ca="1" si="220"/>
        <v>1972</v>
      </c>
      <c r="E2221">
        <f t="shared" ca="1" si="220"/>
        <v>1</v>
      </c>
      <c r="F2221">
        <f t="shared" ca="1" si="220"/>
        <v>1</v>
      </c>
      <c r="G2221">
        <f t="shared" ca="1" si="220"/>
        <v>3</v>
      </c>
      <c r="I2221" t="str">
        <f t="shared" ca="1" si="216"/>
        <v>Female</v>
      </c>
      <c r="J2221" t="str">
        <f t="shared" ca="1" si="217"/>
        <v>Aetna</v>
      </c>
      <c r="K2221" t="str">
        <f t="shared" ca="1" si="218"/>
        <v>Transferred</v>
      </c>
      <c r="L2221" s="1">
        <f t="shared" ca="1" si="219"/>
        <v>26648</v>
      </c>
    </row>
    <row r="2222" spans="2:12" x14ac:dyDescent="0.25">
      <c r="B2222">
        <f t="shared" ca="1" si="215"/>
        <v>18</v>
      </c>
      <c r="C2222">
        <f t="shared" ca="1" si="220"/>
        <v>11</v>
      </c>
      <c r="D2222">
        <f t="shared" ca="1" si="220"/>
        <v>1966</v>
      </c>
      <c r="E2222">
        <f t="shared" ca="1" si="220"/>
        <v>2</v>
      </c>
      <c r="F2222">
        <f t="shared" ca="1" si="220"/>
        <v>2</v>
      </c>
      <c r="G2222">
        <f t="shared" ca="1" si="220"/>
        <v>2</v>
      </c>
      <c r="I2222" t="str">
        <f t="shared" ca="1" si="216"/>
        <v>Male</v>
      </c>
      <c r="J2222" t="str">
        <f t="shared" ca="1" si="217"/>
        <v>Medicare</v>
      </c>
      <c r="K2222" t="str">
        <f t="shared" ca="1" si="218"/>
        <v>Admitted</v>
      </c>
      <c r="L2222" s="1">
        <f t="shared" ca="1" si="219"/>
        <v>24429</v>
      </c>
    </row>
    <row r="2223" spans="2:12" x14ac:dyDescent="0.25">
      <c r="B2223">
        <f t="shared" ca="1" si="215"/>
        <v>12</v>
      </c>
      <c r="C2223">
        <f t="shared" ca="1" si="220"/>
        <v>5</v>
      </c>
      <c r="D2223">
        <f t="shared" ca="1" si="220"/>
        <v>1997</v>
      </c>
      <c r="E2223">
        <f t="shared" ca="1" si="220"/>
        <v>2</v>
      </c>
      <c r="F2223">
        <f t="shared" ca="1" si="220"/>
        <v>2</v>
      </c>
      <c r="G2223">
        <f t="shared" ca="1" si="220"/>
        <v>4</v>
      </c>
      <c r="I2223" t="str">
        <f t="shared" ca="1" si="216"/>
        <v>Male</v>
      </c>
      <c r="J2223" t="str">
        <f t="shared" ca="1" si="217"/>
        <v>Medicare</v>
      </c>
      <c r="K2223" t="str">
        <f t="shared" ca="1" si="218"/>
        <v>Left without being seen</v>
      </c>
      <c r="L2223" s="1">
        <f t="shared" ca="1" si="219"/>
        <v>35562</v>
      </c>
    </row>
    <row r="2224" spans="2:12" x14ac:dyDescent="0.25">
      <c r="B2224">
        <f t="shared" ca="1" si="215"/>
        <v>23</v>
      </c>
      <c r="C2224">
        <f t="shared" ca="1" si="220"/>
        <v>1</v>
      </c>
      <c r="D2224">
        <f t="shared" ca="1" si="220"/>
        <v>1917</v>
      </c>
      <c r="E2224">
        <f t="shared" ca="1" si="220"/>
        <v>1</v>
      </c>
      <c r="F2224">
        <f t="shared" ca="1" si="220"/>
        <v>5</v>
      </c>
      <c r="G2224">
        <f t="shared" ca="1" si="220"/>
        <v>2</v>
      </c>
      <c r="I2224" t="str">
        <f t="shared" ca="1" si="216"/>
        <v>Female</v>
      </c>
      <c r="J2224" t="str">
        <f t="shared" ca="1" si="217"/>
        <v>Blue Cross</v>
      </c>
      <c r="K2224" t="str">
        <f t="shared" ca="1" si="218"/>
        <v>Admitted</v>
      </c>
      <c r="L2224" s="1">
        <f t="shared" ca="1" si="219"/>
        <v>6233</v>
      </c>
    </row>
    <row r="2225" spans="2:12" x14ac:dyDescent="0.25">
      <c r="B2225">
        <f t="shared" ca="1" si="215"/>
        <v>14</v>
      </c>
      <c r="C2225">
        <f t="shared" ca="1" si="220"/>
        <v>2</v>
      </c>
      <c r="D2225">
        <f t="shared" ca="1" si="220"/>
        <v>1967</v>
      </c>
      <c r="E2225">
        <f t="shared" ca="1" si="220"/>
        <v>1</v>
      </c>
      <c r="F2225">
        <f t="shared" ca="1" si="220"/>
        <v>2</v>
      </c>
      <c r="G2225">
        <f t="shared" ca="1" si="220"/>
        <v>3</v>
      </c>
      <c r="I2225" t="str">
        <f t="shared" ca="1" si="216"/>
        <v>Female</v>
      </c>
      <c r="J2225" t="str">
        <f t="shared" ca="1" si="217"/>
        <v>Medicare</v>
      </c>
      <c r="K2225" t="str">
        <f t="shared" ca="1" si="218"/>
        <v>Transferred</v>
      </c>
      <c r="L2225" s="1">
        <f t="shared" ca="1" si="219"/>
        <v>24517</v>
      </c>
    </row>
    <row r="2226" spans="2:12" x14ac:dyDescent="0.25">
      <c r="B2226">
        <f t="shared" ca="1" si="215"/>
        <v>30</v>
      </c>
      <c r="C2226">
        <f t="shared" ca="1" si="220"/>
        <v>7</v>
      </c>
      <c r="D2226">
        <f t="shared" ca="1" si="220"/>
        <v>2003</v>
      </c>
      <c r="E2226">
        <f t="shared" ca="1" si="220"/>
        <v>2</v>
      </c>
      <c r="F2226">
        <f t="shared" ca="1" si="220"/>
        <v>5</v>
      </c>
      <c r="G2226">
        <f t="shared" ca="1" si="220"/>
        <v>2</v>
      </c>
      <c r="I2226" t="str">
        <f t="shared" ca="1" si="216"/>
        <v>Male</v>
      </c>
      <c r="J2226" t="str">
        <f t="shared" ca="1" si="217"/>
        <v>Blue Cross</v>
      </c>
      <c r="K2226" t="str">
        <f t="shared" ca="1" si="218"/>
        <v>Admitted</v>
      </c>
      <c r="L2226" s="1">
        <f t="shared" ca="1" si="219"/>
        <v>37832</v>
      </c>
    </row>
    <row r="2227" spans="2:12" x14ac:dyDescent="0.25">
      <c r="B2227">
        <f t="shared" ca="1" si="215"/>
        <v>19</v>
      </c>
      <c r="C2227">
        <f t="shared" ca="1" si="220"/>
        <v>8</v>
      </c>
      <c r="D2227">
        <f t="shared" ca="1" si="220"/>
        <v>1922</v>
      </c>
      <c r="E2227">
        <f t="shared" ca="1" si="220"/>
        <v>2</v>
      </c>
      <c r="F2227">
        <f t="shared" ca="1" si="220"/>
        <v>5</v>
      </c>
      <c r="G2227">
        <f t="shared" ca="1" si="220"/>
        <v>3</v>
      </c>
      <c r="I2227" t="str">
        <f t="shared" ca="1" si="216"/>
        <v>Male</v>
      </c>
      <c r="J2227" t="str">
        <f t="shared" ca="1" si="217"/>
        <v>Blue Cross</v>
      </c>
      <c r="K2227" t="str">
        <f t="shared" ca="1" si="218"/>
        <v>Transferred</v>
      </c>
      <c r="L2227" s="1">
        <f t="shared" ca="1" si="219"/>
        <v>8267</v>
      </c>
    </row>
    <row r="2228" spans="2:12" x14ac:dyDescent="0.25">
      <c r="B2228">
        <f t="shared" ca="1" si="215"/>
        <v>14</v>
      </c>
      <c r="C2228">
        <f t="shared" ca="1" si="220"/>
        <v>1</v>
      </c>
      <c r="D2228">
        <f t="shared" ca="1" si="220"/>
        <v>1970</v>
      </c>
      <c r="E2228">
        <f t="shared" ca="1" si="220"/>
        <v>1</v>
      </c>
      <c r="F2228">
        <f t="shared" ca="1" si="220"/>
        <v>2</v>
      </c>
      <c r="G2228">
        <f t="shared" ca="1" si="220"/>
        <v>1</v>
      </c>
      <c r="I2228" t="str">
        <f t="shared" ca="1" si="216"/>
        <v>Female</v>
      </c>
      <c r="J2228" t="str">
        <f t="shared" ca="1" si="217"/>
        <v>Medicare</v>
      </c>
      <c r="K2228" t="str">
        <f t="shared" ca="1" si="218"/>
        <v>Discharged</v>
      </c>
      <c r="L2228" s="1">
        <f t="shared" ca="1" si="219"/>
        <v>25582</v>
      </c>
    </row>
    <row r="2229" spans="2:12" x14ac:dyDescent="0.25">
      <c r="B2229">
        <f t="shared" ca="1" si="215"/>
        <v>12</v>
      </c>
      <c r="C2229">
        <f t="shared" ca="1" si="220"/>
        <v>4</v>
      </c>
      <c r="D2229">
        <f t="shared" ca="1" si="220"/>
        <v>2010</v>
      </c>
      <c r="E2229">
        <f t="shared" ca="1" si="220"/>
        <v>2</v>
      </c>
      <c r="F2229">
        <f t="shared" ca="1" si="220"/>
        <v>5</v>
      </c>
      <c r="G2229">
        <f t="shared" ca="1" si="220"/>
        <v>1</v>
      </c>
      <c r="I2229" t="str">
        <f t="shared" ca="1" si="216"/>
        <v>Male</v>
      </c>
      <c r="J2229" t="str">
        <f t="shared" ca="1" si="217"/>
        <v>Blue Cross</v>
      </c>
      <c r="K2229" t="str">
        <f t="shared" ca="1" si="218"/>
        <v>Discharged</v>
      </c>
      <c r="L2229" s="1">
        <f t="shared" ca="1" si="219"/>
        <v>40280</v>
      </c>
    </row>
    <row r="2230" spans="2:12" x14ac:dyDescent="0.25">
      <c r="B2230">
        <f t="shared" ca="1" si="215"/>
        <v>6</v>
      </c>
      <c r="C2230">
        <f t="shared" ca="1" si="220"/>
        <v>8</v>
      </c>
      <c r="D2230">
        <f t="shared" ca="1" si="220"/>
        <v>1920</v>
      </c>
      <c r="E2230">
        <f t="shared" ca="1" si="220"/>
        <v>1</v>
      </c>
      <c r="F2230">
        <f t="shared" ca="1" si="220"/>
        <v>3</v>
      </c>
      <c r="G2230">
        <f t="shared" ca="1" si="220"/>
        <v>2</v>
      </c>
      <c r="I2230" t="str">
        <f t="shared" ca="1" si="216"/>
        <v>Female</v>
      </c>
      <c r="J2230" t="str">
        <f t="shared" ca="1" si="217"/>
        <v>Medicaid</v>
      </c>
      <c r="K2230" t="str">
        <f t="shared" ca="1" si="218"/>
        <v>Admitted</v>
      </c>
      <c r="L2230" s="1">
        <f t="shared" ca="1" si="219"/>
        <v>7524</v>
      </c>
    </row>
    <row r="2231" spans="2:12" x14ac:dyDescent="0.25">
      <c r="B2231">
        <f t="shared" ca="1" si="215"/>
        <v>13</v>
      </c>
      <c r="C2231">
        <f t="shared" ca="1" si="220"/>
        <v>12</v>
      </c>
      <c r="D2231">
        <f t="shared" ca="1" si="220"/>
        <v>1941</v>
      </c>
      <c r="E2231">
        <f t="shared" ca="1" si="220"/>
        <v>2</v>
      </c>
      <c r="F2231">
        <f t="shared" ca="1" si="220"/>
        <v>5</v>
      </c>
      <c r="G2231">
        <f t="shared" ca="1" si="220"/>
        <v>3</v>
      </c>
      <c r="I2231" t="str">
        <f t="shared" ca="1" si="216"/>
        <v>Male</v>
      </c>
      <c r="J2231" t="str">
        <f t="shared" ca="1" si="217"/>
        <v>Blue Cross</v>
      </c>
      <c r="K2231" t="str">
        <f t="shared" ca="1" si="218"/>
        <v>Transferred</v>
      </c>
      <c r="L2231" s="1">
        <f t="shared" ca="1" si="219"/>
        <v>15323</v>
      </c>
    </row>
    <row r="2232" spans="2:12" x14ac:dyDescent="0.25">
      <c r="B2232">
        <f t="shared" ca="1" si="215"/>
        <v>22</v>
      </c>
      <c r="C2232">
        <f t="shared" ca="1" si="220"/>
        <v>4</v>
      </c>
      <c r="D2232">
        <f t="shared" ca="1" si="220"/>
        <v>1917</v>
      </c>
      <c r="E2232">
        <f t="shared" ca="1" si="220"/>
        <v>1</v>
      </c>
      <c r="F2232">
        <f t="shared" ca="1" si="220"/>
        <v>4</v>
      </c>
      <c r="G2232">
        <f t="shared" ca="1" si="220"/>
        <v>4</v>
      </c>
      <c r="I2232" t="str">
        <f t="shared" ca="1" si="216"/>
        <v>Female</v>
      </c>
      <c r="J2232" t="str">
        <f t="shared" ca="1" si="217"/>
        <v>Self-pay</v>
      </c>
      <c r="K2232" t="str">
        <f t="shared" ca="1" si="218"/>
        <v>Left without being seen</v>
      </c>
      <c r="L2232" s="1">
        <f t="shared" ca="1" si="219"/>
        <v>6322</v>
      </c>
    </row>
    <row r="2233" spans="2:12" x14ac:dyDescent="0.25">
      <c r="B2233">
        <f t="shared" ca="1" si="215"/>
        <v>6</v>
      </c>
      <c r="C2233">
        <f t="shared" ca="1" si="220"/>
        <v>5</v>
      </c>
      <c r="D2233">
        <f t="shared" ca="1" si="220"/>
        <v>2007</v>
      </c>
      <c r="E2233">
        <f t="shared" ca="1" si="220"/>
        <v>1</v>
      </c>
      <c r="F2233">
        <f t="shared" ca="1" si="220"/>
        <v>3</v>
      </c>
      <c r="G2233">
        <f t="shared" ca="1" si="220"/>
        <v>2</v>
      </c>
      <c r="I2233" t="str">
        <f t="shared" ca="1" si="216"/>
        <v>Female</v>
      </c>
      <c r="J2233" t="str">
        <f t="shared" ca="1" si="217"/>
        <v>Medicaid</v>
      </c>
      <c r="K2233" t="str">
        <f t="shared" ca="1" si="218"/>
        <v>Admitted</v>
      </c>
      <c r="L2233" s="1">
        <f t="shared" ca="1" si="219"/>
        <v>39208</v>
      </c>
    </row>
    <row r="2234" spans="2:12" x14ac:dyDescent="0.25">
      <c r="B2234">
        <f t="shared" ca="1" si="215"/>
        <v>3</v>
      </c>
      <c r="C2234">
        <f t="shared" ca="1" si="220"/>
        <v>6</v>
      </c>
      <c r="D2234">
        <f t="shared" ca="1" si="220"/>
        <v>1949</v>
      </c>
      <c r="E2234">
        <f t="shared" ca="1" si="220"/>
        <v>2</v>
      </c>
      <c r="F2234">
        <f t="shared" ca="1" si="220"/>
        <v>5</v>
      </c>
      <c r="G2234">
        <f t="shared" ca="1" si="220"/>
        <v>2</v>
      </c>
      <c r="I2234" t="str">
        <f t="shared" ca="1" si="216"/>
        <v>Male</v>
      </c>
      <c r="J2234" t="str">
        <f t="shared" ca="1" si="217"/>
        <v>Blue Cross</v>
      </c>
      <c r="K2234" t="str">
        <f t="shared" ca="1" si="218"/>
        <v>Admitted</v>
      </c>
      <c r="L2234" s="1">
        <f t="shared" ca="1" si="219"/>
        <v>18052</v>
      </c>
    </row>
    <row r="2235" spans="2:12" x14ac:dyDescent="0.25">
      <c r="B2235">
        <f t="shared" ca="1" si="215"/>
        <v>15</v>
      </c>
      <c r="C2235">
        <f t="shared" ca="1" si="220"/>
        <v>6</v>
      </c>
      <c r="D2235">
        <f t="shared" ca="1" si="220"/>
        <v>2001</v>
      </c>
      <c r="E2235">
        <f t="shared" ca="1" si="220"/>
        <v>2</v>
      </c>
      <c r="F2235">
        <f t="shared" ca="1" si="220"/>
        <v>3</v>
      </c>
      <c r="G2235">
        <f t="shared" ca="1" si="220"/>
        <v>3</v>
      </c>
      <c r="I2235" t="str">
        <f t="shared" ca="1" si="216"/>
        <v>Male</v>
      </c>
      <c r="J2235" t="str">
        <f t="shared" ca="1" si="217"/>
        <v>Medicaid</v>
      </c>
      <c r="K2235" t="str">
        <f t="shared" ca="1" si="218"/>
        <v>Transferred</v>
      </c>
      <c r="L2235" s="1">
        <f t="shared" ca="1" si="219"/>
        <v>37057</v>
      </c>
    </row>
    <row r="2236" spans="2:12" x14ac:dyDescent="0.25">
      <c r="B2236">
        <f t="shared" ca="1" si="215"/>
        <v>7</v>
      </c>
      <c r="C2236">
        <f t="shared" ca="1" si="220"/>
        <v>6</v>
      </c>
      <c r="D2236">
        <f t="shared" ca="1" si="220"/>
        <v>1989</v>
      </c>
      <c r="E2236">
        <f t="shared" ca="1" si="220"/>
        <v>1</v>
      </c>
      <c r="F2236">
        <f t="shared" ca="1" si="220"/>
        <v>3</v>
      </c>
      <c r="G2236">
        <f t="shared" ca="1" si="220"/>
        <v>3</v>
      </c>
      <c r="I2236" t="str">
        <f t="shared" ca="1" si="216"/>
        <v>Female</v>
      </c>
      <c r="J2236" t="str">
        <f t="shared" ca="1" si="217"/>
        <v>Medicaid</v>
      </c>
      <c r="K2236" t="str">
        <f t="shared" ca="1" si="218"/>
        <v>Transferred</v>
      </c>
      <c r="L2236" s="1">
        <f t="shared" ca="1" si="219"/>
        <v>32666</v>
      </c>
    </row>
    <row r="2237" spans="2:12" x14ac:dyDescent="0.25">
      <c r="B2237">
        <f t="shared" ca="1" si="215"/>
        <v>28</v>
      </c>
      <c r="C2237">
        <f t="shared" ca="1" si="220"/>
        <v>11</v>
      </c>
      <c r="D2237">
        <f t="shared" ca="1" si="220"/>
        <v>1933</v>
      </c>
      <c r="E2237">
        <f t="shared" ca="1" si="220"/>
        <v>1</v>
      </c>
      <c r="F2237">
        <f t="shared" ca="1" si="220"/>
        <v>5</v>
      </c>
      <c r="G2237">
        <f t="shared" ca="1" si="220"/>
        <v>3</v>
      </c>
      <c r="I2237" t="str">
        <f t="shared" ca="1" si="216"/>
        <v>Female</v>
      </c>
      <c r="J2237" t="str">
        <f t="shared" ca="1" si="217"/>
        <v>Blue Cross</v>
      </c>
      <c r="K2237" t="str">
        <f t="shared" ca="1" si="218"/>
        <v>Transferred</v>
      </c>
      <c r="L2237" s="1">
        <f t="shared" ca="1" si="219"/>
        <v>12386</v>
      </c>
    </row>
    <row r="2238" spans="2:12" x14ac:dyDescent="0.25">
      <c r="B2238">
        <f t="shared" ca="1" si="215"/>
        <v>23</v>
      </c>
      <c r="C2238">
        <f t="shared" ca="1" si="220"/>
        <v>4</v>
      </c>
      <c r="D2238">
        <f t="shared" ca="1" si="220"/>
        <v>1920</v>
      </c>
      <c r="E2238">
        <f t="shared" ca="1" si="220"/>
        <v>2</v>
      </c>
      <c r="F2238">
        <f t="shared" ca="1" si="220"/>
        <v>4</v>
      </c>
      <c r="G2238">
        <f t="shared" ca="1" si="220"/>
        <v>2</v>
      </c>
      <c r="I2238" t="str">
        <f t="shared" ca="1" si="216"/>
        <v>Male</v>
      </c>
      <c r="J2238" t="str">
        <f t="shared" ca="1" si="217"/>
        <v>Self-pay</v>
      </c>
      <c r="K2238" t="str">
        <f t="shared" ca="1" si="218"/>
        <v>Admitted</v>
      </c>
      <c r="L2238" s="1">
        <f t="shared" ca="1" si="219"/>
        <v>7419</v>
      </c>
    </row>
    <row r="2239" spans="2:12" x14ac:dyDescent="0.25">
      <c r="B2239">
        <f t="shared" ca="1" si="215"/>
        <v>22</v>
      </c>
      <c r="C2239">
        <f t="shared" ca="1" si="220"/>
        <v>7</v>
      </c>
      <c r="D2239">
        <f t="shared" ca="1" si="220"/>
        <v>1961</v>
      </c>
      <c r="E2239">
        <f t="shared" ca="1" si="220"/>
        <v>2</v>
      </c>
      <c r="F2239">
        <f t="shared" ca="1" si="220"/>
        <v>2</v>
      </c>
      <c r="G2239">
        <f t="shared" ca="1" si="220"/>
        <v>3</v>
      </c>
      <c r="I2239" t="str">
        <f t="shared" ca="1" si="216"/>
        <v>Male</v>
      </c>
      <c r="J2239" t="str">
        <f t="shared" ca="1" si="217"/>
        <v>Medicare</v>
      </c>
      <c r="K2239" t="str">
        <f t="shared" ca="1" si="218"/>
        <v>Transferred</v>
      </c>
      <c r="L2239" s="1">
        <f t="shared" ca="1" si="219"/>
        <v>22484</v>
      </c>
    </row>
    <row r="2240" spans="2:12" x14ac:dyDescent="0.25">
      <c r="B2240">
        <f t="shared" ca="1" si="215"/>
        <v>24</v>
      </c>
      <c r="C2240">
        <f t="shared" ca="1" si="220"/>
        <v>3</v>
      </c>
      <c r="D2240">
        <f t="shared" ca="1" si="220"/>
        <v>2000</v>
      </c>
      <c r="E2240">
        <f t="shared" ca="1" si="220"/>
        <v>1</v>
      </c>
      <c r="F2240">
        <f t="shared" ca="1" si="220"/>
        <v>4</v>
      </c>
      <c r="G2240">
        <f t="shared" ca="1" si="220"/>
        <v>3</v>
      </c>
      <c r="I2240" t="str">
        <f t="shared" ca="1" si="216"/>
        <v>Female</v>
      </c>
      <c r="J2240" t="str">
        <f t="shared" ca="1" si="217"/>
        <v>Self-pay</v>
      </c>
      <c r="K2240" t="str">
        <f t="shared" ca="1" si="218"/>
        <v>Transferred</v>
      </c>
      <c r="L2240" s="1">
        <f t="shared" ca="1" si="219"/>
        <v>36609</v>
      </c>
    </row>
    <row r="2241" spans="2:12" x14ac:dyDescent="0.25">
      <c r="B2241">
        <f t="shared" ca="1" si="215"/>
        <v>10</v>
      </c>
      <c r="C2241">
        <f t="shared" ca="1" si="220"/>
        <v>3</v>
      </c>
      <c r="D2241">
        <f t="shared" ca="1" si="220"/>
        <v>1994</v>
      </c>
      <c r="E2241">
        <f t="shared" ca="1" si="220"/>
        <v>2</v>
      </c>
      <c r="F2241">
        <f t="shared" ca="1" si="220"/>
        <v>3</v>
      </c>
      <c r="G2241">
        <f t="shared" ca="1" si="220"/>
        <v>3</v>
      </c>
      <c r="I2241" t="str">
        <f t="shared" ca="1" si="216"/>
        <v>Male</v>
      </c>
      <c r="J2241" t="str">
        <f t="shared" ca="1" si="217"/>
        <v>Medicaid</v>
      </c>
      <c r="K2241" t="str">
        <f t="shared" ca="1" si="218"/>
        <v>Transferred</v>
      </c>
      <c r="L2241" s="1">
        <f t="shared" ca="1" si="219"/>
        <v>34403</v>
      </c>
    </row>
    <row r="2242" spans="2:12" x14ac:dyDescent="0.25">
      <c r="B2242">
        <f t="shared" ca="1" si="215"/>
        <v>6</v>
      </c>
      <c r="C2242">
        <f t="shared" ca="1" si="220"/>
        <v>8</v>
      </c>
      <c r="D2242">
        <f t="shared" ca="1" si="220"/>
        <v>1969</v>
      </c>
      <c r="E2242">
        <f t="shared" ca="1" si="220"/>
        <v>1</v>
      </c>
      <c r="F2242">
        <f t="shared" ca="1" si="220"/>
        <v>5</v>
      </c>
      <c r="G2242">
        <f t="shared" ca="1" si="220"/>
        <v>3</v>
      </c>
      <c r="I2242" t="str">
        <f t="shared" ca="1" si="216"/>
        <v>Female</v>
      </c>
      <c r="J2242" t="str">
        <f t="shared" ca="1" si="217"/>
        <v>Blue Cross</v>
      </c>
      <c r="K2242" t="str">
        <f t="shared" ca="1" si="218"/>
        <v>Transferred</v>
      </c>
      <c r="L2242" s="1">
        <f t="shared" ca="1" si="219"/>
        <v>25421</v>
      </c>
    </row>
    <row r="2243" spans="2:12" x14ac:dyDescent="0.25">
      <c r="B2243">
        <f t="shared" ca="1" si="215"/>
        <v>1</v>
      </c>
      <c r="C2243">
        <f t="shared" ca="1" si="220"/>
        <v>9</v>
      </c>
      <c r="D2243">
        <f t="shared" ca="1" si="220"/>
        <v>1988</v>
      </c>
      <c r="E2243">
        <f t="shared" ca="1" si="220"/>
        <v>1</v>
      </c>
      <c r="F2243">
        <f t="shared" ca="1" si="220"/>
        <v>1</v>
      </c>
      <c r="G2243">
        <f t="shared" ca="1" si="220"/>
        <v>3</v>
      </c>
      <c r="I2243" t="str">
        <f t="shared" ca="1" si="216"/>
        <v>Female</v>
      </c>
      <c r="J2243" t="str">
        <f t="shared" ca="1" si="217"/>
        <v>Aetna</v>
      </c>
      <c r="K2243" t="str">
        <f t="shared" ca="1" si="218"/>
        <v>Transferred</v>
      </c>
      <c r="L2243" s="1">
        <f t="shared" ca="1" si="219"/>
        <v>32387</v>
      </c>
    </row>
    <row r="2244" spans="2:12" x14ac:dyDescent="0.25">
      <c r="B2244">
        <f t="shared" ca="1" si="215"/>
        <v>16</v>
      </c>
      <c r="C2244">
        <f t="shared" ca="1" si="220"/>
        <v>11</v>
      </c>
      <c r="D2244">
        <f t="shared" ca="1" si="220"/>
        <v>1981</v>
      </c>
      <c r="E2244">
        <f t="shared" ca="1" si="220"/>
        <v>2</v>
      </c>
      <c r="F2244">
        <f t="shared" ca="1" si="220"/>
        <v>4</v>
      </c>
      <c r="G2244">
        <f t="shared" ca="1" si="220"/>
        <v>1</v>
      </c>
      <c r="I2244" t="str">
        <f t="shared" ca="1" si="216"/>
        <v>Male</v>
      </c>
      <c r="J2244" t="str">
        <f t="shared" ca="1" si="217"/>
        <v>Self-pay</v>
      </c>
      <c r="K2244" t="str">
        <f t="shared" ca="1" si="218"/>
        <v>Discharged</v>
      </c>
      <c r="L2244" s="1">
        <f t="shared" ca="1" si="219"/>
        <v>29906</v>
      </c>
    </row>
    <row r="2245" spans="2:12" x14ac:dyDescent="0.25">
      <c r="B2245">
        <f t="shared" ref="B2245:B2308" ca="1" si="221">RANDBETWEEN(B$4,B$5)</f>
        <v>28</v>
      </c>
      <c r="C2245">
        <f t="shared" ca="1" si="220"/>
        <v>3</v>
      </c>
      <c r="D2245">
        <f t="shared" ca="1" si="220"/>
        <v>1976</v>
      </c>
      <c r="E2245">
        <f t="shared" ca="1" si="220"/>
        <v>2</v>
      </c>
      <c r="F2245">
        <f t="shared" ca="1" si="220"/>
        <v>3</v>
      </c>
      <c r="G2245">
        <f t="shared" ca="1" si="220"/>
        <v>1</v>
      </c>
      <c r="I2245" t="str">
        <f t="shared" ca="1" si="216"/>
        <v>Male</v>
      </c>
      <c r="J2245" t="str">
        <f t="shared" ca="1" si="217"/>
        <v>Medicaid</v>
      </c>
      <c r="K2245" t="str">
        <f t="shared" ca="1" si="218"/>
        <v>Discharged</v>
      </c>
      <c r="L2245" s="1">
        <f t="shared" ca="1" si="219"/>
        <v>27847</v>
      </c>
    </row>
    <row r="2246" spans="2:12" x14ac:dyDescent="0.25">
      <c r="B2246">
        <f t="shared" ca="1" si="221"/>
        <v>26</v>
      </c>
      <c r="C2246">
        <f t="shared" ca="1" si="220"/>
        <v>10</v>
      </c>
      <c r="D2246">
        <f t="shared" ca="1" si="220"/>
        <v>1951</v>
      </c>
      <c r="E2246">
        <f t="shared" ca="1" si="220"/>
        <v>2</v>
      </c>
      <c r="F2246">
        <f t="shared" ca="1" si="220"/>
        <v>2</v>
      </c>
      <c r="G2246">
        <f t="shared" ca="1" si="220"/>
        <v>1</v>
      </c>
      <c r="I2246" t="str">
        <f t="shared" ca="1" si="216"/>
        <v>Male</v>
      </c>
      <c r="J2246" t="str">
        <f t="shared" ca="1" si="217"/>
        <v>Medicare</v>
      </c>
      <c r="K2246" t="str">
        <f t="shared" ca="1" si="218"/>
        <v>Discharged</v>
      </c>
      <c r="L2246" s="1">
        <f t="shared" ca="1" si="219"/>
        <v>18927</v>
      </c>
    </row>
    <row r="2247" spans="2:12" x14ac:dyDescent="0.25">
      <c r="B2247">
        <f t="shared" ca="1" si="221"/>
        <v>19</v>
      </c>
      <c r="C2247">
        <f t="shared" ca="1" si="220"/>
        <v>1</v>
      </c>
      <c r="D2247">
        <f t="shared" ca="1" si="220"/>
        <v>1988</v>
      </c>
      <c r="E2247">
        <f t="shared" ca="1" si="220"/>
        <v>1</v>
      </c>
      <c r="F2247">
        <f t="shared" ca="1" si="220"/>
        <v>1</v>
      </c>
      <c r="G2247">
        <f t="shared" ca="1" si="220"/>
        <v>3</v>
      </c>
      <c r="I2247" t="str">
        <f t="shared" ca="1" si="216"/>
        <v>Female</v>
      </c>
      <c r="J2247" t="str">
        <f t="shared" ca="1" si="217"/>
        <v>Aetna</v>
      </c>
      <c r="K2247" t="str">
        <f t="shared" ca="1" si="218"/>
        <v>Transferred</v>
      </c>
      <c r="L2247" s="1">
        <f t="shared" ca="1" si="219"/>
        <v>32161</v>
      </c>
    </row>
    <row r="2248" spans="2:12" x14ac:dyDescent="0.25">
      <c r="B2248">
        <f t="shared" ca="1" si="221"/>
        <v>29</v>
      </c>
      <c r="C2248">
        <f t="shared" ca="1" si="220"/>
        <v>12</v>
      </c>
      <c r="D2248">
        <f t="shared" ca="1" si="220"/>
        <v>1936</v>
      </c>
      <c r="E2248">
        <f t="shared" ca="1" si="220"/>
        <v>2</v>
      </c>
      <c r="F2248">
        <f t="shared" ca="1" si="220"/>
        <v>3</v>
      </c>
      <c r="G2248">
        <f t="shared" ca="1" si="220"/>
        <v>3</v>
      </c>
      <c r="I2248" t="str">
        <f t="shared" ca="1" si="216"/>
        <v>Male</v>
      </c>
      <c r="J2248" t="str">
        <f t="shared" ca="1" si="217"/>
        <v>Medicaid</v>
      </c>
      <c r="K2248" t="str">
        <f t="shared" ca="1" si="218"/>
        <v>Transferred</v>
      </c>
      <c r="L2248" s="1">
        <f t="shared" ca="1" si="219"/>
        <v>13513</v>
      </c>
    </row>
    <row r="2249" spans="2:12" x14ac:dyDescent="0.25">
      <c r="B2249">
        <f t="shared" ca="1" si="221"/>
        <v>13</v>
      </c>
      <c r="C2249">
        <f t="shared" ca="1" si="220"/>
        <v>4</v>
      </c>
      <c r="D2249">
        <f t="shared" ca="1" si="220"/>
        <v>1959</v>
      </c>
      <c r="E2249">
        <f t="shared" ca="1" si="220"/>
        <v>2</v>
      </c>
      <c r="F2249">
        <f t="shared" ca="1" si="220"/>
        <v>1</v>
      </c>
      <c r="G2249">
        <f t="shared" ca="1" si="220"/>
        <v>1</v>
      </c>
      <c r="I2249" t="str">
        <f t="shared" ref="I2249:I2312" ca="1" si="222">VLOOKUP(E2249,GenderNum_to_GenderLabel,2,FALSE)</f>
        <v>Male</v>
      </c>
      <c r="J2249" t="str">
        <f t="shared" ref="J2249:J2312" ca="1" si="223">VLOOKUP(F2249,InsuranceNum_to_InsuranceCompany,2,FALSE)</f>
        <v>Aetna</v>
      </c>
      <c r="K2249" t="str">
        <f t="shared" ref="K2249:K2312" ca="1" si="224">VLOOKUP(G2249,DispositionNum_to_DispositionLabel,2,FALSE)</f>
        <v>Discharged</v>
      </c>
      <c r="L2249" s="1">
        <f t="shared" ca="1" si="219"/>
        <v>21653</v>
      </c>
    </row>
    <row r="2250" spans="2:12" x14ac:dyDescent="0.25">
      <c r="B2250">
        <f t="shared" ca="1" si="221"/>
        <v>15</v>
      </c>
      <c r="C2250">
        <f t="shared" ca="1" si="220"/>
        <v>9</v>
      </c>
      <c r="D2250">
        <f t="shared" ca="1" si="220"/>
        <v>2011</v>
      </c>
      <c r="E2250">
        <f t="shared" ca="1" si="220"/>
        <v>1</v>
      </c>
      <c r="F2250">
        <f t="shared" ca="1" si="220"/>
        <v>3</v>
      </c>
      <c r="G2250">
        <f t="shared" ca="1" si="220"/>
        <v>3</v>
      </c>
      <c r="I2250" t="str">
        <f t="shared" ca="1" si="222"/>
        <v>Female</v>
      </c>
      <c r="J2250" t="str">
        <f t="shared" ca="1" si="223"/>
        <v>Medicaid</v>
      </c>
      <c r="K2250" t="str">
        <f t="shared" ca="1" si="224"/>
        <v>Transferred</v>
      </c>
      <c r="L2250" s="1">
        <f t="shared" ca="1" si="219"/>
        <v>40801</v>
      </c>
    </row>
    <row r="2251" spans="2:12" x14ac:dyDescent="0.25">
      <c r="B2251">
        <f t="shared" ca="1" si="221"/>
        <v>5</v>
      </c>
      <c r="C2251">
        <f t="shared" ca="1" si="220"/>
        <v>9</v>
      </c>
      <c r="D2251">
        <f t="shared" ca="1" si="220"/>
        <v>1939</v>
      </c>
      <c r="E2251">
        <f t="shared" ca="1" si="220"/>
        <v>2</v>
      </c>
      <c r="F2251">
        <f t="shared" ca="1" si="220"/>
        <v>3</v>
      </c>
      <c r="G2251">
        <f t="shared" ca="1" si="220"/>
        <v>3</v>
      </c>
      <c r="I2251" t="str">
        <f t="shared" ca="1" si="222"/>
        <v>Male</v>
      </c>
      <c r="J2251" t="str">
        <f t="shared" ca="1" si="223"/>
        <v>Medicaid</v>
      </c>
      <c r="K2251" t="str">
        <f t="shared" ca="1" si="224"/>
        <v>Transferred</v>
      </c>
      <c r="L2251" s="1">
        <f t="shared" ca="1" si="219"/>
        <v>14493</v>
      </c>
    </row>
    <row r="2252" spans="2:12" x14ac:dyDescent="0.25">
      <c r="B2252">
        <f t="shared" ca="1" si="221"/>
        <v>18</v>
      </c>
      <c r="C2252">
        <f t="shared" ca="1" si="220"/>
        <v>5</v>
      </c>
      <c r="D2252">
        <f t="shared" ca="1" si="220"/>
        <v>1934</v>
      </c>
      <c r="E2252">
        <f t="shared" ca="1" si="220"/>
        <v>2</v>
      </c>
      <c r="F2252">
        <f t="shared" ca="1" si="220"/>
        <v>4</v>
      </c>
      <c r="G2252">
        <f t="shared" ca="1" si="220"/>
        <v>2</v>
      </c>
      <c r="I2252" t="str">
        <f t="shared" ca="1" si="222"/>
        <v>Male</v>
      </c>
      <c r="J2252" t="str">
        <f t="shared" ca="1" si="223"/>
        <v>Self-pay</v>
      </c>
      <c r="K2252" t="str">
        <f t="shared" ca="1" si="224"/>
        <v>Admitted</v>
      </c>
      <c r="L2252" s="1">
        <f t="shared" ca="1" si="219"/>
        <v>12557</v>
      </c>
    </row>
    <row r="2253" spans="2:12" x14ac:dyDescent="0.25">
      <c r="B2253">
        <f t="shared" ca="1" si="221"/>
        <v>12</v>
      </c>
      <c r="C2253">
        <f t="shared" ca="1" si="220"/>
        <v>2</v>
      </c>
      <c r="D2253">
        <f t="shared" ca="1" si="220"/>
        <v>2007</v>
      </c>
      <c r="E2253">
        <f t="shared" ca="1" si="220"/>
        <v>2</v>
      </c>
      <c r="F2253">
        <f t="shared" ca="1" si="220"/>
        <v>4</v>
      </c>
      <c r="G2253">
        <f t="shared" ca="1" si="220"/>
        <v>3</v>
      </c>
      <c r="I2253" t="str">
        <f t="shared" ca="1" si="222"/>
        <v>Male</v>
      </c>
      <c r="J2253" t="str">
        <f t="shared" ca="1" si="223"/>
        <v>Self-pay</v>
      </c>
      <c r="K2253" t="str">
        <f t="shared" ca="1" si="224"/>
        <v>Transferred</v>
      </c>
      <c r="L2253" s="1">
        <f t="shared" ca="1" si="219"/>
        <v>39125</v>
      </c>
    </row>
    <row r="2254" spans="2:12" x14ac:dyDescent="0.25">
      <c r="B2254">
        <f t="shared" ca="1" si="221"/>
        <v>21</v>
      </c>
      <c r="C2254">
        <f t="shared" ca="1" si="220"/>
        <v>12</v>
      </c>
      <c r="D2254">
        <f t="shared" ca="1" si="220"/>
        <v>1949</v>
      </c>
      <c r="E2254">
        <f t="shared" ca="1" si="220"/>
        <v>2</v>
      </c>
      <c r="F2254">
        <f t="shared" ca="1" si="220"/>
        <v>1</v>
      </c>
      <c r="G2254">
        <f t="shared" ca="1" si="220"/>
        <v>3</v>
      </c>
      <c r="I2254" t="str">
        <f t="shared" ca="1" si="222"/>
        <v>Male</v>
      </c>
      <c r="J2254" t="str">
        <f t="shared" ca="1" si="223"/>
        <v>Aetna</v>
      </c>
      <c r="K2254" t="str">
        <f t="shared" ca="1" si="224"/>
        <v>Transferred</v>
      </c>
      <c r="L2254" s="1">
        <f t="shared" ca="1" si="219"/>
        <v>18253</v>
      </c>
    </row>
    <row r="2255" spans="2:12" x14ac:dyDescent="0.25">
      <c r="B2255">
        <f t="shared" ca="1" si="221"/>
        <v>2</v>
      </c>
      <c r="C2255">
        <f t="shared" ca="1" si="220"/>
        <v>7</v>
      </c>
      <c r="D2255">
        <f t="shared" ca="1" si="220"/>
        <v>1990</v>
      </c>
      <c r="E2255">
        <f t="shared" ca="1" si="220"/>
        <v>1</v>
      </c>
      <c r="F2255">
        <f t="shared" ca="1" si="220"/>
        <v>3</v>
      </c>
      <c r="G2255">
        <f t="shared" ca="1" si="220"/>
        <v>3</v>
      </c>
      <c r="I2255" t="str">
        <f t="shared" ca="1" si="222"/>
        <v>Female</v>
      </c>
      <c r="J2255" t="str">
        <f t="shared" ca="1" si="223"/>
        <v>Medicaid</v>
      </c>
      <c r="K2255" t="str">
        <f t="shared" ca="1" si="224"/>
        <v>Transferred</v>
      </c>
      <c r="L2255" s="1">
        <f t="shared" ca="1" si="219"/>
        <v>33056</v>
      </c>
    </row>
    <row r="2256" spans="2:12" x14ac:dyDescent="0.25">
      <c r="B2256">
        <f t="shared" ca="1" si="221"/>
        <v>5</v>
      </c>
      <c r="C2256">
        <f t="shared" ca="1" si="220"/>
        <v>7</v>
      </c>
      <c r="D2256">
        <f t="shared" ca="1" si="220"/>
        <v>1934</v>
      </c>
      <c r="E2256">
        <f t="shared" ca="1" si="220"/>
        <v>1</v>
      </c>
      <c r="F2256">
        <f t="shared" ca="1" si="220"/>
        <v>4</v>
      </c>
      <c r="G2256">
        <f t="shared" ca="1" si="220"/>
        <v>1</v>
      </c>
      <c r="I2256" t="str">
        <f t="shared" ca="1" si="222"/>
        <v>Female</v>
      </c>
      <c r="J2256" t="str">
        <f t="shared" ca="1" si="223"/>
        <v>Self-pay</v>
      </c>
      <c r="K2256" t="str">
        <f t="shared" ca="1" si="224"/>
        <v>Discharged</v>
      </c>
      <c r="L2256" s="1">
        <f t="shared" ca="1" si="219"/>
        <v>12605</v>
      </c>
    </row>
    <row r="2257" spans="2:12" x14ac:dyDescent="0.25">
      <c r="B2257">
        <f t="shared" ca="1" si="221"/>
        <v>15</v>
      </c>
      <c r="C2257">
        <f t="shared" ca="1" si="220"/>
        <v>9</v>
      </c>
      <c r="D2257">
        <f t="shared" ca="1" si="220"/>
        <v>1999</v>
      </c>
      <c r="E2257">
        <f t="shared" ca="1" si="220"/>
        <v>2</v>
      </c>
      <c r="F2257">
        <f t="shared" ca="1" si="220"/>
        <v>5</v>
      </c>
      <c r="G2257">
        <f t="shared" ca="1" si="220"/>
        <v>2</v>
      </c>
      <c r="I2257" t="str">
        <f t="shared" ca="1" si="222"/>
        <v>Male</v>
      </c>
      <c r="J2257" t="str">
        <f t="shared" ca="1" si="223"/>
        <v>Blue Cross</v>
      </c>
      <c r="K2257" t="str">
        <f t="shared" ca="1" si="224"/>
        <v>Admitted</v>
      </c>
      <c r="L2257" s="1">
        <f t="shared" ca="1" si="219"/>
        <v>36418</v>
      </c>
    </row>
    <row r="2258" spans="2:12" x14ac:dyDescent="0.25">
      <c r="B2258">
        <f t="shared" ca="1" si="221"/>
        <v>21</v>
      </c>
      <c r="C2258">
        <f t="shared" ca="1" si="220"/>
        <v>7</v>
      </c>
      <c r="D2258">
        <f t="shared" ca="1" si="220"/>
        <v>1934</v>
      </c>
      <c r="E2258">
        <f t="shared" ca="1" si="220"/>
        <v>1</v>
      </c>
      <c r="F2258">
        <f t="shared" ca="1" si="220"/>
        <v>4</v>
      </c>
      <c r="G2258">
        <f t="shared" ca="1" si="220"/>
        <v>1</v>
      </c>
      <c r="I2258" t="str">
        <f t="shared" ca="1" si="222"/>
        <v>Female</v>
      </c>
      <c r="J2258" t="str">
        <f t="shared" ca="1" si="223"/>
        <v>Self-pay</v>
      </c>
      <c r="K2258" t="str">
        <f t="shared" ca="1" si="224"/>
        <v>Discharged</v>
      </c>
      <c r="L2258" s="1">
        <f t="shared" ca="1" si="219"/>
        <v>12621</v>
      </c>
    </row>
    <row r="2259" spans="2:12" x14ac:dyDescent="0.25">
      <c r="B2259">
        <f t="shared" ca="1" si="221"/>
        <v>26</v>
      </c>
      <c r="C2259">
        <f t="shared" ca="1" si="220"/>
        <v>4</v>
      </c>
      <c r="D2259">
        <f t="shared" ca="1" si="220"/>
        <v>1957</v>
      </c>
      <c r="E2259">
        <f t="shared" ca="1" si="220"/>
        <v>1</v>
      </c>
      <c r="F2259">
        <f t="shared" ca="1" si="220"/>
        <v>1</v>
      </c>
      <c r="G2259">
        <f t="shared" ca="1" si="220"/>
        <v>4</v>
      </c>
      <c r="I2259" t="str">
        <f t="shared" ca="1" si="222"/>
        <v>Female</v>
      </c>
      <c r="J2259" t="str">
        <f t="shared" ca="1" si="223"/>
        <v>Aetna</v>
      </c>
      <c r="K2259" t="str">
        <f t="shared" ca="1" si="224"/>
        <v>Left without being seen</v>
      </c>
      <c r="L2259" s="1">
        <f t="shared" ca="1" si="219"/>
        <v>20936</v>
      </c>
    </row>
    <row r="2260" spans="2:12" x14ac:dyDescent="0.25">
      <c r="B2260">
        <f t="shared" ca="1" si="221"/>
        <v>30</v>
      </c>
      <c r="C2260">
        <f t="shared" ca="1" si="220"/>
        <v>1</v>
      </c>
      <c r="D2260">
        <f t="shared" ca="1" si="220"/>
        <v>1971</v>
      </c>
      <c r="E2260">
        <f t="shared" ca="1" si="220"/>
        <v>2</v>
      </c>
      <c r="F2260">
        <f t="shared" ca="1" si="220"/>
        <v>1</v>
      </c>
      <c r="G2260">
        <f t="shared" ca="1" si="220"/>
        <v>1</v>
      </c>
      <c r="I2260" t="str">
        <f t="shared" ca="1" si="222"/>
        <v>Male</v>
      </c>
      <c r="J2260" t="str">
        <f t="shared" ca="1" si="223"/>
        <v>Aetna</v>
      </c>
      <c r="K2260" t="str">
        <f t="shared" ca="1" si="224"/>
        <v>Discharged</v>
      </c>
      <c r="L2260" s="1">
        <f t="shared" ref="L2260:L2323" ca="1" si="225">DATE(D2260,C2260,B2260)</f>
        <v>25963</v>
      </c>
    </row>
    <row r="2261" spans="2:12" x14ac:dyDescent="0.25">
      <c r="B2261">
        <f t="shared" ca="1" si="221"/>
        <v>16</v>
      </c>
      <c r="C2261">
        <f t="shared" ca="1" si="220"/>
        <v>9</v>
      </c>
      <c r="D2261">
        <f t="shared" ca="1" si="220"/>
        <v>1998</v>
      </c>
      <c r="E2261">
        <f t="shared" ref="C2261:G2312" ca="1" si="226">RANDBETWEEN(E$4,E$5)</f>
        <v>2</v>
      </c>
      <c r="F2261">
        <f t="shared" ca="1" si="226"/>
        <v>1</v>
      </c>
      <c r="G2261">
        <f t="shared" ca="1" si="226"/>
        <v>1</v>
      </c>
      <c r="I2261" t="str">
        <f t="shared" ca="1" si="222"/>
        <v>Male</v>
      </c>
      <c r="J2261" t="str">
        <f t="shared" ca="1" si="223"/>
        <v>Aetna</v>
      </c>
      <c r="K2261" t="str">
        <f t="shared" ca="1" si="224"/>
        <v>Discharged</v>
      </c>
      <c r="L2261" s="1">
        <f t="shared" ca="1" si="225"/>
        <v>36054</v>
      </c>
    </row>
    <row r="2262" spans="2:12" x14ac:dyDescent="0.25">
      <c r="B2262">
        <f t="shared" ca="1" si="221"/>
        <v>13</v>
      </c>
      <c r="C2262">
        <f t="shared" ca="1" si="226"/>
        <v>8</v>
      </c>
      <c r="D2262">
        <f t="shared" ca="1" si="226"/>
        <v>1963</v>
      </c>
      <c r="E2262">
        <f t="shared" ca="1" si="226"/>
        <v>2</v>
      </c>
      <c r="F2262">
        <f t="shared" ca="1" si="226"/>
        <v>4</v>
      </c>
      <c r="G2262">
        <f t="shared" ca="1" si="226"/>
        <v>1</v>
      </c>
      <c r="I2262" t="str">
        <f t="shared" ca="1" si="222"/>
        <v>Male</v>
      </c>
      <c r="J2262" t="str">
        <f t="shared" ca="1" si="223"/>
        <v>Self-pay</v>
      </c>
      <c r="K2262" t="str">
        <f t="shared" ca="1" si="224"/>
        <v>Discharged</v>
      </c>
      <c r="L2262" s="1">
        <f t="shared" ca="1" si="225"/>
        <v>23236</v>
      </c>
    </row>
    <row r="2263" spans="2:12" x14ac:dyDescent="0.25">
      <c r="B2263">
        <f t="shared" ca="1" si="221"/>
        <v>15</v>
      </c>
      <c r="C2263">
        <f t="shared" ca="1" si="226"/>
        <v>11</v>
      </c>
      <c r="D2263">
        <f t="shared" ca="1" si="226"/>
        <v>1932</v>
      </c>
      <c r="E2263">
        <f t="shared" ca="1" si="226"/>
        <v>1</v>
      </c>
      <c r="F2263">
        <f t="shared" ca="1" si="226"/>
        <v>4</v>
      </c>
      <c r="G2263">
        <f t="shared" ca="1" si="226"/>
        <v>2</v>
      </c>
      <c r="I2263" t="str">
        <f t="shared" ca="1" si="222"/>
        <v>Female</v>
      </c>
      <c r="J2263" t="str">
        <f t="shared" ca="1" si="223"/>
        <v>Self-pay</v>
      </c>
      <c r="K2263" t="str">
        <f t="shared" ca="1" si="224"/>
        <v>Admitted</v>
      </c>
      <c r="L2263" s="1">
        <f t="shared" ca="1" si="225"/>
        <v>12008</v>
      </c>
    </row>
    <row r="2264" spans="2:12" x14ac:dyDescent="0.25">
      <c r="B2264">
        <f t="shared" ca="1" si="221"/>
        <v>25</v>
      </c>
      <c r="C2264">
        <f t="shared" ca="1" si="226"/>
        <v>3</v>
      </c>
      <c r="D2264">
        <f t="shared" ca="1" si="226"/>
        <v>1985</v>
      </c>
      <c r="E2264">
        <f t="shared" ca="1" si="226"/>
        <v>2</v>
      </c>
      <c r="F2264">
        <f t="shared" ca="1" si="226"/>
        <v>1</v>
      </c>
      <c r="G2264">
        <f t="shared" ca="1" si="226"/>
        <v>1</v>
      </c>
      <c r="I2264" t="str">
        <f t="shared" ca="1" si="222"/>
        <v>Male</v>
      </c>
      <c r="J2264" t="str">
        <f t="shared" ca="1" si="223"/>
        <v>Aetna</v>
      </c>
      <c r="K2264" t="str">
        <f t="shared" ca="1" si="224"/>
        <v>Discharged</v>
      </c>
      <c r="L2264" s="1">
        <f t="shared" ca="1" si="225"/>
        <v>31131</v>
      </c>
    </row>
    <row r="2265" spans="2:12" x14ac:dyDescent="0.25">
      <c r="B2265">
        <f t="shared" ca="1" si="221"/>
        <v>23</v>
      </c>
      <c r="C2265">
        <f t="shared" ca="1" si="226"/>
        <v>11</v>
      </c>
      <c r="D2265">
        <f t="shared" ca="1" si="226"/>
        <v>2001</v>
      </c>
      <c r="E2265">
        <f t="shared" ca="1" si="226"/>
        <v>2</v>
      </c>
      <c r="F2265">
        <f t="shared" ca="1" si="226"/>
        <v>4</v>
      </c>
      <c r="G2265">
        <f t="shared" ca="1" si="226"/>
        <v>1</v>
      </c>
      <c r="I2265" t="str">
        <f t="shared" ca="1" si="222"/>
        <v>Male</v>
      </c>
      <c r="J2265" t="str">
        <f t="shared" ca="1" si="223"/>
        <v>Self-pay</v>
      </c>
      <c r="K2265" t="str">
        <f t="shared" ca="1" si="224"/>
        <v>Discharged</v>
      </c>
      <c r="L2265" s="1">
        <f t="shared" ca="1" si="225"/>
        <v>37218</v>
      </c>
    </row>
    <row r="2266" spans="2:12" x14ac:dyDescent="0.25">
      <c r="B2266">
        <f t="shared" ca="1" si="221"/>
        <v>25</v>
      </c>
      <c r="C2266">
        <f t="shared" ca="1" si="226"/>
        <v>6</v>
      </c>
      <c r="D2266">
        <f t="shared" ca="1" si="226"/>
        <v>1967</v>
      </c>
      <c r="E2266">
        <f t="shared" ca="1" si="226"/>
        <v>2</v>
      </c>
      <c r="F2266">
        <f t="shared" ca="1" si="226"/>
        <v>2</v>
      </c>
      <c r="G2266">
        <f t="shared" ca="1" si="226"/>
        <v>4</v>
      </c>
      <c r="I2266" t="str">
        <f t="shared" ca="1" si="222"/>
        <v>Male</v>
      </c>
      <c r="J2266" t="str">
        <f t="shared" ca="1" si="223"/>
        <v>Medicare</v>
      </c>
      <c r="K2266" t="str">
        <f t="shared" ca="1" si="224"/>
        <v>Left without being seen</v>
      </c>
      <c r="L2266" s="1">
        <f t="shared" ca="1" si="225"/>
        <v>24648</v>
      </c>
    </row>
    <row r="2267" spans="2:12" x14ac:dyDescent="0.25">
      <c r="B2267">
        <f t="shared" ca="1" si="221"/>
        <v>10</v>
      </c>
      <c r="C2267">
        <f t="shared" ca="1" si="226"/>
        <v>12</v>
      </c>
      <c r="D2267">
        <f t="shared" ca="1" si="226"/>
        <v>1991</v>
      </c>
      <c r="E2267">
        <f t="shared" ca="1" si="226"/>
        <v>1</v>
      </c>
      <c r="F2267">
        <f t="shared" ca="1" si="226"/>
        <v>2</v>
      </c>
      <c r="G2267">
        <f t="shared" ca="1" si="226"/>
        <v>4</v>
      </c>
      <c r="I2267" t="str">
        <f t="shared" ca="1" si="222"/>
        <v>Female</v>
      </c>
      <c r="J2267" t="str">
        <f t="shared" ca="1" si="223"/>
        <v>Medicare</v>
      </c>
      <c r="K2267" t="str">
        <f t="shared" ca="1" si="224"/>
        <v>Left without being seen</v>
      </c>
      <c r="L2267" s="1">
        <f t="shared" ca="1" si="225"/>
        <v>33582</v>
      </c>
    </row>
    <row r="2268" spans="2:12" x14ac:dyDescent="0.25">
      <c r="B2268">
        <f t="shared" ca="1" si="221"/>
        <v>11</v>
      </c>
      <c r="C2268">
        <f t="shared" ca="1" si="226"/>
        <v>4</v>
      </c>
      <c r="D2268">
        <f t="shared" ca="1" si="226"/>
        <v>1948</v>
      </c>
      <c r="E2268">
        <f t="shared" ca="1" si="226"/>
        <v>2</v>
      </c>
      <c r="F2268">
        <f t="shared" ca="1" si="226"/>
        <v>4</v>
      </c>
      <c r="G2268">
        <f t="shared" ca="1" si="226"/>
        <v>2</v>
      </c>
      <c r="I2268" t="str">
        <f t="shared" ca="1" si="222"/>
        <v>Male</v>
      </c>
      <c r="J2268" t="str">
        <f t="shared" ca="1" si="223"/>
        <v>Self-pay</v>
      </c>
      <c r="K2268" t="str">
        <f t="shared" ca="1" si="224"/>
        <v>Admitted</v>
      </c>
      <c r="L2268" s="1">
        <f t="shared" ca="1" si="225"/>
        <v>17634</v>
      </c>
    </row>
    <row r="2269" spans="2:12" x14ac:dyDescent="0.25">
      <c r="B2269">
        <f t="shared" ca="1" si="221"/>
        <v>20</v>
      </c>
      <c r="C2269">
        <f t="shared" ca="1" si="226"/>
        <v>9</v>
      </c>
      <c r="D2269">
        <f t="shared" ca="1" si="226"/>
        <v>1940</v>
      </c>
      <c r="E2269">
        <f t="shared" ca="1" si="226"/>
        <v>1</v>
      </c>
      <c r="F2269">
        <f t="shared" ca="1" si="226"/>
        <v>2</v>
      </c>
      <c r="G2269">
        <f t="shared" ca="1" si="226"/>
        <v>4</v>
      </c>
      <c r="I2269" t="str">
        <f t="shared" ca="1" si="222"/>
        <v>Female</v>
      </c>
      <c r="J2269" t="str">
        <f t="shared" ca="1" si="223"/>
        <v>Medicare</v>
      </c>
      <c r="K2269" t="str">
        <f t="shared" ca="1" si="224"/>
        <v>Left without being seen</v>
      </c>
      <c r="L2269" s="1">
        <f t="shared" ca="1" si="225"/>
        <v>14874</v>
      </c>
    </row>
    <row r="2270" spans="2:12" x14ac:dyDescent="0.25">
      <c r="B2270">
        <f t="shared" ca="1" si="221"/>
        <v>29</v>
      </c>
      <c r="C2270">
        <f t="shared" ca="1" si="226"/>
        <v>4</v>
      </c>
      <c r="D2270">
        <f t="shared" ca="1" si="226"/>
        <v>2013</v>
      </c>
      <c r="E2270">
        <f t="shared" ca="1" si="226"/>
        <v>1</v>
      </c>
      <c r="F2270">
        <f t="shared" ca="1" si="226"/>
        <v>4</v>
      </c>
      <c r="G2270">
        <f t="shared" ca="1" si="226"/>
        <v>1</v>
      </c>
      <c r="I2270" t="str">
        <f t="shared" ca="1" si="222"/>
        <v>Female</v>
      </c>
      <c r="J2270" t="str">
        <f t="shared" ca="1" si="223"/>
        <v>Self-pay</v>
      </c>
      <c r="K2270" t="str">
        <f t="shared" ca="1" si="224"/>
        <v>Discharged</v>
      </c>
      <c r="L2270" s="1">
        <f t="shared" ca="1" si="225"/>
        <v>41393</v>
      </c>
    </row>
    <row r="2271" spans="2:12" x14ac:dyDescent="0.25">
      <c r="B2271">
        <f t="shared" ca="1" si="221"/>
        <v>9</v>
      </c>
      <c r="C2271">
        <f t="shared" ca="1" si="226"/>
        <v>1</v>
      </c>
      <c r="D2271">
        <f t="shared" ca="1" si="226"/>
        <v>1957</v>
      </c>
      <c r="E2271">
        <f t="shared" ca="1" si="226"/>
        <v>2</v>
      </c>
      <c r="F2271">
        <f t="shared" ca="1" si="226"/>
        <v>1</v>
      </c>
      <c r="G2271">
        <f t="shared" ca="1" si="226"/>
        <v>4</v>
      </c>
      <c r="I2271" t="str">
        <f t="shared" ca="1" si="222"/>
        <v>Male</v>
      </c>
      <c r="J2271" t="str">
        <f t="shared" ca="1" si="223"/>
        <v>Aetna</v>
      </c>
      <c r="K2271" t="str">
        <f t="shared" ca="1" si="224"/>
        <v>Left without being seen</v>
      </c>
      <c r="L2271" s="1">
        <f t="shared" ca="1" si="225"/>
        <v>20829</v>
      </c>
    </row>
    <row r="2272" spans="2:12" x14ac:dyDescent="0.25">
      <c r="B2272">
        <f t="shared" ca="1" si="221"/>
        <v>27</v>
      </c>
      <c r="C2272">
        <f t="shared" ca="1" si="226"/>
        <v>9</v>
      </c>
      <c r="D2272">
        <f t="shared" ca="1" si="226"/>
        <v>1966</v>
      </c>
      <c r="E2272">
        <f t="shared" ca="1" si="226"/>
        <v>1</v>
      </c>
      <c r="F2272">
        <f t="shared" ca="1" si="226"/>
        <v>4</v>
      </c>
      <c r="G2272">
        <f t="shared" ca="1" si="226"/>
        <v>2</v>
      </c>
      <c r="I2272" t="str">
        <f t="shared" ca="1" si="222"/>
        <v>Female</v>
      </c>
      <c r="J2272" t="str">
        <f t="shared" ca="1" si="223"/>
        <v>Self-pay</v>
      </c>
      <c r="K2272" t="str">
        <f t="shared" ca="1" si="224"/>
        <v>Admitted</v>
      </c>
      <c r="L2272" s="1">
        <f t="shared" ca="1" si="225"/>
        <v>24377</v>
      </c>
    </row>
    <row r="2273" spans="2:12" x14ac:dyDescent="0.25">
      <c r="B2273">
        <f t="shared" ca="1" si="221"/>
        <v>23</v>
      </c>
      <c r="C2273">
        <f t="shared" ca="1" si="226"/>
        <v>10</v>
      </c>
      <c r="D2273">
        <f t="shared" ca="1" si="226"/>
        <v>1942</v>
      </c>
      <c r="E2273">
        <f t="shared" ca="1" si="226"/>
        <v>2</v>
      </c>
      <c r="F2273">
        <f t="shared" ca="1" si="226"/>
        <v>2</v>
      </c>
      <c r="G2273">
        <f t="shared" ca="1" si="226"/>
        <v>1</v>
      </c>
      <c r="I2273" t="str">
        <f t="shared" ca="1" si="222"/>
        <v>Male</v>
      </c>
      <c r="J2273" t="str">
        <f t="shared" ca="1" si="223"/>
        <v>Medicare</v>
      </c>
      <c r="K2273" t="str">
        <f t="shared" ca="1" si="224"/>
        <v>Discharged</v>
      </c>
      <c r="L2273" s="1">
        <f t="shared" ca="1" si="225"/>
        <v>15637</v>
      </c>
    </row>
    <row r="2274" spans="2:12" x14ac:dyDescent="0.25">
      <c r="B2274">
        <f t="shared" ca="1" si="221"/>
        <v>28</v>
      </c>
      <c r="C2274">
        <f t="shared" ca="1" si="226"/>
        <v>7</v>
      </c>
      <c r="D2274">
        <f t="shared" ca="1" si="226"/>
        <v>1976</v>
      </c>
      <c r="E2274">
        <f t="shared" ca="1" si="226"/>
        <v>2</v>
      </c>
      <c r="F2274">
        <f t="shared" ca="1" si="226"/>
        <v>4</v>
      </c>
      <c r="G2274">
        <f t="shared" ca="1" si="226"/>
        <v>3</v>
      </c>
      <c r="I2274" t="str">
        <f t="shared" ca="1" si="222"/>
        <v>Male</v>
      </c>
      <c r="J2274" t="str">
        <f t="shared" ca="1" si="223"/>
        <v>Self-pay</v>
      </c>
      <c r="K2274" t="str">
        <f t="shared" ca="1" si="224"/>
        <v>Transferred</v>
      </c>
      <c r="L2274" s="1">
        <f t="shared" ca="1" si="225"/>
        <v>27969</v>
      </c>
    </row>
    <row r="2275" spans="2:12" x14ac:dyDescent="0.25">
      <c r="B2275">
        <f t="shared" ca="1" si="221"/>
        <v>21</v>
      </c>
      <c r="C2275">
        <f t="shared" ca="1" si="226"/>
        <v>11</v>
      </c>
      <c r="D2275">
        <f t="shared" ca="1" si="226"/>
        <v>1968</v>
      </c>
      <c r="E2275">
        <f t="shared" ca="1" si="226"/>
        <v>2</v>
      </c>
      <c r="F2275">
        <f t="shared" ca="1" si="226"/>
        <v>1</v>
      </c>
      <c r="G2275">
        <f t="shared" ca="1" si="226"/>
        <v>1</v>
      </c>
      <c r="I2275" t="str">
        <f t="shared" ca="1" si="222"/>
        <v>Male</v>
      </c>
      <c r="J2275" t="str">
        <f t="shared" ca="1" si="223"/>
        <v>Aetna</v>
      </c>
      <c r="K2275" t="str">
        <f t="shared" ca="1" si="224"/>
        <v>Discharged</v>
      </c>
      <c r="L2275" s="1">
        <f t="shared" ca="1" si="225"/>
        <v>25163</v>
      </c>
    </row>
    <row r="2276" spans="2:12" x14ac:dyDescent="0.25">
      <c r="B2276">
        <f t="shared" ca="1" si="221"/>
        <v>24</v>
      </c>
      <c r="C2276">
        <f t="shared" ca="1" si="226"/>
        <v>1</v>
      </c>
      <c r="D2276">
        <f t="shared" ca="1" si="226"/>
        <v>2010</v>
      </c>
      <c r="E2276">
        <f t="shared" ca="1" si="226"/>
        <v>1</v>
      </c>
      <c r="F2276">
        <f t="shared" ca="1" si="226"/>
        <v>1</v>
      </c>
      <c r="G2276">
        <f t="shared" ca="1" si="226"/>
        <v>1</v>
      </c>
      <c r="I2276" t="str">
        <f t="shared" ca="1" si="222"/>
        <v>Female</v>
      </c>
      <c r="J2276" t="str">
        <f t="shared" ca="1" si="223"/>
        <v>Aetna</v>
      </c>
      <c r="K2276" t="str">
        <f t="shared" ca="1" si="224"/>
        <v>Discharged</v>
      </c>
      <c r="L2276" s="1">
        <f t="shared" ca="1" si="225"/>
        <v>40202</v>
      </c>
    </row>
    <row r="2277" spans="2:12" x14ac:dyDescent="0.25">
      <c r="B2277">
        <f t="shared" ca="1" si="221"/>
        <v>26</v>
      </c>
      <c r="C2277">
        <f t="shared" ca="1" si="226"/>
        <v>2</v>
      </c>
      <c r="D2277">
        <f t="shared" ca="1" si="226"/>
        <v>1980</v>
      </c>
      <c r="E2277">
        <f t="shared" ca="1" si="226"/>
        <v>1</v>
      </c>
      <c r="F2277">
        <f t="shared" ca="1" si="226"/>
        <v>2</v>
      </c>
      <c r="G2277">
        <f t="shared" ca="1" si="226"/>
        <v>2</v>
      </c>
      <c r="I2277" t="str">
        <f t="shared" ca="1" si="222"/>
        <v>Female</v>
      </c>
      <c r="J2277" t="str">
        <f t="shared" ca="1" si="223"/>
        <v>Medicare</v>
      </c>
      <c r="K2277" t="str">
        <f t="shared" ca="1" si="224"/>
        <v>Admitted</v>
      </c>
      <c r="L2277" s="1">
        <f t="shared" ca="1" si="225"/>
        <v>29277</v>
      </c>
    </row>
    <row r="2278" spans="2:12" x14ac:dyDescent="0.25">
      <c r="B2278">
        <f t="shared" ca="1" si="221"/>
        <v>29</v>
      </c>
      <c r="C2278">
        <f t="shared" ca="1" si="226"/>
        <v>6</v>
      </c>
      <c r="D2278">
        <f t="shared" ca="1" si="226"/>
        <v>2001</v>
      </c>
      <c r="E2278">
        <f t="shared" ca="1" si="226"/>
        <v>1</v>
      </c>
      <c r="F2278">
        <f t="shared" ca="1" si="226"/>
        <v>4</v>
      </c>
      <c r="G2278">
        <f t="shared" ca="1" si="226"/>
        <v>3</v>
      </c>
      <c r="I2278" t="str">
        <f t="shared" ca="1" si="222"/>
        <v>Female</v>
      </c>
      <c r="J2278" t="str">
        <f t="shared" ca="1" si="223"/>
        <v>Self-pay</v>
      </c>
      <c r="K2278" t="str">
        <f t="shared" ca="1" si="224"/>
        <v>Transferred</v>
      </c>
      <c r="L2278" s="1">
        <f t="shared" ca="1" si="225"/>
        <v>37071</v>
      </c>
    </row>
    <row r="2279" spans="2:12" x14ac:dyDescent="0.25">
      <c r="B2279">
        <f t="shared" ca="1" si="221"/>
        <v>30</v>
      </c>
      <c r="C2279">
        <f t="shared" ca="1" si="226"/>
        <v>4</v>
      </c>
      <c r="D2279">
        <f t="shared" ca="1" si="226"/>
        <v>1966</v>
      </c>
      <c r="E2279">
        <f t="shared" ca="1" si="226"/>
        <v>2</v>
      </c>
      <c r="F2279">
        <f t="shared" ca="1" si="226"/>
        <v>5</v>
      </c>
      <c r="G2279">
        <f t="shared" ca="1" si="226"/>
        <v>1</v>
      </c>
      <c r="I2279" t="str">
        <f t="shared" ca="1" si="222"/>
        <v>Male</v>
      </c>
      <c r="J2279" t="str">
        <f t="shared" ca="1" si="223"/>
        <v>Blue Cross</v>
      </c>
      <c r="K2279" t="str">
        <f t="shared" ca="1" si="224"/>
        <v>Discharged</v>
      </c>
      <c r="L2279" s="1">
        <f t="shared" ca="1" si="225"/>
        <v>24227</v>
      </c>
    </row>
    <row r="2280" spans="2:12" x14ac:dyDescent="0.25">
      <c r="B2280">
        <f t="shared" ca="1" si="221"/>
        <v>8</v>
      </c>
      <c r="C2280">
        <f t="shared" ca="1" si="226"/>
        <v>9</v>
      </c>
      <c r="D2280">
        <f t="shared" ca="1" si="226"/>
        <v>2011</v>
      </c>
      <c r="E2280">
        <f t="shared" ca="1" si="226"/>
        <v>1</v>
      </c>
      <c r="F2280">
        <f t="shared" ca="1" si="226"/>
        <v>4</v>
      </c>
      <c r="G2280">
        <f t="shared" ca="1" si="226"/>
        <v>3</v>
      </c>
      <c r="I2280" t="str">
        <f t="shared" ca="1" si="222"/>
        <v>Female</v>
      </c>
      <c r="J2280" t="str">
        <f t="shared" ca="1" si="223"/>
        <v>Self-pay</v>
      </c>
      <c r="K2280" t="str">
        <f t="shared" ca="1" si="224"/>
        <v>Transferred</v>
      </c>
      <c r="L2280" s="1">
        <f t="shared" ca="1" si="225"/>
        <v>40794</v>
      </c>
    </row>
    <row r="2281" spans="2:12" x14ac:dyDescent="0.25">
      <c r="B2281">
        <f t="shared" ca="1" si="221"/>
        <v>9</v>
      </c>
      <c r="C2281">
        <f t="shared" ca="1" si="226"/>
        <v>2</v>
      </c>
      <c r="D2281">
        <f t="shared" ca="1" si="226"/>
        <v>1920</v>
      </c>
      <c r="E2281">
        <f t="shared" ca="1" si="226"/>
        <v>2</v>
      </c>
      <c r="F2281">
        <f t="shared" ca="1" si="226"/>
        <v>5</v>
      </c>
      <c r="G2281">
        <f t="shared" ca="1" si="226"/>
        <v>3</v>
      </c>
      <c r="I2281" t="str">
        <f t="shared" ca="1" si="222"/>
        <v>Male</v>
      </c>
      <c r="J2281" t="str">
        <f t="shared" ca="1" si="223"/>
        <v>Blue Cross</v>
      </c>
      <c r="K2281" t="str">
        <f t="shared" ca="1" si="224"/>
        <v>Transferred</v>
      </c>
      <c r="L2281" s="1">
        <f t="shared" ca="1" si="225"/>
        <v>7345</v>
      </c>
    </row>
    <row r="2282" spans="2:12" x14ac:dyDescent="0.25">
      <c r="B2282">
        <f t="shared" ca="1" si="221"/>
        <v>12</v>
      </c>
      <c r="C2282">
        <f t="shared" ca="1" si="226"/>
        <v>6</v>
      </c>
      <c r="D2282">
        <f t="shared" ca="1" si="226"/>
        <v>1939</v>
      </c>
      <c r="E2282">
        <f t="shared" ca="1" si="226"/>
        <v>1</v>
      </c>
      <c r="F2282">
        <f t="shared" ca="1" si="226"/>
        <v>2</v>
      </c>
      <c r="G2282">
        <f t="shared" ca="1" si="226"/>
        <v>3</v>
      </c>
      <c r="I2282" t="str">
        <f t="shared" ca="1" si="222"/>
        <v>Female</v>
      </c>
      <c r="J2282" t="str">
        <f t="shared" ca="1" si="223"/>
        <v>Medicare</v>
      </c>
      <c r="K2282" t="str">
        <f t="shared" ca="1" si="224"/>
        <v>Transferred</v>
      </c>
      <c r="L2282" s="1">
        <f t="shared" ca="1" si="225"/>
        <v>14408</v>
      </c>
    </row>
    <row r="2283" spans="2:12" x14ac:dyDescent="0.25">
      <c r="B2283">
        <f t="shared" ca="1" si="221"/>
        <v>9</v>
      </c>
      <c r="C2283">
        <f t="shared" ca="1" si="226"/>
        <v>8</v>
      </c>
      <c r="D2283">
        <f t="shared" ca="1" si="226"/>
        <v>1989</v>
      </c>
      <c r="E2283">
        <f t="shared" ca="1" si="226"/>
        <v>1</v>
      </c>
      <c r="F2283">
        <f t="shared" ca="1" si="226"/>
        <v>2</v>
      </c>
      <c r="G2283">
        <f t="shared" ca="1" si="226"/>
        <v>3</v>
      </c>
      <c r="I2283" t="str">
        <f t="shared" ca="1" si="222"/>
        <v>Female</v>
      </c>
      <c r="J2283" t="str">
        <f t="shared" ca="1" si="223"/>
        <v>Medicare</v>
      </c>
      <c r="K2283" t="str">
        <f t="shared" ca="1" si="224"/>
        <v>Transferred</v>
      </c>
      <c r="L2283" s="1">
        <f t="shared" ca="1" si="225"/>
        <v>32729</v>
      </c>
    </row>
    <row r="2284" spans="2:12" x14ac:dyDescent="0.25">
      <c r="B2284">
        <f t="shared" ca="1" si="221"/>
        <v>27</v>
      </c>
      <c r="C2284">
        <f t="shared" ca="1" si="226"/>
        <v>10</v>
      </c>
      <c r="D2284">
        <f t="shared" ca="1" si="226"/>
        <v>1929</v>
      </c>
      <c r="E2284">
        <f t="shared" ca="1" si="226"/>
        <v>2</v>
      </c>
      <c r="F2284">
        <f t="shared" ca="1" si="226"/>
        <v>4</v>
      </c>
      <c r="G2284">
        <f t="shared" ca="1" si="226"/>
        <v>1</v>
      </c>
      <c r="I2284" t="str">
        <f t="shared" ca="1" si="222"/>
        <v>Male</v>
      </c>
      <c r="J2284" t="str">
        <f t="shared" ca="1" si="223"/>
        <v>Self-pay</v>
      </c>
      <c r="K2284" t="str">
        <f t="shared" ca="1" si="224"/>
        <v>Discharged</v>
      </c>
      <c r="L2284" s="1">
        <f t="shared" ca="1" si="225"/>
        <v>10893</v>
      </c>
    </row>
    <row r="2285" spans="2:12" x14ac:dyDescent="0.25">
      <c r="B2285">
        <f t="shared" ca="1" si="221"/>
        <v>28</v>
      </c>
      <c r="C2285">
        <f t="shared" ca="1" si="226"/>
        <v>6</v>
      </c>
      <c r="D2285">
        <f t="shared" ca="1" si="226"/>
        <v>1915</v>
      </c>
      <c r="E2285">
        <f t="shared" ca="1" si="226"/>
        <v>2</v>
      </c>
      <c r="F2285">
        <f t="shared" ca="1" si="226"/>
        <v>4</v>
      </c>
      <c r="G2285">
        <f t="shared" ca="1" si="226"/>
        <v>2</v>
      </c>
      <c r="I2285" t="str">
        <f t="shared" ca="1" si="222"/>
        <v>Male</v>
      </c>
      <c r="J2285" t="str">
        <f t="shared" ca="1" si="223"/>
        <v>Self-pay</v>
      </c>
      <c r="K2285" t="str">
        <f t="shared" ca="1" si="224"/>
        <v>Admitted</v>
      </c>
      <c r="L2285" s="1">
        <f t="shared" ca="1" si="225"/>
        <v>5658</v>
      </c>
    </row>
    <row r="2286" spans="2:12" x14ac:dyDescent="0.25">
      <c r="B2286">
        <f t="shared" ca="1" si="221"/>
        <v>2</v>
      </c>
      <c r="C2286">
        <f t="shared" ca="1" si="226"/>
        <v>7</v>
      </c>
      <c r="D2286">
        <f t="shared" ca="1" si="226"/>
        <v>1988</v>
      </c>
      <c r="E2286">
        <f t="shared" ca="1" si="226"/>
        <v>1</v>
      </c>
      <c r="F2286">
        <f t="shared" ca="1" si="226"/>
        <v>4</v>
      </c>
      <c r="G2286">
        <f t="shared" ca="1" si="226"/>
        <v>3</v>
      </c>
      <c r="I2286" t="str">
        <f t="shared" ca="1" si="222"/>
        <v>Female</v>
      </c>
      <c r="J2286" t="str">
        <f t="shared" ca="1" si="223"/>
        <v>Self-pay</v>
      </c>
      <c r="K2286" t="str">
        <f t="shared" ca="1" si="224"/>
        <v>Transferred</v>
      </c>
      <c r="L2286" s="1">
        <f t="shared" ca="1" si="225"/>
        <v>32326</v>
      </c>
    </row>
    <row r="2287" spans="2:12" x14ac:dyDescent="0.25">
      <c r="B2287">
        <f t="shared" ca="1" si="221"/>
        <v>2</v>
      </c>
      <c r="C2287">
        <f t="shared" ca="1" si="226"/>
        <v>7</v>
      </c>
      <c r="D2287">
        <f t="shared" ca="1" si="226"/>
        <v>2005</v>
      </c>
      <c r="E2287">
        <f t="shared" ca="1" si="226"/>
        <v>1</v>
      </c>
      <c r="F2287">
        <f t="shared" ca="1" si="226"/>
        <v>1</v>
      </c>
      <c r="G2287">
        <f t="shared" ca="1" si="226"/>
        <v>3</v>
      </c>
      <c r="I2287" t="str">
        <f t="shared" ca="1" si="222"/>
        <v>Female</v>
      </c>
      <c r="J2287" t="str">
        <f t="shared" ca="1" si="223"/>
        <v>Aetna</v>
      </c>
      <c r="K2287" t="str">
        <f t="shared" ca="1" si="224"/>
        <v>Transferred</v>
      </c>
      <c r="L2287" s="1">
        <f t="shared" ca="1" si="225"/>
        <v>38535</v>
      </c>
    </row>
    <row r="2288" spans="2:12" x14ac:dyDescent="0.25">
      <c r="B2288">
        <f t="shared" ca="1" si="221"/>
        <v>14</v>
      </c>
      <c r="C2288">
        <f t="shared" ca="1" si="226"/>
        <v>1</v>
      </c>
      <c r="D2288">
        <f t="shared" ca="1" si="226"/>
        <v>1937</v>
      </c>
      <c r="E2288">
        <f t="shared" ca="1" si="226"/>
        <v>1</v>
      </c>
      <c r="F2288">
        <f t="shared" ca="1" si="226"/>
        <v>4</v>
      </c>
      <c r="G2288">
        <f t="shared" ca="1" si="226"/>
        <v>3</v>
      </c>
      <c r="I2288" t="str">
        <f t="shared" ca="1" si="222"/>
        <v>Female</v>
      </c>
      <c r="J2288" t="str">
        <f t="shared" ca="1" si="223"/>
        <v>Self-pay</v>
      </c>
      <c r="K2288" t="str">
        <f t="shared" ca="1" si="224"/>
        <v>Transferred</v>
      </c>
      <c r="L2288" s="1">
        <f t="shared" ca="1" si="225"/>
        <v>13529</v>
      </c>
    </row>
    <row r="2289" spans="2:12" x14ac:dyDescent="0.25">
      <c r="B2289">
        <f t="shared" ca="1" si="221"/>
        <v>20</v>
      </c>
      <c r="C2289">
        <f t="shared" ca="1" si="226"/>
        <v>2</v>
      </c>
      <c r="D2289">
        <f t="shared" ca="1" si="226"/>
        <v>1917</v>
      </c>
      <c r="E2289">
        <f t="shared" ca="1" si="226"/>
        <v>2</v>
      </c>
      <c r="F2289">
        <f t="shared" ca="1" si="226"/>
        <v>2</v>
      </c>
      <c r="G2289">
        <f t="shared" ca="1" si="226"/>
        <v>1</v>
      </c>
      <c r="I2289" t="str">
        <f t="shared" ca="1" si="222"/>
        <v>Male</v>
      </c>
      <c r="J2289" t="str">
        <f t="shared" ca="1" si="223"/>
        <v>Medicare</v>
      </c>
      <c r="K2289" t="str">
        <f t="shared" ca="1" si="224"/>
        <v>Discharged</v>
      </c>
      <c r="L2289" s="1">
        <f t="shared" ca="1" si="225"/>
        <v>6261</v>
      </c>
    </row>
    <row r="2290" spans="2:12" x14ac:dyDescent="0.25">
      <c r="B2290">
        <f t="shared" ca="1" si="221"/>
        <v>23</v>
      </c>
      <c r="C2290">
        <f t="shared" ca="1" si="226"/>
        <v>5</v>
      </c>
      <c r="D2290">
        <f t="shared" ca="1" si="226"/>
        <v>1956</v>
      </c>
      <c r="E2290">
        <f t="shared" ca="1" si="226"/>
        <v>1</v>
      </c>
      <c r="F2290">
        <f t="shared" ca="1" si="226"/>
        <v>5</v>
      </c>
      <c r="G2290">
        <f t="shared" ca="1" si="226"/>
        <v>2</v>
      </c>
      <c r="I2290" t="str">
        <f t="shared" ca="1" si="222"/>
        <v>Female</v>
      </c>
      <c r="J2290" t="str">
        <f t="shared" ca="1" si="223"/>
        <v>Blue Cross</v>
      </c>
      <c r="K2290" t="str">
        <f t="shared" ca="1" si="224"/>
        <v>Admitted</v>
      </c>
      <c r="L2290" s="1">
        <f t="shared" ca="1" si="225"/>
        <v>20598</v>
      </c>
    </row>
    <row r="2291" spans="2:12" x14ac:dyDescent="0.25">
      <c r="B2291">
        <f t="shared" ca="1" si="221"/>
        <v>14</v>
      </c>
      <c r="C2291">
        <f t="shared" ca="1" si="226"/>
        <v>12</v>
      </c>
      <c r="D2291">
        <f t="shared" ca="1" si="226"/>
        <v>1938</v>
      </c>
      <c r="E2291">
        <f t="shared" ca="1" si="226"/>
        <v>2</v>
      </c>
      <c r="F2291">
        <f t="shared" ca="1" si="226"/>
        <v>4</v>
      </c>
      <c r="G2291">
        <f t="shared" ca="1" si="226"/>
        <v>3</v>
      </c>
      <c r="I2291" t="str">
        <f t="shared" ca="1" si="222"/>
        <v>Male</v>
      </c>
      <c r="J2291" t="str">
        <f t="shared" ca="1" si="223"/>
        <v>Self-pay</v>
      </c>
      <c r="K2291" t="str">
        <f t="shared" ca="1" si="224"/>
        <v>Transferred</v>
      </c>
      <c r="L2291" s="1">
        <f t="shared" ca="1" si="225"/>
        <v>14228</v>
      </c>
    </row>
    <row r="2292" spans="2:12" x14ac:dyDescent="0.25">
      <c r="B2292">
        <f t="shared" ca="1" si="221"/>
        <v>20</v>
      </c>
      <c r="C2292">
        <f t="shared" ca="1" si="226"/>
        <v>7</v>
      </c>
      <c r="D2292">
        <f t="shared" ca="1" si="226"/>
        <v>1988</v>
      </c>
      <c r="E2292">
        <f t="shared" ca="1" si="226"/>
        <v>2</v>
      </c>
      <c r="F2292">
        <f t="shared" ca="1" si="226"/>
        <v>4</v>
      </c>
      <c r="G2292">
        <f t="shared" ca="1" si="226"/>
        <v>3</v>
      </c>
      <c r="I2292" t="str">
        <f t="shared" ca="1" si="222"/>
        <v>Male</v>
      </c>
      <c r="J2292" t="str">
        <f t="shared" ca="1" si="223"/>
        <v>Self-pay</v>
      </c>
      <c r="K2292" t="str">
        <f t="shared" ca="1" si="224"/>
        <v>Transferred</v>
      </c>
      <c r="L2292" s="1">
        <f t="shared" ca="1" si="225"/>
        <v>32344</v>
      </c>
    </row>
    <row r="2293" spans="2:12" x14ac:dyDescent="0.25">
      <c r="B2293">
        <f t="shared" ca="1" si="221"/>
        <v>6</v>
      </c>
      <c r="C2293">
        <f t="shared" ca="1" si="226"/>
        <v>12</v>
      </c>
      <c r="D2293">
        <f t="shared" ca="1" si="226"/>
        <v>2001</v>
      </c>
      <c r="E2293">
        <f t="shared" ca="1" si="226"/>
        <v>2</v>
      </c>
      <c r="F2293">
        <f t="shared" ca="1" si="226"/>
        <v>1</v>
      </c>
      <c r="G2293">
        <f t="shared" ca="1" si="226"/>
        <v>3</v>
      </c>
      <c r="I2293" t="str">
        <f t="shared" ca="1" si="222"/>
        <v>Male</v>
      </c>
      <c r="J2293" t="str">
        <f t="shared" ca="1" si="223"/>
        <v>Aetna</v>
      </c>
      <c r="K2293" t="str">
        <f t="shared" ca="1" si="224"/>
        <v>Transferred</v>
      </c>
      <c r="L2293" s="1">
        <f t="shared" ca="1" si="225"/>
        <v>37231</v>
      </c>
    </row>
    <row r="2294" spans="2:12" x14ac:dyDescent="0.25">
      <c r="B2294">
        <f t="shared" ca="1" si="221"/>
        <v>20</v>
      </c>
      <c r="C2294">
        <f t="shared" ca="1" si="226"/>
        <v>4</v>
      </c>
      <c r="D2294">
        <f t="shared" ca="1" si="226"/>
        <v>1947</v>
      </c>
      <c r="E2294">
        <f t="shared" ca="1" si="226"/>
        <v>1</v>
      </c>
      <c r="F2294">
        <f t="shared" ca="1" si="226"/>
        <v>2</v>
      </c>
      <c r="G2294">
        <f t="shared" ca="1" si="226"/>
        <v>1</v>
      </c>
      <c r="I2294" t="str">
        <f t="shared" ca="1" si="222"/>
        <v>Female</v>
      </c>
      <c r="J2294" t="str">
        <f t="shared" ca="1" si="223"/>
        <v>Medicare</v>
      </c>
      <c r="K2294" t="str">
        <f t="shared" ca="1" si="224"/>
        <v>Discharged</v>
      </c>
      <c r="L2294" s="1">
        <f t="shared" ca="1" si="225"/>
        <v>17277</v>
      </c>
    </row>
    <row r="2295" spans="2:12" x14ac:dyDescent="0.25">
      <c r="B2295">
        <f t="shared" ca="1" si="221"/>
        <v>14</v>
      </c>
      <c r="C2295">
        <f t="shared" ca="1" si="226"/>
        <v>2</v>
      </c>
      <c r="D2295">
        <f t="shared" ca="1" si="226"/>
        <v>1941</v>
      </c>
      <c r="E2295">
        <f t="shared" ca="1" si="226"/>
        <v>1</v>
      </c>
      <c r="F2295">
        <f t="shared" ca="1" si="226"/>
        <v>5</v>
      </c>
      <c r="G2295">
        <f t="shared" ca="1" si="226"/>
        <v>3</v>
      </c>
      <c r="I2295" t="str">
        <f t="shared" ca="1" si="222"/>
        <v>Female</v>
      </c>
      <c r="J2295" t="str">
        <f t="shared" ca="1" si="223"/>
        <v>Blue Cross</v>
      </c>
      <c r="K2295" t="str">
        <f t="shared" ca="1" si="224"/>
        <v>Transferred</v>
      </c>
      <c r="L2295" s="1">
        <f t="shared" ca="1" si="225"/>
        <v>15021</v>
      </c>
    </row>
    <row r="2296" spans="2:12" x14ac:dyDescent="0.25">
      <c r="B2296">
        <f t="shared" ca="1" si="221"/>
        <v>11</v>
      </c>
      <c r="C2296">
        <f t="shared" ca="1" si="226"/>
        <v>4</v>
      </c>
      <c r="D2296">
        <f t="shared" ca="1" si="226"/>
        <v>1933</v>
      </c>
      <c r="E2296">
        <f t="shared" ca="1" si="226"/>
        <v>2</v>
      </c>
      <c r="F2296">
        <f t="shared" ca="1" si="226"/>
        <v>4</v>
      </c>
      <c r="G2296">
        <f t="shared" ca="1" si="226"/>
        <v>1</v>
      </c>
      <c r="I2296" t="str">
        <f t="shared" ca="1" si="222"/>
        <v>Male</v>
      </c>
      <c r="J2296" t="str">
        <f t="shared" ca="1" si="223"/>
        <v>Self-pay</v>
      </c>
      <c r="K2296" t="str">
        <f t="shared" ca="1" si="224"/>
        <v>Discharged</v>
      </c>
      <c r="L2296" s="1">
        <f t="shared" ca="1" si="225"/>
        <v>12155</v>
      </c>
    </row>
    <row r="2297" spans="2:12" x14ac:dyDescent="0.25">
      <c r="B2297">
        <f t="shared" ca="1" si="221"/>
        <v>2</v>
      </c>
      <c r="C2297">
        <f t="shared" ca="1" si="226"/>
        <v>10</v>
      </c>
      <c r="D2297">
        <f t="shared" ca="1" si="226"/>
        <v>2001</v>
      </c>
      <c r="E2297">
        <f t="shared" ca="1" si="226"/>
        <v>2</v>
      </c>
      <c r="F2297">
        <f t="shared" ca="1" si="226"/>
        <v>3</v>
      </c>
      <c r="G2297">
        <f t="shared" ca="1" si="226"/>
        <v>3</v>
      </c>
      <c r="I2297" t="str">
        <f t="shared" ca="1" si="222"/>
        <v>Male</v>
      </c>
      <c r="J2297" t="str">
        <f t="shared" ca="1" si="223"/>
        <v>Medicaid</v>
      </c>
      <c r="K2297" t="str">
        <f t="shared" ca="1" si="224"/>
        <v>Transferred</v>
      </c>
      <c r="L2297" s="1">
        <f t="shared" ca="1" si="225"/>
        <v>37166</v>
      </c>
    </row>
    <row r="2298" spans="2:12" x14ac:dyDescent="0.25">
      <c r="B2298">
        <f t="shared" ca="1" si="221"/>
        <v>30</v>
      </c>
      <c r="C2298">
        <f t="shared" ca="1" si="226"/>
        <v>7</v>
      </c>
      <c r="D2298">
        <f t="shared" ca="1" si="226"/>
        <v>1946</v>
      </c>
      <c r="E2298">
        <f t="shared" ca="1" si="226"/>
        <v>1</v>
      </c>
      <c r="F2298">
        <f t="shared" ca="1" si="226"/>
        <v>5</v>
      </c>
      <c r="G2298">
        <f t="shared" ca="1" si="226"/>
        <v>4</v>
      </c>
      <c r="I2298" t="str">
        <f t="shared" ca="1" si="222"/>
        <v>Female</v>
      </c>
      <c r="J2298" t="str">
        <f t="shared" ca="1" si="223"/>
        <v>Blue Cross</v>
      </c>
      <c r="K2298" t="str">
        <f t="shared" ca="1" si="224"/>
        <v>Left without being seen</v>
      </c>
      <c r="L2298" s="1">
        <f t="shared" ca="1" si="225"/>
        <v>17013</v>
      </c>
    </row>
    <row r="2299" spans="2:12" x14ac:dyDescent="0.25">
      <c r="B2299">
        <f t="shared" ca="1" si="221"/>
        <v>17</v>
      </c>
      <c r="C2299">
        <f t="shared" ca="1" si="226"/>
        <v>6</v>
      </c>
      <c r="D2299">
        <f t="shared" ca="1" si="226"/>
        <v>1979</v>
      </c>
      <c r="E2299">
        <f t="shared" ca="1" si="226"/>
        <v>2</v>
      </c>
      <c r="F2299">
        <f t="shared" ca="1" si="226"/>
        <v>2</v>
      </c>
      <c r="G2299">
        <f t="shared" ca="1" si="226"/>
        <v>4</v>
      </c>
      <c r="I2299" t="str">
        <f t="shared" ca="1" si="222"/>
        <v>Male</v>
      </c>
      <c r="J2299" t="str">
        <f t="shared" ca="1" si="223"/>
        <v>Medicare</v>
      </c>
      <c r="K2299" t="str">
        <f t="shared" ca="1" si="224"/>
        <v>Left without being seen</v>
      </c>
      <c r="L2299" s="1">
        <f t="shared" ca="1" si="225"/>
        <v>29023</v>
      </c>
    </row>
    <row r="2300" spans="2:12" x14ac:dyDescent="0.25">
      <c r="B2300">
        <f t="shared" ca="1" si="221"/>
        <v>10</v>
      </c>
      <c r="C2300">
        <f t="shared" ca="1" si="226"/>
        <v>5</v>
      </c>
      <c r="D2300">
        <f t="shared" ca="1" si="226"/>
        <v>2005</v>
      </c>
      <c r="E2300">
        <f t="shared" ca="1" si="226"/>
        <v>1</v>
      </c>
      <c r="F2300">
        <f t="shared" ca="1" si="226"/>
        <v>4</v>
      </c>
      <c r="G2300">
        <f t="shared" ca="1" si="226"/>
        <v>1</v>
      </c>
      <c r="I2300" t="str">
        <f t="shared" ca="1" si="222"/>
        <v>Female</v>
      </c>
      <c r="J2300" t="str">
        <f t="shared" ca="1" si="223"/>
        <v>Self-pay</v>
      </c>
      <c r="K2300" t="str">
        <f t="shared" ca="1" si="224"/>
        <v>Discharged</v>
      </c>
      <c r="L2300" s="1">
        <f t="shared" ca="1" si="225"/>
        <v>38482</v>
      </c>
    </row>
    <row r="2301" spans="2:12" x14ac:dyDescent="0.25">
      <c r="B2301">
        <f t="shared" ca="1" si="221"/>
        <v>26</v>
      </c>
      <c r="C2301">
        <f t="shared" ca="1" si="226"/>
        <v>8</v>
      </c>
      <c r="D2301">
        <f t="shared" ca="1" si="226"/>
        <v>1939</v>
      </c>
      <c r="E2301">
        <f t="shared" ca="1" si="226"/>
        <v>1</v>
      </c>
      <c r="F2301">
        <f t="shared" ca="1" si="226"/>
        <v>2</v>
      </c>
      <c r="G2301">
        <f t="shared" ca="1" si="226"/>
        <v>4</v>
      </c>
      <c r="I2301" t="str">
        <f t="shared" ca="1" si="222"/>
        <v>Female</v>
      </c>
      <c r="J2301" t="str">
        <f t="shared" ca="1" si="223"/>
        <v>Medicare</v>
      </c>
      <c r="K2301" t="str">
        <f t="shared" ca="1" si="224"/>
        <v>Left without being seen</v>
      </c>
      <c r="L2301" s="1">
        <f t="shared" ca="1" si="225"/>
        <v>14483</v>
      </c>
    </row>
    <row r="2302" spans="2:12" x14ac:dyDescent="0.25">
      <c r="B2302">
        <f t="shared" ca="1" si="221"/>
        <v>1</v>
      </c>
      <c r="C2302">
        <f t="shared" ca="1" si="226"/>
        <v>2</v>
      </c>
      <c r="D2302">
        <f t="shared" ca="1" si="226"/>
        <v>1973</v>
      </c>
      <c r="E2302">
        <f t="shared" ca="1" si="226"/>
        <v>1</v>
      </c>
      <c r="F2302">
        <f t="shared" ca="1" si="226"/>
        <v>4</v>
      </c>
      <c r="G2302">
        <f t="shared" ca="1" si="226"/>
        <v>3</v>
      </c>
      <c r="I2302" t="str">
        <f t="shared" ca="1" si="222"/>
        <v>Female</v>
      </c>
      <c r="J2302" t="str">
        <f t="shared" ca="1" si="223"/>
        <v>Self-pay</v>
      </c>
      <c r="K2302" t="str">
        <f t="shared" ca="1" si="224"/>
        <v>Transferred</v>
      </c>
      <c r="L2302" s="1">
        <f t="shared" ca="1" si="225"/>
        <v>26696</v>
      </c>
    </row>
    <row r="2303" spans="2:12" x14ac:dyDescent="0.25">
      <c r="B2303">
        <f t="shared" ca="1" si="221"/>
        <v>21</v>
      </c>
      <c r="C2303">
        <f t="shared" ca="1" si="226"/>
        <v>9</v>
      </c>
      <c r="D2303">
        <f t="shared" ca="1" si="226"/>
        <v>1945</v>
      </c>
      <c r="E2303">
        <f t="shared" ca="1" si="226"/>
        <v>2</v>
      </c>
      <c r="F2303">
        <f t="shared" ca="1" si="226"/>
        <v>3</v>
      </c>
      <c r="G2303">
        <f t="shared" ca="1" si="226"/>
        <v>1</v>
      </c>
      <c r="I2303" t="str">
        <f t="shared" ca="1" si="222"/>
        <v>Male</v>
      </c>
      <c r="J2303" t="str">
        <f t="shared" ca="1" si="223"/>
        <v>Medicaid</v>
      </c>
      <c r="K2303" t="str">
        <f t="shared" ca="1" si="224"/>
        <v>Discharged</v>
      </c>
      <c r="L2303" s="1">
        <f t="shared" ca="1" si="225"/>
        <v>16701</v>
      </c>
    </row>
    <row r="2304" spans="2:12" x14ac:dyDescent="0.25">
      <c r="B2304">
        <f t="shared" ca="1" si="221"/>
        <v>13</v>
      </c>
      <c r="C2304">
        <f t="shared" ca="1" si="226"/>
        <v>10</v>
      </c>
      <c r="D2304">
        <f t="shared" ca="1" si="226"/>
        <v>1952</v>
      </c>
      <c r="E2304">
        <f t="shared" ca="1" si="226"/>
        <v>1</v>
      </c>
      <c r="F2304">
        <f t="shared" ca="1" si="226"/>
        <v>3</v>
      </c>
      <c r="G2304">
        <f t="shared" ca="1" si="226"/>
        <v>4</v>
      </c>
      <c r="I2304" t="str">
        <f t="shared" ca="1" si="222"/>
        <v>Female</v>
      </c>
      <c r="J2304" t="str">
        <f t="shared" ca="1" si="223"/>
        <v>Medicaid</v>
      </c>
      <c r="K2304" t="str">
        <f t="shared" ca="1" si="224"/>
        <v>Left without being seen</v>
      </c>
      <c r="L2304" s="1">
        <f t="shared" ca="1" si="225"/>
        <v>19280</v>
      </c>
    </row>
    <row r="2305" spans="2:12" x14ac:dyDescent="0.25">
      <c r="B2305">
        <f t="shared" ca="1" si="221"/>
        <v>29</v>
      </c>
      <c r="C2305">
        <f t="shared" ca="1" si="226"/>
        <v>1</v>
      </c>
      <c r="D2305">
        <f t="shared" ca="1" si="226"/>
        <v>2003</v>
      </c>
      <c r="E2305">
        <f t="shared" ca="1" si="226"/>
        <v>2</v>
      </c>
      <c r="F2305">
        <f t="shared" ca="1" si="226"/>
        <v>5</v>
      </c>
      <c r="G2305">
        <f t="shared" ca="1" si="226"/>
        <v>2</v>
      </c>
      <c r="I2305" t="str">
        <f t="shared" ca="1" si="222"/>
        <v>Male</v>
      </c>
      <c r="J2305" t="str">
        <f t="shared" ca="1" si="223"/>
        <v>Blue Cross</v>
      </c>
      <c r="K2305" t="str">
        <f t="shared" ca="1" si="224"/>
        <v>Admitted</v>
      </c>
      <c r="L2305" s="1">
        <f t="shared" ca="1" si="225"/>
        <v>37650</v>
      </c>
    </row>
    <row r="2306" spans="2:12" x14ac:dyDescent="0.25">
      <c r="B2306">
        <f t="shared" ca="1" si="221"/>
        <v>20</v>
      </c>
      <c r="C2306">
        <f t="shared" ca="1" si="226"/>
        <v>4</v>
      </c>
      <c r="D2306">
        <f t="shared" ca="1" si="226"/>
        <v>2002</v>
      </c>
      <c r="E2306">
        <f t="shared" ca="1" si="226"/>
        <v>1</v>
      </c>
      <c r="F2306">
        <f t="shared" ca="1" si="226"/>
        <v>5</v>
      </c>
      <c r="G2306">
        <f t="shared" ca="1" si="226"/>
        <v>2</v>
      </c>
      <c r="I2306" t="str">
        <f t="shared" ca="1" si="222"/>
        <v>Female</v>
      </c>
      <c r="J2306" t="str">
        <f t="shared" ca="1" si="223"/>
        <v>Blue Cross</v>
      </c>
      <c r="K2306" t="str">
        <f t="shared" ca="1" si="224"/>
        <v>Admitted</v>
      </c>
      <c r="L2306" s="1">
        <f t="shared" ca="1" si="225"/>
        <v>37366</v>
      </c>
    </row>
    <row r="2307" spans="2:12" x14ac:dyDescent="0.25">
      <c r="B2307">
        <f t="shared" ca="1" si="221"/>
        <v>6</v>
      </c>
      <c r="C2307">
        <f t="shared" ca="1" si="226"/>
        <v>3</v>
      </c>
      <c r="D2307">
        <f t="shared" ca="1" si="226"/>
        <v>1979</v>
      </c>
      <c r="E2307">
        <f t="shared" ca="1" si="226"/>
        <v>1</v>
      </c>
      <c r="F2307">
        <f t="shared" ca="1" si="226"/>
        <v>3</v>
      </c>
      <c r="G2307">
        <f t="shared" ca="1" si="226"/>
        <v>3</v>
      </c>
      <c r="I2307" t="str">
        <f t="shared" ca="1" si="222"/>
        <v>Female</v>
      </c>
      <c r="J2307" t="str">
        <f t="shared" ca="1" si="223"/>
        <v>Medicaid</v>
      </c>
      <c r="K2307" t="str">
        <f t="shared" ca="1" si="224"/>
        <v>Transferred</v>
      </c>
      <c r="L2307" s="1">
        <f t="shared" ca="1" si="225"/>
        <v>28920</v>
      </c>
    </row>
    <row r="2308" spans="2:12" x14ac:dyDescent="0.25">
      <c r="B2308">
        <f t="shared" ca="1" si="221"/>
        <v>17</v>
      </c>
      <c r="C2308">
        <f t="shared" ca="1" si="226"/>
        <v>11</v>
      </c>
      <c r="D2308">
        <f t="shared" ca="1" si="226"/>
        <v>1953</v>
      </c>
      <c r="E2308">
        <f t="shared" ca="1" si="226"/>
        <v>1</v>
      </c>
      <c r="F2308">
        <f t="shared" ca="1" si="226"/>
        <v>5</v>
      </c>
      <c r="G2308">
        <f t="shared" ca="1" si="226"/>
        <v>2</v>
      </c>
      <c r="I2308" t="str">
        <f t="shared" ca="1" si="222"/>
        <v>Female</v>
      </c>
      <c r="J2308" t="str">
        <f t="shared" ca="1" si="223"/>
        <v>Blue Cross</v>
      </c>
      <c r="K2308" t="str">
        <f t="shared" ca="1" si="224"/>
        <v>Admitted</v>
      </c>
      <c r="L2308" s="1">
        <f t="shared" ca="1" si="225"/>
        <v>19680</v>
      </c>
    </row>
    <row r="2309" spans="2:12" x14ac:dyDescent="0.25">
      <c r="B2309">
        <f t="shared" ref="B2309:B2372" ca="1" si="227">RANDBETWEEN(B$4,B$5)</f>
        <v>17</v>
      </c>
      <c r="C2309">
        <f t="shared" ca="1" si="226"/>
        <v>6</v>
      </c>
      <c r="D2309">
        <f t="shared" ca="1" si="226"/>
        <v>1953</v>
      </c>
      <c r="E2309">
        <f t="shared" ca="1" si="226"/>
        <v>1</v>
      </c>
      <c r="F2309">
        <f t="shared" ca="1" si="226"/>
        <v>5</v>
      </c>
      <c r="G2309">
        <f t="shared" ca="1" si="226"/>
        <v>2</v>
      </c>
      <c r="I2309" t="str">
        <f t="shared" ca="1" si="222"/>
        <v>Female</v>
      </c>
      <c r="J2309" t="str">
        <f t="shared" ca="1" si="223"/>
        <v>Blue Cross</v>
      </c>
      <c r="K2309" t="str">
        <f t="shared" ca="1" si="224"/>
        <v>Admitted</v>
      </c>
      <c r="L2309" s="1">
        <f t="shared" ca="1" si="225"/>
        <v>19527</v>
      </c>
    </row>
    <row r="2310" spans="2:12" x14ac:dyDescent="0.25">
      <c r="B2310">
        <f t="shared" ca="1" si="227"/>
        <v>4</v>
      </c>
      <c r="C2310">
        <f t="shared" ca="1" si="226"/>
        <v>6</v>
      </c>
      <c r="D2310">
        <f t="shared" ca="1" si="226"/>
        <v>1920</v>
      </c>
      <c r="E2310">
        <f t="shared" ca="1" si="226"/>
        <v>2</v>
      </c>
      <c r="F2310">
        <f t="shared" ca="1" si="226"/>
        <v>1</v>
      </c>
      <c r="G2310">
        <f t="shared" ca="1" si="226"/>
        <v>1</v>
      </c>
      <c r="I2310" t="str">
        <f t="shared" ca="1" si="222"/>
        <v>Male</v>
      </c>
      <c r="J2310" t="str">
        <f t="shared" ca="1" si="223"/>
        <v>Aetna</v>
      </c>
      <c r="K2310" t="str">
        <f t="shared" ca="1" si="224"/>
        <v>Discharged</v>
      </c>
      <c r="L2310" s="1">
        <f t="shared" ca="1" si="225"/>
        <v>7461</v>
      </c>
    </row>
    <row r="2311" spans="2:12" x14ac:dyDescent="0.25">
      <c r="B2311">
        <f t="shared" ca="1" si="227"/>
        <v>4</v>
      </c>
      <c r="C2311">
        <f t="shared" ca="1" si="226"/>
        <v>9</v>
      </c>
      <c r="D2311">
        <f t="shared" ca="1" si="226"/>
        <v>1958</v>
      </c>
      <c r="E2311">
        <f t="shared" ca="1" si="226"/>
        <v>1</v>
      </c>
      <c r="F2311">
        <f t="shared" ca="1" si="226"/>
        <v>1</v>
      </c>
      <c r="G2311">
        <f t="shared" ca="1" si="226"/>
        <v>3</v>
      </c>
      <c r="I2311" t="str">
        <f t="shared" ca="1" si="222"/>
        <v>Female</v>
      </c>
      <c r="J2311" t="str">
        <f t="shared" ca="1" si="223"/>
        <v>Aetna</v>
      </c>
      <c r="K2311" t="str">
        <f t="shared" ca="1" si="224"/>
        <v>Transferred</v>
      </c>
      <c r="L2311" s="1">
        <f t="shared" ca="1" si="225"/>
        <v>21432</v>
      </c>
    </row>
    <row r="2312" spans="2:12" x14ac:dyDescent="0.25">
      <c r="B2312">
        <f t="shared" ca="1" si="227"/>
        <v>3</v>
      </c>
      <c r="C2312">
        <f t="shared" ca="1" si="226"/>
        <v>4</v>
      </c>
      <c r="D2312">
        <f t="shared" ca="1" si="226"/>
        <v>2002</v>
      </c>
      <c r="E2312">
        <f t="shared" ref="C2312:G2363" ca="1" si="228">RANDBETWEEN(E$4,E$5)</f>
        <v>1</v>
      </c>
      <c r="F2312">
        <f t="shared" ca="1" si="228"/>
        <v>5</v>
      </c>
      <c r="G2312">
        <f t="shared" ca="1" si="228"/>
        <v>4</v>
      </c>
      <c r="I2312" t="str">
        <f t="shared" ca="1" si="222"/>
        <v>Female</v>
      </c>
      <c r="J2312" t="str">
        <f t="shared" ca="1" si="223"/>
        <v>Blue Cross</v>
      </c>
      <c r="K2312" t="str">
        <f t="shared" ca="1" si="224"/>
        <v>Left without being seen</v>
      </c>
      <c r="L2312" s="1">
        <f t="shared" ca="1" si="225"/>
        <v>37349</v>
      </c>
    </row>
    <row r="2313" spans="2:12" x14ac:dyDescent="0.25">
      <c r="B2313">
        <f t="shared" ca="1" si="227"/>
        <v>9</v>
      </c>
      <c r="C2313">
        <f t="shared" ca="1" si="228"/>
        <v>2</v>
      </c>
      <c r="D2313">
        <f t="shared" ca="1" si="228"/>
        <v>1977</v>
      </c>
      <c r="E2313">
        <f t="shared" ca="1" si="228"/>
        <v>2</v>
      </c>
      <c r="F2313">
        <f t="shared" ca="1" si="228"/>
        <v>2</v>
      </c>
      <c r="G2313">
        <f t="shared" ca="1" si="228"/>
        <v>4</v>
      </c>
      <c r="I2313" t="str">
        <f t="shared" ref="I2313:I2376" ca="1" si="229">VLOOKUP(E2313,GenderNum_to_GenderLabel,2,FALSE)</f>
        <v>Male</v>
      </c>
      <c r="J2313" t="str">
        <f t="shared" ref="J2313:J2376" ca="1" si="230">VLOOKUP(F2313,InsuranceNum_to_InsuranceCompany,2,FALSE)</f>
        <v>Medicare</v>
      </c>
      <c r="K2313" t="str">
        <f t="shared" ref="K2313:K2376" ca="1" si="231">VLOOKUP(G2313,DispositionNum_to_DispositionLabel,2,FALSE)</f>
        <v>Left without being seen</v>
      </c>
      <c r="L2313" s="1">
        <f t="shared" ca="1" si="225"/>
        <v>28165</v>
      </c>
    </row>
    <row r="2314" spans="2:12" x14ac:dyDescent="0.25">
      <c r="B2314">
        <f t="shared" ca="1" si="227"/>
        <v>8</v>
      </c>
      <c r="C2314">
        <f t="shared" ca="1" si="228"/>
        <v>12</v>
      </c>
      <c r="D2314">
        <f t="shared" ca="1" si="228"/>
        <v>1988</v>
      </c>
      <c r="E2314">
        <f t="shared" ca="1" si="228"/>
        <v>2</v>
      </c>
      <c r="F2314">
        <f t="shared" ca="1" si="228"/>
        <v>3</v>
      </c>
      <c r="G2314">
        <f t="shared" ca="1" si="228"/>
        <v>1</v>
      </c>
      <c r="I2314" t="str">
        <f t="shared" ca="1" si="229"/>
        <v>Male</v>
      </c>
      <c r="J2314" t="str">
        <f t="shared" ca="1" si="230"/>
        <v>Medicaid</v>
      </c>
      <c r="K2314" t="str">
        <f t="shared" ca="1" si="231"/>
        <v>Discharged</v>
      </c>
      <c r="L2314" s="1">
        <f t="shared" ca="1" si="225"/>
        <v>32485</v>
      </c>
    </row>
    <row r="2315" spans="2:12" x14ac:dyDescent="0.25">
      <c r="B2315">
        <f t="shared" ca="1" si="227"/>
        <v>13</v>
      </c>
      <c r="C2315">
        <f t="shared" ca="1" si="228"/>
        <v>11</v>
      </c>
      <c r="D2315">
        <f t="shared" ca="1" si="228"/>
        <v>1989</v>
      </c>
      <c r="E2315">
        <f t="shared" ca="1" si="228"/>
        <v>1</v>
      </c>
      <c r="F2315">
        <f t="shared" ca="1" si="228"/>
        <v>4</v>
      </c>
      <c r="G2315">
        <f t="shared" ca="1" si="228"/>
        <v>2</v>
      </c>
      <c r="I2315" t="str">
        <f t="shared" ca="1" si="229"/>
        <v>Female</v>
      </c>
      <c r="J2315" t="str">
        <f t="shared" ca="1" si="230"/>
        <v>Self-pay</v>
      </c>
      <c r="K2315" t="str">
        <f t="shared" ca="1" si="231"/>
        <v>Admitted</v>
      </c>
      <c r="L2315" s="1">
        <f t="shared" ca="1" si="225"/>
        <v>32825</v>
      </c>
    </row>
    <row r="2316" spans="2:12" x14ac:dyDescent="0.25">
      <c r="B2316">
        <f t="shared" ca="1" si="227"/>
        <v>18</v>
      </c>
      <c r="C2316">
        <f t="shared" ca="1" si="228"/>
        <v>7</v>
      </c>
      <c r="D2316">
        <f t="shared" ca="1" si="228"/>
        <v>1937</v>
      </c>
      <c r="E2316">
        <f t="shared" ca="1" si="228"/>
        <v>1</v>
      </c>
      <c r="F2316">
        <f t="shared" ca="1" si="228"/>
        <v>4</v>
      </c>
      <c r="G2316">
        <f t="shared" ca="1" si="228"/>
        <v>2</v>
      </c>
      <c r="I2316" t="str">
        <f t="shared" ca="1" si="229"/>
        <v>Female</v>
      </c>
      <c r="J2316" t="str">
        <f t="shared" ca="1" si="230"/>
        <v>Self-pay</v>
      </c>
      <c r="K2316" t="str">
        <f t="shared" ca="1" si="231"/>
        <v>Admitted</v>
      </c>
      <c r="L2316" s="1">
        <f t="shared" ca="1" si="225"/>
        <v>13714</v>
      </c>
    </row>
    <row r="2317" spans="2:12" x14ac:dyDescent="0.25">
      <c r="B2317">
        <f t="shared" ca="1" si="227"/>
        <v>30</v>
      </c>
      <c r="C2317">
        <f t="shared" ca="1" si="228"/>
        <v>8</v>
      </c>
      <c r="D2317">
        <f t="shared" ca="1" si="228"/>
        <v>2002</v>
      </c>
      <c r="E2317">
        <f t="shared" ca="1" si="228"/>
        <v>2</v>
      </c>
      <c r="F2317">
        <f t="shared" ca="1" si="228"/>
        <v>5</v>
      </c>
      <c r="G2317">
        <f t="shared" ca="1" si="228"/>
        <v>1</v>
      </c>
      <c r="I2317" t="str">
        <f t="shared" ca="1" si="229"/>
        <v>Male</v>
      </c>
      <c r="J2317" t="str">
        <f t="shared" ca="1" si="230"/>
        <v>Blue Cross</v>
      </c>
      <c r="K2317" t="str">
        <f t="shared" ca="1" si="231"/>
        <v>Discharged</v>
      </c>
      <c r="L2317" s="1">
        <f t="shared" ca="1" si="225"/>
        <v>37498</v>
      </c>
    </row>
    <row r="2318" spans="2:12" x14ac:dyDescent="0.25">
      <c r="B2318">
        <f t="shared" ca="1" si="227"/>
        <v>8</v>
      </c>
      <c r="C2318">
        <f t="shared" ca="1" si="228"/>
        <v>11</v>
      </c>
      <c r="D2318">
        <f t="shared" ca="1" si="228"/>
        <v>1926</v>
      </c>
      <c r="E2318">
        <f t="shared" ca="1" si="228"/>
        <v>1</v>
      </c>
      <c r="F2318">
        <f t="shared" ca="1" si="228"/>
        <v>1</v>
      </c>
      <c r="G2318">
        <f t="shared" ca="1" si="228"/>
        <v>3</v>
      </c>
      <c r="I2318" t="str">
        <f t="shared" ca="1" si="229"/>
        <v>Female</v>
      </c>
      <c r="J2318" t="str">
        <f t="shared" ca="1" si="230"/>
        <v>Aetna</v>
      </c>
      <c r="K2318" t="str">
        <f t="shared" ca="1" si="231"/>
        <v>Transferred</v>
      </c>
      <c r="L2318" s="1">
        <f t="shared" ca="1" si="225"/>
        <v>9809</v>
      </c>
    </row>
    <row r="2319" spans="2:12" x14ac:dyDescent="0.25">
      <c r="B2319">
        <f t="shared" ca="1" si="227"/>
        <v>10</v>
      </c>
      <c r="C2319">
        <f t="shared" ca="1" si="228"/>
        <v>12</v>
      </c>
      <c r="D2319">
        <f t="shared" ca="1" si="228"/>
        <v>1939</v>
      </c>
      <c r="E2319">
        <f t="shared" ca="1" si="228"/>
        <v>2</v>
      </c>
      <c r="F2319">
        <f t="shared" ca="1" si="228"/>
        <v>1</v>
      </c>
      <c r="G2319">
        <f t="shared" ca="1" si="228"/>
        <v>2</v>
      </c>
      <c r="I2319" t="str">
        <f t="shared" ca="1" si="229"/>
        <v>Male</v>
      </c>
      <c r="J2319" t="str">
        <f t="shared" ca="1" si="230"/>
        <v>Aetna</v>
      </c>
      <c r="K2319" t="str">
        <f t="shared" ca="1" si="231"/>
        <v>Admitted</v>
      </c>
      <c r="L2319" s="1">
        <f t="shared" ca="1" si="225"/>
        <v>14589</v>
      </c>
    </row>
    <row r="2320" spans="2:12" x14ac:dyDescent="0.25">
      <c r="B2320">
        <f t="shared" ca="1" si="227"/>
        <v>9</v>
      </c>
      <c r="C2320">
        <f t="shared" ca="1" si="228"/>
        <v>12</v>
      </c>
      <c r="D2320">
        <f t="shared" ca="1" si="228"/>
        <v>1930</v>
      </c>
      <c r="E2320">
        <f t="shared" ca="1" si="228"/>
        <v>1</v>
      </c>
      <c r="F2320">
        <f t="shared" ca="1" si="228"/>
        <v>5</v>
      </c>
      <c r="G2320">
        <f t="shared" ca="1" si="228"/>
        <v>4</v>
      </c>
      <c r="I2320" t="str">
        <f t="shared" ca="1" si="229"/>
        <v>Female</v>
      </c>
      <c r="J2320" t="str">
        <f t="shared" ca="1" si="230"/>
        <v>Blue Cross</v>
      </c>
      <c r="K2320" t="str">
        <f t="shared" ca="1" si="231"/>
        <v>Left without being seen</v>
      </c>
      <c r="L2320" s="1">
        <f t="shared" ca="1" si="225"/>
        <v>11301</v>
      </c>
    </row>
    <row r="2321" spans="2:12" x14ac:dyDescent="0.25">
      <c r="B2321">
        <f t="shared" ca="1" si="227"/>
        <v>7</v>
      </c>
      <c r="C2321">
        <f t="shared" ca="1" si="228"/>
        <v>11</v>
      </c>
      <c r="D2321">
        <f t="shared" ca="1" si="228"/>
        <v>1961</v>
      </c>
      <c r="E2321">
        <f t="shared" ca="1" si="228"/>
        <v>2</v>
      </c>
      <c r="F2321">
        <f t="shared" ca="1" si="228"/>
        <v>1</v>
      </c>
      <c r="G2321">
        <f t="shared" ca="1" si="228"/>
        <v>1</v>
      </c>
      <c r="I2321" t="str">
        <f t="shared" ca="1" si="229"/>
        <v>Male</v>
      </c>
      <c r="J2321" t="str">
        <f t="shared" ca="1" si="230"/>
        <v>Aetna</v>
      </c>
      <c r="K2321" t="str">
        <f t="shared" ca="1" si="231"/>
        <v>Discharged</v>
      </c>
      <c r="L2321" s="1">
        <f t="shared" ca="1" si="225"/>
        <v>22592</v>
      </c>
    </row>
    <row r="2322" spans="2:12" x14ac:dyDescent="0.25">
      <c r="B2322">
        <f t="shared" ca="1" si="227"/>
        <v>2</v>
      </c>
      <c r="C2322">
        <f t="shared" ca="1" si="228"/>
        <v>4</v>
      </c>
      <c r="D2322">
        <f t="shared" ca="1" si="228"/>
        <v>1968</v>
      </c>
      <c r="E2322">
        <f t="shared" ca="1" si="228"/>
        <v>2</v>
      </c>
      <c r="F2322">
        <f t="shared" ca="1" si="228"/>
        <v>4</v>
      </c>
      <c r="G2322">
        <f t="shared" ca="1" si="228"/>
        <v>2</v>
      </c>
      <c r="I2322" t="str">
        <f t="shared" ca="1" si="229"/>
        <v>Male</v>
      </c>
      <c r="J2322" t="str">
        <f t="shared" ca="1" si="230"/>
        <v>Self-pay</v>
      </c>
      <c r="K2322" t="str">
        <f t="shared" ca="1" si="231"/>
        <v>Admitted</v>
      </c>
      <c r="L2322" s="1">
        <f t="shared" ca="1" si="225"/>
        <v>24930</v>
      </c>
    </row>
    <row r="2323" spans="2:12" x14ac:dyDescent="0.25">
      <c r="B2323">
        <f t="shared" ca="1" si="227"/>
        <v>18</v>
      </c>
      <c r="C2323">
        <f t="shared" ca="1" si="228"/>
        <v>5</v>
      </c>
      <c r="D2323">
        <f t="shared" ca="1" si="228"/>
        <v>1997</v>
      </c>
      <c r="E2323">
        <f t="shared" ca="1" si="228"/>
        <v>1</v>
      </c>
      <c r="F2323">
        <f t="shared" ca="1" si="228"/>
        <v>4</v>
      </c>
      <c r="G2323">
        <f t="shared" ca="1" si="228"/>
        <v>1</v>
      </c>
      <c r="I2323" t="str">
        <f t="shared" ca="1" si="229"/>
        <v>Female</v>
      </c>
      <c r="J2323" t="str">
        <f t="shared" ca="1" si="230"/>
        <v>Self-pay</v>
      </c>
      <c r="K2323" t="str">
        <f t="shared" ca="1" si="231"/>
        <v>Discharged</v>
      </c>
      <c r="L2323" s="1">
        <f t="shared" ca="1" si="225"/>
        <v>35568</v>
      </c>
    </row>
    <row r="2324" spans="2:12" x14ac:dyDescent="0.25">
      <c r="B2324">
        <f t="shared" ca="1" si="227"/>
        <v>13</v>
      </c>
      <c r="C2324">
        <f t="shared" ca="1" si="228"/>
        <v>8</v>
      </c>
      <c r="D2324">
        <f t="shared" ca="1" si="228"/>
        <v>2007</v>
      </c>
      <c r="E2324">
        <f t="shared" ca="1" si="228"/>
        <v>1</v>
      </c>
      <c r="F2324">
        <f t="shared" ca="1" si="228"/>
        <v>1</v>
      </c>
      <c r="G2324">
        <f t="shared" ca="1" si="228"/>
        <v>3</v>
      </c>
      <c r="I2324" t="str">
        <f t="shared" ca="1" si="229"/>
        <v>Female</v>
      </c>
      <c r="J2324" t="str">
        <f t="shared" ca="1" si="230"/>
        <v>Aetna</v>
      </c>
      <c r="K2324" t="str">
        <f t="shared" ca="1" si="231"/>
        <v>Transferred</v>
      </c>
      <c r="L2324" s="1">
        <f t="shared" ref="L2324:L2387" ca="1" si="232">DATE(D2324,C2324,B2324)</f>
        <v>39307</v>
      </c>
    </row>
    <row r="2325" spans="2:12" x14ac:dyDescent="0.25">
      <c r="B2325">
        <f t="shared" ca="1" si="227"/>
        <v>1</v>
      </c>
      <c r="C2325">
        <f t="shared" ca="1" si="228"/>
        <v>8</v>
      </c>
      <c r="D2325">
        <f t="shared" ca="1" si="228"/>
        <v>1928</v>
      </c>
      <c r="E2325">
        <f t="shared" ca="1" si="228"/>
        <v>1</v>
      </c>
      <c r="F2325">
        <f t="shared" ca="1" si="228"/>
        <v>5</v>
      </c>
      <c r="G2325">
        <f t="shared" ca="1" si="228"/>
        <v>4</v>
      </c>
      <c r="I2325" t="str">
        <f t="shared" ca="1" si="229"/>
        <v>Female</v>
      </c>
      <c r="J2325" t="str">
        <f t="shared" ca="1" si="230"/>
        <v>Blue Cross</v>
      </c>
      <c r="K2325" t="str">
        <f t="shared" ca="1" si="231"/>
        <v>Left without being seen</v>
      </c>
      <c r="L2325" s="1">
        <f t="shared" ca="1" si="232"/>
        <v>10441</v>
      </c>
    </row>
    <row r="2326" spans="2:12" x14ac:dyDescent="0.25">
      <c r="B2326">
        <f t="shared" ca="1" si="227"/>
        <v>25</v>
      </c>
      <c r="C2326">
        <f t="shared" ca="1" si="228"/>
        <v>7</v>
      </c>
      <c r="D2326">
        <f t="shared" ca="1" si="228"/>
        <v>1972</v>
      </c>
      <c r="E2326">
        <f t="shared" ca="1" si="228"/>
        <v>2</v>
      </c>
      <c r="F2326">
        <f t="shared" ca="1" si="228"/>
        <v>1</v>
      </c>
      <c r="G2326">
        <f t="shared" ca="1" si="228"/>
        <v>3</v>
      </c>
      <c r="I2326" t="str">
        <f t="shared" ca="1" si="229"/>
        <v>Male</v>
      </c>
      <c r="J2326" t="str">
        <f t="shared" ca="1" si="230"/>
        <v>Aetna</v>
      </c>
      <c r="K2326" t="str">
        <f t="shared" ca="1" si="231"/>
        <v>Transferred</v>
      </c>
      <c r="L2326" s="1">
        <f t="shared" ca="1" si="232"/>
        <v>26505</v>
      </c>
    </row>
    <row r="2327" spans="2:12" x14ac:dyDescent="0.25">
      <c r="B2327">
        <f t="shared" ca="1" si="227"/>
        <v>20</v>
      </c>
      <c r="C2327">
        <f t="shared" ca="1" si="228"/>
        <v>12</v>
      </c>
      <c r="D2327">
        <f t="shared" ca="1" si="228"/>
        <v>1919</v>
      </c>
      <c r="E2327">
        <f t="shared" ca="1" si="228"/>
        <v>2</v>
      </c>
      <c r="F2327">
        <f t="shared" ca="1" si="228"/>
        <v>3</v>
      </c>
      <c r="G2327">
        <f t="shared" ca="1" si="228"/>
        <v>2</v>
      </c>
      <c r="I2327" t="str">
        <f t="shared" ca="1" si="229"/>
        <v>Male</v>
      </c>
      <c r="J2327" t="str">
        <f t="shared" ca="1" si="230"/>
        <v>Medicaid</v>
      </c>
      <c r="K2327" t="str">
        <f t="shared" ca="1" si="231"/>
        <v>Admitted</v>
      </c>
      <c r="L2327" s="1">
        <f t="shared" ca="1" si="232"/>
        <v>7294</v>
      </c>
    </row>
    <row r="2328" spans="2:12" x14ac:dyDescent="0.25">
      <c r="B2328">
        <f t="shared" ca="1" si="227"/>
        <v>14</v>
      </c>
      <c r="C2328">
        <f t="shared" ca="1" si="228"/>
        <v>6</v>
      </c>
      <c r="D2328">
        <f t="shared" ca="1" si="228"/>
        <v>1989</v>
      </c>
      <c r="E2328">
        <f t="shared" ca="1" si="228"/>
        <v>2</v>
      </c>
      <c r="F2328">
        <f t="shared" ca="1" si="228"/>
        <v>4</v>
      </c>
      <c r="G2328">
        <f t="shared" ca="1" si="228"/>
        <v>2</v>
      </c>
      <c r="I2328" t="str">
        <f t="shared" ca="1" si="229"/>
        <v>Male</v>
      </c>
      <c r="J2328" t="str">
        <f t="shared" ca="1" si="230"/>
        <v>Self-pay</v>
      </c>
      <c r="K2328" t="str">
        <f t="shared" ca="1" si="231"/>
        <v>Admitted</v>
      </c>
      <c r="L2328" s="1">
        <f t="shared" ca="1" si="232"/>
        <v>32673</v>
      </c>
    </row>
    <row r="2329" spans="2:12" x14ac:dyDescent="0.25">
      <c r="B2329">
        <f t="shared" ca="1" si="227"/>
        <v>26</v>
      </c>
      <c r="C2329">
        <f t="shared" ca="1" si="228"/>
        <v>9</v>
      </c>
      <c r="D2329">
        <f t="shared" ca="1" si="228"/>
        <v>1919</v>
      </c>
      <c r="E2329">
        <f t="shared" ca="1" si="228"/>
        <v>1</v>
      </c>
      <c r="F2329">
        <f t="shared" ca="1" si="228"/>
        <v>2</v>
      </c>
      <c r="G2329">
        <f t="shared" ca="1" si="228"/>
        <v>1</v>
      </c>
      <c r="I2329" t="str">
        <f t="shared" ca="1" si="229"/>
        <v>Female</v>
      </c>
      <c r="J2329" t="str">
        <f t="shared" ca="1" si="230"/>
        <v>Medicare</v>
      </c>
      <c r="K2329" t="str">
        <f t="shared" ca="1" si="231"/>
        <v>Discharged</v>
      </c>
      <c r="L2329" s="1">
        <f t="shared" ca="1" si="232"/>
        <v>7209</v>
      </c>
    </row>
    <row r="2330" spans="2:12" x14ac:dyDescent="0.25">
      <c r="B2330">
        <f t="shared" ca="1" si="227"/>
        <v>17</v>
      </c>
      <c r="C2330">
        <f t="shared" ca="1" si="228"/>
        <v>2</v>
      </c>
      <c r="D2330">
        <f t="shared" ca="1" si="228"/>
        <v>1964</v>
      </c>
      <c r="E2330">
        <f t="shared" ca="1" si="228"/>
        <v>2</v>
      </c>
      <c r="F2330">
        <f t="shared" ca="1" si="228"/>
        <v>1</v>
      </c>
      <c r="G2330">
        <f t="shared" ca="1" si="228"/>
        <v>2</v>
      </c>
      <c r="I2330" t="str">
        <f t="shared" ca="1" si="229"/>
        <v>Male</v>
      </c>
      <c r="J2330" t="str">
        <f t="shared" ca="1" si="230"/>
        <v>Aetna</v>
      </c>
      <c r="K2330" t="str">
        <f t="shared" ca="1" si="231"/>
        <v>Admitted</v>
      </c>
      <c r="L2330" s="1">
        <f t="shared" ca="1" si="232"/>
        <v>23424</v>
      </c>
    </row>
    <row r="2331" spans="2:12" x14ac:dyDescent="0.25">
      <c r="B2331">
        <f t="shared" ca="1" si="227"/>
        <v>1</v>
      </c>
      <c r="C2331">
        <f t="shared" ca="1" si="228"/>
        <v>12</v>
      </c>
      <c r="D2331">
        <f t="shared" ca="1" si="228"/>
        <v>1925</v>
      </c>
      <c r="E2331">
        <f t="shared" ca="1" si="228"/>
        <v>2</v>
      </c>
      <c r="F2331">
        <f t="shared" ca="1" si="228"/>
        <v>3</v>
      </c>
      <c r="G2331">
        <f t="shared" ca="1" si="228"/>
        <v>4</v>
      </c>
      <c r="I2331" t="str">
        <f t="shared" ca="1" si="229"/>
        <v>Male</v>
      </c>
      <c r="J2331" t="str">
        <f t="shared" ca="1" si="230"/>
        <v>Medicaid</v>
      </c>
      <c r="K2331" t="str">
        <f t="shared" ca="1" si="231"/>
        <v>Left without being seen</v>
      </c>
      <c r="L2331" s="1">
        <f t="shared" ca="1" si="232"/>
        <v>9467</v>
      </c>
    </row>
    <row r="2332" spans="2:12" x14ac:dyDescent="0.25">
      <c r="B2332">
        <f t="shared" ca="1" si="227"/>
        <v>8</v>
      </c>
      <c r="C2332">
        <f t="shared" ca="1" si="228"/>
        <v>5</v>
      </c>
      <c r="D2332">
        <f t="shared" ca="1" si="228"/>
        <v>1917</v>
      </c>
      <c r="E2332">
        <f t="shared" ca="1" si="228"/>
        <v>2</v>
      </c>
      <c r="F2332">
        <f t="shared" ca="1" si="228"/>
        <v>2</v>
      </c>
      <c r="G2332">
        <f t="shared" ca="1" si="228"/>
        <v>1</v>
      </c>
      <c r="I2332" t="str">
        <f t="shared" ca="1" si="229"/>
        <v>Male</v>
      </c>
      <c r="J2332" t="str">
        <f t="shared" ca="1" si="230"/>
        <v>Medicare</v>
      </c>
      <c r="K2332" t="str">
        <f t="shared" ca="1" si="231"/>
        <v>Discharged</v>
      </c>
      <c r="L2332" s="1">
        <f t="shared" ca="1" si="232"/>
        <v>6338</v>
      </c>
    </row>
    <row r="2333" spans="2:12" x14ac:dyDescent="0.25">
      <c r="B2333">
        <f t="shared" ca="1" si="227"/>
        <v>5</v>
      </c>
      <c r="C2333">
        <f t="shared" ca="1" si="228"/>
        <v>4</v>
      </c>
      <c r="D2333">
        <f t="shared" ca="1" si="228"/>
        <v>1921</v>
      </c>
      <c r="E2333">
        <f t="shared" ca="1" si="228"/>
        <v>1</v>
      </c>
      <c r="F2333">
        <f t="shared" ca="1" si="228"/>
        <v>1</v>
      </c>
      <c r="G2333">
        <f t="shared" ca="1" si="228"/>
        <v>1</v>
      </c>
      <c r="I2333" t="str">
        <f t="shared" ca="1" si="229"/>
        <v>Female</v>
      </c>
      <c r="J2333" t="str">
        <f t="shared" ca="1" si="230"/>
        <v>Aetna</v>
      </c>
      <c r="K2333" t="str">
        <f t="shared" ca="1" si="231"/>
        <v>Discharged</v>
      </c>
      <c r="L2333" s="1">
        <f t="shared" ca="1" si="232"/>
        <v>7766</v>
      </c>
    </row>
    <row r="2334" spans="2:12" x14ac:dyDescent="0.25">
      <c r="B2334">
        <f t="shared" ca="1" si="227"/>
        <v>21</v>
      </c>
      <c r="C2334">
        <f t="shared" ca="1" si="228"/>
        <v>8</v>
      </c>
      <c r="D2334">
        <f t="shared" ca="1" si="228"/>
        <v>1933</v>
      </c>
      <c r="E2334">
        <f t="shared" ca="1" si="228"/>
        <v>2</v>
      </c>
      <c r="F2334">
        <f t="shared" ca="1" si="228"/>
        <v>4</v>
      </c>
      <c r="G2334">
        <f t="shared" ca="1" si="228"/>
        <v>1</v>
      </c>
      <c r="I2334" t="str">
        <f t="shared" ca="1" si="229"/>
        <v>Male</v>
      </c>
      <c r="J2334" t="str">
        <f t="shared" ca="1" si="230"/>
        <v>Self-pay</v>
      </c>
      <c r="K2334" t="str">
        <f t="shared" ca="1" si="231"/>
        <v>Discharged</v>
      </c>
      <c r="L2334" s="1">
        <f t="shared" ca="1" si="232"/>
        <v>12287</v>
      </c>
    </row>
    <row r="2335" spans="2:12" x14ac:dyDescent="0.25">
      <c r="B2335">
        <f t="shared" ca="1" si="227"/>
        <v>10</v>
      </c>
      <c r="C2335">
        <f t="shared" ca="1" si="228"/>
        <v>11</v>
      </c>
      <c r="D2335">
        <f t="shared" ca="1" si="228"/>
        <v>1995</v>
      </c>
      <c r="E2335">
        <f t="shared" ca="1" si="228"/>
        <v>1</v>
      </c>
      <c r="F2335">
        <f t="shared" ca="1" si="228"/>
        <v>3</v>
      </c>
      <c r="G2335">
        <f t="shared" ca="1" si="228"/>
        <v>1</v>
      </c>
      <c r="I2335" t="str">
        <f t="shared" ca="1" si="229"/>
        <v>Female</v>
      </c>
      <c r="J2335" t="str">
        <f t="shared" ca="1" si="230"/>
        <v>Medicaid</v>
      </c>
      <c r="K2335" t="str">
        <f t="shared" ca="1" si="231"/>
        <v>Discharged</v>
      </c>
      <c r="L2335" s="1">
        <f t="shared" ca="1" si="232"/>
        <v>35013</v>
      </c>
    </row>
    <row r="2336" spans="2:12" x14ac:dyDescent="0.25">
      <c r="B2336">
        <f t="shared" ca="1" si="227"/>
        <v>15</v>
      </c>
      <c r="C2336">
        <f t="shared" ca="1" si="228"/>
        <v>6</v>
      </c>
      <c r="D2336">
        <f t="shared" ca="1" si="228"/>
        <v>1935</v>
      </c>
      <c r="E2336">
        <f t="shared" ca="1" si="228"/>
        <v>2</v>
      </c>
      <c r="F2336">
        <f t="shared" ca="1" si="228"/>
        <v>4</v>
      </c>
      <c r="G2336">
        <f t="shared" ca="1" si="228"/>
        <v>4</v>
      </c>
      <c r="I2336" t="str">
        <f t="shared" ca="1" si="229"/>
        <v>Male</v>
      </c>
      <c r="J2336" t="str">
        <f t="shared" ca="1" si="230"/>
        <v>Self-pay</v>
      </c>
      <c r="K2336" t="str">
        <f t="shared" ca="1" si="231"/>
        <v>Left without being seen</v>
      </c>
      <c r="L2336" s="1">
        <f t="shared" ca="1" si="232"/>
        <v>12950</v>
      </c>
    </row>
    <row r="2337" spans="2:12" x14ac:dyDescent="0.25">
      <c r="B2337">
        <f t="shared" ca="1" si="227"/>
        <v>7</v>
      </c>
      <c r="C2337">
        <f t="shared" ca="1" si="228"/>
        <v>6</v>
      </c>
      <c r="D2337">
        <f t="shared" ca="1" si="228"/>
        <v>1944</v>
      </c>
      <c r="E2337">
        <f t="shared" ca="1" si="228"/>
        <v>2</v>
      </c>
      <c r="F2337">
        <f t="shared" ca="1" si="228"/>
        <v>4</v>
      </c>
      <c r="G2337">
        <f t="shared" ca="1" si="228"/>
        <v>3</v>
      </c>
      <c r="I2337" t="str">
        <f t="shared" ca="1" si="229"/>
        <v>Male</v>
      </c>
      <c r="J2337" t="str">
        <f t="shared" ca="1" si="230"/>
        <v>Self-pay</v>
      </c>
      <c r="K2337" t="str">
        <f t="shared" ca="1" si="231"/>
        <v>Transferred</v>
      </c>
      <c r="L2337" s="1">
        <f t="shared" ca="1" si="232"/>
        <v>16230</v>
      </c>
    </row>
    <row r="2338" spans="2:12" x14ac:dyDescent="0.25">
      <c r="B2338">
        <f t="shared" ca="1" si="227"/>
        <v>22</v>
      </c>
      <c r="C2338">
        <f t="shared" ca="1" si="228"/>
        <v>12</v>
      </c>
      <c r="D2338">
        <f t="shared" ca="1" si="228"/>
        <v>1941</v>
      </c>
      <c r="E2338">
        <f t="shared" ca="1" si="228"/>
        <v>2</v>
      </c>
      <c r="F2338">
        <f t="shared" ca="1" si="228"/>
        <v>2</v>
      </c>
      <c r="G2338">
        <f t="shared" ca="1" si="228"/>
        <v>4</v>
      </c>
      <c r="I2338" t="str">
        <f t="shared" ca="1" si="229"/>
        <v>Male</v>
      </c>
      <c r="J2338" t="str">
        <f t="shared" ca="1" si="230"/>
        <v>Medicare</v>
      </c>
      <c r="K2338" t="str">
        <f t="shared" ca="1" si="231"/>
        <v>Left without being seen</v>
      </c>
      <c r="L2338" s="1">
        <f t="shared" ca="1" si="232"/>
        <v>15332</v>
      </c>
    </row>
    <row r="2339" spans="2:12" x14ac:dyDescent="0.25">
      <c r="B2339">
        <f t="shared" ca="1" si="227"/>
        <v>6</v>
      </c>
      <c r="C2339">
        <f t="shared" ca="1" si="228"/>
        <v>7</v>
      </c>
      <c r="D2339">
        <f t="shared" ca="1" si="228"/>
        <v>1938</v>
      </c>
      <c r="E2339">
        <f t="shared" ca="1" si="228"/>
        <v>2</v>
      </c>
      <c r="F2339">
        <f t="shared" ca="1" si="228"/>
        <v>4</v>
      </c>
      <c r="G2339">
        <f t="shared" ca="1" si="228"/>
        <v>4</v>
      </c>
      <c r="I2339" t="str">
        <f t="shared" ca="1" si="229"/>
        <v>Male</v>
      </c>
      <c r="J2339" t="str">
        <f t="shared" ca="1" si="230"/>
        <v>Self-pay</v>
      </c>
      <c r="K2339" t="str">
        <f t="shared" ca="1" si="231"/>
        <v>Left without being seen</v>
      </c>
      <c r="L2339" s="1">
        <f t="shared" ca="1" si="232"/>
        <v>14067</v>
      </c>
    </row>
    <row r="2340" spans="2:12" x14ac:dyDescent="0.25">
      <c r="B2340">
        <f t="shared" ca="1" si="227"/>
        <v>16</v>
      </c>
      <c r="C2340">
        <f t="shared" ca="1" si="228"/>
        <v>2</v>
      </c>
      <c r="D2340">
        <f t="shared" ca="1" si="228"/>
        <v>1916</v>
      </c>
      <c r="E2340">
        <f t="shared" ca="1" si="228"/>
        <v>2</v>
      </c>
      <c r="F2340">
        <f t="shared" ca="1" si="228"/>
        <v>1</v>
      </c>
      <c r="G2340">
        <f t="shared" ca="1" si="228"/>
        <v>2</v>
      </c>
      <c r="I2340" t="str">
        <f t="shared" ca="1" si="229"/>
        <v>Male</v>
      </c>
      <c r="J2340" t="str">
        <f t="shared" ca="1" si="230"/>
        <v>Aetna</v>
      </c>
      <c r="K2340" t="str">
        <f t="shared" ca="1" si="231"/>
        <v>Admitted</v>
      </c>
      <c r="L2340" s="1">
        <f t="shared" ca="1" si="232"/>
        <v>5891</v>
      </c>
    </row>
    <row r="2341" spans="2:12" x14ac:dyDescent="0.25">
      <c r="B2341">
        <f t="shared" ca="1" si="227"/>
        <v>19</v>
      </c>
      <c r="C2341">
        <f t="shared" ca="1" si="228"/>
        <v>1</v>
      </c>
      <c r="D2341">
        <f t="shared" ca="1" si="228"/>
        <v>2013</v>
      </c>
      <c r="E2341">
        <f t="shared" ca="1" si="228"/>
        <v>2</v>
      </c>
      <c r="F2341">
        <f t="shared" ca="1" si="228"/>
        <v>4</v>
      </c>
      <c r="G2341">
        <f t="shared" ca="1" si="228"/>
        <v>1</v>
      </c>
      <c r="I2341" t="str">
        <f t="shared" ca="1" si="229"/>
        <v>Male</v>
      </c>
      <c r="J2341" t="str">
        <f t="shared" ca="1" si="230"/>
        <v>Self-pay</v>
      </c>
      <c r="K2341" t="str">
        <f t="shared" ca="1" si="231"/>
        <v>Discharged</v>
      </c>
      <c r="L2341" s="1">
        <f t="shared" ca="1" si="232"/>
        <v>41293</v>
      </c>
    </row>
    <row r="2342" spans="2:12" x14ac:dyDescent="0.25">
      <c r="B2342">
        <f t="shared" ca="1" si="227"/>
        <v>28</v>
      </c>
      <c r="C2342">
        <f t="shared" ca="1" si="228"/>
        <v>9</v>
      </c>
      <c r="D2342">
        <f t="shared" ca="1" si="228"/>
        <v>1917</v>
      </c>
      <c r="E2342">
        <f t="shared" ca="1" si="228"/>
        <v>1</v>
      </c>
      <c r="F2342">
        <f t="shared" ca="1" si="228"/>
        <v>1</v>
      </c>
      <c r="G2342">
        <f t="shared" ca="1" si="228"/>
        <v>2</v>
      </c>
      <c r="I2342" t="str">
        <f t="shared" ca="1" si="229"/>
        <v>Female</v>
      </c>
      <c r="J2342" t="str">
        <f t="shared" ca="1" si="230"/>
        <v>Aetna</v>
      </c>
      <c r="K2342" t="str">
        <f t="shared" ca="1" si="231"/>
        <v>Admitted</v>
      </c>
      <c r="L2342" s="1">
        <f t="shared" ca="1" si="232"/>
        <v>6481</v>
      </c>
    </row>
    <row r="2343" spans="2:12" x14ac:dyDescent="0.25">
      <c r="B2343">
        <f t="shared" ca="1" si="227"/>
        <v>26</v>
      </c>
      <c r="C2343">
        <f t="shared" ca="1" si="228"/>
        <v>6</v>
      </c>
      <c r="D2343">
        <f t="shared" ca="1" si="228"/>
        <v>1928</v>
      </c>
      <c r="E2343">
        <f t="shared" ca="1" si="228"/>
        <v>2</v>
      </c>
      <c r="F2343">
        <f t="shared" ca="1" si="228"/>
        <v>2</v>
      </c>
      <c r="G2343">
        <f t="shared" ca="1" si="228"/>
        <v>3</v>
      </c>
      <c r="I2343" t="str">
        <f t="shared" ca="1" si="229"/>
        <v>Male</v>
      </c>
      <c r="J2343" t="str">
        <f t="shared" ca="1" si="230"/>
        <v>Medicare</v>
      </c>
      <c r="K2343" t="str">
        <f t="shared" ca="1" si="231"/>
        <v>Transferred</v>
      </c>
      <c r="L2343" s="1">
        <f t="shared" ca="1" si="232"/>
        <v>10405</v>
      </c>
    </row>
    <row r="2344" spans="2:12" x14ac:dyDescent="0.25">
      <c r="B2344">
        <f t="shared" ca="1" si="227"/>
        <v>20</v>
      </c>
      <c r="C2344">
        <f t="shared" ca="1" si="228"/>
        <v>7</v>
      </c>
      <c r="D2344">
        <f t="shared" ca="1" si="228"/>
        <v>1920</v>
      </c>
      <c r="E2344">
        <f t="shared" ca="1" si="228"/>
        <v>2</v>
      </c>
      <c r="F2344">
        <f t="shared" ca="1" si="228"/>
        <v>3</v>
      </c>
      <c r="G2344">
        <f t="shared" ca="1" si="228"/>
        <v>1</v>
      </c>
      <c r="I2344" t="str">
        <f t="shared" ca="1" si="229"/>
        <v>Male</v>
      </c>
      <c r="J2344" t="str">
        <f t="shared" ca="1" si="230"/>
        <v>Medicaid</v>
      </c>
      <c r="K2344" t="str">
        <f t="shared" ca="1" si="231"/>
        <v>Discharged</v>
      </c>
      <c r="L2344" s="1">
        <f t="shared" ca="1" si="232"/>
        <v>7507</v>
      </c>
    </row>
    <row r="2345" spans="2:12" x14ac:dyDescent="0.25">
      <c r="B2345">
        <f t="shared" ca="1" si="227"/>
        <v>19</v>
      </c>
      <c r="C2345">
        <f t="shared" ca="1" si="228"/>
        <v>1</v>
      </c>
      <c r="D2345">
        <f t="shared" ca="1" si="228"/>
        <v>2000</v>
      </c>
      <c r="E2345">
        <f t="shared" ca="1" si="228"/>
        <v>2</v>
      </c>
      <c r="F2345">
        <f t="shared" ca="1" si="228"/>
        <v>2</v>
      </c>
      <c r="G2345">
        <f t="shared" ca="1" si="228"/>
        <v>4</v>
      </c>
      <c r="I2345" t="str">
        <f t="shared" ca="1" si="229"/>
        <v>Male</v>
      </c>
      <c r="J2345" t="str">
        <f t="shared" ca="1" si="230"/>
        <v>Medicare</v>
      </c>
      <c r="K2345" t="str">
        <f t="shared" ca="1" si="231"/>
        <v>Left without being seen</v>
      </c>
      <c r="L2345" s="1">
        <f t="shared" ca="1" si="232"/>
        <v>36544</v>
      </c>
    </row>
    <row r="2346" spans="2:12" x14ac:dyDescent="0.25">
      <c r="B2346">
        <f t="shared" ca="1" si="227"/>
        <v>19</v>
      </c>
      <c r="C2346">
        <f t="shared" ca="1" si="228"/>
        <v>5</v>
      </c>
      <c r="D2346">
        <f t="shared" ca="1" si="228"/>
        <v>1916</v>
      </c>
      <c r="E2346">
        <f t="shared" ca="1" si="228"/>
        <v>2</v>
      </c>
      <c r="F2346">
        <f t="shared" ca="1" si="228"/>
        <v>1</v>
      </c>
      <c r="G2346">
        <f t="shared" ca="1" si="228"/>
        <v>1</v>
      </c>
      <c r="I2346" t="str">
        <f t="shared" ca="1" si="229"/>
        <v>Male</v>
      </c>
      <c r="J2346" t="str">
        <f t="shared" ca="1" si="230"/>
        <v>Aetna</v>
      </c>
      <c r="K2346" t="str">
        <f t="shared" ca="1" si="231"/>
        <v>Discharged</v>
      </c>
      <c r="L2346" s="1">
        <f t="shared" ca="1" si="232"/>
        <v>5984</v>
      </c>
    </row>
    <row r="2347" spans="2:12" x14ac:dyDescent="0.25">
      <c r="B2347">
        <f t="shared" ca="1" si="227"/>
        <v>21</v>
      </c>
      <c r="C2347">
        <f t="shared" ca="1" si="228"/>
        <v>4</v>
      </c>
      <c r="D2347">
        <f t="shared" ca="1" si="228"/>
        <v>1990</v>
      </c>
      <c r="E2347">
        <f t="shared" ca="1" si="228"/>
        <v>2</v>
      </c>
      <c r="F2347">
        <f t="shared" ca="1" si="228"/>
        <v>5</v>
      </c>
      <c r="G2347">
        <f t="shared" ca="1" si="228"/>
        <v>4</v>
      </c>
      <c r="I2347" t="str">
        <f t="shared" ca="1" si="229"/>
        <v>Male</v>
      </c>
      <c r="J2347" t="str">
        <f t="shared" ca="1" si="230"/>
        <v>Blue Cross</v>
      </c>
      <c r="K2347" t="str">
        <f t="shared" ca="1" si="231"/>
        <v>Left without being seen</v>
      </c>
      <c r="L2347" s="1">
        <f t="shared" ca="1" si="232"/>
        <v>32984</v>
      </c>
    </row>
    <row r="2348" spans="2:12" x14ac:dyDescent="0.25">
      <c r="B2348">
        <f t="shared" ca="1" si="227"/>
        <v>4</v>
      </c>
      <c r="C2348">
        <f t="shared" ca="1" si="228"/>
        <v>8</v>
      </c>
      <c r="D2348">
        <f t="shared" ca="1" si="228"/>
        <v>1998</v>
      </c>
      <c r="E2348">
        <f t="shared" ca="1" si="228"/>
        <v>1</v>
      </c>
      <c r="F2348">
        <f t="shared" ca="1" si="228"/>
        <v>4</v>
      </c>
      <c r="G2348">
        <f t="shared" ca="1" si="228"/>
        <v>4</v>
      </c>
      <c r="I2348" t="str">
        <f t="shared" ca="1" si="229"/>
        <v>Female</v>
      </c>
      <c r="J2348" t="str">
        <f t="shared" ca="1" si="230"/>
        <v>Self-pay</v>
      </c>
      <c r="K2348" t="str">
        <f t="shared" ca="1" si="231"/>
        <v>Left without being seen</v>
      </c>
      <c r="L2348" s="1">
        <f t="shared" ca="1" si="232"/>
        <v>36011</v>
      </c>
    </row>
    <row r="2349" spans="2:12" x14ac:dyDescent="0.25">
      <c r="B2349">
        <f t="shared" ca="1" si="227"/>
        <v>24</v>
      </c>
      <c r="C2349">
        <f t="shared" ca="1" si="228"/>
        <v>8</v>
      </c>
      <c r="D2349">
        <f t="shared" ca="1" si="228"/>
        <v>1929</v>
      </c>
      <c r="E2349">
        <f t="shared" ca="1" si="228"/>
        <v>1</v>
      </c>
      <c r="F2349">
        <f t="shared" ca="1" si="228"/>
        <v>1</v>
      </c>
      <c r="G2349">
        <f t="shared" ca="1" si="228"/>
        <v>3</v>
      </c>
      <c r="I2349" t="str">
        <f t="shared" ca="1" si="229"/>
        <v>Female</v>
      </c>
      <c r="J2349" t="str">
        <f t="shared" ca="1" si="230"/>
        <v>Aetna</v>
      </c>
      <c r="K2349" t="str">
        <f t="shared" ca="1" si="231"/>
        <v>Transferred</v>
      </c>
      <c r="L2349" s="1">
        <f t="shared" ca="1" si="232"/>
        <v>10829</v>
      </c>
    </row>
    <row r="2350" spans="2:12" x14ac:dyDescent="0.25">
      <c r="B2350">
        <f t="shared" ca="1" si="227"/>
        <v>21</v>
      </c>
      <c r="C2350">
        <f t="shared" ca="1" si="228"/>
        <v>6</v>
      </c>
      <c r="D2350">
        <f t="shared" ca="1" si="228"/>
        <v>1988</v>
      </c>
      <c r="E2350">
        <f t="shared" ca="1" si="228"/>
        <v>1</v>
      </c>
      <c r="F2350">
        <f t="shared" ca="1" si="228"/>
        <v>4</v>
      </c>
      <c r="G2350">
        <f t="shared" ca="1" si="228"/>
        <v>3</v>
      </c>
      <c r="I2350" t="str">
        <f t="shared" ca="1" si="229"/>
        <v>Female</v>
      </c>
      <c r="J2350" t="str">
        <f t="shared" ca="1" si="230"/>
        <v>Self-pay</v>
      </c>
      <c r="K2350" t="str">
        <f t="shared" ca="1" si="231"/>
        <v>Transferred</v>
      </c>
      <c r="L2350" s="1">
        <f t="shared" ca="1" si="232"/>
        <v>32315</v>
      </c>
    </row>
    <row r="2351" spans="2:12" x14ac:dyDescent="0.25">
      <c r="B2351">
        <f t="shared" ca="1" si="227"/>
        <v>1</v>
      </c>
      <c r="C2351">
        <f t="shared" ca="1" si="228"/>
        <v>1</v>
      </c>
      <c r="D2351">
        <f t="shared" ca="1" si="228"/>
        <v>1994</v>
      </c>
      <c r="E2351">
        <f t="shared" ca="1" si="228"/>
        <v>1</v>
      </c>
      <c r="F2351">
        <f t="shared" ca="1" si="228"/>
        <v>3</v>
      </c>
      <c r="G2351">
        <f t="shared" ca="1" si="228"/>
        <v>2</v>
      </c>
      <c r="I2351" t="str">
        <f t="shared" ca="1" si="229"/>
        <v>Female</v>
      </c>
      <c r="J2351" t="str">
        <f t="shared" ca="1" si="230"/>
        <v>Medicaid</v>
      </c>
      <c r="K2351" t="str">
        <f t="shared" ca="1" si="231"/>
        <v>Admitted</v>
      </c>
      <c r="L2351" s="1">
        <f t="shared" ca="1" si="232"/>
        <v>34335</v>
      </c>
    </row>
    <row r="2352" spans="2:12" x14ac:dyDescent="0.25">
      <c r="B2352">
        <f t="shared" ca="1" si="227"/>
        <v>14</v>
      </c>
      <c r="C2352">
        <f t="shared" ca="1" si="228"/>
        <v>10</v>
      </c>
      <c r="D2352">
        <f t="shared" ca="1" si="228"/>
        <v>1997</v>
      </c>
      <c r="E2352">
        <f t="shared" ca="1" si="228"/>
        <v>2</v>
      </c>
      <c r="F2352">
        <f t="shared" ca="1" si="228"/>
        <v>4</v>
      </c>
      <c r="G2352">
        <f t="shared" ca="1" si="228"/>
        <v>3</v>
      </c>
      <c r="I2352" t="str">
        <f t="shared" ca="1" si="229"/>
        <v>Male</v>
      </c>
      <c r="J2352" t="str">
        <f t="shared" ca="1" si="230"/>
        <v>Self-pay</v>
      </c>
      <c r="K2352" t="str">
        <f t="shared" ca="1" si="231"/>
        <v>Transferred</v>
      </c>
      <c r="L2352" s="1">
        <f t="shared" ca="1" si="232"/>
        <v>35717</v>
      </c>
    </row>
    <row r="2353" spans="2:12" x14ac:dyDescent="0.25">
      <c r="B2353">
        <f t="shared" ca="1" si="227"/>
        <v>23</v>
      </c>
      <c r="C2353">
        <f t="shared" ca="1" si="228"/>
        <v>4</v>
      </c>
      <c r="D2353">
        <f t="shared" ca="1" si="228"/>
        <v>1966</v>
      </c>
      <c r="E2353">
        <f t="shared" ca="1" si="228"/>
        <v>1</v>
      </c>
      <c r="F2353">
        <f t="shared" ca="1" si="228"/>
        <v>3</v>
      </c>
      <c r="G2353">
        <f t="shared" ca="1" si="228"/>
        <v>2</v>
      </c>
      <c r="I2353" t="str">
        <f t="shared" ca="1" si="229"/>
        <v>Female</v>
      </c>
      <c r="J2353" t="str">
        <f t="shared" ca="1" si="230"/>
        <v>Medicaid</v>
      </c>
      <c r="K2353" t="str">
        <f t="shared" ca="1" si="231"/>
        <v>Admitted</v>
      </c>
      <c r="L2353" s="1">
        <f t="shared" ca="1" si="232"/>
        <v>24220</v>
      </c>
    </row>
    <row r="2354" spans="2:12" x14ac:dyDescent="0.25">
      <c r="B2354">
        <f t="shared" ca="1" si="227"/>
        <v>24</v>
      </c>
      <c r="C2354">
        <f t="shared" ca="1" si="228"/>
        <v>3</v>
      </c>
      <c r="D2354">
        <f t="shared" ca="1" si="228"/>
        <v>1978</v>
      </c>
      <c r="E2354">
        <f t="shared" ca="1" si="228"/>
        <v>1</v>
      </c>
      <c r="F2354">
        <f t="shared" ca="1" si="228"/>
        <v>5</v>
      </c>
      <c r="G2354">
        <f t="shared" ca="1" si="228"/>
        <v>1</v>
      </c>
      <c r="I2354" t="str">
        <f t="shared" ca="1" si="229"/>
        <v>Female</v>
      </c>
      <c r="J2354" t="str">
        <f t="shared" ca="1" si="230"/>
        <v>Blue Cross</v>
      </c>
      <c r="K2354" t="str">
        <f t="shared" ca="1" si="231"/>
        <v>Discharged</v>
      </c>
      <c r="L2354" s="1">
        <f t="shared" ca="1" si="232"/>
        <v>28573</v>
      </c>
    </row>
    <row r="2355" spans="2:12" x14ac:dyDescent="0.25">
      <c r="B2355">
        <f t="shared" ca="1" si="227"/>
        <v>2</v>
      </c>
      <c r="C2355">
        <f t="shared" ca="1" si="228"/>
        <v>5</v>
      </c>
      <c r="D2355">
        <f t="shared" ca="1" si="228"/>
        <v>1955</v>
      </c>
      <c r="E2355">
        <f t="shared" ca="1" si="228"/>
        <v>1</v>
      </c>
      <c r="F2355">
        <f t="shared" ca="1" si="228"/>
        <v>4</v>
      </c>
      <c r="G2355">
        <f t="shared" ca="1" si="228"/>
        <v>2</v>
      </c>
      <c r="I2355" t="str">
        <f t="shared" ca="1" si="229"/>
        <v>Female</v>
      </c>
      <c r="J2355" t="str">
        <f t="shared" ca="1" si="230"/>
        <v>Self-pay</v>
      </c>
      <c r="K2355" t="str">
        <f t="shared" ca="1" si="231"/>
        <v>Admitted</v>
      </c>
      <c r="L2355" s="1">
        <f t="shared" ca="1" si="232"/>
        <v>20211</v>
      </c>
    </row>
    <row r="2356" spans="2:12" x14ac:dyDescent="0.25">
      <c r="B2356">
        <f t="shared" ca="1" si="227"/>
        <v>5</v>
      </c>
      <c r="C2356">
        <f t="shared" ca="1" si="228"/>
        <v>2</v>
      </c>
      <c r="D2356">
        <f t="shared" ca="1" si="228"/>
        <v>2002</v>
      </c>
      <c r="E2356">
        <f t="shared" ca="1" si="228"/>
        <v>2</v>
      </c>
      <c r="F2356">
        <f t="shared" ca="1" si="228"/>
        <v>5</v>
      </c>
      <c r="G2356">
        <f t="shared" ca="1" si="228"/>
        <v>2</v>
      </c>
      <c r="I2356" t="str">
        <f t="shared" ca="1" si="229"/>
        <v>Male</v>
      </c>
      <c r="J2356" t="str">
        <f t="shared" ca="1" si="230"/>
        <v>Blue Cross</v>
      </c>
      <c r="K2356" t="str">
        <f t="shared" ca="1" si="231"/>
        <v>Admitted</v>
      </c>
      <c r="L2356" s="1">
        <f t="shared" ca="1" si="232"/>
        <v>37292</v>
      </c>
    </row>
    <row r="2357" spans="2:12" x14ac:dyDescent="0.25">
      <c r="B2357">
        <f t="shared" ca="1" si="227"/>
        <v>14</v>
      </c>
      <c r="C2357">
        <f t="shared" ca="1" si="228"/>
        <v>1</v>
      </c>
      <c r="D2357">
        <f t="shared" ca="1" si="228"/>
        <v>1983</v>
      </c>
      <c r="E2357">
        <f t="shared" ca="1" si="228"/>
        <v>2</v>
      </c>
      <c r="F2357">
        <f t="shared" ca="1" si="228"/>
        <v>3</v>
      </c>
      <c r="G2357">
        <f t="shared" ca="1" si="228"/>
        <v>3</v>
      </c>
      <c r="I2357" t="str">
        <f t="shared" ca="1" si="229"/>
        <v>Male</v>
      </c>
      <c r="J2357" t="str">
        <f t="shared" ca="1" si="230"/>
        <v>Medicaid</v>
      </c>
      <c r="K2357" t="str">
        <f t="shared" ca="1" si="231"/>
        <v>Transferred</v>
      </c>
      <c r="L2357" s="1">
        <f t="shared" ca="1" si="232"/>
        <v>30330</v>
      </c>
    </row>
    <row r="2358" spans="2:12" x14ac:dyDescent="0.25">
      <c r="B2358">
        <f t="shared" ca="1" si="227"/>
        <v>3</v>
      </c>
      <c r="C2358">
        <f t="shared" ca="1" si="228"/>
        <v>1</v>
      </c>
      <c r="D2358">
        <f t="shared" ca="1" si="228"/>
        <v>1916</v>
      </c>
      <c r="E2358">
        <f t="shared" ca="1" si="228"/>
        <v>1</v>
      </c>
      <c r="F2358">
        <f t="shared" ca="1" si="228"/>
        <v>2</v>
      </c>
      <c r="G2358">
        <f t="shared" ca="1" si="228"/>
        <v>3</v>
      </c>
      <c r="I2358" t="str">
        <f t="shared" ca="1" si="229"/>
        <v>Female</v>
      </c>
      <c r="J2358" t="str">
        <f t="shared" ca="1" si="230"/>
        <v>Medicare</v>
      </c>
      <c r="K2358" t="str">
        <f t="shared" ca="1" si="231"/>
        <v>Transferred</v>
      </c>
      <c r="L2358" s="1">
        <f t="shared" ca="1" si="232"/>
        <v>5847</v>
      </c>
    </row>
    <row r="2359" spans="2:12" x14ac:dyDescent="0.25">
      <c r="B2359">
        <f t="shared" ca="1" si="227"/>
        <v>23</v>
      </c>
      <c r="C2359">
        <f t="shared" ca="1" si="228"/>
        <v>5</v>
      </c>
      <c r="D2359">
        <f t="shared" ca="1" si="228"/>
        <v>1943</v>
      </c>
      <c r="E2359">
        <f t="shared" ca="1" si="228"/>
        <v>2</v>
      </c>
      <c r="F2359">
        <f t="shared" ca="1" si="228"/>
        <v>4</v>
      </c>
      <c r="G2359">
        <f t="shared" ca="1" si="228"/>
        <v>1</v>
      </c>
      <c r="I2359" t="str">
        <f t="shared" ca="1" si="229"/>
        <v>Male</v>
      </c>
      <c r="J2359" t="str">
        <f t="shared" ca="1" si="230"/>
        <v>Self-pay</v>
      </c>
      <c r="K2359" t="str">
        <f t="shared" ca="1" si="231"/>
        <v>Discharged</v>
      </c>
      <c r="L2359" s="1">
        <f t="shared" ca="1" si="232"/>
        <v>15849</v>
      </c>
    </row>
    <row r="2360" spans="2:12" x14ac:dyDescent="0.25">
      <c r="B2360">
        <f t="shared" ca="1" si="227"/>
        <v>13</v>
      </c>
      <c r="C2360">
        <f t="shared" ca="1" si="228"/>
        <v>10</v>
      </c>
      <c r="D2360">
        <f t="shared" ca="1" si="228"/>
        <v>2008</v>
      </c>
      <c r="E2360">
        <f t="shared" ca="1" si="228"/>
        <v>1</v>
      </c>
      <c r="F2360">
        <f t="shared" ca="1" si="228"/>
        <v>5</v>
      </c>
      <c r="G2360">
        <f t="shared" ca="1" si="228"/>
        <v>3</v>
      </c>
      <c r="I2360" t="str">
        <f t="shared" ca="1" si="229"/>
        <v>Female</v>
      </c>
      <c r="J2360" t="str">
        <f t="shared" ca="1" si="230"/>
        <v>Blue Cross</v>
      </c>
      <c r="K2360" t="str">
        <f t="shared" ca="1" si="231"/>
        <v>Transferred</v>
      </c>
      <c r="L2360" s="1">
        <f t="shared" ca="1" si="232"/>
        <v>39734</v>
      </c>
    </row>
    <row r="2361" spans="2:12" x14ac:dyDescent="0.25">
      <c r="B2361">
        <f t="shared" ca="1" si="227"/>
        <v>30</v>
      </c>
      <c r="C2361">
        <f t="shared" ca="1" si="228"/>
        <v>9</v>
      </c>
      <c r="D2361">
        <f t="shared" ca="1" si="228"/>
        <v>2011</v>
      </c>
      <c r="E2361">
        <f t="shared" ca="1" si="228"/>
        <v>2</v>
      </c>
      <c r="F2361">
        <f t="shared" ca="1" si="228"/>
        <v>2</v>
      </c>
      <c r="G2361">
        <f t="shared" ca="1" si="228"/>
        <v>2</v>
      </c>
      <c r="I2361" t="str">
        <f t="shared" ca="1" si="229"/>
        <v>Male</v>
      </c>
      <c r="J2361" t="str">
        <f t="shared" ca="1" si="230"/>
        <v>Medicare</v>
      </c>
      <c r="K2361" t="str">
        <f t="shared" ca="1" si="231"/>
        <v>Admitted</v>
      </c>
      <c r="L2361" s="1">
        <f t="shared" ca="1" si="232"/>
        <v>40816</v>
      </c>
    </row>
    <row r="2362" spans="2:12" x14ac:dyDescent="0.25">
      <c r="B2362">
        <f t="shared" ca="1" si="227"/>
        <v>23</v>
      </c>
      <c r="C2362">
        <f t="shared" ca="1" si="228"/>
        <v>6</v>
      </c>
      <c r="D2362">
        <f t="shared" ca="1" si="228"/>
        <v>1986</v>
      </c>
      <c r="E2362">
        <f t="shared" ca="1" si="228"/>
        <v>1</v>
      </c>
      <c r="F2362">
        <f t="shared" ca="1" si="228"/>
        <v>3</v>
      </c>
      <c r="G2362">
        <f t="shared" ca="1" si="228"/>
        <v>2</v>
      </c>
      <c r="I2362" t="str">
        <f t="shared" ca="1" si="229"/>
        <v>Female</v>
      </c>
      <c r="J2362" t="str">
        <f t="shared" ca="1" si="230"/>
        <v>Medicaid</v>
      </c>
      <c r="K2362" t="str">
        <f t="shared" ca="1" si="231"/>
        <v>Admitted</v>
      </c>
      <c r="L2362" s="1">
        <f t="shared" ca="1" si="232"/>
        <v>31586</v>
      </c>
    </row>
    <row r="2363" spans="2:12" x14ac:dyDescent="0.25">
      <c r="B2363">
        <f t="shared" ca="1" si="227"/>
        <v>12</v>
      </c>
      <c r="C2363">
        <f t="shared" ca="1" si="228"/>
        <v>8</v>
      </c>
      <c r="D2363">
        <f t="shared" ca="1" si="228"/>
        <v>1926</v>
      </c>
      <c r="E2363">
        <f t="shared" ref="C2363:G2414" ca="1" si="233">RANDBETWEEN(E$4,E$5)</f>
        <v>1</v>
      </c>
      <c r="F2363">
        <f t="shared" ca="1" si="233"/>
        <v>4</v>
      </c>
      <c r="G2363">
        <f t="shared" ca="1" si="233"/>
        <v>1</v>
      </c>
      <c r="I2363" t="str">
        <f t="shared" ca="1" si="229"/>
        <v>Female</v>
      </c>
      <c r="J2363" t="str">
        <f t="shared" ca="1" si="230"/>
        <v>Self-pay</v>
      </c>
      <c r="K2363" t="str">
        <f t="shared" ca="1" si="231"/>
        <v>Discharged</v>
      </c>
      <c r="L2363" s="1">
        <f t="shared" ca="1" si="232"/>
        <v>9721</v>
      </c>
    </row>
    <row r="2364" spans="2:12" x14ac:dyDescent="0.25">
      <c r="B2364">
        <f t="shared" ca="1" si="227"/>
        <v>13</v>
      </c>
      <c r="C2364">
        <f t="shared" ca="1" si="233"/>
        <v>4</v>
      </c>
      <c r="D2364">
        <f t="shared" ca="1" si="233"/>
        <v>2001</v>
      </c>
      <c r="E2364">
        <f t="shared" ca="1" si="233"/>
        <v>1</v>
      </c>
      <c r="F2364">
        <f t="shared" ca="1" si="233"/>
        <v>5</v>
      </c>
      <c r="G2364">
        <f t="shared" ca="1" si="233"/>
        <v>3</v>
      </c>
      <c r="I2364" t="str">
        <f t="shared" ca="1" si="229"/>
        <v>Female</v>
      </c>
      <c r="J2364" t="str">
        <f t="shared" ca="1" si="230"/>
        <v>Blue Cross</v>
      </c>
      <c r="K2364" t="str">
        <f t="shared" ca="1" si="231"/>
        <v>Transferred</v>
      </c>
      <c r="L2364" s="1">
        <f t="shared" ca="1" si="232"/>
        <v>36994</v>
      </c>
    </row>
    <row r="2365" spans="2:12" x14ac:dyDescent="0.25">
      <c r="B2365">
        <f t="shared" ca="1" si="227"/>
        <v>3</v>
      </c>
      <c r="C2365">
        <f t="shared" ca="1" si="233"/>
        <v>11</v>
      </c>
      <c r="D2365">
        <f t="shared" ca="1" si="233"/>
        <v>2001</v>
      </c>
      <c r="E2365">
        <f t="shared" ca="1" si="233"/>
        <v>1</v>
      </c>
      <c r="F2365">
        <f t="shared" ca="1" si="233"/>
        <v>1</v>
      </c>
      <c r="G2365">
        <f t="shared" ca="1" si="233"/>
        <v>3</v>
      </c>
      <c r="I2365" t="str">
        <f t="shared" ca="1" si="229"/>
        <v>Female</v>
      </c>
      <c r="J2365" t="str">
        <f t="shared" ca="1" si="230"/>
        <v>Aetna</v>
      </c>
      <c r="K2365" t="str">
        <f t="shared" ca="1" si="231"/>
        <v>Transferred</v>
      </c>
      <c r="L2365" s="1">
        <f t="shared" ca="1" si="232"/>
        <v>37198</v>
      </c>
    </row>
    <row r="2366" spans="2:12" x14ac:dyDescent="0.25">
      <c r="B2366">
        <f t="shared" ca="1" si="227"/>
        <v>23</v>
      </c>
      <c r="C2366">
        <f t="shared" ca="1" si="233"/>
        <v>9</v>
      </c>
      <c r="D2366">
        <f t="shared" ca="1" si="233"/>
        <v>1943</v>
      </c>
      <c r="E2366">
        <f t="shared" ca="1" si="233"/>
        <v>1</v>
      </c>
      <c r="F2366">
        <f t="shared" ca="1" si="233"/>
        <v>2</v>
      </c>
      <c r="G2366">
        <f t="shared" ca="1" si="233"/>
        <v>2</v>
      </c>
      <c r="I2366" t="str">
        <f t="shared" ca="1" si="229"/>
        <v>Female</v>
      </c>
      <c r="J2366" t="str">
        <f t="shared" ca="1" si="230"/>
        <v>Medicare</v>
      </c>
      <c r="K2366" t="str">
        <f t="shared" ca="1" si="231"/>
        <v>Admitted</v>
      </c>
      <c r="L2366" s="1">
        <f t="shared" ca="1" si="232"/>
        <v>15972</v>
      </c>
    </row>
    <row r="2367" spans="2:12" x14ac:dyDescent="0.25">
      <c r="B2367">
        <f t="shared" ca="1" si="227"/>
        <v>8</v>
      </c>
      <c r="C2367">
        <f t="shared" ca="1" si="233"/>
        <v>2</v>
      </c>
      <c r="D2367">
        <f t="shared" ca="1" si="233"/>
        <v>1943</v>
      </c>
      <c r="E2367">
        <f t="shared" ca="1" si="233"/>
        <v>2</v>
      </c>
      <c r="F2367">
        <f t="shared" ca="1" si="233"/>
        <v>4</v>
      </c>
      <c r="G2367">
        <f t="shared" ca="1" si="233"/>
        <v>3</v>
      </c>
      <c r="I2367" t="str">
        <f t="shared" ca="1" si="229"/>
        <v>Male</v>
      </c>
      <c r="J2367" t="str">
        <f t="shared" ca="1" si="230"/>
        <v>Self-pay</v>
      </c>
      <c r="K2367" t="str">
        <f t="shared" ca="1" si="231"/>
        <v>Transferred</v>
      </c>
      <c r="L2367" s="1">
        <f t="shared" ca="1" si="232"/>
        <v>15745</v>
      </c>
    </row>
    <row r="2368" spans="2:12" x14ac:dyDescent="0.25">
      <c r="B2368">
        <f t="shared" ca="1" si="227"/>
        <v>14</v>
      </c>
      <c r="C2368">
        <f t="shared" ca="1" si="233"/>
        <v>12</v>
      </c>
      <c r="D2368">
        <f t="shared" ca="1" si="233"/>
        <v>1954</v>
      </c>
      <c r="E2368">
        <f t="shared" ca="1" si="233"/>
        <v>2</v>
      </c>
      <c r="F2368">
        <f t="shared" ca="1" si="233"/>
        <v>2</v>
      </c>
      <c r="G2368">
        <f t="shared" ca="1" si="233"/>
        <v>2</v>
      </c>
      <c r="I2368" t="str">
        <f t="shared" ca="1" si="229"/>
        <v>Male</v>
      </c>
      <c r="J2368" t="str">
        <f t="shared" ca="1" si="230"/>
        <v>Medicare</v>
      </c>
      <c r="K2368" t="str">
        <f t="shared" ca="1" si="231"/>
        <v>Admitted</v>
      </c>
      <c r="L2368" s="1">
        <f t="shared" ca="1" si="232"/>
        <v>20072</v>
      </c>
    </row>
    <row r="2369" spans="2:12" x14ac:dyDescent="0.25">
      <c r="B2369">
        <f t="shared" ca="1" si="227"/>
        <v>17</v>
      </c>
      <c r="C2369">
        <f t="shared" ca="1" si="233"/>
        <v>11</v>
      </c>
      <c r="D2369">
        <f t="shared" ca="1" si="233"/>
        <v>1921</v>
      </c>
      <c r="E2369">
        <f t="shared" ca="1" si="233"/>
        <v>1</v>
      </c>
      <c r="F2369">
        <f t="shared" ca="1" si="233"/>
        <v>5</v>
      </c>
      <c r="G2369">
        <f t="shared" ca="1" si="233"/>
        <v>1</v>
      </c>
      <c r="I2369" t="str">
        <f t="shared" ca="1" si="229"/>
        <v>Female</v>
      </c>
      <c r="J2369" t="str">
        <f t="shared" ca="1" si="230"/>
        <v>Blue Cross</v>
      </c>
      <c r="K2369" t="str">
        <f t="shared" ca="1" si="231"/>
        <v>Discharged</v>
      </c>
      <c r="L2369" s="1">
        <f t="shared" ca="1" si="232"/>
        <v>7992</v>
      </c>
    </row>
    <row r="2370" spans="2:12" x14ac:dyDescent="0.25">
      <c r="B2370">
        <f t="shared" ca="1" si="227"/>
        <v>3</v>
      </c>
      <c r="C2370">
        <f t="shared" ca="1" si="233"/>
        <v>2</v>
      </c>
      <c r="D2370">
        <f t="shared" ca="1" si="233"/>
        <v>1948</v>
      </c>
      <c r="E2370">
        <f t="shared" ca="1" si="233"/>
        <v>1</v>
      </c>
      <c r="F2370">
        <f t="shared" ca="1" si="233"/>
        <v>5</v>
      </c>
      <c r="G2370">
        <f t="shared" ca="1" si="233"/>
        <v>1</v>
      </c>
      <c r="I2370" t="str">
        <f t="shared" ca="1" si="229"/>
        <v>Female</v>
      </c>
      <c r="J2370" t="str">
        <f t="shared" ca="1" si="230"/>
        <v>Blue Cross</v>
      </c>
      <c r="K2370" t="str">
        <f t="shared" ca="1" si="231"/>
        <v>Discharged</v>
      </c>
      <c r="L2370" s="1">
        <f t="shared" ca="1" si="232"/>
        <v>17566</v>
      </c>
    </row>
    <row r="2371" spans="2:12" x14ac:dyDescent="0.25">
      <c r="B2371">
        <f t="shared" ca="1" si="227"/>
        <v>2</v>
      </c>
      <c r="C2371">
        <f t="shared" ca="1" si="233"/>
        <v>4</v>
      </c>
      <c r="D2371">
        <f t="shared" ca="1" si="233"/>
        <v>1921</v>
      </c>
      <c r="E2371">
        <f t="shared" ca="1" si="233"/>
        <v>1</v>
      </c>
      <c r="F2371">
        <f t="shared" ca="1" si="233"/>
        <v>3</v>
      </c>
      <c r="G2371">
        <f t="shared" ca="1" si="233"/>
        <v>2</v>
      </c>
      <c r="I2371" t="str">
        <f t="shared" ca="1" si="229"/>
        <v>Female</v>
      </c>
      <c r="J2371" t="str">
        <f t="shared" ca="1" si="230"/>
        <v>Medicaid</v>
      </c>
      <c r="K2371" t="str">
        <f t="shared" ca="1" si="231"/>
        <v>Admitted</v>
      </c>
      <c r="L2371" s="1">
        <f t="shared" ca="1" si="232"/>
        <v>7763</v>
      </c>
    </row>
    <row r="2372" spans="2:12" x14ac:dyDescent="0.25">
      <c r="B2372">
        <f t="shared" ca="1" si="227"/>
        <v>3</v>
      </c>
      <c r="C2372">
        <f t="shared" ca="1" si="233"/>
        <v>2</v>
      </c>
      <c r="D2372">
        <f t="shared" ca="1" si="233"/>
        <v>2008</v>
      </c>
      <c r="E2372">
        <f t="shared" ca="1" si="233"/>
        <v>2</v>
      </c>
      <c r="F2372">
        <f t="shared" ca="1" si="233"/>
        <v>2</v>
      </c>
      <c r="G2372">
        <f t="shared" ca="1" si="233"/>
        <v>2</v>
      </c>
      <c r="I2372" t="str">
        <f t="shared" ca="1" si="229"/>
        <v>Male</v>
      </c>
      <c r="J2372" t="str">
        <f t="shared" ca="1" si="230"/>
        <v>Medicare</v>
      </c>
      <c r="K2372" t="str">
        <f t="shared" ca="1" si="231"/>
        <v>Admitted</v>
      </c>
      <c r="L2372" s="1">
        <f t="shared" ca="1" si="232"/>
        <v>39481</v>
      </c>
    </row>
    <row r="2373" spans="2:12" x14ac:dyDescent="0.25">
      <c r="B2373">
        <f t="shared" ref="B2373:B2436" ca="1" si="234">RANDBETWEEN(B$4,B$5)</f>
        <v>13</v>
      </c>
      <c r="C2373">
        <f t="shared" ca="1" si="233"/>
        <v>2</v>
      </c>
      <c r="D2373">
        <f t="shared" ca="1" si="233"/>
        <v>1937</v>
      </c>
      <c r="E2373">
        <f t="shared" ca="1" si="233"/>
        <v>1</v>
      </c>
      <c r="F2373">
        <f t="shared" ca="1" si="233"/>
        <v>1</v>
      </c>
      <c r="G2373">
        <f t="shared" ca="1" si="233"/>
        <v>1</v>
      </c>
      <c r="I2373" t="str">
        <f t="shared" ca="1" si="229"/>
        <v>Female</v>
      </c>
      <c r="J2373" t="str">
        <f t="shared" ca="1" si="230"/>
        <v>Aetna</v>
      </c>
      <c r="K2373" t="str">
        <f t="shared" ca="1" si="231"/>
        <v>Discharged</v>
      </c>
      <c r="L2373" s="1">
        <f t="shared" ca="1" si="232"/>
        <v>13559</v>
      </c>
    </row>
    <row r="2374" spans="2:12" x14ac:dyDescent="0.25">
      <c r="B2374">
        <f t="shared" ca="1" si="234"/>
        <v>10</v>
      </c>
      <c r="C2374">
        <f t="shared" ca="1" si="233"/>
        <v>10</v>
      </c>
      <c r="D2374">
        <f t="shared" ca="1" si="233"/>
        <v>1984</v>
      </c>
      <c r="E2374">
        <f t="shared" ca="1" si="233"/>
        <v>2</v>
      </c>
      <c r="F2374">
        <f t="shared" ca="1" si="233"/>
        <v>1</v>
      </c>
      <c r="G2374">
        <f t="shared" ca="1" si="233"/>
        <v>4</v>
      </c>
      <c r="I2374" t="str">
        <f t="shared" ca="1" si="229"/>
        <v>Male</v>
      </c>
      <c r="J2374" t="str">
        <f t="shared" ca="1" si="230"/>
        <v>Aetna</v>
      </c>
      <c r="K2374" t="str">
        <f t="shared" ca="1" si="231"/>
        <v>Left without being seen</v>
      </c>
      <c r="L2374" s="1">
        <f t="shared" ca="1" si="232"/>
        <v>30965</v>
      </c>
    </row>
    <row r="2375" spans="2:12" x14ac:dyDescent="0.25">
      <c r="B2375">
        <f t="shared" ca="1" si="234"/>
        <v>19</v>
      </c>
      <c r="C2375">
        <f t="shared" ca="1" si="233"/>
        <v>7</v>
      </c>
      <c r="D2375">
        <f t="shared" ca="1" si="233"/>
        <v>1945</v>
      </c>
      <c r="E2375">
        <f t="shared" ca="1" si="233"/>
        <v>1</v>
      </c>
      <c r="F2375">
        <f t="shared" ca="1" si="233"/>
        <v>4</v>
      </c>
      <c r="G2375">
        <f t="shared" ca="1" si="233"/>
        <v>3</v>
      </c>
      <c r="I2375" t="str">
        <f t="shared" ca="1" si="229"/>
        <v>Female</v>
      </c>
      <c r="J2375" t="str">
        <f t="shared" ca="1" si="230"/>
        <v>Self-pay</v>
      </c>
      <c r="K2375" t="str">
        <f t="shared" ca="1" si="231"/>
        <v>Transferred</v>
      </c>
      <c r="L2375" s="1">
        <f t="shared" ca="1" si="232"/>
        <v>16637</v>
      </c>
    </row>
    <row r="2376" spans="2:12" x14ac:dyDescent="0.25">
      <c r="B2376">
        <f t="shared" ca="1" si="234"/>
        <v>22</v>
      </c>
      <c r="C2376">
        <f t="shared" ca="1" si="233"/>
        <v>7</v>
      </c>
      <c r="D2376">
        <f t="shared" ca="1" si="233"/>
        <v>1918</v>
      </c>
      <c r="E2376">
        <f t="shared" ca="1" si="233"/>
        <v>1</v>
      </c>
      <c r="F2376">
        <f t="shared" ca="1" si="233"/>
        <v>2</v>
      </c>
      <c r="G2376">
        <f t="shared" ca="1" si="233"/>
        <v>4</v>
      </c>
      <c r="I2376" t="str">
        <f t="shared" ca="1" si="229"/>
        <v>Female</v>
      </c>
      <c r="J2376" t="str">
        <f t="shared" ca="1" si="230"/>
        <v>Medicare</v>
      </c>
      <c r="K2376" t="str">
        <f t="shared" ca="1" si="231"/>
        <v>Left without being seen</v>
      </c>
      <c r="L2376" s="1">
        <f t="shared" ca="1" si="232"/>
        <v>6778</v>
      </c>
    </row>
    <row r="2377" spans="2:12" x14ac:dyDescent="0.25">
      <c r="B2377">
        <f t="shared" ca="1" si="234"/>
        <v>4</v>
      </c>
      <c r="C2377">
        <f t="shared" ca="1" si="233"/>
        <v>9</v>
      </c>
      <c r="D2377">
        <f t="shared" ca="1" si="233"/>
        <v>1942</v>
      </c>
      <c r="E2377">
        <f t="shared" ca="1" si="233"/>
        <v>2</v>
      </c>
      <c r="F2377">
        <f t="shared" ca="1" si="233"/>
        <v>2</v>
      </c>
      <c r="G2377">
        <f t="shared" ca="1" si="233"/>
        <v>1</v>
      </c>
      <c r="I2377" t="str">
        <f t="shared" ref="I2377:I2440" ca="1" si="235">VLOOKUP(E2377,GenderNum_to_GenderLabel,2,FALSE)</f>
        <v>Male</v>
      </c>
      <c r="J2377" t="str">
        <f t="shared" ref="J2377:J2440" ca="1" si="236">VLOOKUP(F2377,InsuranceNum_to_InsuranceCompany,2,FALSE)</f>
        <v>Medicare</v>
      </c>
      <c r="K2377" t="str">
        <f t="shared" ref="K2377:K2440" ca="1" si="237">VLOOKUP(G2377,DispositionNum_to_DispositionLabel,2,FALSE)</f>
        <v>Discharged</v>
      </c>
      <c r="L2377" s="1">
        <f t="shared" ca="1" si="232"/>
        <v>15588</v>
      </c>
    </row>
    <row r="2378" spans="2:12" x14ac:dyDescent="0.25">
      <c r="B2378">
        <f t="shared" ca="1" si="234"/>
        <v>26</v>
      </c>
      <c r="C2378">
        <f t="shared" ca="1" si="233"/>
        <v>12</v>
      </c>
      <c r="D2378">
        <f t="shared" ca="1" si="233"/>
        <v>1930</v>
      </c>
      <c r="E2378">
        <f t="shared" ca="1" si="233"/>
        <v>2</v>
      </c>
      <c r="F2378">
        <f t="shared" ca="1" si="233"/>
        <v>3</v>
      </c>
      <c r="G2378">
        <f t="shared" ca="1" si="233"/>
        <v>2</v>
      </c>
      <c r="I2378" t="str">
        <f t="shared" ca="1" si="235"/>
        <v>Male</v>
      </c>
      <c r="J2378" t="str">
        <f t="shared" ca="1" si="236"/>
        <v>Medicaid</v>
      </c>
      <c r="K2378" t="str">
        <f t="shared" ca="1" si="237"/>
        <v>Admitted</v>
      </c>
      <c r="L2378" s="1">
        <f t="shared" ca="1" si="232"/>
        <v>11318</v>
      </c>
    </row>
    <row r="2379" spans="2:12" x14ac:dyDescent="0.25">
      <c r="B2379">
        <f t="shared" ca="1" si="234"/>
        <v>4</v>
      </c>
      <c r="C2379">
        <f t="shared" ca="1" si="233"/>
        <v>1</v>
      </c>
      <c r="D2379">
        <f t="shared" ca="1" si="233"/>
        <v>1948</v>
      </c>
      <c r="E2379">
        <f t="shared" ca="1" si="233"/>
        <v>2</v>
      </c>
      <c r="F2379">
        <f t="shared" ca="1" si="233"/>
        <v>5</v>
      </c>
      <c r="G2379">
        <f t="shared" ca="1" si="233"/>
        <v>3</v>
      </c>
      <c r="I2379" t="str">
        <f t="shared" ca="1" si="235"/>
        <v>Male</v>
      </c>
      <c r="J2379" t="str">
        <f t="shared" ca="1" si="236"/>
        <v>Blue Cross</v>
      </c>
      <c r="K2379" t="str">
        <f t="shared" ca="1" si="237"/>
        <v>Transferred</v>
      </c>
      <c r="L2379" s="1">
        <f t="shared" ca="1" si="232"/>
        <v>17536</v>
      </c>
    </row>
    <row r="2380" spans="2:12" x14ac:dyDescent="0.25">
      <c r="B2380">
        <f t="shared" ca="1" si="234"/>
        <v>30</v>
      </c>
      <c r="C2380">
        <f t="shared" ca="1" si="233"/>
        <v>7</v>
      </c>
      <c r="D2380">
        <f t="shared" ca="1" si="233"/>
        <v>1952</v>
      </c>
      <c r="E2380">
        <f t="shared" ca="1" si="233"/>
        <v>1</v>
      </c>
      <c r="F2380">
        <f t="shared" ca="1" si="233"/>
        <v>3</v>
      </c>
      <c r="G2380">
        <f t="shared" ca="1" si="233"/>
        <v>3</v>
      </c>
      <c r="I2380" t="str">
        <f t="shared" ca="1" si="235"/>
        <v>Female</v>
      </c>
      <c r="J2380" t="str">
        <f t="shared" ca="1" si="236"/>
        <v>Medicaid</v>
      </c>
      <c r="K2380" t="str">
        <f t="shared" ca="1" si="237"/>
        <v>Transferred</v>
      </c>
      <c r="L2380" s="1">
        <f t="shared" ca="1" si="232"/>
        <v>19205</v>
      </c>
    </row>
    <row r="2381" spans="2:12" x14ac:dyDescent="0.25">
      <c r="B2381">
        <f t="shared" ca="1" si="234"/>
        <v>17</v>
      </c>
      <c r="C2381">
        <f t="shared" ca="1" si="233"/>
        <v>8</v>
      </c>
      <c r="D2381">
        <f t="shared" ca="1" si="233"/>
        <v>1976</v>
      </c>
      <c r="E2381">
        <f t="shared" ca="1" si="233"/>
        <v>1</v>
      </c>
      <c r="F2381">
        <f t="shared" ca="1" si="233"/>
        <v>4</v>
      </c>
      <c r="G2381">
        <f t="shared" ca="1" si="233"/>
        <v>4</v>
      </c>
      <c r="I2381" t="str">
        <f t="shared" ca="1" si="235"/>
        <v>Female</v>
      </c>
      <c r="J2381" t="str">
        <f t="shared" ca="1" si="236"/>
        <v>Self-pay</v>
      </c>
      <c r="K2381" t="str">
        <f t="shared" ca="1" si="237"/>
        <v>Left without being seen</v>
      </c>
      <c r="L2381" s="1">
        <f t="shared" ca="1" si="232"/>
        <v>27989</v>
      </c>
    </row>
    <row r="2382" spans="2:12" x14ac:dyDescent="0.25">
      <c r="B2382">
        <f t="shared" ca="1" si="234"/>
        <v>13</v>
      </c>
      <c r="C2382">
        <f t="shared" ca="1" si="233"/>
        <v>2</v>
      </c>
      <c r="D2382">
        <f t="shared" ca="1" si="233"/>
        <v>1977</v>
      </c>
      <c r="E2382">
        <f t="shared" ca="1" si="233"/>
        <v>2</v>
      </c>
      <c r="F2382">
        <f t="shared" ca="1" si="233"/>
        <v>5</v>
      </c>
      <c r="G2382">
        <f t="shared" ca="1" si="233"/>
        <v>3</v>
      </c>
      <c r="I2382" t="str">
        <f t="shared" ca="1" si="235"/>
        <v>Male</v>
      </c>
      <c r="J2382" t="str">
        <f t="shared" ca="1" si="236"/>
        <v>Blue Cross</v>
      </c>
      <c r="K2382" t="str">
        <f t="shared" ca="1" si="237"/>
        <v>Transferred</v>
      </c>
      <c r="L2382" s="1">
        <f t="shared" ca="1" si="232"/>
        <v>28169</v>
      </c>
    </row>
    <row r="2383" spans="2:12" x14ac:dyDescent="0.25">
      <c r="B2383">
        <f t="shared" ca="1" si="234"/>
        <v>5</v>
      </c>
      <c r="C2383">
        <f t="shared" ca="1" si="233"/>
        <v>5</v>
      </c>
      <c r="D2383">
        <f t="shared" ca="1" si="233"/>
        <v>1964</v>
      </c>
      <c r="E2383">
        <f t="shared" ca="1" si="233"/>
        <v>2</v>
      </c>
      <c r="F2383">
        <f t="shared" ca="1" si="233"/>
        <v>4</v>
      </c>
      <c r="G2383">
        <f t="shared" ca="1" si="233"/>
        <v>3</v>
      </c>
      <c r="I2383" t="str">
        <f t="shared" ca="1" si="235"/>
        <v>Male</v>
      </c>
      <c r="J2383" t="str">
        <f t="shared" ca="1" si="236"/>
        <v>Self-pay</v>
      </c>
      <c r="K2383" t="str">
        <f t="shared" ca="1" si="237"/>
        <v>Transferred</v>
      </c>
      <c r="L2383" s="1">
        <f t="shared" ca="1" si="232"/>
        <v>23502</v>
      </c>
    </row>
    <row r="2384" spans="2:12" x14ac:dyDescent="0.25">
      <c r="B2384">
        <f t="shared" ca="1" si="234"/>
        <v>30</v>
      </c>
      <c r="C2384">
        <f t="shared" ca="1" si="233"/>
        <v>3</v>
      </c>
      <c r="D2384">
        <f t="shared" ca="1" si="233"/>
        <v>1973</v>
      </c>
      <c r="E2384">
        <f t="shared" ca="1" si="233"/>
        <v>2</v>
      </c>
      <c r="F2384">
        <f t="shared" ca="1" si="233"/>
        <v>4</v>
      </c>
      <c r="G2384">
        <f t="shared" ca="1" si="233"/>
        <v>2</v>
      </c>
      <c r="I2384" t="str">
        <f t="shared" ca="1" si="235"/>
        <v>Male</v>
      </c>
      <c r="J2384" t="str">
        <f t="shared" ca="1" si="236"/>
        <v>Self-pay</v>
      </c>
      <c r="K2384" t="str">
        <f t="shared" ca="1" si="237"/>
        <v>Admitted</v>
      </c>
      <c r="L2384" s="1">
        <f t="shared" ca="1" si="232"/>
        <v>26753</v>
      </c>
    </row>
    <row r="2385" spans="2:12" x14ac:dyDescent="0.25">
      <c r="B2385">
        <f t="shared" ca="1" si="234"/>
        <v>10</v>
      </c>
      <c r="C2385">
        <f t="shared" ca="1" si="233"/>
        <v>8</v>
      </c>
      <c r="D2385">
        <f t="shared" ca="1" si="233"/>
        <v>1938</v>
      </c>
      <c r="E2385">
        <f t="shared" ca="1" si="233"/>
        <v>1</v>
      </c>
      <c r="F2385">
        <f t="shared" ca="1" si="233"/>
        <v>2</v>
      </c>
      <c r="G2385">
        <f t="shared" ca="1" si="233"/>
        <v>4</v>
      </c>
      <c r="I2385" t="str">
        <f t="shared" ca="1" si="235"/>
        <v>Female</v>
      </c>
      <c r="J2385" t="str">
        <f t="shared" ca="1" si="236"/>
        <v>Medicare</v>
      </c>
      <c r="K2385" t="str">
        <f t="shared" ca="1" si="237"/>
        <v>Left without being seen</v>
      </c>
      <c r="L2385" s="1">
        <f t="shared" ca="1" si="232"/>
        <v>14102</v>
      </c>
    </row>
    <row r="2386" spans="2:12" x14ac:dyDescent="0.25">
      <c r="B2386">
        <f t="shared" ca="1" si="234"/>
        <v>22</v>
      </c>
      <c r="C2386">
        <f t="shared" ca="1" si="233"/>
        <v>2</v>
      </c>
      <c r="D2386">
        <f t="shared" ca="1" si="233"/>
        <v>1933</v>
      </c>
      <c r="E2386">
        <f t="shared" ca="1" si="233"/>
        <v>1</v>
      </c>
      <c r="F2386">
        <f t="shared" ca="1" si="233"/>
        <v>4</v>
      </c>
      <c r="G2386">
        <f t="shared" ca="1" si="233"/>
        <v>1</v>
      </c>
      <c r="I2386" t="str">
        <f t="shared" ca="1" si="235"/>
        <v>Female</v>
      </c>
      <c r="J2386" t="str">
        <f t="shared" ca="1" si="236"/>
        <v>Self-pay</v>
      </c>
      <c r="K2386" t="str">
        <f t="shared" ca="1" si="237"/>
        <v>Discharged</v>
      </c>
      <c r="L2386" s="1">
        <f t="shared" ca="1" si="232"/>
        <v>12107</v>
      </c>
    </row>
    <row r="2387" spans="2:12" x14ac:dyDescent="0.25">
      <c r="B2387">
        <f t="shared" ca="1" si="234"/>
        <v>1</v>
      </c>
      <c r="C2387">
        <f t="shared" ca="1" si="233"/>
        <v>5</v>
      </c>
      <c r="D2387">
        <f t="shared" ca="1" si="233"/>
        <v>1964</v>
      </c>
      <c r="E2387">
        <f t="shared" ca="1" si="233"/>
        <v>2</v>
      </c>
      <c r="F2387">
        <f t="shared" ca="1" si="233"/>
        <v>4</v>
      </c>
      <c r="G2387">
        <f t="shared" ca="1" si="233"/>
        <v>1</v>
      </c>
      <c r="I2387" t="str">
        <f t="shared" ca="1" si="235"/>
        <v>Male</v>
      </c>
      <c r="J2387" t="str">
        <f t="shared" ca="1" si="236"/>
        <v>Self-pay</v>
      </c>
      <c r="K2387" t="str">
        <f t="shared" ca="1" si="237"/>
        <v>Discharged</v>
      </c>
      <c r="L2387" s="1">
        <f t="shared" ca="1" si="232"/>
        <v>23498</v>
      </c>
    </row>
    <row r="2388" spans="2:12" x14ac:dyDescent="0.25">
      <c r="B2388">
        <f t="shared" ca="1" si="234"/>
        <v>27</v>
      </c>
      <c r="C2388">
        <f t="shared" ca="1" si="233"/>
        <v>3</v>
      </c>
      <c r="D2388">
        <f t="shared" ca="1" si="233"/>
        <v>1963</v>
      </c>
      <c r="E2388">
        <f t="shared" ca="1" si="233"/>
        <v>1</v>
      </c>
      <c r="F2388">
        <f t="shared" ca="1" si="233"/>
        <v>5</v>
      </c>
      <c r="G2388">
        <f t="shared" ca="1" si="233"/>
        <v>3</v>
      </c>
      <c r="I2388" t="str">
        <f t="shared" ca="1" si="235"/>
        <v>Female</v>
      </c>
      <c r="J2388" t="str">
        <f t="shared" ca="1" si="236"/>
        <v>Blue Cross</v>
      </c>
      <c r="K2388" t="str">
        <f t="shared" ca="1" si="237"/>
        <v>Transferred</v>
      </c>
      <c r="L2388" s="1">
        <f t="shared" ref="L2388:L2451" ca="1" si="238">DATE(D2388,C2388,B2388)</f>
        <v>23097</v>
      </c>
    </row>
    <row r="2389" spans="2:12" x14ac:dyDescent="0.25">
      <c r="B2389">
        <f t="shared" ca="1" si="234"/>
        <v>18</v>
      </c>
      <c r="C2389">
        <f t="shared" ca="1" si="233"/>
        <v>10</v>
      </c>
      <c r="D2389">
        <f t="shared" ca="1" si="233"/>
        <v>2004</v>
      </c>
      <c r="E2389">
        <f t="shared" ca="1" si="233"/>
        <v>1</v>
      </c>
      <c r="F2389">
        <f t="shared" ca="1" si="233"/>
        <v>3</v>
      </c>
      <c r="G2389">
        <f t="shared" ca="1" si="233"/>
        <v>2</v>
      </c>
      <c r="I2389" t="str">
        <f t="shared" ca="1" si="235"/>
        <v>Female</v>
      </c>
      <c r="J2389" t="str">
        <f t="shared" ca="1" si="236"/>
        <v>Medicaid</v>
      </c>
      <c r="K2389" t="str">
        <f t="shared" ca="1" si="237"/>
        <v>Admitted</v>
      </c>
      <c r="L2389" s="1">
        <f t="shared" ca="1" si="238"/>
        <v>38278</v>
      </c>
    </row>
    <row r="2390" spans="2:12" x14ac:dyDescent="0.25">
      <c r="B2390">
        <f t="shared" ca="1" si="234"/>
        <v>22</v>
      </c>
      <c r="C2390">
        <f t="shared" ca="1" si="233"/>
        <v>10</v>
      </c>
      <c r="D2390">
        <f t="shared" ca="1" si="233"/>
        <v>1929</v>
      </c>
      <c r="E2390">
        <f t="shared" ca="1" si="233"/>
        <v>1</v>
      </c>
      <c r="F2390">
        <f t="shared" ca="1" si="233"/>
        <v>1</v>
      </c>
      <c r="G2390">
        <f t="shared" ca="1" si="233"/>
        <v>2</v>
      </c>
      <c r="I2390" t="str">
        <f t="shared" ca="1" si="235"/>
        <v>Female</v>
      </c>
      <c r="J2390" t="str">
        <f t="shared" ca="1" si="236"/>
        <v>Aetna</v>
      </c>
      <c r="K2390" t="str">
        <f t="shared" ca="1" si="237"/>
        <v>Admitted</v>
      </c>
      <c r="L2390" s="1">
        <f t="shared" ca="1" si="238"/>
        <v>10888</v>
      </c>
    </row>
    <row r="2391" spans="2:12" x14ac:dyDescent="0.25">
      <c r="B2391">
        <f t="shared" ca="1" si="234"/>
        <v>21</v>
      </c>
      <c r="C2391">
        <f t="shared" ca="1" si="233"/>
        <v>1</v>
      </c>
      <c r="D2391">
        <f t="shared" ca="1" si="233"/>
        <v>2002</v>
      </c>
      <c r="E2391">
        <f t="shared" ca="1" si="233"/>
        <v>2</v>
      </c>
      <c r="F2391">
        <f t="shared" ca="1" si="233"/>
        <v>3</v>
      </c>
      <c r="G2391">
        <f t="shared" ca="1" si="233"/>
        <v>2</v>
      </c>
      <c r="I2391" t="str">
        <f t="shared" ca="1" si="235"/>
        <v>Male</v>
      </c>
      <c r="J2391" t="str">
        <f t="shared" ca="1" si="236"/>
        <v>Medicaid</v>
      </c>
      <c r="K2391" t="str">
        <f t="shared" ca="1" si="237"/>
        <v>Admitted</v>
      </c>
      <c r="L2391" s="1">
        <f t="shared" ca="1" si="238"/>
        <v>37277</v>
      </c>
    </row>
    <row r="2392" spans="2:12" x14ac:dyDescent="0.25">
      <c r="B2392">
        <f t="shared" ca="1" si="234"/>
        <v>7</v>
      </c>
      <c r="C2392">
        <f t="shared" ca="1" si="233"/>
        <v>4</v>
      </c>
      <c r="D2392">
        <f t="shared" ca="1" si="233"/>
        <v>1985</v>
      </c>
      <c r="E2392">
        <f t="shared" ca="1" si="233"/>
        <v>1</v>
      </c>
      <c r="F2392">
        <f t="shared" ca="1" si="233"/>
        <v>3</v>
      </c>
      <c r="G2392">
        <f t="shared" ca="1" si="233"/>
        <v>4</v>
      </c>
      <c r="I2392" t="str">
        <f t="shared" ca="1" si="235"/>
        <v>Female</v>
      </c>
      <c r="J2392" t="str">
        <f t="shared" ca="1" si="236"/>
        <v>Medicaid</v>
      </c>
      <c r="K2392" t="str">
        <f t="shared" ca="1" si="237"/>
        <v>Left without being seen</v>
      </c>
      <c r="L2392" s="1">
        <f t="shared" ca="1" si="238"/>
        <v>31144</v>
      </c>
    </row>
    <row r="2393" spans="2:12" x14ac:dyDescent="0.25">
      <c r="B2393">
        <f t="shared" ca="1" si="234"/>
        <v>15</v>
      </c>
      <c r="C2393">
        <f t="shared" ca="1" si="233"/>
        <v>3</v>
      </c>
      <c r="D2393">
        <f t="shared" ca="1" si="233"/>
        <v>2002</v>
      </c>
      <c r="E2393">
        <f t="shared" ca="1" si="233"/>
        <v>2</v>
      </c>
      <c r="F2393">
        <f t="shared" ca="1" si="233"/>
        <v>4</v>
      </c>
      <c r="G2393">
        <f t="shared" ca="1" si="233"/>
        <v>1</v>
      </c>
      <c r="I2393" t="str">
        <f t="shared" ca="1" si="235"/>
        <v>Male</v>
      </c>
      <c r="J2393" t="str">
        <f t="shared" ca="1" si="236"/>
        <v>Self-pay</v>
      </c>
      <c r="K2393" t="str">
        <f t="shared" ca="1" si="237"/>
        <v>Discharged</v>
      </c>
      <c r="L2393" s="1">
        <f t="shared" ca="1" si="238"/>
        <v>37330</v>
      </c>
    </row>
    <row r="2394" spans="2:12" x14ac:dyDescent="0.25">
      <c r="B2394">
        <f t="shared" ca="1" si="234"/>
        <v>5</v>
      </c>
      <c r="C2394">
        <f t="shared" ca="1" si="233"/>
        <v>7</v>
      </c>
      <c r="D2394">
        <f t="shared" ca="1" si="233"/>
        <v>1953</v>
      </c>
      <c r="E2394">
        <f t="shared" ca="1" si="233"/>
        <v>2</v>
      </c>
      <c r="F2394">
        <f t="shared" ca="1" si="233"/>
        <v>1</v>
      </c>
      <c r="G2394">
        <f t="shared" ca="1" si="233"/>
        <v>4</v>
      </c>
      <c r="I2394" t="str">
        <f t="shared" ca="1" si="235"/>
        <v>Male</v>
      </c>
      <c r="J2394" t="str">
        <f t="shared" ca="1" si="236"/>
        <v>Aetna</v>
      </c>
      <c r="K2394" t="str">
        <f t="shared" ca="1" si="237"/>
        <v>Left without being seen</v>
      </c>
      <c r="L2394" s="1">
        <f t="shared" ca="1" si="238"/>
        <v>19545</v>
      </c>
    </row>
    <row r="2395" spans="2:12" x14ac:dyDescent="0.25">
      <c r="B2395">
        <f t="shared" ca="1" si="234"/>
        <v>27</v>
      </c>
      <c r="C2395">
        <f t="shared" ca="1" si="233"/>
        <v>12</v>
      </c>
      <c r="D2395">
        <f t="shared" ca="1" si="233"/>
        <v>1980</v>
      </c>
      <c r="E2395">
        <f t="shared" ca="1" si="233"/>
        <v>2</v>
      </c>
      <c r="F2395">
        <f t="shared" ca="1" si="233"/>
        <v>5</v>
      </c>
      <c r="G2395">
        <f t="shared" ca="1" si="233"/>
        <v>1</v>
      </c>
      <c r="I2395" t="str">
        <f t="shared" ca="1" si="235"/>
        <v>Male</v>
      </c>
      <c r="J2395" t="str">
        <f t="shared" ca="1" si="236"/>
        <v>Blue Cross</v>
      </c>
      <c r="K2395" t="str">
        <f t="shared" ca="1" si="237"/>
        <v>Discharged</v>
      </c>
      <c r="L2395" s="1">
        <f t="shared" ca="1" si="238"/>
        <v>29582</v>
      </c>
    </row>
    <row r="2396" spans="2:12" x14ac:dyDescent="0.25">
      <c r="B2396">
        <f t="shared" ca="1" si="234"/>
        <v>21</v>
      </c>
      <c r="C2396">
        <f t="shared" ca="1" si="233"/>
        <v>6</v>
      </c>
      <c r="D2396">
        <f t="shared" ca="1" si="233"/>
        <v>1988</v>
      </c>
      <c r="E2396">
        <f t="shared" ca="1" si="233"/>
        <v>2</v>
      </c>
      <c r="F2396">
        <f t="shared" ca="1" si="233"/>
        <v>3</v>
      </c>
      <c r="G2396">
        <f t="shared" ca="1" si="233"/>
        <v>4</v>
      </c>
      <c r="I2396" t="str">
        <f t="shared" ca="1" si="235"/>
        <v>Male</v>
      </c>
      <c r="J2396" t="str">
        <f t="shared" ca="1" si="236"/>
        <v>Medicaid</v>
      </c>
      <c r="K2396" t="str">
        <f t="shared" ca="1" si="237"/>
        <v>Left without being seen</v>
      </c>
      <c r="L2396" s="1">
        <f t="shared" ca="1" si="238"/>
        <v>32315</v>
      </c>
    </row>
    <row r="2397" spans="2:12" x14ac:dyDescent="0.25">
      <c r="B2397">
        <f t="shared" ca="1" si="234"/>
        <v>27</v>
      </c>
      <c r="C2397">
        <f t="shared" ca="1" si="233"/>
        <v>6</v>
      </c>
      <c r="D2397">
        <f t="shared" ca="1" si="233"/>
        <v>1958</v>
      </c>
      <c r="E2397">
        <f t="shared" ca="1" si="233"/>
        <v>2</v>
      </c>
      <c r="F2397">
        <f t="shared" ca="1" si="233"/>
        <v>1</v>
      </c>
      <c r="G2397">
        <f t="shared" ca="1" si="233"/>
        <v>1</v>
      </c>
      <c r="I2397" t="str">
        <f t="shared" ca="1" si="235"/>
        <v>Male</v>
      </c>
      <c r="J2397" t="str">
        <f t="shared" ca="1" si="236"/>
        <v>Aetna</v>
      </c>
      <c r="K2397" t="str">
        <f t="shared" ca="1" si="237"/>
        <v>Discharged</v>
      </c>
      <c r="L2397" s="1">
        <f t="shared" ca="1" si="238"/>
        <v>21363</v>
      </c>
    </row>
    <row r="2398" spans="2:12" x14ac:dyDescent="0.25">
      <c r="B2398">
        <f t="shared" ca="1" si="234"/>
        <v>3</v>
      </c>
      <c r="C2398">
        <f t="shared" ca="1" si="233"/>
        <v>5</v>
      </c>
      <c r="D2398">
        <f t="shared" ca="1" si="233"/>
        <v>1924</v>
      </c>
      <c r="E2398">
        <f t="shared" ca="1" si="233"/>
        <v>2</v>
      </c>
      <c r="F2398">
        <f t="shared" ca="1" si="233"/>
        <v>2</v>
      </c>
      <c r="G2398">
        <f t="shared" ca="1" si="233"/>
        <v>1</v>
      </c>
      <c r="I2398" t="str">
        <f t="shared" ca="1" si="235"/>
        <v>Male</v>
      </c>
      <c r="J2398" t="str">
        <f t="shared" ca="1" si="236"/>
        <v>Medicare</v>
      </c>
      <c r="K2398" t="str">
        <f t="shared" ca="1" si="237"/>
        <v>Discharged</v>
      </c>
      <c r="L2398" s="1">
        <f t="shared" ca="1" si="238"/>
        <v>8890</v>
      </c>
    </row>
    <row r="2399" spans="2:12" x14ac:dyDescent="0.25">
      <c r="B2399">
        <f t="shared" ca="1" si="234"/>
        <v>21</v>
      </c>
      <c r="C2399">
        <f t="shared" ca="1" si="233"/>
        <v>3</v>
      </c>
      <c r="D2399">
        <f t="shared" ca="1" si="233"/>
        <v>1954</v>
      </c>
      <c r="E2399">
        <f t="shared" ca="1" si="233"/>
        <v>2</v>
      </c>
      <c r="F2399">
        <f t="shared" ca="1" si="233"/>
        <v>3</v>
      </c>
      <c r="G2399">
        <f t="shared" ca="1" si="233"/>
        <v>1</v>
      </c>
      <c r="I2399" t="str">
        <f t="shared" ca="1" si="235"/>
        <v>Male</v>
      </c>
      <c r="J2399" t="str">
        <f t="shared" ca="1" si="236"/>
        <v>Medicaid</v>
      </c>
      <c r="K2399" t="str">
        <f t="shared" ca="1" si="237"/>
        <v>Discharged</v>
      </c>
      <c r="L2399" s="1">
        <f t="shared" ca="1" si="238"/>
        <v>19804</v>
      </c>
    </row>
    <row r="2400" spans="2:12" x14ac:dyDescent="0.25">
      <c r="B2400">
        <f t="shared" ca="1" si="234"/>
        <v>25</v>
      </c>
      <c r="C2400">
        <f t="shared" ca="1" si="233"/>
        <v>1</v>
      </c>
      <c r="D2400">
        <f t="shared" ca="1" si="233"/>
        <v>2005</v>
      </c>
      <c r="E2400">
        <f t="shared" ca="1" si="233"/>
        <v>1</v>
      </c>
      <c r="F2400">
        <f t="shared" ca="1" si="233"/>
        <v>5</v>
      </c>
      <c r="G2400">
        <f t="shared" ca="1" si="233"/>
        <v>1</v>
      </c>
      <c r="I2400" t="str">
        <f t="shared" ca="1" si="235"/>
        <v>Female</v>
      </c>
      <c r="J2400" t="str">
        <f t="shared" ca="1" si="236"/>
        <v>Blue Cross</v>
      </c>
      <c r="K2400" t="str">
        <f t="shared" ca="1" si="237"/>
        <v>Discharged</v>
      </c>
      <c r="L2400" s="1">
        <f t="shared" ca="1" si="238"/>
        <v>38377</v>
      </c>
    </row>
    <row r="2401" spans="2:12" x14ac:dyDescent="0.25">
      <c r="B2401">
        <f t="shared" ca="1" si="234"/>
        <v>5</v>
      </c>
      <c r="C2401">
        <f t="shared" ca="1" si="233"/>
        <v>4</v>
      </c>
      <c r="D2401">
        <f t="shared" ca="1" si="233"/>
        <v>1982</v>
      </c>
      <c r="E2401">
        <f t="shared" ca="1" si="233"/>
        <v>2</v>
      </c>
      <c r="F2401">
        <f t="shared" ca="1" si="233"/>
        <v>3</v>
      </c>
      <c r="G2401">
        <f t="shared" ca="1" si="233"/>
        <v>3</v>
      </c>
      <c r="I2401" t="str">
        <f t="shared" ca="1" si="235"/>
        <v>Male</v>
      </c>
      <c r="J2401" t="str">
        <f t="shared" ca="1" si="236"/>
        <v>Medicaid</v>
      </c>
      <c r="K2401" t="str">
        <f t="shared" ca="1" si="237"/>
        <v>Transferred</v>
      </c>
      <c r="L2401" s="1">
        <f t="shared" ca="1" si="238"/>
        <v>30046</v>
      </c>
    </row>
    <row r="2402" spans="2:12" x14ac:dyDescent="0.25">
      <c r="B2402">
        <f t="shared" ca="1" si="234"/>
        <v>30</v>
      </c>
      <c r="C2402">
        <f t="shared" ca="1" si="233"/>
        <v>5</v>
      </c>
      <c r="D2402">
        <f t="shared" ca="1" si="233"/>
        <v>2003</v>
      </c>
      <c r="E2402">
        <f t="shared" ca="1" si="233"/>
        <v>2</v>
      </c>
      <c r="F2402">
        <f t="shared" ca="1" si="233"/>
        <v>5</v>
      </c>
      <c r="G2402">
        <f t="shared" ca="1" si="233"/>
        <v>3</v>
      </c>
      <c r="I2402" t="str">
        <f t="shared" ca="1" si="235"/>
        <v>Male</v>
      </c>
      <c r="J2402" t="str">
        <f t="shared" ca="1" si="236"/>
        <v>Blue Cross</v>
      </c>
      <c r="K2402" t="str">
        <f t="shared" ca="1" si="237"/>
        <v>Transferred</v>
      </c>
      <c r="L2402" s="1">
        <f t="shared" ca="1" si="238"/>
        <v>37771</v>
      </c>
    </row>
    <row r="2403" spans="2:12" x14ac:dyDescent="0.25">
      <c r="B2403">
        <f t="shared" ca="1" si="234"/>
        <v>22</v>
      </c>
      <c r="C2403">
        <f t="shared" ca="1" si="233"/>
        <v>2</v>
      </c>
      <c r="D2403">
        <f t="shared" ca="1" si="233"/>
        <v>1934</v>
      </c>
      <c r="E2403">
        <f t="shared" ca="1" si="233"/>
        <v>2</v>
      </c>
      <c r="F2403">
        <f t="shared" ca="1" si="233"/>
        <v>1</v>
      </c>
      <c r="G2403">
        <f t="shared" ca="1" si="233"/>
        <v>3</v>
      </c>
      <c r="I2403" t="str">
        <f t="shared" ca="1" si="235"/>
        <v>Male</v>
      </c>
      <c r="J2403" t="str">
        <f t="shared" ca="1" si="236"/>
        <v>Aetna</v>
      </c>
      <c r="K2403" t="str">
        <f t="shared" ca="1" si="237"/>
        <v>Transferred</v>
      </c>
      <c r="L2403" s="1">
        <f t="shared" ca="1" si="238"/>
        <v>12472</v>
      </c>
    </row>
    <row r="2404" spans="2:12" x14ac:dyDescent="0.25">
      <c r="B2404">
        <f t="shared" ca="1" si="234"/>
        <v>13</v>
      </c>
      <c r="C2404">
        <f t="shared" ca="1" si="233"/>
        <v>9</v>
      </c>
      <c r="D2404">
        <f t="shared" ca="1" si="233"/>
        <v>1965</v>
      </c>
      <c r="E2404">
        <f t="shared" ca="1" si="233"/>
        <v>1</v>
      </c>
      <c r="F2404">
        <f t="shared" ca="1" si="233"/>
        <v>5</v>
      </c>
      <c r="G2404">
        <f t="shared" ca="1" si="233"/>
        <v>3</v>
      </c>
      <c r="I2404" t="str">
        <f t="shared" ca="1" si="235"/>
        <v>Female</v>
      </c>
      <c r="J2404" t="str">
        <f t="shared" ca="1" si="236"/>
        <v>Blue Cross</v>
      </c>
      <c r="K2404" t="str">
        <f t="shared" ca="1" si="237"/>
        <v>Transferred</v>
      </c>
      <c r="L2404" s="1">
        <f t="shared" ca="1" si="238"/>
        <v>23998</v>
      </c>
    </row>
    <row r="2405" spans="2:12" x14ac:dyDescent="0.25">
      <c r="B2405">
        <f t="shared" ca="1" si="234"/>
        <v>2</v>
      </c>
      <c r="C2405">
        <f t="shared" ca="1" si="233"/>
        <v>5</v>
      </c>
      <c r="D2405">
        <f t="shared" ca="1" si="233"/>
        <v>1932</v>
      </c>
      <c r="E2405">
        <f t="shared" ca="1" si="233"/>
        <v>1</v>
      </c>
      <c r="F2405">
        <f t="shared" ca="1" si="233"/>
        <v>4</v>
      </c>
      <c r="G2405">
        <f t="shared" ca="1" si="233"/>
        <v>2</v>
      </c>
      <c r="I2405" t="str">
        <f t="shared" ca="1" si="235"/>
        <v>Female</v>
      </c>
      <c r="J2405" t="str">
        <f t="shared" ca="1" si="236"/>
        <v>Self-pay</v>
      </c>
      <c r="K2405" t="str">
        <f t="shared" ca="1" si="237"/>
        <v>Admitted</v>
      </c>
      <c r="L2405" s="1">
        <f t="shared" ca="1" si="238"/>
        <v>11811</v>
      </c>
    </row>
    <row r="2406" spans="2:12" x14ac:dyDescent="0.25">
      <c r="B2406">
        <f t="shared" ca="1" si="234"/>
        <v>25</v>
      </c>
      <c r="C2406">
        <f t="shared" ca="1" si="233"/>
        <v>4</v>
      </c>
      <c r="D2406">
        <f t="shared" ca="1" si="233"/>
        <v>1959</v>
      </c>
      <c r="E2406">
        <f t="shared" ca="1" si="233"/>
        <v>1</v>
      </c>
      <c r="F2406">
        <f t="shared" ca="1" si="233"/>
        <v>5</v>
      </c>
      <c r="G2406">
        <f t="shared" ca="1" si="233"/>
        <v>1</v>
      </c>
      <c r="I2406" t="str">
        <f t="shared" ca="1" si="235"/>
        <v>Female</v>
      </c>
      <c r="J2406" t="str">
        <f t="shared" ca="1" si="236"/>
        <v>Blue Cross</v>
      </c>
      <c r="K2406" t="str">
        <f t="shared" ca="1" si="237"/>
        <v>Discharged</v>
      </c>
      <c r="L2406" s="1">
        <f t="shared" ca="1" si="238"/>
        <v>21665</v>
      </c>
    </row>
    <row r="2407" spans="2:12" x14ac:dyDescent="0.25">
      <c r="B2407">
        <f t="shared" ca="1" si="234"/>
        <v>30</v>
      </c>
      <c r="C2407">
        <f t="shared" ca="1" si="233"/>
        <v>8</v>
      </c>
      <c r="D2407">
        <f t="shared" ca="1" si="233"/>
        <v>2002</v>
      </c>
      <c r="E2407">
        <f t="shared" ca="1" si="233"/>
        <v>2</v>
      </c>
      <c r="F2407">
        <f t="shared" ca="1" si="233"/>
        <v>2</v>
      </c>
      <c r="G2407">
        <f t="shared" ca="1" si="233"/>
        <v>4</v>
      </c>
      <c r="I2407" t="str">
        <f t="shared" ca="1" si="235"/>
        <v>Male</v>
      </c>
      <c r="J2407" t="str">
        <f t="shared" ca="1" si="236"/>
        <v>Medicare</v>
      </c>
      <c r="K2407" t="str">
        <f t="shared" ca="1" si="237"/>
        <v>Left without being seen</v>
      </c>
      <c r="L2407" s="1">
        <f t="shared" ca="1" si="238"/>
        <v>37498</v>
      </c>
    </row>
    <row r="2408" spans="2:12" x14ac:dyDescent="0.25">
      <c r="B2408">
        <f t="shared" ca="1" si="234"/>
        <v>11</v>
      </c>
      <c r="C2408">
        <f t="shared" ca="1" si="233"/>
        <v>8</v>
      </c>
      <c r="D2408">
        <f t="shared" ca="1" si="233"/>
        <v>1966</v>
      </c>
      <c r="E2408">
        <f t="shared" ca="1" si="233"/>
        <v>1</v>
      </c>
      <c r="F2408">
        <f t="shared" ca="1" si="233"/>
        <v>1</v>
      </c>
      <c r="G2408">
        <f t="shared" ca="1" si="233"/>
        <v>4</v>
      </c>
      <c r="I2408" t="str">
        <f t="shared" ca="1" si="235"/>
        <v>Female</v>
      </c>
      <c r="J2408" t="str">
        <f t="shared" ca="1" si="236"/>
        <v>Aetna</v>
      </c>
      <c r="K2408" t="str">
        <f t="shared" ca="1" si="237"/>
        <v>Left without being seen</v>
      </c>
      <c r="L2408" s="1">
        <f t="shared" ca="1" si="238"/>
        <v>24330</v>
      </c>
    </row>
    <row r="2409" spans="2:12" x14ac:dyDescent="0.25">
      <c r="B2409">
        <f t="shared" ca="1" si="234"/>
        <v>25</v>
      </c>
      <c r="C2409">
        <f t="shared" ca="1" si="233"/>
        <v>5</v>
      </c>
      <c r="D2409">
        <f t="shared" ca="1" si="233"/>
        <v>1988</v>
      </c>
      <c r="E2409">
        <f t="shared" ca="1" si="233"/>
        <v>1</v>
      </c>
      <c r="F2409">
        <f t="shared" ca="1" si="233"/>
        <v>3</v>
      </c>
      <c r="G2409">
        <f t="shared" ca="1" si="233"/>
        <v>3</v>
      </c>
      <c r="I2409" t="str">
        <f t="shared" ca="1" si="235"/>
        <v>Female</v>
      </c>
      <c r="J2409" t="str">
        <f t="shared" ca="1" si="236"/>
        <v>Medicaid</v>
      </c>
      <c r="K2409" t="str">
        <f t="shared" ca="1" si="237"/>
        <v>Transferred</v>
      </c>
      <c r="L2409" s="1">
        <f t="shared" ca="1" si="238"/>
        <v>32288</v>
      </c>
    </row>
    <row r="2410" spans="2:12" x14ac:dyDescent="0.25">
      <c r="B2410">
        <f t="shared" ca="1" si="234"/>
        <v>12</v>
      </c>
      <c r="C2410">
        <f t="shared" ca="1" si="233"/>
        <v>10</v>
      </c>
      <c r="D2410">
        <f t="shared" ca="1" si="233"/>
        <v>1984</v>
      </c>
      <c r="E2410">
        <f t="shared" ca="1" si="233"/>
        <v>1</v>
      </c>
      <c r="F2410">
        <f t="shared" ca="1" si="233"/>
        <v>4</v>
      </c>
      <c r="G2410">
        <f t="shared" ca="1" si="233"/>
        <v>2</v>
      </c>
      <c r="I2410" t="str">
        <f t="shared" ca="1" si="235"/>
        <v>Female</v>
      </c>
      <c r="J2410" t="str">
        <f t="shared" ca="1" si="236"/>
        <v>Self-pay</v>
      </c>
      <c r="K2410" t="str">
        <f t="shared" ca="1" si="237"/>
        <v>Admitted</v>
      </c>
      <c r="L2410" s="1">
        <f t="shared" ca="1" si="238"/>
        <v>30967</v>
      </c>
    </row>
    <row r="2411" spans="2:12" x14ac:dyDescent="0.25">
      <c r="B2411">
        <f t="shared" ca="1" si="234"/>
        <v>10</v>
      </c>
      <c r="C2411">
        <f t="shared" ca="1" si="233"/>
        <v>8</v>
      </c>
      <c r="D2411">
        <f t="shared" ca="1" si="233"/>
        <v>1932</v>
      </c>
      <c r="E2411">
        <f t="shared" ca="1" si="233"/>
        <v>2</v>
      </c>
      <c r="F2411">
        <f t="shared" ca="1" si="233"/>
        <v>1</v>
      </c>
      <c r="G2411">
        <f t="shared" ca="1" si="233"/>
        <v>2</v>
      </c>
      <c r="I2411" t="str">
        <f t="shared" ca="1" si="235"/>
        <v>Male</v>
      </c>
      <c r="J2411" t="str">
        <f t="shared" ca="1" si="236"/>
        <v>Aetna</v>
      </c>
      <c r="K2411" t="str">
        <f t="shared" ca="1" si="237"/>
        <v>Admitted</v>
      </c>
      <c r="L2411" s="1">
        <f t="shared" ca="1" si="238"/>
        <v>11911</v>
      </c>
    </row>
    <row r="2412" spans="2:12" x14ac:dyDescent="0.25">
      <c r="B2412">
        <f t="shared" ca="1" si="234"/>
        <v>4</v>
      </c>
      <c r="C2412">
        <f t="shared" ca="1" si="233"/>
        <v>12</v>
      </c>
      <c r="D2412">
        <f t="shared" ca="1" si="233"/>
        <v>1943</v>
      </c>
      <c r="E2412">
        <f t="shared" ca="1" si="233"/>
        <v>2</v>
      </c>
      <c r="F2412">
        <f t="shared" ca="1" si="233"/>
        <v>1</v>
      </c>
      <c r="G2412">
        <f t="shared" ca="1" si="233"/>
        <v>4</v>
      </c>
      <c r="I2412" t="str">
        <f t="shared" ca="1" si="235"/>
        <v>Male</v>
      </c>
      <c r="J2412" t="str">
        <f t="shared" ca="1" si="236"/>
        <v>Aetna</v>
      </c>
      <c r="K2412" t="str">
        <f t="shared" ca="1" si="237"/>
        <v>Left without being seen</v>
      </c>
      <c r="L2412" s="1">
        <f t="shared" ca="1" si="238"/>
        <v>16044</v>
      </c>
    </row>
    <row r="2413" spans="2:12" x14ac:dyDescent="0.25">
      <c r="B2413">
        <f t="shared" ca="1" si="234"/>
        <v>3</v>
      </c>
      <c r="C2413">
        <f t="shared" ca="1" si="233"/>
        <v>8</v>
      </c>
      <c r="D2413">
        <f t="shared" ca="1" si="233"/>
        <v>1997</v>
      </c>
      <c r="E2413">
        <f t="shared" ca="1" si="233"/>
        <v>2</v>
      </c>
      <c r="F2413">
        <f t="shared" ca="1" si="233"/>
        <v>5</v>
      </c>
      <c r="G2413">
        <f t="shared" ca="1" si="233"/>
        <v>1</v>
      </c>
      <c r="I2413" t="str">
        <f t="shared" ca="1" si="235"/>
        <v>Male</v>
      </c>
      <c r="J2413" t="str">
        <f t="shared" ca="1" si="236"/>
        <v>Blue Cross</v>
      </c>
      <c r="K2413" t="str">
        <f t="shared" ca="1" si="237"/>
        <v>Discharged</v>
      </c>
      <c r="L2413" s="1">
        <f t="shared" ca="1" si="238"/>
        <v>35645</v>
      </c>
    </row>
    <row r="2414" spans="2:12" x14ac:dyDescent="0.25">
      <c r="B2414">
        <f t="shared" ca="1" si="234"/>
        <v>10</v>
      </c>
      <c r="C2414">
        <f t="shared" ca="1" si="233"/>
        <v>12</v>
      </c>
      <c r="D2414">
        <f t="shared" ca="1" si="233"/>
        <v>1968</v>
      </c>
      <c r="E2414">
        <f t="shared" ref="C2414:G2465" ca="1" si="239">RANDBETWEEN(E$4,E$5)</f>
        <v>1</v>
      </c>
      <c r="F2414">
        <f t="shared" ca="1" si="239"/>
        <v>5</v>
      </c>
      <c r="G2414">
        <f t="shared" ca="1" si="239"/>
        <v>4</v>
      </c>
      <c r="I2414" t="str">
        <f t="shared" ca="1" si="235"/>
        <v>Female</v>
      </c>
      <c r="J2414" t="str">
        <f t="shared" ca="1" si="236"/>
        <v>Blue Cross</v>
      </c>
      <c r="K2414" t="str">
        <f t="shared" ca="1" si="237"/>
        <v>Left without being seen</v>
      </c>
      <c r="L2414" s="1">
        <f t="shared" ca="1" si="238"/>
        <v>25182</v>
      </c>
    </row>
    <row r="2415" spans="2:12" x14ac:dyDescent="0.25">
      <c r="B2415">
        <f t="shared" ca="1" si="234"/>
        <v>18</v>
      </c>
      <c r="C2415">
        <f t="shared" ca="1" si="239"/>
        <v>6</v>
      </c>
      <c r="D2415">
        <f t="shared" ca="1" si="239"/>
        <v>1997</v>
      </c>
      <c r="E2415">
        <f t="shared" ca="1" si="239"/>
        <v>1</v>
      </c>
      <c r="F2415">
        <f t="shared" ca="1" si="239"/>
        <v>5</v>
      </c>
      <c r="G2415">
        <f t="shared" ca="1" si="239"/>
        <v>3</v>
      </c>
      <c r="I2415" t="str">
        <f t="shared" ca="1" si="235"/>
        <v>Female</v>
      </c>
      <c r="J2415" t="str">
        <f t="shared" ca="1" si="236"/>
        <v>Blue Cross</v>
      </c>
      <c r="K2415" t="str">
        <f t="shared" ca="1" si="237"/>
        <v>Transferred</v>
      </c>
      <c r="L2415" s="1">
        <f t="shared" ca="1" si="238"/>
        <v>35599</v>
      </c>
    </row>
    <row r="2416" spans="2:12" x14ac:dyDescent="0.25">
      <c r="B2416">
        <f t="shared" ca="1" si="234"/>
        <v>8</v>
      </c>
      <c r="C2416">
        <f t="shared" ca="1" si="239"/>
        <v>3</v>
      </c>
      <c r="D2416">
        <f t="shared" ca="1" si="239"/>
        <v>2005</v>
      </c>
      <c r="E2416">
        <f t="shared" ca="1" si="239"/>
        <v>2</v>
      </c>
      <c r="F2416">
        <f t="shared" ca="1" si="239"/>
        <v>4</v>
      </c>
      <c r="G2416">
        <f t="shared" ca="1" si="239"/>
        <v>3</v>
      </c>
      <c r="I2416" t="str">
        <f t="shared" ca="1" si="235"/>
        <v>Male</v>
      </c>
      <c r="J2416" t="str">
        <f t="shared" ca="1" si="236"/>
        <v>Self-pay</v>
      </c>
      <c r="K2416" t="str">
        <f t="shared" ca="1" si="237"/>
        <v>Transferred</v>
      </c>
      <c r="L2416" s="1">
        <f t="shared" ca="1" si="238"/>
        <v>38419</v>
      </c>
    </row>
    <row r="2417" spans="2:12" x14ac:dyDescent="0.25">
      <c r="B2417">
        <f t="shared" ca="1" si="234"/>
        <v>11</v>
      </c>
      <c r="C2417">
        <f t="shared" ca="1" si="239"/>
        <v>12</v>
      </c>
      <c r="D2417">
        <f t="shared" ca="1" si="239"/>
        <v>1949</v>
      </c>
      <c r="E2417">
        <f t="shared" ca="1" si="239"/>
        <v>2</v>
      </c>
      <c r="F2417">
        <f t="shared" ca="1" si="239"/>
        <v>2</v>
      </c>
      <c r="G2417">
        <f t="shared" ca="1" si="239"/>
        <v>3</v>
      </c>
      <c r="I2417" t="str">
        <f t="shared" ca="1" si="235"/>
        <v>Male</v>
      </c>
      <c r="J2417" t="str">
        <f t="shared" ca="1" si="236"/>
        <v>Medicare</v>
      </c>
      <c r="K2417" t="str">
        <f t="shared" ca="1" si="237"/>
        <v>Transferred</v>
      </c>
      <c r="L2417" s="1">
        <f t="shared" ca="1" si="238"/>
        <v>18243</v>
      </c>
    </row>
    <row r="2418" spans="2:12" x14ac:dyDescent="0.25">
      <c r="B2418">
        <f t="shared" ca="1" si="234"/>
        <v>30</v>
      </c>
      <c r="C2418">
        <f t="shared" ca="1" si="239"/>
        <v>1</v>
      </c>
      <c r="D2418">
        <f t="shared" ca="1" si="239"/>
        <v>1947</v>
      </c>
      <c r="E2418">
        <f t="shared" ca="1" si="239"/>
        <v>2</v>
      </c>
      <c r="F2418">
        <f t="shared" ca="1" si="239"/>
        <v>1</v>
      </c>
      <c r="G2418">
        <f t="shared" ca="1" si="239"/>
        <v>3</v>
      </c>
      <c r="I2418" t="str">
        <f t="shared" ca="1" si="235"/>
        <v>Male</v>
      </c>
      <c r="J2418" t="str">
        <f t="shared" ca="1" si="236"/>
        <v>Aetna</v>
      </c>
      <c r="K2418" t="str">
        <f t="shared" ca="1" si="237"/>
        <v>Transferred</v>
      </c>
      <c r="L2418" s="1">
        <f t="shared" ca="1" si="238"/>
        <v>17197</v>
      </c>
    </row>
    <row r="2419" spans="2:12" x14ac:dyDescent="0.25">
      <c r="B2419">
        <f t="shared" ca="1" si="234"/>
        <v>19</v>
      </c>
      <c r="C2419">
        <f t="shared" ca="1" si="239"/>
        <v>4</v>
      </c>
      <c r="D2419">
        <f t="shared" ca="1" si="239"/>
        <v>1926</v>
      </c>
      <c r="E2419">
        <f t="shared" ca="1" si="239"/>
        <v>1</v>
      </c>
      <c r="F2419">
        <f t="shared" ca="1" si="239"/>
        <v>1</v>
      </c>
      <c r="G2419">
        <f t="shared" ca="1" si="239"/>
        <v>1</v>
      </c>
      <c r="I2419" t="str">
        <f t="shared" ca="1" si="235"/>
        <v>Female</v>
      </c>
      <c r="J2419" t="str">
        <f t="shared" ca="1" si="236"/>
        <v>Aetna</v>
      </c>
      <c r="K2419" t="str">
        <f t="shared" ca="1" si="237"/>
        <v>Discharged</v>
      </c>
      <c r="L2419" s="1">
        <f t="shared" ca="1" si="238"/>
        <v>9606</v>
      </c>
    </row>
    <row r="2420" spans="2:12" x14ac:dyDescent="0.25">
      <c r="B2420">
        <f t="shared" ca="1" si="234"/>
        <v>4</v>
      </c>
      <c r="C2420">
        <f t="shared" ca="1" si="239"/>
        <v>7</v>
      </c>
      <c r="D2420">
        <f t="shared" ca="1" si="239"/>
        <v>1987</v>
      </c>
      <c r="E2420">
        <f t="shared" ca="1" si="239"/>
        <v>1</v>
      </c>
      <c r="F2420">
        <f t="shared" ca="1" si="239"/>
        <v>2</v>
      </c>
      <c r="G2420">
        <f t="shared" ca="1" si="239"/>
        <v>3</v>
      </c>
      <c r="I2420" t="str">
        <f t="shared" ca="1" si="235"/>
        <v>Female</v>
      </c>
      <c r="J2420" t="str">
        <f t="shared" ca="1" si="236"/>
        <v>Medicare</v>
      </c>
      <c r="K2420" t="str">
        <f t="shared" ca="1" si="237"/>
        <v>Transferred</v>
      </c>
      <c r="L2420" s="1">
        <f t="shared" ca="1" si="238"/>
        <v>31962</v>
      </c>
    </row>
    <row r="2421" spans="2:12" x14ac:dyDescent="0.25">
      <c r="B2421">
        <f t="shared" ca="1" si="234"/>
        <v>21</v>
      </c>
      <c r="C2421">
        <f t="shared" ca="1" si="239"/>
        <v>12</v>
      </c>
      <c r="D2421">
        <f t="shared" ca="1" si="239"/>
        <v>2005</v>
      </c>
      <c r="E2421">
        <f t="shared" ca="1" si="239"/>
        <v>2</v>
      </c>
      <c r="F2421">
        <f t="shared" ca="1" si="239"/>
        <v>4</v>
      </c>
      <c r="G2421">
        <f t="shared" ca="1" si="239"/>
        <v>2</v>
      </c>
      <c r="I2421" t="str">
        <f t="shared" ca="1" si="235"/>
        <v>Male</v>
      </c>
      <c r="J2421" t="str">
        <f t="shared" ca="1" si="236"/>
        <v>Self-pay</v>
      </c>
      <c r="K2421" t="str">
        <f t="shared" ca="1" si="237"/>
        <v>Admitted</v>
      </c>
      <c r="L2421" s="1">
        <f t="shared" ca="1" si="238"/>
        <v>38707</v>
      </c>
    </row>
    <row r="2422" spans="2:12" x14ac:dyDescent="0.25">
      <c r="B2422">
        <f t="shared" ca="1" si="234"/>
        <v>16</v>
      </c>
      <c r="C2422">
        <f t="shared" ca="1" si="239"/>
        <v>11</v>
      </c>
      <c r="D2422">
        <f t="shared" ca="1" si="239"/>
        <v>1978</v>
      </c>
      <c r="E2422">
        <f t="shared" ca="1" si="239"/>
        <v>2</v>
      </c>
      <c r="F2422">
        <f t="shared" ca="1" si="239"/>
        <v>5</v>
      </c>
      <c r="G2422">
        <f t="shared" ca="1" si="239"/>
        <v>3</v>
      </c>
      <c r="I2422" t="str">
        <f t="shared" ca="1" si="235"/>
        <v>Male</v>
      </c>
      <c r="J2422" t="str">
        <f t="shared" ca="1" si="236"/>
        <v>Blue Cross</v>
      </c>
      <c r="K2422" t="str">
        <f t="shared" ca="1" si="237"/>
        <v>Transferred</v>
      </c>
      <c r="L2422" s="1">
        <f t="shared" ca="1" si="238"/>
        <v>28810</v>
      </c>
    </row>
    <row r="2423" spans="2:12" x14ac:dyDescent="0.25">
      <c r="B2423">
        <f t="shared" ca="1" si="234"/>
        <v>21</v>
      </c>
      <c r="C2423">
        <f t="shared" ca="1" si="239"/>
        <v>7</v>
      </c>
      <c r="D2423">
        <f t="shared" ca="1" si="239"/>
        <v>1926</v>
      </c>
      <c r="E2423">
        <f t="shared" ca="1" si="239"/>
        <v>2</v>
      </c>
      <c r="F2423">
        <f t="shared" ca="1" si="239"/>
        <v>2</v>
      </c>
      <c r="G2423">
        <f t="shared" ca="1" si="239"/>
        <v>3</v>
      </c>
      <c r="I2423" t="str">
        <f t="shared" ca="1" si="235"/>
        <v>Male</v>
      </c>
      <c r="J2423" t="str">
        <f t="shared" ca="1" si="236"/>
        <v>Medicare</v>
      </c>
      <c r="K2423" t="str">
        <f t="shared" ca="1" si="237"/>
        <v>Transferred</v>
      </c>
      <c r="L2423" s="1">
        <f t="shared" ca="1" si="238"/>
        <v>9699</v>
      </c>
    </row>
    <row r="2424" spans="2:12" x14ac:dyDescent="0.25">
      <c r="B2424">
        <f t="shared" ca="1" si="234"/>
        <v>20</v>
      </c>
      <c r="C2424">
        <f t="shared" ca="1" si="239"/>
        <v>11</v>
      </c>
      <c r="D2424">
        <f t="shared" ca="1" si="239"/>
        <v>2007</v>
      </c>
      <c r="E2424">
        <f t="shared" ca="1" si="239"/>
        <v>2</v>
      </c>
      <c r="F2424">
        <f t="shared" ca="1" si="239"/>
        <v>2</v>
      </c>
      <c r="G2424">
        <f t="shared" ca="1" si="239"/>
        <v>4</v>
      </c>
      <c r="I2424" t="str">
        <f t="shared" ca="1" si="235"/>
        <v>Male</v>
      </c>
      <c r="J2424" t="str">
        <f t="shared" ca="1" si="236"/>
        <v>Medicare</v>
      </c>
      <c r="K2424" t="str">
        <f t="shared" ca="1" si="237"/>
        <v>Left without being seen</v>
      </c>
      <c r="L2424" s="1">
        <f t="shared" ca="1" si="238"/>
        <v>39406</v>
      </c>
    </row>
    <row r="2425" spans="2:12" x14ac:dyDescent="0.25">
      <c r="B2425">
        <f t="shared" ca="1" si="234"/>
        <v>19</v>
      </c>
      <c r="C2425">
        <f t="shared" ca="1" si="239"/>
        <v>7</v>
      </c>
      <c r="D2425">
        <f t="shared" ca="1" si="239"/>
        <v>1937</v>
      </c>
      <c r="E2425">
        <f t="shared" ca="1" si="239"/>
        <v>1</v>
      </c>
      <c r="F2425">
        <f t="shared" ca="1" si="239"/>
        <v>3</v>
      </c>
      <c r="G2425">
        <f t="shared" ca="1" si="239"/>
        <v>1</v>
      </c>
      <c r="I2425" t="str">
        <f t="shared" ca="1" si="235"/>
        <v>Female</v>
      </c>
      <c r="J2425" t="str">
        <f t="shared" ca="1" si="236"/>
        <v>Medicaid</v>
      </c>
      <c r="K2425" t="str">
        <f t="shared" ca="1" si="237"/>
        <v>Discharged</v>
      </c>
      <c r="L2425" s="1">
        <f t="shared" ca="1" si="238"/>
        <v>13715</v>
      </c>
    </row>
    <row r="2426" spans="2:12" x14ac:dyDescent="0.25">
      <c r="B2426">
        <f t="shared" ca="1" si="234"/>
        <v>27</v>
      </c>
      <c r="C2426">
        <f t="shared" ca="1" si="239"/>
        <v>1</v>
      </c>
      <c r="D2426">
        <f t="shared" ca="1" si="239"/>
        <v>1997</v>
      </c>
      <c r="E2426">
        <f t="shared" ca="1" si="239"/>
        <v>2</v>
      </c>
      <c r="F2426">
        <f t="shared" ca="1" si="239"/>
        <v>3</v>
      </c>
      <c r="G2426">
        <f t="shared" ca="1" si="239"/>
        <v>1</v>
      </c>
      <c r="I2426" t="str">
        <f t="shared" ca="1" si="235"/>
        <v>Male</v>
      </c>
      <c r="J2426" t="str">
        <f t="shared" ca="1" si="236"/>
        <v>Medicaid</v>
      </c>
      <c r="K2426" t="str">
        <f t="shared" ca="1" si="237"/>
        <v>Discharged</v>
      </c>
      <c r="L2426" s="1">
        <f t="shared" ca="1" si="238"/>
        <v>35457</v>
      </c>
    </row>
    <row r="2427" spans="2:12" x14ac:dyDescent="0.25">
      <c r="B2427">
        <f t="shared" ca="1" si="234"/>
        <v>2</v>
      </c>
      <c r="C2427">
        <f t="shared" ca="1" si="239"/>
        <v>7</v>
      </c>
      <c r="D2427">
        <f t="shared" ca="1" si="239"/>
        <v>2011</v>
      </c>
      <c r="E2427">
        <f t="shared" ca="1" si="239"/>
        <v>1</v>
      </c>
      <c r="F2427">
        <f t="shared" ca="1" si="239"/>
        <v>1</v>
      </c>
      <c r="G2427">
        <f t="shared" ca="1" si="239"/>
        <v>1</v>
      </c>
      <c r="I2427" t="str">
        <f t="shared" ca="1" si="235"/>
        <v>Female</v>
      </c>
      <c r="J2427" t="str">
        <f t="shared" ca="1" si="236"/>
        <v>Aetna</v>
      </c>
      <c r="K2427" t="str">
        <f t="shared" ca="1" si="237"/>
        <v>Discharged</v>
      </c>
      <c r="L2427" s="1">
        <f t="shared" ca="1" si="238"/>
        <v>40726</v>
      </c>
    </row>
    <row r="2428" spans="2:12" x14ac:dyDescent="0.25">
      <c r="B2428">
        <f t="shared" ca="1" si="234"/>
        <v>9</v>
      </c>
      <c r="C2428">
        <f t="shared" ca="1" si="239"/>
        <v>11</v>
      </c>
      <c r="D2428">
        <f t="shared" ca="1" si="239"/>
        <v>2000</v>
      </c>
      <c r="E2428">
        <f t="shared" ca="1" si="239"/>
        <v>2</v>
      </c>
      <c r="F2428">
        <f t="shared" ca="1" si="239"/>
        <v>5</v>
      </c>
      <c r="G2428">
        <f t="shared" ca="1" si="239"/>
        <v>2</v>
      </c>
      <c r="I2428" t="str">
        <f t="shared" ca="1" si="235"/>
        <v>Male</v>
      </c>
      <c r="J2428" t="str">
        <f t="shared" ca="1" si="236"/>
        <v>Blue Cross</v>
      </c>
      <c r="K2428" t="str">
        <f t="shared" ca="1" si="237"/>
        <v>Admitted</v>
      </c>
      <c r="L2428" s="1">
        <f t="shared" ca="1" si="238"/>
        <v>36839</v>
      </c>
    </row>
    <row r="2429" spans="2:12" x14ac:dyDescent="0.25">
      <c r="B2429">
        <f t="shared" ca="1" si="234"/>
        <v>9</v>
      </c>
      <c r="C2429">
        <f t="shared" ca="1" si="239"/>
        <v>1</v>
      </c>
      <c r="D2429">
        <f t="shared" ca="1" si="239"/>
        <v>1924</v>
      </c>
      <c r="E2429">
        <f t="shared" ca="1" si="239"/>
        <v>1</v>
      </c>
      <c r="F2429">
        <f t="shared" ca="1" si="239"/>
        <v>2</v>
      </c>
      <c r="G2429">
        <f t="shared" ca="1" si="239"/>
        <v>1</v>
      </c>
      <c r="I2429" t="str">
        <f t="shared" ca="1" si="235"/>
        <v>Female</v>
      </c>
      <c r="J2429" t="str">
        <f t="shared" ca="1" si="236"/>
        <v>Medicare</v>
      </c>
      <c r="K2429" t="str">
        <f t="shared" ca="1" si="237"/>
        <v>Discharged</v>
      </c>
      <c r="L2429" s="1">
        <f t="shared" ca="1" si="238"/>
        <v>8775</v>
      </c>
    </row>
    <row r="2430" spans="2:12" x14ac:dyDescent="0.25">
      <c r="B2430">
        <f t="shared" ca="1" si="234"/>
        <v>24</v>
      </c>
      <c r="C2430">
        <f t="shared" ca="1" si="239"/>
        <v>7</v>
      </c>
      <c r="D2430">
        <f t="shared" ca="1" si="239"/>
        <v>1967</v>
      </c>
      <c r="E2430">
        <f t="shared" ca="1" si="239"/>
        <v>1</v>
      </c>
      <c r="F2430">
        <f t="shared" ca="1" si="239"/>
        <v>4</v>
      </c>
      <c r="G2430">
        <f t="shared" ca="1" si="239"/>
        <v>1</v>
      </c>
      <c r="I2430" t="str">
        <f t="shared" ca="1" si="235"/>
        <v>Female</v>
      </c>
      <c r="J2430" t="str">
        <f t="shared" ca="1" si="236"/>
        <v>Self-pay</v>
      </c>
      <c r="K2430" t="str">
        <f t="shared" ca="1" si="237"/>
        <v>Discharged</v>
      </c>
      <c r="L2430" s="1">
        <f t="shared" ca="1" si="238"/>
        <v>24677</v>
      </c>
    </row>
    <row r="2431" spans="2:12" x14ac:dyDescent="0.25">
      <c r="B2431">
        <f t="shared" ca="1" si="234"/>
        <v>4</v>
      </c>
      <c r="C2431">
        <f t="shared" ca="1" si="239"/>
        <v>3</v>
      </c>
      <c r="D2431">
        <f t="shared" ca="1" si="239"/>
        <v>2007</v>
      </c>
      <c r="E2431">
        <f t="shared" ca="1" si="239"/>
        <v>2</v>
      </c>
      <c r="F2431">
        <f t="shared" ca="1" si="239"/>
        <v>4</v>
      </c>
      <c r="G2431">
        <f t="shared" ca="1" si="239"/>
        <v>2</v>
      </c>
      <c r="I2431" t="str">
        <f t="shared" ca="1" si="235"/>
        <v>Male</v>
      </c>
      <c r="J2431" t="str">
        <f t="shared" ca="1" si="236"/>
        <v>Self-pay</v>
      </c>
      <c r="K2431" t="str">
        <f t="shared" ca="1" si="237"/>
        <v>Admitted</v>
      </c>
      <c r="L2431" s="1">
        <f t="shared" ca="1" si="238"/>
        <v>39145</v>
      </c>
    </row>
    <row r="2432" spans="2:12" x14ac:dyDescent="0.25">
      <c r="B2432">
        <f t="shared" ca="1" si="234"/>
        <v>20</v>
      </c>
      <c r="C2432">
        <f t="shared" ca="1" si="239"/>
        <v>5</v>
      </c>
      <c r="D2432">
        <f t="shared" ca="1" si="239"/>
        <v>1942</v>
      </c>
      <c r="E2432">
        <f t="shared" ca="1" si="239"/>
        <v>1</v>
      </c>
      <c r="F2432">
        <f t="shared" ca="1" si="239"/>
        <v>3</v>
      </c>
      <c r="G2432">
        <f t="shared" ca="1" si="239"/>
        <v>2</v>
      </c>
      <c r="I2432" t="str">
        <f t="shared" ca="1" si="235"/>
        <v>Female</v>
      </c>
      <c r="J2432" t="str">
        <f t="shared" ca="1" si="236"/>
        <v>Medicaid</v>
      </c>
      <c r="K2432" t="str">
        <f t="shared" ca="1" si="237"/>
        <v>Admitted</v>
      </c>
      <c r="L2432" s="1">
        <f t="shared" ca="1" si="238"/>
        <v>15481</v>
      </c>
    </row>
    <row r="2433" spans="2:12" x14ac:dyDescent="0.25">
      <c r="B2433">
        <f t="shared" ca="1" si="234"/>
        <v>14</v>
      </c>
      <c r="C2433">
        <f t="shared" ca="1" si="239"/>
        <v>5</v>
      </c>
      <c r="D2433">
        <f t="shared" ca="1" si="239"/>
        <v>1953</v>
      </c>
      <c r="E2433">
        <f t="shared" ca="1" si="239"/>
        <v>1</v>
      </c>
      <c r="F2433">
        <f t="shared" ca="1" si="239"/>
        <v>3</v>
      </c>
      <c r="G2433">
        <f t="shared" ca="1" si="239"/>
        <v>4</v>
      </c>
      <c r="I2433" t="str">
        <f t="shared" ca="1" si="235"/>
        <v>Female</v>
      </c>
      <c r="J2433" t="str">
        <f t="shared" ca="1" si="236"/>
        <v>Medicaid</v>
      </c>
      <c r="K2433" t="str">
        <f t="shared" ca="1" si="237"/>
        <v>Left without being seen</v>
      </c>
      <c r="L2433" s="1">
        <f t="shared" ca="1" si="238"/>
        <v>19493</v>
      </c>
    </row>
    <row r="2434" spans="2:12" x14ac:dyDescent="0.25">
      <c r="B2434">
        <f t="shared" ca="1" si="234"/>
        <v>29</v>
      </c>
      <c r="C2434">
        <f t="shared" ca="1" si="239"/>
        <v>6</v>
      </c>
      <c r="D2434">
        <f t="shared" ca="1" si="239"/>
        <v>1967</v>
      </c>
      <c r="E2434">
        <f t="shared" ca="1" si="239"/>
        <v>2</v>
      </c>
      <c r="F2434">
        <f t="shared" ca="1" si="239"/>
        <v>1</v>
      </c>
      <c r="G2434">
        <f t="shared" ca="1" si="239"/>
        <v>3</v>
      </c>
      <c r="I2434" t="str">
        <f t="shared" ca="1" si="235"/>
        <v>Male</v>
      </c>
      <c r="J2434" t="str">
        <f t="shared" ca="1" si="236"/>
        <v>Aetna</v>
      </c>
      <c r="K2434" t="str">
        <f t="shared" ca="1" si="237"/>
        <v>Transferred</v>
      </c>
      <c r="L2434" s="1">
        <f t="shared" ca="1" si="238"/>
        <v>24652</v>
      </c>
    </row>
    <row r="2435" spans="2:12" x14ac:dyDescent="0.25">
      <c r="B2435">
        <f t="shared" ca="1" si="234"/>
        <v>18</v>
      </c>
      <c r="C2435">
        <f t="shared" ca="1" si="239"/>
        <v>9</v>
      </c>
      <c r="D2435">
        <f t="shared" ca="1" si="239"/>
        <v>1946</v>
      </c>
      <c r="E2435">
        <f t="shared" ca="1" si="239"/>
        <v>1</v>
      </c>
      <c r="F2435">
        <f t="shared" ca="1" si="239"/>
        <v>1</v>
      </c>
      <c r="G2435">
        <f t="shared" ca="1" si="239"/>
        <v>3</v>
      </c>
      <c r="I2435" t="str">
        <f t="shared" ca="1" si="235"/>
        <v>Female</v>
      </c>
      <c r="J2435" t="str">
        <f t="shared" ca="1" si="236"/>
        <v>Aetna</v>
      </c>
      <c r="K2435" t="str">
        <f t="shared" ca="1" si="237"/>
        <v>Transferred</v>
      </c>
      <c r="L2435" s="1">
        <f t="shared" ca="1" si="238"/>
        <v>17063</v>
      </c>
    </row>
    <row r="2436" spans="2:12" x14ac:dyDescent="0.25">
      <c r="B2436">
        <f t="shared" ca="1" si="234"/>
        <v>6</v>
      </c>
      <c r="C2436">
        <f t="shared" ca="1" si="239"/>
        <v>6</v>
      </c>
      <c r="D2436">
        <f t="shared" ca="1" si="239"/>
        <v>1961</v>
      </c>
      <c r="E2436">
        <f t="shared" ca="1" si="239"/>
        <v>2</v>
      </c>
      <c r="F2436">
        <f t="shared" ca="1" si="239"/>
        <v>5</v>
      </c>
      <c r="G2436">
        <f t="shared" ca="1" si="239"/>
        <v>1</v>
      </c>
      <c r="I2436" t="str">
        <f t="shared" ca="1" si="235"/>
        <v>Male</v>
      </c>
      <c r="J2436" t="str">
        <f t="shared" ca="1" si="236"/>
        <v>Blue Cross</v>
      </c>
      <c r="K2436" t="str">
        <f t="shared" ca="1" si="237"/>
        <v>Discharged</v>
      </c>
      <c r="L2436" s="1">
        <f t="shared" ca="1" si="238"/>
        <v>22438</v>
      </c>
    </row>
    <row r="2437" spans="2:12" x14ac:dyDescent="0.25">
      <c r="B2437">
        <f t="shared" ref="B2437:B2500" ca="1" si="240">RANDBETWEEN(B$4,B$5)</f>
        <v>6</v>
      </c>
      <c r="C2437">
        <f t="shared" ca="1" si="239"/>
        <v>10</v>
      </c>
      <c r="D2437">
        <f t="shared" ca="1" si="239"/>
        <v>2001</v>
      </c>
      <c r="E2437">
        <f t="shared" ca="1" si="239"/>
        <v>2</v>
      </c>
      <c r="F2437">
        <f t="shared" ca="1" si="239"/>
        <v>4</v>
      </c>
      <c r="G2437">
        <f t="shared" ca="1" si="239"/>
        <v>3</v>
      </c>
      <c r="I2437" t="str">
        <f t="shared" ca="1" si="235"/>
        <v>Male</v>
      </c>
      <c r="J2437" t="str">
        <f t="shared" ca="1" si="236"/>
        <v>Self-pay</v>
      </c>
      <c r="K2437" t="str">
        <f t="shared" ca="1" si="237"/>
        <v>Transferred</v>
      </c>
      <c r="L2437" s="1">
        <f t="shared" ca="1" si="238"/>
        <v>37170</v>
      </c>
    </row>
    <row r="2438" spans="2:12" x14ac:dyDescent="0.25">
      <c r="B2438">
        <f t="shared" ca="1" si="240"/>
        <v>23</v>
      </c>
      <c r="C2438">
        <f t="shared" ca="1" si="239"/>
        <v>8</v>
      </c>
      <c r="D2438">
        <f t="shared" ca="1" si="239"/>
        <v>2005</v>
      </c>
      <c r="E2438">
        <f t="shared" ca="1" si="239"/>
        <v>1</v>
      </c>
      <c r="F2438">
        <f t="shared" ca="1" si="239"/>
        <v>2</v>
      </c>
      <c r="G2438">
        <f t="shared" ca="1" si="239"/>
        <v>2</v>
      </c>
      <c r="I2438" t="str">
        <f t="shared" ca="1" si="235"/>
        <v>Female</v>
      </c>
      <c r="J2438" t="str">
        <f t="shared" ca="1" si="236"/>
        <v>Medicare</v>
      </c>
      <c r="K2438" t="str">
        <f t="shared" ca="1" si="237"/>
        <v>Admitted</v>
      </c>
      <c r="L2438" s="1">
        <f t="shared" ca="1" si="238"/>
        <v>38587</v>
      </c>
    </row>
    <row r="2439" spans="2:12" x14ac:dyDescent="0.25">
      <c r="B2439">
        <f t="shared" ca="1" si="240"/>
        <v>30</v>
      </c>
      <c r="C2439">
        <f t="shared" ca="1" si="239"/>
        <v>6</v>
      </c>
      <c r="D2439">
        <f t="shared" ca="1" si="239"/>
        <v>1980</v>
      </c>
      <c r="E2439">
        <f t="shared" ca="1" si="239"/>
        <v>1</v>
      </c>
      <c r="F2439">
        <f t="shared" ca="1" si="239"/>
        <v>5</v>
      </c>
      <c r="G2439">
        <f t="shared" ca="1" si="239"/>
        <v>2</v>
      </c>
      <c r="I2439" t="str">
        <f t="shared" ca="1" si="235"/>
        <v>Female</v>
      </c>
      <c r="J2439" t="str">
        <f t="shared" ca="1" si="236"/>
        <v>Blue Cross</v>
      </c>
      <c r="K2439" t="str">
        <f t="shared" ca="1" si="237"/>
        <v>Admitted</v>
      </c>
      <c r="L2439" s="1">
        <f t="shared" ca="1" si="238"/>
        <v>29402</v>
      </c>
    </row>
    <row r="2440" spans="2:12" x14ac:dyDescent="0.25">
      <c r="B2440">
        <f t="shared" ca="1" si="240"/>
        <v>10</v>
      </c>
      <c r="C2440">
        <f t="shared" ca="1" si="239"/>
        <v>4</v>
      </c>
      <c r="D2440">
        <f t="shared" ca="1" si="239"/>
        <v>2007</v>
      </c>
      <c r="E2440">
        <f t="shared" ca="1" si="239"/>
        <v>1</v>
      </c>
      <c r="F2440">
        <f t="shared" ca="1" si="239"/>
        <v>4</v>
      </c>
      <c r="G2440">
        <f t="shared" ca="1" si="239"/>
        <v>1</v>
      </c>
      <c r="I2440" t="str">
        <f t="shared" ca="1" si="235"/>
        <v>Female</v>
      </c>
      <c r="J2440" t="str">
        <f t="shared" ca="1" si="236"/>
        <v>Self-pay</v>
      </c>
      <c r="K2440" t="str">
        <f t="shared" ca="1" si="237"/>
        <v>Discharged</v>
      </c>
      <c r="L2440" s="1">
        <f t="shared" ca="1" si="238"/>
        <v>39182</v>
      </c>
    </row>
    <row r="2441" spans="2:12" x14ac:dyDescent="0.25">
      <c r="B2441">
        <f t="shared" ca="1" si="240"/>
        <v>2</v>
      </c>
      <c r="C2441">
        <f t="shared" ca="1" si="239"/>
        <v>3</v>
      </c>
      <c r="D2441">
        <f t="shared" ca="1" si="239"/>
        <v>1926</v>
      </c>
      <c r="E2441">
        <f t="shared" ca="1" si="239"/>
        <v>2</v>
      </c>
      <c r="F2441">
        <f t="shared" ca="1" si="239"/>
        <v>1</v>
      </c>
      <c r="G2441">
        <f t="shared" ca="1" si="239"/>
        <v>1</v>
      </c>
      <c r="I2441" t="str">
        <f t="shared" ref="I2441:I2504" ca="1" si="241">VLOOKUP(E2441,GenderNum_to_GenderLabel,2,FALSE)</f>
        <v>Male</v>
      </c>
      <c r="J2441" t="str">
        <f t="shared" ref="J2441:J2504" ca="1" si="242">VLOOKUP(F2441,InsuranceNum_to_InsuranceCompany,2,FALSE)</f>
        <v>Aetna</v>
      </c>
      <c r="K2441" t="str">
        <f t="shared" ref="K2441:K2504" ca="1" si="243">VLOOKUP(G2441,DispositionNum_to_DispositionLabel,2,FALSE)</f>
        <v>Discharged</v>
      </c>
      <c r="L2441" s="1">
        <f t="shared" ca="1" si="238"/>
        <v>9558</v>
      </c>
    </row>
    <row r="2442" spans="2:12" x14ac:dyDescent="0.25">
      <c r="B2442">
        <f t="shared" ca="1" si="240"/>
        <v>20</v>
      </c>
      <c r="C2442">
        <f t="shared" ca="1" si="239"/>
        <v>10</v>
      </c>
      <c r="D2442">
        <f t="shared" ca="1" si="239"/>
        <v>1943</v>
      </c>
      <c r="E2442">
        <f t="shared" ca="1" si="239"/>
        <v>1</v>
      </c>
      <c r="F2442">
        <f t="shared" ca="1" si="239"/>
        <v>4</v>
      </c>
      <c r="G2442">
        <f t="shared" ca="1" si="239"/>
        <v>1</v>
      </c>
      <c r="I2442" t="str">
        <f t="shared" ca="1" si="241"/>
        <v>Female</v>
      </c>
      <c r="J2442" t="str">
        <f t="shared" ca="1" si="242"/>
        <v>Self-pay</v>
      </c>
      <c r="K2442" t="str">
        <f t="shared" ca="1" si="243"/>
        <v>Discharged</v>
      </c>
      <c r="L2442" s="1">
        <f t="shared" ca="1" si="238"/>
        <v>15999</v>
      </c>
    </row>
    <row r="2443" spans="2:12" x14ac:dyDescent="0.25">
      <c r="B2443">
        <f t="shared" ca="1" si="240"/>
        <v>10</v>
      </c>
      <c r="C2443">
        <f t="shared" ca="1" si="239"/>
        <v>6</v>
      </c>
      <c r="D2443">
        <f t="shared" ca="1" si="239"/>
        <v>1961</v>
      </c>
      <c r="E2443">
        <f t="shared" ca="1" si="239"/>
        <v>1</v>
      </c>
      <c r="F2443">
        <f t="shared" ca="1" si="239"/>
        <v>3</v>
      </c>
      <c r="G2443">
        <f t="shared" ca="1" si="239"/>
        <v>4</v>
      </c>
      <c r="I2443" t="str">
        <f t="shared" ca="1" si="241"/>
        <v>Female</v>
      </c>
      <c r="J2443" t="str">
        <f t="shared" ca="1" si="242"/>
        <v>Medicaid</v>
      </c>
      <c r="K2443" t="str">
        <f t="shared" ca="1" si="243"/>
        <v>Left without being seen</v>
      </c>
      <c r="L2443" s="1">
        <f t="shared" ca="1" si="238"/>
        <v>22442</v>
      </c>
    </row>
    <row r="2444" spans="2:12" x14ac:dyDescent="0.25">
      <c r="B2444">
        <f t="shared" ca="1" si="240"/>
        <v>3</v>
      </c>
      <c r="C2444">
        <f t="shared" ca="1" si="239"/>
        <v>10</v>
      </c>
      <c r="D2444">
        <f t="shared" ca="1" si="239"/>
        <v>1997</v>
      </c>
      <c r="E2444">
        <f t="shared" ca="1" si="239"/>
        <v>1</v>
      </c>
      <c r="F2444">
        <f t="shared" ca="1" si="239"/>
        <v>1</v>
      </c>
      <c r="G2444">
        <f t="shared" ca="1" si="239"/>
        <v>4</v>
      </c>
      <c r="I2444" t="str">
        <f t="shared" ca="1" si="241"/>
        <v>Female</v>
      </c>
      <c r="J2444" t="str">
        <f t="shared" ca="1" si="242"/>
        <v>Aetna</v>
      </c>
      <c r="K2444" t="str">
        <f t="shared" ca="1" si="243"/>
        <v>Left without being seen</v>
      </c>
      <c r="L2444" s="1">
        <f t="shared" ca="1" si="238"/>
        <v>35706</v>
      </c>
    </row>
    <row r="2445" spans="2:12" x14ac:dyDescent="0.25">
      <c r="B2445">
        <f t="shared" ca="1" si="240"/>
        <v>19</v>
      </c>
      <c r="C2445">
        <f t="shared" ca="1" si="239"/>
        <v>1</v>
      </c>
      <c r="D2445">
        <f t="shared" ca="1" si="239"/>
        <v>1996</v>
      </c>
      <c r="E2445">
        <f t="shared" ca="1" si="239"/>
        <v>2</v>
      </c>
      <c r="F2445">
        <f t="shared" ca="1" si="239"/>
        <v>5</v>
      </c>
      <c r="G2445">
        <f t="shared" ca="1" si="239"/>
        <v>3</v>
      </c>
      <c r="I2445" t="str">
        <f t="shared" ca="1" si="241"/>
        <v>Male</v>
      </c>
      <c r="J2445" t="str">
        <f t="shared" ca="1" si="242"/>
        <v>Blue Cross</v>
      </c>
      <c r="K2445" t="str">
        <f t="shared" ca="1" si="243"/>
        <v>Transferred</v>
      </c>
      <c r="L2445" s="1">
        <f t="shared" ca="1" si="238"/>
        <v>35083</v>
      </c>
    </row>
    <row r="2446" spans="2:12" x14ac:dyDescent="0.25">
      <c r="B2446">
        <f t="shared" ca="1" si="240"/>
        <v>3</v>
      </c>
      <c r="C2446">
        <f t="shared" ca="1" si="239"/>
        <v>12</v>
      </c>
      <c r="D2446">
        <f t="shared" ca="1" si="239"/>
        <v>1954</v>
      </c>
      <c r="E2446">
        <f t="shared" ca="1" si="239"/>
        <v>1</v>
      </c>
      <c r="F2446">
        <f t="shared" ca="1" si="239"/>
        <v>1</v>
      </c>
      <c r="G2446">
        <f t="shared" ca="1" si="239"/>
        <v>1</v>
      </c>
      <c r="I2446" t="str">
        <f t="shared" ca="1" si="241"/>
        <v>Female</v>
      </c>
      <c r="J2446" t="str">
        <f t="shared" ca="1" si="242"/>
        <v>Aetna</v>
      </c>
      <c r="K2446" t="str">
        <f t="shared" ca="1" si="243"/>
        <v>Discharged</v>
      </c>
      <c r="L2446" s="1">
        <f t="shared" ca="1" si="238"/>
        <v>20061</v>
      </c>
    </row>
    <row r="2447" spans="2:12" x14ac:dyDescent="0.25">
      <c r="B2447">
        <f t="shared" ca="1" si="240"/>
        <v>2</v>
      </c>
      <c r="C2447">
        <f t="shared" ca="1" si="239"/>
        <v>6</v>
      </c>
      <c r="D2447">
        <f t="shared" ca="1" si="239"/>
        <v>1988</v>
      </c>
      <c r="E2447">
        <f t="shared" ca="1" si="239"/>
        <v>2</v>
      </c>
      <c r="F2447">
        <f t="shared" ca="1" si="239"/>
        <v>4</v>
      </c>
      <c r="G2447">
        <f t="shared" ca="1" si="239"/>
        <v>2</v>
      </c>
      <c r="I2447" t="str">
        <f t="shared" ca="1" si="241"/>
        <v>Male</v>
      </c>
      <c r="J2447" t="str">
        <f t="shared" ca="1" si="242"/>
        <v>Self-pay</v>
      </c>
      <c r="K2447" t="str">
        <f t="shared" ca="1" si="243"/>
        <v>Admitted</v>
      </c>
      <c r="L2447" s="1">
        <f t="shared" ca="1" si="238"/>
        <v>32296</v>
      </c>
    </row>
    <row r="2448" spans="2:12" x14ac:dyDescent="0.25">
      <c r="B2448">
        <f t="shared" ca="1" si="240"/>
        <v>8</v>
      </c>
      <c r="C2448">
        <f t="shared" ca="1" si="239"/>
        <v>6</v>
      </c>
      <c r="D2448">
        <f t="shared" ca="1" si="239"/>
        <v>1927</v>
      </c>
      <c r="E2448">
        <f t="shared" ca="1" si="239"/>
        <v>2</v>
      </c>
      <c r="F2448">
        <f t="shared" ca="1" si="239"/>
        <v>3</v>
      </c>
      <c r="G2448">
        <f t="shared" ca="1" si="239"/>
        <v>1</v>
      </c>
      <c r="I2448" t="str">
        <f t="shared" ca="1" si="241"/>
        <v>Male</v>
      </c>
      <c r="J2448" t="str">
        <f t="shared" ca="1" si="242"/>
        <v>Medicaid</v>
      </c>
      <c r="K2448" t="str">
        <f t="shared" ca="1" si="243"/>
        <v>Discharged</v>
      </c>
      <c r="L2448" s="1">
        <f t="shared" ca="1" si="238"/>
        <v>10021</v>
      </c>
    </row>
    <row r="2449" spans="2:12" x14ac:dyDescent="0.25">
      <c r="B2449">
        <f t="shared" ca="1" si="240"/>
        <v>8</v>
      </c>
      <c r="C2449">
        <f t="shared" ca="1" si="239"/>
        <v>1</v>
      </c>
      <c r="D2449">
        <f t="shared" ca="1" si="239"/>
        <v>2005</v>
      </c>
      <c r="E2449">
        <f t="shared" ca="1" si="239"/>
        <v>1</v>
      </c>
      <c r="F2449">
        <f t="shared" ca="1" si="239"/>
        <v>5</v>
      </c>
      <c r="G2449">
        <f t="shared" ca="1" si="239"/>
        <v>2</v>
      </c>
      <c r="I2449" t="str">
        <f t="shared" ca="1" si="241"/>
        <v>Female</v>
      </c>
      <c r="J2449" t="str">
        <f t="shared" ca="1" si="242"/>
        <v>Blue Cross</v>
      </c>
      <c r="K2449" t="str">
        <f t="shared" ca="1" si="243"/>
        <v>Admitted</v>
      </c>
      <c r="L2449" s="1">
        <f t="shared" ca="1" si="238"/>
        <v>38360</v>
      </c>
    </row>
    <row r="2450" spans="2:12" x14ac:dyDescent="0.25">
      <c r="B2450">
        <f t="shared" ca="1" si="240"/>
        <v>11</v>
      </c>
      <c r="C2450">
        <f t="shared" ca="1" si="239"/>
        <v>11</v>
      </c>
      <c r="D2450">
        <f t="shared" ca="1" si="239"/>
        <v>1977</v>
      </c>
      <c r="E2450">
        <f t="shared" ca="1" si="239"/>
        <v>2</v>
      </c>
      <c r="F2450">
        <f t="shared" ca="1" si="239"/>
        <v>4</v>
      </c>
      <c r="G2450">
        <f t="shared" ca="1" si="239"/>
        <v>4</v>
      </c>
      <c r="I2450" t="str">
        <f t="shared" ca="1" si="241"/>
        <v>Male</v>
      </c>
      <c r="J2450" t="str">
        <f t="shared" ca="1" si="242"/>
        <v>Self-pay</v>
      </c>
      <c r="K2450" t="str">
        <f t="shared" ca="1" si="243"/>
        <v>Left without being seen</v>
      </c>
      <c r="L2450" s="1">
        <f t="shared" ca="1" si="238"/>
        <v>28440</v>
      </c>
    </row>
    <row r="2451" spans="2:12" x14ac:dyDescent="0.25">
      <c r="B2451">
        <f t="shared" ca="1" si="240"/>
        <v>17</v>
      </c>
      <c r="C2451">
        <f t="shared" ca="1" si="239"/>
        <v>6</v>
      </c>
      <c r="D2451">
        <f t="shared" ca="1" si="239"/>
        <v>1979</v>
      </c>
      <c r="E2451">
        <f t="shared" ca="1" si="239"/>
        <v>1</v>
      </c>
      <c r="F2451">
        <f t="shared" ca="1" si="239"/>
        <v>3</v>
      </c>
      <c r="G2451">
        <f t="shared" ca="1" si="239"/>
        <v>1</v>
      </c>
      <c r="I2451" t="str">
        <f t="shared" ca="1" si="241"/>
        <v>Female</v>
      </c>
      <c r="J2451" t="str">
        <f t="shared" ca="1" si="242"/>
        <v>Medicaid</v>
      </c>
      <c r="K2451" t="str">
        <f t="shared" ca="1" si="243"/>
        <v>Discharged</v>
      </c>
      <c r="L2451" s="1">
        <f t="shared" ca="1" si="238"/>
        <v>29023</v>
      </c>
    </row>
    <row r="2452" spans="2:12" x14ac:dyDescent="0.25">
      <c r="B2452">
        <f t="shared" ca="1" si="240"/>
        <v>9</v>
      </c>
      <c r="C2452">
        <f t="shared" ca="1" si="239"/>
        <v>11</v>
      </c>
      <c r="D2452">
        <f t="shared" ca="1" si="239"/>
        <v>1951</v>
      </c>
      <c r="E2452">
        <f t="shared" ca="1" si="239"/>
        <v>1</v>
      </c>
      <c r="F2452">
        <f t="shared" ca="1" si="239"/>
        <v>5</v>
      </c>
      <c r="G2452">
        <f t="shared" ca="1" si="239"/>
        <v>4</v>
      </c>
      <c r="I2452" t="str">
        <f t="shared" ca="1" si="241"/>
        <v>Female</v>
      </c>
      <c r="J2452" t="str">
        <f t="shared" ca="1" si="242"/>
        <v>Blue Cross</v>
      </c>
      <c r="K2452" t="str">
        <f t="shared" ca="1" si="243"/>
        <v>Left without being seen</v>
      </c>
      <c r="L2452" s="1">
        <f t="shared" ref="L2452:L2515" ca="1" si="244">DATE(D2452,C2452,B2452)</f>
        <v>18941</v>
      </c>
    </row>
    <row r="2453" spans="2:12" x14ac:dyDescent="0.25">
      <c r="B2453">
        <f t="shared" ca="1" si="240"/>
        <v>3</v>
      </c>
      <c r="C2453">
        <f t="shared" ca="1" si="239"/>
        <v>8</v>
      </c>
      <c r="D2453">
        <f t="shared" ca="1" si="239"/>
        <v>1993</v>
      </c>
      <c r="E2453">
        <f t="shared" ca="1" si="239"/>
        <v>2</v>
      </c>
      <c r="F2453">
        <f t="shared" ca="1" si="239"/>
        <v>4</v>
      </c>
      <c r="G2453">
        <f t="shared" ca="1" si="239"/>
        <v>4</v>
      </c>
      <c r="I2453" t="str">
        <f t="shared" ca="1" si="241"/>
        <v>Male</v>
      </c>
      <c r="J2453" t="str">
        <f t="shared" ca="1" si="242"/>
        <v>Self-pay</v>
      </c>
      <c r="K2453" t="str">
        <f t="shared" ca="1" si="243"/>
        <v>Left without being seen</v>
      </c>
      <c r="L2453" s="1">
        <f t="shared" ca="1" si="244"/>
        <v>34184</v>
      </c>
    </row>
    <row r="2454" spans="2:12" x14ac:dyDescent="0.25">
      <c r="B2454">
        <f t="shared" ca="1" si="240"/>
        <v>5</v>
      </c>
      <c r="C2454">
        <f t="shared" ca="1" si="239"/>
        <v>9</v>
      </c>
      <c r="D2454">
        <f t="shared" ca="1" si="239"/>
        <v>1932</v>
      </c>
      <c r="E2454">
        <f t="shared" ca="1" si="239"/>
        <v>1</v>
      </c>
      <c r="F2454">
        <f t="shared" ca="1" si="239"/>
        <v>1</v>
      </c>
      <c r="G2454">
        <f t="shared" ca="1" si="239"/>
        <v>4</v>
      </c>
      <c r="I2454" t="str">
        <f t="shared" ca="1" si="241"/>
        <v>Female</v>
      </c>
      <c r="J2454" t="str">
        <f t="shared" ca="1" si="242"/>
        <v>Aetna</v>
      </c>
      <c r="K2454" t="str">
        <f t="shared" ca="1" si="243"/>
        <v>Left without being seen</v>
      </c>
      <c r="L2454" s="1">
        <f t="shared" ca="1" si="244"/>
        <v>11937</v>
      </c>
    </row>
    <row r="2455" spans="2:12" x14ac:dyDescent="0.25">
      <c r="B2455">
        <f t="shared" ca="1" si="240"/>
        <v>3</v>
      </c>
      <c r="C2455">
        <f t="shared" ca="1" si="239"/>
        <v>7</v>
      </c>
      <c r="D2455">
        <f t="shared" ca="1" si="239"/>
        <v>1942</v>
      </c>
      <c r="E2455">
        <f t="shared" ca="1" si="239"/>
        <v>2</v>
      </c>
      <c r="F2455">
        <f t="shared" ca="1" si="239"/>
        <v>3</v>
      </c>
      <c r="G2455">
        <f t="shared" ca="1" si="239"/>
        <v>4</v>
      </c>
      <c r="I2455" t="str">
        <f t="shared" ca="1" si="241"/>
        <v>Male</v>
      </c>
      <c r="J2455" t="str">
        <f t="shared" ca="1" si="242"/>
        <v>Medicaid</v>
      </c>
      <c r="K2455" t="str">
        <f t="shared" ca="1" si="243"/>
        <v>Left without being seen</v>
      </c>
      <c r="L2455" s="1">
        <f t="shared" ca="1" si="244"/>
        <v>15525</v>
      </c>
    </row>
    <row r="2456" spans="2:12" x14ac:dyDescent="0.25">
      <c r="B2456">
        <f t="shared" ca="1" si="240"/>
        <v>23</v>
      </c>
      <c r="C2456">
        <f t="shared" ca="1" si="239"/>
        <v>9</v>
      </c>
      <c r="D2456">
        <f t="shared" ca="1" si="239"/>
        <v>1952</v>
      </c>
      <c r="E2456">
        <f t="shared" ca="1" si="239"/>
        <v>2</v>
      </c>
      <c r="F2456">
        <f t="shared" ca="1" si="239"/>
        <v>4</v>
      </c>
      <c r="G2456">
        <f t="shared" ca="1" si="239"/>
        <v>2</v>
      </c>
      <c r="I2456" t="str">
        <f t="shared" ca="1" si="241"/>
        <v>Male</v>
      </c>
      <c r="J2456" t="str">
        <f t="shared" ca="1" si="242"/>
        <v>Self-pay</v>
      </c>
      <c r="K2456" t="str">
        <f t="shared" ca="1" si="243"/>
        <v>Admitted</v>
      </c>
      <c r="L2456" s="1">
        <f t="shared" ca="1" si="244"/>
        <v>19260</v>
      </c>
    </row>
    <row r="2457" spans="2:12" x14ac:dyDescent="0.25">
      <c r="B2457">
        <f t="shared" ca="1" si="240"/>
        <v>2</v>
      </c>
      <c r="C2457">
        <f t="shared" ca="1" si="239"/>
        <v>3</v>
      </c>
      <c r="D2457">
        <f t="shared" ca="1" si="239"/>
        <v>1948</v>
      </c>
      <c r="E2457">
        <f t="shared" ca="1" si="239"/>
        <v>1</v>
      </c>
      <c r="F2457">
        <f t="shared" ca="1" si="239"/>
        <v>4</v>
      </c>
      <c r="G2457">
        <f t="shared" ca="1" si="239"/>
        <v>1</v>
      </c>
      <c r="I2457" t="str">
        <f t="shared" ca="1" si="241"/>
        <v>Female</v>
      </c>
      <c r="J2457" t="str">
        <f t="shared" ca="1" si="242"/>
        <v>Self-pay</v>
      </c>
      <c r="K2457" t="str">
        <f t="shared" ca="1" si="243"/>
        <v>Discharged</v>
      </c>
      <c r="L2457" s="1">
        <f t="shared" ca="1" si="244"/>
        <v>17594</v>
      </c>
    </row>
    <row r="2458" spans="2:12" x14ac:dyDescent="0.25">
      <c r="B2458">
        <f t="shared" ca="1" si="240"/>
        <v>19</v>
      </c>
      <c r="C2458">
        <f t="shared" ca="1" si="239"/>
        <v>6</v>
      </c>
      <c r="D2458">
        <f t="shared" ca="1" si="239"/>
        <v>1980</v>
      </c>
      <c r="E2458">
        <f t="shared" ca="1" si="239"/>
        <v>1</v>
      </c>
      <c r="F2458">
        <f t="shared" ca="1" si="239"/>
        <v>1</v>
      </c>
      <c r="G2458">
        <f t="shared" ca="1" si="239"/>
        <v>3</v>
      </c>
      <c r="I2458" t="str">
        <f t="shared" ca="1" si="241"/>
        <v>Female</v>
      </c>
      <c r="J2458" t="str">
        <f t="shared" ca="1" si="242"/>
        <v>Aetna</v>
      </c>
      <c r="K2458" t="str">
        <f t="shared" ca="1" si="243"/>
        <v>Transferred</v>
      </c>
      <c r="L2458" s="1">
        <f t="shared" ca="1" si="244"/>
        <v>29391</v>
      </c>
    </row>
    <row r="2459" spans="2:12" x14ac:dyDescent="0.25">
      <c r="B2459">
        <f t="shared" ca="1" si="240"/>
        <v>11</v>
      </c>
      <c r="C2459">
        <f t="shared" ca="1" si="239"/>
        <v>10</v>
      </c>
      <c r="D2459">
        <f t="shared" ca="1" si="239"/>
        <v>2013</v>
      </c>
      <c r="E2459">
        <f t="shared" ca="1" si="239"/>
        <v>1</v>
      </c>
      <c r="F2459">
        <f t="shared" ca="1" si="239"/>
        <v>4</v>
      </c>
      <c r="G2459">
        <f t="shared" ca="1" si="239"/>
        <v>4</v>
      </c>
      <c r="I2459" t="str">
        <f t="shared" ca="1" si="241"/>
        <v>Female</v>
      </c>
      <c r="J2459" t="str">
        <f t="shared" ca="1" si="242"/>
        <v>Self-pay</v>
      </c>
      <c r="K2459" t="str">
        <f t="shared" ca="1" si="243"/>
        <v>Left without being seen</v>
      </c>
      <c r="L2459" s="1">
        <f t="shared" ca="1" si="244"/>
        <v>41558</v>
      </c>
    </row>
    <row r="2460" spans="2:12" x14ac:dyDescent="0.25">
      <c r="B2460">
        <f t="shared" ca="1" si="240"/>
        <v>4</v>
      </c>
      <c r="C2460">
        <f t="shared" ca="1" si="239"/>
        <v>4</v>
      </c>
      <c r="D2460">
        <f t="shared" ca="1" si="239"/>
        <v>1988</v>
      </c>
      <c r="E2460">
        <f t="shared" ca="1" si="239"/>
        <v>2</v>
      </c>
      <c r="F2460">
        <f t="shared" ca="1" si="239"/>
        <v>1</v>
      </c>
      <c r="G2460">
        <f t="shared" ca="1" si="239"/>
        <v>1</v>
      </c>
      <c r="I2460" t="str">
        <f t="shared" ca="1" si="241"/>
        <v>Male</v>
      </c>
      <c r="J2460" t="str">
        <f t="shared" ca="1" si="242"/>
        <v>Aetna</v>
      </c>
      <c r="K2460" t="str">
        <f t="shared" ca="1" si="243"/>
        <v>Discharged</v>
      </c>
      <c r="L2460" s="1">
        <f t="shared" ca="1" si="244"/>
        <v>32237</v>
      </c>
    </row>
    <row r="2461" spans="2:12" x14ac:dyDescent="0.25">
      <c r="B2461">
        <f t="shared" ca="1" si="240"/>
        <v>24</v>
      </c>
      <c r="C2461">
        <f t="shared" ca="1" si="239"/>
        <v>3</v>
      </c>
      <c r="D2461">
        <f t="shared" ca="1" si="239"/>
        <v>2003</v>
      </c>
      <c r="E2461">
        <f t="shared" ca="1" si="239"/>
        <v>1</v>
      </c>
      <c r="F2461">
        <f t="shared" ca="1" si="239"/>
        <v>1</v>
      </c>
      <c r="G2461">
        <f t="shared" ca="1" si="239"/>
        <v>3</v>
      </c>
      <c r="I2461" t="str">
        <f t="shared" ca="1" si="241"/>
        <v>Female</v>
      </c>
      <c r="J2461" t="str">
        <f t="shared" ca="1" si="242"/>
        <v>Aetna</v>
      </c>
      <c r="K2461" t="str">
        <f t="shared" ca="1" si="243"/>
        <v>Transferred</v>
      </c>
      <c r="L2461" s="1">
        <f t="shared" ca="1" si="244"/>
        <v>37704</v>
      </c>
    </row>
    <row r="2462" spans="2:12" x14ac:dyDescent="0.25">
      <c r="B2462">
        <f t="shared" ca="1" si="240"/>
        <v>6</v>
      </c>
      <c r="C2462">
        <f t="shared" ca="1" si="239"/>
        <v>5</v>
      </c>
      <c r="D2462">
        <f t="shared" ca="1" si="239"/>
        <v>1924</v>
      </c>
      <c r="E2462">
        <f t="shared" ca="1" si="239"/>
        <v>2</v>
      </c>
      <c r="F2462">
        <f t="shared" ca="1" si="239"/>
        <v>3</v>
      </c>
      <c r="G2462">
        <f t="shared" ca="1" si="239"/>
        <v>1</v>
      </c>
      <c r="I2462" t="str">
        <f t="shared" ca="1" si="241"/>
        <v>Male</v>
      </c>
      <c r="J2462" t="str">
        <f t="shared" ca="1" si="242"/>
        <v>Medicaid</v>
      </c>
      <c r="K2462" t="str">
        <f t="shared" ca="1" si="243"/>
        <v>Discharged</v>
      </c>
      <c r="L2462" s="1">
        <f t="shared" ca="1" si="244"/>
        <v>8893</v>
      </c>
    </row>
    <row r="2463" spans="2:12" x14ac:dyDescent="0.25">
      <c r="B2463">
        <f t="shared" ca="1" si="240"/>
        <v>14</v>
      </c>
      <c r="C2463">
        <f t="shared" ca="1" si="239"/>
        <v>5</v>
      </c>
      <c r="D2463">
        <f t="shared" ca="1" si="239"/>
        <v>1969</v>
      </c>
      <c r="E2463">
        <f t="shared" ca="1" si="239"/>
        <v>1</v>
      </c>
      <c r="F2463">
        <f t="shared" ca="1" si="239"/>
        <v>2</v>
      </c>
      <c r="G2463">
        <f t="shared" ca="1" si="239"/>
        <v>4</v>
      </c>
      <c r="I2463" t="str">
        <f t="shared" ca="1" si="241"/>
        <v>Female</v>
      </c>
      <c r="J2463" t="str">
        <f t="shared" ca="1" si="242"/>
        <v>Medicare</v>
      </c>
      <c r="K2463" t="str">
        <f t="shared" ca="1" si="243"/>
        <v>Left without being seen</v>
      </c>
      <c r="L2463" s="1">
        <f t="shared" ca="1" si="244"/>
        <v>25337</v>
      </c>
    </row>
    <row r="2464" spans="2:12" x14ac:dyDescent="0.25">
      <c r="B2464">
        <f t="shared" ca="1" si="240"/>
        <v>14</v>
      </c>
      <c r="C2464">
        <f t="shared" ca="1" si="239"/>
        <v>11</v>
      </c>
      <c r="D2464">
        <f t="shared" ca="1" si="239"/>
        <v>1999</v>
      </c>
      <c r="E2464">
        <f t="shared" ca="1" si="239"/>
        <v>1</v>
      </c>
      <c r="F2464">
        <f t="shared" ca="1" si="239"/>
        <v>1</v>
      </c>
      <c r="G2464">
        <f t="shared" ca="1" si="239"/>
        <v>2</v>
      </c>
      <c r="I2464" t="str">
        <f t="shared" ca="1" si="241"/>
        <v>Female</v>
      </c>
      <c r="J2464" t="str">
        <f t="shared" ca="1" si="242"/>
        <v>Aetna</v>
      </c>
      <c r="K2464" t="str">
        <f t="shared" ca="1" si="243"/>
        <v>Admitted</v>
      </c>
      <c r="L2464" s="1">
        <f t="shared" ca="1" si="244"/>
        <v>36478</v>
      </c>
    </row>
    <row r="2465" spans="2:12" x14ac:dyDescent="0.25">
      <c r="B2465">
        <f t="shared" ca="1" si="240"/>
        <v>6</v>
      </c>
      <c r="C2465">
        <f t="shared" ca="1" si="239"/>
        <v>10</v>
      </c>
      <c r="D2465">
        <f t="shared" ca="1" si="239"/>
        <v>1956</v>
      </c>
      <c r="E2465">
        <f t="shared" ref="C2465:G2516" ca="1" si="245">RANDBETWEEN(E$4,E$5)</f>
        <v>1</v>
      </c>
      <c r="F2465">
        <f t="shared" ca="1" si="245"/>
        <v>2</v>
      </c>
      <c r="G2465">
        <f t="shared" ca="1" si="245"/>
        <v>3</v>
      </c>
      <c r="I2465" t="str">
        <f t="shared" ca="1" si="241"/>
        <v>Female</v>
      </c>
      <c r="J2465" t="str">
        <f t="shared" ca="1" si="242"/>
        <v>Medicare</v>
      </c>
      <c r="K2465" t="str">
        <f t="shared" ca="1" si="243"/>
        <v>Transferred</v>
      </c>
      <c r="L2465" s="1">
        <f t="shared" ca="1" si="244"/>
        <v>20734</v>
      </c>
    </row>
    <row r="2466" spans="2:12" x14ac:dyDescent="0.25">
      <c r="B2466">
        <f t="shared" ca="1" si="240"/>
        <v>24</v>
      </c>
      <c r="C2466">
        <f t="shared" ca="1" si="245"/>
        <v>4</v>
      </c>
      <c r="D2466">
        <f t="shared" ca="1" si="245"/>
        <v>2010</v>
      </c>
      <c r="E2466">
        <f t="shared" ca="1" si="245"/>
        <v>2</v>
      </c>
      <c r="F2466">
        <f t="shared" ca="1" si="245"/>
        <v>3</v>
      </c>
      <c r="G2466">
        <f t="shared" ca="1" si="245"/>
        <v>2</v>
      </c>
      <c r="I2466" t="str">
        <f t="shared" ca="1" si="241"/>
        <v>Male</v>
      </c>
      <c r="J2466" t="str">
        <f t="shared" ca="1" si="242"/>
        <v>Medicaid</v>
      </c>
      <c r="K2466" t="str">
        <f t="shared" ca="1" si="243"/>
        <v>Admitted</v>
      </c>
      <c r="L2466" s="1">
        <f t="shared" ca="1" si="244"/>
        <v>40292</v>
      </c>
    </row>
    <row r="2467" spans="2:12" x14ac:dyDescent="0.25">
      <c r="B2467">
        <f t="shared" ca="1" si="240"/>
        <v>5</v>
      </c>
      <c r="C2467">
        <f t="shared" ca="1" si="245"/>
        <v>7</v>
      </c>
      <c r="D2467">
        <f t="shared" ca="1" si="245"/>
        <v>1997</v>
      </c>
      <c r="E2467">
        <f t="shared" ca="1" si="245"/>
        <v>2</v>
      </c>
      <c r="F2467">
        <f t="shared" ca="1" si="245"/>
        <v>3</v>
      </c>
      <c r="G2467">
        <f t="shared" ca="1" si="245"/>
        <v>1</v>
      </c>
      <c r="I2467" t="str">
        <f t="shared" ca="1" si="241"/>
        <v>Male</v>
      </c>
      <c r="J2467" t="str">
        <f t="shared" ca="1" si="242"/>
        <v>Medicaid</v>
      </c>
      <c r="K2467" t="str">
        <f t="shared" ca="1" si="243"/>
        <v>Discharged</v>
      </c>
      <c r="L2467" s="1">
        <f t="shared" ca="1" si="244"/>
        <v>35616</v>
      </c>
    </row>
    <row r="2468" spans="2:12" x14ac:dyDescent="0.25">
      <c r="B2468">
        <f t="shared" ca="1" si="240"/>
        <v>27</v>
      </c>
      <c r="C2468">
        <f t="shared" ca="1" si="245"/>
        <v>8</v>
      </c>
      <c r="D2468">
        <f t="shared" ca="1" si="245"/>
        <v>1974</v>
      </c>
      <c r="E2468">
        <f t="shared" ca="1" si="245"/>
        <v>2</v>
      </c>
      <c r="F2468">
        <f t="shared" ca="1" si="245"/>
        <v>2</v>
      </c>
      <c r="G2468">
        <f t="shared" ca="1" si="245"/>
        <v>3</v>
      </c>
      <c r="I2468" t="str">
        <f t="shared" ca="1" si="241"/>
        <v>Male</v>
      </c>
      <c r="J2468" t="str">
        <f t="shared" ca="1" si="242"/>
        <v>Medicare</v>
      </c>
      <c r="K2468" t="str">
        <f t="shared" ca="1" si="243"/>
        <v>Transferred</v>
      </c>
      <c r="L2468" s="1">
        <f t="shared" ca="1" si="244"/>
        <v>27268</v>
      </c>
    </row>
    <row r="2469" spans="2:12" x14ac:dyDescent="0.25">
      <c r="B2469">
        <f t="shared" ca="1" si="240"/>
        <v>29</v>
      </c>
      <c r="C2469">
        <f t="shared" ca="1" si="245"/>
        <v>5</v>
      </c>
      <c r="D2469">
        <f t="shared" ca="1" si="245"/>
        <v>1998</v>
      </c>
      <c r="E2469">
        <f t="shared" ca="1" si="245"/>
        <v>1</v>
      </c>
      <c r="F2469">
        <f t="shared" ca="1" si="245"/>
        <v>5</v>
      </c>
      <c r="G2469">
        <f t="shared" ca="1" si="245"/>
        <v>1</v>
      </c>
      <c r="I2469" t="str">
        <f t="shared" ca="1" si="241"/>
        <v>Female</v>
      </c>
      <c r="J2469" t="str">
        <f t="shared" ca="1" si="242"/>
        <v>Blue Cross</v>
      </c>
      <c r="K2469" t="str">
        <f t="shared" ca="1" si="243"/>
        <v>Discharged</v>
      </c>
      <c r="L2469" s="1">
        <f t="shared" ca="1" si="244"/>
        <v>35944</v>
      </c>
    </row>
    <row r="2470" spans="2:12" x14ac:dyDescent="0.25">
      <c r="B2470">
        <f t="shared" ca="1" si="240"/>
        <v>21</v>
      </c>
      <c r="C2470">
        <f t="shared" ca="1" si="245"/>
        <v>9</v>
      </c>
      <c r="D2470">
        <f t="shared" ca="1" si="245"/>
        <v>1932</v>
      </c>
      <c r="E2470">
        <f t="shared" ca="1" si="245"/>
        <v>2</v>
      </c>
      <c r="F2470">
        <f t="shared" ca="1" si="245"/>
        <v>2</v>
      </c>
      <c r="G2470">
        <f t="shared" ca="1" si="245"/>
        <v>4</v>
      </c>
      <c r="I2470" t="str">
        <f t="shared" ca="1" si="241"/>
        <v>Male</v>
      </c>
      <c r="J2470" t="str">
        <f t="shared" ca="1" si="242"/>
        <v>Medicare</v>
      </c>
      <c r="K2470" t="str">
        <f t="shared" ca="1" si="243"/>
        <v>Left without being seen</v>
      </c>
      <c r="L2470" s="1">
        <f t="shared" ca="1" si="244"/>
        <v>11953</v>
      </c>
    </row>
    <row r="2471" spans="2:12" x14ac:dyDescent="0.25">
      <c r="B2471">
        <f t="shared" ca="1" si="240"/>
        <v>15</v>
      </c>
      <c r="C2471">
        <f t="shared" ca="1" si="245"/>
        <v>1</v>
      </c>
      <c r="D2471">
        <f t="shared" ca="1" si="245"/>
        <v>1922</v>
      </c>
      <c r="E2471">
        <f t="shared" ca="1" si="245"/>
        <v>2</v>
      </c>
      <c r="F2471">
        <f t="shared" ca="1" si="245"/>
        <v>3</v>
      </c>
      <c r="G2471">
        <f t="shared" ca="1" si="245"/>
        <v>4</v>
      </c>
      <c r="I2471" t="str">
        <f t="shared" ca="1" si="241"/>
        <v>Male</v>
      </c>
      <c r="J2471" t="str">
        <f t="shared" ca="1" si="242"/>
        <v>Medicaid</v>
      </c>
      <c r="K2471" t="str">
        <f t="shared" ca="1" si="243"/>
        <v>Left without being seen</v>
      </c>
      <c r="L2471" s="1">
        <f t="shared" ca="1" si="244"/>
        <v>8051</v>
      </c>
    </row>
    <row r="2472" spans="2:12" x14ac:dyDescent="0.25">
      <c r="B2472">
        <f t="shared" ca="1" si="240"/>
        <v>17</v>
      </c>
      <c r="C2472">
        <f t="shared" ca="1" si="245"/>
        <v>5</v>
      </c>
      <c r="D2472">
        <f t="shared" ca="1" si="245"/>
        <v>1931</v>
      </c>
      <c r="E2472">
        <f t="shared" ca="1" si="245"/>
        <v>1</v>
      </c>
      <c r="F2472">
        <f t="shared" ca="1" si="245"/>
        <v>4</v>
      </c>
      <c r="G2472">
        <f t="shared" ca="1" si="245"/>
        <v>1</v>
      </c>
      <c r="I2472" t="str">
        <f t="shared" ca="1" si="241"/>
        <v>Female</v>
      </c>
      <c r="J2472" t="str">
        <f t="shared" ca="1" si="242"/>
        <v>Self-pay</v>
      </c>
      <c r="K2472" t="str">
        <f t="shared" ca="1" si="243"/>
        <v>Discharged</v>
      </c>
      <c r="L2472" s="1">
        <f t="shared" ca="1" si="244"/>
        <v>11460</v>
      </c>
    </row>
    <row r="2473" spans="2:12" x14ac:dyDescent="0.25">
      <c r="B2473">
        <f t="shared" ca="1" si="240"/>
        <v>8</v>
      </c>
      <c r="C2473">
        <f t="shared" ca="1" si="245"/>
        <v>6</v>
      </c>
      <c r="D2473">
        <f t="shared" ca="1" si="245"/>
        <v>1928</v>
      </c>
      <c r="E2473">
        <f t="shared" ca="1" si="245"/>
        <v>1</v>
      </c>
      <c r="F2473">
        <f t="shared" ca="1" si="245"/>
        <v>1</v>
      </c>
      <c r="G2473">
        <f t="shared" ca="1" si="245"/>
        <v>4</v>
      </c>
      <c r="I2473" t="str">
        <f t="shared" ca="1" si="241"/>
        <v>Female</v>
      </c>
      <c r="J2473" t="str">
        <f t="shared" ca="1" si="242"/>
        <v>Aetna</v>
      </c>
      <c r="K2473" t="str">
        <f t="shared" ca="1" si="243"/>
        <v>Left without being seen</v>
      </c>
      <c r="L2473" s="1">
        <f t="shared" ca="1" si="244"/>
        <v>10387</v>
      </c>
    </row>
    <row r="2474" spans="2:12" x14ac:dyDescent="0.25">
      <c r="B2474">
        <f t="shared" ca="1" si="240"/>
        <v>15</v>
      </c>
      <c r="C2474">
        <f t="shared" ca="1" si="245"/>
        <v>10</v>
      </c>
      <c r="D2474">
        <f t="shared" ca="1" si="245"/>
        <v>2010</v>
      </c>
      <c r="E2474">
        <f t="shared" ca="1" si="245"/>
        <v>2</v>
      </c>
      <c r="F2474">
        <f t="shared" ca="1" si="245"/>
        <v>3</v>
      </c>
      <c r="G2474">
        <f t="shared" ca="1" si="245"/>
        <v>4</v>
      </c>
      <c r="I2474" t="str">
        <f t="shared" ca="1" si="241"/>
        <v>Male</v>
      </c>
      <c r="J2474" t="str">
        <f t="shared" ca="1" si="242"/>
        <v>Medicaid</v>
      </c>
      <c r="K2474" t="str">
        <f t="shared" ca="1" si="243"/>
        <v>Left without being seen</v>
      </c>
      <c r="L2474" s="1">
        <f t="shared" ca="1" si="244"/>
        <v>40466</v>
      </c>
    </row>
    <row r="2475" spans="2:12" x14ac:dyDescent="0.25">
      <c r="B2475">
        <f t="shared" ca="1" si="240"/>
        <v>21</v>
      </c>
      <c r="C2475">
        <f t="shared" ca="1" si="245"/>
        <v>11</v>
      </c>
      <c r="D2475">
        <f t="shared" ca="1" si="245"/>
        <v>2003</v>
      </c>
      <c r="E2475">
        <f t="shared" ca="1" si="245"/>
        <v>1</v>
      </c>
      <c r="F2475">
        <f t="shared" ca="1" si="245"/>
        <v>4</v>
      </c>
      <c r="G2475">
        <f t="shared" ca="1" si="245"/>
        <v>3</v>
      </c>
      <c r="I2475" t="str">
        <f t="shared" ca="1" si="241"/>
        <v>Female</v>
      </c>
      <c r="J2475" t="str">
        <f t="shared" ca="1" si="242"/>
        <v>Self-pay</v>
      </c>
      <c r="K2475" t="str">
        <f t="shared" ca="1" si="243"/>
        <v>Transferred</v>
      </c>
      <c r="L2475" s="1">
        <f t="shared" ca="1" si="244"/>
        <v>37946</v>
      </c>
    </row>
    <row r="2476" spans="2:12" x14ac:dyDescent="0.25">
      <c r="B2476">
        <f t="shared" ca="1" si="240"/>
        <v>9</v>
      </c>
      <c r="C2476">
        <f t="shared" ca="1" si="245"/>
        <v>4</v>
      </c>
      <c r="D2476">
        <f t="shared" ca="1" si="245"/>
        <v>1960</v>
      </c>
      <c r="E2476">
        <f t="shared" ca="1" si="245"/>
        <v>1</v>
      </c>
      <c r="F2476">
        <f t="shared" ca="1" si="245"/>
        <v>2</v>
      </c>
      <c r="G2476">
        <f t="shared" ca="1" si="245"/>
        <v>4</v>
      </c>
      <c r="I2476" t="str">
        <f t="shared" ca="1" si="241"/>
        <v>Female</v>
      </c>
      <c r="J2476" t="str">
        <f t="shared" ca="1" si="242"/>
        <v>Medicare</v>
      </c>
      <c r="K2476" t="str">
        <f t="shared" ca="1" si="243"/>
        <v>Left without being seen</v>
      </c>
      <c r="L2476" s="1">
        <f t="shared" ca="1" si="244"/>
        <v>22015</v>
      </c>
    </row>
    <row r="2477" spans="2:12" x14ac:dyDescent="0.25">
      <c r="B2477">
        <f t="shared" ca="1" si="240"/>
        <v>6</v>
      </c>
      <c r="C2477">
        <f t="shared" ca="1" si="245"/>
        <v>1</v>
      </c>
      <c r="D2477">
        <f t="shared" ca="1" si="245"/>
        <v>1950</v>
      </c>
      <c r="E2477">
        <f t="shared" ca="1" si="245"/>
        <v>1</v>
      </c>
      <c r="F2477">
        <f t="shared" ca="1" si="245"/>
        <v>2</v>
      </c>
      <c r="G2477">
        <f t="shared" ca="1" si="245"/>
        <v>1</v>
      </c>
      <c r="I2477" t="str">
        <f t="shared" ca="1" si="241"/>
        <v>Female</v>
      </c>
      <c r="J2477" t="str">
        <f t="shared" ca="1" si="242"/>
        <v>Medicare</v>
      </c>
      <c r="K2477" t="str">
        <f t="shared" ca="1" si="243"/>
        <v>Discharged</v>
      </c>
      <c r="L2477" s="1">
        <f t="shared" ca="1" si="244"/>
        <v>18269</v>
      </c>
    </row>
    <row r="2478" spans="2:12" x14ac:dyDescent="0.25">
      <c r="B2478">
        <f t="shared" ca="1" si="240"/>
        <v>15</v>
      </c>
      <c r="C2478">
        <f t="shared" ca="1" si="245"/>
        <v>2</v>
      </c>
      <c r="D2478">
        <f t="shared" ca="1" si="245"/>
        <v>1945</v>
      </c>
      <c r="E2478">
        <f t="shared" ca="1" si="245"/>
        <v>2</v>
      </c>
      <c r="F2478">
        <f t="shared" ca="1" si="245"/>
        <v>5</v>
      </c>
      <c r="G2478">
        <f t="shared" ca="1" si="245"/>
        <v>4</v>
      </c>
      <c r="I2478" t="str">
        <f t="shared" ca="1" si="241"/>
        <v>Male</v>
      </c>
      <c r="J2478" t="str">
        <f t="shared" ca="1" si="242"/>
        <v>Blue Cross</v>
      </c>
      <c r="K2478" t="str">
        <f t="shared" ca="1" si="243"/>
        <v>Left without being seen</v>
      </c>
      <c r="L2478" s="1">
        <f t="shared" ca="1" si="244"/>
        <v>16483</v>
      </c>
    </row>
    <row r="2479" spans="2:12" x14ac:dyDescent="0.25">
      <c r="B2479">
        <f t="shared" ca="1" si="240"/>
        <v>25</v>
      </c>
      <c r="C2479">
        <f t="shared" ca="1" si="245"/>
        <v>3</v>
      </c>
      <c r="D2479">
        <f t="shared" ca="1" si="245"/>
        <v>1931</v>
      </c>
      <c r="E2479">
        <f t="shared" ca="1" si="245"/>
        <v>2</v>
      </c>
      <c r="F2479">
        <f t="shared" ca="1" si="245"/>
        <v>2</v>
      </c>
      <c r="G2479">
        <f t="shared" ca="1" si="245"/>
        <v>4</v>
      </c>
      <c r="I2479" t="str">
        <f t="shared" ca="1" si="241"/>
        <v>Male</v>
      </c>
      <c r="J2479" t="str">
        <f t="shared" ca="1" si="242"/>
        <v>Medicare</v>
      </c>
      <c r="K2479" t="str">
        <f t="shared" ca="1" si="243"/>
        <v>Left without being seen</v>
      </c>
      <c r="L2479" s="1">
        <f t="shared" ca="1" si="244"/>
        <v>11407</v>
      </c>
    </row>
    <row r="2480" spans="2:12" x14ac:dyDescent="0.25">
      <c r="B2480">
        <f t="shared" ca="1" si="240"/>
        <v>16</v>
      </c>
      <c r="C2480">
        <f t="shared" ca="1" si="245"/>
        <v>1</v>
      </c>
      <c r="D2480">
        <f t="shared" ca="1" si="245"/>
        <v>1943</v>
      </c>
      <c r="E2480">
        <f t="shared" ca="1" si="245"/>
        <v>2</v>
      </c>
      <c r="F2480">
        <f t="shared" ca="1" si="245"/>
        <v>1</v>
      </c>
      <c r="G2480">
        <f t="shared" ca="1" si="245"/>
        <v>1</v>
      </c>
      <c r="I2480" t="str">
        <f t="shared" ca="1" si="241"/>
        <v>Male</v>
      </c>
      <c r="J2480" t="str">
        <f t="shared" ca="1" si="242"/>
        <v>Aetna</v>
      </c>
      <c r="K2480" t="str">
        <f t="shared" ca="1" si="243"/>
        <v>Discharged</v>
      </c>
      <c r="L2480" s="1">
        <f t="shared" ca="1" si="244"/>
        <v>15722</v>
      </c>
    </row>
    <row r="2481" spans="2:12" x14ac:dyDescent="0.25">
      <c r="B2481">
        <f t="shared" ca="1" si="240"/>
        <v>10</v>
      </c>
      <c r="C2481">
        <f t="shared" ca="1" si="245"/>
        <v>11</v>
      </c>
      <c r="D2481">
        <f t="shared" ca="1" si="245"/>
        <v>1917</v>
      </c>
      <c r="E2481">
        <f t="shared" ca="1" si="245"/>
        <v>1</v>
      </c>
      <c r="F2481">
        <f t="shared" ca="1" si="245"/>
        <v>5</v>
      </c>
      <c r="G2481">
        <f t="shared" ca="1" si="245"/>
        <v>3</v>
      </c>
      <c r="I2481" t="str">
        <f t="shared" ca="1" si="241"/>
        <v>Female</v>
      </c>
      <c r="J2481" t="str">
        <f t="shared" ca="1" si="242"/>
        <v>Blue Cross</v>
      </c>
      <c r="K2481" t="str">
        <f t="shared" ca="1" si="243"/>
        <v>Transferred</v>
      </c>
      <c r="L2481" s="1">
        <f t="shared" ca="1" si="244"/>
        <v>6524</v>
      </c>
    </row>
    <row r="2482" spans="2:12" x14ac:dyDescent="0.25">
      <c r="B2482">
        <f t="shared" ca="1" si="240"/>
        <v>19</v>
      </c>
      <c r="C2482">
        <f t="shared" ca="1" si="245"/>
        <v>1</v>
      </c>
      <c r="D2482">
        <f t="shared" ca="1" si="245"/>
        <v>1976</v>
      </c>
      <c r="E2482">
        <f t="shared" ca="1" si="245"/>
        <v>1</v>
      </c>
      <c r="F2482">
        <f t="shared" ca="1" si="245"/>
        <v>4</v>
      </c>
      <c r="G2482">
        <f t="shared" ca="1" si="245"/>
        <v>1</v>
      </c>
      <c r="I2482" t="str">
        <f t="shared" ca="1" si="241"/>
        <v>Female</v>
      </c>
      <c r="J2482" t="str">
        <f t="shared" ca="1" si="242"/>
        <v>Self-pay</v>
      </c>
      <c r="K2482" t="str">
        <f t="shared" ca="1" si="243"/>
        <v>Discharged</v>
      </c>
      <c r="L2482" s="1">
        <f t="shared" ca="1" si="244"/>
        <v>27778</v>
      </c>
    </row>
    <row r="2483" spans="2:12" x14ac:dyDescent="0.25">
      <c r="B2483">
        <f t="shared" ca="1" si="240"/>
        <v>9</v>
      </c>
      <c r="C2483">
        <f t="shared" ca="1" si="245"/>
        <v>9</v>
      </c>
      <c r="D2483">
        <f t="shared" ca="1" si="245"/>
        <v>1943</v>
      </c>
      <c r="E2483">
        <f t="shared" ca="1" si="245"/>
        <v>1</v>
      </c>
      <c r="F2483">
        <f t="shared" ca="1" si="245"/>
        <v>1</v>
      </c>
      <c r="G2483">
        <f t="shared" ca="1" si="245"/>
        <v>2</v>
      </c>
      <c r="I2483" t="str">
        <f t="shared" ca="1" si="241"/>
        <v>Female</v>
      </c>
      <c r="J2483" t="str">
        <f t="shared" ca="1" si="242"/>
        <v>Aetna</v>
      </c>
      <c r="K2483" t="str">
        <f t="shared" ca="1" si="243"/>
        <v>Admitted</v>
      </c>
      <c r="L2483" s="1">
        <f t="shared" ca="1" si="244"/>
        <v>15958</v>
      </c>
    </row>
    <row r="2484" spans="2:12" x14ac:dyDescent="0.25">
      <c r="B2484">
        <f t="shared" ca="1" si="240"/>
        <v>24</v>
      </c>
      <c r="C2484">
        <f t="shared" ca="1" si="245"/>
        <v>11</v>
      </c>
      <c r="D2484">
        <f t="shared" ca="1" si="245"/>
        <v>1939</v>
      </c>
      <c r="E2484">
        <f t="shared" ca="1" si="245"/>
        <v>1</v>
      </c>
      <c r="F2484">
        <f t="shared" ca="1" si="245"/>
        <v>5</v>
      </c>
      <c r="G2484">
        <f t="shared" ca="1" si="245"/>
        <v>2</v>
      </c>
      <c r="I2484" t="str">
        <f t="shared" ca="1" si="241"/>
        <v>Female</v>
      </c>
      <c r="J2484" t="str">
        <f t="shared" ca="1" si="242"/>
        <v>Blue Cross</v>
      </c>
      <c r="K2484" t="str">
        <f t="shared" ca="1" si="243"/>
        <v>Admitted</v>
      </c>
      <c r="L2484" s="1">
        <f t="shared" ca="1" si="244"/>
        <v>14573</v>
      </c>
    </row>
    <row r="2485" spans="2:12" x14ac:dyDescent="0.25">
      <c r="B2485">
        <f t="shared" ca="1" si="240"/>
        <v>12</v>
      </c>
      <c r="C2485">
        <f t="shared" ca="1" si="245"/>
        <v>4</v>
      </c>
      <c r="D2485">
        <f t="shared" ca="1" si="245"/>
        <v>1949</v>
      </c>
      <c r="E2485">
        <f t="shared" ca="1" si="245"/>
        <v>1</v>
      </c>
      <c r="F2485">
        <f t="shared" ca="1" si="245"/>
        <v>3</v>
      </c>
      <c r="G2485">
        <f t="shared" ca="1" si="245"/>
        <v>2</v>
      </c>
      <c r="I2485" t="str">
        <f t="shared" ca="1" si="241"/>
        <v>Female</v>
      </c>
      <c r="J2485" t="str">
        <f t="shared" ca="1" si="242"/>
        <v>Medicaid</v>
      </c>
      <c r="K2485" t="str">
        <f t="shared" ca="1" si="243"/>
        <v>Admitted</v>
      </c>
      <c r="L2485" s="1">
        <f t="shared" ca="1" si="244"/>
        <v>18000</v>
      </c>
    </row>
    <row r="2486" spans="2:12" x14ac:dyDescent="0.25">
      <c r="B2486">
        <f t="shared" ca="1" si="240"/>
        <v>18</v>
      </c>
      <c r="C2486">
        <f t="shared" ca="1" si="245"/>
        <v>6</v>
      </c>
      <c r="D2486">
        <f t="shared" ca="1" si="245"/>
        <v>1974</v>
      </c>
      <c r="E2486">
        <f t="shared" ca="1" si="245"/>
        <v>2</v>
      </c>
      <c r="F2486">
        <f t="shared" ca="1" si="245"/>
        <v>3</v>
      </c>
      <c r="G2486">
        <f t="shared" ca="1" si="245"/>
        <v>3</v>
      </c>
      <c r="I2486" t="str">
        <f t="shared" ca="1" si="241"/>
        <v>Male</v>
      </c>
      <c r="J2486" t="str">
        <f t="shared" ca="1" si="242"/>
        <v>Medicaid</v>
      </c>
      <c r="K2486" t="str">
        <f t="shared" ca="1" si="243"/>
        <v>Transferred</v>
      </c>
      <c r="L2486" s="1">
        <f t="shared" ca="1" si="244"/>
        <v>27198</v>
      </c>
    </row>
    <row r="2487" spans="2:12" x14ac:dyDescent="0.25">
      <c r="B2487">
        <f t="shared" ca="1" si="240"/>
        <v>9</v>
      </c>
      <c r="C2487">
        <f t="shared" ca="1" si="245"/>
        <v>10</v>
      </c>
      <c r="D2487">
        <f t="shared" ca="1" si="245"/>
        <v>1920</v>
      </c>
      <c r="E2487">
        <f t="shared" ca="1" si="245"/>
        <v>2</v>
      </c>
      <c r="F2487">
        <f t="shared" ca="1" si="245"/>
        <v>1</v>
      </c>
      <c r="G2487">
        <f t="shared" ca="1" si="245"/>
        <v>2</v>
      </c>
      <c r="I2487" t="str">
        <f t="shared" ca="1" si="241"/>
        <v>Male</v>
      </c>
      <c r="J2487" t="str">
        <f t="shared" ca="1" si="242"/>
        <v>Aetna</v>
      </c>
      <c r="K2487" t="str">
        <f t="shared" ca="1" si="243"/>
        <v>Admitted</v>
      </c>
      <c r="L2487" s="1">
        <f t="shared" ca="1" si="244"/>
        <v>7588</v>
      </c>
    </row>
    <row r="2488" spans="2:12" x14ac:dyDescent="0.25">
      <c r="B2488">
        <f t="shared" ca="1" si="240"/>
        <v>29</v>
      </c>
      <c r="C2488">
        <f t="shared" ca="1" si="245"/>
        <v>5</v>
      </c>
      <c r="D2488">
        <f t="shared" ca="1" si="245"/>
        <v>1989</v>
      </c>
      <c r="E2488">
        <f t="shared" ca="1" si="245"/>
        <v>2</v>
      </c>
      <c r="F2488">
        <f t="shared" ca="1" si="245"/>
        <v>5</v>
      </c>
      <c r="G2488">
        <f t="shared" ca="1" si="245"/>
        <v>1</v>
      </c>
      <c r="I2488" t="str">
        <f t="shared" ca="1" si="241"/>
        <v>Male</v>
      </c>
      <c r="J2488" t="str">
        <f t="shared" ca="1" si="242"/>
        <v>Blue Cross</v>
      </c>
      <c r="K2488" t="str">
        <f t="shared" ca="1" si="243"/>
        <v>Discharged</v>
      </c>
      <c r="L2488" s="1">
        <f t="shared" ca="1" si="244"/>
        <v>32657</v>
      </c>
    </row>
    <row r="2489" spans="2:12" x14ac:dyDescent="0.25">
      <c r="B2489">
        <f t="shared" ca="1" si="240"/>
        <v>10</v>
      </c>
      <c r="C2489">
        <f t="shared" ca="1" si="245"/>
        <v>5</v>
      </c>
      <c r="D2489">
        <f t="shared" ca="1" si="245"/>
        <v>1977</v>
      </c>
      <c r="E2489">
        <f t="shared" ca="1" si="245"/>
        <v>1</v>
      </c>
      <c r="F2489">
        <f t="shared" ca="1" si="245"/>
        <v>1</v>
      </c>
      <c r="G2489">
        <f t="shared" ca="1" si="245"/>
        <v>2</v>
      </c>
      <c r="I2489" t="str">
        <f t="shared" ca="1" si="241"/>
        <v>Female</v>
      </c>
      <c r="J2489" t="str">
        <f t="shared" ca="1" si="242"/>
        <v>Aetna</v>
      </c>
      <c r="K2489" t="str">
        <f t="shared" ca="1" si="243"/>
        <v>Admitted</v>
      </c>
      <c r="L2489" s="1">
        <f t="shared" ca="1" si="244"/>
        <v>28255</v>
      </c>
    </row>
    <row r="2490" spans="2:12" x14ac:dyDescent="0.25">
      <c r="B2490">
        <f t="shared" ca="1" si="240"/>
        <v>16</v>
      </c>
      <c r="C2490">
        <f t="shared" ca="1" si="245"/>
        <v>8</v>
      </c>
      <c r="D2490">
        <f t="shared" ca="1" si="245"/>
        <v>1985</v>
      </c>
      <c r="E2490">
        <f t="shared" ca="1" si="245"/>
        <v>2</v>
      </c>
      <c r="F2490">
        <f t="shared" ca="1" si="245"/>
        <v>5</v>
      </c>
      <c r="G2490">
        <f t="shared" ca="1" si="245"/>
        <v>2</v>
      </c>
      <c r="I2490" t="str">
        <f t="shared" ca="1" si="241"/>
        <v>Male</v>
      </c>
      <c r="J2490" t="str">
        <f t="shared" ca="1" si="242"/>
        <v>Blue Cross</v>
      </c>
      <c r="K2490" t="str">
        <f t="shared" ca="1" si="243"/>
        <v>Admitted</v>
      </c>
      <c r="L2490" s="1">
        <f t="shared" ca="1" si="244"/>
        <v>31275</v>
      </c>
    </row>
    <row r="2491" spans="2:12" x14ac:dyDescent="0.25">
      <c r="B2491">
        <f t="shared" ca="1" si="240"/>
        <v>22</v>
      </c>
      <c r="C2491">
        <f t="shared" ca="1" si="245"/>
        <v>9</v>
      </c>
      <c r="D2491">
        <f t="shared" ca="1" si="245"/>
        <v>1925</v>
      </c>
      <c r="E2491">
        <f t="shared" ca="1" si="245"/>
        <v>2</v>
      </c>
      <c r="F2491">
        <f t="shared" ca="1" si="245"/>
        <v>5</v>
      </c>
      <c r="G2491">
        <f t="shared" ca="1" si="245"/>
        <v>2</v>
      </c>
      <c r="I2491" t="str">
        <f t="shared" ca="1" si="241"/>
        <v>Male</v>
      </c>
      <c r="J2491" t="str">
        <f t="shared" ca="1" si="242"/>
        <v>Blue Cross</v>
      </c>
      <c r="K2491" t="str">
        <f t="shared" ca="1" si="243"/>
        <v>Admitted</v>
      </c>
      <c r="L2491" s="1">
        <f t="shared" ca="1" si="244"/>
        <v>9397</v>
      </c>
    </row>
    <row r="2492" spans="2:12" x14ac:dyDescent="0.25">
      <c r="B2492">
        <f t="shared" ca="1" si="240"/>
        <v>19</v>
      </c>
      <c r="C2492">
        <f t="shared" ca="1" si="245"/>
        <v>2</v>
      </c>
      <c r="D2492">
        <f t="shared" ca="1" si="245"/>
        <v>1939</v>
      </c>
      <c r="E2492">
        <f t="shared" ca="1" si="245"/>
        <v>1</v>
      </c>
      <c r="F2492">
        <f t="shared" ca="1" si="245"/>
        <v>5</v>
      </c>
      <c r="G2492">
        <f t="shared" ca="1" si="245"/>
        <v>2</v>
      </c>
      <c r="I2492" t="str">
        <f t="shared" ca="1" si="241"/>
        <v>Female</v>
      </c>
      <c r="J2492" t="str">
        <f t="shared" ca="1" si="242"/>
        <v>Blue Cross</v>
      </c>
      <c r="K2492" t="str">
        <f t="shared" ca="1" si="243"/>
        <v>Admitted</v>
      </c>
      <c r="L2492" s="1">
        <f t="shared" ca="1" si="244"/>
        <v>14295</v>
      </c>
    </row>
    <row r="2493" spans="2:12" x14ac:dyDescent="0.25">
      <c r="B2493">
        <f t="shared" ca="1" si="240"/>
        <v>13</v>
      </c>
      <c r="C2493">
        <f t="shared" ca="1" si="245"/>
        <v>5</v>
      </c>
      <c r="D2493">
        <f t="shared" ca="1" si="245"/>
        <v>1978</v>
      </c>
      <c r="E2493">
        <f t="shared" ca="1" si="245"/>
        <v>2</v>
      </c>
      <c r="F2493">
        <f t="shared" ca="1" si="245"/>
        <v>2</v>
      </c>
      <c r="G2493">
        <f t="shared" ca="1" si="245"/>
        <v>3</v>
      </c>
      <c r="I2493" t="str">
        <f t="shared" ca="1" si="241"/>
        <v>Male</v>
      </c>
      <c r="J2493" t="str">
        <f t="shared" ca="1" si="242"/>
        <v>Medicare</v>
      </c>
      <c r="K2493" t="str">
        <f t="shared" ca="1" si="243"/>
        <v>Transferred</v>
      </c>
      <c r="L2493" s="1">
        <f t="shared" ca="1" si="244"/>
        <v>28623</v>
      </c>
    </row>
    <row r="2494" spans="2:12" x14ac:dyDescent="0.25">
      <c r="B2494">
        <f t="shared" ca="1" si="240"/>
        <v>28</v>
      </c>
      <c r="C2494">
        <f t="shared" ca="1" si="245"/>
        <v>5</v>
      </c>
      <c r="D2494">
        <f t="shared" ca="1" si="245"/>
        <v>2009</v>
      </c>
      <c r="E2494">
        <f t="shared" ca="1" si="245"/>
        <v>1</v>
      </c>
      <c r="F2494">
        <f t="shared" ca="1" si="245"/>
        <v>5</v>
      </c>
      <c r="G2494">
        <f t="shared" ca="1" si="245"/>
        <v>4</v>
      </c>
      <c r="I2494" t="str">
        <f t="shared" ca="1" si="241"/>
        <v>Female</v>
      </c>
      <c r="J2494" t="str">
        <f t="shared" ca="1" si="242"/>
        <v>Blue Cross</v>
      </c>
      <c r="K2494" t="str">
        <f t="shared" ca="1" si="243"/>
        <v>Left without being seen</v>
      </c>
      <c r="L2494" s="1">
        <f t="shared" ca="1" si="244"/>
        <v>39961</v>
      </c>
    </row>
    <row r="2495" spans="2:12" x14ac:dyDescent="0.25">
      <c r="B2495">
        <f t="shared" ca="1" si="240"/>
        <v>26</v>
      </c>
      <c r="C2495">
        <f t="shared" ca="1" si="245"/>
        <v>2</v>
      </c>
      <c r="D2495">
        <f t="shared" ca="1" si="245"/>
        <v>1927</v>
      </c>
      <c r="E2495">
        <f t="shared" ca="1" si="245"/>
        <v>1</v>
      </c>
      <c r="F2495">
        <f t="shared" ca="1" si="245"/>
        <v>2</v>
      </c>
      <c r="G2495">
        <f t="shared" ca="1" si="245"/>
        <v>3</v>
      </c>
      <c r="I2495" t="str">
        <f t="shared" ca="1" si="241"/>
        <v>Female</v>
      </c>
      <c r="J2495" t="str">
        <f t="shared" ca="1" si="242"/>
        <v>Medicare</v>
      </c>
      <c r="K2495" t="str">
        <f t="shared" ca="1" si="243"/>
        <v>Transferred</v>
      </c>
      <c r="L2495" s="1">
        <f t="shared" ca="1" si="244"/>
        <v>9919</v>
      </c>
    </row>
    <row r="2496" spans="2:12" x14ac:dyDescent="0.25">
      <c r="B2496">
        <f t="shared" ca="1" si="240"/>
        <v>14</v>
      </c>
      <c r="C2496">
        <f t="shared" ca="1" si="245"/>
        <v>4</v>
      </c>
      <c r="D2496">
        <f t="shared" ca="1" si="245"/>
        <v>1985</v>
      </c>
      <c r="E2496">
        <f t="shared" ca="1" si="245"/>
        <v>2</v>
      </c>
      <c r="F2496">
        <f t="shared" ca="1" si="245"/>
        <v>4</v>
      </c>
      <c r="G2496">
        <f t="shared" ca="1" si="245"/>
        <v>1</v>
      </c>
      <c r="I2496" t="str">
        <f t="shared" ca="1" si="241"/>
        <v>Male</v>
      </c>
      <c r="J2496" t="str">
        <f t="shared" ca="1" si="242"/>
        <v>Self-pay</v>
      </c>
      <c r="K2496" t="str">
        <f t="shared" ca="1" si="243"/>
        <v>Discharged</v>
      </c>
      <c r="L2496" s="1">
        <f t="shared" ca="1" si="244"/>
        <v>31151</v>
      </c>
    </row>
    <row r="2497" spans="2:12" x14ac:dyDescent="0.25">
      <c r="B2497">
        <f t="shared" ca="1" si="240"/>
        <v>22</v>
      </c>
      <c r="C2497">
        <f t="shared" ca="1" si="245"/>
        <v>5</v>
      </c>
      <c r="D2497">
        <f t="shared" ca="1" si="245"/>
        <v>1988</v>
      </c>
      <c r="E2497">
        <f t="shared" ca="1" si="245"/>
        <v>2</v>
      </c>
      <c r="F2497">
        <f t="shared" ca="1" si="245"/>
        <v>2</v>
      </c>
      <c r="G2497">
        <f t="shared" ca="1" si="245"/>
        <v>2</v>
      </c>
      <c r="I2497" t="str">
        <f t="shared" ca="1" si="241"/>
        <v>Male</v>
      </c>
      <c r="J2497" t="str">
        <f t="shared" ca="1" si="242"/>
        <v>Medicare</v>
      </c>
      <c r="K2497" t="str">
        <f t="shared" ca="1" si="243"/>
        <v>Admitted</v>
      </c>
      <c r="L2497" s="1">
        <f t="shared" ca="1" si="244"/>
        <v>32285</v>
      </c>
    </row>
    <row r="2498" spans="2:12" x14ac:dyDescent="0.25">
      <c r="B2498">
        <f t="shared" ca="1" si="240"/>
        <v>3</v>
      </c>
      <c r="C2498">
        <f t="shared" ca="1" si="245"/>
        <v>1</v>
      </c>
      <c r="D2498">
        <f t="shared" ca="1" si="245"/>
        <v>2011</v>
      </c>
      <c r="E2498">
        <f t="shared" ca="1" si="245"/>
        <v>2</v>
      </c>
      <c r="F2498">
        <f t="shared" ca="1" si="245"/>
        <v>2</v>
      </c>
      <c r="G2498">
        <f t="shared" ca="1" si="245"/>
        <v>3</v>
      </c>
      <c r="I2498" t="str">
        <f t="shared" ca="1" si="241"/>
        <v>Male</v>
      </c>
      <c r="J2498" t="str">
        <f t="shared" ca="1" si="242"/>
        <v>Medicare</v>
      </c>
      <c r="K2498" t="str">
        <f t="shared" ca="1" si="243"/>
        <v>Transferred</v>
      </c>
      <c r="L2498" s="1">
        <f t="shared" ca="1" si="244"/>
        <v>40546</v>
      </c>
    </row>
    <row r="2499" spans="2:12" x14ac:dyDescent="0.25">
      <c r="B2499">
        <f t="shared" ca="1" si="240"/>
        <v>19</v>
      </c>
      <c r="C2499">
        <f t="shared" ca="1" si="245"/>
        <v>10</v>
      </c>
      <c r="D2499">
        <f t="shared" ca="1" si="245"/>
        <v>1991</v>
      </c>
      <c r="E2499">
        <f t="shared" ca="1" si="245"/>
        <v>1</v>
      </c>
      <c r="F2499">
        <f t="shared" ca="1" si="245"/>
        <v>3</v>
      </c>
      <c r="G2499">
        <f t="shared" ca="1" si="245"/>
        <v>1</v>
      </c>
      <c r="I2499" t="str">
        <f t="shared" ca="1" si="241"/>
        <v>Female</v>
      </c>
      <c r="J2499" t="str">
        <f t="shared" ca="1" si="242"/>
        <v>Medicaid</v>
      </c>
      <c r="K2499" t="str">
        <f t="shared" ca="1" si="243"/>
        <v>Discharged</v>
      </c>
      <c r="L2499" s="1">
        <f t="shared" ca="1" si="244"/>
        <v>33530</v>
      </c>
    </row>
    <row r="2500" spans="2:12" x14ac:dyDescent="0.25">
      <c r="B2500">
        <f t="shared" ca="1" si="240"/>
        <v>9</v>
      </c>
      <c r="C2500">
        <f t="shared" ca="1" si="245"/>
        <v>9</v>
      </c>
      <c r="D2500">
        <f t="shared" ca="1" si="245"/>
        <v>1977</v>
      </c>
      <c r="E2500">
        <f t="shared" ca="1" si="245"/>
        <v>1</v>
      </c>
      <c r="F2500">
        <f t="shared" ca="1" si="245"/>
        <v>5</v>
      </c>
      <c r="G2500">
        <f t="shared" ca="1" si="245"/>
        <v>3</v>
      </c>
      <c r="I2500" t="str">
        <f t="shared" ca="1" si="241"/>
        <v>Female</v>
      </c>
      <c r="J2500" t="str">
        <f t="shared" ca="1" si="242"/>
        <v>Blue Cross</v>
      </c>
      <c r="K2500" t="str">
        <f t="shared" ca="1" si="243"/>
        <v>Transferred</v>
      </c>
      <c r="L2500" s="1">
        <f t="shared" ca="1" si="244"/>
        <v>28377</v>
      </c>
    </row>
    <row r="2501" spans="2:12" x14ac:dyDescent="0.25">
      <c r="B2501">
        <f t="shared" ref="B2501:B2564" ca="1" si="246">RANDBETWEEN(B$4,B$5)</f>
        <v>25</v>
      </c>
      <c r="C2501">
        <f t="shared" ca="1" si="245"/>
        <v>1</v>
      </c>
      <c r="D2501">
        <f t="shared" ca="1" si="245"/>
        <v>1973</v>
      </c>
      <c r="E2501">
        <f t="shared" ca="1" si="245"/>
        <v>2</v>
      </c>
      <c r="F2501">
        <f t="shared" ca="1" si="245"/>
        <v>2</v>
      </c>
      <c r="G2501">
        <f t="shared" ca="1" si="245"/>
        <v>1</v>
      </c>
      <c r="I2501" t="str">
        <f t="shared" ca="1" si="241"/>
        <v>Male</v>
      </c>
      <c r="J2501" t="str">
        <f t="shared" ca="1" si="242"/>
        <v>Medicare</v>
      </c>
      <c r="K2501" t="str">
        <f t="shared" ca="1" si="243"/>
        <v>Discharged</v>
      </c>
      <c r="L2501" s="1">
        <f t="shared" ca="1" si="244"/>
        <v>26689</v>
      </c>
    </row>
    <row r="2502" spans="2:12" x14ac:dyDescent="0.25">
      <c r="B2502">
        <f t="shared" ca="1" si="246"/>
        <v>2</v>
      </c>
      <c r="C2502">
        <f t="shared" ca="1" si="245"/>
        <v>6</v>
      </c>
      <c r="D2502">
        <f t="shared" ca="1" si="245"/>
        <v>1971</v>
      </c>
      <c r="E2502">
        <f t="shared" ca="1" si="245"/>
        <v>2</v>
      </c>
      <c r="F2502">
        <f t="shared" ca="1" si="245"/>
        <v>5</v>
      </c>
      <c r="G2502">
        <f t="shared" ca="1" si="245"/>
        <v>3</v>
      </c>
      <c r="I2502" t="str">
        <f t="shared" ca="1" si="241"/>
        <v>Male</v>
      </c>
      <c r="J2502" t="str">
        <f t="shared" ca="1" si="242"/>
        <v>Blue Cross</v>
      </c>
      <c r="K2502" t="str">
        <f t="shared" ca="1" si="243"/>
        <v>Transferred</v>
      </c>
      <c r="L2502" s="1">
        <f t="shared" ca="1" si="244"/>
        <v>26086</v>
      </c>
    </row>
    <row r="2503" spans="2:12" x14ac:dyDescent="0.25">
      <c r="B2503">
        <f t="shared" ca="1" si="246"/>
        <v>21</v>
      </c>
      <c r="C2503">
        <f t="shared" ca="1" si="245"/>
        <v>4</v>
      </c>
      <c r="D2503">
        <f t="shared" ca="1" si="245"/>
        <v>1977</v>
      </c>
      <c r="E2503">
        <f t="shared" ca="1" si="245"/>
        <v>2</v>
      </c>
      <c r="F2503">
        <f t="shared" ca="1" si="245"/>
        <v>3</v>
      </c>
      <c r="G2503">
        <f t="shared" ca="1" si="245"/>
        <v>2</v>
      </c>
      <c r="I2503" t="str">
        <f t="shared" ca="1" si="241"/>
        <v>Male</v>
      </c>
      <c r="J2503" t="str">
        <f t="shared" ca="1" si="242"/>
        <v>Medicaid</v>
      </c>
      <c r="K2503" t="str">
        <f t="shared" ca="1" si="243"/>
        <v>Admitted</v>
      </c>
      <c r="L2503" s="1">
        <f t="shared" ca="1" si="244"/>
        <v>28236</v>
      </c>
    </row>
    <row r="2504" spans="2:12" x14ac:dyDescent="0.25">
      <c r="B2504">
        <f t="shared" ca="1" si="246"/>
        <v>5</v>
      </c>
      <c r="C2504">
        <f t="shared" ca="1" si="245"/>
        <v>12</v>
      </c>
      <c r="D2504">
        <f t="shared" ca="1" si="245"/>
        <v>1928</v>
      </c>
      <c r="E2504">
        <f t="shared" ca="1" si="245"/>
        <v>2</v>
      </c>
      <c r="F2504">
        <f t="shared" ca="1" si="245"/>
        <v>2</v>
      </c>
      <c r="G2504">
        <f t="shared" ca="1" si="245"/>
        <v>1</v>
      </c>
      <c r="I2504" t="str">
        <f t="shared" ca="1" si="241"/>
        <v>Male</v>
      </c>
      <c r="J2504" t="str">
        <f t="shared" ca="1" si="242"/>
        <v>Medicare</v>
      </c>
      <c r="K2504" t="str">
        <f t="shared" ca="1" si="243"/>
        <v>Discharged</v>
      </c>
      <c r="L2504" s="1">
        <f t="shared" ca="1" si="244"/>
        <v>10567</v>
      </c>
    </row>
    <row r="2505" spans="2:12" x14ac:dyDescent="0.25">
      <c r="B2505">
        <f t="shared" ca="1" si="246"/>
        <v>23</v>
      </c>
      <c r="C2505">
        <f t="shared" ca="1" si="245"/>
        <v>6</v>
      </c>
      <c r="D2505">
        <f t="shared" ca="1" si="245"/>
        <v>1976</v>
      </c>
      <c r="E2505">
        <f t="shared" ca="1" si="245"/>
        <v>2</v>
      </c>
      <c r="F2505">
        <f t="shared" ca="1" si="245"/>
        <v>5</v>
      </c>
      <c r="G2505">
        <f t="shared" ca="1" si="245"/>
        <v>4</v>
      </c>
      <c r="I2505" t="str">
        <f t="shared" ref="I2505:I2568" ca="1" si="247">VLOOKUP(E2505,GenderNum_to_GenderLabel,2,FALSE)</f>
        <v>Male</v>
      </c>
      <c r="J2505" t="str">
        <f t="shared" ref="J2505:J2568" ca="1" si="248">VLOOKUP(F2505,InsuranceNum_to_InsuranceCompany,2,FALSE)</f>
        <v>Blue Cross</v>
      </c>
      <c r="K2505" t="str">
        <f t="shared" ref="K2505:K2568" ca="1" si="249">VLOOKUP(G2505,DispositionNum_to_DispositionLabel,2,FALSE)</f>
        <v>Left without being seen</v>
      </c>
      <c r="L2505" s="1">
        <f t="shared" ca="1" si="244"/>
        <v>27934</v>
      </c>
    </row>
    <row r="2506" spans="2:12" x14ac:dyDescent="0.25">
      <c r="B2506">
        <f t="shared" ca="1" si="246"/>
        <v>6</v>
      </c>
      <c r="C2506">
        <f t="shared" ca="1" si="245"/>
        <v>8</v>
      </c>
      <c r="D2506">
        <f t="shared" ca="1" si="245"/>
        <v>1965</v>
      </c>
      <c r="E2506">
        <f t="shared" ca="1" si="245"/>
        <v>2</v>
      </c>
      <c r="F2506">
        <f t="shared" ca="1" si="245"/>
        <v>1</v>
      </c>
      <c r="G2506">
        <f t="shared" ca="1" si="245"/>
        <v>1</v>
      </c>
      <c r="I2506" t="str">
        <f t="shared" ca="1" si="247"/>
        <v>Male</v>
      </c>
      <c r="J2506" t="str">
        <f t="shared" ca="1" si="248"/>
        <v>Aetna</v>
      </c>
      <c r="K2506" t="str">
        <f t="shared" ca="1" si="249"/>
        <v>Discharged</v>
      </c>
      <c r="L2506" s="1">
        <f t="shared" ca="1" si="244"/>
        <v>23960</v>
      </c>
    </row>
    <row r="2507" spans="2:12" x14ac:dyDescent="0.25">
      <c r="B2507">
        <f t="shared" ca="1" si="246"/>
        <v>16</v>
      </c>
      <c r="C2507">
        <f t="shared" ca="1" si="245"/>
        <v>11</v>
      </c>
      <c r="D2507">
        <f t="shared" ca="1" si="245"/>
        <v>1992</v>
      </c>
      <c r="E2507">
        <f t="shared" ca="1" si="245"/>
        <v>1</v>
      </c>
      <c r="F2507">
        <f t="shared" ca="1" si="245"/>
        <v>5</v>
      </c>
      <c r="G2507">
        <f t="shared" ca="1" si="245"/>
        <v>4</v>
      </c>
      <c r="I2507" t="str">
        <f t="shared" ca="1" si="247"/>
        <v>Female</v>
      </c>
      <c r="J2507" t="str">
        <f t="shared" ca="1" si="248"/>
        <v>Blue Cross</v>
      </c>
      <c r="K2507" t="str">
        <f t="shared" ca="1" si="249"/>
        <v>Left without being seen</v>
      </c>
      <c r="L2507" s="1">
        <f t="shared" ca="1" si="244"/>
        <v>33924</v>
      </c>
    </row>
    <row r="2508" spans="2:12" x14ac:dyDescent="0.25">
      <c r="B2508">
        <f t="shared" ca="1" si="246"/>
        <v>10</v>
      </c>
      <c r="C2508">
        <f t="shared" ca="1" si="245"/>
        <v>7</v>
      </c>
      <c r="D2508">
        <f t="shared" ca="1" si="245"/>
        <v>2008</v>
      </c>
      <c r="E2508">
        <f t="shared" ca="1" si="245"/>
        <v>1</v>
      </c>
      <c r="F2508">
        <f t="shared" ca="1" si="245"/>
        <v>5</v>
      </c>
      <c r="G2508">
        <f t="shared" ca="1" si="245"/>
        <v>3</v>
      </c>
      <c r="I2508" t="str">
        <f t="shared" ca="1" si="247"/>
        <v>Female</v>
      </c>
      <c r="J2508" t="str">
        <f t="shared" ca="1" si="248"/>
        <v>Blue Cross</v>
      </c>
      <c r="K2508" t="str">
        <f t="shared" ca="1" si="249"/>
        <v>Transferred</v>
      </c>
      <c r="L2508" s="1">
        <f t="shared" ca="1" si="244"/>
        <v>39639</v>
      </c>
    </row>
    <row r="2509" spans="2:12" x14ac:dyDescent="0.25">
      <c r="B2509">
        <f t="shared" ca="1" si="246"/>
        <v>21</v>
      </c>
      <c r="C2509">
        <f t="shared" ca="1" si="245"/>
        <v>8</v>
      </c>
      <c r="D2509">
        <f t="shared" ca="1" si="245"/>
        <v>1952</v>
      </c>
      <c r="E2509">
        <f t="shared" ca="1" si="245"/>
        <v>2</v>
      </c>
      <c r="F2509">
        <f t="shared" ca="1" si="245"/>
        <v>1</v>
      </c>
      <c r="G2509">
        <f t="shared" ca="1" si="245"/>
        <v>3</v>
      </c>
      <c r="I2509" t="str">
        <f t="shared" ca="1" si="247"/>
        <v>Male</v>
      </c>
      <c r="J2509" t="str">
        <f t="shared" ca="1" si="248"/>
        <v>Aetna</v>
      </c>
      <c r="K2509" t="str">
        <f t="shared" ca="1" si="249"/>
        <v>Transferred</v>
      </c>
      <c r="L2509" s="1">
        <f t="shared" ca="1" si="244"/>
        <v>19227</v>
      </c>
    </row>
    <row r="2510" spans="2:12" x14ac:dyDescent="0.25">
      <c r="B2510">
        <f t="shared" ca="1" si="246"/>
        <v>9</v>
      </c>
      <c r="C2510">
        <f t="shared" ca="1" si="245"/>
        <v>5</v>
      </c>
      <c r="D2510">
        <f t="shared" ca="1" si="245"/>
        <v>1943</v>
      </c>
      <c r="E2510">
        <f t="shared" ca="1" si="245"/>
        <v>1</v>
      </c>
      <c r="F2510">
        <f t="shared" ca="1" si="245"/>
        <v>2</v>
      </c>
      <c r="G2510">
        <f t="shared" ca="1" si="245"/>
        <v>4</v>
      </c>
      <c r="I2510" t="str">
        <f t="shared" ca="1" si="247"/>
        <v>Female</v>
      </c>
      <c r="J2510" t="str">
        <f t="shared" ca="1" si="248"/>
        <v>Medicare</v>
      </c>
      <c r="K2510" t="str">
        <f t="shared" ca="1" si="249"/>
        <v>Left without being seen</v>
      </c>
      <c r="L2510" s="1">
        <f t="shared" ca="1" si="244"/>
        <v>15835</v>
      </c>
    </row>
    <row r="2511" spans="2:12" x14ac:dyDescent="0.25">
      <c r="B2511">
        <f t="shared" ca="1" si="246"/>
        <v>22</v>
      </c>
      <c r="C2511">
        <f t="shared" ca="1" si="245"/>
        <v>10</v>
      </c>
      <c r="D2511">
        <f t="shared" ca="1" si="245"/>
        <v>1981</v>
      </c>
      <c r="E2511">
        <f t="shared" ca="1" si="245"/>
        <v>1</v>
      </c>
      <c r="F2511">
        <f t="shared" ca="1" si="245"/>
        <v>3</v>
      </c>
      <c r="G2511">
        <f t="shared" ca="1" si="245"/>
        <v>1</v>
      </c>
      <c r="I2511" t="str">
        <f t="shared" ca="1" si="247"/>
        <v>Female</v>
      </c>
      <c r="J2511" t="str">
        <f t="shared" ca="1" si="248"/>
        <v>Medicaid</v>
      </c>
      <c r="K2511" t="str">
        <f t="shared" ca="1" si="249"/>
        <v>Discharged</v>
      </c>
      <c r="L2511" s="1">
        <f t="shared" ca="1" si="244"/>
        <v>29881</v>
      </c>
    </row>
    <row r="2512" spans="2:12" x14ac:dyDescent="0.25">
      <c r="B2512">
        <f t="shared" ca="1" si="246"/>
        <v>29</v>
      </c>
      <c r="C2512">
        <f t="shared" ca="1" si="245"/>
        <v>2</v>
      </c>
      <c r="D2512">
        <f t="shared" ca="1" si="245"/>
        <v>1990</v>
      </c>
      <c r="E2512">
        <f t="shared" ca="1" si="245"/>
        <v>2</v>
      </c>
      <c r="F2512">
        <f t="shared" ca="1" si="245"/>
        <v>5</v>
      </c>
      <c r="G2512">
        <f t="shared" ca="1" si="245"/>
        <v>4</v>
      </c>
      <c r="I2512" t="str">
        <f t="shared" ca="1" si="247"/>
        <v>Male</v>
      </c>
      <c r="J2512" t="str">
        <f t="shared" ca="1" si="248"/>
        <v>Blue Cross</v>
      </c>
      <c r="K2512" t="str">
        <f t="shared" ca="1" si="249"/>
        <v>Left without being seen</v>
      </c>
      <c r="L2512" s="1">
        <f t="shared" ca="1" si="244"/>
        <v>32933</v>
      </c>
    </row>
    <row r="2513" spans="2:12" x14ac:dyDescent="0.25">
      <c r="B2513">
        <f t="shared" ca="1" si="246"/>
        <v>27</v>
      </c>
      <c r="C2513">
        <f t="shared" ca="1" si="245"/>
        <v>1</v>
      </c>
      <c r="D2513">
        <f t="shared" ca="1" si="245"/>
        <v>1921</v>
      </c>
      <c r="E2513">
        <f t="shared" ca="1" si="245"/>
        <v>2</v>
      </c>
      <c r="F2513">
        <f t="shared" ca="1" si="245"/>
        <v>5</v>
      </c>
      <c r="G2513">
        <f t="shared" ca="1" si="245"/>
        <v>1</v>
      </c>
      <c r="I2513" t="str">
        <f t="shared" ca="1" si="247"/>
        <v>Male</v>
      </c>
      <c r="J2513" t="str">
        <f t="shared" ca="1" si="248"/>
        <v>Blue Cross</v>
      </c>
      <c r="K2513" t="str">
        <f t="shared" ca="1" si="249"/>
        <v>Discharged</v>
      </c>
      <c r="L2513" s="1">
        <f t="shared" ca="1" si="244"/>
        <v>7698</v>
      </c>
    </row>
    <row r="2514" spans="2:12" x14ac:dyDescent="0.25">
      <c r="B2514">
        <f t="shared" ca="1" si="246"/>
        <v>29</v>
      </c>
      <c r="C2514">
        <f t="shared" ca="1" si="245"/>
        <v>9</v>
      </c>
      <c r="D2514">
        <f t="shared" ca="1" si="245"/>
        <v>1936</v>
      </c>
      <c r="E2514">
        <f t="shared" ca="1" si="245"/>
        <v>2</v>
      </c>
      <c r="F2514">
        <f t="shared" ca="1" si="245"/>
        <v>3</v>
      </c>
      <c r="G2514">
        <f t="shared" ca="1" si="245"/>
        <v>1</v>
      </c>
      <c r="I2514" t="str">
        <f t="shared" ca="1" si="247"/>
        <v>Male</v>
      </c>
      <c r="J2514" t="str">
        <f t="shared" ca="1" si="248"/>
        <v>Medicaid</v>
      </c>
      <c r="K2514" t="str">
        <f t="shared" ca="1" si="249"/>
        <v>Discharged</v>
      </c>
      <c r="L2514" s="1">
        <f t="shared" ca="1" si="244"/>
        <v>13422</v>
      </c>
    </row>
    <row r="2515" spans="2:12" x14ac:dyDescent="0.25">
      <c r="B2515">
        <f t="shared" ca="1" si="246"/>
        <v>19</v>
      </c>
      <c r="C2515">
        <f t="shared" ca="1" si="245"/>
        <v>4</v>
      </c>
      <c r="D2515">
        <f t="shared" ca="1" si="245"/>
        <v>1976</v>
      </c>
      <c r="E2515">
        <f t="shared" ca="1" si="245"/>
        <v>2</v>
      </c>
      <c r="F2515">
        <f t="shared" ca="1" si="245"/>
        <v>3</v>
      </c>
      <c r="G2515">
        <f t="shared" ca="1" si="245"/>
        <v>1</v>
      </c>
      <c r="I2515" t="str">
        <f t="shared" ca="1" si="247"/>
        <v>Male</v>
      </c>
      <c r="J2515" t="str">
        <f t="shared" ca="1" si="248"/>
        <v>Medicaid</v>
      </c>
      <c r="K2515" t="str">
        <f t="shared" ca="1" si="249"/>
        <v>Discharged</v>
      </c>
      <c r="L2515" s="1">
        <f t="shared" ca="1" si="244"/>
        <v>27869</v>
      </c>
    </row>
    <row r="2516" spans="2:12" x14ac:dyDescent="0.25">
      <c r="B2516">
        <f t="shared" ca="1" si="246"/>
        <v>24</v>
      </c>
      <c r="C2516">
        <f t="shared" ca="1" si="245"/>
        <v>5</v>
      </c>
      <c r="D2516">
        <f t="shared" ca="1" si="245"/>
        <v>1950</v>
      </c>
      <c r="E2516">
        <f t="shared" ref="C2516:G2567" ca="1" si="250">RANDBETWEEN(E$4,E$5)</f>
        <v>1</v>
      </c>
      <c r="F2516">
        <f t="shared" ca="1" si="250"/>
        <v>1</v>
      </c>
      <c r="G2516">
        <f t="shared" ca="1" si="250"/>
        <v>3</v>
      </c>
      <c r="I2516" t="str">
        <f t="shared" ca="1" si="247"/>
        <v>Female</v>
      </c>
      <c r="J2516" t="str">
        <f t="shared" ca="1" si="248"/>
        <v>Aetna</v>
      </c>
      <c r="K2516" t="str">
        <f t="shared" ca="1" si="249"/>
        <v>Transferred</v>
      </c>
      <c r="L2516" s="1">
        <f t="shared" ref="L2516:L2579" ca="1" si="251">DATE(D2516,C2516,B2516)</f>
        <v>18407</v>
      </c>
    </row>
    <row r="2517" spans="2:12" x14ac:dyDescent="0.25">
      <c r="B2517">
        <f t="shared" ca="1" si="246"/>
        <v>28</v>
      </c>
      <c r="C2517">
        <f t="shared" ca="1" si="250"/>
        <v>10</v>
      </c>
      <c r="D2517">
        <f t="shared" ca="1" si="250"/>
        <v>1958</v>
      </c>
      <c r="E2517">
        <f t="shared" ca="1" si="250"/>
        <v>1</v>
      </c>
      <c r="F2517">
        <f t="shared" ca="1" si="250"/>
        <v>1</v>
      </c>
      <c r="G2517">
        <f t="shared" ca="1" si="250"/>
        <v>4</v>
      </c>
      <c r="I2517" t="str">
        <f t="shared" ca="1" si="247"/>
        <v>Female</v>
      </c>
      <c r="J2517" t="str">
        <f t="shared" ca="1" si="248"/>
        <v>Aetna</v>
      </c>
      <c r="K2517" t="str">
        <f t="shared" ca="1" si="249"/>
        <v>Left without being seen</v>
      </c>
      <c r="L2517" s="1">
        <f t="shared" ca="1" si="251"/>
        <v>21486</v>
      </c>
    </row>
    <row r="2518" spans="2:12" x14ac:dyDescent="0.25">
      <c r="B2518">
        <f t="shared" ca="1" si="246"/>
        <v>27</v>
      </c>
      <c r="C2518">
        <f t="shared" ca="1" si="250"/>
        <v>7</v>
      </c>
      <c r="D2518">
        <f t="shared" ca="1" si="250"/>
        <v>1938</v>
      </c>
      <c r="E2518">
        <f t="shared" ca="1" si="250"/>
        <v>1</v>
      </c>
      <c r="F2518">
        <f t="shared" ca="1" si="250"/>
        <v>5</v>
      </c>
      <c r="G2518">
        <f t="shared" ca="1" si="250"/>
        <v>2</v>
      </c>
      <c r="I2518" t="str">
        <f t="shared" ca="1" si="247"/>
        <v>Female</v>
      </c>
      <c r="J2518" t="str">
        <f t="shared" ca="1" si="248"/>
        <v>Blue Cross</v>
      </c>
      <c r="K2518" t="str">
        <f t="shared" ca="1" si="249"/>
        <v>Admitted</v>
      </c>
      <c r="L2518" s="1">
        <f t="shared" ca="1" si="251"/>
        <v>14088</v>
      </c>
    </row>
    <row r="2519" spans="2:12" x14ac:dyDescent="0.25">
      <c r="B2519">
        <f t="shared" ca="1" si="246"/>
        <v>3</v>
      </c>
      <c r="C2519">
        <f t="shared" ca="1" si="250"/>
        <v>12</v>
      </c>
      <c r="D2519">
        <f t="shared" ca="1" si="250"/>
        <v>1961</v>
      </c>
      <c r="E2519">
        <f t="shared" ca="1" si="250"/>
        <v>1</v>
      </c>
      <c r="F2519">
        <f t="shared" ca="1" si="250"/>
        <v>1</v>
      </c>
      <c r="G2519">
        <f t="shared" ca="1" si="250"/>
        <v>4</v>
      </c>
      <c r="I2519" t="str">
        <f t="shared" ca="1" si="247"/>
        <v>Female</v>
      </c>
      <c r="J2519" t="str">
        <f t="shared" ca="1" si="248"/>
        <v>Aetna</v>
      </c>
      <c r="K2519" t="str">
        <f t="shared" ca="1" si="249"/>
        <v>Left without being seen</v>
      </c>
      <c r="L2519" s="1">
        <f t="shared" ca="1" si="251"/>
        <v>22618</v>
      </c>
    </row>
    <row r="2520" spans="2:12" x14ac:dyDescent="0.25">
      <c r="B2520">
        <f t="shared" ca="1" si="246"/>
        <v>11</v>
      </c>
      <c r="C2520">
        <f t="shared" ca="1" si="250"/>
        <v>7</v>
      </c>
      <c r="D2520">
        <f t="shared" ca="1" si="250"/>
        <v>1930</v>
      </c>
      <c r="E2520">
        <f t="shared" ca="1" si="250"/>
        <v>2</v>
      </c>
      <c r="F2520">
        <f t="shared" ca="1" si="250"/>
        <v>4</v>
      </c>
      <c r="G2520">
        <f t="shared" ca="1" si="250"/>
        <v>3</v>
      </c>
      <c r="I2520" t="str">
        <f t="shared" ca="1" si="247"/>
        <v>Male</v>
      </c>
      <c r="J2520" t="str">
        <f t="shared" ca="1" si="248"/>
        <v>Self-pay</v>
      </c>
      <c r="K2520" t="str">
        <f t="shared" ca="1" si="249"/>
        <v>Transferred</v>
      </c>
      <c r="L2520" s="1">
        <f t="shared" ca="1" si="251"/>
        <v>11150</v>
      </c>
    </row>
    <row r="2521" spans="2:12" x14ac:dyDescent="0.25">
      <c r="B2521">
        <f t="shared" ca="1" si="246"/>
        <v>16</v>
      </c>
      <c r="C2521">
        <f t="shared" ca="1" si="250"/>
        <v>11</v>
      </c>
      <c r="D2521">
        <f t="shared" ca="1" si="250"/>
        <v>1934</v>
      </c>
      <c r="E2521">
        <f t="shared" ca="1" si="250"/>
        <v>2</v>
      </c>
      <c r="F2521">
        <f t="shared" ca="1" si="250"/>
        <v>5</v>
      </c>
      <c r="G2521">
        <f t="shared" ca="1" si="250"/>
        <v>4</v>
      </c>
      <c r="I2521" t="str">
        <f t="shared" ca="1" si="247"/>
        <v>Male</v>
      </c>
      <c r="J2521" t="str">
        <f t="shared" ca="1" si="248"/>
        <v>Blue Cross</v>
      </c>
      <c r="K2521" t="str">
        <f t="shared" ca="1" si="249"/>
        <v>Left without being seen</v>
      </c>
      <c r="L2521" s="1">
        <f t="shared" ca="1" si="251"/>
        <v>12739</v>
      </c>
    </row>
    <row r="2522" spans="2:12" x14ac:dyDescent="0.25">
      <c r="B2522">
        <f t="shared" ca="1" si="246"/>
        <v>28</v>
      </c>
      <c r="C2522">
        <f t="shared" ca="1" si="250"/>
        <v>2</v>
      </c>
      <c r="D2522">
        <f t="shared" ca="1" si="250"/>
        <v>1929</v>
      </c>
      <c r="E2522">
        <f t="shared" ca="1" si="250"/>
        <v>1</v>
      </c>
      <c r="F2522">
        <f t="shared" ca="1" si="250"/>
        <v>3</v>
      </c>
      <c r="G2522">
        <f t="shared" ca="1" si="250"/>
        <v>4</v>
      </c>
      <c r="I2522" t="str">
        <f t="shared" ca="1" si="247"/>
        <v>Female</v>
      </c>
      <c r="J2522" t="str">
        <f t="shared" ca="1" si="248"/>
        <v>Medicaid</v>
      </c>
      <c r="K2522" t="str">
        <f t="shared" ca="1" si="249"/>
        <v>Left without being seen</v>
      </c>
      <c r="L2522" s="1">
        <f t="shared" ca="1" si="251"/>
        <v>10652</v>
      </c>
    </row>
    <row r="2523" spans="2:12" x14ac:dyDescent="0.25">
      <c r="B2523">
        <f t="shared" ca="1" si="246"/>
        <v>20</v>
      </c>
      <c r="C2523">
        <f t="shared" ca="1" si="250"/>
        <v>5</v>
      </c>
      <c r="D2523">
        <f t="shared" ca="1" si="250"/>
        <v>1968</v>
      </c>
      <c r="E2523">
        <f t="shared" ca="1" si="250"/>
        <v>2</v>
      </c>
      <c r="F2523">
        <f t="shared" ca="1" si="250"/>
        <v>4</v>
      </c>
      <c r="G2523">
        <f t="shared" ca="1" si="250"/>
        <v>4</v>
      </c>
      <c r="I2523" t="str">
        <f t="shared" ca="1" si="247"/>
        <v>Male</v>
      </c>
      <c r="J2523" t="str">
        <f t="shared" ca="1" si="248"/>
        <v>Self-pay</v>
      </c>
      <c r="K2523" t="str">
        <f t="shared" ca="1" si="249"/>
        <v>Left without being seen</v>
      </c>
      <c r="L2523" s="1">
        <f t="shared" ca="1" si="251"/>
        <v>24978</v>
      </c>
    </row>
    <row r="2524" spans="2:12" x14ac:dyDescent="0.25">
      <c r="B2524">
        <f t="shared" ca="1" si="246"/>
        <v>28</v>
      </c>
      <c r="C2524">
        <f t="shared" ca="1" si="250"/>
        <v>12</v>
      </c>
      <c r="D2524">
        <f t="shared" ca="1" si="250"/>
        <v>2010</v>
      </c>
      <c r="E2524">
        <f t="shared" ca="1" si="250"/>
        <v>2</v>
      </c>
      <c r="F2524">
        <f t="shared" ca="1" si="250"/>
        <v>5</v>
      </c>
      <c r="G2524">
        <f t="shared" ca="1" si="250"/>
        <v>2</v>
      </c>
      <c r="I2524" t="str">
        <f t="shared" ca="1" si="247"/>
        <v>Male</v>
      </c>
      <c r="J2524" t="str">
        <f t="shared" ca="1" si="248"/>
        <v>Blue Cross</v>
      </c>
      <c r="K2524" t="str">
        <f t="shared" ca="1" si="249"/>
        <v>Admitted</v>
      </c>
      <c r="L2524" s="1">
        <f t="shared" ca="1" si="251"/>
        <v>40540</v>
      </c>
    </row>
    <row r="2525" spans="2:12" x14ac:dyDescent="0.25">
      <c r="B2525">
        <f t="shared" ca="1" si="246"/>
        <v>11</v>
      </c>
      <c r="C2525">
        <f t="shared" ca="1" si="250"/>
        <v>11</v>
      </c>
      <c r="D2525">
        <f t="shared" ca="1" si="250"/>
        <v>1994</v>
      </c>
      <c r="E2525">
        <f t="shared" ca="1" si="250"/>
        <v>1</v>
      </c>
      <c r="F2525">
        <f t="shared" ca="1" si="250"/>
        <v>2</v>
      </c>
      <c r="G2525">
        <f t="shared" ca="1" si="250"/>
        <v>4</v>
      </c>
      <c r="I2525" t="str">
        <f t="shared" ca="1" si="247"/>
        <v>Female</v>
      </c>
      <c r="J2525" t="str">
        <f t="shared" ca="1" si="248"/>
        <v>Medicare</v>
      </c>
      <c r="K2525" t="str">
        <f t="shared" ca="1" si="249"/>
        <v>Left without being seen</v>
      </c>
      <c r="L2525" s="1">
        <f t="shared" ca="1" si="251"/>
        <v>34649</v>
      </c>
    </row>
    <row r="2526" spans="2:12" x14ac:dyDescent="0.25">
      <c r="B2526">
        <f t="shared" ca="1" si="246"/>
        <v>23</v>
      </c>
      <c r="C2526">
        <f t="shared" ca="1" si="250"/>
        <v>9</v>
      </c>
      <c r="D2526">
        <f t="shared" ca="1" si="250"/>
        <v>1994</v>
      </c>
      <c r="E2526">
        <f t="shared" ca="1" si="250"/>
        <v>1</v>
      </c>
      <c r="F2526">
        <f t="shared" ca="1" si="250"/>
        <v>3</v>
      </c>
      <c r="G2526">
        <f t="shared" ca="1" si="250"/>
        <v>4</v>
      </c>
      <c r="I2526" t="str">
        <f t="shared" ca="1" si="247"/>
        <v>Female</v>
      </c>
      <c r="J2526" t="str">
        <f t="shared" ca="1" si="248"/>
        <v>Medicaid</v>
      </c>
      <c r="K2526" t="str">
        <f t="shared" ca="1" si="249"/>
        <v>Left without being seen</v>
      </c>
      <c r="L2526" s="1">
        <f t="shared" ca="1" si="251"/>
        <v>34600</v>
      </c>
    </row>
    <row r="2527" spans="2:12" x14ac:dyDescent="0.25">
      <c r="B2527">
        <f t="shared" ca="1" si="246"/>
        <v>15</v>
      </c>
      <c r="C2527">
        <f t="shared" ca="1" si="250"/>
        <v>7</v>
      </c>
      <c r="D2527">
        <f t="shared" ca="1" si="250"/>
        <v>1944</v>
      </c>
      <c r="E2527">
        <f t="shared" ca="1" si="250"/>
        <v>2</v>
      </c>
      <c r="F2527">
        <f t="shared" ca="1" si="250"/>
        <v>1</v>
      </c>
      <c r="G2527">
        <f t="shared" ca="1" si="250"/>
        <v>3</v>
      </c>
      <c r="I2527" t="str">
        <f t="shared" ca="1" si="247"/>
        <v>Male</v>
      </c>
      <c r="J2527" t="str">
        <f t="shared" ca="1" si="248"/>
        <v>Aetna</v>
      </c>
      <c r="K2527" t="str">
        <f t="shared" ca="1" si="249"/>
        <v>Transferred</v>
      </c>
      <c r="L2527" s="1">
        <f t="shared" ca="1" si="251"/>
        <v>16268</v>
      </c>
    </row>
    <row r="2528" spans="2:12" x14ac:dyDescent="0.25">
      <c r="B2528">
        <f t="shared" ca="1" si="246"/>
        <v>9</v>
      </c>
      <c r="C2528">
        <f t="shared" ca="1" si="250"/>
        <v>5</v>
      </c>
      <c r="D2528">
        <f t="shared" ca="1" si="250"/>
        <v>1932</v>
      </c>
      <c r="E2528">
        <f t="shared" ca="1" si="250"/>
        <v>2</v>
      </c>
      <c r="F2528">
        <f t="shared" ca="1" si="250"/>
        <v>2</v>
      </c>
      <c r="G2528">
        <f t="shared" ca="1" si="250"/>
        <v>4</v>
      </c>
      <c r="I2528" t="str">
        <f t="shared" ca="1" si="247"/>
        <v>Male</v>
      </c>
      <c r="J2528" t="str">
        <f t="shared" ca="1" si="248"/>
        <v>Medicare</v>
      </c>
      <c r="K2528" t="str">
        <f t="shared" ca="1" si="249"/>
        <v>Left without being seen</v>
      </c>
      <c r="L2528" s="1">
        <f t="shared" ca="1" si="251"/>
        <v>11818</v>
      </c>
    </row>
    <row r="2529" spans="2:12" x14ac:dyDescent="0.25">
      <c r="B2529">
        <f t="shared" ca="1" si="246"/>
        <v>14</v>
      </c>
      <c r="C2529">
        <f t="shared" ca="1" si="250"/>
        <v>1</v>
      </c>
      <c r="D2529">
        <f t="shared" ca="1" si="250"/>
        <v>2011</v>
      </c>
      <c r="E2529">
        <f t="shared" ca="1" si="250"/>
        <v>1</v>
      </c>
      <c r="F2529">
        <f t="shared" ca="1" si="250"/>
        <v>5</v>
      </c>
      <c r="G2529">
        <f t="shared" ca="1" si="250"/>
        <v>1</v>
      </c>
      <c r="I2529" t="str">
        <f t="shared" ca="1" si="247"/>
        <v>Female</v>
      </c>
      <c r="J2529" t="str">
        <f t="shared" ca="1" si="248"/>
        <v>Blue Cross</v>
      </c>
      <c r="K2529" t="str">
        <f t="shared" ca="1" si="249"/>
        <v>Discharged</v>
      </c>
      <c r="L2529" s="1">
        <f t="shared" ca="1" si="251"/>
        <v>40557</v>
      </c>
    </row>
    <row r="2530" spans="2:12" x14ac:dyDescent="0.25">
      <c r="B2530">
        <f t="shared" ca="1" si="246"/>
        <v>2</v>
      </c>
      <c r="C2530">
        <f t="shared" ca="1" si="250"/>
        <v>1</v>
      </c>
      <c r="D2530">
        <f t="shared" ca="1" si="250"/>
        <v>1960</v>
      </c>
      <c r="E2530">
        <f t="shared" ca="1" si="250"/>
        <v>1</v>
      </c>
      <c r="F2530">
        <f t="shared" ca="1" si="250"/>
        <v>4</v>
      </c>
      <c r="G2530">
        <f t="shared" ca="1" si="250"/>
        <v>2</v>
      </c>
      <c r="I2530" t="str">
        <f t="shared" ca="1" si="247"/>
        <v>Female</v>
      </c>
      <c r="J2530" t="str">
        <f t="shared" ca="1" si="248"/>
        <v>Self-pay</v>
      </c>
      <c r="K2530" t="str">
        <f t="shared" ca="1" si="249"/>
        <v>Admitted</v>
      </c>
      <c r="L2530" s="1">
        <f t="shared" ca="1" si="251"/>
        <v>21917</v>
      </c>
    </row>
    <row r="2531" spans="2:12" x14ac:dyDescent="0.25">
      <c r="B2531">
        <f t="shared" ca="1" si="246"/>
        <v>15</v>
      </c>
      <c r="C2531">
        <f t="shared" ca="1" si="250"/>
        <v>2</v>
      </c>
      <c r="D2531">
        <f t="shared" ca="1" si="250"/>
        <v>1972</v>
      </c>
      <c r="E2531">
        <f t="shared" ca="1" si="250"/>
        <v>2</v>
      </c>
      <c r="F2531">
        <f t="shared" ca="1" si="250"/>
        <v>1</v>
      </c>
      <c r="G2531">
        <f t="shared" ca="1" si="250"/>
        <v>4</v>
      </c>
      <c r="I2531" t="str">
        <f t="shared" ca="1" si="247"/>
        <v>Male</v>
      </c>
      <c r="J2531" t="str">
        <f t="shared" ca="1" si="248"/>
        <v>Aetna</v>
      </c>
      <c r="K2531" t="str">
        <f t="shared" ca="1" si="249"/>
        <v>Left without being seen</v>
      </c>
      <c r="L2531" s="1">
        <f t="shared" ca="1" si="251"/>
        <v>26344</v>
      </c>
    </row>
    <row r="2532" spans="2:12" x14ac:dyDescent="0.25">
      <c r="B2532">
        <f t="shared" ca="1" si="246"/>
        <v>14</v>
      </c>
      <c r="C2532">
        <f t="shared" ca="1" si="250"/>
        <v>3</v>
      </c>
      <c r="D2532">
        <f t="shared" ca="1" si="250"/>
        <v>1983</v>
      </c>
      <c r="E2532">
        <f t="shared" ca="1" si="250"/>
        <v>1</v>
      </c>
      <c r="F2532">
        <f t="shared" ca="1" si="250"/>
        <v>2</v>
      </c>
      <c r="G2532">
        <f t="shared" ca="1" si="250"/>
        <v>2</v>
      </c>
      <c r="I2532" t="str">
        <f t="shared" ca="1" si="247"/>
        <v>Female</v>
      </c>
      <c r="J2532" t="str">
        <f t="shared" ca="1" si="248"/>
        <v>Medicare</v>
      </c>
      <c r="K2532" t="str">
        <f t="shared" ca="1" si="249"/>
        <v>Admitted</v>
      </c>
      <c r="L2532" s="1">
        <f t="shared" ca="1" si="251"/>
        <v>30389</v>
      </c>
    </row>
    <row r="2533" spans="2:12" x14ac:dyDescent="0.25">
      <c r="B2533">
        <f t="shared" ca="1" si="246"/>
        <v>19</v>
      </c>
      <c r="C2533">
        <f t="shared" ca="1" si="250"/>
        <v>2</v>
      </c>
      <c r="D2533">
        <f t="shared" ca="1" si="250"/>
        <v>1999</v>
      </c>
      <c r="E2533">
        <f t="shared" ca="1" si="250"/>
        <v>2</v>
      </c>
      <c r="F2533">
        <f t="shared" ca="1" si="250"/>
        <v>3</v>
      </c>
      <c r="G2533">
        <f t="shared" ca="1" si="250"/>
        <v>2</v>
      </c>
      <c r="I2533" t="str">
        <f t="shared" ca="1" si="247"/>
        <v>Male</v>
      </c>
      <c r="J2533" t="str">
        <f t="shared" ca="1" si="248"/>
        <v>Medicaid</v>
      </c>
      <c r="K2533" t="str">
        <f t="shared" ca="1" si="249"/>
        <v>Admitted</v>
      </c>
      <c r="L2533" s="1">
        <f t="shared" ca="1" si="251"/>
        <v>36210</v>
      </c>
    </row>
    <row r="2534" spans="2:12" x14ac:dyDescent="0.25">
      <c r="B2534">
        <f t="shared" ca="1" si="246"/>
        <v>9</v>
      </c>
      <c r="C2534">
        <f t="shared" ca="1" si="250"/>
        <v>2</v>
      </c>
      <c r="D2534">
        <f t="shared" ca="1" si="250"/>
        <v>1998</v>
      </c>
      <c r="E2534">
        <f t="shared" ca="1" si="250"/>
        <v>1</v>
      </c>
      <c r="F2534">
        <f t="shared" ca="1" si="250"/>
        <v>2</v>
      </c>
      <c r="G2534">
        <f t="shared" ca="1" si="250"/>
        <v>1</v>
      </c>
      <c r="I2534" t="str">
        <f t="shared" ca="1" si="247"/>
        <v>Female</v>
      </c>
      <c r="J2534" t="str">
        <f t="shared" ca="1" si="248"/>
        <v>Medicare</v>
      </c>
      <c r="K2534" t="str">
        <f t="shared" ca="1" si="249"/>
        <v>Discharged</v>
      </c>
      <c r="L2534" s="1">
        <f t="shared" ca="1" si="251"/>
        <v>35835</v>
      </c>
    </row>
    <row r="2535" spans="2:12" x14ac:dyDescent="0.25">
      <c r="B2535">
        <f t="shared" ca="1" si="246"/>
        <v>18</v>
      </c>
      <c r="C2535">
        <f t="shared" ca="1" si="250"/>
        <v>11</v>
      </c>
      <c r="D2535">
        <f t="shared" ca="1" si="250"/>
        <v>1989</v>
      </c>
      <c r="E2535">
        <f t="shared" ca="1" si="250"/>
        <v>2</v>
      </c>
      <c r="F2535">
        <f t="shared" ca="1" si="250"/>
        <v>5</v>
      </c>
      <c r="G2535">
        <f t="shared" ca="1" si="250"/>
        <v>1</v>
      </c>
      <c r="I2535" t="str">
        <f t="shared" ca="1" si="247"/>
        <v>Male</v>
      </c>
      <c r="J2535" t="str">
        <f t="shared" ca="1" si="248"/>
        <v>Blue Cross</v>
      </c>
      <c r="K2535" t="str">
        <f t="shared" ca="1" si="249"/>
        <v>Discharged</v>
      </c>
      <c r="L2535" s="1">
        <f t="shared" ca="1" si="251"/>
        <v>32830</v>
      </c>
    </row>
    <row r="2536" spans="2:12" x14ac:dyDescent="0.25">
      <c r="B2536">
        <f t="shared" ca="1" si="246"/>
        <v>27</v>
      </c>
      <c r="C2536">
        <f t="shared" ca="1" si="250"/>
        <v>3</v>
      </c>
      <c r="D2536">
        <f t="shared" ca="1" si="250"/>
        <v>2004</v>
      </c>
      <c r="E2536">
        <f t="shared" ca="1" si="250"/>
        <v>1</v>
      </c>
      <c r="F2536">
        <f t="shared" ca="1" si="250"/>
        <v>2</v>
      </c>
      <c r="G2536">
        <f t="shared" ca="1" si="250"/>
        <v>1</v>
      </c>
      <c r="I2536" t="str">
        <f t="shared" ca="1" si="247"/>
        <v>Female</v>
      </c>
      <c r="J2536" t="str">
        <f t="shared" ca="1" si="248"/>
        <v>Medicare</v>
      </c>
      <c r="K2536" t="str">
        <f t="shared" ca="1" si="249"/>
        <v>Discharged</v>
      </c>
      <c r="L2536" s="1">
        <f t="shared" ca="1" si="251"/>
        <v>38073</v>
      </c>
    </row>
    <row r="2537" spans="2:12" x14ac:dyDescent="0.25">
      <c r="B2537">
        <f t="shared" ca="1" si="246"/>
        <v>30</v>
      </c>
      <c r="C2537">
        <f t="shared" ca="1" si="250"/>
        <v>4</v>
      </c>
      <c r="D2537">
        <f t="shared" ca="1" si="250"/>
        <v>1937</v>
      </c>
      <c r="E2537">
        <f t="shared" ca="1" si="250"/>
        <v>2</v>
      </c>
      <c r="F2537">
        <f t="shared" ca="1" si="250"/>
        <v>2</v>
      </c>
      <c r="G2537">
        <f t="shared" ca="1" si="250"/>
        <v>4</v>
      </c>
      <c r="I2537" t="str">
        <f t="shared" ca="1" si="247"/>
        <v>Male</v>
      </c>
      <c r="J2537" t="str">
        <f t="shared" ca="1" si="248"/>
        <v>Medicare</v>
      </c>
      <c r="K2537" t="str">
        <f t="shared" ca="1" si="249"/>
        <v>Left without being seen</v>
      </c>
      <c r="L2537" s="1">
        <f t="shared" ca="1" si="251"/>
        <v>13635</v>
      </c>
    </row>
    <row r="2538" spans="2:12" x14ac:dyDescent="0.25">
      <c r="B2538">
        <f t="shared" ca="1" si="246"/>
        <v>3</v>
      </c>
      <c r="C2538">
        <f t="shared" ca="1" si="250"/>
        <v>6</v>
      </c>
      <c r="D2538">
        <f t="shared" ca="1" si="250"/>
        <v>1934</v>
      </c>
      <c r="E2538">
        <f t="shared" ca="1" si="250"/>
        <v>1</v>
      </c>
      <c r="F2538">
        <f t="shared" ca="1" si="250"/>
        <v>4</v>
      </c>
      <c r="G2538">
        <f t="shared" ca="1" si="250"/>
        <v>2</v>
      </c>
      <c r="I2538" t="str">
        <f t="shared" ca="1" si="247"/>
        <v>Female</v>
      </c>
      <c r="J2538" t="str">
        <f t="shared" ca="1" si="248"/>
        <v>Self-pay</v>
      </c>
      <c r="K2538" t="str">
        <f t="shared" ca="1" si="249"/>
        <v>Admitted</v>
      </c>
      <c r="L2538" s="1">
        <f t="shared" ca="1" si="251"/>
        <v>12573</v>
      </c>
    </row>
    <row r="2539" spans="2:12" x14ac:dyDescent="0.25">
      <c r="B2539">
        <f t="shared" ca="1" si="246"/>
        <v>3</v>
      </c>
      <c r="C2539">
        <f t="shared" ca="1" si="250"/>
        <v>11</v>
      </c>
      <c r="D2539">
        <f t="shared" ca="1" si="250"/>
        <v>1945</v>
      </c>
      <c r="E2539">
        <f t="shared" ca="1" si="250"/>
        <v>1</v>
      </c>
      <c r="F2539">
        <f t="shared" ca="1" si="250"/>
        <v>2</v>
      </c>
      <c r="G2539">
        <f t="shared" ca="1" si="250"/>
        <v>4</v>
      </c>
      <c r="I2539" t="str">
        <f t="shared" ca="1" si="247"/>
        <v>Female</v>
      </c>
      <c r="J2539" t="str">
        <f t="shared" ca="1" si="248"/>
        <v>Medicare</v>
      </c>
      <c r="K2539" t="str">
        <f t="shared" ca="1" si="249"/>
        <v>Left without being seen</v>
      </c>
      <c r="L2539" s="1">
        <f t="shared" ca="1" si="251"/>
        <v>16744</v>
      </c>
    </row>
    <row r="2540" spans="2:12" x14ac:dyDescent="0.25">
      <c r="B2540">
        <f t="shared" ca="1" si="246"/>
        <v>27</v>
      </c>
      <c r="C2540">
        <f t="shared" ca="1" si="250"/>
        <v>10</v>
      </c>
      <c r="D2540">
        <f t="shared" ca="1" si="250"/>
        <v>1918</v>
      </c>
      <c r="E2540">
        <f t="shared" ca="1" si="250"/>
        <v>2</v>
      </c>
      <c r="F2540">
        <f t="shared" ca="1" si="250"/>
        <v>2</v>
      </c>
      <c r="G2540">
        <f t="shared" ca="1" si="250"/>
        <v>4</v>
      </c>
      <c r="I2540" t="str">
        <f t="shared" ca="1" si="247"/>
        <v>Male</v>
      </c>
      <c r="J2540" t="str">
        <f t="shared" ca="1" si="248"/>
        <v>Medicare</v>
      </c>
      <c r="K2540" t="str">
        <f t="shared" ca="1" si="249"/>
        <v>Left without being seen</v>
      </c>
      <c r="L2540" s="1">
        <f t="shared" ca="1" si="251"/>
        <v>6875</v>
      </c>
    </row>
    <row r="2541" spans="2:12" x14ac:dyDescent="0.25">
      <c r="B2541">
        <f t="shared" ca="1" si="246"/>
        <v>4</v>
      </c>
      <c r="C2541">
        <f t="shared" ca="1" si="250"/>
        <v>9</v>
      </c>
      <c r="D2541">
        <f t="shared" ca="1" si="250"/>
        <v>1920</v>
      </c>
      <c r="E2541">
        <f t="shared" ca="1" si="250"/>
        <v>1</v>
      </c>
      <c r="F2541">
        <f t="shared" ca="1" si="250"/>
        <v>5</v>
      </c>
      <c r="G2541">
        <f t="shared" ca="1" si="250"/>
        <v>1</v>
      </c>
      <c r="I2541" t="str">
        <f t="shared" ca="1" si="247"/>
        <v>Female</v>
      </c>
      <c r="J2541" t="str">
        <f t="shared" ca="1" si="248"/>
        <v>Blue Cross</v>
      </c>
      <c r="K2541" t="str">
        <f t="shared" ca="1" si="249"/>
        <v>Discharged</v>
      </c>
      <c r="L2541" s="1">
        <f t="shared" ca="1" si="251"/>
        <v>7553</v>
      </c>
    </row>
    <row r="2542" spans="2:12" x14ac:dyDescent="0.25">
      <c r="B2542">
        <f t="shared" ca="1" si="246"/>
        <v>28</v>
      </c>
      <c r="C2542">
        <f t="shared" ca="1" si="250"/>
        <v>6</v>
      </c>
      <c r="D2542">
        <f t="shared" ca="1" si="250"/>
        <v>1923</v>
      </c>
      <c r="E2542">
        <f t="shared" ca="1" si="250"/>
        <v>2</v>
      </c>
      <c r="F2542">
        <f t="shared" ca="1" si="250"/>
        <v>2</v>
      </c>
      <c r="G2542">
        <f t="shared" ca="1" si="250"/>
        <v>3</v>
      </c>
      <c r="I2542" t="str">
        <f t="shared" ca="1" si="247"/>
        <v>Male</v>
      </c>
      <c r="J2542" t="str">
        <f t="shared" ca="1" si="248"/>
        <v>Medicare</v>
      </c>
      <c r="K2542" t="str">
        <f t="shared" ca="1" si="249"/>
        <v>Transferred</v>
      </c>
      <c r="L2542" s="1">
        <f t="shared" ca="1" si="251"/>
        <v>8580</v>
      </c>
    </row>
    <row r="2543" spans="2:12" x14ac:dyDescent="0.25">
      <c r="B2543">
        <f t="shared" ca="1" si="246"/>
        <v>21</v>
      </c>
      <c r="C2543">
        <f t="shared" ca="1" si="250"/>
        <v>4</v>
      </c>
      <c r="D2543">
        <f t="shared" ca="1" si="250"/>
        <v>1955</v>
      </c>
      <c r="E2543">
        <f t="shared" ca="1" si="250"/>
        <v>2</v>
      </c>
      <c r="F2543">
        <f t="shared" ca="1" si="250"/>
        <v>2</v>
      </c>
      <c r="G2543">
        <f t="shared" ca="1" si="250"/>
        <v>3</v>
      </c>
      <c r="I2543" t="str">
        <f t="shared" ca="1" si="247"/>
        <v>Male</v>
      </c>
      <c r="J2543" t="str">
        <f t="shared" ca="1" si="248"/>
        <v>Medicare</v>
      </c>
      <c r="K2543" t="str">
        <f t="shared" ca="1" si="249"/>
        <v>Transferred</v>
      </c>
      <c r="L2543" s="1">
        <f t="shared" ca="1" si="251"/>
        <v>20200</v>
      </c>
    </row>
    <row r="2544" spans="2:12" x14ac:dyDescent="0.25">
      <c r="B2544">
        <f t="shared" ca="1" si="246"/>
        <v>22</v>
      </c>
      <c r="C2544">
        <f t="shared" ca="1" si="250"/>
        <v>6</v>
      </c>
      <c r="D2544">
        <f t="shared" ca="1" si="250"/>
        <v>1973</v>
      </c>
      <c r="E2544">
        <f t="shared" ca="1" si="250"/>
        <v>1</v>
      </c>
      <c r="F2544">
        <f t="shared" ca="1" si="250"/>
        <v>2</v>
      </c>
      <c r="G2544">
        <f t="shared" ca="1" si="250"/>
        <v>3</v>
      </c>
      <c r="I2544" t="str">
        <f t="shared" ca="1" si="247"/>
        <v>Female</v>
      </c>
      <c r="J2544" t="str">
        <f t="shared" ca="1" si="248"/>
        <v>Medicare</v>
      </c>
      <c r="K2544" t="str">
        <f t="shared" ca="1" si="249"/>
        <v>Transferred</v>
      </c>
      <c r="L2544" s="1">
        <f t="shared" ca="1" si="251"/>
        <v>26837</v>
      </c>
    </row>
    <row r="2545" spans="2:12" x14ac:dyDescent="0.25">
      <c r="B2545">
        <f t="shared" ca="1" si="246"/>
        <v>23</v>
      </c>
      <c r="C2545">
        <f t="shared" ca="1" si="250"/>
        <v>12</v>
      </c>
      <c r="D2545">
        <f t="shared" ca="1" si="250"/>
        <v>1928</v>
      </c>
      <c r="E2545">
        <f t="shared" ca="1" si="250"/>
        <v>1</v>
      </c>
      <c r="F2545">
        <f t="shared" ca="1" si="250"/>
        <v>4</v>
      </c>
      <c r="G2545">
        <f t="shared" ca="1" si="250"/>
        <v>4</v>
      </c>
      <c r="I2545" t="str">
        <f t="shared" ca="1" si="247"/>
        <v>Female</v>
      </c>
      <c r="J2545" t="str">
        <f t="shared" ca="1" si="248"/>
        <v>Self-pay</v>
      </c>
      <c r="K2545" t="str">
        <f t="shared" ca="1" si="249"/>
        <v>Left without being seen</v>
      </c>
      <c r="L2545" s="1">
        <f t="shared" ca="1" si="251"/>
        <v>10585</v>
      </c>
    </row>
    <row r="2546" spans="2:12" x14ac:dyDescent="0.25">
      <c r="B2546">
        <f t="shared" ca="1" si="246"/>
        <v>25</v>
      </c>
      <c r="C2546">
        <f t="shared" ca="1" si="250"/>
        <v>7</v>
      </c>
      <c r="D2546">
        <f t="shared" ca="1" si="250"/>
        <v>2008</v>
      </c>
      <c r="E2546">
        <f t="shared" ca="1" si="250"/>
        <v>1</v>
      </c>
      <c r="F2546">
        <f t="shared" ca="1" si="250"/>
        <v>2</v>
      </c>
      <c r="G2546">
        <f t="shared" ca="1" si="250"/>
        <v>1</v>
      </c>
      <c r="I2546" t="str">
        <f t="shared" ca="1" si="247"/>
        <v>Female</v>
      </c>
      <c r="J2546" t="str">
        <f t="shared" ca="1" si="248"/>
        <v>Medicare</v>
      </c>
      <c r="K2546" t="str">
        <f t="shared" ca="1" si="249"/>
        <v>Discharged</v>
      </c>
      <c r="L2546" s="1">
        <f t="shared" ca="1" si="251"/>
        <v>39654</v>
      </c>
    </row>
    <row r="2547" spans="2:12" x14ac:dyDescent="0.25">
      <c r="B2547">
        <f t="shared" ca="1" si="246"/>
        <v>10</v>
      </c>
      <c r="C2547">
        <f t="shared" ca="1" si="250"/>
        <v>12</v>
      </c>
      <c r="D2547">
        <f t="shared" ca="1" si="250"/>
        <v>1965</v>
      </c>
      <c r="E2547">
        <f t="shared" ca="1" si="250"/>
        <v>2</v>
      </c>
      <c r="F2547">
        <f t="shared" ca="1" si="250"/>
        <v>1</v>
      </c>
      <c r="G2547">
        <f t="shared" ca="1" si="250"/>
        <v>1</v>
      </c>
      <c r="I2547" t="str">
        <f t="shared" ca="1" si="247"/>
        <v>Male</v>
      </c>
      <c r="J2547" t="str">
        <f t="shared" ca="1" si="248"/>
        <v>Aetna</v>
      </c>
      <c r="K2547" t="str">
        <f t="shared" ca="1" si="249"/>
        <v>Discharged</v>
      </c>
      <c r="L2547" s="1">
        <f t="shared" ca="1" si="251"/>
        <v>24086</v>
      </c>
    </row>
    <row r="2548" spans="2:12" x14ac:dyDescent="0.25">
      <c r="B2548">
        <f t="shared" ca="1" si="246"/>
        <v>10</v>
      </c>
      <c r="C2548">
        <f t="shared" ca="1" si="250"/>
        <v>11</v>
      </c>
      <c r="D2548">
        <f t="shared" ca="1" si="250"/>
        <v>1946</v>
      </c>
      <c r="E2548">
        <f t="shared" ca="1" si="250"/>
        <v>2</v>
      </c>
      <c r="F2548">
        <f t="shared" ca="1" si="250"/>
        <v>3</v>
      </c>
      <c r="G2548">
        <f t="shared" ca="1" si="250"/>
        <v>1</v>
      </c>
      <c r="I2548" t="str">
        <f t="shared" ca="1" si="247"/>
        <v>Male</v>
      </c>
      <c r="J2548" t="str">
        <f t="shared" ca="1" si="248"/>
        <v>Medicaid</v>
      </c>
      <c r="K2548" t="str">
        <f t="shared" ca="1" si="249"/>
        <v>Discharged</v>
      </c>
      <c r="L2548" s="1">
        <f t="shared" ca="1" si="251"/>
        <v>17116</v>
      </c>
    </row>
    <row r="2549" spans="2:12" x14ac:dyDescent="0.25">
      <c r="B2549">
        <f t="shared" ca="1" si="246"/>
        <v>4</v>
      </c>
      <c r="C2549">
        <f t="shared" ca="1" si="250"/>
        <v>12</v>
      </c>
      <c r="D2549">
        <f t="shared" ca="1" si="250"/>
        <v>1970</v>
      </c>
      <c r="E2549">
        <f t="shared" ca="1" si="250"/>
        <v>1</v>
      </c>
      <c r="F2549">
        <f t="shared" ca="1" si="250"/>
        <v>3</v>
      </c>
      <c r="G2549">
        <f t="shared" ca="1" si="250"/>
        <v>2</v>
      </c>
      <c r="I2549" t="str">
        <f t="shared" ca="1" si="247"/>
        <v>Female</v>
      </c>
      <c r="J2549" t="str">
        <f t="shared" ca="1" si="248"/>
        <v>Medicaid</v>
      </c>
      <c r="K2549" t="str">
        <f t="shared" ca="1" si="249"/>
        <v>Admitted</v>
      </c>
      <c r="L2549" s="1">
        <f t="shared" ca="1" si="251"/>
        <v>25906</v>
      </c>
    </row>
    <row r="2550" spans="2:12" x14ac:dyDescent="0.25">
      <c r="B2550">
        <f t="shared" ca="1" si="246"/>
        <v>25</v>
      </c>
      <c r="C2550">
        <f t="shared" ca="1" si="250"/>
        <v>4</v>
      </c>
      <c r="D2550">
        <f t="shared" ca="1" si="250"/>
        <v>1961</v>
      </c>
      <c r="E2550">
        <f t="shared" ca="1" si="250"/>
        <v>1</v>
      </c>
      <c r="F2550">
        <f t="shared" ca="1" si="250"/>
        <v>5</v>
      </c>
      <c r="G2550">
        <f t="shared" ca="1" si="250"/>
        <v>4</v>
      </c>
      <c r="I2550" t="str">
        <f t="shared" ca="1" si="247"/>
        <v>Female</v>
      </c>
      <c r="J2550" t="str">
        <f t="shared" ca="1" si="248"/>
        <v>Blue Cross</v>
      </c>
      <c r="K2550" t="str">
        <f t="shared" ca="1" si="249"/>
        <v>Left without being seen</v>
      </c>
      <c r="L2550" s="1">
        <f t="shared" ca="1" si="251"/>
        <v>22396</v>
      </c>
    </row>
    <row r="2551" spans="2:12" x14ac:dyDescent="0.25">
      <c r="B2551">
        <f t="shared" ca="1" si="246"/>
        <v>17</v>
      </c>
      <c r="C2551">
        <f t="shared" ca="1" si="250"/>
        <v>3</v>
      </c>
      <c r="D2551">
        <f t="shared" ca="1" si="250"/>
        <v>1915</v>
      </c>
      <c r="E2551">
        <f t="shared" ca="1" si="250"/>
        <v>1</v>
      </c>
      <c r="F2551">
        <f t="shared" ca="1" si="250"/>
        <v>5</v>
      </c>
      <c r="G2551">
        <f t="shared" ca="1" si="250"/>
        <v>4</v>
      </c>
      <c r="I2551" t="str">
        <f t="shared" ca="1" si="247"/>
        <v>Female</v>
      </c>
      <c r="J2551" t="str">
        <f t="shared" ca="1" si="248"/>
        <v>Blue Cross</v>
      </c>
      <c r="K2551" t="str">
        <f t="shared" ca="1" si="249"/>
        <v>Left without being seen</v>
      </c>
      <c r="L2551" s="1">
        <f t="shared" ca="1" si="251"/>
        <v>5555</v>
      </c>
    </row>
    <row r="2552" spans="2:12" x14ac:dyDescent="0.25">
      <c r="B2552">
        <f t="shared" ca="1" si="246"/>
        <v>11</v>
      </c>
      <c r="C2552">
        <f t="shared" ca="1" si="250"/>
        <v>3</v>
      </c>
      <c r="D2552">
        <f t="shared" ca="1" si="250"/>
        <v>2003</v>
      </c>
      <c r="E2552">
        <f t="shared" ca="1" si="250"/>
        <v>2</v>
      </c>
      <c r="F2552">
        <f t="shared" ca="1" si="250"/>
        <v>3</v>
      </c>
      <c r="G2552">
        <f t="shared" ca="1" si="250"/>
        <v>1</v>
      </c>
      <c r="I2552" t="str">
        <f t="shared" ca="1" si="247"/>
        <v>Male</v>
      </c>
      <c r="J2552" t="str">
        <f t="shared" ca="1" si="248"/>
        <v>Medicaid</v>
      </c>
      <c r="K2552" t="str">
        <f t="shared" ca="1" si="249"/>
        <v>Discharged</v>
      </c>
      <c r="L2552" s="1">
        <f t="shared" ca="1" si="251"/>
        <v>37691</v>
      </c>
    </row>
    <row r="2553" spans="2:12" x14ac:dyDescent="0.25">
      <c r="B2553">
        <f t="shared" ca="1" si="246"/>
        <v>7</v>
      </c>
      <c r="C2553">
        <f t="shared" ca="1" si="250"/>
        <v>5</v>
      </c>
      <c r="D2553">
        <f t="shared" ca="1" si="250"/>
        <v>1936</v>
      </c>
      <c r="E2553">
        <f t="shared" ca="1" si="250"/>
        <v>2</v>
      </c>
      <c r="F2553">
        <f t="shared" ca="1" si="250"/>
        <v>4</v>
      </c>
      <c r="G2553">
        <f t="shared" ca="1" si="250"/>
        <v>3</v>
      </c>
      <c r="I2553" t="str">
        <f t="shared" ca="1" si="247"/>
        <v>Male</v>
      </c>
      <c r="J2553" t="str">
        <f t="shared" ca="1" si="248"/>
        <v>Self-pay</v>
      </c>
      <c r="K2553" t="str">
        <f t="shared" ca="1" si="249"/>
        <v>Transferred</v>
      </c>
      <c r="L2553" s="1">
        <f t="shared" ca="1" si="251"/>
        <v>13277</v>
      </c>
    </row>
    <row r="2554" spans="2:12" x14ac:dyDescent="0.25">
      <c r="B2554">
        <f t="shared" ca="1" si="246"/>
        <v>21</v>
      </c>
      <c r="C2554">
        <f t="shared" ca="1" si="250"/>
        <v>10</v>
      </c>
      <c r="D2554">
        <f t="shared" ca="1" si="250"/>
        <v>2010</v>
      </c>
      <c r="E2554">
        <f t="shared" ca="1" si="250"/>
        <v>1</v>
      </c>
      <c r="F2554">
        <f t="shared" ca="1" si="250"/>
        <v>1</v>
      </c>
      <c r="G2554">
        <f t="shared" ca="1" si="250"/>
        <v>2</v>
      </c>
      <c r="I2554" t="str">
        <f t="shared" ca="1" si="247"/>
        <v>Female</v>
      </c>
      <c r="J2554" t="str">
        <f t="shared" ca="1" si="248"/>
        <v>Aetna</v>
      </c>
      <c r="K2554" t="str">
        <f t="shared" ca="1" si="249"/>
        <v>Admitted</v>
      </c>
      <c r="L2554" s="1">
        <f t="shared" ca="1" si="251"/>
        <v>40472</v>
      </c>
    </row>
    <row r="2555" spans="2:12" x14ac:dyDescent="0.25">
      <c r="B2555">
        <f t="shared" ca="1" si="246"/>
        <v>5</v>
      </c>
      <c r="C2555">
        <f t="shared" ca="1" si="250"/>
        <v>3</v>
      </c>
      <c r="D2555">
        <f t="shared" ca="1" si="250"/>
        <v>1948</v>
      </c>
      <c r="E2555">
        <f t="shared" ca="1" si="250"/>
        <v>2</v>
      </c>
      <c r="F2555">
        <f t="shared" ca="1" si="250"/>
        <v>2</v>
      </c>
      <c r="G2555">
        <f t="shared" ca="1" si="250"/>
        <v>3</v>
      </c>
      <c r="I2555" t="str">
        <f t="shared" ca="1" si="247"/>
        <v>Male</v>
      </c>
      <c r="J2555" t="str">
        <f t="shared" ca="1" si="248"/>
        <v>Medicare</v>
      </c>
      <c r="K2555" t="str">
        <f t="shared" ca="1" si="249"/>
        <v>Transferred</v>
      </c>
      <c r="L2555" s="1">
        <f t="shared" ca="1" si="251"/>
        <v>17597</v>
      </c>
    </row>
    <row r="2556" spans="2:12" x14ac:dyDescent="0.25">
      <c r="B2556">
        <f t="shared" ca="1" si="246"/>
        <v>11</v>
      </c>
      <c r="C2556">
        <f t="shared" ca="1" si="250"/>
        <v>4</v>
      </c>
      <c r="D2556">
        <f t="shared" ca="1" si="250"/>
        <v>1944</v>
      </c>
      <c r="E2556">
        <f t="shared" ca="1" si="250"/>
        <v>1</v>
      </c>
      <c r="F2556">
        <f t="shared" ca="1" si="250"/>
        <v>3</v>
      </c>
      <c r="G2556">
        <f t="shared" ca="1" si="250"/>
        <v>2</v>
      </c>
      <c r="I2556" t="str">
        <f t="shared" ca="1" si="247"/>
        <v>Female</v>
      </c>
      <c r="J2556" t="str">
        <f t="shared" ca="1" si="248"/>
        <v>Medicaid</v>
      </c>
      <c r="K2556" t="str">
        <f t="shared" ca="1" si="249"/>
        <v>Admitted</v>
      </c>
      <c r="L2556" s="1">
        <f t="shared" ca="1" si="251"/>
        <v>16173</v>
      </c>
    </row>
    <row r="2557" spans="2:12" x14ac:dyDescent="0.25">
      <c r="B2557">
        <f t="shared" ca="1" si="246"/>
        <v>6</v>
      </c>
      <c r="C2557">
        <f t="shared" ca="1" si="250"/>
        <v>6</v>
      </c>
      <c r="D2557">
        <f t="shared" ca="1" si="250"/>
        <v>1925</v>
      </c>
      <c r="E2557">
        <f t="shared" ca="1" si="250"/>
        <v>1</v>
      </c>
      <c r="F2557">
        <f t="shared" ca="1" si="250"/>
        <v>3</v>
      </c>
      <c r="G2557">
        <f t="shared" ca="1" si="250"/>
        <v>4</v>
      </c>
      <c r="I2557" t="str">
        <f t="shared" ca="1" si="247"/>
        <v>Female</v>
      </c>
      <c r="J2557" t="str">
        <f t="shared" ca="1" si="248"/>
        <v>Medicaid</v>
      </c>
      <c r="K2557" t="str">
        <f t="shared" ca="1" si="249"/>
        <v>Left without being seen</v>
      </c>
      <c r="L2557" s="1">
        <f t="shared" ca="1" si="251"/>
        <v>9289</v>
      </c>
    </row>
    <row r="2558" spans="2:12" x14ac:dyDescent="0.25">
      <c r="B2558">
        <f t="shared" ca="1" si="246"/>
        <v>1</v>
      </c>
      <c r="C2558">
        <f t="shared" ca="1" si="250"/>
        <v>9</v>
      </c>
      <c r="D2558">
        <f t="shared" ca="1" si="250"/>
        <v>1995</v>
      </c>
      <c r="E2558">
        <f t="shared" ca="1" si="250"/>
        <v>1</v>
      </c>
      <c r="F2558">
        <f t="shared" ca="1" si="250"/>
        <v>2</v>
      </c>
      <c r="G2558">
        <f t="shared" ca="1" si="250"/>
        <v>1</v>
      </c>
      <c r="I2558" t="str">
        <f t="shared" ca="1" si="247"/>
        <v>Female</v>
      </c>
      <c r="J2558" t="str">
        <f t="shared" ca="1" si="248"/>
        <v>Medicare</v>
      </c>
      <c r="K2558" t="str">
        <f t="shared" ca="1" si="249"/>
        <v>Discharged</v>
      </c>
      <c r="L2558" s="1">
        <f t="shared" ca="1" si="251"/>
        <v>34943</v>
      </c>
    </row>
    <row r="2559" spans="2:12" x14ac:dyDescent="0.25">
      <c r="B2559">
        <f t="shared" ca="1" si="246"/>
        <v>16</v>
      </c>
      <c r="C2559">
        <f t="shared" ca="1" si="250"/>
        <v>11</v>
      </c>
      <c r="D2559">
        <f t="shared" ca="1" si="250"/>
        <v>1988</v>
      </c>
      <c r="E2559">
        <f t="shared" ca="1" si="250"/>
        <v>1</v>
      </c>
      <c r="F2559">
        <f t="shared" ca="1" si="250"/>
        <v>2</v>
      </c>
      <c r="G2559">
        <f t="shared" ca="1" si="250"/>
        <v>2</v>
      </c>
      <c r="I2559" t="str">
        <f t="shared" ca="1" si="247"/>
        <v>Female</v>
      </c>
      <c r="J2559" t="str">
        <f t="shared" ca="1" si="248"/>
        <v>Medicare</v>
      </c>
      <c r="K2559" t="str">
        <f t="shared" ca="1" si="249"/>
        <v>Admitted</v>
      </c>
      <c r="L2559" s="1">
        <f t="shared" ca="1" si="251"/>
        <v>32463</v>
      </c>
    </row>
    <row r="2560" spans="2:12" x14ac:dyDescent="0.25">
      <c r="B2560">
        <f t="shared" ca="1" si="246"/>
        <v>28</v>
      </c>
      <c r="C2560">
        <f t="shared" ca="1" si="250"/>
        <v>12</v>
      </c>
      <c r="D2560">
        <f t="shared" ca="1" si="250"/>
        <v>1967</v>
      </c>
      <c r="E2560">
        <f t="shared" ca="1" si="250"/>
        <v>1</v>
      </c>
      <c r="F2560">
        <f t="shared" ca="1" si="250"/>
        <v>5</v>
      </c>
      <c r="G2560">
        <f t="shared" ca="1" si="250"/>
        <v>4</v>
      </c>
      <c r="I2560" t="str">
        <f t="shared" ca="1" si="247"/>
        <v>Female</v>
      </c>
      <c r="J2560" t="str">
        <f t="shared" ca="1" si="248"/>
        <v>Blue Cross</v>
      </c>
      <c r="K2560" t="str">
        <f t="shared" ca="1" si="249"/>
        <v>Left without being seen</v>
      </c>
      <c r="L2560" s="1">
        <f t="shared" ca="1" si="251"/>
        <v>24834</v>
      </c>
    </row>
    <row r="2561" spans="2:12" x14ac:dyDescent="0.25">
      <c r="B2561">
        <f t="shared" ca="1" si="246"/>
        <v>18</v>
      </c>
      <c r="C2561">
        <f t="shared" ca="1" si="250"/>
        <v>12</v>
      </c>
      <c r="D2561">
        <f t="shared" ca="1" si="250"/>
        <v>1915</v>
      </c>
      <c r="E2561">
        <f t="shared" ca="1" si="250"/>
        <v>1</v>
      </c>
      <c r="F2561">
        <f t="shared" ca="1" si="250"/>
        <v>2</v>
      </c>
      <c r="G2561">
        <f t="shared" ca="1" si="250"/>
        <v>2</v>
      </c>
      <c r="I2561" t="str">
        <f t="shared" ca="1" si="247"/>
        <v>Female</v>
      </c>
      <c r="J2561" t="str">
        <f t="shared" ca="1" si="248"/>
        <v>Medicare</v>
      </c>
      <c r="K2561" t="str">
        <f t="shared" ca="1" si="249"/>
        <v>Admitted</v>
      </c>
      <c r="L2561" s="1">
        <f t="shared" ca="1" si="251"/>
        <v>5831</v>
      </c>
    </row>
    <row r="2562" spans="2:12" x14ac:dyDescent="0.25">
      <c r="B2562">
        <f t="shared" ca="1" si="246"/>
        <v>12</v>
      </c>
      <c r="C2562">
        <f t="shared" ca="1" si="250"/>
        <v>8</v>
      </c>
      <c r="D2562">
        <f t="shared" ca="1" si="250"/>
        <v>1953</v>
      </c>
      <c r="E2562">
        <f t="shared" ca="1" si="250"/>
        <v>1</v>
      </c>
      <c r="F2562">
        <f t="shared" ca="1" si="250"/>
        <v>2</v>
      </c>
      <c r="G2562">
        <f t="shared" ca="1" si="250"/>
        <v>2</v>
      </c>
      <c r="I2562" t="str">
        <f t="shared" ca="1" si="247"/>
        <v>Female</v>
      </c>
      <c r="J2562" t="str">
        <f t="shared" ca="1" si="248"/>
        <v>Medicare</v>
      </c>
      <c r="K2562" t="str">
        <f t="shared" ca="1" si="249"/>
        <v>Admitted</v>
      </c>
      <c r="L2562" s="1">
        <f t="shared" ca="1" si="251"/>
        <v>19583</v>
      </c>
    </row>
    <row r="2563" spans="2:12" x14ac:dyDescent="0.25">
      <c r="B2563">
        <f t="shared" ca="1" si="246"/>
        <v>6</v>
      </c>
      <c r="C2563">
        <f t="shared" ca="1" si="250"/>
        <v>6</v>
      </c>
      <c r="D2563">
        <f t="shared" ca="1" si="250"/>
        <v>1943</v>
      </c>
      <c r="E2563">
        <f t="shared" ca="1" si="250"/>
        <v>2</v>
      </c>
      <c r="F2563">
        <f t="shared" ca="1" si="250"/>
        <v>4</v>
      </c>
      <c r="G2563">
        <f t="shared" ca="1" si="250"/>
        <v>3</v>
      </c>
      <c r="I2563" t="str">
        <f t="shared" ca="1" si="247"/>
        <v>Male</v>
      </c>
      <c r="J2563" t="str">
        <f t="shared" ca="1" si="248"/>
        <v>Self-pay</v>
      </c>
      <c r="K2563" t="str">
        <f t="shared" ca="1" si="249"/>
        <v>Transferred</v>
      </c>
      <c r="L2563" s="1">
        <f t="shared" ca="1" si="251"/>
        <v>15863</v>
      </c>
    </row>
    <row r="2564" spans="2:12" x14ac:dyDescent="0.25">
      <c r="B2564">
        <f t="shared" ca="1" si="246"/>
        <v>9</v>
      </c>
      <c r="C2564">
        <f t="shared" ca="1" si="250"/>
        <v>12</v>
      </c>
      <c r="D2564">
        <f t="shared" ca="1" si="250"/>
        <v>1915</v>
      </c>
      <c r="E2564">
        <f t="shared" ca="1" si="250"/>
        <v>2</v>
      </c>
      <c r="F2564">
        <f t="shared" ca="1" si="250"/>
        <v>2</v>
      </c>
      <c r="G2564">
        <f t="shared" ca="1" si="250"/>
        <v>2</v>
      </c>
      <c r="I2564" t="str">
        <f t="shared" ca="1" si="247"/>
        <v>Male</v>
      </c>
      <c r="J2564" t="str">
        <f t="shared" ca="1" si="248"/>
        <v>Medicare</v>
      </c>
      <c r="K2564" t="str">
        <f t="shared" ca="1" si="249"/>
        <v>Admitted</v>
      </c>
      <c r="L2564" s="1">
        <f t="shared" ca="1" si="251"/>
        <v>5822</v>
      </c>
    </row>
    <row r="2565" spans="2:12" x14ac:dyDescent="0.25">
      <c r="B2565">
        <f t="shared" ref="B2565:B2628" ca="1" si="252">RANDBETWEEN(B$4,B$5)</f>
        <v>7</v>
      </c>
      <c r="C2565">
        <f t="shared" ca="1" si="250"/>
        <v>5</v>
      </c>
      <c r="D2565">
        <f t="shared" ca="1" si="250"/>
        <v>1951</v>
      </c>
      <c r="E2565">
        <f t="shared" ca="1" si="250"/>
        <v>1</v>
      </c>
      <c r="F2565">
        <f t="shared" ca="1" si="250"/>
        <v>5</v>
      </c>
      <c r="G2565">
        <f t="shared" ca="1" si="250"/>
        <v>3</v>
      </c>
      <c r="I2565" t="str">
        <f t="shared" ca="1" si="247"/>
        <v>Female</v>
      </c>
      <c r="J2565" t="str">
        <f t="shared" ca="1" si="248"/>
        <v>Blue Cross</v>
      </c>
      <c r="K2565" t="str">
        <f t="shared" ca="1" si="249"/>
        <v>Transferred</v>
      </c>
      <c r="L2565" s="1">
        <f t="shared" ca="1" si="251"/>
        <v>18755</v>
      </c>
    </row>
    <row r="2566" spans="2:12" x14ac:dyDescent="0.25">
      <c r="B2566">
        <f t="shared" ca="1" si="252"/>
        <v>12</v>
      </c>
      <c r="C2566">
        <f t="shared" ca="1" si="250"/>
        <v>4</v>
      </c>
      <c r="D2566">
        <f t="shared" ca="1" si="250"/>
        <v>1957</v>
      </c>
      <c r="E2566">
        <f t="shared" ca="1" si="250"/>
        <v>2</v>
      </c>
      <c r="F2566">
        <f t="shared" ca="1" si="250"/>
        <v>1</v>
      </c>
      <c r="G2566">
        <f t="shared" ca="1" si="250"/>
        <v>3</v>
      </c>
      <c r="I2566" t="str">
        <f t="shared" ca="1" si="247"/>
        <v>Male</v>
      </c>
      <c r="J2566" t="str">
        <f t="shared" ca="1" si="248"/>
        <v>Aetna</v>
      </c>
      <c r="K2566" t="str">
        <f t="shared" ca="1" si="249"/>
        <v>Transferred</v>
      </c>
      <c r="L2566" s="1">
        <f t="shared" ca="1" si="251"/>
        <v>20922</v>
      </c>
    </row>
    <row r="2567" spans="2:12" x14ac:dyDescent="0.25">
      <c r="B2567">
        <f t="shared" ca="1" si="252"/>
        <v>1</v>
      </c>
      <c r="C2567">
        <f t="shared" ca="1" si="250"/>
        <v>7</v>
      </c>
      <c r="D2567">
        <f t="shared" ca="1" si="250"/>
        <v>1985</v>
      </c>
      <c r="E2567">
        <f t="shared" ref="C2567:G2618" ca="1" si="253">RANDBETWEEN(E$4,E$5)</f>
        <v>1</v>
      </c>
      <c r="F2567">
        <f t="shared" ca="1" si="253"/>
        <v>5</v>
      </c>
      <c r="G2567">
        <f t="shared" ca="1" si="253"/>
        <v>3</v>
      </c>
      <c r="I2567" t="str">
        <f t="shared" ca="1" si="247"/>
        <v>Female</v>
      </c>
      <c r="J2567" t="str">
        <f t="shared" ca="1" si="248"/>
        <v>Blue Cross</v>
      </c>
      <c r="K2567" t="str">
        <f t="shared" ca="1" si="249"/>
        <v>Transferred</v>
      </c>
      <c r="L2567" s="1">
        <f t="shared" ca="1" si="251"/>
        <v>31229</v>
      </c>
    </row>
    <row r="2568" spans="2:12" x14ac:dyDescent="0.25">
      <c r="B2568">
        <f t="shared" ca="1" si="252"/>
        <v>4</v>
      </c>
      <c r="C2568">
        <f t="shared" ca="1" si="253"/>
        <v>3</v>
      </c>
      <c r="D2568">
        <f t="shared" ca="1" si="253"/>
        <v>1949</v>
      </c>
      <c r="E2568">
        <f t="shared" ca="1" si="253"/>
        <v>1</v>
      </c>
      <c r="F2568">
        <f t="shared" ca="1" si="253"/>
        <v>5</v>
      </c>
      <c r="G2568">
        <f t="shared" ca="1" si="253"/>
        <v>1</v>
      </c>
      <c r="I2568" t="str">
        <f t="shared" ca="1" si="247"/>
        <v>Female</v>
      </c>
      <c r="J2568" t="str">
        <f t="shared" ca="1" si="248"/>
        <v>Blue Cross</v>
      </c>
      <c r="K2568" t="str">
        <f t="shared" ca="1" si="249"/>
        <v>Discharged</v>
      </c>
      <c r="L2568" s="1">
        <f t="shared" ca="1" si="251"/>
        <v>17961</v>
      </c>
    </row>
    <row r="2569" spans="2:12" x14ac:dyDescent="0.25">
      <c r="B2569">
        <f t="shared" ca="1" si="252"/>
        <v>13</v>
      </c>
      <c r="C2569">
        <f t="shared" ca="1" si="253"/>
        <v>4</v>
      </c>
      <c r="D2569">
        <f t="shared" ca="1" si="253"/>
        <v>1934</v>
      </c>
      <c r="E2569">
        <f t="shared" ca="1" si="253"/>
        <v>1</v>
      </c>
      <c r="F2569">
        <f t="shared" ca="1" si="253"/>
        <v>3</v>
      </c>
      <c r="G2569">
        <f t="shared" ca="1" si="253"/>
        <v>3</v>
      </c>
      <c r="I2569" t="str">
        <f t="shared" ref="I2569:I2632" ca="1" si="254">VLOOKUP(E2569,GenderNum_to_GenderLabel,2,FALSE)</f>
        <v>Female</v>
      </c>
      <c r="J2569" t="str">
        <f t="shared" ref="J2569:J2632" ca="1" si="255">VLOOKUP(F2569,InsuranceNum_to_InsuranceCompany,2,FALSE)</f>
        <v>Medicaid</v>
      </c>
      <c r="K2569" t="str">
        <f t="shared" ref="K2569:K2632" ca="1" si="256">VLOOKUP(G2569,DispositionNum_to_DispositionLabel,2,FALSE)</f>
        <v>Transferred</v>
      </c>
      <c r="L2569" s="1">
        <f t="shared" ca="1" si="251"/>
        <v>12522</v>
      </c>
    </row>
    <row r="2570" spans="2:12" x14ac:dyDescent="0.25">
      <c r="B2570">
        <f t="shared" ca="1" si="252"/>
        <v>26</v>
      </c>
      <c r="C2570">
        <f t="shared" ca="1" si="253"/>
        <v>4</v>
      </c>
      <c r="D2570">
        <f t="shared" ca="1" si="253"/>
        <v>1957</v>
      </c>
      <c r="E2570">
        <f t="shared" ca="1" si="253"/>
        <v>2</v>
      </c>
      <c r="F2570">
        <f t="shared" ca="1" si="253"/>
        <v>5</v>
      </c>
      <c r="G2570">
        <f t="shared" ca="1" si="253"/>
        <v>3</v>
      </c>
      <c r="I2570" t="str">
        <f t="shared" ca="1" si="254"/>
        <v>Male</v>
      </c>
      <c r="J2570" t="str">
        <f t="shared" ca="1" si="255"/>
        <v>Blue Cross</v>
      </c>
      <c r="K2570" t="str">
        <f t="shared" ca="1" si="256"/>
        <v>Transferred</v>
      </c>
      <c r="L2570" s="1">
        <f t="shared" ca="1" si="251"/>
        <v>20936</v>
      </c>
    </row>
    <row r="2571" spans="2:12" x14ac:dyDescent="0.25">
      <c r="B2571">
        <f t="shared" ca="1" si="252"/>
        <v>2</v>
      </c>
      <c r="C2571">
        <f t="shared" ca="1" si="253"/>
        <v>7</v>
      </c>
      <c r="D2571">
        <f t="shared" ca="1" si="253"/>
        <v>1959</v>
      </c>
      <c r="E2571">
        <f t="shared" ca="1" si="253"/>
        <v>1</v>
      </c>
      <c r="F2571">
        <f t="shared" ca="1" si="253"/>
        <v>1</v>
      </c>
      <c r="G2571">
        <f t="shared" ca="1" si="253"/>
        <v>3</v>
      </c>
      <c r="I2571" t="str">
        <f t="shared" ca="1" si="254"/>
        <v>Female</v>
      </c>
      <c r="J2571" t="str">
        <f t="shared" ca="1" si="255"/>
        <v>Aetna</v>
      </c>
      <c r="K2571" t="str">
        <f t="shared" ca="1" si="256"/>
        <v>Transferred</v>
      </c>
      <c r="L2571" s="1">
        <f t="shared" ca="1" si="251"/>
        <v>21733</v>
      </c>
    </row>
    <row r="2572" spans="2:12" x14ac:dyDescent="0.25">
      <c r="B2572">
        <f t="shared" ca="1" si="252"/>
        <v>26</v>
      </c>
      <c r="C2572">
        <f t="shared" ca="1" si="253"/>
        <v>10</v>
      </c>
      <c r="D2572">
        <f t="shared" ca="1" si="253"/>
        <v>1972</v>
      </c>
      <c r="E2572">
        <f t="shared" ca="1" si="253"/>
        <v>1</v>
      </c>
      <c r="F2572">
        <f t="shared" ca="1" si="253"/>
        <v>4</v>
      </c>
      <c r="G2572">
        <f t="shared" ca="1" si="253"/>
        <v>4</v>
      </c>
      <c r="I2572" t="str">
        <f t="shared" ca="1" si="254"/>
        <v>Female</v>
      </c>
      <c r="J2572" t="str">
        <f t="shared" ca="1" si="255"/>
        <v>Self-pay</v>
      </c>
      <c r="K2572" t="str">
        <f t="shared" ca="1" si="256"/>
        <v>Left without being seen</v>
      </c>
      <c r="L2572" s="1">
        <f t="shared" ca="1" si="251"/>
        <v>26598</v>
      </c>
    </row>
    <row r="2573" spans="2:12" x14ac:dyDescent="0.25">
      <c r="B2573">
        <f t="shared" ca="1" si="252"/>
        <v>24</v>
      </c>
      <c r="C2573">
        <f t="shared" ca="1" si="253"/>
        <v>11</v>
      </c>
      <c r="D2573">
        <f t="shared" ca="1" si="253"/>
        <v>1920</v>
      </c>
      <c r="E2573">
        <f t="shared" ca="1" si="253"/>
        <v>2</v>
      </c>
      <c r="F2573">
        <f t="shared" ca="1" si="253"/>
        <v>3</v>
      </c>
      <c r="G2573">
        <f t="shared" ca="1" si="253"/>
        <v>1</v>
      </c>
      <c r="I2573" t="str">
        <f t="shared" ca="1" si="254"/>
        <v>Male</v>
      </c>
      <c r="J2573" t="str">
        <f t="shared" ca="1" si="255"/>
        <v>Medicaid</v>
      </c>
      <c r="K2573" t="str">
        <f t="shared" ca="1" si="256"/>
        <v>Discharged</v>
      </c>
      <c r="L2573" s="1">
        <f t="shared" ca="1" si="251"/>
        <v>7634</v>
      </c>
    </row>
    <row r="2574" spans="2:12" x14ac:dyDescent="0.25">
      <c r="B2574">
        <f t="shared" ca="1" si="252"/>
        <v>10</v>
      </c>
      <c r="C2574">
        <f t="shared" ca="1" si="253"/>
        <v>6</v>
      </c>
      <c r="D2574">
        <f t="shared" ca="1" si="253"/>
        <v>1961</v>
      </c>
      <c r="E2574">
        <f t="shared" ca="1" si="253"/>
        <v>2</v>
      </c>
      <c r="F2574">
        <f t="shared" ca="1" si="253"/>
        <v>4</v>
      </c>
      <c r="G2574">
        <f t="shared" ca="1" si="253"/>
        <v>1</v>
      </c>
      <c r="I2574" t="str">
        <f t="shared" ca="1" si="254"/>
        <v>Male</v>
      </c>
      <c r="J2574" t="str">
        <f t="shared" ca="1" si="255"/>
        <v>Self-pay</v>
      </c>
      <c r="K2574" t="str">
        <f t="shared" ca="1" si="256"/>
        <v>Discharged</v>
      </c>
      <c r="L2574" s="1">
        <f t="shared" ca="1" si="251"/>
        <v>22442</v>
      </c>
    </row>
    <row r="2575" spans="2:12" x14ac:dyDescent="0.25">
      <c r="B2575">
        <f t="shared" ca="1" si="252"/>
        <v>30</v>
      </c>
      <c r="C2575">
        <f t="shared" ca="1" si="253"/>
        <v>10</v>
      </c>
      <c r="D2575">
        <f t="shared" ca="1" si="253"/>
        <v>1921</v>
      </c>
      <c r="E2575">
        <f t="shared" ca="1" si="253"/>
        <v>2</v>
      </c>
      <c r="F2575">
        <f t="shared" ca="1" si="253"/>
        <v>3</v>
      </c>
      <c r="G2575">
        <f t="shared" ca="1" si="253"/>
        <v>2</v>
      </c>
      <c r="I2575" t="str">
        <f t="shared" ca="1" si="254"/>
        <v>Male</v>
      </c>
      <c r="J2575" t="str">
        <f t="shared" ca="1" si="255"/>
        <v>Medicaid</v>
      </c>
      <c r="K2575" t="str">
        <f t="shared" ca="1" si="256"/>
        <v>Admitted</v>
      </c>
      <c r="L2575" s="1">
        <f t="shared" ca="1" si="251"/>
        <v>7974</v>
      </c>
    </row>
    <row r="2576" spans="2:12" x14ac:dyDescent="0.25">
      <c r="B2576">
        <f t="shared" ca="1" si="252"/>
        <v>15</v>
      </c>
      <c r="C2576">
        <f t="shared" ca="1" si="253"/>
        <v>11</v>
      </c>
      <c r="D2576">
        <f t="shared" ca="1" si="253"/>
        <v>1975</v>
      </c>
      <c r="E2576">
        <f t="shared" ca="1" si="253"/>
        <v>2</v>
      </c>
      <c r="F2576">
        <f t="shared" ca="1" si="253"/>
        <v>2</v>
      </c>
      <c r="G2576">
        <f t="shared" ca="1" si="253"/>
        <v>3</v>
      </c>
      <c r="I2576" t="str">
        <f t="shared" ca="1" si="254"/>
        <v>Male</v>
      </c>
      <c r="J2576" t="str">
        <f t="shared" ca="1" si="255"/>
        <v>Medicare</v>
      </c>
      <c r="K2576" t="str">
        <f t="shared" ca="1" si="256"/>
        <v>Transferred</v>
      </c>
      <c r="L2576" s="1">
        <f t="shared" ca="1" si="251"/>
        <v>27713</v>
      </c>
    </row>
    <row r="2577" spans="2:12" x14ac:dyDescent="0.25">
      <c r="B2577">
        <f t="shared" ca="1" si="252"/>
        <v>15</v>
      </c>
      <c r="C2577">
        <f t="shared" ca="1" si="253"/>
        <v>7</v>
      </c>
      <c r="D2577">
        <f t="shared" ca="1" si="253"/>
        <v>1996</v>
      </c>
      <c r="E2577">
        <f t="shared" ca="1" si="253"/>
        <v>1</v>
      </c>
      <c r="F2577">
        <f t="shared" ca="1" si="253"/>
        <v>3</v>
      </c>
      <c r="G2577">
        <f t="shared" ca="1" si="253"/>
        <v>1</v>
      </c>
      <c r="I2577" t="str">
        <f t="shared" ca="1" si="254"/>
        <v>Female</v>
      </c>
      <c r="J2577" t="str">
        <f t="shared" ca="1" si="255"/>
        <v>Medicaid</v>
      </c>
      <c r="K2577" t="str">
        <f t="shared" ca="1" si="256"/>
        <v>Discharged</v>
      </c>
      <c r="L2577" s="1">
        <f t="shared" ca="1" si="251"/>
        <v>35261</v>
      </c>
    </row>
    <row r="2578" spans="2:12" x14ac:dyDescent="0.25">
      <c r="B2578">
        <f t="shared" ca="1" si="252"/>
        <v>25</v>
      </c>
      <c r="C2578">
        <f t="shared" ca="1" si="253"/>
        <v>4</v>
      </c>
      <c r="D2578">
        <f t="shared" ca="1" si="253"/>
        <v>2012</v>
      </c>
      <c r="E2578">
        <f t="shared" ca="1" si="253"/>
        <v>1</v>
      </c>
      <c r="F2578">
        <f t="shared" ca="1" si="253"/>
        <v>2</v>
      </c>
      <c r="G2578">
        <f t="shared" ca="1" si="253"/>
        <v>4</v>
      </c>
      <c r="I2578" t="str">
        <f t="shared" ca="1" si="254"/>
        <v>Female</v>
      </c>
      <c r="J2578" t="str">
        <f t="shared" ca="1" si="255"/>
        <v>Medicare</v>
      </c>
      <c r="K2578" t="str">
        <f t="shared" ca="1" si="256"/>
        <v>Left without being seen</v>
      </c>
      <c r="L2578" s="1">
        <f t="shared" ca="1" si="251"/>
        <v>41024</v>
      </c>
    </row>
    <row r="2579" spans="2:12" x14ac:dyDescent="0.25">
      <c r="B2579">
        <f t="shared" ca="1" si="252"/>
        <v>9</v>
      </c>
      <c r="C2579">
        <f t="shared" ca="1" si="253"/>
        <v>4</v>
      </c>
      <c r="D2579">
        <f t="shared" ca="1" si="253"/>
        <v>1939</v>
      </c>
      <c r="E2579">
        <f t="shared" ca="1" si="253"/>
        <v>2</v>
      </c>
      <c r="F2579">
        <f t="shared" ca="1" si="253"/>
        <v>4</v>
      </c>
      <c r="G2579">
        <f t="shared" ca="1" si="253"/>
        <v>4</v>
      </c>
      <c r="I2579" t="str">
        <f t="shared" ca="1" si="254"/>
        <v>Male</v>
      </c>
      <c r="J2579" t="str">
        <f t="shared" ca="1" si="255"/>
        <v>Self-pay</v>
      </c>
      <c r="K2579" t="str">
        <f t="shared" ca="1" si="256"/>
        <v>Left without being seen</v>
      </c>
      <c r="L2579" s="1">
        <f t="shared" ca="1" si="251"/>
        <v>14344</v>
      </c>
    </row>
    <row r="2580" spans="2:12" x14ac:dyDescent="0.25">
      <c r="B2580">
        <f t="shared" ca="1" si="252"/>
        <v>26</v>
      </c>
      <c r="C2580">
        <f t="shared" ca="1" si="253"/>
        <v>8</v>
      </c>
      <c r="D2580">
        <f t="shared" ca="1" si="253"/>
        <v>1928</v>
      </c>
      <c r="E2580">
        <f t="shared" ca="1" si="253"/>
        <v>2</v>
      </c>
      <c r="F2580">
        <f t="shared" ca="1" si="253"/>
        <v>5</v>
      </c>
      <c r="G2580">
        <f t="shared" ca="1" si="253"/>
        <v>3</v>
      </c>
      <c r="I2580" t="str">
        <f t="shared" ca="1" si="254"/>
        <v>Male</v>
      </c>
      <c r="J2580" t="str">
        <f t="shared" ca="1" si="255"/>
        <v>Blue Cross</v>
      </c>
      <c r="K2580" t="str">
        <f t="shared" ca="1" si="256"/>
        <v>Transferred</v>
      </c>
      <c r="L2580" s="1">
        <f t="shared" ref="L2580:L2643" ca="1" si="257">DATE(D2580,C2580,B2580)</f>
        <v>10466</v>
      </c>
    </row>
    <row r="2581" spans="2:12" x14ac:dyDescent="0.25">
      <c r="B2581">
        <f t="shared" ca="1" si="252"/>
        <v>14</v>
      </c>
      <c r="C2581">
        <f t="shared" ca="1" si="253"/>
        <v>2</v>
      </c>
      <c r="D2581">
        <f t="shared" ca="1" si="253"/>
        <v>1937</v>
      </c>
      <c r="E2581">
        <f t="shared" ca="1" si="253"/>
        <v>2</v>
      </c>
      <c r="F2581">
        <f t="shared" ca="1" si="253"/>
        <v>5</v>
      </c>
      <c r="G2581">
        <f t="shared" ca="1" si="253"/>
        <v>1</v>
      </c>
      <c r="I2581" t="str">
        <f t="shared" ca="1" si="254"/>
        <v>Male</v>
      </c>
      <c r="J2581" t="str">
        <f t="shared" ca="1" si="255"/>
        <v>Blue Cross</v>
      </c>
      <c r="K2581" t="str">
        <f t="shared" ca="1" si="256"/>
        <v>Discharged</v>
      </c>
      <c r="L2581" s="1">
        <f t="shared" ca="1" si="257"/>
        <v>13560</v>
      </c>
    </row>
    <row r="2582" spans="2:12" x14ac:dyDescent="0.25">
      <c r="B2582">
        <f t="shared" ca="1" si="252"/>
        <v>10</v>
      </c>
      <c r="C2582">
        <f t="shared" ca="1" si="253"/>
        <v>8</v>
      </c>
      <c r="D2582">
        <f t="shared" ca="1" si="253"/>
        <v>2012</v>
      </c>
      <c r="E2582">
        <f t="shared" ca="1" si="253"/>
        <v>1</v>
      </c>
      <c r="F2582">
        <f t="shared" ca="1" si="253"/>
        <v>5</v>
      </c>
      <c r="G2582">
        <f t="shared" ca="1" si="253"/>
        <v>1</v>
      </c>
      <c r="I2582" t="str">
        <f t="shared" ca="1" si="254"/>
        <v>Female</v>
      </c>
      <c r="J2582" t="str">
        <f t="shared" ca="1" si="255"/>
        <v>Blue Cross</v>
      </c>
      <c r="K2582" t="str">
        <f t="shared" ca="1" si="256"/>
        <v>Discharged</v>
      </c>
      <c r="L2582" s="1">
        <f t="shared" ca="1" si="257"/>
        <v>41131</v>
      </c>
    </row>
    <row r="2583" spans="2:12" x14ac:dyDescent="0.25">
      <c r="B2583">
        <f t="shared" ca="1" si="252"/>
        <v>11</v>
      </c>
      <c r="C2583">
        <f t="shared" ca="1" si="253"/>
        <v>2</v>
      </c>
      <c r="D2583">
        <f t="shared" ca="1" si="253"/>
        <v>1938</v>
      </c>
      <c r="E2583">
        <f t="shared" ca="1" si="253"/>
        <v>2</v>
      </c>
      <c r="F2583">
        <f t="shared" ca="1" si="253"/>
        <v>1</v>
      </c>
      <c r="G2583">
        <f t="shared" ca="1" si="253"/>
        <v>4</v>
      </c>
      <c r="I2583" t="str">
        <f t="shared" ca="1" si="254"/>
        <v>Male</v>
      </c>
      <c r="J2583" t="str">
        <f t="shared" ca="1" si="255"/>
        <v>Aetna</v>
      </c>
      <c r="K2583" t="str">
        <f t="shared" ca="1" si="256"/>
        <v>Left without being seen</v>
      </c>
      <c r="L2583" s="1">
        <f t="shared" ca="1" si="257"/>
        <v>13922</v>
      </c>
    </row>
    <row r="2584" spans="2:12" x14ac:dyDescent="0.25">
      <c r="B2584">
        <f t="shared" ca="1" si="252"/>
        <v>11</v>
      </c>
      <c r="C2584">
        <f t="shared" ca="1" si="253"/>
        <v>4</v>
      </c>
      <c r="D2584">
        <f t="shared" ca="1" si="253"/>
        <v>1997</v>
      </c>
      <c r="E2584">
        <f t="shared" ca="1" si="253"/>
        <v>2</v>
      </c>
      <c r="F2584">
        <f t="shared" ca="1" si="253"/>
        <v>2</v>
      </c>
      <c r="G2584">
        <f t="shared" ca="1" si="253"/>
        <v>4</v>
      </c>
      <c r="I2584" t="str">
        <f t="shared" ca="1" si="254"/>
        <v>Male</v>
      </c>
      <c r="J2584" t="str">
        <f t="shared" ca="1" si="255"/>
        <v>Medicare</v>
      </c>
      <c r="K2584" t="str">
        <f t="shared" ca="1" si="256"/>
        <v>Left without being seen</v>
      </c>
      <c r="L2584" s="1">
        <f t="shared" ca="1" si="257"/>
        <v>35531</v>
      </c>
    </row>
    <row r="2585" spans="2:12" x14ac:dyDescent="0.25">
      <c r="B2585">
        <f t="shared" ca="1" si="252"/>
        <v>22</v>
      </c>
      <c r="C2585">
        <f t="shared" ca="1" si="253"/>
        <v>4</v>
      </c>
      <c r="D2585">
        <f t="shared" ca="1" si="253"/>
        <v>1977</v>
      </c>
      <c r="E2585">
        <f t="shared" ca="1" si="253"/>
        <v>2</v>
      </c>
      <c r="F2585">
        <f t="shared" ca="1" si="253"/>
        <v>5</v>
      </c>
      <c r="G2585">
        <f t="shared" ca="1" si="253"/>
        <v>4</v>
      </c>
      <c r="I2585" t="str">
        <f t="shared" ca="1" si="254"/>
        <v>Male</v>
      </c>
      <c r="J2585" t="str">
        <f t="shared" ca="1" si="255"/>
        <v>Blue Cross</v>
      </c>
      <c r="K2585" t="str">
        <f t="shared" ca="1" si="256"/>
        <v>Left without being seen</v>
      </c>
      <c r="L2585" s="1">
        <f t="shared" ca="1" si="257"/>
        <v>28237</v>
      </c>
    </row>
    <row r="2586" spans="2:12" x14ac:dyDescent="0.25">
      <c r="B2586">
        <f t="shared" ca="1" si="252"/>
        <v>17</v>
      </c>
      <c r="C2586">
        <f t="shared" ca="1" si="253"/>
        <v>1</v>
      </c>
      <c r="D2586">
        <f t="shared" ca="1" si="253"/>
        <v>1962</v>
      </c>
      <c r="E2586">
        <f t="shared" ca="1" si="253"/>
        <v>1</v>
      </c>
      <c r="F2586">
        <f t="shared" ca="1" si="253"/>
        <v>5</v>
      </c>
      <c r="G2586">
        <f t="shared" ca="1" si="253"/>
        <v>1</v>
      </c>
      <c r="I2586" t="str">
        <f t="shared" ca="1" si="254"/>
        <v>Female</v>
      </c>
      <c r="J2586" t="str">
        <f t="shared" ca="1" si="255"/>
        <v>Blue Cross</v>
      </c>
      <c r="K2586" t="str">
        <f t="shared" ca="1" si="256"/>
        <v>Discharged</v>
      </c>
      <c r="L2586" s="1">
        <f t="shared" ca="1" si="257"/>
        <v>22663</v>
      </c>
    </row>
    <row r="2587" spans="2:12" x14ac:dyDescent="0.25">
      <c r="B2587">
        <f t="shared" ca="1" si="252"/>
        <v>9</v>
      </c>
      <c r="C2587">
        <f t="shared" ca="1" si="253"/>
        <v>10</v>
      </c>
      <c r="D2587">
        <f t="shared" ca="1" si="253"/>
        <v>2012</v>
      </c>
      <c r="E2587">
        <f t="shared" ca="1" si="253"/>
        <v>1</v>
      </c>
      <c r="F2587">
        <f t="shared" ca="1" si="253"/>
        <v>2</v>
      </c>
      <c r="G2587">
        <f t="shared" ca="1" si="253"/>
        <v>3</v>
      </c>
      <c r="I2587" t="str">
        <f t="shared" ca="1" si="254"/>
        <v>Female</v>
      </c>
      <c r="J2587" t="str">
        <f t="shared" ca="1" si="255"/>
        <v>Medicare</v>
      </c>
      <c r="K2587" t="str">
        <f t="shared" ca="1" si="256"/>
        <v>Transferred</v>
      </c>
      <c r="L2587" s="1">
        <f t="shared" ca="1" si="257"/>
        <v>41191</v>
      </c>
    </row>
    <row r="2588" spans="2:12" x14ac:dyDescent="0.25">
      <c r="B2588">
        <f t="shared" ca="1" si="252"/>
        <v>24</v>
      </c>
      <c r="C2588">
        <f t="shared" ca="1" si="253"/>
        <v>1</v>
      </c>
      <c r="D2588">
        <f t="shared" ca="1" si="253"/>
        <v>1976</v>
      </c>
      <c r="E2588">
        <f t="shared" ca="1" si="253"/>
        <v>2</v>
      </c>
      <c r="F2588">
        <f t="shared" ca="1" si="253"/>
        <v>4</v>
      </c>
      <c r="G2588">
        <f t="shared" ca="1" si="253"/>
        <v>3</v>
      </c>
      <c r="I2588" t="str">
        <f t="shared" ca="1" si="254"/>
        <v>Male</v>
      </c>
      <c r="J2588" t="str">
        <f t="shared" ca="1" si="255"/>
        <v>Self-pay</v>
      </c>
      <c r="K2588" t="str">
        <f t="shared" ca="1" si="256"/>
        <v>Transferred</v>
      </c>
      <c r="L2588" s="1">
        <f t="shared" ca="1" si="257"/>
        <v>27783</v>
      </c>
    </row>
    <row r="2589" spans="2:12" x14ac:dyDescent="0.25">
      <c r="B2589">
        <f t="shared" ca="1" si="252"/>
        <v>5</v>
      </c>
      <c r="C2589">
        <f t="shared" ca="1" si="253"/>
        <v>10</v>
      </c>
      <c r="D2589">
        <f t="shared" ca="1" si="253"/>
        <v>1936</v>
      </c>
      <c r="E2589">
        <f t="shared" ca="1" si="253"/>
        <v>2</v>
      </c>
      <c r="F2589">
        <f t="shared" ca="1" si="253"/>
        <v>1</v>
      </c>
      <c r="G2589">
        <f t="shared" ca="1" si="253"/>
        <v>4</v>
      </c>
      <c r="I2589" t="str">
        <f t="shared" ca="1" si="254"/>
        <v>Male</v>
      </c>
      <c r="J2589" t="str">
        <f t="shared" ca="1" si="255"/>
        <v>Aetna</v>
      </c>
      <c r="K2589" t="str">
        <f t="shared" ca="1" si="256"/>
        <v>Left without being seen</v>
      </c>
      <c r="L2589" s="1">
        <f t="shared" ca="1" si="257"/>
        <v>13428</v>
      </c>
    </row>
    <row r="2590" spans="2:12" x14ac:dyDescent="0.25">
      <c r="B2590">
        <f t="shared" ca="1" si="252"/>
        <v>16</v>
      </c>
      <c r="C2590">
        <f t="shared" ca="1" si="253"/>
        <v>9</v>
      </c>
      <c r="D2590">
        <f t="shared" ca="1" si="253"/>
        <v>1970</v>
      </c>
      <c r="E2590">
        <f t="shared" ca="1" si="253"/>
        <v>1</v>
      </c>
      <c r="F2590">
        <f t="shared" ca="1" si="253"/>
        <v>5</v>
      </c>
      <c r="G2590">
        <f t="shared" ca="1" si="253"/>
        <v>1</v>
      </c>
      <c r="I2590" t="str">
        <f t="shared" ca="1" si="254"/>
        <v>Female</v>
      </c>
      <c r="J2590" t="str">
        <f t="shared" ca="1" si="255"/>
        <v>Blue Cross</v>
      </c>
      <c r="K2590" t="str">
        <f t="shared" ca="1" si="256"/>
        <v>Discharged</v>
      </c>
      <c r="L2590" s="1">
        <f t="shared" ca="1" si="257"/>
        <v>25827</v>
      </c>
    </row>
    <row r="2591" spans="2:12" x14ac:dyDescent="0.25">
      <c r="B2591">
        <f t="shared" ca="1" si="252"/>
        <v>17</v>
      </c>
      <c r="C2591">
        <f t="shared" ca="1" si="253"/>
        <v>2</v>
      </c>
      <c r="D2591">
        <f t="shared" ca="1" si="253"/>
        <v>1941</v>
      </c>
      <c r="E2591">
        <f t="shared" ca="1" si="253"/>
        <v>1</v>
      </c>
      <c r="F2591">
        <f t="shared" ca="1" si="253"/>
        <v>4</v>
      </c>
      <c r="G2591">
        <f t="shared" ca="1" si="253"/>
        <v>4</v>
      </c>
      <c r="I2591" t="str">
        <f t="shared" ca="1" si="254"/>
        <v>Female</v>
      </c>
      <c r="J2591" t="str">
        <f t="shared" ca="1" si="255"/>
        <v>Self-pay</v>
      </c>
      <c r="K2591" t="str">
        <f t="shared" ca="1" si="256"/>
        <v>Left without being seen</v>
      </c>
      <c r="L2591" s="1">
        <f t="shared" ca="1" si="257"/>
        <v>15024</v>
      </c>
    </row>
    <row r="2592" spans="2:12" x14ac:dyDescent="0.25">
      <c r="B2592">
        <f t="shared" ca="1" si="252"/>
        <v>20</v>
      </c>
      <c r="C2592">
        <f t="shared" ca="1" si="253"/>
        <v>7</v>
      </c>
      <c r="D2592">
        <f t="shared" ca="1" si="253"/>
        <v>1963</v>
      </c>
      <c r="E2592">
        <f t="shared" ca="1" si="253"/>
        <v>1</v>
      </c>
      <c r="F2592">
        <f t="shared" ca="1" si="253"/>
        <v>4</v>
      </c>
      <c r="G2592">
        <f t="shared" ca="1" si="253"/>
        <v>1</v>
      </c>
      <c r="I2592" t="str">
        <f t="shared" ca="1" si="254"/>
        <v>Female</v>
      </c>
      <c r="J2592" t="str">
        <f t="shared" ca="1" si="255"/>
        <v>Self-pay</v>
      </c>
      <c r="K2592" t="str">
        <f t="shared" ca="1" si="256"/>
        <v>Discharged</v>
      </c>
      <c r="L2592" s="1">
        <f t="shared" ca="1" si="257"/>
        <v>23212</v>
      </c>
    </row>
    <row r="2593" spans="2:12" x14ac:dyDescent="0.25">
      <c r="B2593">
        <f t="shared" ca="1" si="252"/>
        <v>1</v>
      </c>
      <c r="C2593">
        <f t="shared" ca="1" si="253"/>
        <v>11</v>
      </c>
      <c r="D2593">
        <f t="shared" ca="1" si="253"/>
        <v>1917</v>
      </c>
      <c r="E2593">
        <f t="shared" ca="1" si="253"/>
        <v>2</v>
      </c>
      <c r="F2593">
        <f t="shared" ca="1" si="253"/>
        <v>1</v>
      </c>
      <c r="G2593">
        <f t="shared" ca="1" si="253"/>
        <v>4</v>
      </c>
      <c r="I2593" t="str">
        <f t="shared" ca="1" si="254"/>
        <v>Male</v>
      </c>
      <c r="J2593" t="str">
        <f t="shared" ca="1" si="255"/>
        <v>Aetna</v>
      </c>
      <c r="K2593" t="str">
        <f t="shared" ca="1" si="256"/>
        <v>Left without being seen</v>
      </c>
      <c r="L2593" s="1">
        <f t="shared" ca="1" si="257"/>
        <v>6515</v>
      </c>
    </row>
    <row r="2594" spans="2:12" x14ac:dyDescent="0.25">
      <c r="B2594">
        <f t="shared" ca="1" si="252"/>
        <v>8</v>
      </c>
      <c r="C2594">
        <f t="shared" ca="1" si="253"/>
        <v>10</v>
      </c>
      <c r="D2594">
        <f t="shared" ca="1" si="253"/>
        <v>2007</v>
      </c>
      <c r="E2594">
        <f t="shared" ca="1" si="253"/>
        <v>2</v>
      </c>
      <c r="F2594">
        <f t="shared" ca="1" si="253"/>
        <v>3</v>
      </c>
      <c r="G2594">
        <f t="shared" ca="1" si="253"/>
        <v>1</v>
      </c>
      <c r="I2594" t="str">
        <f t="shared" ca="1" si="254"/>
        <v>Male</v>
      </c>
      <c r="J2594" t="str">
        <f t="shared" ca="1" si="255"/>
        <v>Medicaid</v>
      </c>
      <c r="K2594" t="str">
        <f t="shared" ca="1" si="256"/>
        <v>Discharged</v>
      </c>
      <c r="L2594" s="1">
        <f t="shared" ca="1" si="257"/>
        <v>39363</v>
      </c>
    </row>
    <row r="2595" spans="2:12" x14ac:dyDescent="0.25">
      <c r="B2595">
        <f t="shared" ca="1" si="252"/>
        <v>19</v>
      </c>
      <c r="C2595">
        <f t="shared" ca="1" si="253"/>
        <v>7</v>
      </c>
      <c r="D2595">
        <f t="shared" ca="1" si="253"/>
        <v>1941</v>
      </c>
      <c r="E2595">
        <f t="shared" ca="1" si="253"/>
        <v>2</v>
      </c>
      <c r="F2595">
        <f t="shared" ca="1" si="253"/>
        <v>4</v>
      </c>
      <c r="G2595">
        <f t="shared" ca="1" si="253"/>
        <v>3</v>
      </c>
      <c r="I2595" t="str">
        <f t="shared" ca="1" si="254"/>
        <v>Male</v>
      </c>
      <c r="J2595" t="str">
        <f t="shared" ca="1" si="255"/>
        <v>Self-pay</v>
      </c>
      <c r="K2595" t="str">
        <f t="shared" ca="1" si="256"/>
        <v>Transferred</v>
      </c>
      <c r="L2595" s="1">
        <f t="shared" ca="1" si="257"/>
        <v>15176</v>
      </c>
    </row>
    <row r="2596" spans="2:12" x14ac:dyDescent="0.25">
      <c r="B2596">
        <f t="shared" ca="1" si="252"/>
        <v>14</v>
      </c>
      <c r="C2596">
        <f t="shared" ca="1" si="253"/>
        <v>6</v>
      </c>
      <c r="D2596">
        <f t="shared" ca="1" si="253"/>
        <v>1979</v>
      </c>
      <c r="E2596">
        <f t="shared" ca="1" si="253"/>
        <v>1</v>
      </c>
      <c r="F2596">
        <f t="shared" ca="1" si="253"/>
        <v>1</v>
      </c>
      <c r="G2596">
        <f t="shared" ca="1" si="253"/>
        <v>3</v>
      </c>
      <c r="I2596" t="str">
        <f t="shared" ca="1" si="254"/>
        <v>Female</v>
      </c>
      <c r="J2596" t="str">
        <f t="shared" ca="1" si="255"/>
        <v>Aetna</v>
      </c>
      <c r="K2596" t="str">
        <f t="shared" ca="1" si="256"/>
        <v>Transferred</v>
      </c>
      <c r="L2596" s="1">
        <f t="shared" ca="1" si="257"/>
        <v>29020</v>
      </c>
    </row>
    <row r="2597" spans="2:12" x14ac:dyDescent="0.25">
      <c r="B2597">
        <f t="shared" ca="1" si="252"/>
        <v>11</v>
      </c>
      <c r="C2597">
        <f t="shared" ca="1" si="253"/>
        <v>9</v>
      </c>
      <c r="D2597">
        <f t="shared" ca="1" si="253"/>
        <v>1955</v>
      </c>
      <c r="E2597">
        <f t="shared" ca="1" si="253"/>
        <v>2</v>
      </c>
      <c r="F2597">
        <f t="shared" ca="1" si="253"/>
        <v>4</v>
      </c>
      <c r="G2597">
        <f t="shared" ca="1" si="253"/>
        <v>1</v>
      </c>
      <c r="I2597" t="str">
        <f t="shared" ca="1" si="254"/>
        <v>Male</v>
      </c>
      <c r="J2597" t="str">
        <f t="shared" ca="1" si="255"/>
        <v>Self-pay</v>
      </c>
      <c r="K2597" t="str">
        <f t="shared" ca="1" si="256"/>
        <v>Discharged</v>
      </c>
      <c r="L2597" s="1">
        <f t="shared" ca="1" si="257"/>
        <v>20343</v>
      </c>
    </row>
    <row r="2598" spans="2:12" x14ac:dyDescent="0.25">
      <c r="B2598">
        <f t="shared" ca="1" si="252"/>
        <v>3</v>
      </c>
      <c r="C2598">
        <f t="shared" ca="1" si="253"/>
        <v>4</v>
      </c>
      <c r="D2598">
        <f t="shared" ca="1" si="253"/>
        <v>1962</v>
      </c>
      <c r="E2598">
        <f t="shared" ca="1" si="253"/>
        <v>2</v>
      </c>
      <c r="F2598">
        <f t="shared" ca="1" si="253"/>
        <v>4</v>
      </c>
      <c r="G2598">
        <f t="shared" ca="1" si="253"/>
        <v>4</v>
      </c>
      <c r="I2598" t="str">
        <f t="shared" ca="1" si="254"/>
        <v>Male</v>
      </c>
      <c r="J2598" t="str">
        <f t="shared" ca="1" si="255"/>
        <v>Self-pay</v>
      </c>
      <c r="K2598" t="str">
        <f t="shared" ca="1" si="256"/>
        <v>Left without being seen</v>
      </c>
      <c r="L2598" s="1">
        <f t="shared" ca="1" si="257"/>
        <v>22739</v>
      </c>
    </row>
    <row r="2599" spans="2:12" x14ac:dyDescent="0.25">
      <c r="B2599">
        <f t="shared" ca="1" si="252"/>
        <v>6</v>
      </c>
      <c r="C2599">
        <f t="shared" ca="1" si="253"/>
        <v>5</v>
      </c>
      <c r="D2599">
        <f t="shared" ca="1" si="253"/>
        <v>1917</v>
      </c>
      <c r="E2599">
        <f t="shared" ca="1" si="253"/>
        <v>1</v>
      </c>
      <c r="F2599">
        <f t="shared" ca="1" si="253"/>
        <v>2</v>
      </c>
      <c r="G2599">
        <f t="shared" ca="1" si="253"/>
        <v>2</v>
      </c>
      <c r="I2599" t="str">
        <f t="shared" ca="1" si="254"/>
        <v>Female</v>
      </c>
      <c r="J2599" t="str">
        <f t="shared" ca="1" si="255"/>
        <v>Medicare</v>
      </c>
      <c r="K2599" t="str">
        <f t="shared" ca="1" si="256"/>
        <v>Admitted</v>
      </c>
      <c r="L2599" s="1">
        <f t="shared" ca="1" si="257"/>
        <v>6336</v>
      </c>
    </row>
    <row r="2600" spans="2:12" x14ac:dyDescent="0.25">
      <c r="B2600">
        <f t="shared" ca="1" si="252"/>
        <v>28</v>
      </c>
      <c r="C2600">
        <f t="shared" ca="1" si="253"/>
        <v>3</v>
      </c>
      <c r="D2600">
        <f t="shared" ca="1" si="253"/>
        <v>1940</v>
      </c>
      <c r="E2600">
        <f t="shared" ca="1" si="253"/>
        <v>2</v>
      </c>
      <c r="F2600">
        <f t="shared" ca="1" si="253"/>
        <v>1</v>
      </c>
      <c r="G2600">
        <f t="shared" ca="1" si="253"/>
        <v>1</v>
      </c>
      <c r="I2600" t="str">
        <f t="shared" ca="1" si="254"/>
        <v>Male</v>
      </c>
      <c r="J2600" t="str">
        <f t="shared" ca="1" si="255"/>
        <v>Aetna</v>
      </c>
      <c r="K2600" t="str">
        <f t="shared" ca="1" si="256"/>
        <v>Discharged</v>
      </c>
      <c r="L2600" s="1">
        <f t="shared" ca="1" si="257"/>
        <v>14698</v>
      </c>
    </row>
    <row r="2601" spans="2:12" x14ac:dyDescent="0.25">
      <c r="B2601">
        <f t="shared" ca="1" si="252"/>
        <v>13</v>
      </c>
      <c r="C2601">
        <f t="shared" ca="1" si="253"/>
        <v>3</v>
      </c>
      <c r="D2601">
        <f t="shared" ca="1" si="253"/>
        <v>1925</v>
      </c>
      <c r="E2601">
        <f t="shared" ca="1" si="253"/>
        <v>2</v>
      </c>
      <c r="F2601">
        <f t="shared" ca="1" si="253"/>
        <v>5</v>
      </c>
      <c r="G2601">
        <f t="shared" ca="1" si="253"/>
        <v>1</v>
      </c>
      <c r="I2601" t="str">
        <f t="shared" ca="1" si="254"/>
        <v>Male</v>
      </c>
      <c r="J2601" t="str">
        <f t="shared" ca="1" si="255"/>
        <v>Blue Cross</v>
      </c>
      <c r="K2601" t="str">
        <f t="shared" ca="1" si="256"/>
        <v>Discharged</v>
      </c>
      <c r="L2601" s="1">
        <f t="shared" ca="1" si="257"/>
        <v>9204</v>
      </c>
    </row>
    <row r="2602" spans="2:12" x14ac:dyDescent="0.25">
      <c r="B2602">
        <f t="shared" ca="1" si="252"/>
        <v>14</v>
      </c>
      <c r="C2602">
        <f t="shared" ca="1" si="253"/>
        <v>10</v>
      </c>
      <c r="D2602">
        <f t="shared" ca="1" si="253"/>
        <v>1953</v>
      </c>
      <c r="E2602">
        <f t="shared" ca="1" si="253"/>
        <v>1</v>
      </c>
      <c r="F2602">
        <f t="shared" ca="1" si="253"/>
        <v>3</v>
      </c>
      <c r="G2602">
        <f t="shared" ca="1" si="253"/>
        <v>4</v>
      </c>
      <c r="I2602" t="str">
        <f t="shared" ca="1" si="254"/>
        <v>Female</v>
      </c>
      <c r="J2602" t="str">
        <f t="shared" ca="1" si="255"/>
        <v>Medicaid</v>
      </c>
      <c r="K2602" t="str">
        <f t="shared" ca="1" si="256"/>
        <v>Left without being seen</v>
      </c>
      <c r="L2602" s="1">
        <f t="shared" ca="1" si="257"/>
        <v>19646</v>
      </c>
    </row>
    <row r="2603" spans="2:12" x14ac:dyDescent="0.25">
      <c r="B2603">
        <f t="shared" ca="1" si="252"/>
        <v>4</v>
      </c>
      <c r="C2603">
        <f t="shared" ca="1" si="253"/>
        <v>3</v>
      </c>
      <c r="D2603">
        <f t="shared" ca="1" si="253"/>
        <v>1939</v>
      </c>
      <c r="E2603">
        <f t="shared" ca="1" si="253"/>
        <v>1</v>
      </c>
      <c r="F2603">
        <f t="shared" ca="1" si="253"/>
        <v>5</v>
      </c>
      <c r="G2603">
        <f t="shared" ca="1" si="253"/>
        <v>4</v>
      </c>
      <c r="I2603" t="str">
        <f t="shared" ca="1" si="254"/>
        <v>Female</v>
      </c>
      <c r="J2603" t="str">
        <f t="shared" ca="1" si="255"/>
        <v>Blue Cross</v>
      </c>
      <c r="K2603" t="str">
        <f t="shared" ca="1" si="256"/>
        <v>Left without being seen</v>
      </c>
      <c r="L2603" s="1">
        <f t="shared" ca="1" si="257"/>
        <v>14308</v>
      </c>
    </row>
    <row r="2604" spans="2:12" x14ac:dyDescent="0.25">
      <c r="B2604">
        <f t="shared" ca="1" si="252"/>
        <v>13</v>
      </c>
      <c r="C2604">
        <f t="shared" ca="1" si="253"/>
        <v>2</v>
      </c>
      <c r="D2604">
        <f t="shared" ca="1" si="253"/>
        <v>1964</v>
      </c>
      <c r="E2604">
        <f t="shared" ca="1" si="253"/>
        <v>2</v>
      </c>
      <c r="F2604">
        <f t="shared" ca="1" si="253"/>
        <v>4</v>
      </c>
      <c r="G2604">
        <f t="shared" ca="1" si="253"/>
        <v>4</v>
      </c>
      <c r="I2604" t="str">
        <f t="shared" ca="1" si="254"/>
        <v>Male</v>
      </c>
      <c r="J2604" t="str">
        <f t="shared" ca="1" si="255"/>
        <v>Self-pay</v>
      </c>
      <c r="K2604" t="str">
        <f t="shared" ca="1" si="256"/>
        <v>Left without being seen</v>
      </c>
      <c r="L2604" s="1">
        <f t="shared" ca="1" si="257"/>
        <v>23420</v>
      </c>
    </row>
    <row r="2605" spans="2:12" x14ac:dyDescent="0.25">
      <c r="B2605">
        <f t="shared" ca="1" si="252"/>
        <v>2</v>
      </c>
      <c r="C2605">
        <f t="shared" ca="1" si="253"/>
        <v>2</v>
      </c>
      <c r="D2605">
        <f t="shared" ca="1" si="253"/>
        <v>2008</v>
      </c>
      <c r="E2605">
        <f t="shared" ca="1" si="253"/>
        <v>1</v>
      </c>
      <c r="F2605">
        <f t="shared" ca="1" si="253"/>
        <v>5</v>
      </c>
      <c r="G2605">
        <f t="shared" ca="1" si="253"/>
        <v>2</v>
      </c>
      <c r="I2605" t="str">
        <f t="shared" ca="1" si="254"/>
        <v>Female</v>
      </c>
      <c r="J2605" t="str">
        <f t="shared" ca="1" si="255"/>
        <v>Blue Cross</v>
      </c>
      <c r="K2605" t="str">
        <f t="shared" ca="1" si="256"/>
        <v>Admitted</v>
      </c>
      <c r="L2605" s="1">
        <f t="shared" ca="1" si="257"/>
        <v>39480</v>
      </c>
    </row>
    <row r="2606" spans="2:12" x14ac:dyDescent="0.25">
      <c r="B2606">
        <f t="shared" ca="1" si="252"/>
        <v>4</v>
      </c>
      <c r="C2606">
        <f t="shared" ca="1" si="253"/>
        <v>1</v>
      </c>
      <c r="D2606">
        <f t="shared" ca="1" si="253"/>
        <v>1987</v>
      </c>
      <c r="E2606">
        <f t="shared" ca="1" si="253"/>
        <v>1</v>
      </c>
      <c r="F2606">
        <f t="shared" ca="1" si="253"/>
        <v>2</v>
      </c>
      <c r="G2606">
        <f t="shared" ca="1" si="253"/>
        <v>4</v>
      </c>
      <c r="I2606" t="str">
        <f t="shared" ca="1" si="254"/>
        <v>Female</v>
      </c>
      <c r="J2606" t="str">
        <f t="shared" ca="1" si="255"/>
        <v>Medicare</v>
      </c>
      <c r="K2606" t="str">
        <f t="shared" ca="1" si="256"/>
        <v>Left without being seen</v>
      </c>
      <c r="L2606" s="1">
        <f t="shared" ca="1" si="257"/>
        <v>31781</v>
      </c>
    </row>
    <row r="2607" spans="2:12" x14ac:dyDescent="0.25">
      <c r="B2607">
        <f t="shared" ca="1" si="252"/>
        <v>7</v>
      </c>
      <c r="C2607">
        <f t="shared" ca="1" si="253"/>
        <v>8</v>
      </c>
      <c r="D2607">
        <f t="shared" ca="1" si="253"/>
        <v>1953</v>
      </c>
      <c r="E2607">
        <f t="shared" ca="1" si="253"/>
        <v>1</v>
      </c>
      <c r="F2607">
        <f t="shared" ca="1" si="253"/>
        <v>3</v>
      </c>
      <c r="G2607">
        <f t="shared" ca="1" si="253"/>
        <v>2</v>
      </c>
      <c r="I2607" t="str">
        <f t="shared" ca="1" si="254"/>
        <v>Female</v>
      </c>
      <c r="J2607" t="str">
        <f t="shared" ca="1" si="255"/>
        <v>Medicaid</v>
      </c>
      <c r="K2607" t="str">
        <f t="shared" ca="1" si="256"/>
        <v>Admitted</v>
      </c>
      <c r="L2607" s="1">
        <f t="shared" ca="1" si="257"/>
        <v>19578</v>
      </c>
    </row>
    <row r="2608" spans="2:12" x14ac:dyDescent="0.25">
      <c r="B2608">
        <f t="shared" ca="1" si="252"/>
        <v>27</v>
      </c>
      <c r="C2608">
        <f t="shared" ca="1" si="253"/>
        <v>4</v>
      </c>
      <c r="D2608">
        <f t="shared" ca="1" si="253"/>
        <v>1965</v>
      </c>
      <c r="E2608">
        <f t="shared" ca="1" si="253"/>
        <v>2</v>
      </c>
      <c r="F2608">
        <f t="shared" ca="1" si="253"/>
        <v>4</v>
      </c>
      <c r="G2608">
        <f t="shared" ca="1" si="253"/>
        <v>2</v>
      </c>
      <c r="I2608" t="str">
        <f t="shared" ca="1" si="254"/>
        <v>Male</v>
      </c>
      <c r="J2608" t="str">
        <f t="shared" ca="1" si="255"/>
        <v>Self-pay</v>
      </c>
      <c r="K2608" t="str">
        <f t="shared" ca="1" si="256"/>
        <v>Admitted</v>
      </c>
      <c r="L2608" s="1">
        <f t="shared" ca="1" si="257"/>
        <v>23859</v>
      </c>
    </row>
    <row r="2609" spans="2:12" x14ac:dyDescent="0.25">
      <c r="B2609">
        <f t="shared" ca="1" si="252"/>
        <v>29</v>
      </c>
      <c r="C2609">
        <f t="shared" ca="1" si="253"/>
        <v>3</v>
      </c>
      <c r="D2609">
        <f t="shared" ca="1" si="253"/>
        <v>1920</v>
      </c>
      <c r="E2609">
        <f t="shared" ca="1" si="253"/>
        <v>2</v>
      </c>
      <c r="F2609">
        <f t="shared" ca="1" si="253"/>
        <v>5</v>
      </c>
      <c r="G2609">
        <f t="shared" ca="1" si="253"/>
        <v>4</v>
      </c>
      <c r="I2609" t="str">
        <f t="shared" ca="1" si="254"/>
        <v>Male</v>
      </c>
      <c r="J2609" t="str">
        <f t="shared" ca="1" si="255"/>
        <v>Blue Cross</v>
      </c>
      <c r="K2609" t="str">
        <f t="shared" ca="1" si="256"/>
        <v>Left without being seen</v>
      </c>
      <c r="L2609" s="1">
        <f t="shared" ca="1" si="257"/>
        <v>7394</v>
      </c>
    </row>
    <row r="2610" spans="2:12" x14ac:dyDescent="0.25">
      <c r="B2610">
        <f t="shared" ca="1" si="252"/>
        <v>26</v>
      </c>
      <c r="C2610">
        <f t="shared" ca="1" si="253"/>
        <v>7</v>
      </c>
      <c r="D2610">
        <f t="shared" ca="1" si="253"/>
        <v>1986</v>
      </c>
      <c r="E2610">
        <f t="shared" ca="1" si="253"/>
        <v>2</v>
      </c>
      <c r="F2610">
        <f t="shared" ca="1" si="253"/>
        <v>1</v>
      </c>
      <c r="G2610">
        <f t="shared" ca="1" si="253"/>
        <v>3</v>
      </c>
      <c r="I2610" t="str">
        <f t="shared" ca="1" si="254"/>
        <v>Male</v>
      </c>
      <c r="J2610" t="str">
        <f t="shared" ca="1" si="255"/>
        <v>Aetna</v>
      </c>
      <c r="K2610" t="str">
        <f t="shared" ca="1" si="256"/>
        <v>Transferred</v>
      </c>
      <c r="L2610" s="1">
        <f t="shared" ca="1" si="257"/>
        <v>31619</v>
      </c>
    </row>
    <row r="2611" spans="2:12" x14ac:dyDescent="0.25">
      <c r="B2611">
        <f t="shared" ca="1" si="252"/>
        <v>15</v>
      </c>
      <c r="C2611">
        <f t="shared" ca="1" si="253"/>
        <v>7</v>
      </c>
      <c r="D2611">
        <f t="shared" ca="1" si="253"/>
        <v>1984</v>
      </c>
      <c r="E2611">
        <f t="shared" ca="1" si="253"/>
        <v>1</v>
      </c>
      <c r="F2611">
        <f t="shared" ca="1" si="253"/>
        <v>2</v>
      </c>
      <c r="G2611">
        <f t="shared" ca="1" si="253"/>
        <v>3</v>
      </c>
      <c r="I2611" t="str">
        <f t="shared" ca="1" si="254"/>
        <v>Female</v>
      </c>
      <c r="J2611" t="str">
        <f t="shared" ca="1" si="255"/>
        <v>Medicare</v>
      </c>
      <c r="K2611" t="str">
        <f t="shared" ca="1" si="256"/>
        <v>Transferred</v>
      </c>
      <c r="L2611" s="1">
        <f t="shared" ca="1" si="257"/>
        <v>30878</v>
      </c>
    </row>
    <row r="2612" spans="2:12" x14ac:dyDescent="0.25">
      <c r="B2612">
        <f t="shared" ca="1" si="252"/>
        <v>19</v>
      </c>
      <c r="C2612">
        <f t="shared" ca="1" si="253"/>
        <v>2</v>
      </c>
      <c r="D2612">
        <f t="shared" ca="1" si="253"/>
        <v>1916</v>
      </c>
      <c r="E2612">
        <f t="shared" ca="1" si="253"/>
        <v>2</v>
      </c>
      <c r="F2612">
        <f t="shared" ca="1" si="253"/>
        <v>1</v>
      </c>
      <c r="G2612">
        <f t="shared" ca="1" si="253"/>
        <v>1</v>
      </c>
      <c r="I2612" t="str">
        <f t="shared" ca="1" si="254"/>
        <v>Male</v>
      </c>
      <c r="J2612" t="str">
        <f t="shared" ca="1" si="255"/>
        <v>Aetna</v>
      </c>
      <c r="K2612" t="str">
        <f t="shared" ca="1" si="256"/>
        <v>Discharged</v>
      </c>
      <c r="L2612" s="1">
        <f t="shared" ca="1" si="257"/>
        <v>5894</v>
      </c>
    </row>
    <row r="2613" spans="2:12" x14ac:dyDescent="0.25">
      <c r="B2613">
        <f t="shared" ca="1" si="252"/>
        <v>24</v>
      </c>
      <c r="C2613">
        <f t="shared" ca="1" si="253"/>
        <v>1</v>
      </c>
      <c r="D2613">
        <f t="shared" ca="1" si="253"/>
        <v>1942</v>
      </c>
      <c r="E2613">
        <f t="shared" ca="1" si="253"/>
        <v>2</v>
      </c>
      <c r="F2613">
        <f t="shared" ca="1" si="253"/>
        <v>2</v>
      </c>
      <c r="G2613">
        <f t="shared" ca="1" si="253"/>
        <v>3</v>
      </c>
      <c r="I2613" t="str">
        <f t="shared" ca="1" si="254"/>
        <v>Male</v>
      </c>
      <c r="J2613" t="str">
        <f t="shared" ca="1" si="255"/>
        <v>Medicare</v>
      </c>
      <c r="K2613" t="str">
        <f t="shared" ca="1" si="256"/>
        <v>Transferred</v>
      </c>
      <c r="L2613" s="1">
        <f t="shared" ca="1" si="257"/>
        <v>15365</v>
      </c>
    </row>
    <row r="2614" spans="2:12" x14ac:dyDescent="0.25">
      <c r="B2614">
        <f t="shared" ca="1" si="252"/>
        <v>26</v>
      </c>
      <c r="C2614">
        <f t="shared" ca="1" si="253"/>
        <v>11</v>
      </c>
      <c r="D2614">
        <f t="shared" ca="1" si="253"/>
        <v>1979</v>
      </c>
      <c r="E2614">
        <f t="shared" ca="1" si="253"/>
        <v>1</v>
      </c>
      <c r="F2614">
        <f t="shared" ca="1" si="253"/>
        <v>2</v>
      </c>
      <c r="G2614">
        <f t="shared" ca="1" si="253"/>
        <v>1</v>
      </c>
      <c r="I2614" t="str">
        <f t="shared" ca="1" si="254"/>
        <v>Female</v>
      </c>
      <c r="J2614" t="str">
        <f t="shared" ca="1" si="255"/>
        <v>Medicare</v>
      </c>
      <c r="K2614" t="str">
        <f t="shared" ca="1" si="256"/>
        <v>Discharged</v>
      </c>
      <c r="L2614" s="1">
        <f t="shared" ca="1" si="257"/>
        <v>29185</v>
      </c>
    </row>
    <row r="2615" spans="2:12" x14ac:dyDescent="0.25">
      <c r="B2615">
        <f t="shared" ca="1" si="252"/>
        <v>21</v>
      </c>
      <c r="C2615">
        <f t="shared" ca="1" si="253"/>
        <v>12</v>
      </c>
      <c r="D2615">
        <f t="shared" ca="1" si="253"/>
        <v>1953</v>
      </c>
      <c r="E2615">
        <f t="shared" ca="1" si="253"/>
        <v>2</v>
      </c>
      <c r="F2615">
        <f t="shared" ca="1" si="253"/>
        <v>2</v>
      </c>
      <c r="G2615">
        <f t="shared" ca="1" si="253"/>
        <v>1</v>
      </c>
      <c r="I2615" t="str">
        <f t="shared" ca="1" si="254"/>
        <v>Male</v>
      </c>
      <c r="J2615" t="str">
        <f t="shared" ca="1" si="255"/>
        <v>Medicare</v>
      </c>
      <c r="K2615" t="str">
        <f t="shared" ca="1" si="256"/>
        <v>Discharged</v>
      </c>
      <c r="L2615" s="1">
        <f t="shared" ca="1" si="257"/>
        <v>19714</v>
      </c>
    </row>
    <row r="2616" spans="2:12" x14ac:dyDescent="0.25">
      <c r="B2616">
        <f t="shared" ca="1" si="252"/>
        <v>18</v>
      </c>
      <c r="C2616">
        <f t="shared" ca="1" si="253"/>
        <v>8</v>
      </c>
      <c r="D2616">
        <f t="shared" ca="1" si="253"/>
        <v>1977</v>
      </c>
      <c r="E2616">
        <f t="shared" ca="1" si="253"/>
        <v>1</v>
      </c>
      <c r="F2616">
        <f t="shared" ca="1" si="253"/>
        <v>2</v>
      </c>
      <c r="G2616">
        <f t="shared" ca="1" si="253"/>
        <v>1</v>
      </c>
      <c r="I2616" t="str">
        <f t="shared" ca="1" si="254"/>
        <v>Female</v>
      </c>
      <c r="J2616" t="str">
        <f t="shared" ca="1" si="255"/>
        <v>Medicare</v>
      </c>
      <c r="K2616" t="str">
        <f t="shared" ca="1" si="256"/>
        <v>Discharged</v>
      </c>
      <c r="L2616" s="1">
        <f t="shared" ca="1" si="257"/>
        <v>28355</v>
      </c>
    </row>
    <row r="2617" spans="2:12" x14ac:dyDescent="0.25">
      <c r="B2617">
        <f t="shared" ca="1" si="252"/>
        <v>25</v>
      </c>
      <c r="C2617">
        <f t="shared" ca="1" si="253"/>
        <v>3</v>
      </c>
      <c r="D2617">
        <f t="shared" ca="1" si="253"/>
        <v>1915</v>
      </c>
      <c r="E2617">
        <f t="shared" ca="1" si="253"/>
        <v>1</v>
      </c>
      <c r="F2617">
        <f t="shared" ca="1" si="253"/>
        <v>5</v>
      </c>
      <c r="G2617">
        <f t="shared" ca="1" si="253"/>
        <v>3</v>
      </c>
      <c r="I2617" t="str">
        <f t="shared" ca="1" si="254"/>
        <v>Female</v>
      </c>
      <c r="J2617" t="str">
        <f t="shared" ca="1" si="255"/>
        <v>Blue Cross</v>
      </c>
      <c r="K2617" t="str">
        <f t="shared" ca="1" si="256"/>
        <v>Transferred</v>
      </c>
      <c r="L2617" s="1">
        <f t="shared" ca="1" si="257"/>
        <v>5563</v>
      </c>
    </row>
    <row r="2618" spans="2:12" x14ac:dyDescent="0.25">
      <c r="B2618">
        <f t="shared" ca="1" si="252"/>
        <v>15</v>
      </c>
      <c r="C2618">
        <f t="shared" ca="1" si="253"/>
        <v>11</v>
      </c>
      <c r="D2618">
        <f t="shared" ca="1" si="253"/>
        <v>1964</v>
      </c>
      <c r="E2618">
        <f t="shared" ref="C2618:G2669" ca="1" si="258">RANDBETWEEN(E$4,E$5)</f>
        <v>1</v>
      </c>
      <c r="F2618">
        <f t="shared" ca="1" si="258"/>
        <v>1</v>
      </c>
      <c r="G2618">
        <f t="shared" ca="1" si="258"/>
        <v>2</v>
      </c>
      <c r="I2618" t="str">
        <f t="shared" ca="1" si="254"/>
        <v>Female</v>
      </c>
      <c r="J2618" t="str">
        <f t="shared" ca="1" si="255"/>
        <v>Aetna</v>
      </c>
      <c r="K2618" t="str">
        <f t="shared" ca="1" si="256"/>
        <v>Admitted</v>
      </c>
      <c r="L2618" s="1">
        <f t="shared" ca="1" si="257"/>
        <v>23696</v>
      </c>
    </row>
    <row r="2619" spans="2:12" x14ac:dyDescent="0.25">
      <c r="B2619">
        <f t="shared" ca="1" si="252"/>
        <v>20</v>
      </c>
      <c r="C2619">
        <f t="shared" ca="1" si="258"/>
        <v>1</v>
      </c>
      <c r="D2619">
        <f t="shared" ca="1" si="258"/>
        <v>1950</v>
      </c>
      <c r="E2619">
        <f t="shared" ca="1" si="258"/>
        <v>1</v>
      </c>
      <c r="F2619">
        <f t="shared" ca="1" si="258"/>
        <v>3</v>
      </c>
      <c r="G2619">
        <f t="shared" ca="1" si="258"/>
        <v>4</v>
      </c>
      <c r="I2619" t="str">
        <f t="shared" ca="1" si="254"/>
        <v>Female</v>
      </c>
      <c r="J2619" t="str">
        <f t="shared" ca="1" si="255"/>
        <v>Medicaid</v>
      </c>
      <c r="K2619" t="str">
        <f t="shared" ca="1" si="256"/>
        <v>Left without being seen</v>
      </c>
      <c r="L2619" s="1">
        <f t="shared" ca="1" si="257"/>
        <v>18283</v>
      </c>
    </row>
    <row r="2620" spans="2:12" x14ac:dyDescent="0.25">
      <c r="B2620">
        <f t="shared" ca="1" si="252"/>
        <v>27</v>
      </c>
      <c r="C2620">
        <f t="shared" ca="1" si="258"/>
        <v>1</v>
      </c>
      <c r="D2620">
        <f t="shared" ca="1" si="258"/>
        <v>1979</v>
      </c>
      <c r="E2620">
        <f t="shared" ca="1" si="258"/>
        <v>2</v>
      </c>
      <c r="F2620">
        <f t="shared" ca="1" si="258"/>
        <v>2</v>
      </c>
      <c r="G2620">
        <f t="shared" ca="1" si="258"/>
        <v>4</v>
      </c>
      <c r="I2620" t="str">
        <f t="shared" ca="1" si="254"/>
        <v>Male</v>
      </c>
      <c r="J2620" t="str">
        <f t="shared" ca="1" si="255"/>
        <v>Medicare</v>
      </c>
      <c r="K2620" t="str">
        <f t="shared" ca="1" si="256"/>
        <v>Left without being seen</v>
      </c>
      <c r="L2620" s="1">
        <f t="shared" ca="1" si="257"/>
        <v>28882</v>
      </c>
    </row>
    <row r="2621" spans="2:12" x14ac:dyDescent="0.25">
      <c r="B2621">
        <f t="shared" ca="1" si="252"/>
        <v>5</v>
      </c>
      <c r="C2621">
        <f t="shared" ca="1" si="258"/>
        <v>3</v>
      </c>
      <c r="D2621">
        <f t="shared" ca="1" si="258"/>
        <v>1948</v>
      </c>
      <c r="E2621">
        <f t="shared" ca="1" si="258"/>
        <v>1</v>
      </c>
      <c r="F2621">
        <f t="shared" ca="1" si="258"/>
        <v>4</v>
      </c>
      <c r="G2621">
        <f t="shared" ca="1" si="258"/>
        <v>3</v>
      </c>
      <c r="I2621" t="str">
        <f t="shared" ca="1" si="254"/>
        <v>Female</v>
      </c>
      <c r="J2621" t="str">
        <f t="shared" ca="1" si="255"/>
        <v>Self-pay</v>
      </c>
      <c r="K2621" t="str">
        <f t="shared" ca="1" si="256"/>
        <v>Transferred</v>
      </c>
      <c r="L2621" s="1">
        <f t="shared" ca="1" si="257"/>
        <v>17597</v>
      </c>
    </row>
    <row r="2622" spans="2:12" x14ac:dyDescent="0.25">
      <c r="B2622">
        <f t="shared" ca="1" si="252"/>
        <v>3</v>
      </c>
      <c r="C2622">
        <f t="shared" ca="1" si="258"/>
        <v>11</v>
      </c>
      <c r="D2622">
        <f t="shared" ca="1" si="258"/>
        <v>1973</v>
      </c>
      <c r="E2622">
        <f t="shared" ca="1" si="258"/>
        <v>2</v>
      </c>
      <c r="F2622">
        <f t="shared" ca="1" si="258"/>
        <v>1</v>
      </c>
      <c r="G2622">
        <f t="shared" ca="1" si="258"/>
        <v>4</v>
      </c>
      <c r="I2622" t="str">
        <f t="shared" ca="1" si="254"/>
        <v>Male</v>
      </c>
      <c r="J2622" t="str">
        <f t="shared" ca="1" si="255"/>
        <v>Aetna</v>
      </c>
      <c r="K2622" t="str">
        <f t="shared" ca="1" si="256"/>
        <v>Left without being seen</v>
      </c>
      <c r="L2622" s="1">
        <f t="shared" ca="1" si="257"/>
        <v>26971</v>
      </c>
    </row>
    <row r="2623" spans="2:12" x14ac:dyDescent="0.25">
      <c r="B2623">
        <f t="shared" ca="1" si="252"/>
        <v>8</v>
      </c>
      <c r="C2623">
        <f t="shared" ca="1" si="258"/>
        <v>2</v>
      </c>
      <c r="D2623">
        <f t="shared" ca="1" si="258"/>
        <v>1966</v>
      </c>
      <c r="E2623">
        <f t="shared" ca="1" si="258"/>
        <v>2</v>
      </c>
      <c r="F2623">
        <f t="shared" ca="1" si="258"/>
        <v>2</v>
      </c>
      <c r="G2623">
        <f t="shared" ca="1" si="258"/>
        <v>4</v>
      </c>
      <c r="I2623" t="str">
        <f t="shared" ca="1" si="254"/>
        <v>Male</v>
      </c>
      <c r="J2623" t="str">
        <f t="shared" ca="1" si="255"/>
        <v>Medicare</v>
      </c>
      <c r="K2623" t="str">
        <f t="shared" ca="1" si="256"/>
        <v>Left without being seen</v>
      </c>
      <c r="L2623" s="1">
        <f t="shared" ca="1" si="257"/>
        <v>24146</v>
      </c>
    </row>
    <row r="2624" spans="2:12" x14ac:dyDescent="0.25">
      <c r="B2624">
        <f t="shared" ca="1" si="252"/>
        <v>17</v>
      </c>
      <c r="C2624">
        <f t="shared" ca="1" si="258"/>
        <v>3</v>
      </c>
      <c r="D2624">
        <f t="shared" ca="1" si="258"/>
        <v>1995</v>
      </c>
      <c r="E2624">
        <f t="shared" ca="1" si="258"/>
        <v>1</v>
      </c>
      <c r="F2624">
        <f t="shared" ca="1" si="258"/>
        <v>5</v>
      </c>
      <c r="G2624">
        <f t="shared" ca="1" si="258"/>
        <v>4</v>
      </c>
      <c r="I2624" t="str">
        <f t="shared" ca="1" si="254"/>
        <v>Female</v>
      </c>
      <c r="J2624" t="str">
        <f t="shared" ca="1" si="255"/>
        <v>Blue Cross</v>
      </c>
      <c r="K2624" t="str">
        <f t="shared" ca="1" si="256"/>
        <v>Left without being seen</v>
      </c>
      <c r="L2624" s="1">
        <f t="shared" ca="1" si="257"/>
        <v>34775</v>
      </c>
    </row>
    <row r="2625" spans="2:12" x14ac:dyDescent="0.25">
      <c r="B2625">
        <f t="shared" ca="1" si="252"/>
        <v>30</v>
      </c>
      <c r="C2625">
        <f t="shared" ca="1" si="258"/>
        <v>3</v>
      </c>
      <c r="D2625">
        <f t="shared" ca="1" si="258"/>
        <v>1998</v>
      </c>
      <c r="E2625">
        <f t="shared" ca="1" si="258"/>
        <v>2</v>
      </c>
      <c r="F2625">
        <f t="shared" ca="1" si="258"/>
        <v>5</v>
      </c>
      <c r="G2625">
        <f t="shared" ca="1" si="258"/>
        <v>4</v>
      </c>
      <c r="I2625" t="str">
        <f t="shared" ca="1" si="254"/>
        <v>Male</v>
      </c>
      <c r="J2625" t="str">
        <f t="shared" ca="1" si="255"/>
        <v>Blue Cross</v>
      </c>
      <c r="K2625" t="str">
        <f t="shared" ca="1" si="256"/>
        <v>Left without being seen</v>
      </c>
      <c r="L2625" s="1">
        <f t="shared" ca="1" si="257"/>
        <v>35884</v>
      </c>
    </row>
    <row r="2626" spans="2:12" x14ac:dyDescent="0.25">
      <c r="B2626">
        <f t="shared" ca="1" si="252"/>
        <v>8</v>
      </c>
      <c r="C2626">
        <f t="shared" ca="1" si="258"/>
        <v>5</v>
      </c>
      <c r="D2626">
        <f t="shared" ca="1" si="258"/>
        <v>1963</v>
      </c>
      <c r="E2626">
        <f t="shared" ca="1" si="258"/>
        <v>1</v>
      </c>
      <c r="F2626">
        <f t="shared" ca="1" si="258"/>
        <v>3</v>
      </c>
      <c r="G2626">
        <f t="shared" ca="1" si="258"/>
        <v>3</v>
      </c>
      <c r="I2626" t="str">
        <f t="shared" ca="1" si="254"/>
        <v>Female</v>
      </c>
      <c r="J2626" t="str">
        <f t="shared" ca="1" si="255"/>
        <v>Medicaid</v>
      </c>
      <c r="K2626" t="str">
        <f t="shared" ca="1" si="256"/>
        <v>Transferred</v>
      </c>
      <c r="L2626" s="1">
        <f t="shared" ca="1" si="257"/>
        <v>23139</v>
      </c>
    </row>
    <row r="2627" spans="2:12" x14ac:dyDescent="0.25">
      <c r="B2627">
        <f t="shared" ca="1" si="252"/>
        <v>8</v>
      </c>
      <c r="C2627">
        <f t="shared" ca="1" si="258"/>
        <v>5</v>
      </c>
      <c r="D2627">
        <f t="shared" ca="1" si="258"/>
        <v>1946</v>
      </c>
      <c r="E2627">
        <f t="shared" ca="1" si="258"/>
        <v>1</v>
      </c>
      <c r="F2627">
        <f t="shared" ca="1" si="258"/>
        <v>5</v>
      </c>
      <c r="G2627">
        <f t="shared" ca="1" si="258"/>
        <v>4</v>
      </c>
      <c r="I2627" t="str">
        <f t="shared" ca="1" si="254"/>
        <v>Female</v>
      </c>
      <c r="J2627" t="str">
        <f t="shared" ca="1" si="255"/>
        <v>Blue Cross</v>
      </c>
      <c r="K2627" t="str">
        <f t="shared" ca="1" si="256"/>
        <v>Left without being seen</v>
      </c>
      <c r="L2627" s="1">
        <f t="shared" ca="1" si="257"/>
        <v>16930</v>
      </c>
    </row>
    <row r="2628" spans="2:12" x14ac:dyDescent="0.25">
      <c r="B2628">
        <f t="shared" ca="1" si="252"/>
        <v>28</v>
      </c>
      <c r="C2628">
        <f t="shared" ca="1" si="258"/>
        <v>11</v>
      </c>
      <c r="D2628">
        <f t="shared" ca="1" si="258"/>
        <v>1996</v>
      </c>
      <c r="E2628">
        <f t="shared" ca="1" si="258"/>
        <v>2</v>
      </c>
      <c r="F2628">
        <f t="shared" ca="1" si="258"/>
        <v>4</v>
      </c>
      <c r="G2628">
        <f t="shared" ca="1" si="258"/>
        <v>1</v>
      </c>
      <c r="I2628" t="str">
        <f t="shared" ca="1" si="254"/>
        <v>Male</v>
      </c>
      <c r="J2628" t="str">
        <f t="shared" ca="1" si="255"/>
        <v>Self-pay</v>
      </c>
      <c r="K2628" t="str">
        <f t="shared" ca="1" si="256"/>
        <v>Discharged</v>
      </c>
      <c r="L2628" s="1">
        <f t="shared" ca="1" si="257"/>
        <v>35397</v>
      </c>
    </row>
    <row r="2629" spans="2:12" x14ac:dyDescent="0.25">
      <c r="B2629">
        <f t="shared" ref="B2629:B2692" ca="1" si="259">RANDBETWEEN(B$4,B$5)</f>
        <v>2</v>
      </c>
      <c r="C2629">
        <f t="shared" ca="1" si="258"/>
        <v>3</v>
      </c>
      <c r="D2629">
        <f t="shared" ca="1" si="258"/>
        <v>1927</v>
      </c>
      <c r="E2629">
        <f t="shared" ca="1" si="258"/>
        <v>2</v>
      </c>
      <c r="F2629">
        <f t="shared" ca="1" si="258"/>
        <v>1</v>
      </c>
      <c r="G2629">
        <f t="shared" ca="1" si="258"/>
        <v>4</v>
      </c>
      <c r="I2629" t="str">
        <f t="shared" ca="1" si="254"/>
        <v>Male</v>
      </c>
      <c r="J2629" t="str">
        <f t="shared" ca="1" si="255"/>
        <v>Aetna</v>
      </c>
      <c r="K2629" t="str">
        <f t="shared" ca="1" si="256"/>
        <v>Left without being seen</v>
      </c>
      <c r="L2629" s="1">
        <f t="shared" ca="1" si="257"/>
        <v>9923</v>
      </c>
    </row>
    <row r="2630" spans="2:12" x14ac:dyDescent="0.25">
      <c r="B2630">
        <f t="shared" ca="1" si="259"/>
        <v>2</v>
      </c>
      <c r="C2630">
        <f t="shared" ca="1" si="258"/>
        <v>1</v>
      </c>
      <c r="D2630">
        <f t="shared" ca="1" si="258"/>
        <v>1940</v>
      </c>
      <c r="E2630">
        <f t="shared" ca="1" si="258"/>
        <v>1</v>
      </c>
      <c r="F2630">
        <f t="shared" ca="1" si="258"/>
        <v>4</v>
      </c>
      <c r="G2630">
        <f t="shared" ca="1" si="258"/>
        <v>4</v>
      </c>
      <c r="I2630" t="str">
        <f t="shared" ca="1" si="254"/>
        <v>Female</v>
      </c>
      <c r="J2630" t="str">
        <f t="shared" ca="1" si="255"/>
        <v>Self-pay</v>
      </c>
      <c r="K2630" t="str">
        <f t="shared" ca="1" si="256"/>
        <v>Left without being seen</v>
      </c>
      <c r="L2630" s="1">
        <f t="shared" ca="1" si="257"/>
        <v>14612</v>
      </c>
    </row>
    <row r="2631" spans="2:12" x14ac:dyDescent="0.25">
      <c r="B2631">
        <f t="shared" ca="1" si="259"/>
        <v>10</v>
      </c>
      <c r="C2631">
        <f t="shared" ca="1" si="258"/>
        <v>12</v>
      </c>
      <c r="D2631">
        <f t="shared" ca="1" si="258"/>
        <v>1926</v>
      </c>
      <c r="E2631">
        <f t="shared" ca="1" si="258"/>
        <v>1</v>
      </c>
      <c r="F2631">
        <f t="shared" ca="1" si="258"/>
        <v>1</v>
      </c>
      <c r="G2631">
        <f t="shared" ca="1" si="258"/>
        <v>4</v>
      </c>
      <c r="I2631" t="str">
        <f t="shared" ca="1" si="254"/>
        <v>Female</v>
      </c>
      <c r="J2631" t="str">
        <f t="shared" ca="1" si="255"/>
        <v>Aetna</v>
      </c>
      <c r="K2631" t="str">
        <f t="shared" ca="1" si="256"/>
        <v>Left without being seen</v>
      </c>
      <c r="L2631" s="1">
        <f t="shared" ca="1" si="257"/>
        <v>9841</v>
      </c>
    </row>
    <row r="2632" spans="2:12" x14ac:dyDescent="0.25">
      <c r="B2632">
        <f t="shared" ca="1" si="259"/>
        <v>9</v>
      </c>
      <c r="C2632">
        <f t="shared" ca="1" si="258"/>
        <v>4</v>
      </c>
      <c r="D2632">
        <f t="shared" ca="1" si="258"/>
        <v>1939</v>
      </c>
      <c r="E2632">
        <f t="shared" ca="1" si="258"/>
        <v>2</v>
      </c>
      <c r="F2632">
        <f t="shared" ca="1" si="258"/>
        <v>5</v>
      </c>
      <c r="G2632">
        <f t="shared" ca="1" si="258"/>
        <v>3</v>
      </c>
      <c r="I2632" t="str">
        <f t="shared" ca="1" si="254"/>
        <v>Male</v>
      </c>
      <c r="J2632" t="str">
        <f t="shared" ca="1" si="255"/>
        <v>Blue Cross</v>
      </c>
      <c r="K2632" t="str">
        <f t="shared" ca="1" si="256"/>
        <v>Transferred</v>
      </c>
      <c r="L2632" s="1">
        <f t="shared" ca="1" si="257"/>
        <v>14344</v>
      </c>
    </row>
    <row r="2633" spans="2:12" x14ac:dyDescent="0.25">
      <c r="B2633">
        <f t="shared" ca="1" si="259"/>
        <v>24</v>
      </c>
      <c r="C2633">
        <f t="shared" ca="1" si="258"/>
        <v>11</v>
      </c>
      <c r="D2633">
        <f t="shared" ca="1" si="258"/>
        <v>1967</v>
      </c>
      <c r="E2633">
        <f t="shared" ca="1" si="258"/>
        <v>1</v>
      </c>
      <c r="F2633">
        <f t="shared" ca="1" si="258"/>
        <v>3</v>
      </c>
      <c r="G2633">
        <f t="shared" ca="1" si="258"/>
        <v>3</v>
      </c>
      <c r="I2633" t="str">
        <f t="shared" ref="I2633:I2696" ca="1" si="260">VLOOKUP(E2633,GenderNum_to_GenderLabel,2,FALSE)</f>
        <v>Female</v>
      </c>
      <c r="J2633" t="str">
        <f t="shared" ref="J2633:J2696" ca="1" si="261">VLOOKUP(F2633,InsuranceNum_to_InsuranceCompany,2,FALSE)</f>
        <v>Medicaid</v>
      </c>
      <c r="K2633" t="str">
        <f t="shared" ref="K2633:K2696" ca="1" si="262">VLOOKUP(G2633,DispositionNum_to_DispositionLabel,2,FALSE)</f>
        <v>Transferred</v>
      </c>
      <c r="L2633" s="1">
        <f t="shared" ca="1" si="257"/>
        <v>24800</v>
      </c>
    </row>
    <row r="2634" spans="2:12" x14ac:dyDescent="0.25">
      <c r="B2634">
        <f t="shared" ca="1" si="259"/>
        <v>4</v>
      </c>
      <c r="C2634">
        <f t="shared" ca="1" si="258"/>
        <v>9</v>
      </c>
      <c r="D2634">
        <f t="shared" ca="1" si="258"/>
        <v>1916</v>
      </c>
      <c r="E2634">
        <f t="shared" ca="1" si="258"/>
        <v>1</v>
      </c>
      <c r="F2634">
        <f t="shared" ca="1" si="258"/>
        <v>4</v>
      </c>
      <c r="G2634">
        <f t="shared" ca="1" si="258"/>
        <v>2</v>
      </c>
      <c r="I2634" t="str">
        <f t="shared" ca="1" si="260"/>
        <v>Female</v>
      </c>
      <c r="J2634" t="str">
        <f t="shared" ca="1" si="261"/>
        <v>Self-pay</v>
      </c>
      <c r="K2634" t="str">
        <f t="shared" ca="1" si="262"/>
        <v>Admitted</v>
      </c>
      <c r="L2634" s="1">
        <f t="shared" ca="1" si="257"/>
        <v>6092</v>
      </c>
    </row>
    <row r="2635" spans="2:12" x14ac:dyDescent="0.25">
      <c r="B2635">
        <f t="shared" ca="1" si="259"/>
        <v>7</v>
      </c>
      <c r="C2635">
        <f t="shared" ca="1" si="258"/>
        <v>11</v>
      </c>
      <c r="D2635">
        <f t="shared" ca="1" si="258"/>
        <v>1964</v>
      </c>
      <c r="E2635">
        <f t="shared" ca="1" si="258"/>
        <v>1</v>
      </c>
      <c r="F2635">
        <f t="shared" ca="1" si="258"/>
        <v>1</v>
      </c>
      <c r="G2635">
        <f t="shared" ca="1" si="258"/>
        <v>2</v>
      </c>
      <c r="I2635" t="str">
        <f t="shared" ca="1" si="260"/>
        <v>Female</v>
      </c>
      <c r="J2635" t="str">
        <f t="shared" ca="1" si="261"/>
        <v>Aetna</v>
      </c>
      <c r="K2635" t="str">
        <f t="shared" ca="1" si="262"/>
        <v>Admitted</v>
      </c>
      <c r="L2635" s="1">
        <f t="shared" ca="1" si="257"/>
        <v>23688</v>
      </c>
    </row>
    <row r="2636" spans="2:12" x14ac:dyDescent="0.25">
      <c r="B2636">
        <f t="shared" ca="1" si="259"/>
        <v>14</v>
      </c>
      <c r="C2636">
        <f t="shared" ca="1" si="258"/>
        <v>2</v>
      </c>
      <c r="D2636">
        <f t="shared" ca="1" si="258"/>
        <v>1997</v>
      </c>
      <c r="E2636">
        <f t="shared" ca="1" si="258"/>
        <v>1</v>
      </c>
      <c r="F2636">
        <f t="shared" ca="1" si="258"/>
        <v>2</v>
      </c>
      <c r="G2636">
        <f t="shared" ca="1" si="258"/>
        <v>4</v>
      </c>
      <c r="I2636" t="str">
        <f t="shared" ca="1" si="260"/>
        <v>Female</v>
      </c>
      <c r="J2636" t="str">
        <f t="shared" ca="1" si="261"/>
        <v>Medicare</v>
      </c>
      <c r="K2636" t="str">
        <f t="shared" ca="1" si="262"/>
        <v>Left without being seen</v>
      </c>
      <c r="L2636" s="1">
        <f t="shared" ca="1" si="257"/>
        <v>35475</v>
      </c>
    </row>
    <row r="2637" spans="2:12" x14ac:dyDescent="0.25">
      <c r="B2637">
        <f t="shared" ca="1" si="259"/>
        <v>15</v>
      </c>
      <c r="C2637">
        <f t="shared" ca="1" si="258"/>
        <v>12</v>
      </c>
      <c r="D2637">
        <f t="shared" ca="1" si="258"/>
        <v>1941</v>
      </c>
      <c r="E2637">
        <f t="shared" ca="1" si="258"/>
        <v>2</v>
      </c>
      <c r="F2637">
        <f t="shared" ca="1" si="258"/>
        <v>4</v>
      </c>
      <c r="G2637">
        <f t="shared" ca="1" si="258"/>
        <v>4</v>
      </c>
      <c r="I2637" t="str">
        <f t="shared" ca="1" si="260"/>
        <v>Male</v>
      </c>
      <c r="J2637" t="str">
        <f t="shared" ca="1" si="261"/>
        <v>Self-pay</v>
      </c>
      <c r="K2637" t="str">
        <f t="shared" ca="1" si="262"/>
        <v>Left without being seen</v>
      </c>
      <c r="L2637" s="1">
        <f t="shared" ca="1" si="257"/>
        <v>15325</v>
      </c>
    </row>
    <row r="2638" spans="2:12" x14ac:dyDescent="0.25">
      <c r="B2638">
        <f t="shared" ca="1" si="259"/>
        <v>26</v>
      </c>
      <c r="C2638">
        <f t="shared" ca="1" si="258"/>
        <v>2</v>
      </c>
      <c r="D2638">
        <f t="shared" ca="1" si="258"/>
        <v>1919</v>
      </c>
      <c r="E2638">
        <f t="shared" ca="1" si="258"/>
        <v>1</v>
      </c>
      <c r="F2638">
        <f t="shared" ca="1" si="258"/>
        <v>5</v>
      </c>
      <c r="G2638">
        <f t="shared" ca="1" si="258"/>
        <v>4</v>
      </c>
      <c r="I2638" t="str">
        <f t="shared" ca="1" si="260"/>
        <v>Female</v>
      </c>
      <c r="J2638" t="str">
        <f t="shared" ca="1" si="261"/>
        <v>Blue Cross</v>
      </c>
      <c r="K2638" t="str">
        <f t="shared" ca="1" si="262"/>
        <v>Left without being seen</v>
      </c>
      <c r="L2638" s="1">
        <f t="shared" ca="1" si="257"/>
        <v>6997</v>
      </c>
    </row>
    <row r="2639" spans="2:12" x14ac:dyDescent="0.25">
      <c r="B2639">
        <f t="shared" ca="1" si="259"/>
        <v>25</v>
      </c>
      <c r="C2639">
        <f t="shared" ca="1" si="258"/>
        <v>7</v>
      </c>
      <c r="D2639">
        <f t="shared" ca="1" si="258"/>
        <v>2009</v>
      </c>
      <c r="E2639">
        <f t="shared" ca="1" si="258"/>
        <v>2</v>
      </c>
      <c r="F2639">
        <f t="shared" ca="1" si="258"/>
        <v>3</v>
      </c>
      <c r="G2639">
        <f t="shared" ca="1" si="258"/>
        <v>4</v>
      </c>
      <c r="I2639" t="str">
        <f t="shared" ca="1" si="260"/>
        <v>Male</v>
      </c>
      <c r="J2639" t="str">
        <f t="shared" ca="1" si="261"/>
        <v>Medicaid</v>
      </c>
      <c r="K2639" t="str">
        <f t="shared" ca="1" si="262"/>
        <v>Left without being seen</v>
      </c>
      <c r="L2639" s="1">
        <f t="shared" ca="1" si="257"/>
        <v>40019</v>
      </c>
    </row>
    <row r="2640" spans="2:12" x14ac:dyDescent="0.25">
      <c r="B2640">
        <f t="shared" ca="1" si="259"/>
        <v>8</v>
      </c>
      <c r="C2640">
        <f t="shared" ca="1" si="258"/>
        <v>12</v>
      </c>
      <c r="D2640">
        <f t="shared" ca="1" si="258"/>
        <v>2009</v>
      </c>
      <c r="E2640">
        <f t="shared" ca="1" si="258"/>
        <v>2</v>
      </c>
      <c r="F2640">
        <f t="shared" ca="1" si="258"/>
        <v>1</v>
      </c>
      <c r="G2640">
        <f t="shared" ca="1" si="258"/>
        <v>3</v>
      </c>
      <c r="I2640" t="str">
        <f t="shared" ca="1" si="260"/>
        <v>Male</v>
      </c>
      <c r="J2640" t="str">
        <f t="shared" ca="1" si="261"/>
        <v>Aetna</v>
      </c>
      <c r="K2640" t="str">
        <f t="shared" ca="1" si="262"/>
        <v>Transferred</v>
      </c>
      <c r="L2640" s="1">
        <f t="shared" ca="1" si="257"/>
        <v>40155</v>
      </c>
    </row>
    <row r="2641" spans="2:12" x14ac:dyDescent="0.25">
      <c r="B2641">
        <f t="shared" ca="1" si="259"/>
        <v>30</v>
      </c>
      <c r="C2641">
        <f t="shared" ca="1" si="258"/>
        <v>3</v>
      </c>
      <c r="D2641">
        <f t="shared" ca="1" si="258"/>
        <v>1949</v>
      </c>
      <c r="E2641">
        <f t="shared" ca="1" si="258"/>
        <v>2</v>
      </c>
      <c r="F2641">
        <f t="shared" ca="1" si="258"/>
        <v>4</v>
      </c>
      <c r="G2641">
        <f t="shared" ca="1" si="258"/>
        <v>1</v>
      </c>
      <c r="I2641" t="str">
        <f t="shared" ca="1" si="260"/>
        <v>Male</v>
      </c>
      <c r="J2641" t="str">
        <f t="shared" ca="1" si="261"/>
        <v>Self-pay</v>
      </c>
      <c r="K2641" t="str">
        <f t="shared" ca="1" si="262"/>
        <v>Discharged</v>
      </c>
      <c r="L2641" s="1">
        <f t="shared" ca="1" si="257"/>
        <v>17987</v>
      </c>
    </row>
    <row r="2642" spans="2:12" x14ac:dyDescent="0.25">
      <c r="B2642">
        <f t="shared" ca="1" si="259"/>
        <v>14</v>
      </c>
      <c r="C2642">
        <f t="shared" ca="1" si="258"/>
        <v>3</v>
      </c>
      <c r="D2642">
        <f t="shared" ca="1" si="258"/>
        <v>1919</v>
      </c>
      <c r="E2642">
        <f t="shared" ca="1" si="258"/>
        <v>2</v>
      </c>
      <c r="F2642">
        <f t="shared" ca="1" si="258"/>
        <v>3</v>
      </c>
      <c r="G2642">
        <f t="shared" ca="1" si="258"/>
        <v>2</v>
      </c>
      <c r="I2642" t="str">
        <f t="shared" ca="1" si="260"/>
        <v>Male</v>
      </c>
      <c r="J2642" t="str">
        <f t="shared" ca="1" si="261"/>
        <v>Medicaid</v>
      </c>
      <c r="K2642" t="str">
        <f t="shared" ca="1" si="262"/>
        <v>Admitted</v>
      </c>
      <c r="L2642" s="1">
        <f t="shared" ca="1" si="257"/>
        <v>7013</v>
      </c>
    </row>
    <row r="2643" spans="2:12" x14ac:dyDescent="0.25">
      <c r="B2643">
        <f t="shared" ca="1" si="259"/>
        <v>21</v>
      </c>
      <c r="C2643">
        <f t="shared" ca="1" si="258"/>
        <v>7</v>
      </c>
      <c r="D2643">
        <f t="shared" ca="1" si="258"/>
        <v>1961</v>
      </c>
      <c r="E2643">
        <f t="shared" ca="1" si="258"/>
        <v>2</v>
      </c>
      <c r="F2643">
        <f t="shared" ca="1" si="258"/>
        <v>5</v>
      </c>
      <c r="G2643">
        <f t="shared" ca="1" si="258"/>
        <v>4</v>
      </c>
      <c r="I2643" t="str">
        <f t="shared" ca="1" si="260"/>
        <v>Male</v>
      </c>
      <c r="J2643" t="str">
        <f t="shared" ca="1" si="261"/>
        <v>Blue Cross</v>
      </c>
      <c r="K2643" t="str">
        <f t="shared" ca="1" si="262"/>
        <v>Left without being seen</v>
      </c>
      <c r="L2643" s="1">
        <f t="shared" ca="1" si="257"/>
        <v>22483</v>
      </c>
    </row>
    <row r="2644" spans="2:12" x14ac:dyDescent="0.25">
      <c r="B2644">
        <f t="shared" ca="1" si="259"/>
        <v>20</v>
      </c>
      <c r="C2644">
        <f t="shared" ca="1" si="258"/>
        <v>8</v>
      </c>
      <c r="D2644">
        <f t="shared" ca="1" si="258"/>
        <v>1951</v>
      </c>
      <c r="E2644">
        <f t="shared" ca="1" si="258"/>
        <v>2</v>
      </c>
      <c r="F2644">
        <f t="shared" ca="1" si="258"/>
        <v>2</v>
      </c>
      <c r="G2644">
        <f t="shared" ca="1" si="258"/>
        <v>2</v>
      </c>
      <c r="I2644" t="str">
        <f t="shared" ca="1" si="260"/>
        <v>Male</v>
      </c>
      <c r="J2644" t="str">
        <f t="shared" ca="1" si="261"/>
        <v>Medicare</v>
      </c>
      <c r="K2644" t="str">
        <f t="shared" ca="1" si="262"/>
        <v>Admitted</v>
      </c>
      <c r="L2644" s="1">
        <f t="shared" ref="L2644:L2707" ca="1" si="263">DATE(D2644,C2644,B2644)</f>
        <v>18860</v>
      </c>
    </row>
    <row r="2645" spans="2:12" x14ac:dyDescent="0.25">
      <c r="B2645">
        <f t="shared" ca="1" si="259"/>
        <v>15</v>
      </c>
      <c r="C2645">
        <f t="shared" ca="1" si="258"/>
        <v>5</v>
      </c>
      <c r="D2645">
        <f t="shared" ca="1" si="258"/>
        <v>1974</v>
      </c>
      <c r="E2645">
        <f t="shared" ca="1" si="258"/>
        <v>2</v>
      </c>
      <c r="F2645">
        <f t="shared" ca="1" si="258"/>
        <v>3</v>
      </c>
      <c r="G2645">
        <f t="shared" ca="1" si="258"/>
        <v>1</v>
      </c>
      <c r="I2645" t="str">
        <f t="shared" ca="1" si="260"/>
        <v>Male</v>
      </c>
      <c r="J2645" t="str">
        <f t="shared" ca="1" si="261"/>
        <v>Medicaid</v>
      </c>
      <c r="K2645" t="str">
        <f t="shared" ca="1" si="262"/>
        <v>Discharged</v>
      </c>
      <c r="L2645" s="1">
        <f t="shared" ca="1" si="263"/>
        <v>27164</v>
      </c>
    </row>
    <row r="2646" spans="2:12" x14ac:dyDescent="0.25">
      <c r="B2646">
        <f t="shared" ca="1" si="259"/>
        <v>2</v>
      </c>
      <c r="C2646">
        <f t="shared" ca="1" si="258"/>
        <v>11</v>
      </c>
      <c r="D2646">
        <f t="shared" ca="1" si="258"/>
        <v>1915</v>
      </c>
      <c r="E2646">
        <f t="shared" ca="1" si="258"/>
        <v>2</v>
      </c>
      <c r="F2646">
        <f t="shared" ca="1" si="258"/>
        <v>2</v>
      </c>
      <c r="G2646">
        <f t="shared" ca="1" si="258"/>
        <v>1</v>
      </c>
      <c r="I2646" t="str">
        <f t="shared" ca="1" si="260"/>
        <v>Male</v>
      </c>
      <c r="J2646" t="str">
        <f t="shared" ca="1" si="261"/>
        <v>Medicare</v>
      </c>
      <c r="K2646" t="str">
        <f t="shared" ca="1" si="262"/>
        <v>Discharged</v>
      </c>
      <c r="L2646" s="1">
        <f t="shared" ca="1" si="263"/>
        <v>5785</v>
      </c>
    </row>
    <row r="2647" spans="2:12" x14ac:dyDescent="0.25">
      <c r="B2647">
        <f t="shared" ca="1" si="259"/>
        <v>25</v>
      </c>
      <c r="C2647">
        <f t="shared" ca="1" si="258"/>
        <v>3</v>
      </c>
      <c r="D2647">
        <f t="shared" ca="1" si="258"/>
        <v>2002</v>
      </c>
      <c r="E2647">
        <f t="shared" ca="1" si="258"/>
        <v>2</v>
      </c>
      <c r="F2647">
        <f t="shared" ca="1" si="258"/>
        <v>4</v>
      </c>
      <c r="G2647">
        <f t="shared" ca="1" si="258"/>
        <v>1</v>
      </c>
      <c r="I2647" t="str">
        <f t="shared" ca="1" si="260"/>
        <v>Male</v>
      </c>
      <c r="J2647" t="str">
        <f t="shared" ca="1" si="261"/>
        <v>Self-pay</v>
      </c>
      <c r="K2647" t="str">
        <f t="shared" ca="1" si="262"/>
        <v>Discharged</v>
      </c>
      <c r="L2647" s="1">
        <f t="shared" ca="1" si="263"/>
        <v>37340</v>
      </c>
    </row>
    <row r="2648" spans="2:12" x14ac:dyDescent="0.25">
      <c r="B2648">
        <f t="shared" ca="1" si="259"/>
        <v>28</v>
      </c>
      <c r="C2648">
        <f t="shared" ca="1" si="258"/>
        <v>4</v>
      </c>
      <c r="D2648">
        <f t="shared" ca="1" si="258"/>
        <v>1916</v>
      </c>
      <c r="E2648">
        <f t="shared" ca="1" si="258"/>
        <v>2</v>
      </c>
      <c r="F2648">
        <f t="shared" ca="1" si="258"/>
        <v>1</v>
      </c>
      <c r="G2648">
        <f t="shared" ca="1" si="258"/>
        <v>4</v>
      </c>
      <c r="I2648" t="str">
        <f t="shared" ca="1" si="260"/>
        <v>Male</v>
      </c>
      <c r="J2648" t="str">
        <f t="shared" ca="1" si="261"/>
        <v>Aetna</v>
      </c>
      <c r="K2648" t="str">
        <f t="shared" ca="1" si="262"/>
        <v>Left without being seen</v>
      </c>
      <c r="L2648" s="1">
        <f t="shared" ca="1" si="263"/>
        <v>5963</v>
      </c>
    </row>
    <row r="2649" spans="2:12" x14ac:dyDescent="0.25">
      <c r="B2649">
        <f t="shared" ca="1" si="259"/>
        <v>26</v>
      </c>
      <c r="C2649">
        <f t="shared" ca="1" si="258"/>
        <v>7</v>
      </c>
      <c r="D2649">
        <f t="shared" ca="1" si="258"/>
        <v>2010</v>
      </c>
      <c r="E2649">
        <f t="shared" ca="1" si="258"/>
        <v>2</v>
      </c>
      <c r="F2649">
        <f t="shared" ca="1" si="258"/>
        <v>3</v>
      </c>
      <c r="G2649">
        <f t="shared" ca="1" si="258"/>
        <v>4</v>
      </c>
      <c r="I2649" t="str">
        <f t="shared" ca="1" si="260"/>
        <v>Male</v>
      </c>
      <c r="J2649" t="str">
        <f t="shared" ca="1" si="261"/>
        <v>Medicaid</v>
      </c>
      <c r="K2649" t="str">
        <f t="shared" ca="1" si="262"/>
        <v>Left without being seen</v>
      </c>
      <c r="L2649" s="1">
        <f t="shared" ca="1" si="263"/>
        <v>40385</v>
      </c>
    </row>
    <row r="2650" spans="2:12" x14ac:dyDescent="0.25">
      <c r="B2650">
        <f t="shared" ca="1" si="259"/>
        <v>9</v>
      </c>
      <c r="C2650">
        <f t="shared" ca="1" si="258"/>
        <v>3</v>
      </c>
      <c r="D2650">
        <f t="shared" ca="1" si="258"/>
        <v>1926</v>
      </c>
      <c r="E2650">
        <f t="shared" ca="1" si="258"/>
        <v>2</v>
      </c>
      <c r="F2650">
        <f t="shared" ca="1" si="258"/>
        <v>2</v>
      </c>
      <c r="G2650">
        <f t="shared" ca="1" si="258"/>
        <v>4</v>
      </c>
      <c r="I2650" t="str">
        <f t="shared" ca="1" si="260"/>
        <v>Male</v>
      </c>
      <c r="J2650" t="str">
        <f t="shared" ca="1" si="261"/>
        <v>Medicare</v>
      </c>
      <c r="K2650" t="str">
        <f t="shared" ca="1" si="262"/>
        <v>Left without being seen</v>
      </c>
      <c r="L2650" s="1">
        <f t="shared" ca="1" si="263"/>
        <v>9565</v>
      </c>
    </row>
    <row r="2651" spans="2:12" x14ac:dyDescent="0.25">
      <c r="B2651">
        <f t="shared" ca="1" si="259"/>
        <v>4</v>
      </c>
      <c r="C2651">
        <f t="shared" ca="1" si="258"/>
        <v>1</v>
      </c>
      <c r="D2651">
        <f t="shared" ca="1" si="258"/>
        <v>1961</v>
      </c>
      <c r="E2651">
        <f t="shared" ca="1" si="258"/>
        <v>2</v>
      </c>
      <c r="F2651">
        <f t="shared" ca="1" si="258"/>
        <v>2</v>
      </c>
      <c r="G2651">
        <f t="shared" ca="1" si="258"/>
        <v>2</v>
      </c>
      <c r="I2651" t="str">
        <f t="shared" ca="1" si="260"/>
        <v>Male</v>
      </c>
      <c r="J2651" t="str">
        <f t="shared" ca="1" si="261"/>
        <v>Medicare</v>
      </c>
      <c r="K2651" t="str">
        <f t="shared" ca="1" si="262"/>
        <v>Admitted</v>
      </c>
      <c r="L2651" s="1">
        <f t="shared" ca="1" si="263"/>
        <v>22285</v>
      </c>
    </row>
    <row r="2652" spans="2:12" x14ac:dyDescent="0.25">
      <c r="B2652">
        <f t="shared" ca="1" si="259"/>
        <v>27</v>
      </c>
      <c r="C2652">
        <f t="shared" ca="1" si="258"/>
        <v>12</v>
      </c>
      <c r="D2652">
        <f t="shared" ca="1" si="258"/>
        <v>2013</v>
      </c>
      <c r="E2652">
        <f t="shared" ca="1" si="258"/>
        <v>2</v>
      </c>
      <c r="F2652">
        <f t="shared" ca="1" si="258"/>
        <v>3</v>
      </c>
      <c r="G2652">
        <f t="shared" ca="1" si="258"/>
        <v>2</v>
      </c>
      <c r="I2652" t="str">
        <f t="shared" ca="1" si="260"/>
        <v>Male</v>
      </c>
      <c r="J2652" t="str">
        <f t="shared" ca="1" si="261"/>
        <v>Medicaid</v>
      </c>
      <c r="K2652" t="str">
        <f t="shared" ca="1" si="262"/>
        <v>Admitted</v>
      </c>
      <c r="L2652" s="1">
        <f t="shared" ca="1" si="263"/>
        <v>41635</v>
      </c>
    </row>
    <row r="2653" spans="2:12" x14ac:dyDescent="0.25">
      <c r="B2653">
        <f t="shared" ca="1" si="259"/>
        <v>30</v>
      </c>
      <c r="C2653">
        <f t="shared" ca="1" si="258"/>
        <v>7</v>
      </c>
      <c r="D2653">
        <f t="shared" ca="1" si="258"/>
        <v>1982</v>
      </c>
      <c r="E2653">
        <f t="shared" ca="1" si="258"/>
        <v>2</v>
      </c>
      <c r="F2653">
        <f t="shared" ca="1" si="258"/>
        <v>3</v>
      </c>
      <c r="G2653">
        <f t="shared" ca="1" si="258"/>
        <v>3</v>
      </c>
      <c r="I2653" t="str">
        <f t="shared" ca="1" si="260"/>
        <v>Male</v>
      </c>
      <c r="J2653" t="str">
        <f t="shared" ca="1" si="261"/>
        <v>Medicaid</v>
      </c>
      <c r="K2653" t="str">
        <f t="shared" ca="1" si="262"/>
        <v>Transferred</v>
      </c>
      <c r="L2653" s="1">
        <f t="shared" ca="1" si="263"/>
        <v>30162</v>
      </c>
    </row>
    <row r="2654" spans="2:12" x14ac:dyDescent="0.25">
      <c r="B2654">
        <f t="shared" ca="1" si="259"/>
        <v>27</v>
      </c>
      <c r="C2654">
        <f t="shared" ca="1" si="258"/>
        <v>1</v>
      </c>
      <c r="D2654">
        <f t="shared" ca="1" si="258"/>
        <v>1927</v>
      </c>
      <c r="E2654">
        <f t="shared" ca="1" si="258"/>
        <v>1</v>
      </c>
      <c r="F2654">
        <f t="shared" ca="1" si="258"/>
        <v>4</v>
      </c>
      <c r="G2654">
        <f t="shared" ca="1" si="258"/>
        <v>3</v>
      </c>
      <c r="I2654" t="str">
        <f t="shared" ca="1" si="260"/>
        <v>Female</v>
      </c>
      <c r="J2654" t="str">
        <f t="shared" ca="1" si="261"/>
        <v>Self-pay</v>
      </c>
      <c r="K2654" t="str">
        <f t="shared" ca="1" si="262"/>
        <v>Transferred</v>
      </c>
      <c r="L2654" s="1">
        <f t="shared" ca="1" si="263"/>
        <v>9889</v>
      </c>
    </row>
    <row r="2655" spans="2:12" x14ac:dyDescent="0.25">
      <c r="B2655">
        <f t="shared" ca="1" si="259"/>
        <v>4</v>
      </c>
      <c r="C2655">
        <f t="shared" ca="1" si="258"/>
        <v>7</v>
      </c>
      <c r="D2655">
        <f t="shared" ca="1" si="258"/>
        <v>1992</v>
      </c>
      <c r="E2655">
        <f t="shared" ca="1" si="258"/>
        <v>2</v>
      </c>
      <c r="F2655">
        <f t="shared" ca="1" si="258"/>
        <v>4</v>
      </c>
      <c r="G2655">
        <f t="shared" ca="1" si="258"/>
        <v>1</v>
      </c>
      <c r="I2655" t="str">
        <f t="shared" ca="1" si="260"/>
        <v>Male</v>
      </c>
      <c r="J2655" t="str">
        <f t="shared" ca="1" si="261"/>
        <v>Self-pay</v>
      </c>
      <c r="K2655" t="str">
        <f t="shared" ca="1" si="262"/>
        <v>Discharged</v>
      </c>
      <c r="L2655" s="1">
        <f t="shared" ca="1" si="263"/>
        <v>33789</v>
      </c>
    </row>
    <row r="2656" spans="2:12" x14ac:dyDescent="0.25">
      <c r="B2656">
        <f t="shared" ca="1" si="259"/>
        <v>13</v>
      </c>
      <c r="C2656">
        <f t="shared" ca="1" si="258"/>
        <v>11</v>
      </c>
      <c r="D2656">
        <f t="shared" ca="1" si="258"/>
        <v>1928</v>
      </c>
      <c r="E2656">
        <f t="shared" ca="1" si="258"/>
        <v>2</v>
      </c>
      <c r="F2656">
        <f t="shared" ca="1" si="258"/>
        <v>4</v>
      </c>
      <c r="G2656">
        <f t="shared" ca="1" si="258"/>
        <v>4</v>
      </c>
      <c r="I2656" t="str">
        <f t="shared" ca="1" si="260"/>
        <v>Male</v>
      </c>
      <c r="J2656" t="str">
        <f t="shared" ca="1" si="261"/>
        <v>Self-pay</v>
      </c>
      <c r="K2656" t="str">
        <f t="shared" ca="1" si="262"/>
        <v>Left without being seen</v>
      </c>
      <c r="L2656" s="1">
        <f t="shared" ca="1" si="263"/>
        <v>10545</v>
      </c>
    </row>
    <row r="2657" spans="2:12" x14ac:dyDescent="0.25">
      <c r="B2657">
        <f t="shared" ca="1" si="259"/>
        <v>15</v>
      </c>
      <c r="C2657">
        <f t="shared" ca="1" si="258"/>
        <v>6</v>
      </c>
      <c r="D2657">
        <f t="shared" ca="1" si="258"/>
        <v>1999</v>
      </c>
      <c r="E2657">
        <f t="shared" ca="1" si="258"/>
        <v>1</v>
      </c>
      <c r="F2657">
        <f t="shared" ca="1" si="258"/>
        <v>2</v>
      </c>
      <c r="G2657">
        <f t="shared" ca="1" si="258"/>
        <v>2</v>
      </c>
      <c r="I2657" t="str">
        <f t="shared" ca="1" si="260"/>
        <v>Female</v>
      </c>
      <c r="J2657" t="str">
        <f t="shared" ca="1" si="261"/>
        <v>Medicare</v>
      </c>
      <c r="K2657" t="str">
        <f t="shared" ca="1" si="262"/>
        <v>Admitted</v>
      </c>
      <c r="L2657" s="1">
        <f t="shared" ca="1" si="263"/>
        <v>36326</v>
      </c>
    </row>
    <row r="2658" spans="2:12" x14ac:dyDescent="0.25">
      <c r="B2658">
        <f t="shared" ca="1" si="259"/>
        <v>9</v>
      </c>
      <c r="C2658">
        <f t="shared" ca="1" si="258"/>
        <v>6</v>
      </c>
      <c r="D2658">
        <f t="shared" ca="1" si="258"/>
        <v>1961</v>
      </c>
      <c r="E2658">
        <f t="shared" ca="1" si="258"/>
        <v>1</v>
      </c>
      <c r="F2658">
        <f t="shared" ca="1" si="258"/>
        <v>4</v>
      </c>
      <c r="G2658">
        <f t="shared" ca="1" si="258"/>
        <v>2</v>
      </c>
      <c r="I2658" t="str">
        <f t="shared" ca="1" si="260"/>
        <v>Female</v>
      </c>
      <c r="J2658" t="str">
        <f t="shared" ca="1" si="261"/>
        <v>Self-pay</v>
      </c>
      <c r="K2658" t="str">
        <f t="shared" ca="1" si="262"/>
        <v>Admitted</v>
      </c>
      <c r="L2658" s="1">
        <f t="shared" ca="1" si="263"/>
        <v>22441</v>
      </c>
    </row>
    <row r="2659" spans="2:12" x14ac:dyDescent="0.25">
      <c r="B2659">
        <f t="shared" ca="1" si="259"/>
        <v>20</v>
      </c>
      <c r="C2659">
        <f t="shared" ca="1" si="258"/>
        <v>7</v>
      </c>
      <c r="D2659">
        <f t="shared" ca="1" si="258"/>
        <v>1958</v>
      </c>
      <c r="E2659">
        <f t="shared" ca="1" si="258"/>
        <v>1</v>
      </c>
      <c r="F2659">
        <f t="shared" ca="1" si="258"/>
        <v>5</v>
      </c>
      <c r="G2659">
        <f t="shared" ca="1" si="258"/>
        <v>1</v>
      </c>
      <c r="I2659" t="str">
        <f t="shared" ca="1" si="260"/>
        <v>Female</v>
      </c>
      <c r="J2659" t="str">
        <f t="shared" ca="1" si="261"/>
        <v>Blue Cross</v>
      </c>
      <c r="K2659" t="str">
        <f t="shared" ca="1" si="262"/>
        <v>Discharged</v>
      </c>
      <c r="L2659" s="1">
        <f t="shared" ca="1" si="263"/>
        <v>21386</v>
      </c>
    </row>
    <row r="2660" spans="2:12" x14ac:dyDescent="0.25">
      <c r="B2660">
        <f t="shared" ca="1" si="259"/>
        <v>10</v>
      </c>
      <c r="C2660">
        <f t="shared" ca="1" si="258"/>
        <v>11</v>
      </c>
      <c r="D2660">
        <f t="shared" ca="1" si="258"/>
        <v>1991</v>
      </c>
      <c r="E2660">
        <f t="shared" ca="1" si="258"/>
        <v>1</v>
      </c>
      <c r="F2660">
        <f t="shared" ca="1" si="258"/>
        <v>5</v>
      </c>
      <c r="G2660">
        <f t="shared" ca="1" si="258"/>
        <v>4</v>
      </c>
      <c r="I2660" t="str">
        <f t="shared" ca="1" si="260"/>
        <v>Female</v>
      </c>
      <c r="J2660" t="str">
        <f t="shared" ca="1" si="261"/>
        <v>Blue Cross</v>
      </c>
      <c r="K2660" t="str">
        <f t="shared" ca="1" si="262"/>
        <v>Left without being seen</v>
      </c>
      <c r="L2660" s="1">
        <f t="shared" ca="1" si="263"/>
        <v>33552</v>
      </c>
    </row>
    <row r="2661" spans="2:12" x14ac:dyDescent="0.25">
      <c r="B2661">
        <f t="shared" ca="1" si="259"/>
        <v>5</v>
      </c>
      <c r="C2661">
        <f t="shared" ca="1" si="258"/>
        <v>12</v>
      </c>
      <c r="D2661">
        <f t="shared" ca="1" si="258"/>
        <v>1995</v>
      </c>
      <c r="E2661">
        <f t="shared" ca="1" si="258"/>
        <v>1</v>
      </c>
      <c r="F2661">
        <f t="shared" ca="1" si="258"/>
        <v>2</v>
      </c>
      <c r="G2661">
        <f t="shared" ca="1" si="258"/>
        <v>1</v>
      </c>
      <c r="I2661" t="str">
        <f t="shared" ca="1" si="260"/>
        <v>Female</v>
      </c>
      <c r="J2661" t="str">
        <f t="shared" ca="1" si="261"/>
        <v>Medicare</v>
      </c>
      <c r="K2661" t="str">
        <f t="shared" ca="1" si="262"/>
        <v>Discharged</v>
      </c>
      <c r="L2661" s="1">
        <f t="shared" ca="1" si="263"/>
        <v>35038</v>
      </c>
    </row>
    <row r="2662" spans="2:12" x14ac:dyDescent="0.25">
      <c r="B2662">
        <f t="shared" ca="1" si="259"/>
        <v>14</v>
      </c>
      <c r="C2662">
        <f t="shared" ca="1" si="258"/>
        <v>6</v>
      </c>
      <c r="D2662">
        <f t="shared" ca="1" si="258"/>
        <v>1955</v>
      </c>
      <c r="E2662">
        <f t="shared" ca="1" si="258"/>
        <v>2</v>
      </c>
      <c r="F2662">
        <f t="shared" ca="1" si="258"/>
        <v>4</v>
      </c>
      <c r="G2662">
        <f t="shared" ca="1" si="258"/>
        <v>1</v>
      </c>
      <c r="I2662" t="str">
        <f t="shared" ca="1" si="260"/>
        <v>Male</v>
      </c>
      <c r="J2662" t="str">
        <f t="shared" ca="1" si="261"/>
        <v>Self-pay</v>
      </c>
      <c r="K2662" t="str">
        <f t="shared" ca="1" si="262"/>
        <v>Discharged</v>
      </c>
      <c r="L2662" s="1">
        <f t="shared" ca="1" si="263"/>
        <v>20254</v>
      </c>
    </row>
    <row r="2663" spans="2:12" x14ac:dyDescent="0.25">
      <c r="B2663">
        <f t="shared" ca="1" si="259"/>
        <v>20</v>
      </c>
      <c r="C2663">
        <f t="shared" ca="1" si="258"/>
        <v>7</v>
      </c>
      <c r="D2663">
        <f t="shared" ca="1" si="258"/>
        <v>1921</v>
      </c>
      <c r="E2663">
        <f t="shared" ca="1" si="258"/>
        <v>1</v>
      </c>
      <c r="F2663">
        <f t="shared" ca="1" si="258"/>
        <v>3</v>
      </c>
      <c r="G2663">
        <f t="shared" ca="1" si="258"/>
        <v>1</v>
      </c>
      <c r="I2663" t="str">
        <f t="shared" ca="1" si="260"/>
        <v>Female</v>
      </c>
      <c r="J2663" t="str">
        <f t="shared" ca="1" si="261"/>
        <v>Medicaid</v>
      </c>
      <c r="K2663" t="str">
        <f t="shared" ca="1" si="262"/>
        <v>Discharged</v>
      </c>
      <c r="L2663" s="1">
        <f t="shared" ca="1" si="263"/>
        <v>7872</v>
      </c>
    </row>
    <row r="2664" spans="2:12" x14ac:dyDescent="0.25">
      <c r="B2664">
        <f t="shared" ca="1" si="259"/>
        <v>26</v>
      </c>
      <c r="C2664">
        <f t="shared" ca="1" si="258"/>
        <v>7</v>
      </c>
      <c r="D2664">
        <f t="shared" ca="1" si="258"/>
        <v>1955</v>
      </c>
      <c r="E2664">
        <f t="shared" ca="1" si="258"/>
        <v>2</v>
      </c>
      <c r="F2664">
        <f t="shared" ca="1" si="258"/>
        <v>5</v>
      </c>
      <c r="G2664">
        <f t="shared" ca="1" si="258"/>
        <v>2</v>
      </c>
      <c r="I2664" t="str">
        <f t="shared" ca="1" si="260"/>
        <v>Male</v>
      </c>
      <c r="J2664" t="str">
        <f t="shared" ca="1" si="261"/>
        <v>Blue Cross</v>
      </c>
      <c r="K2664" t="str">
        <f t="shared" ca="1" si="262"/>
        <v>Admitted</v>
      </c>
      <c r="L2664" s="1">
        <f t="shared" ca="1" si="263"/>
        <v>20296</v>
      </c>
    </row>
    <row r="2665" spans="2:12" x14ac:dyDescent="0.25">
      <c r="B2665">
        <f t="shared" ca="1" si="259"/>
        <v>21</v>
      </c>
      <c r="C2665">
        <f t="shared" ca="1" si="258"/>
        <v>8</v>
      </c>
      <c r="D2665">
        <f t="shared" ca="1" si="258"/>
        <v>1964</v>
      </c>
      <c r="E2665">
        <f t="shared" ca="1" si="258"/>
        <v>1</v>
      </c>
      <c r="F2665">
        <f t="shared" ca="1" si="258"/>
        <v>3</v>
      </c>
      <c r="G2665">
        <f t="shared" ca="1" si="258"/>
        <v>1</v>
      </c>
      <c r="I2665" t="str">
        <f t="shared" ca="1" si="260"/>
        <v>Female</v>
      </c>
      <c r="J2665" t="str">
        <f t="shared" ca="1" si="261"/>
        <v>Medicaid</v>
      </c>
      <c r="K2665" t="str">
        <f t="shared" ca="1" si="262"/>
        <v>Discharged</v>
      </c>
      <c r="L2665" s="1">
        <f t="shared" ca="1" si="263"/>
        <v>23610</v>
      </c>
    </row>
    <row r="2666" spans="2:12" x14ac:dyDescent="0.25">
      <c r="B2666">
        <f t="shared" ca="1" si="259"/>
        <v>18</v>
      </c>
      <c r="C2666">
        <f t="shared" ca="1" si="258"/>
        <v>4</v>
      </c>
      <c r="D2666">
        <f t="shared" ca="1" si="258"/>
        <v>1997</v>
      </c>
      <c r="E2666">
        <f t="shared" ca="1" si="258"/>
        <v>1</v>
      </c>
      <c r="F2666">
        <f t="shared" ca="1" si="258"/>
        <v>5</v>
      </c>
      <c r="G2666">
        <f t="shared" ca="1" si="258"/>
        <v>3</v>
      </c>
      <c r="I2666" t="str">
        <f t="shared" ca="1" si="260"/>
        <v>Female</v>
      </c>
      <c r="J2666" t="str">
        <f t="shared" ca="1" si="261"/>
        <v>Blue Cross</v>
      </c>
      <c r="K2666" t="str">
        <f t="shared" ca="1" si="262"/>
        <v>Transferred</v>
      </c>
      <c r="L2666" s="1">
        <f t="shared" ca="1" si="263"/>
        <v>35538</v>
      </c>
    </row>
    <row r="2667" spans="2:12" x14ac:dyDescent="0.25">
      <c r="B2667">
        <f t="shared" ca="1" si="259"/>
        <v>14</v>
      </c>
      <c r="C2667">
        <f t="shared" ca="1" si="258"/>
        <v>12</v>
      </c>
      <c r="D2667">
        <f t="shared" ca="1" si="258"/>
        <v>1977</v>
      </c>
      <c r="E2667">
        <f t="shared" ca="1" si="258"/>
        <v>1</v>
      </c>
      <c r="F2667">
        <f t="shared" ca="1" si="258"/>
        <v>2</v>
      </c>
      <c r="G2667">
        <f t="shared" ca="1" si="258"/>
        <v>3</v>
      </c>
      <c r="I2667" t="str">
        <f t="shared" ca="1" si="260"/>
        <v>Female</v>
      </c>
      <c r="J2667" t="str">
        <f t="shared" ca="1" si="261"/>
        <v>Medicare</v>
      </c>
      <c r="K2667" t="str">
        <f t="shared" ca="1" si="262"/>
        <v>Transferred</v>
      </c>
      <c r="L2667" s="1">
        <f t="shared" ca="1" si="263"/>
        <v>28473</v>
      </c>
    </row>
    <row r="2668" spans="2:12" x14ac:dyDescent="0.25">
      <c r="B2668">
        <f t="shared" ca="1" si="259"/>
        <v>13</v>
      </c>
      <c r="C2668">
        <f t="shared" ca="1" si="258"/>
        <v>3</v>
      </c>
      <c r="D2668">
        <f t="shared" ca="1" si="258"/>
        <v>1979</v>
      </c>
      <c r="E2668">
        <f t="shared" ca="1" si="258"/>
        <v>1</v>
      </c>
      <c r="F2668">
        <f t="shared" ca="1" si="258"/>
        <v>1</v>
      </c>
      <c r="G2668">
        <f t="shared" ca="1" si="258"/>
        <v>4</v>
      </c>
      <c r="I2668" t="str">
        <f t="shared" ca="1" si="260"/>
        <v>Female</v>
      </c>
      <c r="J2668" t="str">
        <f t="shared" ca="1" si="261"/>
        <v>Aetna</v>
      </c>
      <c r="K2668" t="str">
        <f t="shared" ca="1" si="262"/>
        <v>Left without being seen</v>
      </c>
      <c r="L2668" s="1">
        <f t="shared" ca="1" si="263"/>
        <v>28927</v>
      </c>
    </row>
    <row r="2669" spans="2:12" x14ac:dyDescent="0.25">
      <c r="B2669">
        <f t="shared" ca="1" si="259"/>
        <v>17</v>
      </c>
      <c r="C2669">
        <f t="shared" ca="1" si="258"/>
        <v>2</v>
      </c>
      <c r="D2669">
        <f t="shared" ca="1" si="258"/>
        <v>1963</v>
      </c>
      <c r="E2669">
        <f t="shared" ref="C2669:G2720" ca="1" si="264">RANDBETWEEN(E$4,E$5)</f>
        <v>1</v>
      </c>
      <c r="F2669">
        <f t="shared" ca="1" si="264"/>
        <v>3</v>
      </c>
      <c r="G2669">
        <f t="shared" ca="1" si="264"/>
        <v>3</v>
      </c>
      <c r="I2669" t="str">
        <f t="shared" ca="1" si="260"/>
        <v>Female</v>
      </c>
      <c r="J2669" t="str">
        <f t="shared" ca="1" si="261"/>
        <v>Medicaid</v>
      </c>
      <c r="K2669" t="str">
        <f t="shared" ca="1" si="262"/>
        <v>Transferred</v>
      </c>
      <c r="L2669" s="1">
        <f t="shared" ca="1" si="263"/>
        <v>23059</v>
      </c>
    </row>
    <row r="2670" spans="2:12" x14ac:dyDescent="0.25">
      <c r="B2670">
        <f t="shared" ca="1" si="259"/>
        <v>4</v>
      </c>
      <c r="C2670">
        <f t="shared" ca="1" si="264"/>
        <v>2</v>
      </c>
      <c r="D2670">
        <f t="shared" ca="1" si="264"/>
        <v>1966</v>
      </c>
      <c r="E2670">
        <f t="shared" ca="1" si="264"/>
        <v>1</v>
      </c>
      <c r="F2670">
        <f t="shared" ca="1" si="264"/>
        <v>5</v>
      </c>
      <c r="G2670">
        <f t="shared" ca="1" si="264"/>
        <v>2</v>
      </c>
      <c r="I2670" t="str">
        <f t="shared" ca="1" si="260"/>
        <v>Female</v>
      </c>
      <c r="J2670" t="str">
        <f t="shared" ca="1" si="261"/>
        <v>Blue Cross</v>
      </c>
      <c r="K2670" t="str">
        <f t="shared" ca="1" si="262"/>
        <v>Admitted</v>
      </c>
      <c r="L2670" s="1">
        <f t="shared" ca="1" si="263"/>
        <v>24142</v>
      </c>
    </row>
    <row r="2671" spans="2:12" x14ac:dyDescent="0.25">
      <c r="B2671">
        <f t="shared" ca="1" si="259"/>
        <v>15</v>
      </c>
      <c r="C2671">
        <f t="shared" ca="1" si="264"/>
        <v>10</v>
      </c>
      <c r="D2671">
        <f t="shared" ca="1" si="264"/>
        <v>2012</v>
      </c>
      <c r="E2671">
        <f t="shared" ca="1" si="264"/>
        <v>2</v>
      </c>
      <c r="F2671">
        <f t="shared" ca="1" si="264"/>
        <v>3</v>
      </c>
      <c r="G2671">
        <f t="shared" ca="1" si="264"/>
        <v>1</v>
      </c>
      <c r="I2671" t="str">
        <f t="shared" ca="1" si="260"/>
        <v>Male</v>
      </c>
      <c r="J2671" t="str">
        <f t="shared" ca="1" si="261"/>
        <v>Medicaid</v>
      </c>
      <c r="K2671" t="str">
        <f t="shared" ca="1" si="262"/>
        <v>Discharged</v>
      </c>
      <c r="L2671" s="1">
        <f t="shared" ca="1" si="263"/>
        <v>41197</v>
      </c>
    </row>
    <row r="2672" spans="2:12" x14ac:dyDescent="0.25">
      <c r="B2672">
        <f t="shared" ca="1" si="259"/>
        <v>11</v>
      </c>
      <c r="C2672">
        <f t="shared" ca="1" si="264"/>
        <v>2</v>
      </c>
      <c r="D2672">
        <f t="shared" ca="1" si="264"/>
        <v>1920</v>
      </c>
      <c r="E2672">
        <f t="shared" ca="1" si="264"/>
        <v>2</v>
      </c>
      <c r="F2672">
        <f t="shared" ca="1" si="264"/>
        <v>1</v>
      </c>
      <c r="G2672">
        <f t="shared" ca="1" si="264"/>
        <v>1</v>
      </c>
      <c r="I2672" t="str">
        <f t="shared" ca="1" si="260"/>
        <v>Male</v>
      </c>
      <c r="J2672" t="str">
        <f t="shared" ca="1" si="261"/>
        <v>Aetna</v>
      </c>
      <c r="K2672" t="str">
        <f t="shared" ca="1" si="262"/>
        <v>Discharged</v>
      </c>
      <c r="L2672" s="1">
        <f t="shared" ca="1" si="263"/>
        <v>7347</v>
      </c>
    </row>
    <row r="2673" spans="2:12" x14ac:dyDescent="0.25">
      <c r="B2673">
        <f t="shared" ca="1" si="259"/>
        <v>7</v>
      </c>
      <c r="C2673">
        <f t="shared" ca="1" si="264"/>
        <v>10</v>
      </c>
      <c r="D2673">
        <f t="shared" ca="1" si="264"/>
        <v>2002</v>
      </c>
      <c r="E2673">
        <f t="shared" ca="1" si="264"/>
        <v>2</v>
      </c>
      <c r="F2673">
        <f t="shared" ca="1" si="264"/>
        <v>4</v>
      </c>
      <c r="G2673">
        <f t="shared" ca="1" si="264"/>
        <v>1</v>
      </c>
      <c r="I2673" t="str">
        <f t="shared" ca="1" si="260"/>
        <v>Male</v>
      </c>
      <c r="J2673" t="str">
        <f t="shared" ca="1" si="261"/>
        <v>Self-pay</v>
      </c>
      <c r="K2673" t="str">
        <f t="shared" ca="1" si="262"/>
        <v>Discharged</v>
      </c>
      <c r="L2673" s="1">
        <f t="shared" ca="1" si="263"/>
        <v>37536</v>
      </c>
    </row>
    <row r="2674" spans="2:12" x14ac:dyDescent="0.25">
      <c r="B2674">
        <f t="shared" ca="1" si="259"/>
        <v>4</v>
      </c>
      <c r="C2674">
        <f t="shared" ca="1" si="264"/>
        <v>2</v>
      </c>
      <c r="D2674">
        <f t="shared" ca="1" si="264"/>
        <v>1930</v>
      </c>
      <c r="E2674">
        <f t="shared" ca="1" si="264"/>
        <v>2</v>
      </c>
      <c r="F2674">
        <f t="shared" ca="1" si="264"/>
        <v>2</v>
      </c>
      <c r="G2674">
        <f t="shared" ca="1" si="264"/>
        <v>3</v>
      </c>
      <c r="I2674" t="str">
        <f t="shared" ca="1" si="260"/>
        <v>Male</v>
      </c>
      <c r="J2674" t="str">
        <f t="shared" ca="1" si="261"/>
        <v>Medicare</v>
      </c>
      <c r="K2674" t="str">
        <f t="shared" ca="1" si="262"/>
        <v>Transferred</v>
      </c>
      <c r="L2674" s="1">
        <f t="shared" ca="1" si="263"/>
        <v>10993</v>
      </c>
    </row>
    <row r="2675" spans="2:12" x14ac:dyDescent="0.25">
      <c r="B2675">
        <f t="shared" ca="1" si="259"/>
        <v>20</v>
      </c>
      <c r="C2675">
        <f t="shared" ca="1" si="264"/>
        <v>2</v>
      </c>
      <c r="D2675">
        <f t="shared" ca="1" si="264"/>
        <v>1931</v>
      </c>
      <c r="E2675">
        <f t="shared" ca="1" si="264"/>
        <v>1</v>
      </c>
      <c r="F2675">
        <f t="shared" ca="1" si="264"/>
        <v>2</v>
      </c>
      <c r="G2675">
        <f t="shared" ca="1" si="264"/>
        <v>3</v>
      </c>
      <c r="I2675" t="str">
        <f t="shared" ca="1" si="260"/>
        <v>Female</v>
      </c>
      <c r="J2675" t="str">
        <f t="shared" ca="1" si="261"/>
        <v>Medicare</v>
      </c>
      <c r="K2675" t="str">
        <f t="shared" ca="1" si="262"/>
        <v>Transferred</v>
      </c>
      <c r="L2675" s="1">
        <f t="shared" ca="1" si="263"/>
        <v>11374</v>
      </c>
    </row>
    <row r="2676" spans="2:12" x14ac:dyDescent="0.25">
      <c r="B2676">
        <f t="shared" ca="1" si="259"/>
        <v>10</v>
      </c>
      <c r="C2676">
        <f t="shared" ca="1" si="264"/>
        <v>6</v>
      </c>
      <c r="D2676">
        <f t="shared" ca="1" si="264"/>
        <v>1975</v>
      </c>
      <c r="E2676">
        <f t="shared" ca="1" si="264"/>
        <v>2</v>
      </c>
      <c r="F2676">
        <f t="shared" ca="1" si="264"/>
        <v>5</v>
      </c>
      <c r="G2676">
        <f t="shared" ca="1" si="264"/>
        <v>2</v>
      </c>
      <c r="I2676" t="str">
        <f t="shared" ca="1" si="260"/>
        <v>Male</v>
      </c>
      <c r="J2676" t="str">
        <f t="shared" ca="1" si="261"/>
        <v>Blue Cross</v>
      </c>
      <c r="K2676" t="str">
        <f t="shared" ca="1" si="262"/>
        <v>Admitted</v>
      </c>
      <c r="L2676" s="1">
        <f t="shared" ca="1" si="263"/>
        <v>27555</v>
      </c>
    </row>
    <row r="2677" spans="2:12" x14ac:dyDescent="0.25">
      <c r="B2677">
        <f t="shared" ca="1" si="259"/>
        <v>9</v>
      </c>
      <c r="C2677">
        <f t="shared" ca="1" si="264"/>
        <v>6</v>
      </c>
      <c r="D2677">
        <f t="shared" ca="1" si="264"/>
        <v>1961</v>
      </c>
      <c r="E2677">
        <f t="shared" ca="1" si="264"/>
        <v>2</v>
      </c>
      <c r="F2677">
        <f t="shared" ca="1" si="264"/>
        <v>5</v>
      </c>
      <c r="G2677">
        <f t="shared" ca="1" si="264"/>
        <v>3</v>
      </c>
      <c r="I2677" t="str">
        <f t="shared" ca="1" si="260"/>
        <v>Male</v>
      </c>
      <c r="J2677" t="str">
        <f t="shared" ca="1" si="261"/>
        <v>Blue Cross</v>
      </c>
      <c r="K2677" t="str">
        <f t="shared" ca="1" si="262"/>
        <v>Transferred</v>
      </c>
      <c r="L2677" s="1">
        <f t="shared" ca="1" si="263"/>
        <v>22441</v>
      </c>
    </row>
    <row r="2678" spans="2:12" x14ac:dyDescent="0.25">
      <c r="B2678">
        <f t="shared" ca="1" si="259"/>
        <v>19</v>
      </c>
      <c r="C2678">
        <f t="shared" ca="1" si="264"/>
        <v>10</v>
      </c>
      <c r="D2678">
        <f t="shared" ca="1" si="264"/>
        <v>1996</v>
      </c>
      <c r="E2678">
        <f t="shared" ca="1" si="264"/>
        <v>2</v>
      </c>
      <c r="F2678">
        <f t="shared" ca="1" si="264"/>
        <v>5</v>
      </c>
      <c r="G2678">
        <f t="shared" ca="1" si="264"/>
        <v>2</v>
      </c>
      <c r="I2678" t="str">
        <f t="shared" ca="1" si="260"/>
        <v>Male</v>
      </c>
      <c r="J2678" t="str">
        <f t="shared" ca="1" si="261"/>
        <v>Blue Cross</v>
      </c>
      <c r="K2678" t="str">
        <f t="shared" ca="1" si="262"/>
        <v>Admitted</v>
      </c>
      <c r="L2678" s="1">
        <f t="shared" ca="1" si="263"/>
        <v>35357</v>
      </c>
    </row>
    <row r="2679" spans="2:12" x14ac:dyDescent="0.25">
      <c r="B2679">
        <f t="shared" ca="1" si="259"/>
        <v>21</v>
      </c>
      <c r="C2679">
        <f t="shared" ca="1" si="264"/>
        <v>11</v>
      </c>
      <c r="D2679">
        <f t="shared" ca="1" si="264"/>
        <v>1930</v>
      </c>
      <c r="E2679">
        <f t="shared" ca="1" si="264"/>
        <v>1</v>
      </c>
      <c r="F2679">
        <f t="shared" ca="1" si="264"/>
        <v>4</v>
      </c>
      <c r="G2679">
        <f t="shared" ca="1" si="264"/>
        <v>2</v>
      </c>
      <c r="I2679" t="str">
        <f t="shared" ca="1" si="260"/>
        <v>Female</v>
      </c>
      <c r="J2679" t="str">
        <f t="shared" ca="1" si="261"/>
        <v>Self-pay</v>
      </c>
      <c r="K2679" t="str">
        <f t="shared" ca="1" si="262"/>
        <v>Admitted</v>
      </c>
      <c r="L2679" s="1">
        <f t="shared" ca="1" si="263"/>
        <v>11283</v>
      </c>
    </row>
    <row r="2680" spans="2:12" x14ac:dyDescent="0.25">
      <c r="B2680">
        <f t="shared" ca="1" si="259"/>
        <v>12</v>
      </c>
      <c r="C2680">
        <f t="shared" ca="1" si="264"/>
        <v>10</v>
      </c>
      <c r="D2680">
        <f t="shared" ca="1" si="264"/>
        <v>1949</v>
      </c>
      <c r="E2680">
        <f t="shared" ca="1" si="264"/>
        <v>1</v>
      </c>
      <c r="F2680">
        <f t="shared" ca="1" si="264"/>
        <v>3</v>
      </c>
      <c r="G2680">
        <f t="shared" ca="1" si="264"/>
        <v>3</v>
      </c>
      <c r="I2680" t="str">
        <f t="shared" ca="1" si="260"/>
        <v>Female</v>
      </c>
      <c r="J2680" t="str">
        <f t="shared" ca="1" si="261"/>
        <v>Medicaid</v>
      </c>
      <c r="K2680" t="str">
        <f t="shared" ca="1" si="262"/>
        <v>Transferred</v>
      </c>
      <c r="L2680" s="1">
        <f t="shared" ca="1" si="263"/>
        <v>18183</v>
      </c>
    </row>
    <row r="2681" spans="2:12" x14ac:dyDescent="0.25">
      <c r="B2681">
        <f t="shared" ca="1" si="259"/>
        <v>23</v>
      </c>
      <c r="C2681">
        <f t="shared" ca="1" si="264"/>
        <v>11</v>
      </c>
      <c r="D2681">
        <f t="shared" ca="1" si="264"/>
        <v>1983</v>
      </c>
      <c r="E2681">
        <f t="shared" ca="1" si="264"/>
        <v>2</v>
      </c>
      <c r="F2681">
        <f t="shared" ca="1" si="264"/>
        <v>1</v>
      </c>
      <c r="G2681">
        <f t="shared" ca="1" si="264"/>
        <v>3</v>
      </c>
      <c r="I2681" t="str">
        <f t="shared" ca="1" si="260"/>
        <v>Male</v>
      </c>
      <c r="J2681" t="str">
        <f t="shared" ca="1" si="261"/>
        <v>Aetna</v>
      </c>
      <c r="K2681" t="str">
        <f t="shared" ca="1" si="262"/>
        <v>Transferred</v>
      </c>
      <c r="L2681" s="1">
        <f t="shared" ca="1" si="263"/>
        <v>30643</v>
      </c>
    </row>
    <row r="2682" spans="2:12" x14ac:dyDescent="0.25">
      <c r="B2682">
        <f t="shared" ca="1" si="259"/>
        <v>21</v>
      </c>
      <c r="C2682">
        <f t="shared" ca="1" si="264"/>
        <v>12</v>
      </c>
      <c r="D2682">
        <f t="shared" ca="1" si="264"/>
        <v>1984</v>
      </c>
      <c r="E2682">
        <f t="shared" ca="1" si="264"/>
        <v>1</v>
      </c>
      <c r="F2682">
        <f t="shared" ca="1" si="264"/>
        <v>5</v>
      </c>
      <c r="G2682">
        <f t="shared" ca="1" si="264"/>
        <v>4</v>
      </c>
      <c r="I2682" t="str">
        <f t="shared" ca="1" si="260"/>
        <v>Female</v>
      </c>
      <c r="J2682" t="str">
        <f t="shared" ca="1" si="261"/>
        <v>Blue Cross</v>
      </c>
      <c r="K2682" t="str">
        <f t="shared" ca="1" si="262"/>
        <v>Left without being seen</v>
      </c>
      <c r="L2682" s="1">
        <f t="shared" ca="1" si="263"/>
        <v>31037</v>
      </c>
    </row>
    <row r="2683" spans="2:12" x14ac:dyDescent="0.25">
      <c r="B2683">
        <f t="shared" ca="1" si="259"/>
        <v>21</v>
      </c>
      <c r="C2683">
        <f t="shared" ca="1" si="264"/>
        <v>10</v>
      </c>
      <c r="D2683">
        <f t="shared" ca="1" si="264"/>
        <v>1934</v>
      </c>
      <c r="E2683">
        <f t="shared" ca="1" si="264"/>
        <v>2</v>
      </c>
      <c r="F2683">
        <f t="shared" ca="1" si="264"/>
        <v>4</v>
      </c>
      <c r="G2683">
        <f t="shared" ca="1" si="264"/>
        <v>1</v>
      </c>
      <c r="I2683" t="str">
        <f t="shared" ca="1" si="260"/>
        <v>Male</v>
      </c>
      <c r="J2683" t="str">
        <f t="shared" ca="1" si="261"/>
        <v>Self-pay</v>
      </c>
      <c r="K2683" t="str">
        <f t="shared" ca="1" si="262"/>
        <v>Discharged</v>
      </c>
      <c r="L2683" s="1">
        <f t="shared" ca="1" si="263"/>
        <v>12713</v>
      </c>
    </row>
    <row r="2684" spans="2:12" x14ac:dyDescent="0.25">
      <c r="B2684">
        <f t="shared" ca="1" si="259"/>
        <v>10</v>
      </c>
      <c r="C2684">
        <f t="shared" ca="1" si="264"/>
        <v>7</v>
      </c>
      <c r="D2684">
        <f t="shared" ca="1" si="264"/>
        <v>1955</v>
      </c>
      <c r="E2684">
        <f t="shared" ca="1" si="264"/>
        <v>1</v>
      </c>
      <c r="F2684">
        <f t="shared" ca="1" si="264"/>
        <v>5</v>
      </c>
      <c r="G2684">
        <f t="shared" ca="1" si="264"/>
        <v>4</v>
      </c>
      <c r="I2684" t="str">
        <f t="shared" ca="1" si="260"/>
        <v>Female</v>
      </c>
      <c r="J2684" t="str">
        <f t="shared" ca="1" si="261"/>
        <v>Blue Cross</v>
      </c>
      <c r="K2684" t="str">
        <f t="shared" ca="1" si="262"/>
        <v>Left without being seen</v>
      </c>
      <c r="L2684" s="1">
        <f t="shared" ca="1" si="263"/>
        <v>20280</v>
      </c>
    </row>
    <row r="2685" spans="2:12" x14ac:dyDescent="0.25">
      <c r="B2685">
        <f t="shared" ca="1" si="259"/>
        <v>30</v>
      </c>
      <c r="C2685">
        <f t="shared" ca="1" si="264"/>
        <v>6</v>
      </c>
      <c r="D2685">
        <f t="shared" ca="1" si="264"/>
        <v>1983</v>
      </c>
      <c r="E2685">
        <f t="shared" ca="1" si="264"/>
        <v>1</v>
      </c>
      <c r="F2685">
        <f t="shared" ca="1" si="264"/>
        <v>3</v>
      </c>
      <c r="G2685">
        <f t="shared" ca="1" si="264"/>
        <v>3</v>
      </c>
      <c r="I2685" t="str">
        <f t="shared" ca="1" si="260"/>
        <v>Female</v>
      </c>
      <c r="J2685" t="str">
        <f t="shared" ca="1" si="261"/>
        <v>Medicaid</v>
      </c>
      <c r="K2685" t="str">
        <f t="shared" ca="1" si="262"/>
        <v>Transferred</v>
      </c>
      <c r="L2685" s="1">
        <f t="shared" ca="1" si="263"/>
        <v>30497</v>
      </c>
    </row>
    <row r="2686" spans="2:12" x14ac:dyDescent="0.25">
      <c r="B2686">
        <f t="shared" ca="1" si="259"/>
        <v>5</v>
      </c>
      <c r="C2686">
        <f t="shared" ca="1" si="264"/>
        <v>9</v>
      </c>
      <c r="D2686">
        <f t="shared" ca="1" si="264"/>
        <v>1926</v>
      </c>
      <c r="E2686">
        <f t="shared" ca="1" si="264"/>
        <v>2</v>
      </c>
      <c r="F2686">
        <f t="shared" ca="1" si="264"/>
        <v>1</v>
      </c>
      <c r="G2686">
        <f t="shared" ca="1" si="264"/>
        <v>1</v>
      </c>
      <c r="I2686" t="str">
        <f t="shared" ca="1" si="260"/>
        <v>Male</v>
      </c>
      <c r="J2686" t="str">
        <f t="shared" ca="1" si="261"/>
        <v>Aetna</v>
      </c>
      <c r="K2686" t="str">
        <f t="shared" ca="1" si="262"/>
        <v>Discharged</v>
      </c>
      <c r="L2686" s="1">
        <f t="shared" ca="1" si="263"/>
        <v>9745</v>
      </c>
    </row>
    <row r="2687" spans="2:12" x14ac:dyDescent="0.25">
      <c r="B2687">
        <f t="shared" ca="1" si="259"/>
        <v>4</v>
      </c>
      <c r="C2687">
        <f t="shared" ca="1" si="264"/>
        <v>10</v>
      </c>
      <c r="D2687">
        <f t="shared" ca="1" si="264"/>
        <v>1943</v>
      </c>
      <c r="E2687">
        <f t="shared" ca="1" si="264"/>
        <v>1</v>
      </c>
      <c r="F2687">
        <f t="shared" ca="1" si="264"/>
        <v>2</v>
      </c>
      <c r="G2687">
        <f t="shared" ca="1" si="264"/>
        <v>3</v>
      </c>
      <c r="I2687" t="str">
        <f t="shared" ca="1" si="260"/>
        <v>Female</v>
      </c>
      <c r="J2687" t="str">
        <f t="shared" ca="1" si="261"/>
        <v>Medicare</v>
      </c>
      <c r="K2687" t="str">
        <f t="shared" ca="1" si="262"/>
        <v>Transferred</v>
      </c>
      <c r="L2687" s="1">
        <f t="shared" ca="1" si="263"/>
        <v>15983</v>
      </c>
    </row>
    <row r="2688" spans="2:12" x14ac:dyDescent="0.25">
      <c r="B2688">
        <f t="shared" ca="1" si="259"/>
        <v>28</v>
      </c>
      <c r="C2688">
        <f t="shared" ca="1" si="264"/>
        <v>10</v>
      </c>
      <c r="D2688">
        <f t="shared" ca="1" si="264"/>
        <v>1947</v>
      </c>
      <c r="E2688">
        <f t="shared" ca="1" si="264"/>
        <v>1</v>
      </c>
      <c r="F2688">
        <f t="shared" ca="1" si="264"/>
        <v>3</v>
      </c>
      <c r="G2688">
        <f t="shared" ca="1" si="264"/>
        <v>4</v>
      </c>
      <c r="I2688" t="str">
        <f t="shared" ca="1" si="260"/>
        <v>Female</v>
      </c>
      <c r="J2688" t="str">
        <f t="shared" ca="1" si="261"/>
        <v>Medicaid</v>
      </c>
      <c r="K2688" t="str">
        <f t="shared" ca="1" si="262"/>
        <v>Left without being seen</v>
      </c>
      <c r="L2688" s="1">
        <f t="shared" ca="1" si="263"/>
        <v>17468</v>
      </c>
    </row>
    <row r="2689" spans="2:12" x14ac:dyDescent="0.25">
      <c r="B2689">
        <f t="shared" ca="1" si="259"/>
        <v>21</v>
      </c>
      <c r="C2689">
        <f t="shared" ca="1" si="264"/>
        <v>1</v>
      </c>
      <c r="D2689">
        <f t="shared" ca="1" si="264"/>
        <v>1936</v>
      </c>
      <c r="E2689">
        <f t="shared" ca="1" si="264"/>
        <v>1</v>
      </c>
      <c r="F2689">
        <f t="shared" ca="1" si="264"/>
        <v>1</v>
      </c>
      <c r="G2689">
        <f t="shared" ca="1" si="264"/>
        <v>4</v>
      </c>
      <c r="I2689" t="str">
        <f t="shared" ca="1" si="260"/>
        <v>Female</v>
      </c>
      <c r="J2689" t="str">
        <f t="shared" ca="1" si="261"/>
        <v>Aetna</v>
      </c>
      <c r="K2689" t="str">
        <f t="shared" ca="1" si="262"/>
        <v>Left without being seen</v>
      </c>
      <c r="L2689" s="1">
        <f t="shared" ca="1" si="263"/>
        <v>13170</v>
      </c>
    </row>
    <row r="2690" spans="2:12" x14ac:dyDescent="0.25">
      <c r="B2690">
        <f t="shared" ca="1" si="259"/>
        <v>24</v>
      </c>
      <c r="C2690">
        <f t="shared" ca="1" si="264"/>
        <v>9</v>
      </c>
      <c r="D2690">
        <f t="shared" ca="1" si="264"/>
        <v>1971</v>
      </c>
      <c r="E2690">
        <f t="shared" ca="1" si="264"/>
        <v>2</v>
      </c>
      <c r="F2690">
        <f t="shared" ca="1" si="264"/>
        <v>1</v>
      </c>
      <c r="G2690">
        <f t="shared" ca="1" si="264"/>
        <v>3</v>
      </c>
      <c r="I2690" t="str">
        <f t="shared" ca="1" si="260"/>
        <v>Male</v>
      </c>
      <c r="J2690" t="str">
        <f t="shared" ca="1" si="261"/>
        <v>Aetna</v>
      </c>
      <c r="K2690" t="str">
        <f t="shared" ca="1" si="262"/>
        <v>Transferred</v>
      </c>
      <c r="L2690" s="1">
        <f t="shared" ca="1" si="263"/>
        <v>26200</v>
      </c>
    </row>
    <row r="2691" spans="2:12" x14ac:dyDescent="0.25">
      <c r="B2691">
        <f t="shared" ca="1" si="259"/>
        <v>23</v>
      </c>
      <c r="C2691">
        <f t="shared" ca="1" si="264"/>
        <v>6</v>
      </c>
      <c r="D2691">
        <f t="shared" ca="1" si="264"/>
        <v>1982</v>
      </c>
      <c r="E2691">
        <f t="shared" ca="1" si="264"/>
        <v>2</v>
      </c>
      <c r="F2691">
        <f t="shared" ca="1" si="264"/>
        <v>5</v>
      </c>
      <c r="G2691">
        <f t="shared" ca="1" si="264"/>
        <v>3</v>
      </c>
      <c r="I2691" t="str">
        <f t="shared" ca="1" si="260"/>
        <v>Male</v>
      </c>
      <c r="J2691" t="str">
        <f t="shared" ca="1" si="261"/>
        <v>Blue Cross</v>
      </c>
      <c r="K2691" t="str">
        <f t="shared" ca="1" si="262"/>
        <v>Transferred</v>
      </c>
      <c r="L2691" s="1">
        <f t="shared" ca="1" si="263"/>
        <v>30125</v>
      </c>
    </row>
    <row r="2692" spans="2:12" x14ac:dyDescent="0.25">
      <c r="B2692">
        <f t="shared" ca="1" si="259"/>
        <v>20</v>
      </c>
      <c r="C2692">
        <f t="shared" ca="1" si="264"/>
        <v>5</v>
      </c>
      <c r="D2692">
        <f t="shared" ca="1" si="264"/>
        <v>1935</v>
      </c>
      <c r="E2692">
        <f t="shared" ca="1" si="264"/>
        <v>1</v>
      </c>
      <c r="F2692">
        <f t="shared" ca="1" si="264"/>
        <v>4</v>
      </c>
      <c r="G2692">
        <f t="shared" ca="1" si="264"/>
        <v>3</v>
      </c>
      <c r="I2692" t="str">
        <f t="shared" ca="1" si="260"/>
        <v>Female</v>
      </c>
      <c r="J2692" t="str">
        <f t="shared" ca="1" si="261"/>
        <v>Self-pay</v>
      </c>
      <c r="K2692" t="str">
        <f t="shared" ca="1" si="262"/>
        <v>Transferred</v>
      </c>
      <c r="L2692" s="1">
        <f t="shared" ca="1" si="263"/>
        <v>12924</v>
      </c>
    </row>
    <row r="2693" spans="2:12" x14ac:dyDescent="0.25">
      <c r="B2693">
        <f t="shared" ref="B2693:B2756" ca="1" si="265">RANDBETWEEN(B$4,B$5)</f>
        <v>2</v>
      </c>
      <c r="C2693">
        <f t="shared" ca="1" si="264"/>
        <v>3</v>
      </c>
      <c r="D2693">
        <f t="shared" ca="1" si="264"/>
        <v>1996</v>
      </c>
      <c r="E2693">
        <f t="shared" ca="1" si="264"/>
        <v>1</v>
      </c>
      <c r="F2693">
        <f t="shared" ca="1" si="264"/>
        <v>5</v>
      </c>
      <c r="G2693">
        <f t="shared" ca="1" si="264"/>
        <v>4</v>
      </c>
      <c r="I2693" t="str">
        <f t="shared" ca="1" si="260"/>
        <v>Female</v>
      </c>
      <c r="J2693" t="str">
        <f t="shared" ca="1" si="261"/>
        <v>Blue Cross</v>
      </c>
      <c r="K2693" t="str">
        <f t="shared" ca="1" si="262"/>
        <v>Left without being seen</v>
      </c>
      <c r="L2693" s="1">
        <f t="shared" ca="1" si="263"/>
        <v>35126</v>
      </c>
    </row>
    <row r="2694" spans="2:12" x14ac:dyDescent="0.25">
      <c r="B2694">
        <f t="shared" ca="1" si="265"/>
        <v>18</v>
      </c>
      <c r="C2694">
        <f t="shared" ca="1" si="264"/>
        <v>3</v>
      </c>
      <c r="D2694">
        <f t="shared" ca="1" si="264"/>
        <v>2002</v>
      </c>
      <c r="E2694">
        <f t="shared" ca="1" si="264"/>
        <v>2</v>
      </c>
      <c r="F2694">
        <f t="shared" ca="1" si="264"/>
        <v>4</v>
      </c>
      <c r="G2694">
        <f t="shared" ca="1" si="264"/>
        <v>4</v>
      </c>
      <c r="I2694" t="str">
        <f t="shared" ca="1" si="260"/>
        <v>Male</v>
      </c>
      <c r="J2694" t="str">
        <f t="shared" ca="1" si="261"/>
        <v>Self-pay</v>
      </c>
      <c r="K2694" t="str">
        <f t="shared" ca="1" si="262"/>
        <v>Left without being seen</v>
      </c>
      <c r="L2694" s="1">
        <f t="shared" ca="1" si="263"/>
        <v>37333</v>
      </c>
    </row>
    <row r="2695" spans="2:12" x14ac:dyDescent="0.25">
      <c r="B2695">
        <f t="shared" ca="1" si="265"/>
        <v>11</v>
      </c>
      <c r="C2695">
        <f t="shared" ca="1" si="264"/>
        <v>3</v>
      </c>
      <c r="D2695">
        <f t="shared" ca="1" si="264"/>
        <v>1941</v>
      </c>
      <c r="E2695">
        <f t="shared" ca="1" si="264"/>
        <v>2</v>
      </c>
      <c r="F2695">
        <f t="shared" ca="1" si="264"/>
        <v>1</v>
      </c>
      <c r="G2695">
        <f t="shared" ca="1" si="264"/>
        <v>2</v>
      </c>
      <c r="I2695" t="str">
        <f t="shared" ca="1" si="260"/>
        <v>Male</v>
      </c>
      <c r="J2695" t="str">
        <f t="shared" ca="1" si="261"/>
        <v>Aetna</v>
      </c>
      <c r="K2695" t="str">
        <f t="shared" ca="1" si="262"/>
        <v>Admitted</v>
      </c>
      <c r="L2695" s="1">
        <f t="shared" ca="1" si="263"/>
        <v>15046</v>
      </c>
    </row>
    <row r="2696" spans="2:12" x14ac:dyDescent="0.25">
      <c r="B2696">
        <f t="shared" ca="1" si="265"/>
        <v>28</v>
      </c>
      <c r="C2696">
        <f t="shared" ca="1" si="264"/>
        <v>6</v>
      </c>
      <c r="D2696">
        <f t="shared" ca="1" si="264"/>
        <v>1934</v>
      </c>
      <c r="E2696">
        <f t="shared" ca="1" si="264"/>
        <v>2</v>
      </c>
      <c r="F2696">
        <f t="shared" ca="1" si="264"/>
        <v>3</v>
      </c>
      <c r="G2696">
        <f t="shared" ca="1" si="264"/>
        <v>1</v>
      </c>
      <c r="I2696" t="str">
        <f t="shared" ca="1" si="260"/>
        <v>Male</v>
      </c>
      <c r="J2696" t="str">
        <f t="shared" ca="1" si="261"/>
        <v>Medicaid</v>
      </c>
      <c r="K2696" t="str">
        <f t="shared" ca="1" si="262"/>
        <v>Discharged</v>
      </c>
      <c r="L2696" s="1">
        <f t="shared" ca="1" si="263"/>
        <v>12598</v>
      </c>
    </row>
    <row r="2697" spans="2:12" x14ac:dyDescent="0.25">
      <c r="B2697">
        <f t="shared" ca="1" si="265"/>
        <v>26</v>
      </c>
      <c r="C2697">
        <f t="shared" ca="1" si="264"/>
        <v>10</v>
      </c>
      <c r="D2697">
        <f t="shared" ca="1" si="264"/>
        <v>1983</v>
      </c>
      <c r="E2697">
        <f t="shared" ca="1" si="264"/>
        <v>1</v>
      </c>
      <c r="F2697">
        <f t="shared" ca="1" si="264"/>
        <v>3</v>
      </c>
      <c r="G2697">
        <f t="shared" ca="1" si="264"/>
        <v>1</v>
      </c>
      <c r="I2697" t="str">
        <f t="shared" ref="I2697:I2760" ca="1" si="266">VLOOKUP(E2697,GenderNum_to_GenderLabel,2,FALSE)</f>
        <v>Female</v>
      </c>
      <c r="J2697" t="str">
        <f t="shared" ref="J2697:J2760" ca="1" si="267">VLOOKUP(F2697,InsuranceNum_to_InsuranceCompany,2,FALSE)</f>
        <v>Medicaid</v>
      </c>
      <c r="K2697" t="str">
        <f t="shared" ref="K2697:K2760" ca="1" si="268">VLOOKUP(G2697,DispositionNum_to_DispositionLabel,2,FALSE)</f>
        <v>Discharged</v>
      </c>
      <c r="L2697" s="1">
        <f t="shared" ca="1" si="263"/>
        <v>30615</v>
      </c>
    </row>
    <row r="2698" spans="2:12" x14ac:dyDescent="0.25">
      <c r="B2698">
        <f t="shared" ca="1" si="265"/>
        <v>9</v>
      </c>
      <c r="C2698">
        <f t="shared" ca="1" si="264"/>
        <v>7</v>
      </c>
      <c r="D2698">
        <f t="shared" ca="1" si="264"/>
        <v>2004</v>
      </c>
      <c r="E2698">
        <f t="shared" ca="1" si="264"/>
        <v>1</v>
      </c>
      <c r="F2698">
        <f t="shared" ca="1" si="264"/>
        <v>3</v>
      </c>
      <c r="G2698">
        <f t="shared" ca="1" si="264"/>
        <v>1</v>
      </c>
      <c r="I2698" t="str">
        <f t="shared" ca="1" si="266"/>
        <v>Female</v>
      </c>
      <c r="J2698" t="str">
        <f t="shared" ca="1" si="267"/>
        <v>Medicaid</v>
      </c>
      <c r="K2698" t="str">
        <f t="shared" ca="1" si="268"/>
        <v>Discharged</v>
      </c>
      <c r="L2698" s="1">
        <f t="shared" ca="1" si="263"/>
        <v>38177</v>
      </c>
    </row>
    <row r="2699" spans="2:12" x14ac:dyDescent="0.25">
      <c r="B2699">
        <f t="shared" ca="1" si="265"/>
        <v>5</v>
      </c>
      <c r="C2699">
        <f t="shared" ca="1" si="264"/>
        <v>11</v>
      </c>
      <c r="D2699">
        <f t="shared" ca="1" si="264"/>
        <v>1974</v>
      </c>
      <c r="E2699">
        <f t="shared" ca="1" si="264"/>
        <v>1</v>
      </c>
      <c r="F2699">
        <f t="shared" ca="1" si="264"/>
        <v>3</v>
      </c>
      <c r="G2699">
        <f t="shared" ca="1" si="264"/>
        <v>3</v>
      </c>
      <c r="I2699" t="str">
        <f t="shared" ca="1" si="266"/>
        <v>Female</v>
      </c>
      <c r="J2699" t="str">
        <f t="shared" ca="1" si="267"/>
        <v>Medicaid</v>
      </c>
      <c r="K2699" t="str">
        <f t="shared" ca="1" si="268"/>
        <v>Transferred</v>
      </c>
      <c r="L2699" s="1">
        <f t="shared" ca="1" si="263"/>
        <v>27338</v>
      </c>
    </row>
    <row r="2700" spans="2:12" x14ac:dyDescent="0.25">
      <c r="B2700">
        <f t="shared" ca="1" si="265"/>
        <v>13</v>
      </c>
      <c r="C2700">
        <f t="shared" ca="1" si="264"/>
        <v>2</v>
      </c>
      <c r="D2700">
        <f t="shared" ca="1" si="264"/>
        <v>1935</v>
      </c>
      <c r="E2700">
        <f t="shared" ca="1" si="264"/>
        <v>2</v>
      </c>
      <c r="F2700">
        <f t="shared" ca="1" si="264"/>
        <v>3</v>
      </c>
      <c r="G2700">
        <f t="shared" ca="1" si="264"/>
        <v>1</v>
      </c>
      <c r="I2700" t="str">
        <f t="shared" ca="1" si="266"/>
        <v>Male</v>
      </c>
      <c r="J2700" t="str">
        <f t="shared" ca="1" si="267"/>
        <v>Medicaid</v>
      </c>
      <c r="K2700" t="str">
        <f t="shared" ca="1" si="268"/>
        <v>Discharged</v>
      </c>
      <c r="L2700" s="1">
        <f t="shared" ca="1" si="263"/>
        <v>12828</v>
      </c>
    </row>
    <row r="2701" spans="2:12" x14ac:dyDescent="0.25">
      <c r="B2701">
        <f t="shared" ca="1" si="265"/>
        <v>27</v>
      </c>
      <c r="C2701">
        <f t="shared" ca="1" si="264"/>
        <v>6</v>
      </c>
      <c r="D2701">
        <f t="shared" ca="1" si="264"/>
        <v>1977</v>
      </c>
      <c r="E2701">
        <f t="shared" ca="1" si="264"/>
        <v>2</v>
      </c>
      <c r="F2701">
        <f t="shared" ca="1" si="264"/>
        <v>1</v>
      </c>
      <c r="G2701">
        <f t="shared" ca="1" si="264"/>
        <v>4</v>
      </c>
      <c r="I2701" t="str">
        <f t="shared" ca="1" si="266"/>
        <v>Male</v>
      </c>
      <c r="J2701" t="str">
        <f t="shared" ca="1" si="267"/>
        <v>Aetna</v>
      </c>
      <c r="K2701" t="str">
        <f t="shared" ca="1" si="268"/>
        <v>Left without being seen</v>
      </c>
      <c r="L2701" s="1">
        <f t="shared" ca="1" si="263"/>
        <v>28303</v>
      </c>
    </row>
    <row r="2702" spans="2:12" x14ac:dyDescent="0.25">
      <c r="B2702">
        <f t="shared" ca="1" si="265"/>
        <v>19</v>
      </c>
      <c r="C2702">
        <f t="shared" ca="1" si="264"/>
        <v>3</v>
      </c>
      <c r="D2702">
        <f t="shared" ca="1" si="264"/>
        <v>1963</v>
      </c>
      <c r="E2702">
        <f t="shared" ca="1" si="264"/>
        <v>1</v>
      </c>
      <c r="F2702">
        <f t="shared" ca="1" si="264"/>
        <v>1</v>
      </c>
      <c r="G2702">
        <f t="shared" ca="1" si="264"/>
        <v>2</v>
      </c>
      <c r="I2702" t="str">
        <f t="shared" ca="1" si="266"/>
        <v>Female</v>
      </c>
      <c r="J2702" t="str">
        <f t="shared" ca="1" si="267"/>
        <v>Aetna</v>
      </c>
      <c r="K2702" t="str">
        <f t="shared" ca="1" si="268"/>
        <v>Admitted</v>
      </c>
      <c r="L2702" s="1">
        <f t="shared" ca="1" si="263"/>
        <v>23089</v>
      </c>
    </row>
    <row r="2703" spans="2:12" x14ac:dyDescent="0.25">
      <c r="B2703">
        <f t="shared" ca="1" si="265"/>
        <v>2</v>
      </c>
      <c r="C2703">
        <f t="shared" ca="1" si="264"/>
        <v>4</v>
      </c>
      <c r="D2703">
        <f t="shared" ca="1" si="264"/>
        <v>1956</v>
      </c>
      <c r="E2703">
        <f t="shared" ca="1" si="264"/>
        <v>1</v>
      </c>
      <c r="F2703">
        <f t="shared" ca="1" si="264"/>
        <v>2</v>
      </c>
      <c r="G2703">
        <f t="shared" ca="1" si="264"/>
        <v>1</v>
      </c>
      <c r="I2703" t="str">
        <f t="shared" ca="1" si="266"/>
        <v>Female</v>
      </c>
      <c r="J2703" t="str">
        <f t="shared" ca="1" si="267"/>
        <v>Medicare</v>
      </c>
      <c r="K2703" t="str">
        <f t="shared" ca="1" si="268"/>
        <v>Discharged</v>
      </c>
      <c r="L2703" s="1">
        <f t="shared" ca="1" si="263"/>
        <v>20547</v>
      </c>
    </row>
    <row r="2704" spans="2:12" x14ac:dyDescent="0.25">
      <c r="B2704">
        <f t="shared" ca="1" si="265"/>
        <v>28</v>
      </c>
      <c r="C2704">
        <f t="shared" ca="1" si="264"/>
        <v>2</v>
      </c>
      <c r="D2704">
        <f t="shared" ca="1" si="264"/>
        <v>1953</v>
      </c>
      <c r="E2704">
        <f t="shared" ca="1" si="264"/>
        <v>1</v>
      </c>
      <c r="F2704">
        <f t="shared" ca="1" si="264"/>
        <v>2</v>
      </c>
      <c r="G2704">
        <f t="shared" ca="1" si="264"/>
        <v>2</v>
      </c>
      <c r="I2704" t="str">
        <f t="shared" ca="1" si="266"/>
        <v>Female</v>
      </c>
      <c r="J2704" t="str">
        <f t="shared" ca="1" si="267"/>
        <v>Medicare</v>
      </c>
      <c r="K2704" t="str">
        <f t="shared" ca="1" si="268"/>
        <v>Admitted</v>
      </c>
      <c r="L2704" s="1">
        <f t="shared" ca="1" si="263"/>
        <v>19418</v>
      </c>
    </row>
    <row r="2705" spans="2:12" x14ac:dyDescent="0.25">
      <c r="B2705">
        <f t="shared" ca="1" si="265"/>
        <v>13</v>
      </c>
      <c r="C2705">
        <f t="shared" ca="1" si="264"/>
        <v>12</v>
      </c>
      <c r="D2705">
        <f t="shared" ca="1" si="264"/>
        <v>1980</v>
      </c>
      <c r="E2705">
        <f t="shared" ca="1" si="264"/>
        <v>2</v>
      </c>
      <c r="F2705">
        <f t="shared" ca="1" si="264"/>
        <v>1</v>
      </c>
      <c r="G2705">
        <f t="shared" ca="1" si="264"/>
        <v>4</v>
      </c>
      <c r="I2705" t="str">
        <f t="shared" ca="1" si="266"/>
        <v>Male</v>
      </c>
      <c r="J2705" t="str">
        <f t="shared" ca="1" si="267"/>
        <v>Aetna</v>
      </c>
      <c r="K2705" t="str">
        <f t="shared" ca="1" si="268"/>
        <v>Left without being seen</v>
      </c>
      <c r="L2705" s="1">
        <f t="shared" ca="1" si="263"/>
        <v>29568</v>
      </c>
    </row>
    <row r="2706" spans="2:12" x14ac:dyDescent="0.25">
      <c r="B2706">
        <f t="shared" ca="1" si="265"/>
        <v>11</v>
      </c>
      <c r="C2706">
        <f t="shared" ca="1" si="264"/>
        <v>3</v>
      </c>
      <c r="D2706">
        <f t="shared" ca="1" si="264"/>
        <v>1988</v>
      </c>
      <c r="E2706">
        <f t="shared" ca="1" si="264"/>
        <v>1</v>
      </c>
      <c r="F2706">
        <f t="shared" ca="1" si="264"/>
        <v>4</v>
      </c>
      <c r="G2706">
        <f t="shared" ca="1" si="264"/>
        <v>1</v>
      </c>
      <c r="I2706" t="str">
        <f t="shared" ca="1" si="266"/>
        <v>Female</v>
      </c>
      <c r="J2706" t="str">
        <f t="shared" ca="1" si="267"/>
        <v>Self-pay</v>
      </c>
      <c r="K2706" t="str">
        <f t="shared" ca="1" si="268"/>
        <v>Discharged</v>
      </c>
      <c r="L2706" s="1">
        <f t="shared" ca="1" si="263"/>
        <v>32213</v>
      </c>
    </row>
    <row r="2707" spans="2:12" x14ac:dyDescent="0.25">
      <c r="B2707">
        <f t="shared" ca="1" si="265"/>
        <v>17</v>
      </c>
      <c r="C2707">
        <f t="shared" ca="1" si="264"/>
        <v>4</v>
      </c>
      <c r="D2707">
        <f t="shared" ca="1" si="264"/>
        <v>2000</v>
      </c>
      <c r="E2707">
        <f t="shared" ca="1" si="264"/>
        <v>2</v>
      </c>
      <c r="F2707">
        <f t="shared" ca="1" si="264"/>
        <v>1</v>
      </c>
      <c r="G2707">
        <f t="shared" ca="1" si="264"/>
        <v>1</v>
      </c>
      <c r="I2707" t="str">
        <f t="shared" ca="1" si="266"/>
        <v>Male</v>
      </c>
      <c r="J2707" t="str">
        <f t="shared" ca="1" si="267"/>
        <v>Aetna</v>
      </c>
      <c r="K2707" t="str">
        <f t="shared" ca="1" si="268"/>
        <v>Discharged</v>
      </c>
      <c r="L2707" s="1">
        <f t="shared" ca="1" si="263"/>
        <v>36633</v>
      </c>
    </row>
    <row r="2708" spans="2:12" x14ac:dyDescent="0.25">
      <c r="B2708">
        <f t="shared" ca="1" si="265"/>
        <v>19</v>
      </c>
      <c r="C2708">
        <f t="shared" ca="1" si="264"/>
        <v>10</v>
      </c>
      <c r="D2708">
        <f t="shared" ca="1" si="264"/>
        <v>1974</v>
      </c>
      <c r="E2708">
        <f t="shared" ca="1" si="264"/>
        <v>2</v>
      </c>
      <c r="F2708">
        <f t="shared" ca="1" si="264"/>
        <v>4</v>
      </c>
      <c r="G2708">
        <f t="shared" ca="1" si="264"/>
        <v>3</v>
      </c>
      <c r="I2708" t="str">
        <f t="shared" ca="1" si="266"/>
        <v>Male</v>
      </c>
      <c r="J2708" t="str">
        <f t="shared" ca="1" si="267"/>
        <v>Self-pay</v>
      </c>
      <c r="K2708" t="str">
        <f t="shared" ca="1" si="268"/>
        <v>Transferred</v>
      </c>
      <c r="L2708" s="1">
        <f t="shared" ref="L2708:L2771" ca="1" si="269">DATE(D2708,C2708,B2708)</f>
        <v>27321</v>
      </c>
    </row>
    <row r="2709" spans="2:12" x14ac:dyDescent="0.25">
      <c r="B2709">
        <f t="shared" ca="1" si="265"/>
        <v>8</v>
      </c>
      <c r="C2709">
        <f t="shared" ca="1" si="264"/>
        <v>3</v>
      </c>
      <c r="D2709">
        <f t="shared" ca="1" si="264"/>
        <v>1946</v>
      </c>
      <c r="E2709">
        <f t="shared" ca="1" si="264"/>
        <v>1</v>
      </c>
      <c r="F2709">
        <f t="shared" ca="1" si="264"/>
        <v>5</v>
      </c>
      <c r="G2709">
        <f t="shared" ca="1" si="264"/>
        <v>1</v>
      </c>
      <c r="I2709" t="str">
        <f t="shared" ca="1" si="266"/>
        <v>Female</v>
      </c>
      <c r="J2709" t="str">
        <f t="shared" ca="1" si="267"/>
        <v>Blue Cross</v>
      </c>
      <c r="K2709" t="str">
        <f t="shared" ca="1" si="268"/>
        <v>Discharged</v>
      </c>
      <c r="L2709" s="1">
        <f t="shared" ca="1" si="269"/>
        <v>16869</v>
      </c>
    </row>
    <row r="2710" spans="2:12" x14ac:dyDescent="0.25">
      <c r="B2710">
        <f t="shared" ca="1" si="265"/>
        <v>9</v>
      </c>
      <c r="C2710">
        <f t="shared" ca="1" si="264"/>
        <v>12</v>
      </c>
      <c r="D2710">
        <f t="shared" ca="1" si="264"/>
        <v>1939</v>
      </c>
      <c r="E2710">
        <f t="shared" ca="1" si="264"/>
        <v>2</v>
      </c>
      <c r="F2710">
        <f t="shared" ca="1" si="264"/>
        <v>4</v>
      </c>
      <c r="G2710">
        <f t="shared" ca="1" si="264"/>
        <v>1</v>
      </c>
      <c r="I2710" t="str">
        <f t="shared" ca="1" si="266"/>
        <v>Male</v>
      </c>
      <c r="J2710" t="str">
        <f t="shared" ca="1" si="267"/>
        <v>Self-pay</v>
      </c>
      <c r="K2710" t="str">
        <f t="shared" ca="1" si="268"/>
        <v>Discharged</v>
      </c>
      <c r="L2710" s="1">
        <f t="shared" ca="1" si="269"/>
        <v>14588</v>
      </c>
    </row>
    <row r="2711" spans="2:12" x14ac:dyDescent="0.25">
      <c r="B2711">
        <f t="shared" ca="1" si="265"/>
        <v>1</v>
      </c>
      <c r="C2711">
        <f t="shared" ca="1" si="264"/>
        <v>11</v>
      </c>
      <c r="D2711">
        <f t="shared" ca="1" si="264"/>
        <v>1953</v>
      </c>
      <c r="E2711">
        <f t="shared" ca="1" si="264"/>
        <v>2</v>
      </c>
      <c r="F2711">
        <f t="shared" ca="1" si="264"/>
        <v>1</v>
      </c>
      <c r="G2711">
        <f t="shared" ca="1" si="264"/>
        <v>1</v>
      </c>
      <c r="I2711" t="str">
        <f t="shared" ca="1" si="266"/>
        <v>Male</v>
      </c>
      <c r="J2711" t="str">
        <f t="shared" ca="1" si="267"/>
        <v>Aetna</v>
      </c>
      <c r="K2711" t="str">
        <f t="shared" ca="1" si="268"/>
        <v>Discharged</v>
      </c>
      <c r="L2711" s="1">
        <f t="shared" ca="1" si="269"/>
        <v>19664</v>
      </c>
    </row>
    <row r="2712" spans="2:12" x14ac:dyDescent="0.25">
      <c r="B2712">
        <f t="shared" ca="1" si="265"/>
        <v>20</v>
      </c>
      <c r="C2712">
        <f t="shared" ca="1" si="264"/>
        <v>10</v>
      </c>
      <c r="D2712">
        <f t="shared" ca="1" si="264"/>
        <v>1940</v>
      </c>
      <c r="E2712">
        <f t="shared" ca="1" si="264"/>
        <v>2</v>
      </c>
      <c r="F2712">
        <f t="shared" ca="1" si="264"/>
        <v>4</v>
      </c>
      <c r="G2712">
        <f t="shared" ca="1" si="264"/>
        <v>3</v>
      </c>
      <c r="I2712" t="str">
        <f t="shared" ca="1" si="266"/>
        <v>Male</v>
      </c>
      <c r="J2712" t="str">
        <f t="shared" ca="1" si="267"/>
        <v>Self-pay</v>
      </c>
      <c r="K2712" t="str">
        <f t="shared" ca="1" si="268"/>
        <v>Transferred</v>
      </c>
      <c r="L2712" s="1">
        <f t="shared" ca="1" si="269"/>
        <v>14904</v>
      </c>
    </row>
    <row r="2713" spans="2:12" x14ac:dyDescent="0.25">
      <c r="B2713">
        <f t="shared" ca="1" si="265"/>
        <v>5</v>
      </c>
      <c r="C2713">
        <f t="shared" ca="1" si="264"/>
        <v>3</v>
      </c>
      <c r="D2713">
        <f t="shared" ca="1" si="264"/>
        <v>1932</v>
      </c>
      <c r="E2713">
        <f t="shared" ca="1" si="264"/>
        <v>2</v>
      </c>
      <c r="F2713">
        <f t="shared" ca="1" si="264"/>
        <v>5</v>
      </c>
      <c r="G2713">
        <f t="shared" ca="1" si="264"/>
        <v>2</v>
      </c>
      <c r="I2713" t="str">
        <f t="shared" ca="1" si="266"/>
        <v>Male</v>
      </c>
      <c r="J2713" t="str">
        <f t="shared" ca="1" si="267"/>
        <v>Blue Cross</v>
      </c>
      <c r="K2713" t="str">
        <f t="shared" ca="1" si="268"/>
        <v>Admitted</v>
      </c>
      <c r="L2713" s="1">
        <f t="shared" ca="1" si="269"/>
        <v>11753</v>
      </c>
    </row>
    <row r="2714" spans="2:12" x14ac:dyDescent="0.25">
      <c r="B2714">
        <f t="shared" ca="1" si="265"/>
        <v>10</v>
      </c>
      <c r="C2714">
        <f t="shared" ca="1" si="264"/>
        <v>1</v>
      </c>
      <c r="D2714">
        <f t="shared" ca="1" si="264"/>
        <v>2002</v>
      </c>
      <c r="E2714">
        <f t="shared" ca="1" si="264"/>
        <v>2</v>
      </c>
      <c r="F2714">
        <f t="shared" ca="1" si="264"/>
        <v>5</v>
      </c>
      <c r="G2714">
        <f t="shared" ca="1" si="264"/>
        <v>2</v>
      </c>
      <c r="I2714" t="str">
        <f t="shared" ca="1" si="266"/>
        <v>Male</v>
      </c>
      <c r="J2714" t="str">
        <f t="shared" ca="1" si="267"/>
        <v>Blue Cross</v>
      </c>
      <c r="K2714" t="str">
        <f t="shared" ca="1" si="268"/>
        <v>Admitted</v>
      </c>
      <c r="L2714" s="1">
        <f t="shared" ca="1" si="269"/>
        <v>37266</v>
      </c>
    </row>
    <row r="2715" spans="2:12" x14ac:dyDescent="0.25">
      <c r="B2715">
        <f t="shared" ca="1" si="265"/>
        <v>20</v>
      </c>
      <c r="C2715">
        <f t="shared" ca="1" si="264"/>
        <v>11</v>
      </c>
      <c r="D2715">
        <f t="shared" ca="1" si="264"/>
        <v>2002</v>
      </c>
      <c r="E2715">
        <f t="shared" ca="1" si="264"/>
        <v>1</v>
      </c>
      <c r="F2715">
        <f t="shared" ca="1" si="264"/>
        <v>5</v>
      </c>
      <c r="G2715">
        <f t="shared" ca="1" si="264"/>
        <v>4</v>
      </c>
      <c r="I2715" t="str">
        <f t="shared" ca="1" si="266"/>
        <v>Female</v>
      </c>
      <c r="J2715" t="str">
        <f t="shared" ca="1" si="267"/>
        <v>Blue Cross</v>
      </c>
      <c r="K2715" t="str">
        <f t="shared" ca="1" si="268"/>
        <v>Left without being seen</v>
      </c>
      <c r="L2715" s="1">
        <f t="shared" ca="1" si="269"/>
        <v>37580</v>
      </c>
    </row>
    <row r="2716" spans="2:12" x14ac:dyDescent="0.25">
      <c r="B2716">
        <f t="shared" ca="1" si="265"/>
        <v>30</v>
      </c>
      <c r="C2716">
        <f t="shared" ca="1" si="264"/>
        <v>5</v>
      </c>
      <c r="D2716">
        <f t="shared" ca="1" si="264"/>
        <v>1982</v>
      </c>
      <c r="E2716">
        <f t="shared" ca="1" si="264"/>
        <v>2</v>
      </c>
      <c r="F2716">
        <f t="shared" ca="1" si="264"/>
        <v>1</v>
      </c>
      <c r="G2716">
        <f t="shared" ca="1" si="264"/>
        <v>3</v>
      </c>
      <c r="I2716" t="str">
        <f t="shared" ca="1" si="266"/>
        <v>Male</v>
      </c>
      <c r="J2716" t="str">
        <f t="shared" ca="1" si="267"/>
        <v>Aetna</v>
      </c>
      <c r="K2716" t="str">
        <f t="shared" ca="1" si="268"/>
        <v>Transferred</v>
      </c>
      <c r="L2716" s="1">
        <f t="shared" ca="1" si="269"/>
        <v>30101</v>
      </c>
    </row>
    <row r="2717" spans="2:12" x14ac:dyDescent="0.25">
      <c r="B2717">
        <f t="shared" ca="1" si="265"/>
        <v>25</v>
      </c>
      <c r="C2717">
        <f t="shared" ca="1" si="264"/>
        <v>5</v>
      </c>
      <c r="D2717">
        <f t="shared" ca="1" si="264"/>
        <v>1929</v>
      </c>
      <c r="E2717">
        <f t="shared" ca="1" si="264"/>
        <v>2</v>
      </c>
      <c r="F2717">
        <f t="shared" ca="1" si="264"/>
        <v>2</v>
      </c>
      <c r="G2717">
        <f t="shared" ca="1" si="264"/>
        <v>3</v>
      </c>
      <c r="I2717" t="str">
        <f t="shared" ca="1" si="266"/>
        <v>Male</v>
      </c>
      <c r="J2717" t="str">
        <f t="shared" ca="1" si="267"/>
        <v>Medicare</v>
      </c>
      <c r="K2717" t="str">
        <f t="shared" ca="1" si="268"/>
        <v>Transferred</v>
      </c>
      <c r="L2717" s="1">
        <f t="shared" ca="1" si="269"/>
        <v>10738</v>
      </c>
    </row>
    <row r="2718" spans="2:12" x14ac:dyDescent="0.25">
      <c r="B2718">
        <f t="shared" ca="1" si="265"/>
        <v>13</v>
      </c>
      <c r="C2718">
        <f t="shared" ca="1" si="264"/>
        <v>6</v>
      </c>
      <c r="D2718">
        <f t="shared" ca="1" si="264"/>
        <v>2013</v>
      </c>
      <c r="E2718">
        <f t="shared" ca="1" si="264"/>
        <v>2</v>
      </c>
      <c r="F2718">
        <f t="shared" ca="1" si="264"/>
        <v>5</v>
      </c>
      <c r="G2718">
        <f t="shared" ca="1" si="264"/>
        <v>3</v>
      </c>
      <c r="I2718" t="str">
        <f t="shared" ca="1" si="266"/>
        <v>Male</v>
      </c>
      <c r="J2718" t="str">
        <f t="shared" ca="1" si="267"/>
        <v>Blue Cross</v>
      </c>
      <c r="K2718" t="str">
        <f t="shared" ca="1" si="268"/>
        <v>Transferred</v>
      </c>
      <c r="L2718" s="1">
        <f t="shared" ca="1" si="269"/>
        <v>41438</v>
      </c>
    </row>
    <row r="2719" spans="2:12" x14ac:dyDescent="0.25">
      <c r="B2719">
        <f t="shared" ca="1" si="265"/>
        <v>11</v>
      </c>
      <c r="C2719">
        <f t="shared" ca="1" si="264"/>
        <v>12</v>
      </c>
      <c r="D2719">
        <f t="shared" ca="1" si="264"/>
        <v>1982</v>
      </c>
      <c r="E2719">
        <f t="shared" ca="1" si="264"/>
        <v>1</v>
      </c>
      <c r="F2719">
        <f t="shared" ca="1" si="264"/>
        <v>2</v>
      </c>
      <c r="G2719">
        <f t="shared" ca="1" si="264"/>
        <v>2</v>
      </c>
      <c r="I2719" t="str">
        <f t="shared" ca="1" si="266"/>
        <v>Female</v>
      </c>
      <c r="J2719" t="str">
        <f t="shared" ca="1" si="267"/>
        <v>Medicare</v>
      </c>
      <c r="K2719" t="str">
        <f t="shared" ca="1" si="268"/>
        <v>Admitted</v>
      </c>
      <c r="L2719" s="1">
        <f t="shared" ca="1" si="269"/>
        <v>30296</v>
      </c>
    </row>
    <row r="2720" spans="2:12" x14ac:dyDescent="0.25">
      <c r="B2720">
        <f t="shared" ca="1" si="265"/>
        <v>22</v>
      </c>
      <c r="C2720">
        <f t="shared" ca="1" si="264"/>
        <v>2</v>
      </c>
      <c r="D2720">
        <f t="shared" ca="1" si="264"/>
        <v>1977</v>
      </c>
      <c r="E2720">
        <f t="shared" ref="C2720:G2771" ca="1" si="270">RANDBETWEEN(E$4,E$5)</f>
        <v>2</v>
      </c>
      <c r="F2720">
        <f t="shared" ca="1" si="270"/>
        <v>5</v>
      </c>
      <c r="G2720">
        <f t="shared" ca="1" si="270"/>
        <v>1</v>
      </c>
      <c r="I2720" t="str">
        <f t="shared" ca="1" si="266"/>
        <v>Male</v>
      </c>
      <c r="J2720" t="str">
        <f t="shared" ca="1" si="267"/>
        <v>Blue Cross</v>
      </c>
      <c r="K2720" t="str">
        <f t="shared" ca="1" si="268"/>
        <v>Discharged</v>
      </c>
      <c r="L2720" s="1">
        <f t="shared" ca="1" si="269"/>
        <v>28178</v>
      </c>
    </row>
    <row r="2721" spans="2:12" x14ac:dyDescent="0.25">
      <c r="B2721">
        <f t="shared" ca="1" si="265"/>
        <v>26</v>
      </c>
      <c r="C2721">
        <f t="shared" ca="1" si="270"/>
        <v>5</v>
      </c>
      <c r="D2721">
        <f t="shared" ca="1" si="270"/>
        <v>1960</v>
      </c>
      <c r="E2721">
        <f t="shared" ca="1" si="270"/>
        <v>1</v>
      </c>
      <c r="F2721">
        <f t="shared" ca="1" si="270"/>
        <v>5</v>
      </c>
      <c r="G2721">
        <f t="shared" ca="1" si="270"/>
        <v>4</v>
      </c>
      <c r="I2721" t="str">
        <f t="shared" ca="1" si="266"/>
        <v>Female</v>
      </c>
      <c r="J2721" t="str">
        <f t="shared" ca="1" si="267"/>
        <v>Blue Cross</v>
      </c>
      <c r="K2721" t="str">
        <f t="shared" ca="1" si="268"/>
        <v>Left without being seen</v>
      </c>
      <c r="L2721" s="1">
        <f t="shared" ca="1" si="269"/>
        <v>22062</v>
      </c>
    </row>
    <row r="2722" spans="2:12" x14ac:dyDescent="0.25">
      <c r="B2722">
        <f t="shared" ca="1" si="265"/>
        <v>17</v>
      </c>
      <c r="C2722">
        <f t="shared" ca="1" si="270"/>
        <v>9</v>
      </c>
      <c r="D2722">
        <f t="shared" ca="1" si="270"/>
        <v>2002</v>
      </c>
      <c r="E2722">
        <f t="shared" ca="1" si="270"/>
        <v>1</v>
      </c>
      <c r="F2722">
        <f t="shared" ca="1" si="270"/>
        <v>1</v>
      </c>
      <c r="G2722">
        <f t="shared" ca="1" si="270"/>
        <v>2</v>
      </c>
      <c r="I2722" t="str">
        <f t="shared" ca="1" si="266"/>
        <v>Female</v>
      </c>
      <c r="J2722" t="str">
        <f t="shared" ca="1" si="267"/>
        <v>Aetna</v>
      </c>
      <c r="K2722" t="str">
        <f t="shared" ca="1" si="268"/>
        <v>Admitted</v>
      </c>
      <c r="L2722" s="1">
        <f t="shared" ca="1" si="269"/>
        <v>37516</v>
      </c>
    </row>
    <row r="2723" spans="2:12" x14ac:dyDescent="0.25">
      <c r="B2723">
        <f t="shared" ca="1" si="265"/>
        <v>10</v>
      </c>
      <c r="C2723">
        <f t="shared" ca="1" si="270"/>
        <v>3</v>
      </c>
      <c r="D2723">
        <f t="shared" ca="1" si="270"/>
        <v>1937</v>
      </c>
      <c r="E2723">
        <f t="shared" ca="1" si="270"/>
        <v>2</v>
      </c>
      <c r="F2723">
        <f t="shared" ca="1" si="270"/>
        <v>1</v>
      </c>
      <c r="G2723">
        <f t="shared" ca="1" si="270"/>
        <v>2</v>
      </c>
      <c r="I2723" t="str">
        <f t="shared" ca="1" si="266"/>
        <v>Male</v>
      </c>
      <c r="J2723" t="str">
        <f t="shared" ca="1" si="267"/>
        <v>Aetna</v>
      </c>
      <c r="K2723" t="str">
        <f t="shared" ca="1" si="268"/>
        <v>Admitted</v>
      </c>
      <c r="L2723" s="1">
        <f t="shared" ca="1" si="269"/>
        <v>13584</v>
      </c>
    </row>
    <row r="2724" spans="2:12" x14ac:dyDescent="0.25">
      <c r="B2724">
        <f t="shared" ca="1" si="265"/>
        <v>16</v>
      </c>
      <c r="C2724">
        <f t="shared" ca="1" si="270"/>
        <v>7</v>
      </c>
      <c r="D2724">
        <f t="shared" ca="1" si="270"/>
        <v>1927</v>
      </c>
      <c r="E2724">
        <f t="shared" ca="1" si="270"/>
        <v>2</v>
      </c>
      <c r="F2724">
        <f t="shared" ca="1" si="270"/>
        <v>4</v>
      </c>
      <c r="G2724">
        <f t="shared" ca="1" si="270"/>
        <v>4</v>
      </c>
      <c r="I2724" t="str">
        <f t="shared" ca="1" si="266"/>
        <v>Male</v>
      </c>
      <c r="J2724" t="str">
        <f t="shared" ca="1" si="267"/>
        <v>Self-pay</v>
      </c>
      <c r="K2724" t="str">
        <f t="shared" ca="1" si="268"/>
        <v>Left without being seen</v>
      </c>
      <c r="L2724" s="1">
        <f t="shared" ca="1" si="269"/>
        <v>10059</v>
      </c>
    </row>
    <row r="2725" spans="2:12" x14ac:dyDescent="0.25">
      <c r="B2725">
        <f t="shared" ca="1" si="265"/>
        <v>30</v>
      </c>
      <c r="C2725">
        <f t="shared" ca="1" si="270"/>
        <v>10</v>
      </c>
      <c r="D2725">
        <f t="shared" ca="1" si="270"/>
        <v>1948</v>
      </c>
      <c r="E2725">
        <f t="shared" ca="1" si="270"/>
        <v>2</v>
      </c>
      <c r="F2725">
        <f t="shared" ca="1" si="270"/>
        <v>2</v>
      </c>
      <c r="G2725">
        <f t="shared" ca="1" si="270"/>
        <v>3</v>
      </c>
      <c r="I2725" t="str">
        <f t="shared" ca="1" si="266"/>
        <v>Male</v>
      </c>
      <c r="J2725" t="str">
        <f t="shared" ca="1" si="267"/>
        <v>Medicare</v>
      </c>
      <c r="K2725" t="str">
        <f t="shared" ca="1" si="268"/>
        <v>Transferred</v>
      </c>
      <c r="L2725" s="1">
        <f t="shared" ca="1" si="269"/>
        <v>17836</v>
      </c>
    </row>
    <row r="2726" spans="2:12" x14ac:dyDescent="0.25">
      <c r="B2726">
        <f t="shared" ca="1" si="265"/>
        <v>10</v>
      </c>
      <c r="C2726">
        <f t="shared" ca="1" si="270"/>
        <v>5</v>
      </c>
      <c r="D2726">
        <f t="shared" ca="1" si="270"/>
        <v>1940</v>
      </c>
      <c r="E2726">
        <f t="shared" ca="1" si="270"/>
        <v>1</v>
      </c>
      <c r="F2726">
        <f t="shared" ca="1" si="270"/>
        <v>3</v>
      </c>
      <c r="G2726">
        <f t="shared" ca="1" si="270"/>
        <v>4</v>
      </c>
      <c r="I2726" t="str">
        <f t="shared" ca="1" si="266"/>
        <v>Female</v>
      </c>
      <c r="J2726" t="str">
        <f t="shared" ca="1" si="267"/>
        <v>Medicaid</v>
      </c>
      <c r="K2726" t="str">
        <f t="shared" ca="1" si="268"/>
        <v>Left without being seen</v>
      </c>
      <c r="L2726" s="1">
        <f t="shared" ca="1" si="269"/>
        <v>14741</v>
      </c>
    </row>
    <row r="2727" spans="2:12" x14ac:dyDescent="0.25">
      <c r="B2727">
        <f t="shared" ca="1" si="265"/>
        <v>21</v>
      </c>
      <c r="C2727">
        <f t="shared" ca="1" si="270"/>
        <v>12</v>
      </c>
      <c r="D2727">
        <f t="shared" ca="1" si="270"/>
        <v>1935</v>
      </c>
      <c r="E2727">
        <f t="shared" ca="1" si="270"/>
        <v>2</v>
      </c>
      <c r="F2727">
        <f t="shared" ca="1" si="270"/>
        <v>1</v>
      </c>
      <c r="G2727">
        <f t="shared" ca="1" si="270"/>
        <v>2</v>
      </c>
      <c r="I2727" t="str">
        <f t="shared" ca="1" si="266"/>
        <v>Male</v>
      </c>
      <c r="J2727" t="str">
        <f t="shared" ca="1" si="267"/>
        <v>Aetna</v>
      </c>
      <c r="K2727" t="str">
        <f t="shared" ca="1" si="268"/>
        <v>Admitted</v>
      </c>
      <c r="L2727" s="1">
        <f t="shared" ca="1" si="269"/>
        <v>13139</v>
      </c>
    </row>
    <row r="2728" spans="2:12" x14ac:dyDescent="0.25">
      <c r="B2728">
        <f t="shared" ca="1" si="265"/>
        <v>16</v>
      </c>
      <c r="C2728">
        <f t="shared" ca="1" si="270"/>
        <v>2</v>
      </c>
      <c r="D2728">
        <f t="shared" ca="1" si="270"/>
        <v>1970</v>
      </c>
      <c r="E2728">
        <f t="shared" ca="1" si="270"/>
        <v>1</v>
      </c>
      <c r="F2728">
        <f t="shared" ca="1" si="270"/>
        <v>3</v>
      </c>
      <c r="G2728">
        <f t="shared" ca="1" si="270"/>
        <v>2</v>
      </c>
      <c r="I2728" t="str">
        <f t="shared" ca="1" si="266"/>
        <v>Female</v>
      </c>
      <c r="J2728" t="str">
        <f t="shared" ca="1" si="267"/>
        <v>Medicaid</v>
      </c>
      <c r="K2728" t="str">
        <f t="shared" ca="1" si="268"/>
        <v>Admitted</v>
      </c>
      <c r="L2728" s="1">
        <f t="shared" ca="1" si="269"/>
        <v>25615</v>
      </c>
    </row>
    <row r="2729" spans="2:12" x14ac:dyDescent="0.25">
      <c r="B2729">
        <f t="shared" ca="1" si="265"/>
        <v>3</v>
      </c>
      <c r="C2729">
        <f t="shared" ca="1" si="270"/>
        <v>7</v>
      </c>
      <c r="D2729">
        <f t="shared" ca="1" si="270"/>
        <v>1981</v>
      </c>
      <c r="E2729">
        <f t="shared" ca="1" si="270"/>
        <v>1</v>
      </c>
      <c r="F2729">
        <f t="shared" ca="1" si="270"/>
        <v>4</v>
      </c>
      <c r="G2729">
        <f t="shared" ca="1" si="270"/>
        <v>4</v>
      </c>
      <c r="I2729" t="str">
        <f t="shared" ca="1" si="266"/>
        <v>Female</v>
      </c>
      <c r="J2729" t="str">
        <f t="shared" ca="1" si="267"/>
        <v>Self-pay</v>
      </c>
      <c r="K2729" t="str">
        <f t="shared" ca="1" si="268"/>
        <v>Left without being seen</v>
      </c>
      <c r="L2729" s="1">
        <f t="shared" ca="1" si="269"/>
        <v>29770</v>
      </c>
    </row>
    <row r="2730" spans="2:12" x14ac:dyDescent="0.25">
      <c r="B2730">
        <f t="shared" ca="1" si="265"/>
        <v>24</v>
      </c>
      <c r="C2730">
        <f t="shared" ca="1" si="270"/>
        <v>12</v>
      </c>
      <c r="D2730">
        <f t="shared" ca="1" si="270"/>
        <v>2007</v>
      </c>
      <c r="E2730">
        <f t="shared" ca="1" si="270"/>
        <v>1</v>
      </c>
      <c r="F2730">
        <f t="shared" ca="1" si="270"/>
        <v>4</v>
      </c>
      <c r="G2730">
        <f t="shared" ca="1" si="270"/>
        <v>4</v>
      </c>
      <c r="I2730" t="str">
        <f t="shared" ca="1" si="266"/>
        <v>Female</v>
      </c>
      <c r="J2730" t="str">
        <f t="shared" ca="1" si="267"/>
        <v>Self-pay</v>
      </c>
      <c r="K2730" t="str">
        <f t="shared" ca="1" si="268"/>
        <v>Left without being seen</v>
      </c>
      <c r="L2730" s="1">
        <f t="shared" ca="1" si="269"/>
        <v>39440</v>
      </c>
    </row>
    <row r="2731" spans="2:12" x14ac:dyDescent="0.25">
      <c r="B2731">
        <f t="shared" ca="1" si="265"/>
        <v>10</v>
      </c>
      <c r="C2731">
        <f t="shared" ca="1" si="270"/>
        <v>5</v>
      </c>
      <c r="D2731">
        <f t="shared" ca="1" si="270"/>
        <v>1916</v>
      </c>
      <c r="E2731">
        <f t="shared" ca="1" si="270"/>
        <v>1</v>
      </c>
      <c r="F2731">
        <f t="shared" ca="1" si="270"/>
        <v>3</v>
      </c>
      <c r="G2731">
        <f t="shared" ca="1" si="270"/>
        <v>3</v>
      </c>
      <c r="I2731" t="str">
        <f t="shared" ca="1" si="266"/>
        <v>Female</v>
      </c>
      <c r="J2731" t="str">
        <f t="shared" ca="1" si="267"/>
        <v>Medicaid</v>
      </c>
      <c r="K2731" t="str">
        <f t="shared" ca="1" si="268"/>
        <v>Transferred</v>
      </c>
      <c r="L2731" s="1">
        <f t="shared" ca="1" si="269"/>
        <v>5975</v>
      </c>
    </row>
    <row r="2732" spans="2:12" x14ac:dyDescent="0.25">
      <c r="B2732">
        <f t="shared" ca="1" si="265"/>
        <v>12</v>
      </c>
      <c r="C2732">
        <f t="shared" ca="1" si="270"/>
        <v>1</v>
      </c>
      <c r="D2732">
        <f t="shared" ca="1" si="270"/>
        <v>1955</v>
      </c>
      <c r="E2732">
        <f t="shared" ca="1" si="270"/>
        <v>1</v>
      </c>
      <c r="F2732">
        <f t="shared" ca="1" si="270"/>
        <v>4</v>
      </c>
      <c r="G2732">
        <f t="shared" ca="1" si="270"/>
        <v>2</v>
      </c>
      <c r="I2732" t="str">
        <f t="shared" ca="1" si="266"/>
        <v>Female</v>
      </c>
      <c r="J2732" t="str">
        <f t="shared" ca="1" si="267"/>
        <v>Self-pay</v>
      </c>
      <c r="K2732" t="str">
        <f t="shared" ca="1" si="268"/>
        <v>Admitted</v>
      </c>
      <c r="L2732" s="1">
        <f t="shared" ca="1" si="269"/>
        <v>20101</v>
      </c>
    </row>
    <row r="2733" spans="2:12" x14ac:dyDescent="0.25">
      <c r="B2733">
        <f t="shared" ca="1" si="265"/>
        <v>27</v>
      </c>
      <c r="C2733">
        <f t="shared" ca="1" si="270"/>
        <v>2</v>
      </c>
      <c r="D2733">
        <f t="shared" ca="1" si="270"/>
        <v>1940</v>
      </c>
      <c r="E2733">
        <f t="shared" ca="1" si="270"/>
        <v>1</v>
      </c>
      <c r="F2733">
        <f t="shared" ca="1" si="270"/>
        <v>4</v>
      </c>
      <c r="G2733">
        <f t="shared" ca="1" si="270"/>
        <v>2</v>
      </c>
      <c r="I2733" t="str">
        <f t="shared" ca="1" si="266"/>
        <v>Female</v>
      </c>
      <c r="J2733" t="str">
        <f t="shared" ca="1" si="267"/>
        <v>Self-pay</v>
      </c>
      <c r="K2733" t="str">
        <f t="shared" ca="1" si="268"/>
        <v>Admitted</v>
      </c>
      <c r="L2733" s="1">
        <f t="shared" ca="1" si="269"/>
        <v>14668</v>
      </c>
    </row>
    <row r="2734" spans="2:12" x14ac:dyDescent="0.25">
      <c r="B2734">
        <f t="shared" ca="1" si="265"/>
        <v>23</v>
      </c>
      <c r="C2734">
        <f t="shared" ca="1" si="270"/>
        <v>1</v>
      </c>
      <c r="D2734">
        <f t="shared" ca="1" si="270"/>
        <v>1995</v>
      </c>
      <c r="E2734">
        <f t="shared" ca="1" si="270"/>
        <v>2</v>
      </c>
      <c r="F2734">
        <f t="shared" ca="1" si="270"/>
        <v>2</v>
      </c>
      <c r="G2734">
        <f t="shared" ca="1" si="270"/>
        <v>2</v>
      </c>
      <c r="I2734" t="str">
        <f t="shared" ca="1" si="266"/>
        <v>Male</v>
      </c>
      <c r="J2734" t="str">
        <f t="shared" ca="1" si="267"/>
        <v>Medicare</v>
      </c>
      <c r="K2734" t="str">
        <f t="shared" ca="1" si="268"/>
        <v>Admitted</v>
      </c>
      <c r="L2734" s="1">
        <f t="shared" ca="1" si="269"/>
        <v>34722</v>
      </c>
    </row>
    <row r="2735" spans="2:12" x14ac:dyDescent="0.25">
      <c r="B2735">
        <f t="shared" ca="1" si="265"/>
        <v>2</v>
      </c>
      <c r="C2735">
        <f t="shared" ca="1" si="270"/>
        <v>6</v>
      </c>
      <c r="D2735">
        <f t="shared" ca="1" si="270"/>
        <v>1975</v>
      </c>
      <c r="E2735">
        <f t="shared" ca="1" si="270"/>
        <v>2</v>
      </c>
      <c r="F2735">
        <f t="shared" ca="1" si="270"/>
        <v>5</v>
      </c>
      <c r="G2735">
        <f t="shared" ca="1" si="270"/>
        <v>2</v>
      </c>
      <c r="I2735" t="str">
        <f t="shared" ca="1" si="266"/>
        <v>Male</v>
      </c>
      <c r="J2735" t="str">
        <f t="shared" ca="1" si="267"/>
        <v>Blue Cross</v>
      </c>
      <c r="K2735" t="str">
        <f t="shared" ca="1" si="268"/>
        <v>Admitted</v>
      </c>
      <c r="L2735" s="1">
        <f t="shared" ca="1" si="269"/>
        <v>27547</v>
      </c>
    </row>
    <row r="2736" spans="2:12" x14ac:dyDescent="0.25">
      <c r="B2736">
        <f t="shared" ca="1" si="265"/>
        <v>24</v>
      </c>
      <c r="C2736">
        <f t="shared" ca="1" si="270"/>
        <v>4</v>
      </c>
      <c r="D2736">
        <f t="shared" ca="1" si="270"/>
        <v>2011</v>
      </c>
      <c r="E2736">
        <f t="shared" ca="1" si="270"/>
        <v>1</v>
      </c>
      <c r="F2736">
        <f t="shared" ca="1" si="270"/>
        <v>4</v>
      </c>
      <c r="G2736">
        <f t="shared" ca="1" si="270"/>
        <v>1</v>
      </c>
      <c r="I2736" t="str">
        <f t="shared" ca="1" si="266"/>
        <v>Female</v>
      </c>
      <c r="J2736" t="str">
        <f t="shared" ca="1" si="267"/>
        <v>Self-pay</v>
      </c>
      <c r="K2736" t="str">
        <f t="shared" ca="1" si="268"/>
        <v>Discharged</v>
      </c>
      <c r="L2736" s="1">
        <f t="shared" ca="1" si="269"/>
        <v>40657</v>
      </c>
    </row>
    <row r="2737" spans="2:12" x14ac:dyDescent="0.25">
      <c r="B2737">
        <f t="shared" ca="1" si="265"/>
        <v>27</v>
      </c>
      <c r="C2737">
        <f t="shared" ca="1" si="270"/>
        <v>3</v>
      </c>
      <c r="D2737">
        <f t="shared" ca="1" si="270"/>
        <v>2010</v>
      </c>
      <c r="E2737">
        <f t="shared" ca="1" si="270"/>
        <v>1</v>
      </c>
      <c r="F2737">
        <f t="shared" ca="1" si="270"/>
        <v>5</v>
      </c>
      <c r="G2737">
        <f t="shared" ca="1" si="270"/>
        <v>4</v>
      </c>
      <c r="I2737" t="str">
        <f t="shared" ca="1" si="266"/>
        <v>Female</v>
      </c>
      <c r="J2737" t="str">
        <f t="shared" ca="1" si="267"/>
        <v>Blue Cross</v>
      </c>
      <c r="K2737" t="str">
        <f t="shared" ca="1" si="268"/>
        <v>Left without being seen</v>
      </c>
      <c r="L2737" s="1">
        <f t="shared" ca="1" si="269"/>
        <v>40264</v>
      </c>
    </row>
    <row r="2738" spans="2:12" x14ac:dyDescent="0.25">
      <c r="B2738">
        <f t="shared" ca="1" si="265"/>
        <v>22</v>
      </c>
      <c r="C2738">
        <f t="shared" ca="1" si="270"/>
        <v>4</v>
      </c>
      <c r="D2738">
        <f t="shared" ca="1" si="270"/>
        <v>1986</v>
      </c>
      <c r="E2738">
        <f t="shared" ca="1" si="270"/>
        <v>2</v>
      </c>
      <c r="F2738">
        <f t="shared" ca="1" si="270"/>
        <v>3</v>
      </c>
      <c r="G2738">
        <f t="shared" ca="1" si="270"/>
        <v>2</v>
      </c>
      <c r="I2738" t="str">
        <f t="shared" ca="1" si="266"/>
        <v>Male</v>
      </c>
      <c r="J2738" t="str">
        <f t="shared" ca="1" si="267"/>
        <v>Medicaid</v>
      </c>
      <c r="K2738" t="str">
        <f t="shared" ca="1" si="268"/>
        <v>Admitted</v>
      </c>
      <c r="L2738" s="1">
        <f t="shared" ca="1" si="269"/>
        <v>31524</v>
      </c>
    </row>
    <row r="2739" spans="2:12" x14ac:dyDescent="0.25">
      <c r="B2739">
        <f t="shared" ca="1" si="265"/>
        <v>11</v>
      </c>
      <c r="C2739">
        <f t="shared" ca="1" si="270"/>
        <v>7</v>
      </c>
      <c r="D2739">
        <f t="shared" ca="1" si="270"/>
        <v>1939</v>
      </c>
      <c r="E2739">
        <f t="shared" ca="1" si="270"/>
        <v>2</v>
      </c>
      <c r="F2739">
        <f t="shared" ca="1" si="270"/>
        <v>4</v>
      </c>
      <c r="G2739">
        <f t="shared" ca="1" si="270"/>
        <v>2</v>
      </c>
      <c r="I2739" t="str">
        <f t="shared" ca="1" si="266"/>
        <v>Male</v>
      </c>
      <c r="J2739" t="str">
        <f t="shared" ca="1" si="267"/>
        <v>Self-pay</v>
      </c>
      <c r="K2739" t="str">
        <f t="shared" ca="1" si="268"/>
        <v>Admitted</v>
      </c>
      <c r="L2739" s="1">
        <f t="shared" ca="1" si="269"/>
        <v>14437</v>
      </c>
    </row>
    <row r="2740" spans="2:12" x14ac:dyDescent="0.25">
      <c r="B2740">
        <f t="shared" ca="1" si="265"/>
        <v>16</v>
      </c>
      <c r="C2740">
        <f t="shared" ca="1" si="270"/>
        <v>10</v>
      </c>
      <c r="D2740">
        <f t="shared" ca="1" si="270"/>
        <v>1919</v>
      </c>
      <c r="E2740">
        <f t="shared" ca="1" si="270"/>
        <v>1</v>
      </c>
      <c r="F2740">
        <f t="shared" ca="1" si="270"/>
        <v>1</v>
      </c>
      <c r="G2740">
        <f t="shared" ca="1" si="270"/>
        <v>1</v>
      </c>
      <c r="I2740" t="str">
        <f t="shared" ca="1" si="266"/>
        <v>Female</v>
      </c>
      <c r="J2740" t="str">
        <f t="shared" ca="1" si="267"/>
        <v>Aetna</v>
      </c>
      <c r="K2740" t="str">
        <f t="shared" ca="1" si="268"/>
        <v>Discharged</v>
      </c>
      <c r="L2740" s="1">
        <f t="shared" ca="1" si="269"/>
        <v>7229</v>
      </c>
    </row>
    <row r="2741" spans="2:12" x14ac:dyDescent="0.25">
      <c r="B2741">
        <f t="shared" ca="1" si="265"/>
        <v>21</v>
      </c>
      <c r="C2741">
        <f t="shared" ca="1" si="270"/>
        <v>2</v>
      </c>
      <c r="D2741">
        <f t="shared" ca="1" si="270"/>
        <v>1979</v>
      </c>
      <c r="E2741">
        <f t="shared" ca="1" si="270"/>
        <v>1</v>
      </c>
      <c r="F2741">
        <f t="shared" ca="1" si="270"/>
        <v>5</v>
      </c>
      <c r="G2741">
        <f t="shared" ca="1" si="270"/>
        <v>4</v>
      </c>
      <c r="I2741" t="str">
        <f t="shared" ca="1" si="266"/>
        <v>Female</v>
      </c>
      <c r="J2741" t="str">
        <f t="shared" ca="1" si="267"/>
        <v>Blue Cross</v>
      </c>
      <c r="K2741" t="str">
        <f t="shared" ca="1" si="268"/>
        <v>Left without being seen</v>
      </c>
      <c r="L2741" s="1">
        <f t="shared" ca="1" si="269"/>
        <v>28907</v>
      </c>
    </row>
    <row r="2742" spans="2:12" x14ac:dyDescent="0.25">
      <c r="B2742">
        <f t="shared" ca="1" si="265"/>
        <v>9</v>
      </c>
      <c r="C2742">
        <f t="shared" ca="1" si="270"/>
        <v>1</v>
      </c>
      <c r="D2742">
        <f t="shared" ca="1" si="270"/>
        <v>1982</v>
      </c>
      <c r="E2742">
        <f t="shared" ca="1" si="270"/>
        <v>2</v>
      </c>
      <c r="F2742">
        <f t="shared" ca="1" si="270"/>
        <v>1</v>
      </c>
      <c r="G2742">
        <f t="shared" ca="1" si="270"/>
        <v>2</v>
      </c>
      <c r="I2742" t="str">
        <f t="shared" ca="1" si="266"/>
        <v>Male</v>
      </c>
      <c r="J2742" t="str">
        <f t="shared" ca="1" si="267"/>
        <v>Aetna</v>
      </c>
      <c r="K2742" t="str">
        <f t="shared" ca="1" si="268"/>
        <v>Admitted</v>
      </c>
      <c r="L2742" s="1">
        <f t="shared" ca="1" si="269"/>
        <v>29960</v>
      </c>
    </row>
    <row r="2743" spans="2:12" x14ac:dyDescent="0.25">
      <c r="B2743">
        <f t="shared" ca="1" si="265"/>
        <v>5</v>
      </c>
      <c r="C2743">
        <f t="shared" ca="1" si="270"/>
        <v>10</v>
      </c>
      <c r="D2743">
        <f t="shared" ca="1" si="270"/>
        <v>1922</v>
      </c>
      <c r="E2743">
        <f t="shared" ca="1" si="270"/>
        <v>1</v>
      </c>
      <c r="F2743">
        <f t="shared" ca="1" si="270"/>
        <v>5</v>
      </c>
      <c r="G2743">
        <f t="shared" ca="1" si="270"/>
        <v>3</v>
      </c>
      <c r="I2743" t="str">
        <f t="shared" ca="1" si="266"/>
        <v>Female</v>
      </c>
      <c r="J2743" t="str">
        <f t="shared" ca="1" si="267"/>
        <v>Blue Cross</v>
      </c>
      <c r="K2743" t="str">
        <f t="shared" ca="1" si="268"/>
        <v>Transferred</v>
      </c>
      <c r="L2743" s="1">
        <f t="shared" ca="1" si="269"/>
        <v>8314</v>
      </c>
    </row>
    <row r="2744" spans="2:12" x14ac:dyDescent="0.25">
      <c r="B2744">
        <f t="shared" ca="1" si="265"/>
        <v>15</v>
      </c>
      <c r="C2744">
        <f t="shared" ca="1" si="270"/>
        <v>3</v>
      </c>
      <c r="D2744">
        <f t="shared" ca="1" si="270"/>
        <v>1967</v>
      </c>
      <c r="E2744">
        <f t="shared" ca="1" si="270"/>
        <v>2</v>
      </c>
      <c r="F2744">
        <f t="shared" ca="1" si="270"/>
        <v>4</v>
      </c>
      <c r="G2744">
        <f t="shared" ca="1" si="270"/>
        <v>1</v>
      </c>
      <c r="I2744" t="str">
        <f t="shared" ca="1" si="266"/>
        <v>Male</v>
      </c>
      <c r="J2744" t="str">
        <f t="shared" ca="1" si="267"/>
        <v>Self-pay</v>
      </c>
      <c r="K2744" t="str">
        <f t="shared" ca="1" si="268"/>
        <v>Discharged</v>
      </c>
      <c r="L2744" s="1">
        <f t="shared" ca="1" si="269"/>
        <v>24546</v>
      </c>
    </row>
    <row r="2745" spans="2:12" x14ac:dyDescent="0.25">
      <c r="B2745">
        <f t="shared" ca="1" si="265"/>
        <v>22</v>
      </c>
      <c r="C2745">
        <f t="shared" ca="1" si="270"/>
        <v>3</v>
      </c>
      <c r="D2745">
        <f t="shared" ca="1" si="270"/>
        <v>1963</v>
      </c>
      <c r="E2745">
        <f t="shared" ca="1" si="270"/>
        <v>1</v>
      </c>
      <c r="F2745">
        <f t="shared" ca="1" si="270"/>
        <v>5</v>
      </c>
      <c r="G2745">
        <f t="shared" ca="1" si="270"/>
        <v>4</v>
      </c>
      <c r="I2745" t="str">
        <f t="shared" ca="1" si="266"/>
        <v>Female</v>
      </c>
      <c r="J2745" t="str">
        <f t="shared" ca="1" si="267"/>
        <v>Blue Cross</v>
      </c>
      <c r="K2745" t="str">
        <f t="shared" ca="1" si="268"/>
        <v>Left without being seen</v>
      </c>
      <c r="L2745" s="1">
        <f t="shared" ca="1" si="269"/>
        <v>23092</v>
      </c>
    </row>
    <row r="2746" spans="2:12" x14ac:dyDescent="0.25">
      <c r="B2746">
        <f t="shared" ca="1" si="265"/>
        <v>29</v>
      </c>
      <c r="C2746">
        <f t="shared" ca="1" si="270"/>
        <v>2</v>
      </c>
      <c r="D2746">
        <f t="shared" ca="1" si="270"/>
        <v>1922</v>
      </c>
      <c r="E2746">
        <f t="shared" ca="1" si="270"/>
        <v>1</v>
      </c>
      <c r="F2746">
        <f t="shared" ca="1" si="270"/>
        <v>3</v>
      </c>
      <c r="G2746">
        <f t="shared" ca="1" si="270"/>
        <v>2</v>
      </c>
      <c r="I2746" t="str">
        <f t="shared" ca="1" si="266"/>
        <v>Female</v>
      </c>
      <c r="J2746" t="str">
        <f t="shared" ca="1" si="267"/>
        <v>Medicaid</v>
      </c>
      <c r="K2746" t="str">
        <f t="shared" ca="1" si="268"/>
        <v>Admitted</v>
      </c>
      <c r="L2746" s="1">
        <f t="shared" ca="1" si="269"/>
        <v>8096</v>
      </c>
    </row>
    <row r="2747" spans="2:12" x14ac:dyDescent="0.25">
      <c r="B2747">
        <f t="shared" ca="1" si="265"/>
        <v>19</v>
      </c>
      <c r="C2747">
        <f t="shared" ca="1" si="270"/>
        <v>7</v>
      </c>
      <c r="D2747">
        <f t="shared" ca="1" si="270"/>
        <v>1924</v>
      </c>
      <c r="E2747">
        <f t="shared" ca="1" si="270"/>
        <v>2</v>
      </c>
      <c r="F2747">
        <f t="shared" ca="1" si="270"/>
        <v>1</v>
      </c>
      <c r="G2747">
        <f t="shared" ca="1" si="270"/>
        <v>1</v>
      </c>
      <c r="I2747" t="str">
        <f t="shared" ca="1" si="266"/>
        <v>Male</v>
      </c>
      <c r="J2747" t="str">
        <f t="shared" ca="1" si="267"/>
        <v>Aetna</v>
      </c>
      <c r="K2747" t="str">
        <f t="shared" ca="1" si="268"/>
        <v>Discharged</v>
      </c>
      <c r="L2747" s="1">
        <f t="shared" ca="1" si="269"/>
        <v>8967</v>
      </c>
    </row>
    <row r="2748" spans="2:12" x14ac:dyDescent="0.25">
      <c r="B2748">
        <f t="shared" ca="1" si="265"/>
        <v>23</v>
      </c>
      <c r="C2748">
        <f t="shared" ca="1" si="270"/>
        <v>10</v>
      </c>
      <c r="D2748">
        <f t="shared" ca="1" si="270"/>
        <v>2013</v>
      </c>
      <c r="E2748">
        <f t="shared" ca="1" si="270"/>
        <v>2</v>
      </c>
      <c r="F2748">
        <f t="shared" ca="1" si="270"/>
        <v>4</v>
      </c>
      <c r="G2748">
        <f t="shared" ca="1" si="270"/>
        <v>2</v>
      </c>
      <c r="I2748" t="str">
        <f t="shared" ca="1" si="266"/>
        <v>Male</v>
      </c>
      <c r="J2748" t="str">
        <f t="shared" ca="1" si="267"/>
        <v>Self-pay</v>
      </c>
      <c r="K2748" t="str">
        <f t="shared" ca="1" si="268"/>
        <v>Admitted</v>
      </c>
      <c r="L2748" s="1">
        <f t="shared" ca="1" si="269"/>
        <v>41570</v>
      </c>
    </row>
    <row r="2749" spans="2:12" x14ac:dyDescent="0.25">
      <c r="B2749">
        <f t="shared" ca="1" si="265"/>
        <v>29</v>
      </c>
      <c r="C2749">
        <f t="shared" ca="1" si="270"/>
        <v>3</v>
      </c>
      <c r="D2749">
        <f t="shared" ca="1" si="270"/>
        <v>1982</v>
      </c>
      <c r="E2749">
        <f t="shared" ca="1" si="270"/>
        <v>2</v>
      </c>
      <c r="F2749">
        <f t="shared" ca="1" si="270"/>
        <v>1</v>
      </c>
      <c r="G2749">
        <f t="shared" ca="1" si="270"/>
        <v>1</v>
      </c>
      <c r="I2749" t="str">
        <f t="shared" ca="1" si="266"/>
        <v>Male</v>
      </c>
      <c r="J2749" t="str">
        <f t="shared" ca="1" si="267"/>
        <v>Aetna</v>
      </c>
      <c r="K2749" t="str">
        <f t="shared" ca="1" si="268"/>
        <v>Discharged</v>
      </c>
      <c r="L2749" s="1">
        <f t="shared" ca="1" si="269"/>
        <v>30039</v>
      </c>
    </row>
    <row r="2750" spans="2:12" x14ac:dyDescent="0.25">
      <c r="B2750">
        <f t="shared" ca="1" si="265"/>
        <v>7</v>
      </c>
      <c r="C2750">
        <f t="shared" ca="1" si="270"/>
        <v>8</v>
      </c>
      <c r="D2750">
        <f t="shared" ca="1" si="270"/>
        <v>1989</v>
      </c>
      <c r="E2750">
        <f t="shared" ca="1" si="270"/>
        <v>1</v>
      </c>
      <c r="F2750">
        <f t="shared" ca="1" si="270"/>
        <v>4</v>
      </c>
      <c r="G2750">
        <f t="shared" ca="1" si="270"/>
        <v>3</v>
      </c>
      <c r="I2750" t="str">
        <f t="shared" ca="1" si="266"/>
        <v>Female</v>
      </c>
      <c r="J2750" t="str">
        <f t="shared" ca="1" si="267"/>
        <v>Self-pay</v>
      </c>
      <c r="K2750" t="str">
        <f t="shared" ca="1" si="268"/>
        <v>Transferred</v>
      </c>
      <c r="L2750" s="1">
        <f t="shared" ca="1" si="269"/>
        <v>32727</v>
      </c>
    </row>
    <row r="2751" spans="2:12" x14ac:dyDescent="0.25">
      <c r="B2751">
        <f t="shared" ca="1" si="265"/>
        <v>27</v>
      </c>
      <c r="C2751">
        <f t="shared" ca="1" si="270"/>
        <v>9</v>
      </c>
      <c r="D2751">
        <f t="shared" ca="1" si="270"/>
        <v>1995</v>
      </c>
      <c r="E2751">
        <f t="shared" ca="1" si="270"/>
        <v>1</v>
      </c>
      <c r="F2751">
        <f t="shared" ca="1" si="270"/>
        <v>5</v>
      </c>
      <c r="G2751">
        <f t="shared" ca="1" si="270"/>
        <v>4</v>
      </c>
      <c r="I2751" t="str">
        <f t="shared" ca="1" si="266"/>
        <v>Female</v>
      </c>
      <c r="J2751" t="str">
        <f t="shared" ca="1" si="267"/>
        <v>Blue Cross</v>
      </c>
      <c r="K2751" t="str">
        <f t="shared" ca="1" si="268"/>
        <v>Left without being seen</v>
      </c>
      <c r="L2751" s="1">
        <f t="shared" ca="1" si="269"/>
        <v>34969</v>
      </c>
    </row>
    <row r="2752" spans="2:12" x14ac:dyDescent="0.25">
      <c r="B2752">
        <f t="shared" ca="1" si="265"/>
        <v>17</v>
      </c>
      <c r="C2752">
        <f t="shared" ca="1" si="270"/>
        <v>4</v>
      </c>
      <c r="D2752">
        <f t="shared" ca="1" si="270"/>
        <v>1978</v>
      </c>
      <c r="E2752">
        <f t="shared" ca="1" si="270"/>
        <v>1</v>
      </c>
      <c r="F2752">
        <f t="shared" ca="1" si="270"/>
        <v>2</v>
      </c>
      <c r="G2752">
        <f t="shared" ca="1" si="270"/>
        <v>2</v>
      </c>
      <c r="I2752" t="str">
        <f t="shared" ca="1" si="266"/>
        <v>Female</v>
      </c>
      <c r="J2752" t="str">
        <f t="shared" ca="1" si="267"/>
        <v>Medicare</v>
      </c>
      <c r="K2752" t="str">
        <f t="shared" ca="1" si="268"/>
        <v>Admitted</v>
      </c>
      <c r="L2752" s="1">
        <f t="shared" ca="1" si="269"/>
        <v>28597</v>
      </c>
    </row>
    <row r="2753" spans="2:12" x14ac:dyDescent="0.25">
      <c r="B2753">
        <f t="shared" ca="1" si="265"/>
        <v>13</v>
      </c>
      <c r="C2753">
        <f t="shared" ca="1" si="270"/>
        <v>5</v>
      </c>
      <c r="D2753">
        <f t="shared" ca="1" si="270"/>
        <v>1926</v>
      </c>
      <c r="E2753">
        <f t="shared" ca="1" si="270"/>
        <v>2</v>
      </c>
      <c r="F2753">
        <f t="shared" ca="1" si="270"/>
        <v>4</v>
      </c>
      <c r="G2753">
        <f t="shared" ca="1" si="270"/>
        <v>3</v>
      </c>
      <c r="I2753" t="str">
        <f t="shared" ca="1" si="266"/>
        <v>Male</v>
      </c>
      <c r="J2753" t="str">
        <f t="shared" ca="1" si="267"/>
        <v>Self-pay</v>
      </c>
      <c r="K2753" t="str">
        <f t="shared" ca="1" si="268"/>
        <v>Transferred</v>
      </c>
      <c r="L2753" s="1">
        <f t="shared" ca="1" si="269"/>
        <v>9630</v>
      </c>
    </row>
    <row r="2754" spans="2:12" x14ac:dyDescent="0.25">
      <c r="B2754">
        <f t="shared" ca="1" si="265"/>
        <v>22</v>
      </c>
      <c r="C2754">
        <f t="shared" ca="1" si="270"/>
        <v>3</v>
      </c>
      <c r="D2754">
        <f t="shared" ca="1" si="270"/>
        <v>1959</v>
      </c>
      <c r="E2754">
        <f t="shared" ca="1" si="270"/>
        <v>2</v>
      </c>
      <c r="F2754">
        <f t="shared" ca="1" si="270"/>
        <v>5</v>
      </c>
      <c r="G2754">
        <f t="shared" ca="1" si="270"/>
        <v>2</v>
      </c>
      <c r="I2754" t="str">
        <f t="shared" ca="1" si="266"/>
        <v>Male</v>
      </c>
      <c r="J2754" t="str">
        <f t="shared" ca="1" si="267"/>
        <v>Blue Cross</v>
      </c>
      <c r="K2754" t="str">
        <f t="shared" ca="1" si="268"/>
        <v>Admitted</v>
      </c>
      <c r="L2754" s="1">
        <f t="shared" ca="1" si="269"/>
        <v>21631</v>
      </c>
    </row>
    <row r="2755" spans="2:12" x14ac:dyDescent="0.25">
      <c r="B2755">
        <f t="shared" ca="1" si="265"/>
        <v>16</v>
      </c>
      <c r="C2755">
        <f t="shared" ca="1" si="270"/>
        <v>6</v>
      </c>
      <c r="D2755">
        <f t="shared" ca="1" si="270"/>
        <v>1969</v>
      </c>
      <c r="E2755">
        <f t="shared" ca="1" si="270"/>
        <v>1</v>
      </c>
      <c r="F2755">
        <f t="shared" ca="1" si="270"/>
        <v>1</v>
      </c>
      <c r="G2755">
        <f t="shared" ca="1" si="270"/>
        <v>2</v>
      </c>
      <c r="I2755" t="str">
        <f t="shared" ca="1" si="266"/>
        <v>Female</v>
      </c>
      <c r="J2755" t="str">
        <f t="shared" ca="1" si="267"/>
        <v>Aetna</v>
      </c>
      <c r="K2755" t="str">
        <f t="shared" ca="1" si="268"/>
        <v>Admitted</v>
      </c>
      <c r="L2755" s="1">
        <f t="shared" ca="1" si="269"/>
        <v>25370</v>
      </c>
    </row>
    <row r="2756" spans="2:12" x14ac:dyDescent="0.25">
      <c r="B2756">
        <f t="shared" ca="1" si="265"/>
        <v>28</v>
      </c>
      <c r="C2756">
        <f t="shared" ca="1" si="270"/>
        <v>8</v>
      </c>
      <c r="D2756">
        <f t="shared" ca="1" si="270"/>
        <v>1975</v>
      </c>
      <c r="E2756">
        <f t="shared" ca="1" si="270"/>
        <v>2</v>
      </c>
      <c r="F2756">
        <f t="shared" ca="1" si="270"/>
        <v>4</v>
      </c>
      <c r="G2756">
        <f t="shared" ca="1" si="270"/>
        <v>4</v>
      </c>
      <c r="I2756" t="str">
        <f t="shared" ca="1" si="266"/>
        <v>Male</v>
      </c>
      <c r="J2756" t="str">
        <f t="shared" ca="1" si="267"/>
        <v>Self-pay</v>
      </c>
      <c r="K2756" t="str">
        <f t="shared" ca="1" si="268"/>
        <v>Left without being seen</v>
      </c>
      <c r="L2756" s="1">
        <f t="shared" ca="1" si="269"/>
        <v>27634</v>
      </c>
    </row>
    <row r="2757" spans="2:12" x14ac:dyDescent="0.25">
      <c r="B2757">
        <f t="shared" ref="B2757:B2820" ca="1" si="271">RANDBETWEEN(B$4,B$5)</f>
        <v>8</v>
      </c>
      <c r="C2757">
        <f t="shared" ca="1" si="270"/>
        <v>6</v>
      </c>
      <c r="D2757">
        <f t="shared" ca="1" si="270"/>
        <v>1949</v>
      </c>
      <c r="E2757">
        <f t="shared" ca="1" si="270"/>
        <v>1</v>
      </c>
      <c r="F2757">
        <f t="shared" ca="1" si="270"/>
        <v>4</v>
      </c>
      <c r="G2757">
        <f t="shared" ca="1" si="270"/>
        <v>2</v>
      </c>
      <c r="I2757" t="str">
        <f t="shared" ca="1" si="266"/>
        <v>Female</v>
      </c>
      <c r="J2757" t="str">
        <f t="shared" ca="1" si="267"/>
        <v>Self-pay</v>
      </c>
      <c r="K2757" t="str">
        <f t="shared" ca="1" si="268"/>
        <v>Admitted</v>
      </c>
      <c r="L2757" s="1">
        <f t="shared" ca="1" si="269"/>
        <v>18057</v>
      </c>
    </row>
    <row r="2758" spans="2:12" x14ac:dyDescent="0.25">
      <c r="B2758">
        <f t="shared" ca="1" si="271"/>
        <v>9</v>
      </c>
      <c r="C2758">
        <f t="shared" ca="1" si="270"/>
        <v>2</v>
      </c>
      <c r="D2758">
        <f t="shared" ca="1" si="270"/>
        <v>1945</v>
      </c>
      <c r="E2758">
        <f t="shared" ca="1" si="270"/>
        <v>1</v>
      </c>
      <c r="F2758">
        <f t="shared" ca="1" si="270"/>
        <v>4</v>
      </c>
      <c r="G2758">
        <f t="shared" ca="1" si="270"/>
        <v>1</v>
      </c>
      <c r="I2758" t="str">
        <f t="shared" ca="1" si="266"/>
        <v>Female</v>
      </c>
      <c r="J2758" t="str">
        <f t="shared" ca="1" si="267"/>
        <v>Self-pay</v>
      </c>
      <c r="K2758" t="str">
        <f t="shared" ca="1" si="268"/>
        <v>Discharged</v>
      </c>
      <c r="L2758" s="1">
        <f t="shared" ca="1" si="269"/>
        <v>16477</v>
      </c>
    </row>
    <row r="2759" spans="2:12" x14ac:dyDescent="0.25">
      <c r="B2759">
        <f t="shared" ca="1" si="271"/>
        <v>8</v>
      </c>
      <c r="C2759">
        <f t="shared" ca="1" si="270"/>
        <v>7</v>
      </c>
      <c r="D2759">
        <f t="shared" ca="1" si="270"/>
        <v>1959</v>
      </c>
      <c r="E2759">
        <f t="shared" ca="1" si="270"/>
        <v>2</v>
      </c>
      <c r="F2759">
        <f t="shared" ca="1" si="270"/>
        <v>5</v>
      </c>
      <c r="G2759">
        <f t="shared" ca="1" si="270"/>
        <v>1</v>
      </c>
      <c r="I2759" t="str">
        <f t="shared" ca="1" si="266"/>
        <v>Male</v>
      </c>
      <c r="J2759" t="str">
        <f t="shared" ca="1" si="267"/>
        <v>Blue Cross</v>
      </c>
      <c r="K2759" t="str">
        <f t="shared" ca="1" si="268"/>
        <v>Discharged</v>
      </c>
      <c r="L2759" s="1">
        <f t="shared" ca="1" si="269"/>
        <v>21739</v>
      </c>
    </row>
    <row r="2760" spans="2:12" x14ac:dyDescent="0.25">
      <c r="B2760">
        <f t="shared" ca="1" si="271"/>
        <v>18</v>
      </c>
      <c r="C2760">
        <f t="shared" ca="1" si="270"/>
        <v>4</v>
      </c>
      <c r="D2760">
        <f t="shared" ca="1" si="270"/>
        <v>1950</v>
      </c>
      <c r="E2760">
        <f t="shared" ca="1" si="270"/>
        <v>1</v>
      </c>
      <c r="F2760">
        <f t="shared" ca="1" si="270"/>
        <v>5</v>
      </c>
      <c r="G2760">
        <f t="shared" ca="1" si="270"/>
        <v>3</v>
      </c>
      <c r="I2760" t="str">
        <f t="shared" ca="1" si="266"/>
        <v>Female</v>
      </c>
      <c r="J2760" t="str">
        <f t="shared" ca="1" si="267"/>
        <v>Blue Cross</v>
      </c>
      <c r="K2760" t="str">
        <f t="shared" ca="1" si="268"/>
        <v>Transferred</v>
      </c>
      <c r="L2760" s="1">
        <f t="shared" ca="1" si="269"/>
        <v>18371</v>
      </c>
    </row>
    <row r="2761" spans="2:12" x14ac:dyDescent="0.25">
      <c r="B2761">
        <f t="shared" ca="1" si="271"/>
        <v>4</v>
      </c>
      <c r="C2761">
        <f t="shared" ca="1" si="270"/>
        <v>9</v>
      </c>
      <c r="D2761">
        <f t="shared" ca="1" si="270"/>
        <v>1983</v>
      </c>
      <c r="E2761">
        <f t="shared" ca="1" si="270"/>
        <v>1</v>
      </c>
      <c r="F2761">
        <f t="shared" ca="1" si="270"/>
        <v>1</v>
      </c>
      <c r="G2761">
        <f t="shared" ca="1" si="270"/>
        <v>4</v>
      </c>
      <c r="I2761" t="str">
        <f t="shared" ref="I2761:I2824" ca="1" si="272">VLOOKUP(E2761,GenderNum_to_GenderLabel,2,FALSE)</f>
        <v>Female</v>
      </c>
      <c r="J2761" t="str">
        <f t="shared" ref="J2761:J2824" ca="1" si="273">VLOOKUP(F2761,InsuranceNum_to_InsuranceCompany,2,FALSE)</f>
        <v>Aetna</v>
      </c>
      <c r="K2761" t="str">
        <f t="shared" ref="K2761:K2824" ca="1" si="274">VLOOKUP(G2761,DispositionNum_to_DispositionLabel,2,FALSE)</f>
        <v>Left without being seen</v>
      </c>
      <c r="L2761" s="1">
        <f t="shared" ca="1" si="269"/>
        <v>30563</v>
      </c>
    </row>
    <row r="2762" spans="2:12" x14ac:dyDescent="0.25">
      <c r="B2762">
        <f t="shared" ca="1" si="271"/>
        <v>18</v>
      </c>
      <c r="C2762">
        <f t="shared" ca="1" si="270"/>
        <v>8</v>
      </c>
      <c r="D2762">
        <f t="shared" ca="1" si="270"/>
        <v>1922</v>
      </c>
      <c r="E2762">
        <f t="shared" ca="1" si="270"/>
        <v>1</v>
      </c>
      <c r="F2762">
        <f t="shared" ca="1" si="270"/>
        <v>1</v>
      </c>
      <c r="G2762">
        <f t="shared" ca="1" si="270"/>
        <v>2</v>
      </c>
      <c r="I2762" t="str">
        <f t="shared" ca="1" si="272"/>
        <v>Female</v>
      </c>
      <c r="J2762" t="str">
        <f t="shared" ca="1" si="273"/>
        <v>Aetna</v>
      </c>
      <c r="K2762" t="str">
        <f t="shared" ca="1" si="274"/>
        <v>Admitted</v>
      </c>
      <c r="L2762" s="1">
        <f t="shared" ca="1" si="269"/>
        <v>8266</v>
      </c>
    </row>
    <row r="2763" spans="2:12" x14ac:dyDescent="0.25">
      <c r="B2763">
        <f t="shared" ca="1" si="271"/>
        <v>7</v>
      </c>
      <c r="C2763">
        <f t="shared" ca="1" si="270"/>
        <v>10</v>
      </c>
      <c r="D2763">
        <f t="shared" ca="1" si="270"/>
        <v>1999</v>
      </c>
      <c r="E2763">
        <f t="shared" ca="1" si="270"/>
        <v>1</v>
      </c>
      <c r="F2763">
        <f t="shared" ca="1" si="270"/>
        <v>2</v>
      </c>
      <c r="G2763">
        <f t="shared" ca="1" si="270"/>
        <v>1</v>
      </c>
      <c r="I2763" t="str">
        <f t="shared" ca="1" si="272"/>
        <v>Female</v>
      </c>
      <c r="J2763" t="str">
        <f t="shared" ca="1" si="273"/>
        <v>Medicare</v>
      </c>
      <c r="K2763" t="str">
        <f t="shared" ca="1" si="274"/>
        <v>Discharged</v>
      </c>
      <c r="L2763" s="1">
        <f t="shared" ca="1" si="269"/>
        <v>36440</v>
      </c>
    </row>
    <row r="2764" spans="2:12" x14ac:dyDescent="0.25">
      <c r="B2764">
        <f t="shared" ca="1" si="271"/>
        <v>4</v>
      </c>
      <c r="C2764">
        <f t="shared" ca="1" si="270"/>
        <v>1</v>
      </c>
      <c r="D2764">
        <f t="shared" ca="1" si="270"/>
        <v>1919</v>
      </c>
      <c r="E2764">
        <f t="shared" ca="1" si="270"/>
        <v>2</v>
      </c>
      <c r="F2764">
        <f t="shared" ca="1" si="270"/>
        <v>4</v>
      </c>
      <c r="G2764">
        <f t="shared" ca="1" si="270"/>
        <v>3</v>
      </c>
      <c r="I2764" t="str">
        <f t="shared" ca="1" si="272"/>
        <v>Male</v>
      </c>
      <c r="J2764" t="str">
        <f t="shared" ca="1" si="273"/>
        <v>Self-pay</v>
      </c>
      <c r="K2764" t="str">
        <f t="shared" ca="1" si="274"/>
        <v>Transferred</v>
      </c>
      <c r="L2764" s="1">
        <f t="shared" ca="1" si="269"/>
        <v>6944</v>
      </c>
    </row>
    <row r="2765" spans="2:12" x14ac:dyDescent="0.25">
      <c r="B2765">
        <f t="shared" ca="1" si="271"/>
        <v>28</v>
      </c>
      <c r="C2765">
        <f t="shared" ca="1" si="270"/>
        <v>3</v>
      </c>
      <c r="D2765">
        <f t="shared" ca="1" si="270"/>
        <v>1929</v>
      </c>
      <c r="E2765">
        <f t="shared" ca="1" si="270"/>
        <v>2</v>
      </c>
      <c r="F2765">
        <f t="shared" ca="1" si="270"/>
        <v>5</v>
      </c>
      <c r="G2765">
        <f t="shared" ca="1" si="270"/>
        <v>2</v>
      </c>
      <c r="I2765" t="str">
        <f t="shared" ca="1" si="272"/>
        <v>Male</v>
      </c>
      <c r="J2765" t="str">
        <f t="shared" ca="1" si="273"/>
        <v>Blue Cross</v>
      </c>
      <c r="K2765" t="str">
        <f t="shared" ca="1" si="274"/>
        <v>Admitted</v>
      </c>
      <c r="L2765" s="1">
        <f t="shared" ca="1" si="269"/>
        <v>10680</v>
      </c>
    </row>
    <row r="2766" spans="2:12" x14ac:dyDescent="0.25">
      <c r="B2766">
        <f t="shared" ca="1" si="271"/>
        <v>3</v>
      </c>
      <c r="C2766">
        <f t="shared" ca="1" si="270"/>
        <v>7</v>
      </c>
      <c r="D2766">
        <f t="shared" ca="1" si="270"/>
        <v>1986</v>
      </c>
      <c r="E2766">
        <f t="shared" ca="1" si="270"/>
        <v>2</v>
      </c>
      <c r="F2766">
        <f t="shared" ca="1" si="270"/>
        <v>5</v>
      </c>
      <c r="G2766">
        <f t="shared" ca="1" si="270"/>
        <v>3</v>
      </c>
      <c r="I2766" t="str">
        <f t="shared" ca="1" si="272"/>
        <v>Male</v>
      </c>
      <c r="J2766" t="str">
        <f t="shared" ca="1" si="273"/>
        <v>Blue Cross</v>
      </c>
      <c r="K2766" t="str">
        <f t="shared" ca="1" si="274"/>
        <v>Transferred</v>
      </c>
      <c r="L2766" s="1">
        <f t="shared" ca="1" si="269"/>
        <v>31596</v>
      </c>
    </row>
    <row r="2767" spans="2:12" x14ac:dyDescent="0.25">
      <c r="B2767">
        <f t="shared" ca="1" si="271"/>
        <v>11</v>
      </c>
      <c r="C2767">
        <f t="shared" ca="1" si="270"/>
        <v>6</v>
      </c>
      <c r="D2767">
        <f t="shared" ca="1" si="270"/>
        <v>1980</v>
      </c>
      <c r="E2767">
        <f t="shared" ca="1" si="270"/>
        <v>2</v>
      </c>
      <c r="F2767">
        <f t="shared" ca="1" si="270"/>
        <v>5</v>
      </c>
      <c r="G2767">
        <f t="shared" ca="1" si="270"/>
        <v>2</v>
      </c>
      <c r="I2767" t="str">
        <f t="shared" ca="1" si="272"/>
        <v>Male</v>
      </c>
      <c r="J2767" t="str">
        <f t="shared" ca="1" si="273"/>
        <v>Blue Cross</v>
      </c>
      <c r="K2767" t="str">
        <f t="shared" ca="1" si="274"/>
        <v>Admitted</v>
      </c>
      <c r="L2767" s="1">
        <f t="shared" ca="1" si="269"/>
        <v>29383</v>
      </c>
    </row>
    <row r="2768" spans="2:12" x14ac:dyDescent="0.25">
      <c r="B2768">
        <f t="shared" ca="1" si="271"/>
        <v>4</v>
      </c>
      <c r="C2768">
        <f t="shared" ca="1" si="270"/>
        <v>6</v>
      </c>
      <c r="D2768">
        <f t="shared" ca="1" si="270"/>
        <v>1920</v>
      </c>
      <c r="E2768">
        <f t="shared" ca="1" si="270"/>
        <v>2</v>
      </c>
      <c r="F2768">
        <f t="shared" ca="1" si="270"/>
        <v>1</v>
      </c>
      <c r="G2768">
        <f t="shared" ca="1" si="270"/>
        <v>2</v>
      </c>
      <c r="I2768" t="str">
        <f t="shared" ca="1" si="272"/>
        <v>Male</v>
      </c>
      <c r="J2768" t="str">
        <f t="shared" ca="1" si="273"/>
        <v>Aetna</v>
      </c>
      <c r="K2768" t="str">
        <f t="shared" ca="1" si="274"/>
        <v>Admitted</v>
      </c>
      <c r="L2768" s="1">
        <f t="shared" ca="1" si="269"/>
        <v>7461</v>
      </c>
    </row>
    <row r="2769" spans="2:12" x14ac:dyDescent="0.25">
      <c r="B2769">
        <f t="shared" ca="1" si="271"/>
        <v>11</v>
      </c>
      <c r="C2769">
        <f t="shared" ca="1" si="270"/>
        <v>5</v>
      </c>
      <c r="D2769">
        <f t="shared" ca="1" si="270"/>
        <v>1965</v>
      </c>
      <c r="E2769">
        <f t="shared" ca="1" si="270"/>
        <v>1</v>
      </c>
      <c r="F2769">
        <f t="shared" ca="1" si="270"/>
        <v>5</v>
      </c>
      <c r="G2769">
        <f t="shared" ca="1" si="270"/>
        <v>4</v>
      </c>
      <c r="I2769" t="str">
        <f t="shared" ca="1" si="272"/>
        <v>Female</v>
      </c>
      <c r="J2769" t="str">
        <f t="shared" ca="1" si="273"/>
        <v>Blue Cross</v>
      </c>
      <c r="K2769" t="str">
        <f t="shared" ca="1" si="274"/>
        <v>Left without being seen</v>
      </c>
      <c r="L2769" s="1">
        <f t="shared" ca="1" si="269"/>
        <v>23873</v>
      </c>
    </row>
    <row r="2770" spans="2:12" x14ac:dyDescent="0.25">
      <c r="B2770">
        <f t="shared" ca="1" si="271"/>
        <v>9</v>
      </c>
      <c r="C2770">
        <f t="shared" ca="1" si="270"/>
        <v>4</v>
      </c>
      <c r="D2770">
        <f t="shared" ca="1" si="270"/>
        <v>1981</v>
      </c>
      <c r="E2770">
        <f t="shared" ca="1" si="270"/>
        <v>1</v>
      </c>
      <c r="F2770">
        <f t="shared" ca="1" si="270"/>
        <v>5</v>
      </c>
      <c r="G2770">
        <f t="shared" ca="1" si="270"/>
        <v>4</v>
      </c>
      <c r="I2770" t="str">
        <f t="shared" ca="1" si="272"/>
        <v>Female</v>
      </c>
      <c r="J2770" t="str">
        <f t="shared" ca="1" si="273"/>
        <v>Blue Cross</v>
      </c>
      <c r="K2770" t="str">
        <f t="shared" ca="1" si="274"/>
        <v>Left without being seen</v>
      </c>
      <c r="L2770" s="1">
        <f t="shared" ca="1" si="269"/>
        <v>29685</v>
      </c>
    </row>
    <row r="2771" spans="2:12" x14ac:dyDescent="0.25">
      <c r="B2771">
        <f t="shared" ca="1" si="271"/>
        <v>15</v>
      </c>
      <c r="C2771">
        <f t="shared" ca="1" si="270"/>
        <v>6</v>
      </c>
      <c r="D2771">
        <f t="shared" ca="1" si="270"/>
        <v>1944</v>
      </c>
      <c r="E2771">
        <f t="shared" ref="C2771:G2822" ca="1" si="275">RANDBETWEEN(E$4,E$5)</f>
        <v>1</v>
      </c>
      <c r="F2771">
        <f t="shared" ca="1" si="275"/>
        <v>1</v>
      </c>
      <c r="G2771">
        <f t="shared" ca="1" si="275"/>
        <v>1</v>
      </c>
      <c r="I2771" t="str">
        <f t="shared" ca="1" si="272"/>
        <v>Female</v>
      </c>
      <c r="J2771" t="str">
        <f t="shared" ca="1" si="273"/>
        <v>Aetna</v>
      </c>
      <c r="K2771" t="str">
        <f t="shared" ca="1" si="274"/>
        <v>Discharged</v>
      </c>
      <c r="L2771" s="1">
        <f t="shared" ca="1" si="269"/>
        <v>16238</v>
      </c>
    </row>
    <row r="2772" spans="2:12" x14ac:dyDescent="0.25">
      <c r="B2772">
        <f t="shared" ca="1" si="271"/>
        <v>21</v>
      </c>
      <c r="C2772">
        <f t="shared" ca="1" si="275"/>
        <v>9</v>
      </c>
      <c r="D2772">
        <f t="shared" ca="1" si="275"/>
        <v>1954</v>
      </c>
      <c r="E2772">
        <f t="shared" ca="1" si="275"/>
        <v>2</v>
      </c>
      <c r="F2772">
        <f t="shared" ca="1" si="275"/>
        <v>4</v>
      </c>
      <c r="G2772">
        <f t="shared" ca="1" si="275"/>
        <v>2</v>
      </c>
      <c r="I2772" t="str">
        <f t="shared" ca="1" si="272"/>
        <v>Male</v>
      </c>
      <c r="J2772" t="str">
        <f t="shared" ca="1" si="273"/>
        <v>Self-pay</v>
      </c>
      <c r="K2772" t="str">
        <f t="shared" ca="1" si="274"/>
        <v>Admitted</v>
      </c>
      <c r="L2772" s="1">
        <f t="shared" ref="L2772:L2835" ca="1" si="276">DATE(D2772,C2772,B2772)</f>
        <v>19988</v>
      </c>
    </row>
    <row r="2773" spans="2:12" x14ac:dyDescent="0.25">
      <c r="B2773">
        <f t="shared" ca="1" si="271"/>
        <v>10</v>
      </c>
      <c r="C2773">
        <f t="shared" ca="1" si="275"/>
        <v>4</v>
      </c>
      <c r="D2773">
        <f t="shared" ca="1" si="275"/>
        <v>2008</v>
      </c>
      <c r="E2773">
        <f t="shared" ca="1" si="275"/>
        <v>2</v>
      </c>
      <c r="F2773">
        <f t="shared" ca="1" si="275"/>
        <v>4</v>
      </c>
      <c r="G2773">
        <f t="shared" ca="1" si="275"/>
        <v>1</v>
      </c>
      <c r="I2773" t="str">
        <f t="shared" ca="1" si="272"/>
        <v>Male</v>
      </c>
      <c r="J2773" t="str">
        <f t="shared" ca="1" si="273"/>
        <v>Self-pay</v>
      </c>
      <c r="K2773" t="str">
        <f t="shared" ca="1" si="274"/>
        <v>Discharged</v>
      </c>
      <c r="L2773" s="1">
        <f t="shared" ca="1" si="276"/>
        <v>39548</v>
      </c>
    </row>
    <row r="2774" spans="2:12" x14ac:dyDescent="0.25">
      <c r="B2774">
        <f t="shared" ca="1" si="271"/>
        <v>17</v>
      </c>
      <c r="C2774">
        <f t="shared" ca="1" si="275"/>
        <v>8</v>
      </c>
      <c r="D2774">
        <f t="shared" ca="1" si="275"/>
        <v>1962</v>
      </c>
      <c r="E2774">
        <f t="shared" ca="1" si="275"/>
        <v>1</v>
      </c>
      <c r="F2774">
        <f t="shared" ca="1" si="275"/>
        <v>3</v>
      </c>
      <c r="G2774">
        <f t="shared" ca="1" si="275"/>
        <v>1</v>
      </c>
      <c r="I2774" t="str">
        <f t="shared" ca="1" si="272"/>
        <v>Female</v>
      </c>
      <c r="J2774" t="str">
        <f t="shared" ca="1" si="273"/>
        <v>Medicaid</v>
      </c>
      <c r="K2774" t="str">
        <f t="shared" ca="1" si="274"/>
        <v>Discharged</v>
      </c>
      <c r="L2774" s="1">
        <f t="shared" ca="1" si="276"/>
        <v>22875</v>
      </c>
    </row>
    <row r="2775" spans="2:12" x14ac:dyDescent="0.25">
      <c r="B2775">
        <f t="shared" ca="1" si="271"/>
        <v>18</v>
      </c>
      <c r="C2775">
        <f t="shared" ca="1" si="275"/>
        <v>10</v>
      </c>
      <c r="D2775">
        <f t="shared" ca="1" si="275"/>
        <v>1960</v>
      </c>
      <c r="E2775">
        <f t="shared" ca="1" si="275"/>
        <v>1</v>
      </c>
      <c r="F2775">
        <f t="shared" ca="1" si="275"/>
        <v>4</v>
      </c>
      <c r="G2775">
        <f t="shared" ca="1" si="275"/>
        <v>1</v>
      </c>
      <c r="I2775" t="str">
        <f t="shared" ca="1" si="272"/>
        <v>Female</v>
      </c>
      <c r="J2775" t="str">
        <f t="shared" ca="1" si="273"/>
        <v>Self-pay</v>
      </c>
      <c r="K2775" t="str">
        <f t="shared" ca="1" si="274"/>
        <v>Discharged</v>
      </c>
      <c r="L2775" s="1">
        <f t="shared" ca="1" si="276"/>
        <v>22207</v>
      </c>
    </row>
    <row r="2776" spans="2:12" x14ac:dyDescent="0.25">
      <c r="B2776">
        <f t="shared" ca="1" si="271"/>
        <v>28</v>
      </c>
      <c r="C2776">
        <f t="shared" ca="1" si="275"/>
        <v>10</v>
      </c>
      <c r="D2776">
        <f t="shared" ca="1" si="275"/>
        <v>1926</v>
      </c>
      <c r="E2776">
        <f t="shared" ca="1" si="275"/>
        <v>2</v>
      </c>
      <c r="F2776">
        <f t="shared" ca="1" si="275"/>
        <v>3</v>
      </c>
      <c r="G2776">
        <f t="shared" ca="1" si="275"/>
        <v>3</v>
      </c>
      <c r="I2776" t="str">
        <f t="shared" ca="1" si="272"/>
        <v>Male</v>
      </c>
      <c r="J2776" t="str">
        <f t="shared" ca="1" si="273"/>
        <v>Medicaid</v>
      </c>
      <c r="K2776" t="str">
        <f t="shared" ca="1" si="274"/>
        <v>Transferred</v>
      </c>
      <c r="L2776" s="1">
        <f t="shared" ca="1" si="276"/>
        <v>9798</v>
      </c>
    </row>
    <row r="2777" spans="2:12" x14ac:dyDescent="0.25">
      <c r="B2777">
        <f t="shared" ca="1" si="271"/>
        <v>20</v>
      </c>
      <c r="C2777">
        <f t="shared" ca="1" si="275"/>
        <v>9</v>
      </c>
      <c r="D2777">
        <f t="shared" ca="1" si="275"/>
        <v>1926</v>
      </c>
      <c r="E2777">
        <f t="shared" ca="1" si="275"/>
        <v>1</v>
      </c>
      <c r="F2777">
        <f t="shared" ca="1" si="275"/>
        <v>3</v>
      </c>
      <c r="G2777">
        <f t="shared" ca="1" si="275"/>
        <v>2</v>
      </c>
      <c r="I2777" t="str">
        <f t="shared" ca="1" si="272"/>
        <v>Female</v>
      </c>
      <c r="J2777" t="str">
        <f t="shared" ca="1" si="273"/>
        <v>Medicaid</v>
      </c>
      <c r="K2777" t="str">
        <f t="shared" ca="1" si="274"/>
        <v>Admitted</v>
      </c>
      <c r="L2777" s="1">
        <f t="shared" ca="1" si="276"/>
        <v>9760</v>
      </c>
    </row>
    <row r="2778" spans="2:12" x14ac:dyDescent="0.25">
      <c r="B2778">
        <f t="shared" ca="1" si="271"/>
        <v>16</v>
      </c>
      <c r="C2778">
        <f t="shared" ca="1" si="275"/>
        <v>10</v>
      </c>
      <c r="D2778">
        <f t="shared" ca="1" si="275"/>
        <v>1971</v>
      </c>
      <c r="E2778">
        <f t="shared" ca="1" si="275"/>
        <v>1</v>
      </c>
      <c r="F2778">
        <f t="shared" ca="1" si="275"/>
        <v>5</v>
      </c>
      <c r="G2778">
        <f t="shared" ca="1" si="275"/>
        <v>4</v>
      </c>
      <c r="I2778" t="str">
        <f t="shared" ca="1" si="272"/>
        <v>Female</v>
      </c>
      <c r="J2778" t="str">
        <f t="shared" ca="1" si="273"/>
        <v>Blue Cross</v>
      </c>
      <c r="K2778" t="str">
        <f t="shared" ca="1" si="274"/>
        <v>Left without being seen</v>
      </c>
      <c r="L2778" s="1">
        <f t="shared" ca="1" si="276"/>
        <v>26222</v>
      </c>
    </row>
    <row r="2779" spans="2:12" x14ac:dyDescent="0.25">
      <c r="B2779">
        <f t="shared" ca="1" si="271"/>
        <v>5</v>
      </c>
      <c r="C2779">
        <f t="shared" ca="1" si="275"/>
        <v>10</v>
      </c>
      <c r="D2779">
        <f t="shared" ca="1" si="275"/>
        <v>1991</v>
      </c>
      <c r="E2779">
        <f t="shared" ca="1" si="275"/>
        <v>2</v>
      </c>
      <c r="F2779">
        <f t="shared" ca="1" si="275"/>
        <v>2</v>
      </c>
      <c r="G2779">
        <f t="shared" ca="1" si="275"/>
        <v>4</v>
      </c>
      <c r="I2779" t="str">
        <f t="shared" ca="1" si="272"/>
        <v>Male</v>
      </c>
      <c r="J2779" t="str">
        <f t="shared" ca="1" si="273"/>
        <v>Medicare</v>
      </c>
      <c r="K2779" t="str">
        <f t="shared" ca="1" si="274"/>
        <v>Left without being seen</v>
      </c>
      <c r="L2779" s="1">
        <f t="shared" ca="1" si="276"/>
        <v>33516</v>
      </c>
    </row>
    <row r="2780" spans="2:12" x14ac:dyDescent="0.25">
      <c r="B2780">
        <f t="shared" ca="1" si="271"/>
        <v>7</v>
      </c>
      <c r="C2780">
        <f t="shared" ca="1" si="275"/>
        <v>12</v>
      </c>
      <c r="D2780">
        <f t="shared" ca="1" si="275"/>
        <v>1965</v>
      </c>
      <c r="E2780">
        <f t="shared" ca="1" si="275"/>
        <v>1</v>
      </c>
      <c r="F2780">
        <f t="shared" ca="1" si="275"/>
        <v>2</v>
      </c>
      <c r="G2780">
        <f t="shared" ca="1" si="275"/>
        <v>4</v>
      </c>
      <c r="I2780" t="str">
        <f t="shared" ca="1" si="272"/>
        <v>Female</v>
      </c>
      <c r="J2780" t="str">
        <f t="shared" ca="1" si="273"/>
        <v>Medicare</v>
      </c>
      <c r="K2780" t="str">
        <f t="shared" ca="1" si="274"/>
        <v>Left without being seen</v>
      </c>
      <c r="L2780" s="1">
        <f t="shared" ca="1" si="276"/>
        <v>24083</v>
      </c>
    </row>
    <row r="2781" spans="2:12" x14ac:dyDescent="0.25">
      <c r="B2781">
        <f t="shared" ca="1" si="271"/>
        <v>1</v>
      </c>
      <c r="C2781">
        <f t="shared" ca="1" si="275"/>
        <v>7</v>
      </c>
      <c r="D2781">
        <f t="shared" ca="1" si="275"/>
        <v>1918</v>
      </c>
      <c r="E2781">
        <f t="shared" ca="1" si="275"/>
        <v>1</v>
      </c>
      <c r="F2781">
        <f t="shared" ca="1" si="275"/>
        <v>3</v>
      </c>
      <c r="G2781">
        <f t="shared" ca="1" si="275"/>
        <v>2</v>
      </c>
      <c r="I2781" t="str">
        <f t="shared" ca="1" si="272"/>
        <v>Female</v>
      </c>
      <c r="J2781" t="str">
        <f t="shared" ca="1" si="273"/>
        <v>Medicaid</v>
      </c>
      <c r="K2781" t="str">
        <f t="shared" ca="1" si="274"/>
        <v>Admitted</v>
      </c>
      <c r="L2781" s="1">
        <f t="shared" ca="1" si="276"/>
        <v>6757</v>
      </c>
    </row>
    <row r="2782" spans="2:12" x14ac:dyDescent="0.25">
      <c r="B2782">
        <f t="shared" ca="1" si="271"/>
        <v>17</v>
      </c>
      <c r="C2782">
        <f t="shared" ca="1" si="275"/>
        <v>2</v>
      </c>
      <c r="D2782">
        <f t="shared" ca="1" si="275"/>
        <v>1969</v>
      </c>
      <c r="E2782">
        <f t="shared" ca="1" si="275"/>
        <v>1</v>
      </c>
      <c r="F2782">
        <f t="shared" ca="1" si="275"/>
        <v>5</v>
      </c>
      <c r="G2782">
        <f t="shared" ca="1" si="275"/>
        <v>1</v>
      </c>
      <c r="I2782" t="str">
        <f t="shared" ca="1" si="272"/>
        <v>Female</v>
      </c>
      <c r="J2782" t="str">
        <f t="shared" ca="1" si="273"/>
        <v>Blue Cross</v>
      </c>
      <c r="K2782" t="str">
        <f t="shared" ca="1" si="274"/>
        <v>Discharged</v>
      </c>
      <c r="L2782" s="1">
        <f t="shared" ca="1" si="276"/>
        <v>25251</v>
      </c>
    </row>
    <row r="2783" spans="2:12" x14ac:dyDescent="0.25">
      <c r="B2783">
        <f t="shared" ca="1" si="271"/>
        <v>28</v>
      </c>
      <c r="C2783">
        <f t="shared" ca="1" si="275"/>
        <v>3</v>
      </c>
      <c r="D2783">
        <f t="shared" ca="1" si="275"/>
        <v>1942</v>
      </c>
      <c r="E2783">
        <f t="shared" ca="1" si="275"/>
        <v>1</v>
      </c>
      <c r="F2783">
        <f t="shared" ca="1" si="275"/>
        <v>3</v>
      </c>
      <c r="G2783">
        <f t="shared" ca="1" si="275"/>
        <v>2</v>
      </c>
      <c r="I2783" t="str">
        <f t="shared" ca="1" si="272"/>
        <v>Female</v>
      </c>
      <c r="J2783" t="str">
        <f t="shared" ca="1" si="273"/>
        <v>Medicaid</v>
      </c>
      <c r="K2783" t="str">
        <f t="shared" ca="1" si="274"/>
        <v>Admitted</v>
      </c>
      <c r="L2783" s="1">
        <f t="shared" ca="1" si="276"/>
        <v>15428</v>
      </c>
    </row>
    <row r="2784" spans="2:12" x14ac:dyDescent="0.25">
      <c r="B2784">
        <f t="shared" ca="1" si="271"/>
        <v>28</v>
      </c>
      <c r="C2784">
        <f t="shared" ca="1" si="275"/>
        <v>7</v>
      </c>
      <c r="D2784">
        <f t="shared" ca="1" si="275"/>
        <v>1959</v>
      </c>
      <c r="E2784">
        <f t="shared" ca="1" si="275"/>
        <v>2</v>
      </c>
      <c r="F2784">
        <f t="shared" ca="1" si="275"/>
        <v>2</v>
      </c>
      <c r="G2784">
        <f t="shared" ca="1" si="275"/>
        <v>2</v>
      </c>
      <c r="I2784" t="str">
        <f t="shared" ca="1" si="272"/>
        <v>Male</v>
      </c>
      <c r="J2784" t="str">
        <f t="shared" ca="1" si="273"/>
        <v>Medicare</v>
      </c>
      <c r="K2784" t="str">
        <f t="shared" ca="1" si="274"/>
        <v>Admitted</v>
      </c>
      <c r="L2784" s="1">
        <f t="shared" ca="1" si="276"/>
        <v>21759</v>
      </c>
    </row>
    <row r="2785" spans="2:12" x14ac:dyDescent="0.25">
      <c r="B2785">
        <f t="shared" ca="1" si="271"/>
        <v>25</v>
      </c>
      <c r="C2785">
        <f t="shared" ca="1" si="275"/>
        <v>6</v>
      </c>
      <c r="D2785">
        <f t="shared" ca="1" si="275"/>
        <v>2006</v>
      </c>
      <c r="E2785">
        <f t="shared" ca="1" si="275"/>
        <v>1</v>
      </c>
      <c r="F2785">
        <f t="shared" ca="1" si="275"/>
        <v>5</v>
      </c>
      <c r="G2785">
        <f t="shared" ca="1" si="275"/>
        <v>2</v>
      </c>
      <c r="I2785" t="str">
        <f t="shared" ca="1" si="272"/>
        <v>Female</v>
      </c>
      <c r="J2785" t="str">
        <f t="shared" ca="1" si="273"/>
        <v>Blue Cross</v>
      </c>
      <c r="K2785" t="str">
        <f t="shared" ca="1" si="274"/>
        <v>Admitted</v>
      </c>
      <c r="L2785" s="1">
        <f t="shared" ca="1" si="276"/>
        <v>38893</v>
      </c>
    </row>
    <row r="2786" spans="2:12" x14ac:dyDescent="0.25">
      <c r="B2786">
        <f t="shared" ca="1" si="271"/>
        <v>25</v>
      </c>
      <c r="C2786">
        <f t="shared" ca="1" si="275"/>
        <v>3</v>
      </c>
      <c r="D2786">
        <f t="shared" ca="1" si="275"/>
        <v>1996</v>
      </c>
      <c r="E2786">
        <f t="shared" ca="1" si="275"/>
        <v>2</v>
      </c>
      <c r="F2786">
        <f t="shared" ca="1" si="275"/>
        <v>5</v>
      </c>
      <c r="G2786">
        <f t="shared" ca="1" si="275"/>
        <v>2</v>
      </c>
      <c r="I2786" t="str">
        <f t="shared" ca="1" si="272"/>
        <v>Male</v>
      </c>
      <c r="J2786" t="str">
        <f t="shared" ca="1" si="273"/>
        <v>Blue Cross</v>
      </c>
      <c r="K2786" t="str">
        <f t="shared" ca="1" si="274"/>
        <v>Admitted</v>
      </c>
      <c r="L2786" s="1">
        <f t="shared" ca="1" si="276"/>
        <v>35149</v>
      </c>
    </row>
    <row r="2787" spans="2:12" x14ac:dyDescent="0.25">
      <c r="B2787">
        <f t="shared" ca="1" si="271"/>
        <v>18</v>
      </c>
      <c r="C2787">
        <f t="shared" ca="1" si="275"/>
        <v>3</v>
      </c>
      <c r="D2787">
        <f t="shared" ca="1" si="275"/>
        <v>1977</v>
      </c>
      <c r="E2787">
        <f t="shared" ca="1" si="275"/>
        <v>1</v>
      </c>
      <c r="F2787">
        <f t="shared" ca="1" si="275"/>
        <v>1</v>
      </c>
      <c r="G2787">
        <f t="shared" ca="1" si="275"/>
        <v>1</v>
      </c>
      <c r="I2787" t="str">
        <f t="shared" ca="1" si="272"/>
        <v>Female</v>
      </c>
      <c r="J2787" t="str">
        <f t="shared" ca="1" si="273"/>
        <v>Aetna</v>
      </c>
      <c r="K2787" t="str">
        <f t="shared" ca="1" si="274"/>
        <v>Discharged</v>
      </c>
      <c r="L2787" s="1">
        <f t="shared" ca="1" si="276"/>
        <v>28202</v>
      </c>
    </row>
    <row r="2788" spans="2:12" x14ac:dyDescent="0.25">
      <c r="B2788">
        <f t="shared" ca="1" si="271"/>
        <v>25</v>
      </c>
      <c r="C2788">
        <f t="shared" ca="1" si="275"/>
        <v>8</v>
      </c>
      <c r="D2788">
        <f t="shared" ca="1" si="275"/>
        <v>1998</v>
      </c>
      <c r="E2788">
        <f t="shared" ca="1" si="275"/>
        <v>2</v>
      </c>
      <c r="F2788">
        <f t="shared" ca="1" si="275"/>
        <v>4</v>
      </c>
      <c r="G2788">
        <f t="shared" ca="1" si="275"/>
        <v>3</v>
      </c>
      <c r="I2788" t="str">
        <f t="shared" ca="1" si="272"/>
        <v>Male</v>
      </c>
      <c r="J2788" t="str">
        <f t="shared" ca="1" si="273"/>
        <v>Self-pay</v>
      </c>
      <c r="K2788" t="str">
        <f t="shared" ca="1" si="274"/>
        <v>Transferred</v>
      </c>
      <c r="L2788" s="1">
        <f t="shared" ca="1" si="276"/>
        <v>36032</v>
      </c>
    </row>
    <row r="2789" spans="2:12" x14ac:dyDescent="0.25">
      <c r="B2789">
        <f t="shared" ca="1" si="271"/>
        <v>14</v>
      </c>
      <c r="C2789">
        <f t="shared" ca="1" si="275"/>
        <v>3</v>
      </c>
      <c r="D2789">
        <f t="shared" ca="1" si="275"/>
        <v>1965</v>
      </c>
      <c r="E2789">
        <f t="shared" ca="1" si="275"/>
        <v>1</v>
      </c>
      <c r="F2789">
        <f t="shared" ca="1" si="275"/>
        <v>3</v>
      </c>
      <c r="G2789">
        <f t="shared" ca="1" si="275"/>
        <v>2</v>
      </c>
      <c r="I2789" t="str">
        <f t="shared" ca="1" si="272"/>
        <v>Female</v>
      </c>
      <c r="J2789" t="str">
        <f t="shared" ca="1" si="273"/>
        <v>Medicaid</v>
      </c>
      <c r="K2789" t="str">
        <f t="shared" ca="1" si="274"/>
        <v>Admitted</v>
      </c>
      <c r="L2789" s="1">
        <f t="shared" ca="1" si="276"/>
        <v>23815</v>
      </c>
    </row>
    <row r="2790" spans="2:12" x14ac:dyDescent="0.25">
      <c r="B2790">
        <f t="shared" ca="1" si="271"/>
        <v>20</v>
      </c>
      <c r="C2790">
        <f t="shared" ca="1" si="275"/>
        <v>7</v>
      </c>
      <c r="D2790">
        <f t="shared" ca="1" si="275"/>
        <v>1920</v>
      </c>
      <c r="E2790">
        <f t="shared" ca="1" si="275"/>
        <v>1</v>
      </c>
      <c r="F2790">
        <f t="shared" ca="1" si="275"/>
        <v>5</v>
      </c>
      <c r="G2790">
        <f t="shared" ca="1" si="275"/>
        <v>3</v>
      </c>
      <c r="I2790" t="str">
        <f t="shared" ca="1" si="272"/>
        <v>Female</v>
      </c>
      <c r="J2790" t="str">
        <f t="shared" ca="1" si="273"/>
        <v>Blue Cross</v>
      </c>
      <c r="K2790" t="str">
        <f t="shared" ca="1" si="274"/>
        <v>Transferred</v>
      </c>
      <c r="L2790" s="1">
        <f t="shared" ca="1" si="276"/>
        <v>7507</v>
      </c>
    </row>
    <row r="2791" spans="2:12" x14ac:dyDescent="0.25">
      <c r="B2791">
        <f t="shared" ca="1" si="271"/>
        <v>30</v>
      </c>
      <c r="C2791">
        <f t="shared" ca="1" si="275"/>
        <v>8</v>
      </c>
      <c r="D2791">
        <f t="shared" ca="1" si="275"/>
        <v>1997</v>
      </c>
      <c r="E2791">
        <f t="shared" ca="1" si="275"/>
        <v>2</v>
      </c>
      <c r="F2791">
        <f t="shared" ca="1" si="275"/>
        <v>5</v>
      </c>
      <c r="G2791">
        <f t="shared" ca="1" si="275"/>
        <v>1</v>
      </c>
      <c r="I2791" t="str">
        <f t="shared" ca="1" si="272"/>
        <v>Male</v>
      </c>
      <c r="J2791" t="str">
        <f t="shared" ca="1" si="273"/>
        <v>Blue Cross</v>
      </c>
      <c r="K2791" t="str">
        <f t="shared" ca="1" si="274"/>
        <v>Discharged</v>
      </c>
      <c r="L2791" s="1">
        <f t="shared" ca="1" si="276"/>
        <v>35672</v>
      </c>
    </row>
    <row r="2792" spans="2:12" x14ac:dyDescent="0.25">
      <c r="B2792">
        <f t="shared" ca="1" si="271"/>
        <v>7</v>
      </c>
      <c r="C2792">
        <f t="shared" ca="1" si="275"/>
        <v>7</v>
      </c>
      <c r="D2792">
        <f t="shared" ca="1" si="275"/>
        <v>1957</v>
      </c>
      <c r="E2792">
        <f t="shared" ca="1" si="275"/>
        <v>2</v>
      </c>
      <c r="F2792">
        <f t="shared" ca="1" si="275"/>
        <v>5</v>
      </c>
      <c r="G2792">
        <f t="shared" ca="1" si="275"/>
        <v>2</v>
      </c>
      <c r="I2792" t="str">
        <f t="shared" ca="1" si="272"/>
        <v>Male</v>
      </c>
      <c r="J2792" t="str">
        <f t="shared" ca="1" si="273"/>
        <v>Blue Cross</v>
      </c>
      <c r="K2792" t="str">
        <f t="shared" ca="1" si="274"/>
        <v>Admitted</v>
      </c>
      <c r="L2792" s="1">
        <f t="shared" ca="1" si="276"/>
        <v>21008</v>
      </c>
    </row>
    <row r="2793" spans="2:12" x14ac:dyDescent="0.25">
      <c r="B2793">
        <f t="shared" ca="1" si="271"/>
        <v>29</v>
      </c>
      <c r="C2793">
        <f t="shared" ca="1" si="275"/>
        <v>3</v>
      </c>
      <c r="D2793">
        <f t="shared" ca="1" si="275"/>
        <v>1968</v>
      </c>
      <c r="E2793">
        <f t="shared" ca="1" si="275"/>
        <v>1</v>
      </c>
      <c r="F2793">
        <f t="shared" ca="1" si="275"/>
        <v>3</v>
      </c>
      <c r="G2793">
        <f t="shared" ca="1" si="275"/>
        <v>1</v>
      </c>
      <c r="I2793" t="str">
        <f t="shared" ca="1" si="272"/>
        <v>Female</v>
      </c>
      <c r="J2793" t="str">
        <f t="shared" ca="1" si="273"/>
        <v>Medicaid</v>
      </c>
      <c r="K2793" t="str">
        <f t="shared" ca="1" si="274"/>
        <v>Discharged</v>
      </c>
      <c r="L2793" s="1">
        <f t="shared" ca="1" si="276"/>
        <v>24926</v>
      </c>
    </row>
    <row r="2794" spans="2:12" x14ac:dyDescent="0.25">
      <c r="B2794">
        <f t="shared" ca="1" si="271"/>
        <v>6</v>
      </c>
      <c r="C2794">
        <f t="shared" ca="1" si="275"/>
        <v>8</v>
      </c>
      <c r="D2794">
        <f t="shared" ca="1" si="275"/>
        <v>1935</v>
      </c>
      <c r="E2794">
        <f t="shared" ca="1" si="275"/>
        <v>1</v>
      </c>
      <c r="F2794">
        <f t="shared" ca="1" si="275"/>
        <v>5</v>
      </c>
      <c r="G2794">
        <f t="shared" ca="1" si="275"/>
        <v>2</v>
      </c>
      <c r="I2794" t="str">
        <f t="shared" ca="1" si="272"/>
        <v>Female</v>
      </c>
      <c r="J2794" t="str">
        <f t="shared" ca="1" si="273"/>
        <v>Blue Cross</v>
      </c>
      <c r="K2794" t="str">
        <f t="shared" ca="1" si="274"/>
        <v>Admitted</v>
      </c>
      <c r="L2794" s="1">
        <f t="shared" ca="1" si="276"/>
        <v>13002</v>
      </c>
    </row>
    <row r="2795" spans="2:12" x14ac:dyDescent="0.25">
      <c r="B2795">
        <f t="shared" ca="1" si="271"/>
        <v>5</v>
      </c>
      <c r="C2795">
        <f t="shared" ca="1" si="275"/>
        <v>10</v>
      </c>
      <c r="D2795">
        <f t="shared" ca="1" si="275"/>
        <v>2004</v>
      </c>
      <c r="E2795">
        <f t="shared" ca="1" si="275"/>
        <v>1</v>
      </c>
      <c r="F2795">
        <f t="shared" ca="1" si="275"/>
        <v>2</v>
      </c>
      <c r="G2795">
        <f t="shared" ca="1" si="275"/>
        <v>2</v>
      </c>
      <c r="I2795" t="str">
        <f t="shared" ca="1" si="272"/>
        <v>Female</v>
      </c>
      <c r="J2795" t="str">
        <f t="shared" ca="1" si="273"/>
        <v>Medicare</v>
      </c>
      <c r="K2795" t="str">
        <f t="shared" ca="1" si="274"/>
        <v>Admitted</v>
      </c>
      <c r="L2795" s="1">
        <f t="shared" ca="1" si="276"/>
        <v>38265</v>
      </c>
    </row>
    <row r="2796" spans="2:12" x14ac:dyDescent="0.25">
      <c r="B2796">
        <f t="shared" ca="1" si="271"/>
        <v>15</v>
      </c>
      <c r="C2796">
        <f t="shared" ca="1" si="275"/>
        <v>3</v>
      </c>
      <c r="D2796">
        <f t="shared" ca="1" si="275"/>
        <v>1921</v>
      </c>
      <c r="E2796">
        <f t="shared" ca="1" si="275"/>
        <v>2</v>
      </c>
      <c r="F2796">
        <f t="shared" ca="1" si="275"/>
        <v>3</v>
      </c>
      <c r="G2796">
        <f t="shared" ca="1" si="275"/>
        <v>2</v>
      </c>
      <c r="I2796" t="str">
        <f t="shared" ca="1" si="272"/>
        <v>Male</v>
      </c>
      <c r="J2796" t="str">
        <f t="shared" ca="1" si="273"/>
        <v>Medicaid</v>
      </c>
      <c r="K2796" t="str">
        <f t="shared" ca="1" si="274"/>
        <v>Admitted</v>
      </c>
      <c r="L2796" s="1">
        <f t="shared" ca="1" si="276"/>
        <v>7745</v>
      </c>
    </row>
    <row r="2797" spans="2:12" x14ac:dyDescent="0.25">
      <c r="B2797">
        <f t="shared" ca="1" si="271"/>
        <v>14</v>
      </c>
      <c r="C2797">
        <f t="shared" ca="1" si="275"/>
        <v>8</v>
      </c>
      <c r="D2797">
        <f t="shared" ca="1" si="275"/>
        <v>1927</v>
      </c>
      <c r="E2797">
        <f t="shared" ca="1" si="275"/>
        <v>1</v>
      </c>
      <c r="F2797">
        <f t="shared" ca="1" si="275"/>
        <v>1</v>
      </c>
      <c r="G2797">
        <f t="shared" ca="1" si="275"/>
        <v>3</v>
      </c>
      <c r="I2797" t="str">
        <f t="shared" ca="1" si="272"/>
        <v>Female</v>
      </c>
      <c r="J2797" t="str">
        <f t="shared" ca="1" si="273"/>
        <v>Aetna</v>
      </c>
      <c r="K2797" t="str">
        <f t="shared" ca="1" si="274"/>
        <v>Transferred</v>
      </c>
      <c r="L2797" s="1">
        <f t="shared" ca="1" si="276"/>
        <v>10088</v>
      </c>
    </row>
    <row r="2798" spans="2:12" x14ac:dyDescent="0.25">
      <c r="B2798">
        <f t="shared" ca="1" si="271"/>
        <v>20</v>
      </c>
      <c r="C2798">
        <f t="shared" ca="1" si="275"/>
        <v>2</v>
      </c>
      <c r="D2798">
        <f t="shared" ca="1" si="275"/>
        <v>1916</v>
      </c>
      <c r="E2798">
        <f t="shared" ca="1" si="275"/>
        <v>1</v>
      </c>
      <c r="F2798">
        <f t="shared" ca="1" si="275"/>
        <v>4</v>
      </c>
      <c r="G2798">
        <f t="shared" ca="1" si="275"/>
        <v>2</v>
      </c>
      <c r="I2798" t="str">
        <f t="shared" ca="1" si="272"/>
        <v>Female</v>
      </c>
      <c r="J2798" t="str">
        <f t="shared" ca="1" si="273"/>
        <v>Self-pay</v>
      </c>
      <c r="K2798" t="str">
        <f t="shared" ca="1" si="274"/>
        <v>Admitted</v>
      </c>
      <c r="L2798" s="1">
        <f t="shared" ca="1" si="276"/>
        <v>5895</v>
      </c>
    </row>
    <row r="2799" spans="2:12" x14ac:dyDescent="0.25">
      <c r="B2799">
        <f t="shared" ca="1" si="271"/>
        <v>12</v>
      </c>
      <c r="C2799">
        <f t="shared" ca="1" si="275"/>
        <v>7</v>
      </c>
      <c r="D2799">
        <f t="shared" ca="1" si="275"/>
        <v>1964</v>
      </c>
      <c r="E2799">
        <f t="shared" ca="1" si="275"/>
        <v>2</v>
      </c>
      <c r="F2799">
        <f t="shared" ca="1" si="275"/>
        <v>3</v>
      </c>
      <c r="G2799">
        <f t="shared" ca="1" si="275"/>
        <v>3</v>
      </c>
      <c r="I2799" t="str">
        <f t="shared" ca="1" si="272"/>
        <v>Male</v>
      </c>
      <c r="J2799" t="str">
        <f t="shared" ca="1" si="273"/>
        <v>Medicaid</v>
      </c>
      <c r="K2799" t="str">
        <f t="shared" ca="1" si="274"/>
        <v>Transferred</v>
      </c>
      <c r="L2799" s="1">
        <f t="shared" ca="1" si="276"/>
        <v>23570</v>
      </c>
    </row>
    <row r="2800" spans="2:12" x14ac:dyDescent="0.25">
      <c r="B2800">
        <f t="shared" ca="1" si="271"/>
        <v>15</v>
      </c>
      <c r="C2800">
        <f t="shared" ca="1" si="275"/>
        <v>6</v>
      </c>
      <c r="D2800">
        <f t="shared" ca="1" si="275"/>
        <v>1919</v>
      </c>
      <c r="E2800">
        <f t="shared" ca="1" si="275"/>
        <v>2</v>
      </c>
      <c r="F2800">
        <f t="shared" ca="1" si="275"/>
        <v>2</v>
      </c>
      <c r="G2800">
        <f t="shared" ca="1" si="275"/>
        <v>4</v>
      </c>
      <c r="I2800" t="str">
        <f t="shared" ca="1" si="272"/>
        <v>Male</v>
      </c>
      <c r="J2800" t="str">
        <f t="shared" ca="1" si="273"/>
        <v>Medicare</v>
      </c>
      <c r="K2800" t="str">
        <f t="shared" ca="1" si="274"/>
        <v>Left without being seen</v>
      </c>
      <c r="L2800" s="1">
        <f t="shared" ca="1" si="276"/>
        <v>7106</v>
      </c>
    </row>
    <row r="2801" spans="2:12" x14ac:dyDescent="0.25">
      <c r="B2801">
        <f t="shared" ca="1" si="271"/>
        <v>21</v>
      </c>
      <c r="C2801">
        <f t="shared" ca="1" si="275"/>
        <v>5</v>
      </c>
      <c r="D2801">
        <f t="shared" ca="1" si="275"/>
        <v>1924</v>
      </c>
      <c r="E2801">
        <f t="shared" ca="1" si="275"/>
        <v>1</v>
      </c>
      <c r="F2801">
        <f t="shared" ca="1" si="275"/>
        <v>5</v>
      </c>
      <c r="G2801">
        <f t="shared" ca="1" si="275"/>
        <v>1</v>
      </c>
      <c r="I2801" t="str">
        <f t="shared" ca="1" si="272"/>
        <v>Female</v>
      </c>
      <c r="J2801" t="str">
        <f t="shared" ca="1" si="273"/>
        <v>Blue Cross</v>
      </c>
      <c r="K2801" t="str">
        <f t="shared" ca="1" si="274"/>
        <v>Discharged</v>
      </c>
      <c r="L2801" s="1">
        <f t="shared" ca="1" si="276"/>
        <v>8908</v>
      </c>
    </row>
    <row r="2802" spans="2:12" x14ac:dyDescent="0.25">
      <c r="B2802">
        <f t="shared" ca="1" si="271"/>
        <v>20</v>
      </c>
      <c r="C2802">
        <f t="shared" ca="1" si="275"/>
        <v>8</v>
      </c>
      <c r="D2802">
        <f t="shared" ca="1" si="275"/>
        <v>1915</v>
      </c>
      <c r="E2802">
        <f t="shared" ca="1" si="275"/>
        <v>1</v>
      </c>
      <c r="F2802">
        <f t="shared" ca="1" si="275"/>
        <v>1</v>
      </c>
      <c r="G2802">
        <f t="shared" ca="1" si="275"/>
        <v>2</v>
      </c>
      <c r="I2802" t="str">
        <f t="shared" ca="1" si="272"/>
        <v>Female</v>
      </c>
      <c r="J2802" t="str">
        <f t="shared" ca="1" si="273"/>
        <v>Aetna</v>
      </c>
      <c r="K2802" t="str">
        <f t="shared" ca="1" si="274"/>
        <v>Admitted</v>
      </c>
      <c r="L2802" s="1">
        <f t="shared" ca="1" si="276"/>
        <v>5711</v>
      </c>
    </row>
    <row r="2803" spans="2:12" x14ac:dyDescent="0.25">
      <c r="B2803">
        <f t="shared" ca="1" si="271"/>
        <v>7</v>
      </c>
      <c r="C2803">
        <f t="shared" ca="1" si="275"/>
        <v>3</v>
      </c>
      <c r="D2803">
        <f t="shared" ca="1" si="275"/>
        <v>2010</v>
      </c>
      <c r="E2803">
        <f t="shared" ca="1" si="275"/>
        <v>2</v>
      </c>
      <c r="F2803">
        <f t="shared" ca="1" si="275"/>
        <v>1</v>
      </c>
      <c r="G2803">
        <f t="shared" ca="1" si="275"/>
        <v>1</v>
      </c>
      <c r="I2803" t="str">
        <f t="shared" ca="1" si="272"/>
        <v>Male</v>
      </c>
      <c r="J2803" t="str">
        <f t="shared" ca="1" si="273"/>
        <v>Aetna</v>
      </c>
      <c r="K2803" t="str">
        <f t="shared" ca="1" si="274"/>
        <v>Discharged</v>
      </c>
      <c r="L2803" s="1">
        <f t="shared" ca="1" si="276"/>
        <v>40244</v>
      </c>
    </row>
    <row r="2804" spans="2:12" x14ac:dyDescent="0.25">
      <c r="B2804">
        <f t="shared" ca="1" si="271"/>
        <v>16</v>
      </c>
      <c r="C2804">
        <f t="shared" ca="1" si="275"/>
        <v>12</v>
      </c>
      <c r="D2804">
        <f t="shared" ca="1" si="275"/>
        <v>1964</v>
      </c>
      <c r="E2804">
        <f t="shared" ca="1" si="275"/>
        <v>1</v>
      </c>
      <c r="F2804">
        <f t="shared" ca="1" si="275"/>
        <v>5</v>
      </c>
      <c r="G2804">
        <f t="shared" ca="1" si="275"/>
        <v>3</v>
      </c>
      <c r="I2804" t="str">
        <f t="shared" ca="1" si="272"/>
        <v>Female</v>
      </c>
      <c r="J2804" t="str">
        <f t="shared" ca="1" si="273"/>
        <v>Blue Cross</v>
      </c>
      <c r="K2804" t="str">
        <f t="shared" ca="1" si="274"/>
        <v>Transferred</v>
      </c>
      <c r="L2804" s="1">
        <f t="shared" ca="1" si="276"/>
        <v>23727</v>
      </c>
    </row>
    <row r="2805" spans="2:12" x14ac:dyDescent="0.25">
      <c r="B2805">
        <f t="shared" ca="1" si="271"/>
        <v>18</v>
      </c>
      <c r="C2805">
        <f t="shared" ca="1" si="275"/>
        <v>3</v>
      </c>
      <c r="D2805">
        <f t="shared" ca="1" si="275"/>
        <v>1926</v>
      </c>
      <c r="E2805">
        <f t="shared" ca="1" si="275"/>
        <v>1</v>
      </c>
      <c r="F2805">
        <f t="shared" ca="1" si="275"/>
        <v>1</v>
      </c>
      <c r="G2805">
        <f t="shared" ca="1" si="275"/>
        <v>3</v>
      </c>
      <c r="I2805" t="str">
        <f t="shared" ca="1" si="272"/>
        <v>Female</v>
      </c>
      <c r="J2805" t="str">
        <f t="shared" ca="1" si="273"/>
        <v>Aetna</v>
      </c>
      <c r="K2805" t="str">
        <f t="shared" ca="1" si="274"/>
        <v>Transferred</v>
      </c>
      <c r="L2805" s="1">
        <f t="shared" ca="1" si="276"/>
        <v>9574</v>
      </c>
    </row>
    <row r="2806" spans="2:12" x14ac:dyDescent="0.25">
      <c r="B2806">
        <f t="shared" ca="1" si="271"/>
        <v>14</v>
      </c>
      <c r="C2806">
        <f t="shared" ca="1" si="275"/>
        <v>8</v>
      </c>
      <c r="D2806">
        <f t="shared" ca="1" si="275"/>
        <v>1982</v>
      </c>
      <c r="E2806">
        <f t="shared" ca="1" si="275"/>
        <v>2</v>
      </c>
      <c r="F2806">
        <f t="shared" ca="1" si="275"/>
        <v>4</v>
      </c>
      <c r="G2806">
        <f t="shared" ca="1" si="275"/>
        <v>4</v>
      </c>
      <c r="I2806" t="str">
        <f t="shared" ca="1" si="272"/>
        <v>Male</v>
      </c>
      <c r="J2806" t="str">
        <f t="shared" ca="1" si="273"/>
        <v>Self-pay</v>
      </c>
      <c r="K2806" t="str">
        <f t="shared" ca="1" si="274"/>
        <v>Left without being seen</v>
      </c>
      <c r="L2806" s="1">
        <f t="shared" ca="1" si="276"/>
        <v>30177</v>
      </c>
    </row>
    <row r="2807" spans="2:12" x14ac:dyDescent="0.25">
      <c r="B2807">
        <f t="shared" ca="1" si="271"/>
        <v>6</v>
      </c>
      <c r="C2807">
        <f t="shared" ca="1" si="275"/>
        <v>11</v>
      </c>
      <c r="D2807">
        <f t="shared" ca="1" si="275"/>
        <v>1966</v>
      </c>
      <c r="E2807">
        <f t="shared" ca="1" si="275"/>
        <v>1</v>
      </c>
      <c r="F2807">
        <f t="shared" ca="1" si="275"/>
        <v>3</v>
      </c>
      <c r="G2807">
        <f t="shared" ca="1" si="275"/>
        <v>4</v>
      </c>
      <c r="I2807" t="str">
        <f t="shared" ca="1" si="272"/>
        <v>Female</v>
      </c>
      <c r="J2807" t="str">
        <f t="shared" ca="1" si="273"/>
        <v>Medicaid</v>
      </c>
      <c r="K2807" t="str">
        <f t="shared" ca="1" si="274"/>
        <v>Left without being seen</v>
      </c>
      <c r="L2807" s="1">
        <f t="shared" ca="1" si="276"/>
        <v>24417</v>
      </c>
    </row>
    <row r="2808" spans="2:12" x14ac:dyDescent="0.25">
      <c r="B2808">
        <f t="shared" ca="1" si="271"/>
        <v>1</v>
      </c>
      <c r="C2808">
        <f t="shared" ca="1" si="275"/>
        <v>1</v>
      </c>
      <c r="D2808">
        <f t="shared" ca="1" si="275"/>
        <v>1934</v>
      </c>
      <c r="E2808">
        <f t="shared" ca="1" si="275"/>
        <v>1</v>
      </c>
      <c r="F2808">
        <f t="shared" ca="1" si="275"/>
        <v>1</v>
      </c>
      <c r="G2808">
        <f t="shared" ca="1" si="275"/>
        <v>1</v>
      </c>
      <c r="I2808" t="str">
        <f t="shared" ca="1" si="272"/>
        <v>Female</v>
      </c>
      <c r="J2808" t="str">
        <f t="shared" ca="1" si="273"/>
        <v>Aetna</v>
      </c>
      <c r="K2808" t="str">
        <f t="shared" ca="1" si="274"/>
        <v>Discharged</v>
      </c>
      <c r="L2808" s="1">
        <f t="shared" ca="1" si="276"/>
        <v>12420</v>
      </c>
    </row>
    <row r="2809" spans="2:12" x14ac:dyDescent="0.25">
      <c r="B2809">
        <f t="shared" ca="1" si="271"/>
        <v>24</v>
      </c>
      <c r="C2809">
        <f t="shared" ca="1" si="275"/>
        <v>5</v>
      </c>
      <c r="D2809">
        <f t="shared" ca="1" si="275"/>
        <v>1976</v>
      </c>
      <c r="E2809">
        <f t="shared" ca="1" si="275"/>
        <v>2</v>
      </c>
      <c r="F2809">
        <f t="shared" ca="1" si="275"/>
        <v>5</v>
      </c>
      <c r="G2809">
        <f t="shared" ca="1" si="275"/>
        <v>4</v>
      </c>
      <c r="I2809" t="str">
        <f t="shared" ca="1" si="272"/>
        <v>Male</v>
      </c>
      <c r="J2809" t="str">
        <f t="shared" ca="1" si="273"/>
        <v>Blue Cross</v>
      </c>
      <c r="K2809" t="str">
        <f t="shared" ca="1" si="274"/>
        <v>Left without being seen</v>
      </c>
      <c r="L2809" s="1">
        <f t="shared" ca="1" si="276"/>
        <v>27904</v>
      </c>
    </row>
    <row r="2810" spans="2:12" x14ac:dyDescent="0.25">
      <c r="B2810">
        <f t="shared" ca="1" si="271"/>
        <v>29</v>
      </c>
      <c r="C2810">
        <f t="shared" ca="1" si="275"/>
        <v>8</v>
      </c>
      <c r="D2810">
        <f t="shared" ca="1" si="275"/>
        <v>1998</v>
      </c>
      <c r="E2810">
        <f t="shared" ca="1" si="275"/>
        <v>2</v>
      </c>
      <c r="F2810">
        <f t="shared" ca="1" si="275"/>
        <v>3</v>
      </c>
      <c r="G2810">
        <f t="shared" ca="1" si="275"/>
        <v>4</v>
      </c>
      <c r="I2810" t="str">
        <f t="shared" ca="1" si="272"/>
        <v>Male</v>
      </c>
      <c r="J2810" t="str">
        <f t="shared" ca="1" si="273"/>
        <v>Medicaid</v>
      </c>
      <c r="K2810" t="str">
        <f t="shared" ca="1" si="274"/>
        <v>Left without being seen</v>
      </c>
      <c r="L2810" s="1">
        <f t="shared" ca="1" si="276"/>
        <v>36036</v>
      </c>
    </row>
    <row r="2811" spans="2:12" x14ac:dyDescent="0.25">
      <c r="B2811">
        <f t="shared" ca="1" si="271"/>
        <v>21</v>
      </c>
      <c r="C2811">
        <f t="shared" ca="1" si="275"/>
        <v>5</v>
      </c>
      <c r="D2811">
        <f t="shared" ca="1" si="275"/>
        <v>1972</v>
      </c>
      <c r="E2811">
        <f t="shared" ca="1" si="275"/>
        <v>1</v>
      </c>
      <c r="F2811">
        <f t="shared" ca="1" si="275"/>
        <v>3</v>
      </c>
      <c r="G2811">
        <f t="shared" ca="1" si="275"/>
        <v>4</v>
      </c>
      <c r="I2811" t="str">
        <f t="shared" ca="1" si="272"/>
        <v>Female</v>
      </c>
      <c r="J2811" t="str">
        <f t="shared" ca="1" si="273"/>
        <v>Medicaid</v>
      </c>
      <c r="K2811" t="str">
        <f t="shared" ca="1" si="274"/>
        <v>Left without being seen</v>
      </c>
      <c r="L2811" s="1">
        <f t="shared" ca="1" si="276"/>
        <v>26440</v>
      </c>
    </row>
    <row r="2812" spans="2:12" x14ac:dyDescent="0.25">
      <c r="B2812">
        <f t="shared" ca="1" si="271"/>
        <v>26</v>
      </c>
      <c r="C2812">
        <f t="shared" ca="1" si="275"/>
        <v>9</v>
      </c>
      <c r="D2812">
        <f t="shared" ca="1" si="275"/>
        <v>2012</v>
      </c>
      <c r="E2812">
        <f t="shared" ca="1" si="275"/>
        <v>2</v>
      </c>
      <c r="F2812">
        <f t="shared" ca="1" si="275"/>
        <v>2</v>
      </c>
      <c r="G2812">
        <f t="shared" ca="1" si="275"/>
        <v>2</v>
      </c>
      <c r="I2812" t="str">
        <f t="shared" ca="1" si="272"/>
        <v>Male</v>
      </c>
      <c r="J2812" t="str">
        <f t="shared" ca="1" si="273"/>
        <v>Medicare</v>
      </c>
      <c r="K2812" t="str">
        <f t="shared" ca="1" si="274"/>
        <v>Admitted</v>
      </c>
      <c r="L2812" s="1">
        <f t="shared" ca="1" si="276"/>
        <v>41178</v>
      </c>
    </row>
    <row r="2813" spans="2:12" x14ac:dyDescent="0.25">
      <c r="B2813">
        <f t="shared" ca="1" si="271"/>
        <v>15</v>
      </c>
      <c r="C2813">
        <f t="shared" ca="1" si="275"/>
        <v>5</v>
      </c>
      <c r="D2813">
        <f t="shared" ca="1" si="275"/>
        <v>1991</v>
      </c>
      <c r="E2813">
        <f t="shared" ca="1" si="275"/>
        <v>2</v>
      </c>
      <c r="F2813">
        <f t="shared" ca="1" si="275"/>
        <v>5</v>
      </c>
      <c r="G2813">
        <f t="shared" ca="1" si="275"/>
        <v>3</v>
      </c>
      <c r="I2813" t="str">
        <f t="shared" ca="1" si="272"/>
        <v>Male</v>
      </c>
      <c r="J2813" t="str">
        <f t="shared" ca="1" si="273"/>
        <v>Blue Cross</v>
      </c>
      <c r="K2813" t="str">
        <f t="shared" ca="1" si="274"/>
        <v>Transferred</v>
      </c>
      <c r="L2813" s="1">
        <f t="shared" ca="1" si="276"/>
        <v>33373</v>
      </c>
    </row>
    <row r="2814" spans="2:12" x14ac:dyDescent="0.25">
      <c r="B2814">
        <f t="shared" ca="1" si="271"/>
        <v>17</v>
      </c>
      <c r="C2814">
        <f t="shared" ca="1" si="275"/>
        <v>10</v>
      </c>
      <c r="D2814">
        <f t="shared" ca="1" si="275"/>
        <v>2006</v>
      </c>
      <c r="E2814">
        <f t="shared" ca="1" si="275"/>
        <v>1</v>
      </c>
      <c r="F2814">
        <f t="shared" ca="1" si="275"/>
        <v>4</v>
      </c>
      <c r="G2814">
        <f t="shared" ca="1" si="275"/>
        <v>2</v>
      </c>
      <c r="I2814" t="str">
        <f t="shared" ca="1" si="272"/>
        <v>Female</v>
      </c>
      <c r="J2814" t="str">
        <f t="shared" ca="1" si="273"/>
        <v>Self-pay</v>
      </c>
      <c r="K2814" t="str">
        <f t="shared" ca="1" si="274"/>
        <v>Admitted</v>
      </c>
      <c r="L2814" s="1">
        <f t="shared" ca="1" si="276"/>
        <v>39007</v>
      </c>
    </row>
    <row r="2815" spans="2:12" x14ac:dyDescent="0.25">
      <c r="B2815">
        <f t="shared" ca="1" si="271"/>
        <v>26</v>
      </c>
      <c r="C2815">
        <f t="shared" ca="1" si="275"/>
        <v>5</v>
      </c>
      <c r="D2815">
        <f t="shared" ca="1" si="275"/>
        <v>1954</v>
      </c>
      <c r="E2815">
        <f t="shared" ca="1" si="275"/>
        <v>2</v>
      </c>
      <c r="F2815">
        <f t="shared" ca="1" si="275"/>
        <v>3</v>
      </c>
      <c r="G2815">
        <f t="shared" ca="1" si="275"/>
        <v>3</v>
      </c>
      <c r="I2815" t="str">
        <f t="shared" ca="1" si="272"/>
        <v>Male</v>
      </c>
      <c r="J2815" t="str">
        <f t="shared" ca="1" si="273"/>
        <v>Medicaid</v>
      </c>
      <c r="K2815" t="str">
        <f t="shared" ca="1" si="274"/>
        <v>Transferred</v>
      </c>
      <c r="L2815" s="1">
        <f t="shared" ca="1" si="276"/>
        <v>19870</v>
      </c>
    </row>
    <row r="2816" spans="2:12" x14ac:dyDescent="0.25">
      <c r="B2816">
        <f t="shared" ca="1" si="271"/>
        <v>15</v>
      </c>
      <c r="C2816">
        <f t="shared" ca="1" si="275"/>
        <v>7</v>
      </c>
      <c r="D2816">
        <f t="shared" ca="1" si="275"/>
        <v>1941</v>
      </c>
      <c r="E2816">
        <f t="shared" ca="1" si="275"/>
        <v>1</v>
      </c>
      <c r="F2816">
        <f t="shared" ca="1" si="275"/>
        <v>3</v>
      </c>
      <c r="G2816">
        <f t="shared" ca="1" si="275"/>
        <v>3</v>
      </c>
      <c r="I2816" t="str">
        <f t="shared" ca="1" si="272"/>
        <v>Female</v>
      </c>
      <c r="J2816" t="str">
        <f t="shared" ca="1" si="273"/>
        <v>Medicaid</v>
      </c>
      <c r="K2816" t="str">
        <f t="shared" ca="1" si="274"/>
        <v>Transferred</v>
      </c>
      <c r="L2816" s="1">
        <f t="shared" ca="1" si="276"/>
        <v>15172</v>
      </c>
    </row>
    <row r="2817" spans="2:12" x14ac:dyDescent="0.25">
      <c r="B2817">
        <f t="shared" ca="1" si="271"/>
        <v>23</v>
      </c>
      <c r="C2817">
        <f t="shared" ca="1" si="275"/>
        <v>4</v>
      </c>
      <c r="D2817">
        <f t="shared" ca="1" si="275"/>
        <v>1991</v>
      </c>
      <c r="E2817">
        <f t="shared" ca="1" si="275"/>
        <v>1</v>
      </c>
      <c r="F2817">
        <f t="shared" ca="1" si="275"/>
        <v>5</v>
      </c>
      <c r="G2817">
        <f t="shared" ca="1" si="275"/>
        <v>2</v>
      </c>
      <c r="I2817" t="str">
        <f t="shared" ca="1" si="272"/>
        <v>Female</v>
      </c>
      <c r="J2817" t="str">
        <f t="shared" ca="1" si="273"/>
        <v>Blue Cross</v>
      </c>
      <c r="K2817" t="str">
        <f t="shared" ca="1" si="274"/>
        <v>Admitted</v>
      </c>
      <c r="L2817" s="1">
        <f t="shared" ca="1" si="276"/>
        <v>33351</v>
      </c>
    </row>
    <row r="2818" spans="2:12" x14ac:dyDescent="0.25">
      <c r="B2818">
        <f t="shared" ca="1" si="271"/>
        <v>5</v>
      </c>
      <c r="C2818">
        <f t="shared" ca="1" si="275"/>
        <v>12</v>
      </c>
      <c r="D2818">
        <f t="shared" ca="1" si="275"/>
        <v>1930</v>
      </c>
      <c r="E2818">
        <f t="shared" ca="1" si="275"/>
        <v>2</v>
      </c>
      <c r="F2818">
        <f t="shared" ca="1" si="275"/>
        <v>4</v>
      </c>
      <c r="G2818">
        <f t="shared" ca="1" si="275"/>
        <v>3</v>
      </c>
      <c r="I2818" t="str">
        <f t="shared" ca="1" si="272"/>
        <v>Male</v>
      </c>
      <c r="J2818" t="str">
        <f t="shared" ca="1" si="273"/>
        <v>Self-pay</v>
      </c>
      <c r="K2818" t="str">
        <f t="shared" ca="1" si="274"/>
        <v>Transferred</v>
      </c>
      <c r="L2818" s="1">
        <f t="shared" ca="1" si="276"/>
        <v>11297</v>
      </c>
    </row>
    <row r="2819" spans="2:12" x14ac:dyDescent="0.25">
      <c r="B2819">
        <f t="shared" ca="1" si="271"/>
        <v>6</v>
      </c>
      <c r="C2819">
        <f t="shared" ca="1" si="275"/>
        <v>1</v>
      </c>
      <c r="D2819">
        <f t="shared" ca="1" si="275"/>
        <v>1982</v>
      </c>
      <c r="E2819">
        <f t="shared" ca="1" si="275"/>
        <v>2</v>
      </c>
      <c r="F2819">
        <f t="shared" ca="1" si="275"/>
        <v>5</v>
      </c>
      <c r="G2819">
        <f t="shared" ca="1" si="275"/>
        <v>2</v>
      </c>
      <c r="I2819" t="str">
        <f t="shared" ca="1" si="272"/>
        <v>Male</v>
      </c>
      <c r="J2819" t="str">
        <f t="shared" ca="1" si="273"/>
        <v>Blue Cross</v>
      </c>
      <c r="K2819" t="str">
        <f t="shared" ca="1" si="274"/>
        <v>Admitted</v>
      </c>
      <c r="L2819" s="1">
        <f t="shared" ca="1" si="276"/>
        <v>29957</v>
      </c>
    </row>
    <row r="2820" spans="2:12" x14ac:dyDescent="0.25">
      <c r="B2820">
        <f t="shared" ca="1" si="271"/>
        <v>17</v>
      </c>
      <c r="C2820">
        <f t="shared" ca="1" si="275"/>
        <v>1</v>
      </c>
      <c r="D2820">
        <f t="shared" ca="1" si="275"/>
        <v>1973</v>
      </c>
      <c r="E2820">
        <f t="shared" ca="1" si="275"/>
        <v>2</v>
      </c>
      <c r="F2820">
        <f t="shared" ca="1" si="275"/>
        <v>4</v>
      </c>
      <c r="G2820">
        <f t="shared" ca="1" si="275"/>
        <v>4</v>
      </c>
      <c r="I2820" t="str">
        <f t="shared" ca="1" si="272"/>
        <v>Male</v>
      </c>
      <c r="J2820" t="str">
        <f t="shared" ca="1" si="273"/>
        <v>Self-pay</v>
      </c>
      <c r="K2820" t="str">
        <f t="shared" ca="1" si="274"/>
        <v>Left without being seen</v>
      </c>
      <c r="L2820" s="1">
        <f t="shared" ca="1" si="276"/>
        <v>26681</v>
      </c>
    </row>
    <row r="2821" spans="2:12" x14ac:dyDescent="0.25">
      <c r="B2821">
        <f t="shared" ref="B2821:B2884" ca="1" si="277">RANDBETWEEN(B$4,B$5)</f>
        <v>26</v>
      </c>
      <c r="C2821">
        <f t="shared" ca="1" si="275"/>
        <v>1</v>
      </c>
      <c r="D2821">
        <f t="shared" ca="1" si="275"/>
        <v>1969</v>
      </c>
      <c r="E2821">
        <f t="shared" ca="1" si="275"/>
        <v>1</v>
      </c>
      <c r="F2821">
        <f t="shared" ca="1" si="275"/>
        <v>2</v>
      </c>
      <c r="G2821">
        <f t="shared" ca="1" si="275"/>
        <v>3</v>
      </c>
      <c r="I2821" t="str">
        <f t="shared" ca="1" si="272"/>
        <v>Female</v>
      </c>
      <c r="J2821" t="str">
        <f t="shared" ca="1" si="273"/>
        <v>Medicare</v>
      </c>
      <c r="K2821" t="str">
        <f t="shared" ca="1" si="274"/>
        <v>Transferred</v>
      </c>
      <c r="L2821" s="1">
        <f t="shared" ca="1" si="276"/>
        <v>25229</v>
      </c>
    </row>
    <row r="2822" spans="2:12" x14ac:dyDescent="0.25">
      <c r="B2822">
        <f t="shared" ca="1" si="277"/>
        <v>14</v>
      </c>
      <c r="C2822">
        <f t="shared" ca="1" si="275"/>
        <v>10</v>
      </c>
      <c r="D2822">
        <f t="shared" ca="1" si="275"/>
        <v>1943</v>
      </c>
      <c r="E2822">
        <f t="shared" ref="C2822:G2873" ca="1" si="278">RANDBETWEEN(E$4,E$5)</f>
        <v>1</v>
      </c>
      <c r="F2822">
        <f t="shared" ca="1" si="278"/>
        <v>2</v>
      </c>
      <c r="G2822">
        <f t="shared" ca="1" si="278"/>
        <v>3</v>
      </c>
      <c r="I2822" t="str">
        <f t="shared" ca="1" si="272"/>
        <v>Female</v>
      </c>
      <c r="J2822" t="str">
        <f t="shared" ca="1" si="273"/>
        <v>Medicare</v>
      </c>
      <c r="K2822" t="str">
        <f t="shared" ca="1" si="274"/>
        <v>Transferred</v>
      </c>
      <c r="L2822" s="1">
        <f t="shared" ca="1" si="276"/>
        <v>15993</v>
      </c>
    </row>
    <row r="2823" spans="2:12" x14ac:dyDescent="0.25">
      <c r="B2823">
        <f t="shared" ca="1" si="277"/>
        <v>23</v>
      </c>
      <c r="C2823">
        <f t="shared" ca="1" si="278"/>
        <v>5</v>
      </c>
      <c r="D2823">
        <f t="shared" ca="1" si="278"/>
        <v>1983</v>
      </c>
      <c r="E2823">
        <f t="shared" ca="1" si="278"/>
        <v>1</v>
      </c>
      <c r="F2823">
        <f t="shared" ca="1" si="278"/>
        <v>4</v>
      </c>
      <c r="G2823">
        <f t="shared" ca="1" si="278"/>
        <v>3</v>
      </c>
      <c r="I2823" t="str">
        <f t="shared" ca="1" si="272"/>
        <v>Female</v>
      </c>
      <c r="J2823" t="str">
        <f t="shared" ca="1" si="273"/>
        <v>Self-pay</v>
      </c>
      <c r="K2823" t="str">
        <f t="shared" ca="1" si="274"/>
        <v>Transferred</v>
      </c>
      <c r="L2823" s="1">
        <f t="shared" ca="1" si="276"/>
        <v>30459</v>
      </c>
    </row>
    <row r="2824" spans="2:12" x14ac:dyDescent="0.25">
      <c r="B2824">
        <f t="shared" ca="1" si="277"/>
        <v>30</v>
      </c>
      <c r="C2824">
        <f t="shared" ca="1" si="278"/>
        <v>4</v>
      </c>
      <c r="D2824">
        <f t="shared" ca="1" si="278"/>
        <v>1964</v>
      </c>
      <c r="E2824">
        <f t="shared" ca="1" si="278"/>
        <v>1</v>
      </c>
      <c r="F2824">
        <f t="shared" ca="1" si="278"/>
        <v>5</v>
      </c>
      <c r="G2824">
        <f t="shared" ca="1" si="278"/>
        <v>3</v>
      </c>
      <c r="I2824" t="str">
        <f t="shared" ca="1" si="272"/>
        <v>Female</v>
      </c>
      <c r="J2824" t="str">
        <f t="shared" ca="1" si="273"/>
        <v>Blue Cross</v>
      </c>
      <c r="K2824" t="str">
        <f t="shared" ca="1" si="274"/>
        <v>Transferred</v>
      </c>
      <c r="L2824" s="1">
        <f t="shared" ca="1" si="276"/>
        <v>23497</v>
      </c>
    </row>
    <row r="2825" spans="2:12" x14ac:dyDescent="0.25">
      <c r="B2825">
        <f t="shared" ca="1" si="277"/>
        <v>9</v>
      </c>
      <c r="C2825">
        <f t="shared" ca="1" si="278"/>
        <v>4</v>
      </c>
      <c r="D2825">
        <f t="shared" ca="1" si="278"/>
        <v>1974</v>
      </c>
      <c r="E2825">
        <f t="shared" ca="1" si="278"/>
        <v>1</v>
      </c>
      <c r="F2825">
        <f t="shared" ca="1" si="278"/>
        <v>4</v>
      </c>
      <c r="G2825">
        <f t="shared" ca="1" si="278"/>
        <v>3</v>
      </c>
      <c r="I2825" t="str">
        <f t="shared" ref="I2825:I2888" ca="1" si="279">VLOOKUP(E2825,GenderNum_to_GenderLabel,2,FALSE)</f>
        <v>Female</v>
      </c>
      <c r="J2825" t="str">
        <f t="shared" ref="J2825:J2888" ca="1" si="280">VLOOKUP(F2825,InsuranceNum_to_InsuranceCompany,2,FALSE)</f>
        <v>Self-pay</v>
      </c>
      <c r="K2825" t="str">
        <f t="shared" ref="K2825:K2888" ca="1" si="281">VLOOKUP(G2825,DispositionNum_to_DispositionLabel,2,FALSE)</f>
        <v>Transferred</v>
      </c>
      <c r="L2825" s="1">
        <f t="shared" ca="1" si="276"/>
        <v>27128</v>
      </c>
    </row>
    <row r="2826" spans="2:12" x14ac:dyDescent="0.25">
      <c r="B2826">
        <f t="shared" ca="1" si="277"/>
        <v>7</v>
      </c>
      <c r="C2826">
        <f t="shared" ca="1" si="278"/>
        <v>10</v>
      </c>
      <c r="D2826">
        <f t="shared" ca="1" si="278"/>
        <v>1929</v>
      </c>
      <c r="E2826">
        <f t="shared" ca="1" si="278"/>
        <v>2</v>
      </c>
      <c r="F2826">
        <f t="shared" ca="1" si="278"/>
        <v>5</v>
      </c>
      <c r="G2826">
        <f t="shared" ca="1" si="278"/>
        <v>4</v>
      </c>
      <c r="I2826" t="str">
        <f t="shared" ca="1" si="279"/>
        <v>Male</v>
      </c>
      <c r="J2826" t="str">
        <f t="shared" ca="1" si="280"/>
        <v>Blue Cross</v>
      </c>
      <c r="K2826" t="str">
        <f t="shared" ca="1" si="281"/>
        <v>Left without being seen</v>
      </c>
      <c r="L2826" s="1">
        <f t="shared" ca="1" si="276"/>
        <v>10873</v>
      </c>
    </row>
    <row r="2827" spans="2:12" x14ac:dyDescent="0.25">
      <c r="B2827">
        <f t="shared" ca="1" si="277"/>
        <v>20</v>
      </c>
      <c r="C2827">
        <f t="shared" ca="1" si="278"/>
        <v>7</v>
      </c>
      <c r="D2827">
        <f t="shared" ca="1" si="278"/>
        <v>1926</v>
      </c>
      <c r="E2827">
        <f t="shared" ca="1" si="278"/>
        <v>2</v>
      </c>
      <c r="F2827">
        <f t="shared" ca="1" si="278"/>
        <v>3</v>
      </c>
      <c r="G2827">
        <f t="shared" ca="1" si="278"/>
        <v>1</v>
      </c>
      <c r="I2827" t="str">
        <f t="shared" ca="1" si="279"/>
        <v>Male</v>
      </c>
      <c r="J2827" t="str">
        <f t="shared" ca="1" si="280"/>
        <v>Medicaid</v>
      </c>
      <c r="K2827" t="str">
        <f t="shared" ca="1" si="281"/>
        <v>Discharged</v>
      </c>
      <c r="L2827" s="1">
        <f t="shared" ca="1" si="276"/>
        <v>9698</v>
      </c>
    </row>
    <row r="2828" spans="2:12" x14ac:dyDescent="0.25">
      <c r="B2828">
        <f t="shared" ca="1" si="277"/>
        <v>22</v>
      </c>
      <c r="C2828">
        <f t="shared" ca="1" si="278"/>
        <v>5</v>
      </c>
      <c r="D2828">
        <f t="shared" ca="1" si="278"/>
        <v>1988</v>
      </c>
      <c r="E2828">
        <f t="shared" ca="1" si="278"/>
        <v>2</v>
      </c>
      <c r="F2828">
        <f t="shared" ca="1" si="278"/>
        <v>1</v>
      </c>
      <c r="G2828">
        <f t="shared" ca="1" si="278"/>
        <v>3</v>
      </c>
      <c r="I2828" t="str">
        <f t="shared" ca="1" si="279"/>
        <v>Male</v>
      </c>
      <c r="J2828" t="str">
        <f t="shared" ca="1" si="280"/>
        <v>Aetna</v>
      </c>
      <c r="K2828" t="str">
        <f t="shared" ca="1" si="281"/>
        <v>Transferred</v>
      </c>
      <c r="L2828" s="1">
        <f t="shared" ca="1" si="276"/>
        <v>32285</v>
      </c>
    </row>
    <row r="2829" spans="2:12" x14ac:dyDescent="0.25">
      <c r="B2829">
        <f t="shared" ca="1" si="277"/>
        <v>26</v>
      </c>
      <c r="C2829">
        <f t="shared" ca="1" si="278"/>
        <v>8</v>
      </c>
      <c r="D2829">
        <f t="shared" ca="1" si="278"/>
        <v>1942</v>
      </c>
      <c r="E2829">
        <f t="shared" ca="1" si="278"/>
        <v>2</v>
      </c>
      <c r="F2829">
        <f t="shared" ca="1" si="278"/>
        <v>1</v>
      </c>
      <c r="G2829">
        <f t="shared" ca="1" si="278"/>
        <v>1</v>
      </c>
      <c r="I2829" t="str">
        <f t="shared" ca="1" si="279"/>
        <v>Male</v>
      </c>
      <c r="J2829" t="str">
        <f t="shared" ca="1" si="280"/>
        <v>Aetna</v>
      </c>
      <c r="K2829" t="str">
        <f t="shared" ca="1" si="281"/>
        <v>Discharged</v>
      </c>
      <c r="L2829" s="1">
        <f t="shared" ca="1" si="276"/>
        <v>15579</v>
      </c>
    </row>
    <row r="2830" spans="2:12" x14ac:dyDescent="0.25">
      <c r="B2830">
        <f t="shared" ca="1" si="277"/>
        <v>26</v>
      </c>
      <c r="C2830">
        <f t="shared" ca="1" si="278"/>
        <v>7</v>
      </c>
      <c r="D2830">
        <f t="shared" ca="1" si="278"/>
        <v>1934</v>
      </c>
      <c r="E2830">
        <f t="shared" ca="1" si="278"/>
        <v>1</v>
      </c>
      <c r="F2830">
        <f t="shared" ca="1" si="278"/>
        <v>2</v>
      </c>
      <c r="G2830">
        <f t="shared" ca="1" si="278"/>
        <v>3</v>
      </c>
      <c r="I2830" t="str">
        <f t="shared" ca="1" si="279"/>
        <v>Female</v>
      </c>
      <c r="J2830" t="str">
        <f t="shared" ca="1" si="280"/>
        <v>Medicare</v>
      </c>
      <c r="K2830" t="str">
        <f t="shared" ca="1" si="281"/>
        <v>Transferred</v>
      </c>
      <c r="L2830" s="1">
        <f t="shared" ca="1" si="276"/>
        <v>12626</v>
      </c>
    </row>
    <row r="2831" spans="2:12" x14ac:dyDescent="0.25">
      <c r="B2831">
        <f t="shared" ca="1" si="277"/>
        <v>29</v>
      </c>
      <c r="C2831">
        <f t="shared" ca="1" si="278"/>
        <v>5</v>
      </c>
      <c r="D2831">
        <f t="shared" ca="1" si="278"/>
        <v>1972</v>
      </c>
      <c r="E2831">
        <f t="shared" ca="1" si="278"/>
        <v>2</v>
      </c>
      <c r="F2831">
        <f t="shared" ca="1" si="278"/>
        <v>3</v>
      </c>
      <c r="G2831">
        <f t="shared" ca="1" si="278"/>
        <v>2</v>
      </c>
      <c r="I2831" t="str">
        <f t="shared" ca="1" si="279"/>
        <v>Male</v>
      </c>
      <c r="J2831" t="str">
        <f t="shared" ca="1" si="280"/>
        <v>Medicaid</v>
      </c>
      <c r="K2831" t="str">
        <f t="shared" ca="1" si="281"/>
        <v>Admitted</v>
      </c>
      <c r="L2831" s="1">
        <f t="shared" ca="1" si="276"/>
        <v>26448</v>
      </c>
    </row>
    <row r="2832" spans="2:12" x14ac:dyDescent="0.25">
      <c r="B2832">
        <f t="shared" ca="1" si="277"/>
        <v>13</v>
      </c>
      <c r="C2832">
        <f t="shared" ca="1" si="278"/>
        <v>12</v>
      </c>
      <c r="D2832">
        <f t="shared" ca="1" si="278"/>
        <v>1992</v>
      </c>
      <c r="E2832">
        <f t="shared" ca="1" si="278"/>
        <v>1</v>
      </c>
      <c r="F2832">
        <f t="shared" ca="1" si="278"/>
        <v>5</v>
      </c>
      <c r="G2832">
        <f t="shared" ca="1" si="278"/>
        <v>3</v>
      </c>
      <c r="I2832" t="str">
        <f t="shared" ca="1" si="279"/>
        <v>Female</v>
      </c>
      <c r="J2832" t="str">
        <f t="shared" ca="1" si="280"/>
        <v>Blue Cross</v>
      </c>
      <c r="K2832" t="str">
        <f t="shared" ca="1" si="281"/>
        <v>Transferred</v>
      </c>
      <c r="L2832" s="1">
        <f t="shared" ca="1" si="276"/>
        <v>33951</v>
      </c>
    </row>
    <row r="2833" spans="2:12" x14ac:dyDescent="0.25">
      <c r="B2833">
        <f t="shared" ca="1" si="277"/>
        <v>10</v>
      </c>
      <c r="C2833">
        <f t="shared" ca="1" si="278"/>
        <v>4</v>
      </c>
      <c r="D2833">
        <f t="shared" ca="1" si="278"/>
        <v>1972</v>
      </c>
      <c r="E2833">
        <f t="shared" ca="1" si="278"/>
        <v>1</v>
      </c>
      <c r="F2833">
        <f t="shared" ca="1" si="278"/>
        <v>3</v>
      </c>
      <c r="G2833">
        <f t="shared" ca="1" si="278"/>
        <v>1</v>
      </c>
      <c r="I2833" t="str">
        <f t="shared" ca="1" si="279"/>
        <v>Female</v>
      </c>
      <c r="J2833" t="str">
        <f t="shared" ca="1" si="280"/>
        <v>Medicaid</v>
      </c>
      <c r="K2833" t="str">
        <f t="shared" ca="1" si="281"/>
        <v>Discharged</v>
      </c>
      <c r="L2833" s="1">
        <f t="shared" ca="1" si="276"/>
        <v>26399</v>
      </c>
    </row>
    <row r="2834" spans="2:12" x14ac:dyDescent="0.25">
      <c r="B2834">
        <f t="shared" ca="1" si="277"/>
        <v>1</v>
      </c>
      <c r="C2834">
        <f t="shared" ca="1" si="278"/>
        <v>4</v>
      </c>
      <c r="D2834">
        <f t="shared" ca="1" si="278"/>
        <v>1933</v>
      </c>
      <c r="E2834">
        <f t="shared" ca="1" si="278"/>
        <v>1</v>
      </c>
      <c r="F2834">
        <f t="shared" ca="1" si="278"/>
        <v>2</v>
      </c>
      <c r="G2834">
        <f t="shared" ca="1" si="278"/>
        <v>1</v>
      </c>
      <c r="I2834" t="str">
        <f t="shared" ca="1" si="279"/>
        <v>Female</v>
      </c>
      <c r="J2834" t="str">
        <f t="shared" ca="1" si="280"/>
        <v>Medicare</v>
      </c>
      <c r="K2834" t="str">
        <f t="shared" ca="1" si="281"/>
        <v>Discharged</v>
      </c>
      <c r="L2834" s="1">
        <f t="shared" ca="1" si="276"/>
        <v>12145</v>
      </c>
    </row>
    <row r="2835" spans="2:12" x14ac:dyDescent="0.25">
      <c r="B2835">
        <f t="shared" ca="1" si="277"/>
        <v>30</v>
      </c>
      <c r="C2835">
        <f t="shared" ca="1" si="278"/>
        <v>4</v>
      </c>
      <c r="D2835">
        <f t="shared" ca="1" si="278"/>
        <v>1969</v>
      </c>
      <c r="E2835">
        <f t="shared" ca="1" si="278"/>
        <v>2</v>
      </c>
      <c r="F2835">
        <f t="shared" ca="1" si="278"/>
        <v>4</v>
      </c>
      <c r="G2835">
        <f t="shared" ca="1" si="278"/>
        <v>2</v>
      </c>
      <c r="I2835" t="str">
        <f t="shared" ca="1" si="279"/>
        <v>Male</v>
      </c>
      <c r="J2835" t="str">
        <f t="shared" ca="1" si="280"/>
        <v>Self-pay</v>
      </c>
      <c r="K2835" t="str">
        <f t="shared" ca="1" si="281"/>
        <v>Admitted</v>
      </c>
      <c r="L2835" s="1">
        <f t="shared" ca="1" si="276"/>
        <v>25323</v>
      </c>
    </row>
    <row r="2836" spans="2:12" x14ac:dyDescent="0.25">
      <c r="B2836">
        <f t="shared" ca="1" si="277"/>
        <v>24</v>
      </c>
      <c r="C2836">
        <f t="shared" ca="1" si="278"/>
        <v>5</v>
      </c>
      <c r="D2836">
        <f t="shared" ca="1" si="278"/>
        <v>1970</v>
      </c>
      <c r="E2836">
        <f t="shared" ca="1" si="278"/>
        <v>2</v>
      </c>
      <c r="F2836">
        <f t="shared" ca="1" si="278"/>
        <v>4</v>
      </c>
      <c r="G2836">
        <f t="shared" ca="1" si="278"/>
        <v>1</v>
      </c>
      <c r="I2836" t="str">
        <f t="shared" ca="1" si="279"/>
        <v>Male</v>
      </c>
      <c r="J2836" t="str">
        <f t="shared" ca="1" si="280"/>
        <v>Self-pay</v>
      </c>
      <c r="K2836" t="str">
        <f t="shared" ca="1" si="281"/>
        <v>Discharged</v>
      </c>
      <c r="L2836" s="1">
        <f t="shared" ref="L2836:L2899" ca="1" si="282">DATE(D2836,C2836,B2836)</f>
        <v>25712</v>
      </c>
    </row>
    <row r="2837" spans="2:12" x14ac:dyDescent="0.25">
      <c r="B2837">
        <f t="shared" ca="1" si="277"/>
        <v>3</v>
      </c>
      <c r="C2837">
        <f t="shared" ca="1" si="278"/>
        <v>2</v>
      </c>
      <c r="D2837">
        <f t="shared" ca="1" si="278"/>
        <v>1991</v>
      </c>
      <c r="E2837">
        <f t="shared" ca="1" si="278"/>
        <v>2</v>
      </c>
      <c r="F2837">
        <f t="shared" ca="1" si="278"/>
        <v>2</v>
      </c>
      <c r="G2837">
        <f t="shared" ca="1" si="278"/>
        <v>2</v>
      </c>
      <c r="I2837" t="str">
        <f t="shared" ca="1" si="279"/>
        <v>Male</v>
      </c>
      <c r="J2837" t="str">
        <f t="shared" ca="1" si="280"/>
        <v>Medicare</v>
      </c>
      <c r="K2837" t="str">
        <f t="shared" ca="1" si="281"/>
        <v>Admitted</v>
      </c>
      <c r="L2837" s="1">
        <f t="shared" ca="1" si="282"/>
        <v>33272</v>
      </c>
    </row>
    <row r="2838" spans="2:12" x14ac:dyDescent="0.25">
      <c r="B2838">
        <f t="shared" ca="1" si="277"/>
        <v>4</v>
      </c>
      <c r="C2838">
        <f t="shared" ca="1" si="278"/>
        <v>5</v>
      </c>
      <c r="D2838">
        <f t="shared" ca="1" si="278"/>
        <v>1995</v>
      </c>
      <c r="E2838">
        <f t="shared" ca="1" si="278"/>
        <v>1</v>
      </c>
      <c r="F2838">
        <f t="shared" ca="1" si="278"/>
        <v>5</v>
      </c>
      <c r="G2838">
        <f t="shared" ca="1" si="278"/>
        <v>2</v>
      </c>
      <c r="I2838" t="str">
        <f t="shared" ca="1" si="279"/>
        <v>Female</v>
      </c>
      <c r="J2838" t="str">
        <f t="shared" ca="1" si="280"/>
        <v>Blue Cross</v>
      </c>
      <c r="K2838" t="str">
        <f t="shared" ca="1" si="281"/>
        <v>Admitted</v>
      </c>
      <c r="L2838" s="1">
        <f t="shared" ca="1" si="282"/>
        <v>34823</v>
      </c>
    </row>
    <row r="2839" spans="2:12" x14ac:dyDescent="0.25">
      <c r="B2839">
        <f t="shared" ca="1" si="277"/>
        <v>24</v>
      </c>
      <c r="C2839">
        <f t="shared" ca="1" si="278"/>
        <v>9</v>
      </c>
      <c r="D2839">
        <f t="shared" ca="1" si="278"/>
        <v>1969</v>
      </c>
      <c r="E2839">
        <f t="shared" ca="1" si="278"/>
        <v>1</v>
      </c>
      <c r="F2839">
        <f t="shared" ca="1" si="278"/>
        <v>2</v>
      </c>
      <c r="G2839">
        <f t="shared" ca="1" si="278"/>
        <v>2</v>
      </c>
      <c r="I2839" t="str">
        <f t="shared" ca="1" si="279"/>
        <v>Female</v>
      </c>
      <c r="J2839" t="str">
        <f t="shared" ca="1" si="280"/>
        <v>Medicare</v>
      </c>
      <c r="K2839" t="str">
        <f t="shared" ca="1" si="281"/>
        <v>Admitted</v>
      </c>
      <c r="L2839" s="1">
        <f t="shared" ca="1" si="282"/>
        <v>25470</v>
      </c>
    </row>
    <row r="2840" spans="2:12" x14ac:dyDescent="0.25">
      <c r="B2840">
        <f t="shared" ca="1" si="277"/>
        <v>8</v>
      </c>
      <c r="C2840">
        <f t="shared" ca="1" si="278"/>
        <v>6</v>
      </c>
      <c r="D2840">
        <f t="shared" ca="1" si="278"/>
        <v>1967</v>
      </c>
      <c r="E2840">
        <f t="shared" ca="1" si="278"/>
        <v>1</v>
      </c>
      <c r="F2840">
        <f t="shared" ca="1" si="278"/>
        <v>5</v>
      </c>
      <c r="G2840">
        <f t="shared" ca="1" si="278"/>
        <v>2</v>
      </c>
      <c r="I2840" t="str">
        <f t="shared" ca="1" si="279"/>
        <v>Female</v>
      </c>
      <c r="J2840" t="str">
        <f t="shared" ca="1" si="280"/>
        <v>Blue Cross</v>
      </c>
      <c r="K2840" t="str">
        <f t="shared" ca="1" si="281"/>
        <v>Admitted</v>
      </c>
      <c r="L2840" s="1">
        <f t="shared" ca="1" si="282"/>
        <v>24631</v>
      </c>
    </row>
    <row r="2841" spans="2:12" x14ac:dyDescent="0.25">
      <c r="B2841">
        <f t="shared" ca="1" si="277"/>
        <v>14</v>
      </c>
      <c r="C2841">
        <f t="shared" ca="1" si="278"/>
        <v>6</v>
      </c>
      <c r="D2841">
        <f t="shared" ca="1" si="278"/>
        <v>1946</v>
      </c>
      <c r="E2841">
        <f t="shared" ca="1" si="278"/>
        <v>1</v>
      </c>
      <c r="F2841">
        <f t="shared" ca="1" si="278"/>
        <v>2</v>
      </c>
      <c r="G2841">
        <f t="shared" ca="1" si="278"/>
        <v>3</v>
      </c>
      <c r="I2841" t="str">
        <f t="shared" ca="1" si="279"/>
        <v>Female</v>
      </c>
      <c r="J2841" t="str">
        <f t="shared" ca="1" si="280"/>
        <v>Medicare</v>
      </c>
      <c r="K2841" t="str">
        <f t="shared" ca="1" si="281"/>
        <v>Transferred</v>
      </c>
      <c r="L2841" s="1">
        <f t="shared" ca="1" si="282"/>
        <v>16967</v>
      </c>
    </row>
    <row r="2842" spans="2:12" x14ac:dyDescent="0.25">
      <c r="B2842">
        <f t="shared" ca="1" si="277"/>
        <v>23</v>
      </c>
      <c r="C2842">
        <f t="shared" ca="1" si="278"/>
        <v>5</v>
      </c>
      <c r="D2842">
        <f t="shared" ca="1" si="278"/>
        <v>1939</v>
      </c>
      <c r="E2842">
        <f t="shared" ca="1" si="278"/>
        <v>1</v>
      </c>
      <c r="F2842">
        <f t="shared" ca="1" si="278"/>
        <v>1</v>
      </c>
      <c r="G2842">
        <f t="shared" ca="1" si="278"/>
        <v>4</v>
      </c>
      <c r="I2842" t="str">
        <f t="shared" ca="1" si="279"/>
        <v>Female</v>
      </c>
      <c r="J2842" t="str">
        <f t="shared" ca="1" si="280"/>
        <v>Aetna</v>
      </c>
      <c r="K2842" t="str">
        <f t="shared" ca="1" si="281"/>
        <v>Left without being seen</v>
      </c>
      <c r="L2842" s="1">
        <f t="shared" ca="1" si="282"/>
        <v>14388</v>
      </c>
    </row>
    <row r="2843" spans="2:12" x14ac:dyDescent="0.25">
      <c r="B2843">
        <f t="shared" ca="1" si="277"/>
        <v>26</v>
      </c>
      <c r="C2843">
        <f t="shared" ca="1" si="278"/>
        <v>4</v>
      </c>
      <c r="D2843">
        <f t="shared" ca="1" si="278"/>
        <v>1969</v>
      </c>
      <c r="E2843">
        <f t="shared" ca="1" si="278"/>
        <v>1</v>
      </c>
      <c r="F2843">
        <f t="shared" ca="1" si="278"/>
        <v>4</v>
      </c>
      <c r="G2843">
        <f t="shared" ca="1" si="278"/>
        <v>4</v>
      </c>
      <c r="I2843" t="str">
        <f t="shared" ca="1" si="279"/>
        <v>Female</v>
      </c>
      <c r="J2843" t="str">
        <f t="shared" ca="1" si="280"/>
        <v>Self-pay</v>
      </c>
      <c r="K2843" t="str">
        <f t="shared" ca="1" si="281"/>
        <v>Left without being seen</v>
      </c>
      <c r="L2843" s="1">
        <f t="shared" ca="1" si="282"/>
        <v>25319</v>
      </c>
    </row>
    <row r="2844" spans="2:12" x14ac:dyDescent="0.25">
      <c r="B2844">
        <f t="shared" ca="1" si="277"/>
        <v>3</v>
      </c>
      <c r="C2844">
        <f t="shared" ca="1" si="278"/>
        <v>5</v>
      </c>
      <c r="D2844">
        <f t="shared" ca="1" si="278"/>
        <v>1976</v>
      </c>
      <c r="E2844">
        <f t="shared" ca="1" si="278"/>
        <v>2</v>
      </c>
      <c r="F2844">
        <f t="shared" ca="1" si="278"/>
        <v>3</v>
      </c>
      <c r="G2844">
        <f t="shared" ca="1" si="278"/>
        <v>1</v>
      </c>
      <c r="I2844" t="str">
        <f t="shared" ca="1" si="279"/>
        <v>Male</v>
      </c>
      <c r="J2844" t="str">
        <f t="shared" ca="1" si="280"/>
        <v>Medicaid</v>
      </c>
      <c r="K2844" t="str">
        <f t="shared" ca="1" si="281"/>
        <v>Discharged</v>
      </c>
      <c r="L2844" s="1">
        <f t="shared" ca="1" si="282"/>
        <v>27883</v>
      </c>
    </row>
    <row r="2845" spans="2:12" x14ac:dyDescent="0.25">
      <c r="B2845">
        <f t="shared" ca="1" si="277"/>
        <v>7</v>
      </c>
      <c r="C2845">
        <f t="shared" ca="1" si="278"/>
        <v>5</v>
      </c>
      <c r="D2845">
        <f t="shared" ca="1" si="278"/>
        <v>2009</v>
      </c>
      <c r="E2845">
        <f t="shared" ca="1" si="278"/>
        <v>2</v>
      </c>
      <c r="F2845">
        <f t="shared" ca="1" si="278"/>
        <v>2</v>
      </c>
      <c r="G2845">
        <f t="shared" ca="1" si="278"/>
        <v>4</v>
      </c>
      <c r="I2845" t="str">
        <f t="shared" ca="1" si="279"/>
        <v>Male</v>
      </c>
      <c r="J2845" t="str">
        <f t="shared" ca="1" si="280"/>
        <v>Medicare</v>
      </c>
      <c r="K2845" t="str">
        <f t="shared" ca="1" si="281"/>
        <v>Left without being seen</v>
      </c>
      <c r="L2845" s="1">
        <f t="shared" ca="1" si="282"/>
        <v>39940</v>
      </c>
    </row>
    <row r="2846" spans="2:12" x14ac:dyDescent="0.25">
      <c r="B2846">
        <f t="shared" ca="1" si="277"/>
        <v>5</v>
      </c>
      <c r="C2846">
        <f t="shared" ca="1" si="278"/>
        <v>4</v>
      </c>
      <c r="D2846">
        <f t="shared" ca="1" si="278"/>
        <v>1996</v>
      </c>
      <c r="E2846">
        <f t="shared" ca="1" si="278"/>
        <v>1</v>
      </c>
      <c r="F2846">
        <f t="shared" ca="1" si="278"/>
        <v>2</v>
      </c>
      <c r="G2846">
        <f t="shared" ca="1" si="278"/>
        <v>4</v>
      </c>
      <c r="I2846" t="str">
        <f t="shared" ca="1" si="279"/>
        <v>Female</v>
      </c>
      <c r="J2846" t="str">
        <f t="shared" ca="1" si="280"/>
        <v>Medicare</v>
      </c>
      <c r="K2846" t="str">
        <f t="shared" ca="1" si="281"/>
        <v>Left without being seen</v>
      </c>
      <c r="L2846" s="1">
        <f t="shared" ca="1" si="282"/>
        <v>35160</v>
      </c>
    </row>
    <row r="2847" spans="2:12" x14ac:dyDescent="0.25">
      <c r="B2847">
        <f t="shared" ca="1" si="277"/>
        <v>15</v>
      </c>
      <c r="C2847">
        <f t="shared" ca="1" si="278"/>
        <v>7</v>
      </c>
      <c r="D2847">
        <f t="shared" ca="1" si="278"/>
        <v>1920</v>
      </c>
      <c r="E2847">
        <f t="shared" ca="1" si="278"/>
        <v>1</v>
      </c>
      <c r="F2847">
        <f t="shared" ca="1" si="278"/>
        <v>2</v>
      </c>
      <c r="G2847">
        <f t="shared" ca="1" si="278"/>
        <v>1</v>
      </c>
      <c r="I2847" t="str">
        <f t="shared" ca="1" si="279"/>
        <v>Female</v>
      </c>
      <c r="J2847" t="str">
        <f t="shared" ca="1" si="280"/>
        <v>Medicare</v>
      </c>
      <c r="K2847" t="str">
        <f t="shared" ca="1" si="281"/>
        <v>Discharged</v>
      </c>
      <c r="L2847" s="1">
        <f t="shared" ca="1" si="282"/>
        <v>7502</v>
      </c>
    </row>
    <row r="2848" spans="2:12" x14ac:dyDescent="0.25">
      <c r="B2848">
        <f t="shared" ca="1" si="277"/>
        <v>27</v>
      </c>
      <c r="C2848">
        <f t="shared" ca="1" si="278"/>
        <v>2</v>
      </c>
      <c r="D2848">
        <f t="shared" ca="1" si="278"/>
        <v>1991</v>
      </c>
      <c r="E2848">
        <f t="shared" ca="1" si="278"/>
        <v>1</v>
      </c>
      <c r="F2848">
        <f t="shared" ca="1" si="278"/>
        <v>4</v>
      </c>
      <c r="G2848">
        <f t="shared" ca="1" si="278"/>
        <v>1</v>
      </c>
      <c r="I2848" t="str">
        <f t="shared" ca="1" si="279"/>
        <v>Female</v>
      </c>
      <c r="J2848" t="str">
        <f t="shared" ca="1" si="280"/>
        <v>Self-pay</v>
      </c>
      <c r="K2848" t="str">
        <f t="shared" ca="1" si="281"/>
        <v>Discharged</v>
      </c>
      <c r="L2848" s="1">
        <f t="shared" ca="1" si="282"/>
        <v>33296</v>
      </c>
    </row>
    <row r="2849" spans="2:12" x14ac:dyDescent="0.25">
      <c r="B2849">
        <f t="shared" ca="1" si="277"/>
        <v>3</v>
      </c>
      <c r="C2849">
        <f t="shared" ca="1" si="278"/>
        <v>2</v>
      </c>
      <c r="D2849">
        <f t="shared" ca="1" si="278"/>
        <v>1966</v>
      </c>
      <c r="E2849">
        <f t="shared" ca="1" si="278"/>
        <v>2</v>
      </c>
      <c r="F2849">
        <f t="shared" ca="1" si="278"/>
        <v>4</v>
      </c>
      <c r="G2849">
        <f t="shared" ca="1" si="278"/>
        <v>3</v>
      </c>
      <c r="I2849" t="str">
        <f t="shared" ca="1" si="279"/>
        <v>Male</v>
      </c>
      <c r="J2849" t="str">
        <f t="shared" ca="1" si="280"/>
        <v>Self-pay</v>
      </c>
      <c r="K2849" t="str">
        <f t="shared" ca="1" si="281"/>
        <v>Transferred</v>
      </c>
      <c r="L2849" s="1">
        <f t="shared" ca="1" si="282"/>
        <v>24141</v>
      </c>
    </row>
    <row r="2850" spans="2:12" x14ac:dyDescent="0.25">
      <c r="B2850">
        <f t="shared" ca="1" si="277"/>
        <v>12</v>
      </c>
      <c r="C2850">
        <f t="shared" ca="1" si="278"/>
        <v>4</v>
      </c>
      <c r="D2850">
        <f t="shared" ca="1" si="278"/>
        <v>1976</v>
      </c>
      <c r="E2850">
        <f t="shared" ca="1" si="278"/>
        <v>2</v>
      </c>
      <c r="F2850">
        <f t="shared" ca="1" si="278"/>
        <v>3</v>
      </c>
      <c r="G2850">
        <f t="shared" ca="1" si="278"/>
        <v>4</v>
      </c>
      <c r="I2850" t="str">
        <f t="shared" ca="1" si="279"/>
        <v>Male</v>
      </c>
      <c r="J2850" t="str">
        <f t="shared" ca="1" si="280"/>
        <v>Medicaid</v>
      </c>
      <c r="K2850" t="str">
        <f t="shared" ca="1" si="281"/>
        <v>Left without being seen</v>
      </c>
      <c r="L2850" s="1">
        <f t="shared" ca="1" si="282"/>
        <v>27862</v>
      </c>
    </row>
    <row r="2851" spans="2:12" x14ac:dyDescent="0.25">
      <c r="B2851">
        <f t="shared" ca="1" si="277"/>
        <v>15</v>
      </c>
      <c r="C2851">
        <f t="shared" ca="1" si="278"/>
        <v>8</v>
      </c>
      <c r="D2851">
        <f t="shared" ca="1" si="278"/>
        <v>1951</v>
      </c>
      <c r="E2851">
        <f t="shared" ca="1" si="278"/>
        <v>2</v>
      </c>
      <c r="F2851">
        <f t="shared" ca="1" si="278"/>
        <v>1</v>
      </c>
      <c r="G2851">
        <f t="shared" ca="1" si="278"/>
        <v>2</v>
      </c>
      <c r="I2851" t="str">
        <f t="shared" ca="1" si="279"/>
        <v>Male</v>
      </c>
      <c r="J2851" t="str">
        <f t="shared" ca="1" si="280"/>
        <v>Aetna</v>
      </c>
      <c r="K2851" t="str">
        <f t="shared" ca="1" si="281"/>
        <v>Admitted</v>
      </c>
      <c r="L2851" s="1">
        <f t="shared" ca="1" si="282"/>
        <v>18855</v>
      </c>
    </row>
    <row r="2852" spans="2:12" x14ac:dyDescent="0.25">
      <c r="B2852">
        <f t="shared" ca="1" si="277"/>
        <v>15</v>
      </c>
      <c r="C2852">
        <f t="shared" ca="1" si="278"/>
        <v>12</v>
      </c>
      <c r="D2852">
        <f t="shared" ca="1" si="278"/>
        <v>1953</v>
      </c>
      <c r="E2852">
        <f t="shared" ca="1" si="278"/>
        <v>2</v>
      </c>
      <c r="F2852">
        <f t="shared" ca="1" si="278"/>
        <v>4</v>
      </c>
      <c r="G2852">
        <f t="shared" ca="1" si="278"/>
        <v>3</v>
      </c>
      <c r="I2852" t="str">
        <f t="shared" ca="1" si="279"/>
        <v>Male</v>
      </c>
      <c r="J2852" t="str">
        <f t="shared" ca="1" si="280"/>
        <v>Self-pay</v>
      </c>
      <c r="K2852" t="str">
        <f t="shared" ca="1" si="281"/>
        <v>Transferred</v>
      </c>
      <c r="L2852" s="1">
        <f t="shared" ca="1" si="282"/>
        <v>19708</v>
      </c>
    </row>
    <row r="2853" spans="2:12" x14ac:dyDescent="0.25">
      <c r="B2853">
        <f t="shared" ca="1" si="277"/>
        <v>9</v>
      </c>
      <c r="C2853">
        <f t="shared" ca="1" si="278"/>
        <v>11</v>
      </c>
      <c r="D2853">
        <f t="shared" ca="1" si="278"/>
        <v>1999</v>
      </c>
      <c r="E2853">
        <f t="shared" ca="1" si="278"/>
        <v>1</v>
      </c>
      <c r="F2853">
        <f t="shared" ca="1" si="278"/>
        <v>4</v>
      </c>
      <c r="G2853">
        <f t="shared" ca="1" si="278"/>
        <v>2</v>
      </c>
      <c r="I2853" t="str">
        <f t="shared" ca="1" si="279"/>
        <v>Female</v>
      </c>
      <c r="J2853" t="str">
        <f t="shared" ca="1" si="280"/>
        <v>Self-pay</v>
      </c>
      <c r="K2853" t="str">
        <f t="shared" ca="1" si="281"/>
        <v>Admitted</v>
      </c>
      <c r="L2853" s="1">
        <f t="shared" ca="1" si="282"/>
        <v>36473</v>
      </c>
    </row>
    <row r="2854" spans="2:12" x14ac:dyDescent="0.25">
      <c r="B2854">
        <f t="shared" ca="1" si="277"/>
        <v>2</v>
      </c>
      <c r="C2854">
        <f t="shared" ca="1" si="278"/>
        <v>7</v>
      </c>
      <c r="D2854">
        <f t="shared" ca="1" si="278"/>
        <v>1924</v>
      </c>
      <c r="E2854">
        <f t="shared" ca="1" si="278"/>
        <v>2</v>
      </c>
      <c r="F2854">
        <f t="shared" ca="1" si="278"/>
        <v>1</v>
      </c>
      <c r="G2854">
        <f t="shared" ca="1" si="278"/>
        <v>3</v>
      </c>
      <c r="I2854" t="str">
        <f t="shared" ca="1" si="279"/>
        <v>Male</v>
      </c>
      <c r="J2854" t="str">
        <f t="shared" ca="1" si="280"/>
        <v>Aetna</v>
      </c>
      <c r="K2854" t="str">
        <f t="shared" ca="1" si="281"/>
        <v>Transferred</v>
      </c>
      <c r="L2854" s="1">
        <f t="shared" ca="1" si="282"/>
        <v>8950</v>
      </c>
    </row>
    <row r="2855" spans="2:12" x14ac:dyDescent="0.25">
      <c r="B2855">
        <f t="shared" ca="1" si="277"/>
        <v>12</v>
      </c>
      <c r="C2855">
        <f t="shared" ca="1" si="278"/>
        <v>6</v>
      </c>
      <c r="D2855">
        <f t="shared" ca="1" si="278"/>
        <v>1989</v>
      </c>
      <c r="E2855">
        <f t="shared" ca="1" si="278"/>
        <v>1</v>
      </c>
      <c r="F2855">
        <f t="shared" ca="1" si="278"/>
        <v>5</v>
      </c>
      <c r="G2855">
        <f t="shared" ca="1" si="278"/>
        <v>3</v>
      </c>
      <c r="I2855" t="str">
        <f t="shared" ca="1" si="279"/>
        <v>Female</v>
      </c>
      <c r="J2855" t="str">
        <f t="shared" ca="1" si="280"/>
        <v>Blue Cross</v>
      </c>
      <c r="K2855" t="str">
        <f t="shared" ca="1" si="281"/>
        <v>Transferred</v>
      </c>
      <c r="L2855" s="1">
        <f t="shared" ca="1" si="282"/>
        <v>32671</v>
      </c>
    </row>
    <row r="2856" spans="2:12" x14ac:dyDescent="0.25">
      <c r="B2856">
        <f t="shared" ca="1" si="277"/>
        <v>6</v>
      </c>
      <c r="C2856">
        <f t="shared" ca="1" si="278"/>
        <v>7</v>
      </c>
      <c r="D2856">
        <f t="shared" ca="1" si="278"/>
        <v>1971</v>
      </c>
      <c r="E2856">
        <f t="shared" ca="1" si="278"/>
        <v>1</v>
      </c>
      <c r="F2856">
        <f t="shared" ca="1" si="278"/>
        <v>2</v>
      </c>
      <c r="G2856">
        <f t="shared" ca="1" si="278"/>
        <v>1</v>
      </c>
      <c r="I2856" t="str">
        <f t="shared" ca="1" si="279"/>
        <v>Female</v>
      </c>
      <c r="J2856" t="str">
        <f t="shared" ca="1" si="280"/>
        <v>Medicare</v>
      </c>
      <c r="K2856" t="str">
        <f t="shared" ca="1" si="281"/>
        <v>Discharged</v>
      </c>
      <c r="L2856" s="1">
        <f t="shared" ca="1" si="282"/>
        <v>26120</v>
      </c>
    </row>
    <row r="2857" spans="2:12" x14ac:dyDescent="0.25">
      <c r="B2857">
        <f t="shared" ca="1" si="277"/>
        <v>18</v>
      </c>
      <c r="C2857">
        <f t="shared" ca="1" si="278"/>
        <v>8</v>
      </c>
      <c r="D2857">
        <f t="shared" ca="1" si="278"/>
        <v>1970</v>
      </c>
      <c r="E2857">
        <f t="shared" ca="1" si="278"/>
        <v>2</v>
      </c>
      <c r="F2857">
        <f t="shared" ca="1" si="278"/>
        <v>3</v>
      </c>
      <c r="G2857">
        <f t="shared" ca="1" si="278"/>
        <v>4</v>
      </c>
      <c r="I2857" t="str">
        <f t="shared" ca="1" si="279"/>
        <v>Male</v>
      </c>
      <c r="J2857" t="str">
        <f t="shared" ca="1" si="280"/>
        <v>Medicaid</v>
      </c>
      <c r="K2857" t="str">
        <f t="shared" ca="1" si="281"/>
        <v>Left without being seen</v>
      </c>
      <c r="L2857" s="1">
        <f t="shared" ca="1" si="282"/>
        <v>25798</v>
      </c>
    </row>
    <row r="2858" spans="2:12" x14ac:dyDescent="0.25">
      <c r="B2858">
        <f t="shared" ca="1" si="277"/>
        <v>29</v>
      </c>
      <c r="C2858">
        <f t="shared" ca="1" si="278"/>
        <v>5</v>
      </c>
      <c r="D2858">
        <f t="shared" ca="1" si="278"/>
        <v>1974</v>
      </c>
      <c r="E2858">
        <f t="shared" ca="1" si="278"/>
        <v>1</v>
      </c>
      <c r="F2858">
        <f t="shared" ca="1" si="278"/>
        <v>2</v>
      </c>
      <c r="G2858">
        <f t="shared" ca="1" si="278"/>
        <v>2</v>
      </c>
      <c r="I2858" t="str">
        <f t="shared" ca="1" si="279"/>
        <v>Female</v>
      </c>
      <c r="J2858" t="str">
        <f t="shared" ca="1" si="280"/>
        <v>Medicare</v>
      </c>
      <c r="K2858" t="str">
        <f t="shared" ca="1" si="281"/>
        <v>Admitted</v>
      </c>
      <c r="L2858" s="1">
        <f t="shared" ca="1" si="282"/>
        <v>27178</v>
      </c>
    </row>
    <row r="2859" spans="2:12" x14ac:dyDescent="0.25">
      <c r="B2859">
        <f t="shared" ca="1" si="277"/>
        <v>4</v>
      </c>
      <c r="C2859">
        <f t="shared" ca="1" si="278"/>
        <v>6</v>
      </c>
      <c r="D2859">
        <f t="shared" ca="1" si="278"/>
        <v>1968</v>
      </c>
      <c r="E2859">
        <f t="shared" ca="1" si="278"/>
        <v>2</v>
      </c>
      <c r="F2859">
        <f t="shared" ca="1" si="278"/>
        <v>2</v>
      </c>
      <c r="G2859">
        <f t="shared" ca="1" si="278"/>
        <v>4</v>
      </c>
      <c r="I2859" t="str">
        <f t="shared" ca="1" si="279"/>
        <v>Male</v>
      </c>
      <c r="J2859" t="str">
        <f t="shared" ca="1" si="280"/>
        <v>Medicare</v>
      </c>
      <c r="K2859" t="str">
        <f t="shared" ca="1" si="281"/>
        <v>Left without being seen</v>
      </c>
      <c r="L2859" s="1">
        <f t="shared" ca="1" si="282"/>
        <v>24993</v>
      </c>
    </row>
    <row r="2860" spans="2:12" x14ac:dyDescent="0.25">
      <c r="B2860">
        <f t="shared" ca="1" si="277"/>
        <v>14</v>
      </c>
      <c r="C2860">
        <f t="shared" ca="1" si="278"/>
        <v>7</v>
      </c>
      <c r="D2860">
        <f t="shared" ca="1" si="278"/>
        <v>1956</v>
      </c>
      <c r="E2860">
        <f t="shared" ca="1" si="278"/>
        <v>2</v>
      </c>
      <c r="F2860">
        <f t="shared" ca="1" si="278"/>
        <v>3</v>
      </c>
      <c r="G2860">
        <f t="shared" ca="1" si="278"/>
        <v>2</v>
      </c>
      <c r="I2860" t="str">
        <f t="shared" ca="1" si="279"/>
        <v>Male</v>
      </c>
      <c r="J2860" t="str">
        <f t="shared" ca="1" si="280"/>
        <v>Medicaid</v>
      </c>
      <c r="K2860" t="str">
        <f t="shared" ca="1" si="281"/>
        <v>Admitted</v>
      </c>
      <c r="L2860" s="1">
        <f t="shared" ca="1" si="282"/>
        <v>20650</v>
      </c>
    </row>
    <row r="2861" spans="2:12" x14ac:dyDescent="0.25">
      <c r="B2861">
        <f t="shared" ca="1" si="277"/>
        <v>6</v>
      </c>
      <c r="C2861">
        <f t="shared" ca="1" si="278"/>
        <v>6</v>
      </c>
      <c r="D2861">
        <f t="shared" ca="1" si="278"/>
        <v>1997</v>
      </c>
      <c r="E2861">
        <f t="shared" ca="1" si="278"/>
        <v>1</v>
      </c>
      <c r="F2861">
        <f t="shared" ca="1" si="278"/>
        <v>5</v>
      </c>
      <c r="G2861">
        <f t="shared" ca="1" si="278"/>
        <v>3</v>
      </c>
      <c r="I2861" t="str">
        <f t="shared" ca="1" si="279"/>
        <v>Female</v>
      </c>
      <c r="J2861" t="str">
        <f t="shared" ca="1" si="280"/>
        <v>Blue Cross</v>
      </c>
      <c r="K2861" t="str">
        <f t="shared" ca="1" si="281"/>
        <v>Transferred</v>
      </c>
      <c r="L2861" s="1">
        <f t="shared" ca="1" si="282"/>
        <v>35587</v>
      </c>
    </row>
    <row r="2862" spans="2:12" x14ac:dyDescent="0.25">
      <c r="B2862">
        <f t="shared" ca="1" si="277"/>
        <v>19</v>
      </c>
      <c r="C2862">
        <f t="shared" ca="1" si="278"/>
        <v>6</v>
      </c>
      <c r="D2862">
        <f t="shared" ca="1" si="278"/>
        <v>1941</v>
      </c>
      <c r="E2862">
        <f t="shared" ca="1" si="278"/>
        <v>2</v>
      </c>
      <c r="F2862">
        <f t="shared" ca="1" si="278"/>
        <v>3</v>
      </c>
      <c r="G2862">
        <f t="shared" ca="1" si="278"/>
        <v>3</v>
      </c>
      <c r="I2862" t="str">
        <f t="shared" ca="1" si="279"/>
        <v>Male</v>
      </c>
      <c r="J2862" t="str">
        <f t="shared" ca="1" si="280"/>
        <v>Medicaid</v>
      </c>
      <c r="K2862" t="str">
        <f t="shared" ca="1" si="281"/>
        <v>Transferred</v>
      </c>
      <c r="L2862" s="1">
        <f t="shared" ca="1" si="282"/>
        <v>15146</v>
      </c>
    </row>
    <row r="2863" spans="2:12" x14ac:dyDescent="0.25">
      <c r="B2863">
        <f t="shared" ca="1" si="277"/>
        <v>11</v>
      </c>
      <c r="C2863">
        <f t="shared" ca="1" si="278"/>
        <v>11</v>
      </c>
      <c r="D2863">
        <f t="shared" ca="1" si="278"/>
        <v>1998</v>
      </c>
      <c r="E2863">
        <f t="shared" ca="1" si="278"/>
        <v>2</v>
      </c>
      <c r="F2863">
        <f t="shared" ca="1" si="278"/>
        <v>5</v>
      </c>
      <c r="G2863">
        <f t="shared" ca="1" si="278"/>
        <v>1</v>
      </c>
      <c r="I2863" t="str">
        <f t="shared" ca="1" si="279"/>
        <v>Male</v>
      </c>
      <c r="J2863" t="str">
        <f t="shared" ca="1" si="280"/>
        <v>Blue Cross</v>
      </c>
      <c r="K2863" t="str">
        <f t="shared" ca="1" si="281"/>
        <v>Discharged</v>
      </c>
      <c r="L2863" s="1">
        <f t="shared" ca="1" si="282"/>
        <v>36110</v>
      </c>
    </row>
    <row r="2864" spans="2:12" x14ac:dyDescent="0.25">
      <c r="B2864">
        <f t="shared" ca="1" si="277"/>
        <v>5</v>
      </c>
      <c r="C2864">
        <f t="shared" ca="1" si="278"/>
        <v>5</v>
      </c>
      <c r="D2864">
        <f t="shared" ca="1" si="278"/>
        <v>1993</v>
      </c>
      <c r="E2864">
        <f t="shared" ca="1" si="278"/>
        <v>1</v>
      </c>
      <c r="F2864">
        <f t="shared" ca="1" si="278"/>
        <v>2</v>
      </c>
      <c r="G2864">
        <f t="shared" ca="1" si="278"/>
        <v>2</v>
      </c>
      <c r="I2864" t="str">
        <f t="shared" ca="1" si="279"/>
        <v>Female</v>
      </c>
      <c r="J2864" t="str">
        <f t="shared" ca="1" si="280"/>
        <v>Medicare</v>
      </c>
      <c r="K2864" t="str">
        <f t="shared" ca="1" si="281"/>
        <v>Admitted</v>
      </c>
      <c r="L2864" s="1">
        <f t="shared" ca="1" si="282"/>
        <v>34094</v>
      </c>
    </row>
    <row r="2865" spans="2:12" x14ac:dyDescent="0.25">
      <c r="B2865">
        <f t="shared" ca="1" si="277"/>
        <v>21</v>
      </c>
      <c r="C2865">
        <f t="shared" ca="1" si="278"/>
        <v>7</v>
      </c>
      <c r="D2865">
        <f t="shared" ca="1" si="278"/>
        <v>2004</v>
      </c>
      <c r="E2865">
        <f t="shared" ca="1" si="278"/>
        <v>1</v>
      </c>
      <c r="F2865">
        <f t="shared" ca="1" si="278"/>
        <v>4</v>
      </c>
      <c r="G2865">
        <f t="shared" ca="1" si="278"/>
        <v>3</v>
      </c>
      <c r="I2865" t="str">
        <f t="shared" ca="1" si="279"/>
        <v>Female</v>
      </c>
      <c r="J2865" t="str">
        <f t="shared" ca="1" si="280"/>
        <v>Self-pay</v>
      </c>
      <c r="K2865" t="str">
        <f t="shared" ca="1" si="281"/>
        <v>Transferred</v>
      </c>
      <c r="L2865" s="1">
        <f t="shared" ca="1" si="282"/>
        <v>38189</v>
      </c>
    </row>
    <row r="2866" spans="2:12" x14ac:dyDescent="0.25">
      <c r="B2866">
        <f t="shared" ca="1" si="277"/>
        <v>1</v>
      </c>
      <c r="C2866">
        <f t="shared" ca="1" si="278"/>
        <v>7</v>
      </c>
      <c r="D2866">
        <f t="shared" ca="1" si="278"/>
        <v>1930</v>
      </c>
      <c r="E2866">
        <f t="shared" ca="1" si="278"/>
        <v>2</v>
      </c>
      <c r="F2866">
        <f t="shared" ca="1" si="278"/>
        <v>5</v>
      </c>
      <c r="G2866">
        <f t="shared" ca="1" si="278"/>
        <v>3</v>
      </c>
      <c r="I2866" t="str">
        <f t="shared" ca="1" si="279"/>
        <v>Male</v>
      </c>
      <c r="J2866" t="str">
        <f t="shared" ca="1" si="280"/>
        <v>Blue Cross</v>
      </c>
      <c r="K2866" t="str">
        <f t="shared" ca="1" si="281"/>
        <v>Transferred</v>
      </c>
      <c r="L2866" s="1">
        <f t="shared" ca="1" si="282"/>
        <v>11140</v>
      </c>
    </row>
    <row r="2867" spans="2:12" x14ac:dyDescent="0.25">
      <c r="B2867">
        <f t="shared" ca="1" si="277"/>
        <v>9</v>
      </c>
      <c r="C2867">
        <f t="shared" ca="1" si="278"/>
        <v>11</v>
      </c>
      <c r="D2867">
        <f t="shared" ca="1" si="278"/>
        <v>1940</v>
      </c>
      <c r="E2867">
        <f t="shared" ca="1" si="278"/>
        <v>2</v>
      </c>
      <c r="F2867">
        <f t="shared" ca="1" si="278"/>
        <v>5</v>
      </c>
      <c r="G2867">
        <f t="shared" ca="1" si="278"/>
        <v>1</v>
      </c>
      <c r="I2867" t="str">
        <f t="shared" ca="1" si="279"/>
        <v>Male</v>
      </c>
      <c r="J2867" t="str">
        <f t="shared" ca="1" si="280"/>
        <v>Blue Cross</v>
      </c>
      <c r="K2867" t="str">
        <f t="shared" ca="1" si="281"/>
        <v>Discharged</v>
      </c>
      <c r="L2867" s="1">
        <f t="shared" ca="1" si="282"/>
        <v>14924</v>
      </c>
    </row>
    <row r="2868" spans="2:12" x14ac:dyDescent="0.25">
      <c r="B2868">
        <f t="shared" ca="1" si="277"/>
        <v>23</v>
      </c>
      <c r="C2868">
        <f t="shared" ca="1" si="278"/>
        <v>10</v>
      </c>
      <c r="D2868">
        <f t="shared" ca="1" si="278"/>
        <v>2012</v>
      </c>
      <c r="E2868">
        <f t="shared" ca="1" si="278"/>
        <v>2</v>
      </c>
      <c r="F2868">
        <f t="shared" ca="1" si="278"/>
        <v>2</v>
      </c>
      <c r="G2868">
        <f t="shared" ca="1" si="278"/>
        <v>3</v>
      </c>
      <c r="I2868" t="str">
        <f t="shared" ca="1" si="279"/>
        <v>Male</v>
      </c>
      <c r="J2868" t="str">
        <f t="shared" ca="1" si="280"/>
        <v>Medicare</v>
      </c>
      <c r="K2868" t="str">
        <f t="shared" ca="1" si="281"/>
        <v>Transferred</v>
      </c>
      <c r="L2868" s="1">
        <f t="shared" ca="1" si="282"/>
        <v>41205</v>
      </c>
    </row>
    <row r="2869" spans="2:12" x14ac:dyDescent="0.25">
      <c r="B2869">
        <f t="shared" ca="1" si="277"/>
        <v>6</v>
      </c>
      <c r="C2869">
        <f t="shared" ca="1" si="278"/>
        <v>11</v>
      </c>
      <c r="D2869">
        <f t="shared" ca="1" si="278"/>
        <v>1944</v>
      </c>
      <c r="E2869">
        <f t="shared" ca="1" si="278"/>
        <v>2</v>
      </c>
      <c r="F2869">
        <f t="shared" ca="1" si="278"/>
        <v>4</v>
      </c>
      <c r="G2869">
        <f t="shared" ca="1" si="278"/>
        <v>1</v>
      </c>
      <c r="I2869" t="str">
        <f t="shared" ca="1" si="279"/>
        <v>Male</v>
      </c>
      <c r="J2869" t="str">
        <f t="shared" ca="1" si="280"/>
        <v>Self-pay</v>
      </c>
      <c r="K2869" t="str">
        <f t="shared" ca="1" si="281"/>
        <v>Discharged</v>
      </c>
      <c r="L2869" s="1">
        <f t="shared" ca="1" si="282"/>
        <v>16382</v>
      </c>
    </row>
    <row r="2870" spans="2:12" x14ac:dyDescent="0.25">
      <c r="B2870">
        <f t="shared" ca="1" si="277"/>
        <v>2</v>
      </c>
      <c r="C2870">
        <f t="shared" ca="1" si="278"/>
        <v>12</v>
      </c>
      <c r="D2870">
        <f t="shared" ca="1" si="278"/>
        <v>2006</v>
      </c>
      <c r="E2870">
        <f t="shared" ca="1" si="278"/>
        <v>1</v>
      </c>
      <c r="F2870">
        <f t="shared" ca="1" si="278"/>
        <v>4</v>
      </c>
      <c r="G2870">
        <f t="shared" ca="1" si="278"/>
        <v>3</v>
      </c>
      <c r="I2870" t="str">
        <f t="shared" ca="1" si="279"/>
        <v>Female</v>
      </c>
      <c r="J2870" t="str">
        <f t="shared" ca="1" si="280"/>
        <v>Self-pay</v>
      </c>
      <c r="K2870" t="str">
        <f t="shared" ca="1" si="281"/>
        <v>Transferred</v>
      </c>
      <c r="L2870" s="1">
        <f t="shared" ca="1" si="282"/>
        <v>39053</v>
      </c>
    </row>
    <row r="2871" spans="2:12" x14ac:dyDescent="0.25">
      <c r="B2871">
        <f t="shared" ca="1" si="277"/>
        <v>21</v>
      </c>
      <c r="C2871">
        <f t="shared" ca="1" si="278"/>
        <v>7</v>
      </c>
      <c r="D2871">
        <f t="shared" ca="1" si="278"/>
        <v>1928</v>
      </c>
      <c r="E2871">
        <f t="shared" ca="1" si="278"/>
        <v>2</v>
      </c>
      <c r="F2871">
        <f t="shared" ca="1" si="278"/>
        <v>1</v>
      </c>
      <c r="G2871">
        <f t="shared" ca="1" si="278"/>
        <v>3</v>
      </c>
      <c r="I2871" t="str">
        <f t="shared" ca="1" si="279"/>
        <v>Male</v>
      </c>
      <c r="J2871" t="str">
        <f t="shared" ca="1" si="280"/>
        <v>Aetna</v>
      </c>
      <c r="K2871" t="str">
        <f t="shared" ca="1" si="281"/>
        <v>Transferred</v>
      </c>
      <c r="L2871" s="1">
        <f t="shared" ca="1" si="282"/>
        <v>10430</v>
      </c>
    </row>
    <row r="2872" spans="2:12" x14ac:dyDescent="0.25">
      <c r="B2872">
        <f t="shared" ca="1" si="277"/>
        <v>5</v>
      </c>
      <c r="C2872">
        <f t="shared" ca="1" si="278"/>
        <v>3</v>
      </c>
      <c r="D2872">
        <f t="shared" ca="1" si="278"/>
        <v>2001</v>
      </c>
      <c r="E2872">
        <f t="shared" ca="1" si="278"/>
        <v>1</v>
      </c>
      <c r="F2872">
        <f t="shared" ca="1" si="278"/>
        <v>2</v>
      </c>
      <c r="G2872">
        <f t="shared" ca="1" si="278"/>
        <v>4</v>
      </c>
      <c r="I2872" t="str">
        <f t="shared" ca="1" si="279"/>
        <v>Female</v>
      </c>
      <c r="J2872" t="str">
        <f t="shared" ca="1" si="280"/>
        <v>Medicare</v>
      </c>
      <c r="K2872" t="str">
        <f t="shared" ca="1" si="281"/>
        <v>Left without being seen</v>
      </c>
      <c r="L2872" s="1">
        <f t="shared" ca="1" si="282"/>
        <v>36955</v>
      </c>
    </row>
    <row r="2873" spans="2:12" x14ac:dyDescent="0.25">
      <c r="B2873">
        <f t="shared" ca="1" si="277"/>
        <v>11</v>
      </c>
      <c r="C2873">
        <f t="shared" ca="1" si="278"/>
        <v>1</v>
      </c>
      <c r="D2873">
        <f t="shared" ca="1" si="278"/>
        <v>2013</v>
      </c>
      <c r="E2873">
        <f t="shared" ref="C2873:G2924" ca="1" si="283">RANDBETWEEN(E$4,E$5)</f>
        <v>2</v>
      </c>
      <c r="F2873">
        <f t="shared" ca="1" si="283"/>
        <v>5</v>
      </c>
      <c r="G2873">
        <f t="shared" ca="1" si="283"/>
        <v>3</v>
      </c>
      <c r="I2873" t="str">
        <f t="shared" ca="1" si="279"/>
        <v>Male</v>
      </c>
      <c r="J2873" t="str">
        <f t="shared" ca="1" si="280"/>
        <v>Blue Cross</v>
      </c>
      <c r="K2873" t="str">
        <f t="shared" ca="1" si="281"/>
        <v>Transferred</v>
      </c>
      <c r="L2873" s="1">
        <f t="shared" ca="1" si="282"/>
        <v>41285</v>
      </c>
    </row>
    <row r="2874" spans="2:12" x14ac:dyDescent="0.25">
      <c r="B2874">
        <f t="shared" ca="1" si="277"/>
        <v>1</v>
      </c>
      <c r="C2874">
        <f t="shared" ca="1" si="283"/>
        <v>1</v>
      </c>
      <c r="D2874">
        <f t="shared" ca="1" si="283"/>
        <v>1970</v>
      </c>
      <c r="E2874">
        <f t="shared" ca="1" si="283"/>
        <v>2</v>
      </c>
      <c r="F2874">
        <f t="shared" ca="1" si="283"/>
        <v>2</v>
      </c>
      <c r="G2874">
        <f t="shared" ca="1" si="283"/>
        <v>1</v>
      </c>
      <c r="I2874" t="str">
        <f t="shared" ca="1" si="279"/>
        <v>Male</v>
      </c>
      <c r="J2874" t="str">
        <f t="shared" ca="1" si="280"/>
        <v>Medicare</v>
      </c>
      <c r="K2874" t="str">
        <f t="shared" ca="1" si="281"/>
        <v>Discharged</v>
      </c>
      <c r="L2874" s="1">
        <f t="shared" ca="1" si="282"/>
        <v>25569</v>
      </c>
    </row>
    <row r="2875" spans="2:12" x14ac:dyDescent="0.25">
      <c r="B2875">
        <f t="shared" ca="1" si="277"/>
        <v>3</v>
      </c>
      <c r="C2875">
        <f t="shared" ca="1" si="283"/>
        <v>2</v>
      </c>
      <c r="D2875">
        <f t="shared" ca="1" si="283"/>
        <v>1982</v>
      </c>
      <c r="E2875">
        <f t="shared" ca="1" si="283"/>
        <v>2</v>
      </c>
      <c r="F2875">
        <f t="shared" ca="1" si="283"/>
        <v>5</v>
      </c>
      <c r="G2875">
        <f t="shared" ca="1" si="283"/>
        <v>4</v>
      </c>
      <c r="I2875" t="str">
        <f t="shared" ca="1" si="279"/>
        <v>Male</v>
      </c>
      <c r="J2875" t="str">
        <f t="shared" ca="1" si="280"/>
        <v>Blue Cross</v>
      </c>
      <c r="K2875" t="str">
        <f t="shared" ca="1" si="281"/>
        <v>Left without being seen</v>
      </c>
      <c r="L2875" s="1">
        <f t="shared" ca="1" si="282"/>
        <v>29985</v>
      </c>
    </row>
    <row r="2876" spans="2:12" x14ac:dyDescent="0.25">
      <c r="B2876">
        <f t="shared" ca="1" si="277"/>
        <v>7</v>
      </c>
      <c r="C2876">
        <f t="shared" ca="1" si="283"/>
        <v>2</v>
      </c>
      <c r="D2876">
        <f t="shared" ca="1" si="283"/>
        <v>1991</v>
      </c>
      <c r="E2876">
        <f t="shared" ca="1" si="283"/>
        <v>2</v>
      </c>
      <c r="F2876">
        <f t="shared" ca="1" si="283"/>
        <v>3</v>
      </c>
      <c r="G2876">
        <f t="shared" ca="1" si="283"/>
        <v>1</v>
      </c>
      <c r="I2876" t="str">
        <f t="shared" ca="1" si="279"/>
        <v>Male</v>
      </c>
      <c r="J2876" t="str">
        <f t="shared" ca="1" si="280"/>
        <v>Medicaid</v>
      </c>
      <c r="K2876" t="str">
        <f t="shared" ca="1" si="281"/>
        <v>Discharged</v>
      </c>
      <c r="L2876" s="1">
        <f t="shared" ca="1" si="282"/>
        <v>33276</v>
      </c>
    </row>
    <row r="2877" spans="2:12" x14ac:dyDescent="0.25">
      <c r="B2877">
        <f t="shared" ca="1" si="277"/>
        <v>26</v>
      </c>
      <c r="C2877">
        <f t="shared" ca="1" si="283"/>
        <v>2</v>
      </c>
      <c r="D2877">
        <f t="shared" ca="1" si="283"/>
        <v>2012</v>
      </c>
      <c r="E2877">
        <f t="shared" ca="1" si="283"/>
        <v>1</v>
      </c>
      <c r="F2877">
        <f t="shared" ca="1" si="283"/>
        <v>4</v>
      </c>
      <c r="G2877">
        <f t="shared" ca="1" si="283"/>
        <v>4</v>
      </c>
      <c r="I2877" t="str">
        <f t="shared" ca="1" si="279"/>
        <v>Female</v>
      </c>
      <c r="J2877" t="str">
        <f t="shared" ca="1" si="280"/>
        <v>Self-pay</v>
      </c>
      <c r="K2877" t="str">
        <f t="shared" ca="1" si="281"/>
        <v>Left without being seen</v>
      </c>
      <c r="L2877" s="1">
        <f t="shared" ca="1" si="282"/>
        <v>40965</v>
      </c>
    </row>
    <row r="2878" spans="2:12" x14ac:dyDescent="0.25">
      <c r="B2878">
        <f t="shared" ca="1" si="277"/>
        <v>25</v>
      </c>
      <c r="C2878">
        <f t="shared" ca="1" si="283"/>
        <v>5</v>
      </c>
      <c r="D2878">
        <f t="shared" ca="1" si="283"/>
        <v>2002</v>
      </c>
      <c r="E2878">
        <f t="shared" ca="1" si="283"/>
        <v>2</v>
      </c>
      <c r="F2878">
        <f t="shared" ca="1" si="283"/>
        <v>4</v>
      </c>
      <c r="G2878">
        <f t="shared" ca="1" si="283"/>
        <v>2</v>
      </c>
      <c r="I2878" t="str">
        <f t="shared" ca="1" si="279"/>
        <v>Male</v>
      </c>
      <c r="J2878" t="str">
        <f t="shared" ca="1" si="280"/>
        <v>Self-pay</v>
      </c>
      <c r="K2878" t="str">
        <f t="shared" ca="1" si="281"/>
        <v>Admitted</v>
      </c>
      <c r="L2878" s="1">
        <f t="shared" ca="1" si="282"/>
        <v>37401</v>
      </c>
    </row>
    <row r="2879" spans="2:12" x14ac:dyDescent="0.25">
      <c r="B2879">
        <f t="shared" ca="1" si="277"/>
        <v>22</v>
      </c>
      <c r="C2879">
        <f t="shared" ca="1" si="283"/>
        <v>6</v>
      </c>
      <c r="D2879">
        <f t="shared" ca="1" si="283"/>
        <v>1989</v>
      </c>
      <c r="E2879">
        <f t="shared" ca="1" si="283"/>
        <v>2</v>
      </c>
      <c r="F2879">
        <f t="shared" ca="1" si="283"/>
        <v>2</v>
      </c>
      <c r="G2879">
        <f t="shared" ca="1" si="283"/>
        <v>4</v>
      </c>
      <c r="I2879" t="str">
        <f t="shared" ca="1" si="279"/>
        <v>Male</v>
      </c>
      <c r="J2879" t="str">
        <f t="shared" ca="1" si="280"/>
        <v>Medicare</v>
      </c>
      <c r="K2879" t="str">
        <f t="shared" ca="1" si="281"/>
        <v>Left without being seen</v>
      </c>
      <c r="L2879" s="1">
        <f t="shared" ca="1" si="282"/>
        <v>32681</v>
      </c>
    </row>
    <row r="2880" spans="2:12" x14ac:dyDescent="0.25">
      <c r="B2880">
        <f t="shared" ca="1" si="277"/>
        <v>1</v>
      </c>
      <c r="C2880">
        <f t="shared" ca="1" si="283"/>
        <v>7</v>
      </c>
      <c r="D2880">
        <f t="shared" ca="1" si="283"/>
        <v>1952</v>
      </c>
      <c r="E2880">
        <f t="shared" ca="1" si="283"/>
        <v>2</v>
      </c>
      <c r="F2880">
        <f t="shared" ca="1" si="283"/>
        <v>5</v>
      </c>
      <c r="G2880">
        <f t="shared" ca="1" si="283"/>
        <v>4</v>
      </c>
      <c r="I2880" t="str">
        <f t="shared" ca="1" si="279"/>
        <v>Male</v>
      </c>
      <c r="J2880" t="str">
        <f t="shared" ca="1" si="280"/>
        <v>Blue Cross</v>
      </c>
      <c r="K2880" t="str">
        <f t="shared" ca="1" si="281"/>
        <v>Left without being seen</v>
      </c>
      <c r="L2880" s="1">
        <f t="shared" ca="1" si="282"/>
        <v>19176</v>
      </c>
    </row>
    <row r="2881" spans="2:12" x14ac:dyDescent="0.25">
      <c r="B2881">
        <f t="shared" ca="1" si="277"/>
        <v>1</v>
      </c>
      <c r="C2881">
        <f t="shared" ca="1" si="283"/>
        <v>8</v>
      </c>
      <c r="D2881">
        <f t="shared" ca="1" si="283"/>
        <v>1983</v>
      </c>
      <c r="E2881">
        <f t="shared" ca="1" si="283"/>
        <v>1</v>
      </c>
      <c r="F2881">
        <f t="shared" ca="1" si="283"/>
        <v>2</v>
      </c>
      <c r="G2881">
        <f t="shared" ca="1" si="283"/>
        <v>2</v>
      </c>
      <c r="I2881" t="str">
        <f t="shared" ca="1" si="279"/>
        <v>Female</v>
      </c>
      <c r="J2881" t="str">
        <f t="shared" ca="1" si="280"/>
        <v>Medicare</v>
      </c>
      <c r="K2881" t="str">
        <f t="shared" ca="1" si="281"/>
        <v>Admitted</v>
      </c>
      <c r="L2881" s="1">
        <f t="shared" ca="1" si="282"/>
        <v>30529</v>
      </c>
    </row>
    <row r="2882" spans="2:12" x14ac:dyDescent="0.25">
      <c r="B2882">
        <f t="shared" ca="1" si="277"/>
        <v>1</v>
      </c>
      <c r="C2882">
        <f t="shared" ca="1" si="283"/>
        <v>1</v>
      </c>
      <c r="D2882">
        <f t="shared" ca="1" si="283"/>
        <v>2007</v>
      </c>
      <c r="E2882">
        <f t="shared" ca="1" si="283"/>
        <v>2</v>
      </c>
      <c r="F2882">
        <f t="shared" ca="1" si="283"/>
        <v>1</v>
      </c>
      <c r="G2882">
        <f t="shared" ca="1" si="283"/>
        <v>3</v>
      </c>
      <c r="I2882" t="str">
        <f t="shared" ca="1" si="279"/>
        <v>Male</v>
      </c>
      <c r="J2882" t="str">
        <f t="shared" ca="1" si="280"/>
        <v>Aetna</v>
      </c>
      <c r="K2882" t="str">
        <f t="shared" ca="1" si="281"/>
        <v>Transferred</v>
      </c>
      <c r="L2882" s="1">
        <f t="shared" ca="1" si="282"/>
        <v>39083</v>
      </c>
    </row>
    <row r="2883" spans="2:12" x14ac:dyDescent="0.25">
      <c r="B2883">
        <f t="shared" ca="1" si="277"/>
        <v>2</v>
      </c>
      <c r="C2883">
        <f t="shared" ca="1" si="283"/>
        <v>11</v>
      </c>
      <c r="D2883">
        <f t="shared" ca="1" si="283"/>
        <v>1960</v>
      </c>
      <c r="E2883">
        <f t="shared" ca="1" si="283"/>
        <v>2</v>
      </c>
      <c r="F2883">
        <f t="shared" ca="1" si="283"/>
        <v>4</v>
      </c>
      <c r="G2883">
        <f t="shared" ca="1" si="283"/>
        <v>2</v>
      </c>
      <c r="I2883" t="str">
        <f t="shared" ca="1" si="279"/>
        <v>Male</v>
      </c>
      <c r="J2883" t="str">
        <f t="shared" ca="1" si="280"/>
        <v>Self-pay</v>
      </c>
      <c r="K2883" t="str">
        <f t="shared" ca="1" si="281"/>
        <v>Admitted</v>
      </c>
      <c r="L2883" s="1">
        <f t="shared" ca="1" si="282"/>
        <v>22222</v>
      </c>
    </row>
    <row r="2884" spans="2:12" x14ac:dyDescent="0.25">
      <c r="B2884">
        <f t="shared" ca="1" si="277"/>
        <v>11</v>
      </c>
      <c r="C2884">
        <f t="shared" ca="1" si="283"/>
        <v>2</v>
      </c>
      <c r="D2884">
        <f t="shared" ca="1" si="283"/>
        <v>1928</v>
      </c>
      <c r="E2884">
        <f t="shared" ca="1" si="283"/>
        <v>1</v>
      </c>
      <c r="F2884">
        <f t="shared" ca="1" si="283"/>
        <v>5</v>
      </c>
      <c r="G2884">
        <f t="shared" ca="1" si="283"/>
        <v>3</v>
      </c>
      <c r="I2884" t="str">
        <f t="shared" ca="1" si="279"/>
        <v>Female</v>
      </c>
      <c r="J2884" t="str">
        <f t="shared" ca="1" si="280"/>
        <v>Blue Cross</v>
      </c>
      <c r="K2884" t="str">
        <f t="shared" ca="1" si="281"/>
        <v>Transferred</v>
      </c>
      <c r="L2884" s="1">
        <f t="shared" ca="1" si="282"/>
        <v>10269</v>
      </c>
    </row>
    <row r="2885" spans="2:12" x14ac:dyDescent="0.25">
      <c r="B2885">
        <f t="shared" ref="B2885:B2948" ca="1" si="284">RANDBETWEEN(B$4,B$5)</f>
        <v>6</v>
      </c>
      <c r="C2885">
        <f t="shared" ca="1" si="283"/>
        <v>4</v>
      </c>
      <c r="D2885">
        <f t="shared" ca="1" si="283"/>
        <v>1943</v>
      </c>
      <c r="E2885">
        <f t="shared" ca="1" si="283"/>
        <v>2</v>
      </c>
      <c r="F2885">
        <f t="shared" ca="1" si="283"/>
        <v>5</v>
      </c>
      <c r="G2885">
        <f t="shared" ca="1" si="283"/>
        <v>2</v>
      </c>
      <c r="I2885" t="str">
        <f t="shared" ca="1" si="279"/>
        <v>Male</v>
      </c>
      <c r="J2885" t="str">
        <f t="shared" ca="1" si="280"/>
        <v>Blue Cross</v>
      </c>
      <c r="K2885" t="str">
        <f t="shared" ca="1" si="281"/>
        <v>Admitted</v>
      </c>
      <c r="L2885" s="1">
        <f t="shared" ca="1" si="282"/>
        <v>15802</v>
      </c>
    </row>
    <row r="2886" spans="2:12" x14ac:dyDescent="0.25">
      <c r="B2886">
        <f t="shared" ca="1" si="284"/>
        <v>24</v>
      </c>
      <c r="C2886">
        <f t="shared" ca="1" si="283"/>
        <v>10</v>
      </c>
      <c r="D2886">
        <f t="shared" ca="1" si="283"/>
        <v>2005</v>
      </c>
      <c r="E2886">
        <f t="shared" ca="1" si="283"/>
        <v>2</v>
      </c>
      <c r="F2886">
        <f t="shared" ca="1" si="283"/>
        <v>4</v>
      </c>
      <c r="G2886">
        <f t="shared" ca="1" si="283"/>
        <v>2</v>
      </c>
      <c r="I2886" t="str">
        <f t="shared" ca="1" si="279"/>
        <v>Male</v>
      </c>
      <c r="J2886" t="str">
        <f t="shared" ca="1" si="280"/>
        <v>Self-pay</v>
      </c>
      <c r="K2886" t="str">
        <f t="shared" ca="1" si="281"/>
        <v>Admitted</v>
      </c>
      <c r="L2886" s="1">
        <f t="shared" ca="1" si="282"/>
        <v>38649</v>
      </c>
    </row>
    <row r="2887" spans="2:12" x14ac:dyDescent="0.25">
      <c r="B2887">
        <f t="shared" ca="1" si="284"/>
        <v>3</v>
      </c>
      <c r="C2887">
        <f t="shared" ca="1" si="283"/>
        <v>6</v>
      </c>
      <c r="D2887">
        <f t="shared" ca="1" si="283"/>
        <v>1956</v>
      </c>
      <c r="E2887">
        <f t="shared" ca="1" si="283"/>
        <v>1</v>
      </c>
      <c r="F2887">
        <f t="shared" ca="1" si="283"/>
        <v>4</v>
      </c>
      <c r="G2887">
        <f t="shared" ca="1" si="283"/>
        <v>2</v>
      </c>
      <c r="I2887" t="str">
        <f t="shared" ca="1" si="279"/>
        <v>Female</v>
      </c>
      <c r="J2887" t="str">
        <f t="shared" ca="1" si="280"/>
        <v>Self-pay</v>
      </c>
      <c r="K2887" t="str">
        <f t="shared" ca="1" si="281"/>
        <v>Admitted</v>
      </c>
      <c r="L2887" s="1">
        <f t="shared" ca="1" si="282"/>
        <v>20609</v>
      </c>
    </row>
    <row r="2888" spans="2:12" x14ac:dyDescent="0.25">
      <c r="B2888">
        <f t="shared" ca="1" si="284"/>
        <v>6</v>
      </c>
      <c r="C2888">
        <f t="shared" ca="1" si="283"/>
        <v>5</v>
      </c>
      <c r="D2888">
        <f t="shared" ca="1" si="283"/>
        <v>1933</v>
      </c>
      <c r="E2888">
        <f t="shared" ca="1" si="283"/>
        <v>1</v>
      </c>
      <c r="F2888">
        <f t="shared" ca="1" si="283"/>
        <v>5</v>
      </c>
      <c r="G2888">
        <f t="shared" ca="1" si="283"/>
        <v>1</v>
      </c>
      <c r="I2888" t="str">
        <f t="shared" ca="1" si="279"/>
        <v>Female</v>
      </c>
      <c r="J2888" t="str">
        <f t="shared" ca="1" si="280"/>
        <v>Blue Cross</v>
      </c>
      <c r="K2888" t="str">
        <f t="shared" ca="1" si="281"/>
        <v>Discharged</v>
      </c>
      <c r="L2888" s="1">
        <f t="shared" ca="1" si="282"/>
        <v>12180</v>
      </c>
    </row>
    <row r="2889" spans="2:12" x14ac:dyDescent="0.25">
      <c r="B2889">
        <f t="shared" ca="1" si="284"/>
        <v>26</v>
      </c>
      <c r="C2889">
        <f t="shared" ca="1" si="283"/>
        <v>4</v>
      </c>
      <c r="D2889">
        <f t="shared" ca="1" si="283"/>
        <v>1965</v>
      </c>
      <c r="E2889">
        <f t="shared" ca="1" si="283"/>
        <v>2</v>
      </c>
      <c r="F2889">
        <f t="shared" ca="1" si="283"/>
        <v>2</v>
      </c>
      <c r="G2889">
        <f t="shared" ca="1" si="283"/>
        <v>4</v>
      </c>
      <c r="I2889" t="str">
        <f t="shared" ref="I2889:I2952" ca="1" si="285">VLOOKUP(E2889,GenderNum_to_GenderLabel,2,FALSE)</f>
        <v>Male</v>
      </c>
      <c r="J2889" t="str">
        <f t="shared" ref="J2889:J2952" ca="1" si="286">VLOOKUP(F2889,InsuranceNum_to_InsuranceCompany,2,FALSE)</f>
        <v>Medicare</v>
      </c>
      <c r="K2889" t="str">
        <f t="shared" ref="K2889:K2952" ca="1" si="287">VLOOKUP(G2889,DispositionNum_to_DispositionLabel,2,FALSE)</f>
        <v>Left without being seen</v>
      </c>
      <c r="L2889" s="1">
        <f t="shared" ca="1" si="282"/>
        <v>23858</v>
      </c>
    </row>
    <row r="2890" spans="2:12" x14ac:dyDescent="0.25">
      <c r="B2890">
        <f t="shared" ca="1" si="284"/>
        <v>7</v>
      </c>
      <c r="C2890">
        <f t="shared" ca="1" si="283"/>
        <v>7</v>
      </c>
      <c r="D2890">
        <f t="shared" ca="1" si="283"/>
        <v>1934</v>
      </c>
      <c r="E2890">
        <f t="shared" ca="1" si="283"/>
        <v>1</v>
      </c>
      <c r="F2890">
        <f t="shared" ca="1" si="283"/>
        <v>2</v>
      </c>
      <c r="G2890">
        <f t="shared" ca="1" si="283"/>
        <v>3</v>
      </c>
      <c r="I2890" t="str">
        <f t="shared" ca="1" si="285"/>
        <v>Female</v>
      </c>
      <c r="J2890" t="str">
        <f t="shared" ca="1" si="286"/>
        <v>Medicare</v>
      </c>
      <c r="K2890" t="str">
        <f t="shared" ca="1" si="287"/>
        <v>Transferred</v>
      </c>
      <c r="L2890" s="1">
        <f t="shared" ca="1" si="282"/>
        <v>12607</v>
      </c>
    </row>
    <row r="2891" spans="2:12" x14ac:dyDescent="0.25">
      <c r="B2891">
        <f t="shared" ca="1" si="284"/>
        <v>14</v>
      </c>
      <c r="C2891">
        <f t="shared" ca="1" si="283"/>
        <v>3</v>
      </c>
      <c r="D2891">
        <f t="shared" ca="1" si="283"/>
        <v>1921</v>
      </c>
      <c r="E2891">
        <f t="shared" ca="1" si="283"/>
        <v>2</v>
      </c>
      <c r="F2891">
        <f t="shared" ca="1" si="283"/>
        <v>1</v>
      </c>
      <c r="G2891">
        <f t="shared" ca="1" si="283"/>
        <v>3</v>
      </c>
      <c r="I2891" t="str">
        <f t="shared" ca="1" si="285"/>
        <v>Male</v>
      </c>
      <c r="J2891" t="str">
        <f t="shared" ca="1" si="286"/>
        <v>Aetna</v>
      </c>
      <c r="K2891" t="str">
        <f t="shared" ca="1" si="287"/>
        <v>Transferred</v>
      </c>
      <c r="L2891" s="1">
        <f t="shared" ca="1" si="282"/>
        <v>7744</v>
      </c>
    </row>
    <row r="2892" spans="2:12" x14ac:dyDescent="0.25">
      <c r="B2892">
        <f t="shared" ca="1" si="284"/>
        <v>8</v>
      </c>
      <c r="C2892">
        <f t="shared" ca="1" si="283"/>
        <v>3</v>
      </c>
      <c r="D2892">
        <f t="shared" ca="1" si="283"/>
        <v>1988</v>
      </c>
      <c r="E2892">
        <f t="shared" ca="1" si="283"/>
        <v>2</v>
      </c>
      <c r="F2892">
        <f t="shared" ca="1" si="283"/>
        <v>3</v>
      </c>
      <c r="G2892">
        <f t="shared" ca="1" si="283"/>
        <v>3</v>
      </c>
      <c r="I2892" t="str">
        <f t="shared" ca="1" si="285"/>
        <v>Male</v>
      </c>
      <c r="J2892" t="str">
        <f t="shared" ca="1" si="286"/>
        <v>Medicaid</v>
      </c>
      <c r="K2892" t="str">
        <f t="shared" ca="1" si="287"/>
        <v>Transferred</v>
      </c>
      <c r="L2892" s="1">
        <f t="shared" ca="1" si="282"/>
        <v>32210</v>
      </c>
    </row>
    <row r="2893" spans="2:12" x14ac:dyDescent="0.25">
      <c r="B2893">
        <f t="shared" ca="1" si="284"/>
        <v>12</v>
      </c>
      <c r="C2893">
        <f t="shared" ca="1" si="283"/>
        <v>3</v>
      </c>
      <c r="D2893">
        <f t="shared" ca="1" si="283"/>
        <v>1935</v>
      </c>
      <c r="E2893">
        <f t="shared" ca="1" si="283"/>
        <v>2</v>
      </c>
      <c r="F2893">
        <f t="shared" ca="1" si="283"/>
        <v>1</v>
      </c>
      <c r="G2893">
        <f t="shared" ca="1" si="283"/>
        <v>2</v>
      </c>
      <c r="I2893" t="str">
        <f t="shared" ca="1" si="285"/>
        <v>Male</v>
      </c>
      <c r="J2893" t="str">
        <f t="shared" ca="1" si="286"/>
        <v>Aetna</v>
      </c>
      <c r="K2893" t="str">
        <f t="shared" ca="1" si="287"/>
        <v>Admitted</v>
      </c>
      <c r="L2893" s="1">
        <f t="shared" ca="1" si="282"/>
        <v>12855</v>
      </c>
    </row>
    <row r="2894" spans="2:12" x14ac:dyDescent="0.25">
      <c r="B2894">
        <f t="shared" ca="1" si="284"/>
        <v>16</v>
      </c>
      <c r="C2894">
        <f t="shared" ca="1" si="283"/>
        <v>8</v>
      </c>
      <c r="D2894">
        <f t="shared" ca="1" si="283"/>
        <v>1930</v>
      </c>
      <c r="E2894">
        <f t="shared" ca="1" si="283"/>
        <v>2</v>
      </c>
      <c r="F2894">
        <f t="shared" ca="1" si="283"/>
        <v>3</v>
      </c>
      <c r="G2894">
        <f t="shared" ca="1" si="283"/>
        <v>4</v>
      </c>
      <c r="I2894" t="str">
        <f t="shared" ca="1" si="285"/>
        <v>Male</v>
      </c>
      <c r="J2894" t="str">
        <f t="shared" ca="1" si="286"/>
        <v>Medicaid</v>
      </c>
      <c r="K2894" t="str">
        <f t="shared" ca="1" si="287"/>
        <v>Left without being seen</v>
      </c>
      <c r="L2894" s="1">
        <f t="shared" ca="1" si="282"/>
        <v>11186</v>
      </c>
    </row>
    <row r="2895" spans="2:12" x14ac:dyDescent="0.25">
      <c r="B2895">
        <f t="shared" ca="1" si="284"/>
        <v>18</v>
      </c>
      <c r="C2895">
        <f t="shared" ca="1" si="283"/>
        <v>1</v>
      </c>
      <c r="D2895">
        <f t="shared" ca="1" si="283"/>
        <v>1946</v>
      </c>
      <c r="E2895">
        <f t="shared" ca="1" si="283"/>
        <v>1</v>
      </c>
      <c r="F2895">
        <f t="shared" ca="1" si="283"/>
        <v>5</v>
      </c>
      <c r="G2895">
        <f t="shared" ca="1" si="283"/>
        <v>1</v>
      </c>
      <c r="I2895" t="str">
        <f t="shared" ca="1" si="285"/>
        <v>Female</v>
      </c>
      <c r="J2895" t="str">
        <f t="shared" ca="1" si="286"/>
        <v>Blue Cross</v>
      </c>
      <c r="K2895" t="str">
        <f t="shared" ca="1" si="287"/>
        <v>Discharged</v>
      </c>
      <c r="L2895" s="1">
        <f t="shared" ca="1" si="282"/>
        <v>16820</v>
      </c>
    </row>
    <row r="2896" spans="2:12" x14ac:dyDescent="0.25">
      <c r="B2896">
        <f t="shared" ca="1" si="284"/>
        <v>4</v>
      </c>
      <c r="C2896">
        <f t="shared" ca="1" si="283"/>
        <v>6</v>
      </c>
      <c r="D2896">
        <f t="shared" ca="1" si="283"/>
        <v>1937</v>
      </c>
      <c r="E2896">
        <f t="shared" ca="1" si="283"/>
        <v>2</v>
      </c>
      <c r="F2896">
        <f t="shared" ca="1" si="283"/>
        <v>1</v>
      </c>
      <c r="G2896">
        <f t="shared" ca="1" si="283"/>
        <v>1</v>
      </c>
      <c r="I2896" t="str">
        <f t="shared" ca="1" si="285"/>
        <v>Male</v>
      </c>
      <c r="J2896" t="str">
        <f t="shared" ca="1" si="286"/>
        <v>Aetna</v>
      </c>
      <c r="K2896" t="str">
        <f t="shared" ca="1" si="287"/>
        <v>Discharged</v>
      </c>
      <c r="L2896" s="1">
        <f t="shared" ca="1" si="282"/>
        <v>13670</v>
      </c>
    </row>
    <row r="2897" spans="2:12" x14ac:dyDescent="0.25">
      <c r="B2897">
        <f t="shared" ca="1" si="284"/>
        <v>5</v>
      </c>
      <c r="C2897">
        <f t="shared" ca="1" si="283"/>
        <v>2</v>
      </c>
      <c r="D2897">
        <f t="shared" ca="1" si="283"/>
        <v>1943</v>
      </c>
      <c r="E2897">
        <f t="shared" ca="1" si="283"/>
        <v>2</v>
      </c>
      <c r="F2897">
        <f t="shared" ca="1" si="283"/>
        <v>2</v>
      </c>
      <c r="G2897">
        <f t="shared" ca="1" si="283"/>
        <v>4</v>
      </c>
      <c r="I2897" t="str">
        <f t="shared" ca="1" si="285"/>
        <v>Male</v>
      </c>
      <c r="J2897" t="str">
        <f t="shared" ca="1" si="286"/>
        <v>Medicare</v>
      </c>
      <c r="K2897" t="str">
        <f t="shared" ca="1" si="287"/>
        <v>Left without being seen</v>
      </c>
      <c r="L2897" s="1">
        <f t="shared" ca="1" si="282"/>
        <v>15742</v>
      </c>
    </row>
    <row r="2898" spans="2:12" x14ac:dyDescent="0.25">
      <c r="B2898">
        <f t="shared" ca="1" si="284"/>
        <v>1</v>
      </c>
      <c r="C2898">
        <f t="shared" ca="1" si="283"/>
        <v>1</v>
      </c>
      <c r="D2898">
        <f t="shared" ca="1" si="283"/>
        <v>2007</v>
      </c>
      <c r="E2898">
        <f t="shared" ca="1" si="283"/>
        <v>1</v>
      </c>
      <c r="F2898">
        <f t="shared" ca="1" si="283"/>
        <v>1</v>
      </c>
      <c r="G2898">
        <f t="shared" ca="1" si="283"/>
        <v>1</v>
      </c>
      <c r="I2898" t="str">
        <f t="shared" ca="1" si="285"/>
        <v>Female</v>
      </c>
      <c r="J2898" t="str">
        <f t="shared" ca="1" si="286"/>
        <v>Aetna</v>
      </c>
      <c r="K2898" t="str">
        <f t="shared" ca="1" si="287"/>
        <v>Discharged</v>
      </c>
      <c r="L2898" s="1">
        <f t="shared" ca="1" si="282"/>
        <v>39083</v>
      </c>
    </row>
    <row r="2899" spans="2:12" x14ac:dyDescent="0.25">
      <c r="B2899">
        <f t="shared" ca="1" si="284"/>
        <v>5</v>
      </c>
      <c r="C2899">
        <f t="shared" ca="1" si="283"/>
        <v>11</v>
      </c>
      <c r="D2899">
        <f t="shared" ca="1" si="283"/>
        <v>1917</v>
      </c>
      <c r="E2899">
        <f t="shared" ca="1" si="283"/>
        <v>1</v>
      </c>
      <c r="F2899">
        <f t="shared" ca="1" si="283"/>
        <v>1</v>
      </c>
      <c r="G2899">
        <f t="shared" ca="1" si="283"/>
        <v>2</v>
      </c>
      <c r="I2899" t="str">
        <f t="shared" ca="1" si="285"/>
        <v>Female</v>
      </c>
      <c r="J2899" t="str">
        <f t="shared" ca="1" si="286"/>
        <v>Aetna</v>
      </c>
      <c r="K2899" t="str">
        <f t="shared" ca="1" si="287"/>
        <v>Admitted</v>
      </c>
      <c r="L2899" s="1">
        <f t="shared" ca="1" si="282"/>
        <v>6519</v>
      </c>
    </row>
    <row r="2900" spans="2:12" x14ac:dyDescent="0.25">
      <c r="B2900">
        <f t="shared" ca="1" si="284"/>
        <v>23</v>
      </c>
      <c r="C2900">
        <f t="shared" ca="1" si="283"/>
        <v>10</v>
      </c>
      <c r="D2900">
        <f t="shared" ca="1" si="283"/>
        <v>1993</v>
      </c>
      <c r="E2900">
        <f t="shared" ca="1" si="283"/>
        <v>2</v>
      </c>
      <c r="F2900">
        <f t="shared" ca="1" si="283"/>
        <v>4</v>
      </c>
      <c r="G2900">
        <f t="shared" ca="1" si="283"/>
        <v>2</v>
      </c>
      <c r="I2900" t="str">
        <f t="shared" ca="1" si="285"/>
        <v>Male</v>
      </c>
      <c r="J2900" t="str">
        <f t="shared" ca="1" si="286"/>
        <v>Self-pay</v>
      </c>
      <c r="K2900" t="str">
        <f t="shared" ca="1" si="287"/>
        <v>Admitted</v>
      </c>
      <c r="L2900" s="1">
        <f t="shared" ref="L2900:L2963" ca="1" si="288">DATE(D2900,C2900,B2900)</f>
        <v>34265</v>
      </c>
    </row>
    <row r="2901" spans="2:12" x14ac:dyDescent="0.25">
      <c r="B2901">
        <f t="shared" ca="1" si="284"/>
        <v>28</v>
      </c>
      <c r="C2901">
        <f t="shared" ca="1" si="283"/>
        <v>12</v>
      </c>
      <c r="D2901">
        <f t="shared" ca="1" si="283"/>
        <v>1950</v>
      </c>
      <c r="E2901">
        <f t="shared" ca="1" si="283"/>
        <v>1</v>
      </c>
      <c r="F2901">
        <f t="shared" ca="1" si="283"/>
        <v>3</v>
      </c>
      <c r="G2901">
        <f t="shared" ca="1" si="283"/>
        <v>1</v>
      </c>
      <c r="I2901" t="str">
        <f t="shared" ca="1" si="285"/>
        <v>Female</v>
      </c>
      <c r="J2901" t="str">
        <f t="shared" ca="1" si="286"/>
        <v>Medicaid</v>
      </c>
      <c r="K2901" t="str">
        <f t="shared" ca="1" si="287"/>
        <v>Discharged</v>
      </c>
      <c r="L2901" s="1">
        <f t="shared" ca="1" si="288"/>
        <v>18625</v>
      </c>
    </row>
    <row r="2902" spans="2:12" x14ac:dyDescent="0.25">
      <c r="B2902">
        <f t="shared" ca="1" si="284"/>
        <v>17</v>
      </c>
      <c r="C2902">
        <f t="shared" ca="1" si="283"/>
        <v>6</v>
      </c>
      <c r="D2902">
        <f t="shared" ca="1" si="283"/>
        <v>1955</v>
      </c>
      <c r="E2902">
        <f t="shared" ca="1" si="283"/>
        <v>1</v>
      </c>
      <c r="F2902">
        <f t="shared" ca="1" si="283"/>
        <v>5</v>
      </c>
      <c r="G2902">
        <f t="shared" ca="1" si="283"/>
        <v>4</v>
      </c>
      <c r="I2902" t="str">
        <f t="shared" ca="1" si="285"/>
        <v>Female</v>
      </c>
      <c r="J2902" t="str">
        <f t="shared" ca="1" si="286"/>
        <v>Blue Cross</v>
      </c>
      <c r="K2902" t="str">
        <f t="shared" ca="1" si="287"/>
        <v>Left without being seen</v>
      </c>
      <c r="L2902" s="1">
        <f t="shared" ca="1" si="288"/>
        <v>20257</v>
      </c>
    </row>
    <row r="2903" spans="2:12" x14ac:dyDescent="0.25">
      <c r="B2903">
        <f t="shared" ca="1" si="284"/>
        <v>15</v>
      </c>
      <c r="C2903">
        <f t="shared" ca="1" si="283"/>
        <v>1</v>
      </c>
      <c r="D2903">
        <f t="shared" ca="1" si="283"/>
        <v>1988</v>
      </c>
      <c r="E2903">
        <f t="shared" ca="1" si="283"/>
        <v>2</v>
      </c>
      <c r="F2903">
        <f t="shared" ca="1" si="283"/>
        <v>1</v>
      </c>
      <c r="G2903">
        <f t="shared" ca="1" si="283"/>
        <v>4</v>
      </c>
      <c r="I2903" t="str">
        <f t="shared" ca="1" si="285"/>
        <v>Male</v>
      </c>
      <c r="J2903" t="str">
        <f t="shared" ca="1" si="286"/>
        <v>Aetna</v>
      </c>
      <c r="K2903" t="str">
        <f t="shared" ca="1" si="287"/>
        <v>Left without being seen</v>
      </c>
      <c r="L2903" s="1">
        <f t="shared" ca="1" si="288"/>
        <v>32157</v>
      </c>
    </row>
    <row r="2904" spans="2:12" x14ac:dyDescent="0.25">
      <c r="B2904">
        <f t="shared" ca="1" si="284"/>
        <v>23</v>
      </c>
      <c r="C2904">
        <f t="shared" ca="1" si="283"/>
        <v>8</v>
      </c>
      <c r="D2904">
        <f t="shared" ca="1" si="283"/>
        <v>1928</v>
      </c>
      <c r="E2904">
        <f t="shared" ca="1" si="283"/>
        <v>2</v>
      </c>
      <c r="F2904">
        <f t="shared" ca="1" si="283"/>
        <v>5</v>
      </c>
      <c r="G2904">
        <f t="shared" ca="1" si="283"/>
        <v>3</v>
      </c>
      <c r="I2904" t="str">
        <f t="shared" ca="1" si="285"/>
        <v>Male</v>
      </c>
      <c r="J2904" t="str">
        <f t="shared" ca="1" si="286"/>
        <v>Blue Cross</v>
      </c>
      <c r="K2904" t="str">
        <f t="shared" ca="1" si="287"/>
        <v>Transferred</v>
      </c>
      <c r="L2904" s="1">
        <f t="shared" ca="1" si="288"/>
        <v>10463</v>
      </c>
    </row>
    <row r="2905" spans="2:12" x14ac:dyDescent="0.25">
      <c r="B2905">
        <f t="shared" ca="1" si="284"/>
        <v>10</v>
      </c>
      <c r="C2905">
        <f t="shared" ca="1" si="283"/>
        <v>4</v>
      </c>
      <c r="D2905">
        <f t="shared" ca="1" si="283"/>
        <v>1952</v>
      </c>
      <c r="E2905">
        <f t="shared" ca="1" si="283"/>
        <v>1</v>
      </c>
      <c r="F2905">
        <f t="shared" ca="1" si="283"/>
        <v>5</v>
      </c>
      <c r="G2905">
        <f t="shared" ca="1" si="283"/>
        <v>2</v>
      </c>
      <c r="I2905" t="str">
        <f t="shared" ca="1" si="285"/>
        <v>Female</v>
      </c>
      <c r="J2905" t="str">
        <f t="shared" ca="1" si="286"/>
        <v>Blue Cross</v>
      </c>
      <c r="K2905" t="str">
        <f t="shared" ca="1" si="287"/>
        <v>Admitted</v>
      </c>
      <c r="L2905" s="1">
        <f t="shared" ca="1" si="288"/>
        <v>19094</v>
      </c>
    </row>
    <row r="2906" spans="2:12" x14ac:dyDescent="0.25">
      <c r="B2906">
        <f t="shared" ca="1" si="284"/>
        <v>8</v>
      </c>
      <c r="C2906">
        <f t="shared" ca="1" si="283"/>
        <v>7</v>
      </c>
      <c r="D2906">
        <f t="shared" ca="1" si="283"/>
        <v>1975</v>
      </c>
      <c r="E2906">
        <f t="shared" ca="1" si="283"/>
        <v>1</v>
      </c>
      <c r="F2906">
        <f t="shared" ca="1" si="283"/>
        <v>5</v>
      </c>
      <c r="G2906">
        <f t="shared" ca="1" si="283"/>
        <v>4</v>
      </c>
      <c r="I2906" t="str">
        <f t="shared" ca="1" si="285"/>
        <v>Female</v>
      </c>
      <c r="J2906" t="str">
        <f t="shared" ca="1" si="286"/>
        <v>Blue Cross</v>
      </c>
      <c r="K2906" t="str">
        <f t="shared" ca="1" si="287"/>
        <v>Left without being seen</v>
      </c>
      <c r="L2906" s="1">
        <f t="shared" ca="1" si="288"/>
        <v>27583</v>
      </c>
    </row>
    <row r="2907" spans="2:12" x14ac:dyDescent="0.25">
      <c r="B2907">
        <f t="shared" ca="1" si="284"/>
        <v>12</v>
      </c>
      <c r="C2907">
        <f t="shared" ca="1" si="283"/>
        <v>10</v>
      </c>
      <c r="D2907">
        <f t="shared" ca="1" si="283"/>
        <v>1927</v>
      </c>
      <c r="E2907">
        <f t="shared" ca="1" si="283"/>
        <v>2</v>
      </c>
      <c r="F2907">
        <f t="shared" ca="1" si="283"/>
        <v>1</v>
      </c>
      <c r="G2907">
        <f t="shared" ca="1" si="283"/>
        <v>3</v>
      </c>
      <c r="I2907" t="str">
        <f t="shared" ca="1" si="285"/>
        <v>Male</v>
      </c>
      <c r="J2907" t="str">
        <f t="shared" ca="1" si="286"/>
        <v>Aetna</v>
      </c>
      <c r="K2907" t="str">
        <f t="shared" ca="1" si="287"/>
        <v>Transferred</v>
      </c>
      <c r="L2907" s="1">
        <f t="shared" ca="1" si="288"/>
        <v>10147</v>
      </c>
    </row>
    <row r="2908" spans="2:12" x14ac:dyDescent="0.25">
      <c r="B2908">
        <f t="shared" ca="1" si="284"/>
        <v>14</v>
      </c>
      <c r="C2908">
        <f t="shared" ca="1" si="283"/>
        <v>4</v>
      </c>
      <c r="D2908">
        <f t="shared" ca="1" si="283"/>
        <v>1995</v>
      </c>
      <c r="E2908">
        <f t="shared" ca="1" si="283"/>
        <v>1</v>
      </c>
      <c r="F2908">
        <f t="shared" ca="1" si="283"/>
        <v>4</v>
      </c>
      <c r="G2908">
        <f t="shared" ca="1" si="283"/>
        <v>3</v>
      </c>
      <c r="I2908" t="str">
        <f t="shared" ca="1" si="285"/>
        <v>Female</v>
      </c>
      <c r="J2908" t="str">
        <f t="shared" ca="1" si="286"/>
        <v>Self-pay</v>
      </c>
      <c r="K2908" t="str">
        <f t="shared" ca="1" si="287"/>
        <v>Transferred</v>
      </c>
      <c r="L2908" s="1">
        <f t="shared" ca="1" si="288"/>
        <v>34803</v>
      </c>
    </row>
    <row r="2909" spans="2:12" x14ac:dyDescent="0.25">
      <c r="B2909">
        <f t="shared" ca="1" si="284"/>
        <v>6</v>
      </c>
      <c r="C2909">
        <f t="shared" ca="1" si="283"/>
        <v>9</v>
      </c>
      <c r="D2909">
        <f t="shared" ca="1" si="283"/>
        <v>2010</v>
      </c>
      <c r="E2909">
        <f t="shared" ca="1" si="283"/>
        <v>1</v>
      </c>
      <c r="F2909">
        <f t="shared" ca="1" si="283"/>
        <v>5</v>
      </c>
      <c r="G2909">
        <f t="shared" ca="1" si="283"/>
        <v>4</v>
      </c>
      <c r="I2909" t="str">
        <f t="shared" ca="1" si="285"/>
        <v>Female</v>
      </c>
      <c r="J2909" t="str">
        <f t="shared" ca="1" si="286"/>
        <v>Blue Cross</v>
      </c>
      <c r="K2909" t="str">
        <f t="shared" ca="1" si="287"/>
        <v>Left without being seen</v>
      </c>
      <c r="L2909" s="1">
        <f t="shared" ca="1" si="288"/>
        <v>40427</v>
      </c>
    </row>
    <row r="2910" spans="2:12" x14ac:dyDescent="0.25">
      <c r="B2910">
        <f t="shared" ca="1" si="284"/>
        <v>25</v>
      </c>
      <c r="C2910">
        <f t="shared" ca="1" si="283"/>
        <v>9</v>
      </c>
      <c r="D2910">
        <f t="shared" ca="1" si="283"/>
        <v>2012</v>
      </c>
      <c r="E2910">
        <f t="shared" ca="1" si="283"/>
        <v>1</v>
      </c>
      <c r="F2910">
        <f t="shared" ca="1" si="283"/>
        <v>2</v>
      </c>
      <c r="G2910">
        <f t="shared" ca="1" si="283"/>
        <v>2</v>
      </c>
      <c r="I2910" t="str">
        <f t="shared" ca="1" si="285"/>
        <v>Female</v>
      </c>
      <c r="J2910" t="str">
        <f t="shared" ca="1" si="286"/>
        <v>Medicare</v>
      </c>
      <c r="K2910" t="str">
        <f t="shared" ca="1" si="287"/>
        <v>Admitted</v>
      </c>
      <c r="L2910" s="1">
        <f t="shared" ca="1" si="288"/>
        <v>41177</v>
      </c>
    </row>
    <row r="2911" spans="2:12" x14ac:dyDescent="0.25">
      <c r="B2911">
        <f t="shared" ca="1" si="284"/>
        <v>2</v>
      </c>
      <c r="C2911">
        <f t="shared" ca="1" si="283"/>
        <v>12</v>
      </c>
      <c r="D2911">
        <f t="shared" ca="1" si="283"/>
        <v>1942</v>
      </c>
      <c r="E2911">
        <f t="shared" ca="1" si="283"/>
        <v>2</v>
      </c>
      <c r="F2911">
        <f t="shared" ca="1" si="283"/>
        <v>4</v>
      </c>
      <c r="G2911">
        <f t="shared" ca="1" si="283"/>
        <v>3</v>
      </c>
      <c r="I2911" t="str">
        <f t="shared" ca="1" si="285"/>
        <v>Male</v>
      </c>
      <c r="J2911" t="str">
        <f t="shared" ca="1" si="286"/>
        <v>Self-pay</v>
      </c>
      <c r="K2911" t="str">
        <f t="shared" ca="1" si="287"/>
        <v>Transferred</v>
      </c>
      <c r="L2911" s="1">
        <f t="shared" ca="1" si="288"/>
        <v>15677</v>
      </c>
    </row>
    <row r="2912" spans="2:12" x14ac:dyDescent="0.25">
      <c r="B2912">
        <f t="shared" ca="1" si="284"/>
        <v>15</v>
      </c>
      <c r="C2912">
        <f t="shared" ca="1" si="283"/>
        <v>11</v>
      </c>
      <c r="D2912">
        <f t="shared" ca="1" si="283"/>
        <v>1954</v>
      </c>
      <c r="E2912">
        <f t="shared" ca="1" si="283"/>
        <v>2</v>
      </c>
      <c r="F2912">
        <f t="shared" ca="1" si="283"/>
        <v>3</v>
      </c>
      <c r="G2912">
        <f t="shared" ca="1" si="283"/>
        <v>1</v>
      </c>
      <c r="I2912" t="str">
        <f t="shared" ca="1" si="285"/>
        <v>Male</v>
      </c>
      <c r="J2912" t="str">
        <f t="shared" ca="1" si="286"/>
        <v>Medicaid</v>
      </c>
      <c r="K2912" t="str">
        <f t="shared" ca="1" si="287"/>
        <v>Discharged</v>
      </c>
      <c r="L2912" s="1">
        <f t="shared" ca="1" si="288"/>
        <v>20043</v>
      </c>
    </row>
    <row r="2913" spans="2:12" x14ac:dyDescent="0.25">
      <c r="B2913">
        <f t="shared" ca="1" si="284"/>
        <v>9</v>
      </c>
      <c r="C2913">
        <f t="shared" ca="1" si="283"/>
        <v>10</v>
      </c>
      <c r="D2913">
        <f t="shared" ca="1" si="283"/>
        <v>1942</v>
      </c>
      <c r="E2913">
        <f t="shared" ca="1" si="283"/>
        <v>2</v>
      </c>
      <c r="F2913">
        <f t="shared" ca="1" si="283"/>
        <v>3</v>
      </c>
      <c r="G2913">
        <f t="shared" ca="1" si="283"/>
        <v>2</v>
      </c>
      <c r="I2913" t="str">
        <f t="shared" ca="1" si="285"/>
        <v>Male</v>
      </c>
      <c r="J2913" t="str">
        <f t="shared" ca="1" si="286"/>
        <v>Medicaid</v>
      </c>
      <c r="K2913" t="str">
        <f t="shared" ca="1" si="287"/>
        <v>Admitted</v>
      </c>
      <c r="L2913" s="1">
        <f t="shared" ca="1" si="288"/>
        <v>15623</v>
      </c>
    </row>
    <row r="2914" spans="2:12" x14ac:dyDescent="0.25">
      <c r="B2914">
        <f t="shared" ca="1" si="284"/>
        <v>12</v>
      </c>
      <c r="C2914">
        <f t="shared" ca="1" si="283"/>
        <v>3</v>
      </c>
      <c r="D2914">
        <f t="shared" ca="1" si="283"/>
        <v>1919</v>
      </c>
      <c r="E2914">
        <f t="shared" ca="1" si="283"/>
        <v>2</v>
      </c>
      <c r="F2914">
        <f t="shared" ca="1" si="283"/>
        <v>4</v>
      </c>
      <c r="G2914">
        <f t="shared" ca="1" si="283"/>
        <v>2</v>
      </c>
      <c r="I2914" t="str">
        <f t="shared" ca="1" si="285"/>
        <v>Male</v>
      </c>
      <c r="J2914" t="str">
        <f t="shared" ca="1" si="286"/>
        <v>Self-pay</v>
      </c>
      <c r="K2914" t="str">
        <f t="shared" ca="1" si="287"/>
        <v>Admitted</v>
      </c>
      <c r="L2914" s="1">
        <f t="shared" ca="1" si="288"/>
        <v>7011</v>
      </c>
    </row>
    <row r="2915" spans="2:12" x14ac:dyDescent="0.25">
      <c r="B2915">
        <f t="shared" ca="1" si="284"/>
        <v>15</v>
      </c>
      <c r="C2915">
        <f t="shared" ca="1" si="283"/>
        <v>6</v>
      </c>
      <c r="D2915">
        <f t="shared" ca="1" si="283"/>
        <v>1960</v>
      </c>
      <c r="E2915">
        <f t="shared" ca="1" si="283"/>
        <v>2</v>
      </c>
      <c r="F2915">
        <f t="shared" ca="1" si="283"/>
        <v>3</v>
      </c>
      <c r="G2915">
        <f t="shared" ca="1" si="283"/>
        <v>2</v>
      </c>
      <c r="I2915" t="str">
        <f t="shared" ca="1" si="285"/>
        <v>Male</v>
      </c>
      <c r="J2915" t="str">
        <f t="shared" ca="1" si="286"/>
        <v>Medicaid</v>
      </c>
      <c r="K2915" t="str">
        <f t="shared" ca="1" si="287"/>
        <v>Admitted</v>
      </c>
      <c r="L2915" s="1">
        <f t="shared" ca="1" si="288"/>
        <v>22082</v>
      </c>
    </row>
    <row r="2916" spans="2:12" x14ac:dyDescent="0.25">
      <c r="B2916">
        <f t="shared" ca="1" si="284"/>
        <v>12</v>
      </c>
      <c r="C2916">
        <f t="shared" ca="1" si="283"/>
        <v>6</v>
      </c>
      <c r="D2916">
        <f t="shared" ca="1" si="283"/>
        <v>2000</v>
      </c>
      <c r="E2916">
        <f t="shared" ca="1" si="283"/>
        <v>2</v>
      </c>
      <c r="F2916">
        <f t="shared" ca="1" si="283"/>
        <v>4</v>
      </c>
      <c r="G2916">
        <f t="shared" ca="1" si="283"/>
        <v>3</v>
      </c>
      <c r="I2916" t="str">
        <f t="shared" ca="1" si="285"/>
        <v>Male</v>
      </c>
      <c r="J2916" t="str">
        <f t="shared" ca="1" si="286"/>
        <v>Self-pay</v>
      </c>
      <c r="K2916" t="str">
        <f t="shared" ca="1" si="287"/>
        <v>Transferred</v>
      </c>
      <c r="L2916" s="1">
        <f t="shared" ca="1" si="288"/>
        <v>36689</v>
      </c>
    </row>
    <row r="2917" spans="2:12" x14ac:dyDescent="0.25">
      <c r="B2917">
        <f t="shared" ca="1" si="284"/>
        <v>24</v>
      </c>
      <c r="C2917">
        <f t="shared" ca="1" si="283"/>
        <v>2</v>
      </c>
      <c r="D2917">
        <f t="shared" ca="1" si="283"/>
        <v>1958</v>
      </c>
      <c r="E2917">
        <f t="shared" ca="1" si="283"/>
        <v>2</v>
      </c>
      <c r="F2917">
        <f t="shared" ca="1" si="283"/>
        <v>2</v>
      </c>
      <c r="G2917">
        <f t="shared" ca="1" si="283"/>
        <v>2</v>
      </c>
      <c r="I2917" t="str">
        <f t="shared" ca="1" si="285"/>
        <v>Male</v>
      </c>
      <c r="J2917" t="str">
        <f t="shared" ca="1" si="286"/>
        <v>Medicare</v>
      </c>
      <c r="K2917" t="str">
        <f t="shared" ca="1" si="287"/>
        <v>Admitted</v>
      </c>
      <c r="L2917" s="1">
        <f t="shared" ca="1" si="288"/>
        <v>21240</v>
      </c>
    </row>
    <row r="2918" spans="2:12" x14ac:dyDescent="0.25">
      <c r="B2918">
        <f t="shared" ca="1" si="284"/>
        <v>28</v>
      </c>
      <c r="C2918">
        <f t="shared" ca="1" si="283"/>
        <v>5</v>
      </c>
      <c r="D2918">
        <f t="shared" ca="1" si="283"/>
        <v>1967</v>
      </c>
      <c r="E2918">
        <f t="shared" ca="1" si="283"/>
        <v>1</v>
      </c>
      <c r="F2918">
        <f t="shared" ca="1" si="283"/>
        <v>4</v>
      </c>
      <c r="G2918">
        <f t="shared" ca="1" si="283"/>
        <v>3</v>
      </c>
      <c r="I2918" t="str">
        <f t="shared" ca="1" si="285"/>
        <v>Female</v>
      </c>
      <c r="J2918" t="str">
        <f t="shared" ca="1" si="286"/>
        <v>Self-pay</v>
      </c>
      <c r="K2918" t="str">
        <f t="shared" ca="1" si="287"/>
        <v>Transferred</v>
      </c>
      <c r="L2918" s="1">
        <f t="shared" ca="1" si="288"/>
        <v>24620</v>
      </c>
    </row>
    <row r="2919" spans="2:12" x14ac:dyDescent="0.25">
      <c r="B2919">
        <f t="shared" ca="1" si="284"/>
        <v>20</v>
      </c>
      <c r="C2919">
        <f t="shared" ca="1" si="283"/>
        <v>7</v>
      </c>
      <c r="D2919">
        <f t="shared" ca="1" si="283"/>
        <v>1917</v>
      </c>
      <c r="E2919">
        <f t="shared" ca="1" si="283"/>
        <v>2</v>
      </c>
      <c r="F2919">
        <f t="shared" ca="1" si="283"/>
        <v>5</v>
      </c>
      <c r="G2919">
        <f t="shared" ca="1" si="283"/>
        <v>1</v>
      </c>
      <c r="I2919" t="str">
        <f t="shared" ca="1" si="285"/>
        <v>Male</v>
      </c>
      <c r="J2919" t="str">
        <f t="shared" ca="1" si="286"/>
        <v>Blue Cross</v>
      </c>
      <c r="K2919" t="str">
        <f t="shared" ca="1" si="287"/>
        <v>Discharged</v>
      </c>
      <c r="L2919" s="1">
        <f t="shared" ca="1" si="288"/>
        <v>6411</v>
      </c>
    </row>
    <row r="2920" spans="2:12" x14ac:dyDescent="0.25">
      <c r="B2920">
        <f t="shared" ca="1" si="284"/>
        <v>25</v>
      </c>
      <c r="C2920">
        <f t="shared" ca="1" si="283"/>
        <v>5</v>
      </c>
      <c r="D2920">
        <f t="shared" ca="1" si="283"/>
        <v>1973</v>
      </c>
      <c r="E2920">
        <f t="shared" ca="1" si="283"/>
        <v>1</v>
      </c>
      <c r="F2920">
        <f t="shared" ca="1" si="283"/>
        <v>3</v>
      </c>
      <c r="G2920">
        <f t="shared" ca="1" si="283"/>
        <v>2</v>
      </c>
      <c r="I2920" t="str">
        <f t="shared" ca="1" si="285"/>
        <v>Female</v>
      </c>
      <c r="J2920" t="str">
        <f t="shared" ca="1" si="286"/>
        <v>Medicaid</v>
      </c>
      <c r="K2920" t="str">
        <f t="shared" ca="1" si="287"/>
        <v>Admitted</v>
      </c>
      <c r="L2920" s="1">
        <f t="shared" ca="1" si="288"/>
        <v>26809</v>
      </c>
    </row>
    <row r="2921" spans="2:12" x14ac:dyDescent="0.25">
      <c r="B2921">
        <f t="shared" ca="1" si="284"/>
        <v>26</v>
      </c>
      <c r="C2921">
        <f t="shared" ca="1" si="283"/>
        <v>1</v>
      </c>
      <c r="D2921">
        <f t="shared" ca="1" si="283"/>
        <v>1977</v>
      </c>
      <c r="E2921">
        <f t="shared" ca="1" si="283"/>
        <v>2</v>
      </c>
      <c r="F2921">
        <f t="shared" ca="1" si="283"/>
        <v>2</v>
      </c>
      <c r="G2921">
        <f t="shared" ca="1" si="283"/>
        <v>2</v>
      </c>
      <c r="I2921" t="str">
        <f t="shared" ca="1" si="285"/>
        <v>Male</v>
      </c>
      <c r="J2921" t="str">
        <f t="shared" ca="1" si="286"/>
        <v>Medicare</v>
      </c>
      <c r="K2921" t="str">
        <f t="shared" ca="1" si="287"/>
        <v>Admitted</v>
      </c>
      <c r="L2921" s="1">
        <f t="shared" ca="1" si="288"/>
        <v>28151</v>
      </c>
    </row>
    <row r="2922" spans="2:12" x14ac:dyDescent="0.25">
      <c r="B2922">
        <f t="shared" ca="1" si="284"/>
        <v>7</v>
      </c>
      <c r="C2922">
        <f t="shared" ca="1" si="283"/>
        <v>8</v>
      </c>
      <c r="D2922">
        <f t="shared" ca="1" si="283"/>
        <v>1939</v>
      </c>
      <c r="E2922">
        <f t="shared" ca="1" si="283"/>
        <v>2</v>
      </c>
      <c r="F2922">
        <f t="shared" ca="1" si="283"/>
        <v>3</v>
      </c>
      <c r="G2922">
        <f t="shared" ca="1" si="283"/>
        <v>4</v>
      </c>
      <c r="I2922" t="str">
        <f t="shared" ca="1" si="285"/>
        <v>Male</v>
      </c>
      <c r="J2922" t="str">
        <f t="shared" ca="1" si="286"/>
        <v>Medicaid</v>
      </c>
      <c r="K2922" t="str">
        <f t="shared" ca="1" si="287"/>
        <v>Left without being seen</v>
      </c>
      <c r="L2922" s="1">
        <f t="shared" ca="1" si="288"/>
        <v>14464</v>
      </c>
    </row>
    <row r="2923" spans="2:12" x14ac:dyDescent="0.25">
      <c r="B2923">
        <f t="shared" ca="1" si="284"/>
        <v>16</v>
      </c>
      <c r="C2923">
        <f t="shared" ca="1" si="283"/>
        <v>4</v>
      </c>
      <c r="D2923">
        <f t="shared" ca="1" si="283"/>
        <v>1981</v>
      </c>
      <c r="E2923">
        <f t="shared" ca="1" si="283"/>
        <v>1</v>
      </c>
      <c r="F2923">
        <f t="shared" ca="1" si="283"/>
        <v>5</v>
      </c>
      <c r="G2923">
        <f t="shared" ca="1" si="283"/>
        <v>3</v>
      </c>
      <c r="I2923" t="str">
        <f t="shared" ca="1" si="285"/>
        <v>Female</v>
      </c>
      <c r="J2923" t="str">
        <f t="shared" ca="1" si="286"/>
        <v>Blue Cross</v>
      </c>
      <c r="K2923" t="str">
        <f t="shared" ca="1" si="287"/>
        <v>Transferred</v>
      </c>
      <c r="L2923" s="1">
        <f t="shared" ca="1" si="288"/>
        <v>29692</v>
      </c>
    </row>
    <row r="2924" spans="2:12" x14ac:dyDescent="0.25">
      <c r="B2924">
        <f t="shared" ca="1" si="284"/>
        <v>16</v>
      </c>
      <c r="C2924">
        <f t="shared" ca="1" si="283"/>
        <v>8</v>
      </c>
      <c r="D2924">
        <f t="shared" ca="1" si="283"/>
        <v>2005</v>
      </c>
      <c r="E2924">
        <f t="shared" ref="C2924:G2975" ca="1" si="289">RANDBETWEEN(E$4,E$5)</f>
        <v>1</v>
      </c>
      <c r="F2924">
        <f t="shared" ca="1" si="289"/>
        <v>1</v>
      </c>
      <c r="G2924">
        <f t="shared" ca="1" si="289"/>
        <v>2</v>
      </c>
      <c r="I2924" t="str">
        <f t="shared" ca="1" si="285"/>
        <v>Female</v>
      </c>
      <c r="J2924" t="str">
        <f t="shared" ca="1" si="286"/>
        <v>Aetna</v>
      </c>
      <c r="K2924" t="str">
        <f t="shared" ca="1" si="287"/>
        <v>Admitted</v>
      </c>
      <c r="L2924" s="1">
        <f t="shared" ca="1" si="288"/>
        <v>38580</v>
      </c>
    </row>
    <row r="2925" spans="2:12" x14ac:dyDescent="0.25">
      <c r="B2925">
        <f t="shared" ca="1" si="284"/>
        <v>28</v>
      </c>
      <c r="C2925">
        <f t="shared" ca="1" si="289"/>
        <v>12</v>
      </c>
      <c r="D2925">
        <f t="shared" ca="1" si="289"/>
        <v>1981</v>
      </c>
      <c r="E2925">
        <f t="shared" ca="1" si="289"/>
        <v>2</v>
      </c>
      <c r="F2925">
        <f t="shared" ca="1" si="289"/>
        <v>2</v>
      </c>
      <c r="G2925">
        <f t="shared" ca="1" si="289"/>
        <v>2</v>
      </c>
      <c r="I2925" t="str">
        <f t="shared" ca="1" si="285"/>
        <v>Male</v>
      </c>
      <c r="J2925" t="str">
        <f t="shared" ca="1" si="286"/>
        <v>Medicare</v>
      </c>
      <c r="K2925" t="str">
        <f t="shared" ca="1" si="287"/>
        <v>Admitted</v>
      </c>
      <c r="L2925" s="1">
        <f t="shared" ca="1" si="288"/>
        <v>29948</v>
      </c>
    </row>
    <row r="2926" spans="2:12" x14ac:dyDescent="0.25">
      <c r="B2926">
        <f t="shared" ca="1" si="284"/>
        <v>1</v>
      </c>
      <c r="C2926">
        <f t="shared" ca="1" si="289"/>
        <v>6</v>
      </c>
      <c r="D2926">
        <f t="shared" ca="1" si="289"/>
        <v>1992</v>
      </c>
      <c r="E2926">
        <f t="shared" ca="1" si="289"/>
        <v>2</v>
      </c>
      <c r="F2926">
        <f t="shared" ca="1" si="289"/>
        <v>1</v>
      </c>
      <c r="G2926">
        <f t="shared" ca="1" si="289"/>
        <v>1</v>
      </c>
      <c r="I2926" t="str">
        <f t="shared" ca="1" si="285"/>
        <v>Male</v>
      </c>
      <c r="J2926" t="str">
        <f t="shared" ca="1" si="286"/>
        <v>Aetna</v>
      </c>
      <c r="K2926" t="str">
        <f t="shared" ca="1" si="287"/>
        <v>Discharged</v>
      </c>
      <c r="L2926" s="1">
        <f t="shared" ca="1" si="288"/>
        <v>33756</v>
      </c>
    </row>
    <row r="2927" spans="2:12" x14ac:dyDescent="0.25">
      <c r="B2927">
        <f t="shared" ca="1" si="284"/>
        <v>7</v>
      </c>
      <c r="C2927">
        <f t="shared" ca="1" si="289"/>
        <v>8</v>
      </c>
      <c r="D2927">
        <f t="shared" ca="1" si="289"/>
        <v>1974</v>
      </c>
      <c r="E2927">
        <f t="shared" ca="1" si="289"/>
        <v>2</v>
      </c>
      <c r="F2927">
        <f t="shared" ca="1" si="289"/>
        <v>4</v>
      </c>
      <c r="G2927">
        <f t="shared" ca="1" si="289"/>
        <v>3</v>
      </c>
      <c r="I2927" t="str">
        <f t="shared" ca="1" si="285"/>
        <v>Male</v>
      </c>
      <c r="J2927" t="str">
        <f t="shared" ca="1" si="286"/>
        <v>Self-pay</v>
      </c>
      <c r="K2927" t="str">
        <f t="shared" ca="1" si="287"/>
        <v>Transferred</v>
      </c>
      <c r="L2927" s="1">
        <f t="shared" ca="1" si="288"/>
        <v>27248</v>
      </c>
    </row>
    <row r="2928" spans="2:12" x14ac:dyDescent="0.25">
      <c r="B2928">
        <f t="shared" ca="1" si="284"/>
        <v>4</v>
      </c>
      <c r="C2928">
        <f t="shared" ca="1" si="289"/>
        <v>2</v>
      </c>
      <c r="D2928">
        <f t="shared" ca="1" si="289"/>
        <v>1973</v>
      </c>
      <c r="E2928">
        <f t="shared" ca="1" si="289"/>
        <v>2</v>
      </c>
      <c r="F2928">
        <f t="shared" ca="1" si="289"/>
        <v>3</v>
      </c>
      <c r="G2928">
        <f t="shared" ca="1" si="289"/>
        <v>3</v>
      </c>
      <c r="I2928" t="str">
        <f t="shared" ca="1" si="285"/>
        <v>Male</v>
      </c>
      <c r="J2928" t="str">
        <f t="shared" ca="1" si="286"/>
        <v>Medicaid</v>
      </c>
      <c r="K2928" t="str">
        <f t="shared" ca="1" si="287"/>
        <v>Transferred</v>
      </c>
      <c r="L2928" s="1">
        <f t="shared" ca="1" si="288"/>
        <v>26699</v>
      </c>
    </row>
    <row r="2929" spans="2:12" x14ac:dyDescent="0.25">
      <c r="B2929">
        <f t="shared" ca="1" si="284"/>
        <v>14</v>
      </c>
      <c r="C2929">
        <f t="shared" ca="1" si="289"/>
        <v>10</v>
      </c>
      <c r="D2929">
        <f t="shared" ca="1" si="289"/>
        <v>2013</v>
      </c>
      <c r="E2929">
        <f t="shared" ca="1" si="289"/>
        <v>1</v>
      </c>
      <c r="F2929">
        <f t="shared" ca="1" si="289"/>
        <v>2</v>
      </c>
      <c r="G2929">
        <f t="shared" ca="1" si="289"/>
        <v>4</v>
      </c>
      <c r="I2929" t="str">
        <f t="shared" ca="1" si="285"/>
        <v>Female</v>
      </c>
      <c r="J2929" t="str">
        <f t="shared" ca="1" si="286"/>
        <v>Medicare</v>
      </c>
      <c r="K2929" t="str">
        <f t="shared" ca="1" si="287"/>
        <v>Left without being seen</v>
      </c>
      <c r="L2929" s="1">
        <f t="shared" ca="1" si="288"/>
        <v>41561</v>
      </c>
    </row>
    <row r="2930" spans="2:12" x14ac:dyDescent="0.25">
      <c r="B2930">
        <f t="shared" ca="1" si="284"/>
        <v>16</v>
      </c>
      <c r="C2930">
        <f t="shared" ca="1" si="289"/>
        <v>1</v>
      </c>
      <c r="D2930">
        <f t="shared" ca="1" si="289"/>
        <v>1994</v>
      </c>
      <c r="E2930">
        <f t="shared" ca="1" si="289"/>
        <v>2</v>
      </c>
      <c r="F2930">
        <f t="shared" ca="1" si="289"/>
        <v>4</v>
      </c>
      <c r="G2930">
        <f t="shared" ca="1" si="289"/>
        <v>2</v>
      </c>
      <c r="I2930" t="str">
        <f t="shared" ca="1" si="285"/>
        <v>Male</v>
      </c>
      <c r="J2930" t="str">
        <f t="shared" ca="1" si="286"/>
        <v>Self-pay</v>
      </c>
      <c r="K2930" t="str">
        <f t="shared" ca="1" si="287"/>
        <v>Admitted</v>
      </c>
      <c r="L2930" s="1">
        <f t="shared" ca="1" si="288"/>
        <v>34350</v>
      </c>
    </row>
    <row r="2931" spans="2:12" x14ac:dyDescent="0.25">
      <c r="B2931">
        <f t="shared" ca="1" si="284"/>
        <v>26</v>
      </c>
      <c r="C2931">
        <f t="shared" ca="1" si="289"/>
        <v>6</v>
      </c>
      <c r="D2931">
        <f t="shared" ca="1" si="289"/>
        <v>1978</v>
      </c>
      <c r="E2931">
        <f t="shared" ca="1" si="289"/>
        <v>2</v>
      </c>
      <c r="F2931">
        <f t="shared" ca="1" si="289"/>
        <v>3</v>
      </c>
      <c r="G2931">
        <f t="shared" ca="1" si="289"/>
        <v>1</v>
      </c>
      <c r="I2931" t="str">
        <f t="shared" ca="1" si="285"/>
        <v>Male</v>
      </c>
      <c r="J2931" t="str">
        <f t="shared" ca="1" si="286"/>
        <v>Medicaid</v>
      </c>
      <c r="K2931" t="str">
        <f t="shared" ca="1" si="287"/>
        <v>Discharged</v>
      </c>
      <c r="L2931" s="1">
        <f t="shared" ca="1" si="288"/>
        <v>28667</v>
      </c>
    </row>
    <row r="2932" spans="2:12" x14ac:dyDescent="0.25">
      <c r="B2932">
        <f t="shared" ca="1" si="284"/>
        <v>15</v>
      </c>
      <c r="C2932">
        <f t="shared" ca="1" si="289"/>
        <v>3</v>
      </c>
      <c r="D2932">
        <f t="shared" ca="1" si="289"/>
        <v>1967</v>
      </c>
      <c r="E2932">
        <f t="shared" ca="1" si="289"/>
        <v>2</v>
      </c>
      <c r="F2932">
        <f t="shared" ca="1" si="289"/>
        <v>2</v>
      </c>
      <c r="G2932">
        <f t="shared" ca="1" si="289"/>
        <v>3</v>
      </c>
      <c r="I2932" t="str">
        <f t="shared" ca="1" si="285"/>
        <v>Male</v>
      </c>
      <c r="J2932" t="str">
        <f t="shared" ca="1" si="286"/>
        <v>Medicare</v>
      </c>
      <c r="K2932" t="str">
        <f t="shared" ca="1" si="287"/>
        <v>Transferred</v>
      </c>
      <c r="L2932" s="1">
        <f t="shared" ca="1" si="288"/>
        <v>24546</v>
      </c>
    </row>
    <row r="2933" spans="2:12" x14ac:dyDescent="0.25">
      <c r="B2933">
        <f t="shared" ca="1" si="284"/>
        <v>1</v>
      </c>
      <c r="C2933">
        <f t="shared" ca="1" si="289"/>
        <v>8</v>
      </c>
      <c r="D2933">
        <f t="shared" ca="1" si="289"/>
        <v>1930</v>
      </c>
      <c r="E2933">
        <f t="shared" ca="1" si="289"/>
        <v>2</v>
      </c>
      <c r="F2933">
        <f t="shared" ca="1" si="289"/>
        <v>1</v>
      </c>
      <c r="G2933">
        <f t="shared" ca="1" si="289"/>
        <v>2</v>
      </c>
      <c r="I2933" t="str">
        <f t="shared" ca="1" si="285"/>
        <v>Male</v>
      </c>
      <c r="J2933" t="str">
        <f t="shared" ca="1" si="286"/>
        <v>Aetna</v>
      </c>
      <c r="K2933" t="str">
        <f t="shared" ca="1" si="287"/>
        <v>Admitted</v>
      </c>
      <c r="L2933" s="1">
        <f t="shared" ca="1" si="288"/>
        <v>11171</v>
      </c>
    </row>
    <row r="2934" spans="2:12" x14ac:dyDescent="0.25">
      <c r="B2934">
        <f t="shared" ca="1" si="284"/>
        <v>17</v>
      </c>
      <c r="C2934">
        <f t="shared" ca="1" si="289"/>
        <v>9</v>
      </c>
      <c r="D2934">
        <f t="shared" ca="1" si="289"/>
        <v>1944</v>
      </c>
      <c r="E2934">
        <f t="shared" ca="1" si="289"/>
        <v>1</v>
      </c>
      <c r="F2934">
        <f t="shared" ca="1" si="289"/>
        <v>2</v>
      </c>
      <c r="G2934">
        <f t="shared" ca="1" si="289"/>
        <v>3</v>
      </c>
      <c r="I2934" t="str">
        <f t="shared" ca="1" si="285"/>
        <v>Female</v>
      </c>
      <c r="J2934" t="str">
        <f t="shared" ca="1" si="286"/>
        <v>Medicare</v>
      </c>
      <c r="K2934" t="str">
        <f t="shared" ca="1" si="287"/>
        <v>Transferred</v>
      </c>
      <c r="L2934" s="1">
        <f t="shared" ca="1" si="288"/>
        <v>16332</v>
      </c>
    </row>
    <row r="2935" spans="2:12" x14ac:dyDescent="0.25">
      <c r="B2935">
        <f t="shared" ca="1" si="284"/>
        <v>25</v>
      </c>
      <c r="C2935">
        <f t="shared" ca="1" si="289"/>
        <v>6</v>
      </c>
      <c r="D2935">
        <f t="shared" ca="1" si="289"/>
        <v>1960</v>
      </c>
      <c r="E2935">
        <f t="shared" ca="1" si="289"/>
        <v>1</v>
      </c>
      <c r="F2935">
        <f t="shared" ca="1" si="289"/>
        <v>4</v>
      </c>
      <c r="G2935">
        <f t="shared" ca="1" si="289"/>
        <v>4</v>
      </c>
      <c r="I2935" t="str">
        <f t="shared" ca="1" si="285"/>
        <v>Female</v>
      </c>
      <c r="J2935" t="str">
        <f t="shared" ca="1" si="286"/>
        <v>Self-pay</v>
      </c>
      <c r="K2935" t="str">
        <f t="shared" ca="1" si="287"/>
        <v>Left without being seen</v>
      </c>
      <c r="L2935" s="1">
        <f t="shared" ca="1" si="288"/>
        <v>22092</v>
      </c>
    </row>
    <row r="2936" spans="2:12" x14ac:dyDescent="0.25">
      <c r="B2936">
        <f t="shared" ca="1" si="284"/>
        <v>25</v>
      </c>
      <c r="C2936">
        <f t="shared" ca="1" si="289"/>
        <v>5</v>
      </c>
      <c r="D2936">
        <f t="shared" ca="1" si="289"/>
        <v>1966</v>
      </c>
      <c r="E2936">
        <f t="shared" ca="1" si="289"/>
        <v>1</v>
      </c>
      <c r="F2936">
        <f t="shared" ca="1" si="289"/>
        <v>2</v>
      </c>
      <c r="G2936">
        <f t="shared" ca="1" si="289"/>
        <v>4</v>
      </c>
      <c r="I2936" t="str">
        <f t="shared" ca="1" si="285"/>
        <v>Female</v>
      </c>
      <c r="J2936" t="str">
        <f t="shared" ca="1" si="286"/>
        <v>Medicare</v>
      </c>
      <c r="K2936" t="str">
        <f t="shared" ca="1" si="287"/>
        <v>Left without being seen</v>
      </c>
      <c r="L2936" s="1">
        <f t="shared" ca="1" si="288"/>
        <v>24252</v>
      </c>
    </row>
    <row r="2937" spans="2:12" x14ac:dyDescent="0.25">
      <c r="B2937">
        <f t="shared" ca="1" si="284"/>
        <v>11</v>
      </c>
      <c r="C2937">
        <f t="shared" ca="1" si="289"/>
        <v>1</v>
      </c>
      <c r="D2937">
        <f t="shared" ca="1" si="289"/>
        <v>1985</v>
      </c>
      <c r="E2937">
        <f t="shared" ca="1" si="289"/>
        <v>1</v>
      </c>
      <c r="F2937">
        <f t="shared" ca="1" si="289"/>
        <v>1</v>
      </c>
      <c r="G2937">
        <f t="shared" ca="1" si="289"/>
        <v>4</v>
      </c>
      <c r="I2937" t="str">
        <f t="shared" ca="1" si="285"/>
        <v>Female</v>
      </c>
      <c r="J2937" t="str">
        <f t="shared" ca="1" si="286"/>
        <v>Aetna</v>
      </c>
      <c r="K2937" t="str">
        <f t="shared" ca="1" si="287"/>
        <v>Left without being seen</v>
      </c>
      <c r="L2937" s="1">
        <f t="shared" ca="1" si="288"/>
        <v>31058</v>
      </c>
    </row>
    <row r="2938" spans="2:12" x14ac:dyDescent="0.25">
      <c r="B2938">
        <f t="shared" ca="1" si="284"/>
        <v>14</v>
      </c>
      <c r="C2938">
        <f t="shared" ca="1" si="289"/>
        <v>12</v>
      </c>
      <c r="D2938">
        <f t="shared" ca="1" si="289"/>
        <v>1948</v>
      </c>
      <c r="E2938">
        <f t="shared" ca="1" si="289"/>
        <v>1</v>
      </c>
      <c r="F2938">
        <f t="shared" ca="1" si="289"/>
        <v>5</v>
      </c>
      <c r="G2938">
        <f t="shared" ca="1" si="289"/>
        <v>1</v>
      </c>
      <c r="I2938" t="str">
        <f t="shared" ca="1" si="285"/>
        <v>Female</v>
      </c>
      <c r="J2938" t="str">
        <f t="shared" ca="1" si="286"/>
        <v>Blue Cross</v>
      </c>
      <c r="K2938" t="str">
        <f t="shared" ca="1" si="287"/>
        <v>Discharged</v>
      </c>
      <c r="L2938" s="1">
        <f t="shared" ca="1" si="288"/>
        <v>17881</v>
      </c>
    </row>
    <row r="2939" spans="2:12" x14ac:dyDescent="0.25">
      <c r="B2939">
        <f t="shared" ca="1" si="284"/>
        <v>17</v>
      </c>
      <c r="C2939">
        <f t="shared" ca="1" si="289"/>
        <v>4</v>
      </c>
      <c r="D2939">
        <f t="shared" ca="1" si="289"/>
        <v>2001</v>
      </c>
      <c r="E2939">
        <f t="shared" ca="1" si="289"/>
        <v>1</v>
      </c>
      <c r="F2939">
        <f t="shared" ca="1" si="289"/>
        <v>3</v>
      </c>
      <c r="G2939">
        <f t="shared" ca="1" si="289"/>
        <v>3</v>
      </c>
      <c r="I2939" t="str">
        <f t="shared" ca="1" si="285"/>
        <v>Female</v>
      </c>
      <c r="J2939" t="str">
        <f t="shared" ca="1" si="286"/>
        <v>Medicaid</v>
      </c>
      <c r="K2939" t="str">
        <f t="shared" ca="1" si="287"/>
        <v>Transferred</v>
      </c>
      <c r="L2939" s="1">
        <f t="shared" ca="1" si="288"/>
        <v>36998</v>
      </c>
    </row>
    <row r="2940" spans="2:12" x14ac:dyDescent="0.25">
      <c r="B2940">
        <f t="shared" ca="1" si="284"/>
        <v>1</v>
      </c>
      <c r="C2940">
        <f t="shared" ca="1" si="289"/>
        <v>7</v>
      </c>
      <c r="D2940">
        <f t="shared" ca="1" si="289"/>
        <v>1919</v>
      </c>
      <c r="E2940">
        <f t="shared" ca="1" si="289"/>
        <v>2</v>
      </c>
      <c r="F2940">
        <f t="shared" ca="1" si="289"/>
        <v>3</v>
      </c>
      <c r="G2940">
        <f t="shared" ca="1" si="289"/>
        <v>4</v>
      </c>
      <c r="I2940" t="str">
        <f t="shared" ca="1" si="285"/>
        <v>Male</v>
      </c>
      <c r="J2940" t="str">
        <f t="shared" ca="1" si="286"/>
        <v>Medicaid</v>
      </c>
      <c r="K2940" t="str">
        <f t="shared" ca="1" si="287"/>
        <v>Left without being seen</v>
      </c>
      <c r="L2940" s="1">
        <f t="shared" ca="1" si="288"/>
        <v>7122</v>
      </c>
    </row>
    <row r="2941" spans="2:12" x14ac:dyDescent="0.25">
      <c r="B2941">
        <f t="shared" ca="1" si="284"/>
        <v>2</v>
      </c>
      <c r="C2941">
        <f t="shared" ca="1" si="289"/>
        <v>11</v>
      </c>
      <c r="D2941">
        <f t="shared" ca="1" si="289"/>
        <v>1948</v>
      </c>
      <c r="E2941">
        <f t="shared" ca="1" si="289"/>
        <v>2</v>
      </c>
      <c r="F2941">
        <f t="shared" ca="1" si="289"/>
        <v>5</v>
      </c>
      <c r="G2941">
        <f t="shared" ca="1" si="289"/>
        <v>2</v>
      </c>
      <c r="I2941" t="str">
        <f t="shared" ca="1" si="285"/>
        <v>Male</v>
      </c>
      <c r="J2941" t="str">
        <f t="shared" ca="1" si="286"/>
        <v>Blue Cross</v>
      </c>
      <c r="K2941" t="str">
        <f t="shared" ca="1" si="287"/>
        <v>Admitted</v>
      </c>
      <c r="L2941" s="1">
        <f t="shared" ca="1" si="288"/>
        <v>17839</v>
      </c>
    </row>
    <row r="2942" spans="2:12" x14ac:dyDescent="0.25">
      <c r="B2942">
        <f t="shared" ca="1" si="284"/>
        <v>29</v>
      </c>
      <c r="C2942">
        <f t="shared" ca="1" si="289"/>
        <v>3</v>
      </c>
      <c r="D2942">
        <f t="shared" ca="1" si="289"/>
        <v>1990</v>
      </c>
      <c r="E2942">
        <f t="shared" ca="1" si="289"/>
        <v>1</v>
      </c>
      <c r="F2942">
        <f t="shared" ca="1" si="289"/>
        <v>3</v>
      </c>
      <c r="G2942">
        <f t="shared" ca="1" si="289"/>
        <v>1</v>
      </c>
      <c r="I2942" t="str">
        <f t="shared" ca="1" si="285"/>
        <v>Female</v>
      </c>
      <c r="J2942" t="str">
        <f t="shared" ca="1" si="286"/>
        <v>Medicaid</v>
      </c>
      <c r="K2942" t="str">
        <f t="shared" ca="1" si="287"/>
        <v>Discharged</v>
      </c>
      <c r="L2942" s="1">
        <f t="shared" ca="1" si="288"/>
        <v>32961</v>
      </c>
    </row>
    <row r="2943" spans="2:12" x14ac:dyDescent="0.25">
      <c r="B2943">
        <f t="shared" ca="1" si="284"/>
        <v>21</v>
      </c>
      <c r="C2943">
        <f t="shared" ca="1" si="289"/>
        <v>8</v>
      </c>
      <c r="D2943">
        <f t="shared" ca="1" si="289"/>
        <v>1936</v>
      </c>
      <c r="E2943">
        <f t="shared" ca="1" si="289"/>
        <v>2</v>
      </c>
      <c r="F2943">
        <f t="shared" ca="1" si="289"/>
        <v>2</v>
      </c>
      <c r="G2943">
        <f t="shared" ca="1" si="289"/>
        <v>4</v>
      </c>
      <c r="I2943" t="str">
        <f t="shared" ca="1" si="285"/>
        <v>Male</v>
      </c>
      <c r="J2943" t="str">
        <f t="shared" ca="1" si="286"/>
        <v>Medicare</v>
      </c>
      <c r="K2943" t="str">
        <f t="shared" ca="1" si="287"/>
        <v>Left without being seen</v>
      </c>
      <c r="L2943" s="1">
        <f t="shared" ca="1" si="288"/>
        <v>13383</v>
      </c>
    </row>
    <row r="2944" spans="2:12" x14ac:dyDescent="0.25">
      <c r="B2944">
        <f t="shared" ca="1" si="284"/>
        <v>13</v>
      </c>
      <c r="C2944">
        <f t="shared" ca="1" si="289"/>
        <v>12</v>
      </c>
      <c r="D2944">
        <f t="shared" ca="1" si="289"/>
        <v>1949</v>
      </c>
      <c r="E2944">
        <f t="shared" ca="1" si="289"/>
        <v>2</v>
      </c>
      <c r="F2944">
        <f t="shared" ca="1" si="289"/>
        <v>2</v>
      </c>
      <c r="G2944">
        <f t="shared" ca="1" si="289"/>
        <v>4</v>
      </c>
      <c r="I2944" t="str">
        <f t="shared" ca="1" si="285"/>
        <v>Male</v>
      </c>
      <c r="J2944" t="str">
        <f t="shared" ca="1" si="286"/>
        <v>Medicare</v>
      </c>
      <c r="K2944" t="str">
        <f t="shared" ca="1" si="287"/>
        <v>Left without being seen</v>
      </c>
      <c r="L2944" s="1">
        <f t="shared" ca="1" si="288"/>
        <v>18245</v>
      </c>
    </row>
    <row r="2945" spans="2:12" x14ac:dyDescent="0.25">
      <c r="B2945">
        <f t="shared" ca="1" si="284"/>
        <v>30</v>
      </c>
      <c r="C2945">
        <f t="shared" ca="1" si="289"/>
        <v>6</v>
      </c>
      <c r="D2945">
        <f t="shared" ca="1" si="289"/>
        <v>1999</v>
      </c>
      <c r="E2945">
        <f t="shared" ca="1" si="289"/>
        <v>2</v>
      </c>
      <c r="F2945">
        <f t="shared" ca="1" si="289"/>
        <v>4</v>
      </c>
      <c r="G2945">
        <f t="shared" ca="1" si="289"/>
        <v>3</v>
      </c>
      <c r="I2945" t="str">
        <f t="shared" ca="1" si="285"/>
        <v>Male</v>
      </c>
      <c r="J2945" t="str">
        <f t="shared" ca="1" si="286"/>
        <v>Self-pay</v>
      </c>
      <c r="K2945" t="str">
        <f t="shared" ca="1" si="287"/>
        <v>Transferred</v>
      </c>
      <c r="L2945" s="1">
        <f t="shared" ca="1" si="288"/>
        <v>36341</v>
      </c>
    </row>
    <row r="2946" spans="2:12" x14ac:dyDescent="0.25">
      <c r="B2946">
        <f t="shared" ca="1" si="284"/>
        <v>22</v>
      </c>
      <c r="C2946">
        <f t="shared" ca="1" si="289"/>
        <v>5</v>
      </c>
      <c r="D2946">
        <f t="shared" ca="1" si="289"/>
        <v>1933</v>
      </c>
      <c r="E2946">
        <f t="shared" ca="1" si="289"/>
        <v>2</v>
      </c>
      <c r="F2946">
        <f t="shared" ca="1" si="289"/>
        <v>4</v>
      </c>
      <c r="G2946">
        <f t="shared" ca="1" si="289"/>
        <v>2</v>
      </c>
      <c r="I2946" t="str">
        <f t="shared" ca="1" si="285"/>
        <v>Male</v>
      </c>
      <c r="J2946" t="str">
        <f t="shared" ca="1" si="286"/>
        <v>Self-pay</v>
      </c>
      <c r="K2946" t="str">
        <f t="shared" ca="1" si="287"/>
        <v>Admitted</v>
      </c>
      <c r="L2946" s="1">
        <f t="shared" ca="1" si="288"/>
        <v>12196</v>
      </c>
    </row>
    <row r="2947" spans="2:12" x14ac:dyDescent="0.25">
      <c r="B2947">
        <f t="shared" ca="1" si="284"/>
        <v>30</v>
      </c>
      <c r="C2947">
        <f t="shared" ca="1" si="289"/>
        <v>6</v>
      </c>
      <c r="D2947">
        <f t="shared" ca="1" si="289"/>
        <v>1983</v>
      </c>
      <c r="E2947">
        <f t="shared" ca="1" si="289"/>
        <v>1</v>
      </c>
      <c r="F2947">
        <f t="shared" ca="1" si="289"/>
        <v>1</v>
      </c>
      <c r="G2947">
        <f t="shared" ca="1" si="289"/>
        <v>4</v>
      </c>
      <c r="I2947" t="str">
        <f t="shared" ca="1" si="285"/>
        <v>Female</v>
      </c>
      <c r="J2947" t="str">
        <f t="shared" ca="1" si="286"/>
        <v>Aetna</v>
      </c>
      <c r="K2947" t="str">
        <f t="shared" ca="1" si="287"/>
        <v>Left without being seen</v>
      </c>
      <c r="L2947" s="1">
        <f t="shared" ca="1" si="288"/>
        <v>30497</v>
      </c>
    </row>
    <row r="2948" spans="2:12" x14ac:dyDescent="0.25">
      <c r="B2948">
        <f t="shared" ca="1" si="284"/>
        <v>19</v>
      </c>
      <c r="C2948">
        <f t="shared" ca="1" si="289"/>
        <v>4</v>
      </c>
      <c r="D2948">
        <f t="shared" ca="1" si="289"/>
        <v>1969</v>
      </c>
      <c r="E2948">
        <f t="shared" ca="1" si="289"/>
        <v>2</v>
      </c>
      <c r="F2948">
        <f t="shared" ca="1" si="289"/>
        <v>3</v>
      </c>
      <c r="G2948">
        <f t="shared" ca="1" si="289"/>
        <v>4</v>
      </c>
      <c r="I2948" t="str">
        <f t="shared" ca="1" si="285"/>
        <v>Male</v>
      </c>
      <c r="J2948" t="str">
        <f t="shared" ca="1" si="286"/>
        <v>Medicaid</v>
      </c>
      <c r="K2948" t="str">
        <f t="shared" ca="1" si="287"/>
        <v>Left without being seen</v>
      </c>
      <c r="L2948" s="1">
        <f t="shared" ca="1" si="288"/>
        <v>25312</v>
      </c>
    </row>
    <row r="2949" spans="2:12" x14ac:dyDescent="0.25">
      <c r="B2949">
        <f t="shared" ref="B2949:B3012" ca="1" si="290">RANDBETWEEN(B$4,B$5)</f>
        <v>9</v>
      </c>
      <c r="C2949">
        <f t="shared" ca="1" si="289"/>
        <v>6</v>
      </c>
      <c r="D2949">
        <f t="shared" ca="1" si="289"/>
        <v>1947</v>
      </c>
      <c r="E2949">
        <f t="shared" ca="1" si="289"/>
        <v>2</v>
      </c>
      <c r="F2949">
        <f t="shared" ca="1" si="289"/>
        <v>3</v>
      </c>
      <c r="G2949">
        <f t="shared" ca="1" si="289"/>
        <v>3</v>
      </c>
      <c r="I2949" t="str">
        <f t="shared" ca="1" si="285"/>
        <v>Male</v>
      </c>
      <c r="J2949" t="str">
        <f t="shared" ca="1" si="286"/>
        <v>Medicaid</v>
      </c>
      <c r="K2949" t="str">
        <f t="shared" ca="1" si="287"/>
        <v>Transferred</v>
      </c>
      <c r="L2949" s="1">
        <f t="shared" ca="1" si="288"/>
        <v>17327</v>
      </c>
    </row>
    <row r="2950" spans="2:12" x14ac:dyDescent="0.25">
      <c r="B2950">
        <f t="shared" ca="1" si="290"/>
        <v>26</v>
      </c>
      <c r="C2950">
        <f t="shared" ca="1" si="289"/>
        <v>2</v>
      </c>
      <c r="D2950">
        <f t="shared" ca="1" si="289"/>
        <v>1972</v>
      </c>
      <c r="E2950">
        <f t="shared" ca="1" si="289"/>
        <v>2</v>
      </c>
      <c r="F2950">
        <f t="shared" ca="1" si="289"/>
        <v>1</v>
      </c>
      <c r="G2950">
        <f t="shared" ca="1" si="289"/>
        <v>3</v>
      </c>
      <c r="I2950" t="str">
        <f t="shared" ca="1" si="285"/>
        <v>Male</v>
      </c>
      <c r="J2950" t="str">
        <f t="shared" ca="1" si="286"/>
        <v>Aetna</v>
      </c>
      <c r="K2950" t="str">
        <f t="shared" ca="1" si="287"/>
        <v>Transferred</v>
      </c>
      <c r="L2950" s="1">
        <f t="shared" ca="1" si="288"/>
        <v>26355</v>
      </c>
    </row>
    <row r="2951" spans="2:12" x14ac:dyDescent="0.25">
      <c r="B2951">
        <f t="shared" ca="1" si="290"/>
        <v>22</v>
      </c>
      <c r="C2951">
        <f t="shared" ca="1" si="289"/>
        <v>11</v>
      </c>
      <c r="D2951">
        <f t="shared" ca="1" si="289"/>
        <v>1948</v>
      </c>
      <c r="E2951">
        <f t="shared" ca="1" si="289"/>
        <v>1</v>
      </c>
      <c r="F2951">
        <f t="shared" ca="1" si="289"/>
        <v>4</v>
      </c>
      <c r="G2951">
        <f t="shared" ca="1" si="289"/>
        <v>2</v>
      </c>
      <c r="I2951" t="str">
        <f t="shared" ca="1" si="285"/>
        <v>Female</v>
      </c>
      <c r="J2951" t="str">
        <f t="shared" ca="1" si="286"/>
        <v>Self-pay</v>
      </c>
      <c r="K2951" t="str">
        <f t="shared" ca="1" si="287"/>
        <v>Admitted</v>
      </c>
      <c r="L2951" s="1">
        <f t="shared" ca="1" si="288"/>
        <v>17859</v>
      </c>
    </row>
    <row r="2952" spans="2:12" x14ac:dyDescent="0.25">
      <c r="B2952">
        <f t="shared" ca="1" si="290"/>
        <v>28</v>
      </c>
      <c r="C2952">
        <f t="shared" ca="1" si="289"/>
        <v>1</v>
      </c>
      <c r="D2952">
        <f t="shared" ca="1" si="289"/>
        <v>1984</v>
      </c>
      <c r="E2952">
        <f t="shared" ca="1" si="289"/>
        <v>1</v>
      </c>
      <c r="F2952">
        <f t="shared" ca="1" si="289"/>
        <v>3</v>
      </c>
      <c r="G2952">
        <f t="shared" ca="1" si="289"/>
        <v>3</v>
      </c>
      <c r="I2952" t="str">
        <f t="shared" ca="1" si="285"/>
        <v>Female</v>
      </c>
      <c r="J2952" t="str">
        <f t="shared" ca="1" si="286"/>
        <v>Medicaid</v>
      </c>
      <c r="K2952" t="str">
        <f t="shared" ca="1" si="287"/>
        <v>Transferred</v>
      </c>
      <c r="L2952" s="1">
        <f t="shared" ca="1" si="288"/>
        <v>30709</v>
      </c>
    </row>
    <row r="2953" spans="2:12" x14ac:dyDescent="0.25">
      <c r="B2953">
        <f t="shared" ca="1" si="290"/>
        <v>6</v>
      </c>
      <c r="C2953">
        <f t="shared" ca="1" si="289"/>
        <v>8</v>
      </c>
      <c r="D2953">
        <f t="shared" ca="1" si="289"/>
        <v>1947</v>
      </c>
      <c r="E2953">
        <f t="shared" ca="1" si="289"/>
        <v>2</v>
      </c>
      <c r="F2953">
        <f t="shared" ca="1" si="289"/>
        <v>4</v>
      </c>
      <c r="G2953">
        <f t="shared" ca="1" si="289"/>
        <v>2</v>
      </c>
      <c r="I2953" t="str">
        <f t="shared" ref="I2953:I3016" ca="1" si="291">VLOOKUP(E2953,GenderNum_to_GenderLabel,2,FALSE)</f>
        <v>Male</v>
      </c>
      <c r="J2953" t="str">
        <f t="shared" ref="J2953:J3016" ca="1" si="292">VLOOKUP(F2953,InsuranceNum_to_InsuranceCompany,2,FALSE)</f>
        <v>Self-pay</v>
      </c>
      <c r="K2953" t="str">
        <f t="shared" ref="K2953:K3016" ca="1" si="293">VLOOKUP(G2953,DispositionNum_to_DispositionLabel,2,FALSE)</f>
        <v>Admitted</v>
      </c>
      <c r="L2953" s="1">
        <f t="shared" ca="1" si="288"/>
        <v>17385</v>
      </c>
    </row>
    <row r="2954" spans="2:12" x14ac:dyDescent="0.25">
      <c r="B2954">
        <f t="shared" ca="1" si="290"/>
        <v>18</v>
      </c>
      <c r="C2954">
        <f t="shared" ca="1" si="289"/>
        <v>7</v>
      </c>
      <c r="D2954">
        <f t="shared" ca="1" si="289"/>
        <v>1962</v>
      </c>
      <c r="E2954">
        <f t="shared" ca="1" si="289"/>
        <v>2</v>
      </c>
      <c r="F2954">
        <f t="shared" ca="1" si="289"/>
        <v>5</v>
      </c>
      <c r="G2954">
        <f t="shared" ca="1" si="289"/>
        <v>1</v>
      </c>
      <c r="I2954" t="str">
        <f t="shared" ca="1" si="291"/>
        <v>Male</v>
      </c>
      <c r="J2954" t="str">
        <f t="shared" ca="1" si="292"/>
        <v>Blue Cross</v>
      </c>
      <c r="K2954" t="str">
        <f t="shared" ca="1" si="293"/>
        <v>Discharged</v>
      </c>
      <c r="L2954" s="1">
        <f t="shared" ca="1" si="288"/>
        <v>22845</v>
      </c>
    </row>
    <row r="2955" spans="2:12" x14ac:dyDescent="0.25">
      <c r="B2955">
        <f t="shared" ca="1" si="290"/>
        <v>28</v>
      </c>
      <c r="C2955">
        <f t="shared" ca="1" si="289"/>
        <v>4</v>
      </c>
      <c r="D2955">
        <f t="shared" ca="1" si="289"/>
        <v>2004</v>
      </c>
      <c r="E2955">
        <f t="shared" ca="1" si="289"/>
        <v>1</v>
      </c>
      <c r="F2955">
        <f t="shared" ca="1" si="289"/>
        <v>5</v>
      </c>
      <c r="G2955">
        <f t="shared" ca="1" si="289"/>
        <v>3</v>
      </c>
      <c r="I2955" t="str">
        <f t="shared" ca="1" si="291"/>
        <v>Female</v>
      </c>
      <c r="J2955" t="str">
        <f t="shared" ca="1" si="292"/>
        <v>Blue Cross</v>
      </c>
      <c r="K2955" t="str">
        <f t="shared" ca="1" si="293"/>
        <v>Transferred</v>
      </c>
      <c r="L2955" s="1">
        <f t="shared" ca="1" si="288"/>
        <v>38105</v>
      </c>
    </row>
    <row r="2956" spans="2:12" x14ac:dyDescent="0.25">
      <c r="B2956">
        <f t="shared" ca="1" si="290"/>
        <v>20</v>
      </c>
      <c r="C2956">
        <f t="shared" ca="1" si="289"/>
        <v>3</v>
      </c>
      <c r="D2956">
        <f t="shared" ca="1" si="289"/>
        <v>1972</v>
      </c>
      <c r="E2956">
        <f t="shared" ca="1" si="289"/>
        <v>1</v>
      </c>
      <c r="F2956">
        <f t="shared" ca="1" si="289"/>
        <v>3</v>
      </c>
      <c r="G2956">
        <f t="shared" ca="1" si="289"/>
        <v>1</v>
      </c>
      <c r="I2956" t="str">
        <f t="shared" ca="1" si="291"/>
        <v>Female</v>
      </c>
      <c r="J2956" t="str">
        <f t="shared" ca="1" si="292"/>
        <v>Medicaid</v>
      </c>
      <c r="K2956" t="str">
        <f t="shared" ca="1" si="293"/>
        <v>Discharged</v>
      </c>
      <c r="L2956" s="1">
        <f t="shared" ca="1" si="288"/>
        <v>26378</v>
      </c>
    </row>
    <row r="2957" spans="2:12" x14ac:dyDescent="0.25">
      <c r="B2957">
        <f t="shared" ca="1" si="290"/>
        <v>6</v>
      </c>
      <c r="C2957">
        <f t="shared" ca="1" si="289"/>
        <v>7</v>
      </c>
      <c r="D2957">
        <f t="shared" ca="1" si="289"/>
        <v>1956</v>
      </c>
      <c r="E2957">
        <f t="shared" ca="1" si="289"/>
        <v>1</v>
      </c>
      <c r="F2957">
        <f t="shared" ca="1" si="289"/>
        <v>2</v>
      </c>
      <c r="G2957">
        <f t="shared" ca="1" si="289"/>
        <v>1</v>
      </c>
      <c r="I2957" t="str">
        <f t="shared" ca="1" si="291"/>
        <v>Female</v>
      </c>
      <c r="J2957" t="str">
        <f t="shared" ca="1" si="292"/>
        <v>Medicare</v>
      </c>
      <c r="K2957" t="str">
        <f t="shared" ca="1" si="293"/>
        <v>Discharged</v>
      </c>
      <c r="L2957" s="1">
        <f t="shared" ca="1" si="288"/>
        <v>20642</v>
      </c>
    </row>
    <row r="2958" spans="2:12" x14ac:dyDescent="0.25">
      <c r="B2958">
        <f t="shared" ca="1" si="290"/>
        <v>16</v>
      </c>
      <c r="C2958">
        <f t="shared" ca="1" si="289"/>
        <v>5</v>
      </c>
      <c r="D2958">
        <f t="shared" ca="1" si="289"/>
        <v>1927</v>
      </c>
      <c r="E2958">
        <f t="shared" ca="1" si="289"/>
        <v>2</v>
      </c>
      <c r="F2958">
        <f t="shared" ca="1" si="289"/>
        <v>1</v>
      </c>
      <c r="G2958">
        <f t="shared" ca="1" si="289"/>
        <v>2</v>
      </c>
      <c r="I2958" t="str">
        <f t="shared" ca="1" si="291"/>
        <v>Male</v>
      </c>
      <c r="J2958" t="str">
        <f t="shared" ca="1" si="292"/>
        <v>Aetna</v>
      </c>
      <c r="K2958" t="str">
        <f t="shared" ca="1" si="293"/>
        <v>Admitted</v>
      </c>
      <c r="L2958" s="1">
        <f t="shared" ca="1" si="288"/>
        <v>9998</v>
      </c>
    </row>
    <row r="2959" spans="2:12" x14ac:dyDescent="0.25">
      <c r="B2959">
        <f t="shared" ca="1" si="290"/>
        <v>24</v>
      </c>
      <c r="C2959">
        <f t="shared" ca="1" si="289"/>
        <v>11</v>
      </c>
      <c r="D2959">
        <f t="shared" ca="1" si="289"/>
        <v>2006</v>
      </c>
      <c r="E2959">
        <f t="shared" ca="1" si="289"/>
        <v>1</v>
      </c>
      <c r="F2959">
        <f t="shared" ca="1" si="289"/>
        <v>5</v>
      </c>
      <c r="G2959">
        <f t="shared" ca="1" si="289"/>
        <v>4</v>
      </c>
      <c r="I2959" t="str">
        <f t="shared" ca="1" si="291"/>
        <v>Female</v>
      </c>
      <c r="J2959" t="str">
        <f t="shared" ca="1" si="292"/>
        <v>Blue Cross</v>
      </c>
      <c r="K2959" t="str">
        <f t="shared" ca="1" si="293"/>
        <v>Left without being seen</v>
      </c>
      <c r="L2959" s="1">
        <f t="shared" ca="1" si="288"/>
        <v>39045</v>
      </c>
    </row>
    <row r="2960" spans="2:12" x14ac:dyDescent="0.25">
      <c r="B2960">
        <f t="shared" ca="1" si="290"/>
        <v>25</v>
      </c>
      <c r="C2960">
        <f t="shared" ca="1" si="289"/>
        <v>10</v>
      </c>
      <c r="D2960">
        <f t="shared" ca="1" si="289"/>
        <v>1918</v>
      </c>
      <c r="E2960">
        <f t="shared" ca="1" si="289"/>
        <v>2</v>
      </c>
      <c r="F2960">
        <f t="shared" ca="1" si="289"/>
        <v>1</v>
      </c>
      <c r="G2960">
        <f t="shared" ca="1" si="289"/>
        <v>4</v>
      </c>
      <c r="I2960" t="str">
        <f t="shared" ca="1" si="291"/>
        <v>Male</v>
      </c>
      <c r="J2960" t="str">
        <f t="shared" ca="1" si="292"/>
        <v>Aetna</v>
      </c>
      <c r="K2960" t="str">
        <f t="shared" ca="1" si="293"/>
        <v>Left without being seen</v>
      </c>
      <c r="L2960" s="1">
        <f t="shared" ca="1" si="288"/>
        <v>6873</v>
      </c>
    </row>
    <row r="2961" spans="2:12" x14ac:dyDescent="0.25">
      <c r="B2961">
        <f t="shared" ca="1" si="290"/>
        <v>1</v>
      </c>
      <c r="C2961">
        <f t="shared" ca="1" si="289"/>
        <v>7</v>
      </c>
      <c r="D2961">
        <f t="shared" ca="1" si="289"/>
        <v>1994</v>
      </c>
      <c r="E2961">
        <f t="shared" ca="1" si="289"/>
        <v>2</v>
      </c>
      <c r="F2961">
        <f t="shared" ca="1" si="289"/>
        <v>3</v>
      </c>
      <c r="G2961">
        <f t="shared" ca="1" si="289"/>
        <v>3</v>
      </c>
      <c r="I2961" t="str">
        <f t="shared" ca="1" si="291"/>
        <v>Male</v>
      </c>
      <c r="J2961" t="str">
        <f t="shared" ca="1" si="292"/>
        <v>Medicaid</v>
      </c>
      <c r="K2961" t="str">
        <f t="shared" ca="1" si="293"/>
        <v>Transferred</v>
      </c>
      <c r="L2961" s="1">
        <f t="shared" ca="1" si="288"/>
        <v>34516</v>
      </c>
    </row>
    <row r="2962" spans="2:12" x14ac:dyDescent="0.25">
      <c r="B2962">
        <f t="shared" ca="1" si="290"/>
        <v>25</v>
      </c>
      <c r="C2962">
        <f t="shared" ca="1" si="289"/>
        <v>12</v>
      </c>
      <c r="D2962">
        <f t="shared" ca="1" si="289"/>
        <v>1938</v>
      </c>
      <c r="E2962">
        <f t="shared" ca="1" si="289"/>
        <v>1</v>
      </c>
      <c r="F2962">
        <f t="shared" ca="1" si="289"/>
        <v>1</v>
      </c>
      <c r="G2962">
        <f t="shared" ca="1" si="289"/>
        <v>3</v>
      </c>
      <c r="I2962" t="str">
        <f t="shared" ca="1" si="291"/>
        <v>Female</v>
      </c>
      <c r="J2962" t="str">
        <f t="shared" ca="1" si="292"/>
        <v>Aetna</v>
      </c>
      <c r="K2962" t="str">
        <f t="shared" ca="1" si="293"/>
        <v>Transferred</v>
      </c>
      <c r="L2962" s="1">
        <f t="shared" ca="1" si="288"/>
        <v>14239</v>
      </c>
    </row>
    <row r="2963" spans="2:12" x14ac:dyDescent="0.25">
      <c r="B2963">
        <f t="shared" ca="1" si="290"/>
        <v>20</v>
      </c>
      <c r="C2963">
        <f t="shared" ca="1" si="289"/>
        <v>12</v>
      </c>
      <c r="D2963">
        <f t="shared" ca="1" si="289"/>
        <v>2013</v>
      </c>
      <c r="E2963">
        <f t="shared" ca="1" si="289"/>
        <v>2</v>
      </c>
      <c r="F2963">
        <f t="shared" ca="1" si="289"/>
        <v>4</v>
      </c>
      <c r="G2963">
        <f t="shared" ca="1" si="289"/>
        <v>2</v>
      </c>
      <c r="I2963" t="str">
        <f t="shared" ca="1" si="291"/>
        <v>Male</v>
      </c>
      <c r="J2963" t="str">
        <f t="shared" ca="1" si="292"/>
        <v>Self-pay</v>
      </c>
      <c r="K2963" t="str">
        <f t="shared" ca="1" si="293"/>
        <v>Admitted</v>
      </c>
      <c r="L2963" s="1">
        <f t="shared" ca="1" si="288"/>
        <v>41628</v>
      </c>
    </row>
    <row r="2964" spans="2:12" x14ac:dyDescent="0.25">
      <c r="B2964">
        <f t="shared" ca="1" si="290"/>
        <v>9</v>
      </c>
      <c r="C2964">
        <f t="shared" ca="1" si="289"/>
        <v>2</v>
      </c>
      <c r="D2964">
        <f t="shared" ca="1" si="289"/>
        <v>2013</v>
      </c>
      <c r="E2964">
        <f t="shared" ca="1" si="289"/>
        <v>1</v>
      </c>
      <c r="F2964">
        <f t="shared" ca="1" si="289"/>
        <v>2</v>
      </c>
      <c r="G2964">
        <f t="shared" ca="1" si="289"/>
        <v>4</v>
      </c>
      <c r="I2964" t="str">
        <f t="shared" ca="1" si="291"/>
        <v>Female</v>
      </c>
      <c r="J2964" t="str">
        <f t="shared" ca="1" si="292"/>
        <v>Medicare</v>
      </c>
      <c r="K2964" t="str">
        <f t="shared" ca="1" si="293"/>
        <v>Left without being seen</v>
      </c>
      <c r="L2964" s="1">
        <f t="shared" ref="L2964:L3027" ca="1" si="294">DATE(D2964,C2964,B2964)</f>
        <v>41314</v>
      </c>
    </row>
    <row r="2965" spans="2:12" x14ac:dyDescent="0.25">
      <c r="B2965">
        <f t="shared" ca="1" si="290"/>
        <v>4</v>
      </c>
      <c r="C2965">
        <f t="shared" ca="1" si="289"/>
        <v>6</v>
      </c>
      <c r="D2965">
        <f t="shared" ca="1" si="289"/>
        <v>1985</v>
      </c>
      <c r="E2965">
        <f t="shared" ca="1" si="289"/>
        <v>1</v>
      </c>
      <c r="F2965">
        <f t="shared" ca="1" si="289"/>
        <v>1</v>
      </c>
      <c r="G2965">
        <f t="shared" ca="1" si="289"/>
        <v>3</v>
      </c>
      <c r="I2965" t="str">
        <f t="shared" ca="1" si="291"/>
        <v>Female</v>
      </c>
      <c r="J2965" t="str">
        <f t="shared" ca="1" si="292"/>
        <v>Aetna</v>
      </c>
      <c r="K2965" t="str">
        <f t="shared" ca="1" si="293"/>
        <v>Transferred</v>
      </c>
      <c r="L2965" s="1">
        <f t="shared" ca="1" si="294"/>
        <v>31202</v>
      </c>
    </row>
    <row r="2966" spans="2:12" x14ac:dyDescent="0.25">
      <c r="B2966">
        <f t="shared" ca="1" si="290"/>
        <v>22</v>
      </c>
      <c r="C2966">
        <f t="shared" ca="1" si="289"/>
        <v>2</v>
      </c>
      <c r="D2966">
        <f t="shared" ca="1" si="289"/>
        <v>2002</v>
      </c>
      <c r="E2966">
        <f t="shared" ca="1" si="289"/>
        <v>2</v>
      </c>
      <c r="F2966">
        <f t="shared" ca="1" si="289"/>
        <v>1</v>
      </c>
      <c r="G2966">
        <f t="shared" ca="1" si="289"/>
        <v>3</v>
      </c>
      <c r="I2966" t="str">
        <f t="shared" ca="1" si="291"/>
        <v>Male</v>
      </c>
      <c r="J2966" t="str">
        <f t="shared" ca="1" si="292"/>
        <v>Aetna</v>
      </c>
      <c r="K2966" t="str">
        <f t="shared" ca="1" si="293"/>
        <v>Transferred</v>
      </c>
      <c r="L2966" s="1">
        <f t="shared" ca="1" si="294"/>
        <v>37309</v>
      </c>
    </row>
    <row r="2967" spans="2:12" x14ac:dyDescent="0.25">
      <c r="B2967">
        <f t="shared" ca="1" si="290"/>
        <v>22</v>
      </c>
      <c r="C2967">
        <f t="shared" ca="1" si="289"/>
        <v>11</v>
      </c>
      <c r="D2967">
        <f t="shared" ca="1" si="289"/>
        <v>1947</v>
      </c>
      <c r="E2967">
        <f t="shared" ca="1" si="289"/>
        <v>1</v>
      </c>
      <c r="F2967">
        <f t="shared" ca="1" si="289"/>
        <v>5</v>
      </c>
      <c r="G2967">
        <f t="shared" ca="1" si="289"/>
        <v>4</v>
      </c>
      <c r="I2967" t="str">
        <f t="shared" ca="1" si="291"/>
        <v>Female</v>
      </c>
      <c r="J2967" t="str">
        <f t="shared" ca="1" si="292"/>
        <v>Blue Cross</v>
      </c>
      <c r="K2967" t="str">
        <f t="shared" ca="1" si="293"/>
        <v>Left without being seen</v>
      </c>
      <c r="L2967" s="1">
        <f t="shared" ca="1" si="294"/>
        <v>17493</v>
      </c>
    </row>
    <row r="2968" spans="2:12" x14ac:dyDescent="0.25">
      <c r="B2968">
        <f t="shared" ca="1" si="290"/>
        <v>10</v>
      </c>
      <c r="C2968">
        <f t="shared" ca="1" si="289"/>
        <v>11</v>
      </c>
      <c r="D2968">
        <f t="shared" ca="1" si="289"/>
        <v>1994</v>
      </c>
      <c r="E2968">
        <f t="shared" ca="1" si="289"/>
        <v>1</v>
      </c>
      <c r="F2968">
        <f t="shared" ca="1" si="289"/>
        <v>2</v>
      </c>
      <c r="G2968">
        <f t="shared" ca="1" si="289"/>
        <v>3</v>
      </c>
      <c r="I2968" t="str">
        <f t="shared" ca="1" si="291"/>
        <v>Female</v>
      </c>
      <c r="J2968" t="str">
        <f t="shared" ca="1" si="292"/>
        <v>Medicare</v>
      </c>
      <c r="K2968" t="str">
        <f t="shared" ca="1" si="293"/>
        <v>Transferred</v>
      </c>
      <c r="L2968" s="1">
        <f t="shared" ca="1" si="294"/>
        <v>34648</v>
      </c>
    </row>
    <row r="2969" spans="2:12" x14ac:dyDescent="0.25">
      <c r="B2969">
        <f t="shared" ca="1" si="290"/>
        <v>1</v>
      </c>
      <c r="C2969">
        <f t="shared" ca="1" si="289"/>
        <v>5</v>
      </c>
      <c r="D2969">
        <f t="shared" ca="1" si="289"/>
        <v>1957</v>
      </c>
      <c r="E2969">
        <f t="shared" ca="1" si="289"/>
        <v>1</v>
      </c>
      <c r="F2969">
        <f t="shared" ca="1" si="289"/>
        <v>4</v>
      </c>
      <c r="G2969">
        <f t="shared" ca="1" si="289"/>
        <v>1</v>
      </c>
      <c r="I2969" t="str">
        <f t="shared" ca="1" si="291"/>
        <v>Female</v>
      </c>
      <c r="J2969" t="str">
        <f t="shared" ca="1" si="292"/>
        <v>Self-pay</v>
      </c>
      <c r="K2969" t="str">
        <f t="shared" ca="1" si="293"/>
        <v>Discharged</v>
      </c>
      <c r="L2969" s="1">
        <f t="shared" ca="1" si="294"/>
        <v>20941</v>
      </c>
    </row>
    <row r="2970" spans="2:12" x14ac:dyDescent="0.25">
      <c r="B2970">
        <f t="shared" ca="1" si="290"/>
        <v>29</v>
      </c>
      <c r="C2970">
        <f t="shared" ca="1" si="289"/>
        <v>11</v>
      </c>
      <c r="D2970">
        <f t="shared" ca="1" si="289"/>
        <v>2005</v>
      </c>
      <c r="E2970">
        <f t="shared" ca="1" si="289"/>
        <v>1</v>
      </c>
      <c r="F2970">
        <f t="shared" ca="1" si="289"/>
        <v>1</v>
      </c>
      <c r="G2970">
        <f t="shared" ca="1" si="289"/>
        <v>1</v>
      </c>
      <c r="I2970" t="str">
        <f t="shared" ca="1" si="291"/>
        <v>Female</v>
      </c>
      <c r="J2970" t="str">
        <f t="shared" ca="1" si="292"/>
        <v>Aetna</v>
      </c>
      <c r="K2970" t="str">
        <f t="shared" ca="1" si="293"/>
        <v>Discharged</v>
      </c>
      <c r="L2970" s="1">
        <f t="shared" ca="1" si="294"/>
        <v>38685</v>
      </c>
    </row>
    <row r="2971" spans="2:12" x14ac:dyDescent="0.25">
      <c r="B2971">
        <f t="shared" ca="1" si="290"/>
        <v>17</v>
      </c>
      <c r="C2971">
        <f t="shared" ca="1" si="289"/>
        <v>6</v>
      </c>
      <c r="D2971">
        <f t="shared" ca="1" si="289"/>
        <v>1977</v>
      </c>
      <c r="E2971">
        <f t="shared" ca="1" si="289"/>
        <v>2</v>
      </c>
      <c r="F2971">
        <f t="shared" ca="1" si="289"/>
        <v>2</v>
      </c>
      <c r="G2971">
        <f t="shared" ca="1" si="289"/>
        <v>1</v>
      </c>
      <c r="I2971" t="str">
        <f t="shared" ca="1" si="291"/>
        <v>Male</v>
      </c>
      <c r="J2971" t="str">
        <f t="shared" ca="1" si="292"/>
        <v>Medicare</v>
      </c>
      <c r="K2971" t="str">
        <f t="shared" ca="1" si="293"/>
        <v>Discharged</v>
      </c>
      <c r="L2971" s="1">
        <f t="shared" ca="1" si="294"/>
        <v>28293</v>
      </c>
    </row>
    <row r="2972" spans="2:12" x14ac:dyDescent="0.25">
      <c r="B2972">
        <f t="shared" ca="1" si="290"/>
        <v>25</v>
      </c>
      <c r="C2972">
        <f t="shared" ca="1" si="289"/>
        <v>9</v>
      </c>
      <c r="D2972">
        <f t="shared" ca="1" si="289"/>
        <v>1968</v>
      </c>
      <c r="E2972">
        <f t="shared" ca="1" si="289"/>
        <v>2</v>
      </c>
      <c r="F2972">
        <f t="shared" ca="1" si="289"/>
        <v>1</v>
      </c>
      <c r="G2972">
        <f t="shared" ca="1" si="289"/>
        <v>2</v>
      </c>
      <c r="I2972" t="str">
        <f t="shared" ca="1" si="291"/>
        <v>Male</v>
      </c>
      <c r="J2972" t="str">
        <f t="shared" ca="1" si="292"/>
        <v>Aetna</v>
      </c>
      <c r="K2972" t="str">
        <f t="shared" ca="1" si="293"/>
        <v>Admitted</v>
      </c>
      <c r="L2972" s="1">
        <f t="shared" ca="1" si="294"/>
        <v>25106</v>
      </c>
    </row>
    <row r="2973" spans="2:12" x14ac:dyDescent="0.25">
      <c r="B2973">
        <f t="shared" ca="1" si="290"/>
        <v>26</v>
      </c>
      <c r="C2973">
        <f t="shared" ca="1" si="289"/>
        <v>8</v>
      </c>
      <c r="D2973">
        <f t="shared" ca="1" si="289"/>
        <v>2010</v>
      </c>
      <c r="E2973">
        <f t="shared" ca="1" si="289"/>
        <v>2</v>
      </c>
      <c r="F2973">
        <f t="shared" ca="1" si="289"/>
        <v>5</v>
      </c>
      <c r="G2973">
        <f t="shared" ca="1" si="289"/>
        <v>2</v>
      </c>
      <c r="I2973" t="str">
        <f t="shared" ca="1" si="291"/>
        <v>Male</v>
      </c>
      <c r="J2973" t="str">
        <f t="shared" ca="1" si="292"/>
        <v>Blue Cross</v>
      </c>
      <c r="K2973" t="str">
        <f t="shared" ca="1" si="293"/>
        <v>Admitted</v>
      </c>
      <c r="L2973" s="1">
        <f t="shared" ca="1" si="294"/>
        <v>40416</v>
      </c>
    </row>
    <row r="2974" spans="2:12" x14ac:dyDescent="0.25">
      <c r="B2974">
        <f t="shared" ca="1" si="290"/>
        <v>19</v>
      </c>
      <c r="C2974">
        <f t="shared" ca="1" si="289"/>
        <v>1</v>
      </c>
      <c r="D2974">
        <f t="shared" ca="1" si="289"/>
        <v>2001</v>
      </c>
      <c r="E2974">
        <f t="shared" ca="1" si="289"/>
        <v>2</v>
      </c>
      <c r="F2974">
        <f t="shared" ca="1" si="289"/>
        <v>1</v>
      </c>
      <c r="G2974">
        <f t="shared" ca="1" si="289"/>
        <v>1</v>
      </c>
      <c r="I2974" t="str">
        <f t="shared" ca="1" si="291"/>
        <v>Male</v>
      </c>
      <c r="J2974" t="str">
        <f t="shared" ca="1" si="292"/>
        <v>Aetna</v>
      </c>
      <c r="K2974" t="str">
        <f t="shared" ca="1" si="293"/>
        <v>Discharged</v>
      </c>
      <c r="L2974" s="1">
        <f t="shared" ca="1" si="294"/>
        <v>36910</v>
      </c>
    </row>
    <row r="2975" spans="2:12" x14ac:dyDescent="0.25">
      <c r="B2975">
        <f t="shared" ca="1" si="290"/>
        <v>21</v>
      </c>
      <c r="C2975">
        <f t="shared" ca="1" si="289"/>
        <v>7</v>
      </c>
      <c r="D2975">
        <f t="shared" ca="1" si="289"/>
        <v>1929</v>
      </c>
      <c r="E2975">
        <f t="shared" ref="C2975:G3026" ca="1" si="295">RANDBETWEEN(E$4,E$5)</f>
        <v>2</v>
      </c>
      <c r="F2975">
        <f t="shared" ca="1" si="295"/>
        <v>2</v>
      </c>
      <c r="G2975">
        <f t="shared" ca="1" si="295"/>
        <v>2</v>
      </c>
      <c r="I2975" t="str">
        <f t="shared" ca="1" si="291"/>
        <v>Male</v>
      </c>
      <c r="J2975" t="str">
        <f t="shared" ca="1" si="292"/>
        <v>Medicare</v>
      </c>
      <c r="K2975" t="str">
        <f t="shared" ca="1" si="293"/>
        <v>Admitted</v>
      </c>
      <c r="L2975" s="1">
        <f t="shared" ca="1" si="294"/>
        <v>10795</v>
      </c>
    </row>
    <row r="2976" spans="2:12" x14ac:dyDescent="0.25">
      <c r="B2976">
        <f t="shared" ca="1" si="290"/>
        <v>19</v>
      </c>
      <c r="C2976">
        <f t="shared" ca="1" si="295"/>
        <v>9</v>
      </c>
      <c r="D2976">
        <f t="shared" ca="1" si="295"/>
        <v>1960</v>
      </c>
      <c r="E2976">
        <f t="shared" ca="1" si="295"/>
        <v>2</v>
      </c>
      <c r="F2976">
        <f t="shared" ca="1" si="295"/>
        <v>4</v>
      </c>
      <c r="G2976">
        <f t="shared" ca="1" si="295"/>
        <v>3</v>
      </c>
      <c r="I2976" t="str">
        <f t="shared" ca="1" si="291"/>
        <v>Male</v>
      </c>
      <c r="J2976" t="str">
        <f t="shared" ca="1" si="292"/>
        <v>Self-pay</v>
      </c>
      <c r="K2976" t="str">
        <f t="shared" ca="1" si="293"/>
        <v>Transferred</v>
      </c>
      <c r="L2976" s="1">
        <f t="shared" ca="1" si="294"/>
        <v>22178</v>
      </c>
    </row>
    <row r="2977" spans="2:12" x14ac:dyDescent="0.25">
      <c r="B2977">
        <f t="shared" ca="1" si="290"/>
        <v>18</v>
      </c>
      <c r="C2977">
        <f t="shared" ca="1" si="295"/>
        <v>8</v>
      </c>
      <c r="D2977">
        <f t="shared" ca="1" si="295"/>
        <v>1952</v>
      </c>
      <c r="E2977">
        <f t="shared" ca="1" si="295"/>
        <v>2</v>
      </c>
      <c r="F2977">
        <f t="shared" ca="1" si="295"/>
        <v>2</v>
      </c>
      <c r="G2977">
        <f t="shared" ca="1" si="295"/>
        <v>3</v>
      </c>
      <c r="I2977" t="str">
        <f t="shared" ca="1" si="291"/>
        <v>Male</v>
      </c>
      <c r="J2977" t="str">
        <f t="shared" ca="1" si="292"/>
        <v>Medicare</v>
      </c>
      <c r="K2977" t="str">
        <f t="shared" ca="1" si="293"/>
        <v>Transferred</v>
      </c>
      <c r="L2977" s="1">
        <f t="shared" ca="1" si="294"/>
        <v>19224</v>
      </c>
    </row>
    <row r="2978" spans="2:12" x14ac:dyDescent="0.25">
      <c r="B2978">
        <f t="shared" ca="1" si="290"/>
        <v>23</v>
      </c>
      <c r="C2978">
        <f t="shared" ca="1" si="295"/>
        <v>11</v>
      </c>
      <c r="D2978">
        <f t="shared" ca="1" si="295"/>
        <v>1983</v>
      </c>
      <c r="E2978">
        <f t="shared" ca="1" si="295"/>
        <v>1</v>
      </c>
      <c r="F2978">
        <f t="shared" ca="1" si="295"/>
        <v>1</v>
      </c>
      <c r="G2978">
        <f t="shared" ca="1" si="295"/>
        <v>2</v>
      </c>
      <c r="I2978" t="str">
        <f t="shared" ca="1" si="291"/>
        <v>Female</v>
      </c>
      <c r="J2978" t="str">
        <f t="shared" ca="1" si="292"/>
        <v>Aetna</v>
      </c>
      <c r="K2978" t="str">
        <f t="shared" ca="1" si="293"/>
        <v>Admitted</v>
      </c>
      <c r="L2978" s="1">
        <f t="shared" ca="1" si="294"/>
        <v>30643</v>
      </c>
    </row>
    <row r="2979" spans="2:12" x14ac:dyDescent="0.25">
      <c r="B2979">
        <f t="shared" ca="1" si="290"/>
        <v>7</v>
      </c>
      <c r="C2979">
        <f t="shared" ca="1" si="295"/>
        <v>2</v>
      </c>
      <c r="D2979">
        <f t="shared" ca="1" si="295"/>
        <v>1983</v>
      </c>
      <c r="E2979">
        <f t="shared" ca="1" si="295"/>
        <v>2</v>
      </c>
      <c r="F2979">
        <f t="shared" ca="1" si="295"/>
        <v>2</v>
      </c>
      <c r="G2979">
        <f t="shared" ca="1" si="295"/>
        <v>2</v>
      </c>
      <c r="I2979" t="str">
        <f t="shared" ca="1" si="291"/>
        <v>Male</v>
      </c>
      <c r="J2979" t="str">
        <f t="shared" ca="1" si="292"/>
        <v>Medicare</v>
      </c>
      <c r="K2979" t="str">
        <f t="shared" ca="1" si="293"/>
        <v>Admitted</v>
      </c>
      <c r="L2979" s="1">
        <f t="shared" ca="1" si="294"/>
        <v>30354</v>
      </c>
    </row>
    <row r="2980" spans="2:12" x14ac:dyDescent="0.25">
      <c r="B2980">
        <f t="shared" ca="1" si="290"/>
        <v>6</v>
      </c>
      <c r="C2980">
        <f t="shared" ca="1" si="295"/>
        <v>8</v>
      </c>
      <c r="D2980">
        <f t="shared" ca="1" si="295"/>
        <v>1928</v>
      </c>
      <c r="E2980">
        <f t="shared" ca="1" si="295"/>
        <v>1</v>
      </c>
      <c r="F2980">
        <f t="shared" ca="1" si="295"/>
        <v>3</v>
      </c>
      <c r="G2980">
        <f t="shared" ca="1" si="295"/>
        <v>4</v>
      </c>
      <c r="I2980" t="str">
        <f t="shared" ca="1" si="291"/>
        <v>Female</v>
      </c>
      <c r="J2980" t="str">
        <f t="shared" ca="1" si="292"/>
        <v>Medicaid</v>
      </c>
      <c r="K2980" t="str">
        <f t="shared" ca="1" si="293"/>
        <v>Left without being seen</v>
      </c>
      <c r="L2980" s="1">
        <f t="shared" ca="1" si="294"/>
        <v>10446</v>
      </c>
    </row>
    <row r="2981" spans="2:12" x14ac:dyDescent="0.25">
      <c r="B2981">
        <f t="shared" ca="1" si="290"/>
        <v>10</v>
      </c>
      <c r="C2981">
        <f t="shared" ca="1" si="295"/>
        <v>1</v>
      </c>
      <c r="D2981">
        <f t="shared" ca="1" si="295"/>
        <v>1989</v>
      </c>
      <c r="E2981">
        <f t="shared" ca="1" si="295"/>
        <v>1</v>
      </c>
      <c r="F2981">
        <f t="shared" ca="1" si="295"/>
        <v>2</v>
      </c>
      <c r="G2981">
        <f t="shared" ca="1" si="295"/>
        <v>4</v>
      </c>
      <c r="I2981" t="str">
        <f t="shared" ca="1" si="291"/>
        <v>Female</v>
      </c>
      <c r="J2981" t="str">
        <f t="shared" ca="1" si="292"/>
        <v>Medicare</v>
      </c>
      <c r="K2981" t="str">
        <f t="shared" ca="1" si="293"/>
        <v>Left without being seen</v>
      </c>
      <c r="L2981" s="1">
        <f t="shared" ca="1" si="294"/>
        <v>32518</v>
      </c>
    </row>
    <row r="2982" spans="2:12" x14ac:dyDescent="0.25">
      <c r="B2982">
        <f t="shared" ca="1" si="290"/>
        <v>22</v>
      </c>
      <c r="C2982">
        <f t="shared" ca="1" si="295"/>
        <v>11</v>
      </c>
      <c r="D2982">
        <f t="shared" ca="1" si="295"/>
        <v>2003</v>
      </c>
      <c r="E2982">
        <f t="shared" ca="1" si="295"/>
        <v>2</v>
      </c>
      <c r="F2982">
        <f t="shared" ca="1" si="295"/>
        <v>1</v>
      </c>
      <c r="G2982">
        <f t="shared" ca="1" si="295"/>
        <v>4</v>
      </c>
      <c r="I2982" t="str">
        <f t="shared" ca="1" si="291"/>
        <v>Male</v>
      </c>
      <c r="J2982" t="str">
        <f t="shared" ca="1" si="292"/>
        <v>Aetna</v>
      </c>
      <c r="K2982" t="str">
        <f t="shared" ca="1" si="293"/>
        <v>Left without being seen</v>
      </c>
      <c r="L2982" s="1">
        <f t="shared" ca="1" si="294"/>
        <v>37947</v>
      </c>
    </row>
    <row r="2983" spans="2:12" x14ac:dyDescent="0.25">
      <c r="B2983">
        <f t="shared" ca="1" si="290"/>
        <v>2</v>
      </c>
      <c r="C2983">
        <f t="shared" ca="1" si="295"/>
        <v>12</v>
      </c>
      <c r="D2983">
        <f t="shared" ca="1" si="295"/>
        <v>1971</v>
      </c>
      <c r="E2983">
        <f t="shared" ca="1" si="295"/>
        <v>2</v>
      </c>
      <c r="F2983">
        <f t="shared" ca="1" si="295"/>
        <v>4</v>
      </c>
      <c r="G2983">
        <f t="shared" ca="1" si="295"/>
        <v>3</v>
      </c>
      <c r="I2983" t="str">
        <f t="shared" ca="1" si="291"/>
        <v>Male</v>
      </c>
      <c r="J2983" t="str">
        <f t="shared" ca="1" si="292"/>
        <v>Self-pay</v>
      </c>
      <c r="K2983" t="str">
        <f t="shared" ca="1" si="293"/>
        <v>Transferred</v>
      </c>
      <c r="L2983" s="1">
        <f t="shared" ca="1" si="294"/>
        <v>26269</v>
      </c>
    </row>
    <row r="2984" spans="2:12" x14ac:dyDescent="0.25">
      <c r="B2984">
        <f t="shared" ca="1" si="290"/>
        <v>16</v>
      </c>
      <c r="C2984">
        <f t="shared" ca="1" si="295"/>
        <v>5</v>
      </c>
      <c r="D2984">
        <f t="shared" ca="1" si="295"/>
        <v>1932</v>
      </c>
      <c r="E2984">
        <f t="shared" ca="1" si="295"/>
        <v>1</v>
      </c>
      <c r="F2984">
        <f t="shared" ca="1" si="295"/>
        <v>2</v>
      </c>
      <c r="G2984">
        <f t="shared" ca="1" si="295"/>
        <v>3</v>
      </c>
      <c r="I2984" t="str">
        <f t="shared" ca="1" si="291"/>
        <v>Female</v>
      </c>
      <c r="J2984" t="str">
        <f t="shared" ca="1" si="292"/>
        <v>Medicare</v>
      </c>
      <c r="K2984" t="str">
        <f t="shared" ca="1" si="293"/>
        <v>Transferred</v>
      </c>
      <c r="L2984" s="1">
        <f t="shared" ca="1" si="294"/>
        <v>11825</v>
      </c>
    </row>
    <row r="2985" spans="2:12" x14ac:dyDescent="0.25">
      <c r="B2985">
        <f t="shared" ca="1" si="290"/>
        <v>18</v>
      </c>
      <c r="C2985">
        <f t="shared" ca="1" si="295"/>
        <v>4</v>
      </c>
      <c r="D2985">
        <f t="shared" ca="1" si="295"/>
        <v>1956</v>
      </c>
      <c r="E2985">
        <f t="shared" ca="1" si="295"/>
        <v>1</v>
      </c>
      <c r="F2985">
        <f t="shared" ca="1" si="295"/>
        <v>1</v>
      </c>
      <c r="G2985">
        <f t="shared" ca="1" si="295"/>
        <v>4</v>
      </c>
      <c r="I2985" t="str">
        <f t="shared" ca="1" si="291"/>
        <v>Female</v>
      </c>
      <c r="J2985" t="str">
        <f t="shared" ca="1" si="292"/>
        <v>Aetna</v>
      </c>
      <c r="K2985" t="str">
        <f t="shared" ca="1" si="293"/>
        <v>Left without being seen</v>
      </c>
      <c r="L2985" s="1">
        <f t="shared" ca="1" si="294"/>
        <v>20563</v>
      </c>
    </row>
    <row r="2986" spans="2:12" x14ac:dyDescent="0.25">
      <c r="B2986">
        <f t="shared" ca="1" si="290"/>
        <v>23</v>
      </c>
      <c r="C2986">
        <f t="shared" ca="1" si="295"/>
        <v>2</v>
      </c>
      <c r="D2986">
        <f t="shared" ca="1" si="295"/>
        <v>1945</v>
      </c>
      <c r="E2986">
        <f t="shared" ca="1" si="295"/>
        <v>1</v>
      </c>
      <c r="F2986">
        <f t="shared" ca="1" si="295"/>
        <v>3</v>
      </c>
      <c r="G2986">
        <f t="shared" ca="1" si="295"/>
        <v>4</v>
      </c>
      <c r="I2986" t="str">
        <f t="shared" ca="1" si="291"/>
        <v>Female</v>
      </c>
      <c r="J2986" t="str">
        <f t="shared" ca="1" si="292"/>
        <v>Medicaid</v>
      </c>
      <c r="K2986" t="str">
        <f t="shared" ca="1" si="293"/>
        <v>Left without being seen</v>
      </c>
      <c r="L2986" s="1">
        <f t="shared" ca="1" si="294"/>
        <v>16491</v>
      </c>
    </row>
    <row r="2987" spans="2:12" x14ac:dyDescent="0.25">
      <c r="B2987">
        <f t="shared" ca="1" si="290"/>
        <v>20</v>
      </c>
      <c r="C2987">
        <f t="shared" ca="1" si="295"/>
        <v>12</v>
      </c>
      <c r="D2987">
        <f t="shared" ca="1" si="295"/>
        <v>1972</v>
      </c>
      <c r="E2987">
        <f t="shared" ca="1" si="295"/>
        <v>2</v>
      </c>
      <c r="F2987">
        <f t="shared" ca="1" si="295"/>
        <v>4</v>
      </c>
      <c r="G2987">
        <f t="shared" ca="1" si="295"/>
        <v>1</v>
      </c>
      <c r="I2987" t="str">
        <f t="shared" ca="1" si="291"/>
        <v>Male</v>
      </c>
      <c r="J2987" t="str">
        <f t="shared" ca="1" si="292"/>
        <v>Self-pay</v>
      </c>
      <c r="K2987" t="str">
        <f t="shared" ca="1" si="293"/>
        <v>Discharged</v>
      </c>
      <c r="L2987" s="1">
        <f t="shared" ca="1" si="294"/>
        <v>26653</v>
      </c>
    </row>
    <row r="2988" spans="2:12" x14ac:dyDescent="0.25">
      <c r="B2988">
        <f t="shared" ca="1" si="290"/>
        <v>16</v>
      </c>
      <c r="C2988">
        <f t="shared" ca="1" si="295"/>
        <v>4</v>
      </c>
      <c r="D2988">
        <f t="shared" ca="1" si="295"/>
        <v>1954</v>
      </c>
      <c r="E2988">
        <f t="shared" ca="1" si="295"/>
        <v>2</v>
      </c>
      <c r="F2988">
        <f t="shared" ca="1" si="295"/>
        <v>1</v>
      </c>
      <c r="G2988">
        <f t="shared" ca="1" si="295"/>
        <v>1</v>
      </c>
      <c r="I2988" t="str">
        <f t="shared" ca="1" si="291"/>
        <v>Male</v>
      </c>
      <c r="J2988" t="str">
        <f t="shared" ca="1" si="292"/>
        <v>Aetna</v>
      </c>
      <c r="K2988" t="str">
        <f t="shared" ca="1" si="293"/>
        <v>Discharged</v>
      </c>
      <c r="L2988" s="1">
        <f t="shared" ca="1" si="294"/>
        <v>19830</v>
      </c>
    </row>
    <row r="2989" spans="2:12" x14ac:dyDescent="0.25">
      <c r="B2989">
        <f t="shared" ca="1" si="290"/>
        <v>17</v>
      </c>
      <c r="C2989">
        <f t="shared" ca="1" si="295"/>
        <v>2</v>
      </c>
      <c r="D2989">
        <f t="shared" ca="1" si="295"/>
        <v>1996</v>
      </c>
      <c r="E2989">
        <f t="shared" ca="1" si="295"/>
        <v>2</v>
      </c>
      <c r="F2989">
        <f t="shared" ca="1" si="295"/>
        <v>1</v>
      </c>
      <c r="G2989">
        <f t="shared" ca="1" si="295"/>
        <v>4</v>
      </c>
      <c r="I2989" t="str">
        <f t="shared" ca="1" si="291"/>
        <v>Male</v>
      </c>
      <c r="J2989" t="str">
        <f t="shared" ca="1" si="292"/>
        <v>Aetna</v>
      </c>
      <c r="K2989" t="str">
        <f t="shared" ca="1" si="293"/>
        <v>Left without being seen</v>
      </c>
      <c r="L2989" s="1">
        <f t="shared" ca="1" si="294"/>
        <v>35112</v>
      </c>
    </row>
    <row r="2990" spans="2:12" x14ac:dyDescent="0.25">
      <c r="B2990">
        <f t="shared" ca="1" si="290"/>
        <v>14</v>
      </c>
      <c r="C2990">
        <f t="shared" ca="1" si="295"/>
        <v>7</v>
      </c>
      <c r="D2990">
        <f t="shared" ca="1" si="295"/>
        <v>1960</v>
      </c>
      <c r="E2990">
        <f t="shared" ca="1" si="295"/>
        <v>2</v>
      </c>
      <c r="F2990">
        <f t="shared" ca="1" si="295"/>
        <v>1</v>
      </c>
      <c r="G2990">
        <f t="shared" ca="1" si="295"/>
        <v>4</v>
      </c>
      <c r="I2990" t="str">
        <f t="shared" ca="1" si="291"/>
        <v>Male</v>
      </c>
      <c r="J2990" t="str">
        <f t="shared" ca="1" si="292"/>
        <v>Aetna</v>
      </c>
      <c r="K2990" t="str">
        <f t="shared" ca="1" si="293"/>
        <v>Left without being seen</v>
      </c>
      <c r="L2990" s="1">
        <f t="shared" ca="1" si="294"/>
        <v>22111</v>
      </c>
    </row>
    <row r="2991" spans="2:12" x14ac:dyDescent="0.25">
      <c r="B2991">
        <f t="shared" ca="1" si="290"/>
        <v>6</v>
      </c>
      <c r="C2991">
        <f t="shared" ca="1" si="295"/>
        <v>8</v>
      </c>
      <c r="D2991">
        <f t="shared" ca="1" si="295"/>
        <v>1978</v>
      </c>
      <c r="E2991">
        <f t="shared" ca="1" si="295"/>
        <v>2</v>
      </c>
      <c r="F2991">
        <f t="shared" ca="1" si="295"/>
        <v>1</v>
      </c>
      <c r="G2991">
        <f t="shared" ca="1" si="295"/>
        <v>2</v>
      </c>
      <c r="I2991" t="str">
        <f t="shared" ca="1" si="291"/>
        <v>Male</v>
      </c>
      <c r="J2991" t="str">
        <f t="shared" ca="1" si="292"/>
        <v>Aetna</v>
      </c>
      <c r="K2991" t="str">
        <f t="shared" ca="1" si="293"/>
        <v>Admitted</v>
      </c>
      <c r="L2991" s="1">
        <f t="shared" ca="1" si="294"/>
        <v>28708</v>
      </c>
    </row>
    <row r="2992" spans="2:12" x14ac:dyDescent="0.25">
      <c r="B2992">
        <f t="shared" ca="1" si="290"/>
        <v>20</v>
      </c>
      <c r="C2992">
        <f t="shared" ca="1" si="295"/>
        <v>1</v>
      </c>
      <c r="D2992">
        <f t="shared" ca="1" si="295"/>
        <v>2001</v>
      </c>
      <c r="E2992">
        <f t="shared" ca="1" si="295"/>
        <v>1</v>
      </c>
      <c r="F2992">
        <f t="shared" ca="1" si="295"/>
        <v>5</v>
      </c>
      <c r="G2992">
        <f t="shared" ca="1" si="295"/>
        <v>1</v>
      </c>
      <c r="I2992" t="str">
        <f t="shared" ca="1" si="291"/>
        <v>Female</v>
      </c>
      <c r="J2992" t="str">
        <f t="shared" ca="1" si="292"/>
        <v>Blue Cross</v>
      </c>
      <c r="K2992" t="str">
        <f t="shared" ca="1" si="293"/>
        <v>Discharged</v>
      </c>
      <c r="L2992" s="1">
        <f t="shared" ca="1" si="294"/>
        <v>36911</v>
      </c>
    </row>
    <row r="2993" spans="2:12" x14ac:dyDescent="0.25">
      <c r="B2993">
        <f t="shared" ca="1" si="290"/>
        <v>28</v>
      </c>
      <c r="C2993">
        <f t="shared" ca="1" si="295"/>
        <v>9</v>
      </c>
      <c r="D2993">
        <f t="shared" ca="1" si="295"/>
        <v>1971</v>
      </c>
      <c r="E2993">
        <f t="shared" ca="1" si="295"/>
        <v>1</v>
      </c>
      <c r="F2993">
        <f t="shared" ca="1" si="295"/>
        <v>5</v>
      </c>
      <c r="G2993">
        <f t="shared" ca="1" si="295"/>
        <v>3</v>
      </c>
      <c r="I2993" t="str">
        <f t="shared" ca="1" si="291"/>
        <v>Female</v>
      </c>
      <c r="J2993" t="str">
        <f t="shared" ca="1" si="292"/>
        <v>Blue Cross</v>
      </c>
      <c r="K2993" t="str">
        <f t="shared" ca="1" si="293"/>
        <v>Transferred</v>
      </c>
      <c r="L2993" s="1">
        <f t="shared" ca="1" si="294"/>
        <v>26204</v>
      </c>
    </row>
    <row r="2994" spans="2:12" x14ac:dyDescent="0.25">
      <c r="B2994">
        <f t="shared" ca="1" si="290"/>
        <v>15</v>
      </c>
      <c r="C2994">
        <f t="shared" ca="1" si="295"/>
        <v>9</v>
      </c>
      <c r="D2994">
        <f t="shared" ca="1" si="295"/>
        <v>1915</v>
      </c>
      <c r="E2994">
        <f t="shared" ca="1" si="295"/>
        <v>1</v>
      </c>
      <c r="F2994">
        <f t="shared" ca="1" si="295"/>
        <v>1</v>
      </c>
      <c r="G2994">
        <f t="shared" ca="1" si="295"/>
        <v>1</v>
      </c>
      <c r="I2994" t="str">
        <f t="shared" ca="1" si="291"/>
        <v>Female</v>
      </c>
      <c r="J2994" t="str">
        <f t="shared" ca="1" si="292"/>
        <v>Aetna</v>
      </c>
      <c r="K2994" t="str">
        <f t="shared" ca="1" si="293"/>
        <v>Discharged</v>
      </c>
      <c r="L2994" s="1">
        <f t="shared" ca="1" si="294"/>
        <v>5737</v>
      </c>
    </row>
    <row r="2995" spans="2:12" x14ac:dyDescent="0.25">
      <c r="B2995">
        <f t="shared" ca="1" si="290"/>
        <v>14</v>
      </c>
      <c r="C2995">
        <f t="shared" ca="1" si="295"/>
        <v>2</v>
      </c>
      <c r="D2995">
        <f t="shared" ca="1" si="295"/>
        <v>1920</v>
      </c>
      <c r="E2995">
        <f t="shared" ca="1" si="295"/>
        <v>1</v>
      </c>
      <c r="F2995">
        <f t="shared" ca="1" si="295"/>
        <v>2</v>
      </c>
      <c r="G2995">
        <f t="shared" ca="1" si="295"/>
        <v>4</v>
      </c>
      <c r="I2995" t="str">
        <f t="shared" ca="1" si="291"/>
        <v>Female</v>
      </c>
      <c r="J2995" t="str">
        <f t="shared" ca="1" si="292"/>
        <v>Medicare</v>
      </c>
      <c r="K2995" t="str">
        <f t="shared" ca="1" si="293"/>
        <v>Left without being seen</v>
      </c>
      <c r="L2995" s="1">
        <f t="shared" ca="1" si="294"/>
        <v>7350</v>
      </c>
    </row>
    <row r="2996" spans="2:12" x14ac:dyDescent="0.25">
      <c r="B2996">
        <f t="shared" ca="1" si="290"/>
        <v>19</v>
      </c>
      <c r="C2996">
        <f t="shared" ca="1" si="295"/>
        <v>4</v>
      </c>
      <c r="D2996">
        <f t="shared" ca="1" si="295"/>
        <v>1918</v>
      </c>
      <c r="E2996">
        <f t="shared" ca="1" si="295"/>
        <v>1</v>
      </c>
      <c r="F2996">
        <f t="shared" ca="1" si="295"/>
        <v>5</v>
      </c>
      <c r="G2996">
        <f t="shared" ca="1" si="295"/>
        <v>3</v>
      </c>
      <c r="I2996" t="str">
        <f t="shared" ca="1" si="291"/>
        <v>Female</v>
      </c>
      <c r="J2996" t="str">
        <f t="shared" ca="1" si="292"/>
        <v>Blue Cross</v>
      </c>
      <c r="K2996" t="str">
        <f t="shared" ca="1" si="293"/>
        <v>Transferred</v>
      </c>
      <c r="L2996" s="1">
        <f t="shared" ca="1" si="294"/>
        <v>6684</v>
      </c>
    </row>
    <row r="2997" spans="2:12" x14ac:dyDescent="0.25">
      <c r="B2997">
        <f t="shared" ca="1" si="290"/>
        <v>8</v>
      </c>
      <c r="C2997">
        <f t="shared" ca="1" si="295"/>
        <v>1</v>
      </c>
      <c r="D2997">
        <f t="shared" ca="1" si="295"/>
        <v>1965</v>
      </c>
      <c r="E2997">
        <f t="shared" ca="1" si="295"/>
        <v>2</v>
      </c>
      <c r="F2997">
        <f t="shared" ca="1" si="295"/>
        <v>1</v>
      </c>
      <c r="G2997">
        <f t="shared" ca="1" si="295"/>
        <v>3</v>
      </c>
      <c r="I2997" t="str">
        <f t="shared" ca="1" si="291"/>
        <v>Male</v>
      </c>
      <c r="J2997" t="str">
        <f t="shared" ca="1" si="292"/>
        <v>Aetna</v>
      </c>
      <c r="K2997" t="str">
        <f t="shared" ca="1" si="293"/>
        <v>Transferred</v>
      </c>
      <c r="L2997" s="1">
        <f t="shared" ca="1" si="294"/>
        <v>23750</v>
      </c>
    </row>
    <row r="2998" spans="2:12" x14ac:dyDescent="0.25">
      <c r="B2998">
        <f t="shared" ca="1" si="290"/>
        <v>26</v>
      </c>
      <c r="C2998">
        <f t="shared" ca="1" si="295"/>
        <v>3</v>
      </c>
      <c r="D2998">
        <f t="shared" ca="1" si="295"/>
        <v>1936</v>
      </c>
      <c r="E2998">
        <f t="shared" ca="1" si="295"/>
        <v>1</v>
      </c>
      <c r="F2998">
        <f t="shared" ca="1" si="295"/>
        <v>5</v>
      </c>
      <c r="G2998">
        <f t="shared" ca="1" si="295"/>
        <v>1</v>
      </c>
      <c r="I2998" t="str">
        <f t="shared" ca="1" si="291"/>
        <v>Female</v>
      </c>
      <c r="J2998" t="str">
        <f t="shared" ca="1" si="292"/>
        <v>Blue Cross</v>
      </c>
      <c r="K2998" t="str">
        <f t="shared" ca="1" si="293"/>
        <v>Discharged</v>
      </c>
      <c r="L2998" s="1">
        <f t="shared" ca="1" si="294"/>
        <v>13235</v>
      </c>
    </row>
    <row r="2999" spans="2:12" x14ac:dyDescent="0.25">
      <c r="B2999">
        <f t="shared" ca="1" si="290"/>
        <v>16</v>
      </c>
      <c r="C2999">
        <f t="shared" ca="1" si="295"/>
        <v>8</v>
      </c>
      <c r="D2999">
        <f t="shared" ca="1" si="295"/>
        <v>1935</v>
      </c>
      <c r="E2999">
        <f t="shared" ca="1" si="295"/>
        <v>2</v>
      </c>
      <c r="F2999">
        <f t="shared" ca="1" si="295"/>
        <v>1</v>
      </c>
      <c r="G2999">
        <f t="shared" ca="1" si="295"/>
        <v>4</v>
      </c>
      <c r="I2999" t="str">
        <f t="shared" ca="1" si="291"/>
        <v>Male</v>
      </c>
      <c r="J2999" t="str">
        <f t="shared" ca="1" si="292"/>
        <v>Aetna</v>
      </c>
      <c r="K2999" t="str">
        <f t="shared" ca="1" si="293"/>
        <v>Left without being seen</v>
      </c>
      <c r="L2999" s="1">
        <f t="shared" ca="1" si="294"/>
        <v>13012</v>
      </c>
    </row>
    <row r="3000" spans="2:12" x14ac:dyDescent="0.25">
      <c r="B3000">
        <f t="shared" ca="1" si="290"/>
        <v>4</v>
      </c>
      <c r="C3000">
        <f t="shared" ca="1" si="295"/>
        <v>12</v>
      </c>
      <c r="D3000">
        <f t="shared" ca="1" si="295"/>
        <v>2013</v>
      </c>
      <c r="E3000">
        <f t="shared" ca="1" si="295"/>
        <v>1</v>
      </c>
      <c r="F3000">
        <f t="shared" ca="1" si="295"/>
        <v>5</v>
      </c>
      <c r="G3000">
        <f t="shared" ca="1" si="295"/>
        <v>1</v>
      </c>
      <c r="I3000" t="str">
        <f t="shared" ca="1" si="291"/>
        <v>Female</v>
      </c>
      <c r="J3000" t="str">
        <f t="shared" ca="1" si="292"/>
        <v>Blue Cross</v>
      </c>
      <c r="K3000" t="str">
        <f t="shared" ca="1" si="293"/>
        <v>Discharged</v>
      </c>
      <c r="L3000" s="1">
        <f t="shared" ca="1" si="294"/>
        <v>41612</v>
      </c>
    </row>
    <row r="3001" spans="2:12" x14ac:dyDescent="0.25">
      <c r="B3001">
        <f t="shared" ca="1" si="290"/>
        <v>25</v>
      </c>
      <c r="C3001">
        <f t="shared" ca="1" si="295"/>
        <v>5</v>
      </c>
      <c r="D3001">
        <f t="shared" ca="1" si="295"/>
        <v>1915</v>
      </c>
      <c r="E3001">
        <f t="shared" ca="1" si="295"/>
        <v>2</v>
      </c>
      <c r="F3001">
        <f t="shared" ca="1" si="295"/>
        <v>5</v>
      </c>
      <c r="G3001">
        <f t="shared" ca="1" si="295"/>
        <v>3</v>
      </c>
      <c r="I3001" t="str">
        <f t="shared" ca="1" si="291"/>
        <v>Male</v>
      </c>
      <c r="J3001" t="str">
        <f t="shared" ca="1" si="292"/>
        <v>Blue Cross</v>
      </c>
      <c r="K3001" t="str">
        <f t="shared" ca="1" si="293"/>
        <v>Transferred</v>
      </c>
      <c r="L3001" s="1">
        <f t="shared" ca="1" si="294"/>
        <v>5624</v>
      </c>
    </row>
    <row r="3002" spans="2:12" x14ac:dyDescent="0.25">
      <c r="B3002">
        <f t="shared" ca="1" si="290"/>
        <v>3</v>
      </c>
      <c r="C3002">
        <f t="shared" ca="1" si="295"/>
        <v>4</v>
      </c>
      <c r="D3002">
        <f t="shared" ca="1" si="295"/>
        <v>1984</v>
      </c>
      <c r="E3002">
        <f t="shared" ca="1" si="295"/>
        <v>1</v>
      </c>
      <c r="F3002">
        <f t="shared" ca="1" si="295"/>
        <v>2</v>
      </c>
      <c r="G3002">
        <f t="shared" ca="1" si="295"/>
        <v>1</v>
      </c>
      <c r="I3002" t="str">
        <f t="shared" ca="1" si="291"/>
        <v>Female</v>
      </c>
      <c r="J3002" t="str">
        <f t="shared" ca="1" si="292"/>
        <v>Medicare</v>
      </c>
      <c r="K3002" t="str">
        <f t="shared" ca="1" si="293"/>
        <v>Discharged</v>
      </c>
      <c r="L3002" s="1">
        <f t="shared" ca="1" si="294"/>
        <v>30775</v>
      </c>
    </row>
    <row r="3003" spans="2:12" x14ac:dyDescent="0.25">
      <c r="B3003">
        <f t="shared" ca="1" si="290"/>
        <v>10</v>
      </c>
      <c r="C3003">
        <f t="shared" ca="1" si="295"/>
        <v>1</v>
      </c>
      <c r="D3003">
        <f t="shared" ca="1" si="295"/>
        <v>1984</v>
      </c>
      <c r="E3003">
        <f t="shared" ca="1" si="295"/>
        <v>2</v>
      </c>
      <c r="F3003">
        <f t="shared" ca="1" si="295"/>
        <v>3</v>
      </c>
      <c r="G3003">
        <f t="shared" ca="1" si="295"/>
        <v>1</v>
      </c>
      <c r="I3003" t="str">
        <f t="shared" ca="1" si="291"/>
        <v>Male</v>
      </c>
      <c r="J3003" t="str">
        <f t="shared" ca="1" si="292"/>
        <v>Medicaid</v>
      </c>
      <c r="K3003" t="str">
        <f t="shared" ca="1" si="293"/>
        <v>Discharged</v>
      </c>
      <c r="L3003" s="1">
        <f t="shared" ca="1" si="294"/>
        <v>30691</v>
      </c>
    </row>
    <row r="3004" spans="2:12" x14ac:dyDescent="0.25">
      <c r="B3004">
        <f t="shared" ca="1" si="290"/>
        <v>17</v>
      </c>
      <c r="C3004">
        <f t="shared" ca="1" si="295"/>
        <v>7</v>
      </c>
      <c r="D3004">
        <f t="shared" ca="1" si="295"/>
        <v>1944</v>
      </c>
      <c r="E3004">
        <f t="shared" ca="1" si="295"/>
        <v>2</v>
      </c>
      <c r="F3004">
        <f t="shared" ca="1" si="295"/>
        <v>1</v>
      </c>
      <c r="G3004">
        <f t="shared" ca="1" si="295"/>
        <v>3</v>
      </c>
      <c r="I3004" t="str">
        <f t="shared" ca="1" si="291"/>
        <v>Male</v>
      </c>
      <c r="J3004" t="str">
        <f t="shared" ca="1" si="292"/>
        <v>Aetna</v>
      </c>
      <c r="K3004" t="str">
        <f t="shared" ca="1" si="293"/>
        <v>Transferred</v>
      </c>
      <c r="L3004" s="1">
        <f t="shared" ca="1" si="294"/>
        <v>16270</v>
      </c>
    </row>
    <row r="3005" spans="2:12" x14ac:dyDescent="0.25">
      <c r="B3005">
        <f t="shared" ca="1" si="290"/>
        <v>8</v>
      </c>
      <c r="C3005">
        <f t="shared" ca="1" si="295"/>
        <v>1</v>
      </c>
      <c r="D3005">
        <f t="shared" ca="1" si="295"/>
        <v>1973</v>
      </c>
      <c r="E3005">
        <f t="shared" ca="1" si="295"/>
        <v>2</v>
      </c>
      <c r="F3005">
        <f t="shared" ca="1" si="295"/>
        <v>4</v>
      </c>
      <c r="G3005">
        <f t="shared" ca="1" si="295"/>
        <v>4</v>
      </c>
      <c r="I3005" t="str">
        <f t="shared" ca="1" si="291"/>
        <v>Male</v>
      </c>
      <c r="J3005" t="str">
        <f t="shared" ca="1" si="292"/>
        <v>Self-pay</v>
      </c>
      <c r="K3005" t="str">
        <f t="shared" ca="1" si="293"/>
        <v>Left without being seen</v>
      </c>
      <c r="L3005" s="1">
        <f t="shared" ca="1" si="294"/>
        <v>26672</v>
      </c>
    </row>
    <row r="3006" spans="2:12" x14ac:dyDescent="0.25">
      <c r="B3006">
        <f t="shared" ca="1" si="290"/>
        <v>6</v>
      </c>
      <c r="C3006">
        <f t="shared" ca="1" si="295"/>
        <v>3</v>
      </c>
      <c r="D3006">
        <f t="shared" ca="1" si="295"/>
        <v>2012</v>
      </c>
      <c r="E3006">
        <f t="shared" ca="1" si="295"/>
        <v>1</v>
      </c>
      <c r="F3006">
        <f t="shared" ca="1" si="295"/>
        <v>4</v>
      </c>
      <c r="G3006">
        <f t="shared" ca="1" si="295"/>
        <v>1</v>
      </c>
      <c r="I3006" t="str">
        <f t="shared" ca="1" si="291"/>
        <v>Female</v>
      </c>
      <c r="J3006" t="str">
        <f t="shared" ca="1" si="292"/>
        <v>Self-pay</v>
      </c>
      <c r="K3006" t="str">
        <f t="shared" ca="1" si="293"/>
        <v>Discharged</v>
      </c>
      <c r="L3006" s="1">
        <f t="shared" ca="1" si="294"/>
        <v>40974</v>
      </c>
    </row>
    <row r="3007" spans="2:12" x14ac:dyDescent="0.25">
      <c r="B3007">
        <f t="shared" ca="1" si="290"/>
        <v>29</v>
      </c>
      <c r="C3007">
        <f t="shared" ca="1" si="295"/>
        <v>9</v>
      </c>
      <c r="D3007">
        <f t="shared" ca="1" si="295"/>
        <v>1939</v>
      </c>
      <c r="E3007">
        <f t="shared" ca="1" si="295"/>
        <v>1</v>
      </c>
      <c r="F3007">
        <f t="shared" ca="1" si="295"/>
        <v>4</v>
      </c>
      <c r="G3007">
        <f t="shared" ca="1" si="295"/>
        <v>3</v>
      </c>
      <c r="I3007" t="str">
        <f t="shared" ca="1" si="291"/>
        <v>Female</v>
      </c>
      <c r="J3007" t="str">
        <f t="shared" ca="1" si="292"/>
        <v>Self-pay</v>
      </c>
      <c r="K3007" t="str">
        <f t="shared" ca="1" si="293"/>
        <v>Transferred</v>
      </c>
      <c r="L3007" s="1">
        <f t="shared" ca="1" si="294"/>
        <v>14517</v>
      </c>
    </row>
    <row r="3008" spans="2:12" x14ac:dyDescent="0.25">
      <c r="B3008">
        <f t="shared" ca="1" si="290"/>
        <v>16</v>
      </c>
      <c r="C3008">
        <f t="shared" ca="1" si="295"/>
        <v>7</v>
      </c>
      <c r="D3008">
        <f t="shared" ca="1" si="295"/>
        <v>1969</v>
      </c>
      <c r="E3008">
        <f t="shared" ca="1" si="295"/>
        <v>1</v>
      </c>
      <c r="F3008">
        <f t="shared" ca="1" si="295"/>
        <v>2</v>
      </c>
      <c r="G3008">
        <f t="shared" ca="1" si="295"/>
        <v>1</v>
      </c>
      <c r="I3008" t="str">
        <f t="shared" ca="1" si="291"/>
        <v>Female</v>
      </c>
      <c r="J3008" t="str">
        <f t="shared" ca="1" si="292"/>
        <v>Medicare</v>
      </c>
      <c r="K3008" t="str">
        <f t="shared" ca="1" si="293"/>
        <v>Discharged</v>
      </c>
      <c r="L3008" s="1">
        <f t="shared" ca="1" si="294"/>
        <v>25400</v>
      </c>
    </row>
    <row r="3009" spans="2:12" x14ac:dyDescent="0.25">
      <c r="B3009">
        <f t="shared" ca="1" si="290"/>
        <v>11</v>
      </c>
      <c r="C3009">
        <f t="shared" ca="1" si="295"/>
        <v>12</v>
      </c>
      <c r="D3009">
        <f t="shared" ca="1" si="295"/>
        <v>1994</v>
      </c>
      <c r="E3009">
        <f t="shared" ca="1" si="295"/>
        <v>1</v>
      </c>
      <c r="F3009">
        <f t="shared" ca="1" si="295"/>
        <v>3</v>
      </c>
      <c r="G3009">
        <f t="shared" ca="1" si="295"/>
        <v>3</v>
      </c>
      <c r="I3009" t="str">
        <f t="shared" ca="1" si="291"/>
        <v>Female</v>
      </c>
      <c r="J3009" t="str">
        <f t="shared" ca="1" si="292"/>
        <v>Medicaid</v>
      </c>
      <c r="K3009" t="str">
        <f t="shared" ca="1" si="293"/>
        <v>Transferred</v>
      </c>
      <c r="L3009" s="1">
        <f t="shared" ca="1" si="294"/>
        <v>34679</v>
      </c>
    </row>
    <row r="3010" spans="2:12" x14ac:dyDescent="0.25">
      <c r="B3010">
        <f t="shared" ca="1" si="290"/>
        <v>2</v>
      </c>
      <c r="C3010">
        <f t="shared" ca="1" si="295"/>
        <v>4</v>
      </c>
      <c r="D3010">
        <f t="shared" ca="1" si="295"/>
        <v>1991</v>
      </c>
      <c r="E3010">
        <f t="shared" ca="1" si="295"/>
        <v>2</v>
      </c>
      <c r="F3010">
        <f t="shared" ca="1" si="295"/>
        <v>5</v>
      </c>
      <c r="G3010">
        <f t="shared" ca="1" si="295"/>
        <v>2</v>
      </c>
      <c r="I3010" t="str">
        <f t="shared" ca="1" si="291"/>
        <v>Male</v>
      </c>
      <c r="J3010" t="str">
        <f t="shared" ca="1" si="292"/>
        <v>Blue Cross</v>
      </c>
      <c r="K3010" t="str">
        <f t="shared" ca="1" si="293"/>
        <v>Admitted</v>
      </c>
      <c r="L3010" s="1">
        <f t="shared" ca="1" si="294"/>
        <v>33330</v>
      </c>
    </row>
    <row r="3011" spans="2:12" x14ac:dyDescent="0.25">
      <c r="B3011">
        <f t="shared" ca="1" si="290"/>
        <v>18</v>
      </c>
      <c r="C3011">
        <f t="shared" ca="1" si="295"/>
        <v>4</v>
      </c>
      <c r="D3011">
        <f t="shared" ca="1" si="295"/>
        <v>1988</v>
      </c>
      <c r="E3011">
        <f t="shared" ca="1" si="295"/>
        <v>2</v>
      </c>
      <c r="F3011">
        <f t="shared" ca="1" si="295"/>
        <v>4</v>
      </c>
      <c r="G3011">
        <f t="shared" ca="1" si="295"/>
        <v>2</v>
      </c>
      <c r="I3011" t="str">
        <f t="shared" ca="1" si="291"/>
        <v>Male</v>
      </c>
      <c r="J3011" t="str">
        <f t="shared" ca="1" si="292"/>
        <v>Self-pay</v>
      </c>
      <c r="K3011" t="str">
        <f t="shared" ca="1" si="293"/>
        <v>Admitted</v>
      </c>
      <c r="L3011" s="1">
        <f t="shared" ca="1" si="294"/>
        <v>32251</v>
      </c>
    </row>
    <row r="3012" spans="2:12" x14ac:dyDescent="0.25">
      <c r="B3012">
        <f t="shared" ca="1" si="290"/>
        <v>7</v>
      </c>
      <c r="C3012">
        <f t="shared" ca="1" si="295"/>
        <v>7</v>
      </c>
      <c r="D3012">
        <f t="shared" ca="1" si="295"/>
        <v>1938</v>
      </c>
      <c r="E3012">
        <f t="shared" ca="1" si="295"/>
        <v>2</v>
      </c>
      <c r="F3012">
        <f t="shared" ca="1" si="295"/>
        <v>3</v>
      </c>
      <c r="G3012">
        <f t="shared" ca="1" si="295"/>
        <v>4</v>
      </c>
      <c r="I3012" t="str">
        <f t="shared" ca="1" si="291"/>
        <v>Male</v>
      </c>
      <c r="J3012" t="str">
        <f t="shared" ca="1" si="292"/>
        <v>Medicaid</v>
      </c>
      <c r="K3012" t="str">
        <f t="shared" ca="1" si="293"/>
        <v>Left without being seen</v>
      </c>
      <c r="L3012" s="1">
        <f t="shared" ca="1" si="294"/>
        <v>14068</v>
      </c>
    </row>
    <row r="3013" spans="2:12" x14ac:dyDescent="0.25">
      <c r="B3013">
        <f t="shared" ref="B3013:B3076" ca="1" si="296">RANDBETWEEN(B$4,B$5)</f>
        <v>8</v>
      </c>
      <c r="C3013">
        <f t="shared" ca="1" si="295"/>
        <v>7</v>
      </c>
      <c r="D3013">
        <f t="shared" ca="1" si="295"/>
        <v>1953</v>
      </c>
      <c r="E3013">
        <f t="shared" ca="1" si="295"/>
        <v>2</v>
      </c>
      <c r="F3013">
        <f t="shared" ca="1" si="295"/>
        <v>1</v>
      </c>
      <c r="G3013">
        <f t="shared" ca="1" si="295"/>
        <v>4</v>
      </c>
      <c r="I3013" t="str">
        <f t="shared" ca="1" si="291"/>
        <v>Male</v>
      </c>
      <c r="J3013" t="str">
        <f t="shared" ca="1" si="292"/>
        <v>Aetna</v>
      </c>
      <c r="K3013" t="str">
        <f t="shared" ca="1" si="293"/>
        <v>Left without being seen</v>
      </c>
      <c r="L3013" s="1">
        <f t="shared" ca="1" si="294"/>
        <v>19548</v>
      </c>
    </row>
    <row r="3014" spans="2:12" x14ac:dyDescent="0.25">
      <c r="B3014">
        <f t="shared" ca="1" si="296"/>
        <v>29</v>
      </c>
      <c r="C3014">
        <f t="shared" ca="1" si="295"/>
        <v>5</v>
      </c>
      <c r="D3014">
        <f t="shared" ca="1" si="295"/>
        <v>1951</v>
      </c>
      <c r="E3014">
        <f t="shared" ca="1" si="295"/>
        <v>1</v>
      </c>
      <c r="F3014">
        <f t="shared" ca="1" si="295"/>
        <v>1</v>
      </c>
      <c r="G3014">
        <f t="shared" ca="1" si="295"/>
        <v>4</v>
      </c>
      <c r="I3014" t="str">
        <f t="shared" ca="1" si="291"/>
        <v>Female</v>
      </c>
      <c r="J3014" t="str">
        <f t="shared" ca="1" si="292"/>
        <v>Aetna</v>
      </c>
      <c r="K3014" t="str">
        <f t="shared" ca="1" si="293"/>
        <v>Left without being seen</v>
      </c>
      <c r="L3014" s="1">
        <f t="shared" ca="1" si="294"/>
        <v>18777</v>
      </c>
    </row>
    <row r="3015" spans="2:12" x14ac:dyDescent="0.25">
      <c r="B3015">
        <f t="shared" ca="1" si="296"/>
        <v>11</v>
      </c>
      <c r="C3015">
        <f t="shared" ca="1" si="295"/>
        <v>10</v>
      </c>
      <c r="D3015">
        <f t="shared" ca="1" si="295"/>
        <v>1965</v>
      </c>
      <c r="E3015">
        <f t="shared" ca="1" si="295"/>
        <v>2</v>
      </c>
      <c r="F3015">
        <f t="shared" ca="1" si="295"/>
        <v>5</v>
      </c>
      <c r="G3015">
        <f t="shared" ca="1" si="295"/>
        <v>4</v>
      </c>
      <c r="I3015" t="str">
        <f t="shared" ca="1" si="291"/>
        <v>Male</v>
      </c>
      <c r="J3015" t="str">
        <f t="shared" ca="1" si="292"/>
        <v>Blue Cross</v>
      </c>
      <c r="K3015" t="str">
        <f t="shared" ca="1" si="293"/>
        <v>Left without being seen</v>
      </c>
      <c r="L3015" s="1">
        <f t="shared" ca="1" si="294"/>
        <v>24026</v>
      </c>
    </row>
    <row r="3016" spans="2:12" x14ac:dyDescent="0.25">
      <c r="B3016">
        <f t="shared" ca="1" si="296"/>
        <v>14</v>
      </c>
      <c r="C3016">
        <f t="shared" ca="1" si="295"/>
        <v>2</v>
      </c>
      <c r="D3016">
        <f t="shared" ca="1" si="295"/>
        <v>1981</v>
      </c>
      <c r="E3016">
        <f t="shared" ca="1" si="295"/>
        <v>2</v>
      </c>
      <c r="F3016">
        <f t="shared" ca="1" si="295"/>
        <v>4</v>
      </c>
      <c r="G3016">
        <f t="shared" ca="1" si="295"/>
        <v>1</v>
      </c>
      <c r="I3016" t="str">
        <f t="shared" ca="1" si="291"/>
        <v>Male</v>
      </c>
      <c r="J3016" t="str">
        <f t="shared" ca="1" si="292"/>
        <v>Self-pay</v>
      </c>
      <c r="K3016" t="str">
        <f t="shared" ca="1" si="293"/>
        <v>Discharged</v>
      </c>
      <c r="L3016" s="1">
        <f t="shared" ca="1" si="294"/>
        <v>29631</v>
      </c>
    </row>
    <row r="3017" spans="2:12" x14ac:dyDescent="0.25">
      <c r="B3017">
        <f t="shared" ca="1" si="296"/>
        <v>25</v>
      </c>
      <c r="C3017">
        <f t="shared" ca="1" si="295"/>
        <v>11</v>
      </c>
      <c r="D3017">
        <f t="shared" ca="1" si="295"/>
        <v>2009</v>
      </c>
      <c r="E3017">
        <f t="shared" ca="1" si="295"/>
        <v>2</v>
      </c>
      <c r="F3017">
        <f t="shared" ca="1" si="295"/>
        <v>4</v>
      </c>
      <c r="G3017">
        <f t="shared" ca="1" si="295"/>
        <v>2</v>
      </c>
      <c r="I3017" t="str">
        <f t="shared" ref="I3017:I3080" ca="1" si="297">VLOOKUP(E3017,GenderNum_to_GenderLabel,2,FALSE)</f>
        <v>Male</v>
      </c>
      <c r="J3017" t="str">
        <f t="shared" ref="J3017:J3080" ca="1" si="298">VLOOKUP(F3017,InsuranceNum_to_InsuranceCompany,2,FALSE)</f>
        <v>Self-pay</v>
      </c>
      <c r="K3017" t="str">
        <f t="shared" ref="K3017:K3080" ca="1" si="299">VLOOKUP(G3017,DispositionNum_to_DispositionLabel,2,FALSE)</f>
        <v>Admitted</v>
      </c>
      <c r="L3017" s="1">
        <f t="shared" ca="1" si="294"/>
        <v>40142</v>
      </c>
    </row>
    <row r="3018" spans="2:12" x14ac:dyDescent="0.25">
      <c r="B3018">
        <f t="shared" ca="1" si="296"/>
        <v>6</v>
      </c>
      <c r="C3018">
        <f t="shared" ca="1" si="295"/>
        <v>10</v>
      </c>
      <c r="D3018">
        <f t="shared" ca="1" si="295"/>
        <v>1982</v>
      </c>
      <c r="E3018">
        <f t="shared" ca="1" si="295"/>
        <v>2</v>
      </c>
      <c r="F3018">
        <f t="shared" ca="1" si="295"/>
        <v>1</v>
      </c>
      <c r="G3018">
        <f t="shared" ca="1" si="295"/>
        <v>4</v>
      </c>
      <c r="I3018" t="str">
        <f t="shared" ca="1" si="297"/>
        <v>Male</v>
      </c>
      <c r="J3018" t="str">
        <f t="shared" ca="1" si="298"/>
        <v>Aetna</v>
      </c>
      <c r="K3018" t="str">
        <f t="shared" ca="1" si="299"/>
        <v>Left without being seen</v>
      </c>
      <c r="L3018" s="1">
        <f t="shared" ca="1" si="294"/>
        <v>30230</v>
      </c>
    </row>
    <row r="3019" spans="2:12" x14ac:dyDescent="0.25">
      <c r="B3019">
        <f t="shared" ca="1" si="296"/>
        <v>7</v>
      </c>
      <c r="C3019">
        <f t="shared" ca="1" si="295"/>
        <v>12</v>
      </c>
      <c r="D3019">
        <f t="shared" ca="1" si="295"/>
        <v>2007</v>
      </c>
      <c r="E3019">
        <f t="shared" ca="1" si="295"/>
        <v>1</v>
      </c>
      <c r="F3019">
        <f t="shared" ca="1" si="295"/>
        <v>4</v>
      </c>
      <c r="G3019">
        <f t="shared" ca="1" si="295"/>
        <v>4</v>
      </c>
      <c r="I3019" t="str">
        <f t="shared" ca="1" si="297"/>
        <v>Female</v>
      </c>
      <c r="J3019" t="str">
        <f t="shared" ca="1" si="298"/>
        <v>Self-pay</v>
      </c>
      <c r="K3019" t="str">
        <f t="shared" ca="1" si="299"/>
        <v>Left without being seen</v>
      </c>
      <c r="L3019" s="1">
        <f t="shared" ca="1" si="294"/>
        <v>39423</v>
      </c>
    </row>
    <row r="3020" spans="2:12" x14ac:dyDescent="0.25">
      <c r="B3020">
        <f t="shared" ca="1" si="296"/>
        <v>30</v>
      </c>
      <c r="C3020">
        <f t="shared" ca="1" si="295"/>
        <v>3</v>
      </c>
      <c r="D3020">
        <f t="shared" ca="1" si="295"/>
        <v>1941</v>
      </c>
      <c r="E3020">
        <f t="shared" ca="1" si="295"/>
        <v>2</v>
      </c>
      <c r="F3020">
        <f t="shared" ca="1" si="295"/>
        <v>1</v>
      </c>
      <c r="G3020">
        <f t="shared" ca="1" si="295"/>
        <v>1</v>
      </c>
      <c r="I3020" t="str">
        <f t="shared" ca="1" si="297"/>
        <v>Male</v>
      </c>
      <c r="J3020" t="str">
        <f t="shared" ca="1" si="298"/>
        <v>Aetna</v>
      </c>
      <c r="K3020" t="str">
        <f t="shared" ca="1" si="299"/>
        <v>Discharged</v>
      </c>
      <c r="L3020" s="1">
        <f t="shared" ca="1" si="294"/>
        <v>15065</v>
      </c>
    </row>
    <row r="3021" spans="2:12" x14ac:dyDescent="0.25">
      <c r="B3021">
        <f t="shared" ca="1" si="296"/>
        <v>11</v>
      </c>
      <c r="C3021">
        <f t="shared" ca="1" si="295"/>
        <v>3</v>
      </c>
      <c r="D3021">
        <f t="shared" ca="1" si="295"/>
        <v>1925</v>
      </c>
      <c r="E3021">
        <f t="shared" ca="1" si="295"/>
        <v>2</v>
      </c>
      <c r="F3021">
        <f t="shared" ca="1" si="295"/>
        <v>2</v>
      </c>
      <c r="G3021">
        <f t="shared" ca="1" si="295"/>
        <v>1</v>
      </c>
      <c r="I3021" t="str">
        <f t="shared" ca="1" si="297"/>
        <v>Male</v>
      </c>
      <c r="J3021" t="str">
        <f t="shared" ca="1" si="298"/>
        <v>Medicare</v>
      </c>
      <c r="K3021" t="str">
        <f t="shared" ca="1" si="299"/>
        <v>Discharged</v>
      </c>
      <c r="L3021" s="1">
        <f t="shared" ca="1" si="294"/>
        <v>9202</v>
      </c>
    </row>
    <row r="3022" spans="2:12" x14ac:dyDescent="0.25">
      <c r="B3022">
        <f t="shared" ca="1" si="296"/>
        <v>3</v>
      </c>
      <c r="C3022">
        <f t="shared" ca="1" si="295"/>
        <v>4</v>
      </c>
      <c r="D3022">
        <f t="shared" ca="1" si="295"/>
        <v>1980</v>
      </c>
      <c r="E3022">
        <f t="shared" ca="1" si="295"/>
        <v>2</v>
      </c>
      <c r="F3022">
        <f t="shared" ca="1" si="295"/>
        <v>4</v>
      </c>
      <c r="G3022">
        <f t="shared" ca="1" si="295"/>
        <v>1</v>
      </c>
      <c r="I3022" t="str">
        <f t="shared" ca="1" si="297"/>
        <v>Male</v>
      </c>
      <c r="J3022" t="str">
        <f t="shared" ca="1" si="298"/>
        <v>Self-pay</v>
      </c>
      <c r="K3022" t="str">
        <f t="shared" ca="1" si="299"/>
        <v>Discharged</v>
      </c>
      <c r="L3022" s="1">
        <f t="shared" ca="1" si="294"/>
        <v>29314</v>
      </c>
    </row>
    <row r="3023" spans="2:12" x14ac:dyDescent="0.25">
      <c r="B3023">
        <f t="shared" ca="1" si="296"/>
        <v>7</v>
      </c>
      <c r="C3023">
        <f t="shared" ca="1" si="295"/>
        <v>7</v>
      </c>
      <c r="D3023">
        <f t="shared" ca="1" si="295"/>
        <v>1931</v>
      </c>
      <c r="E3023">
        <f t="shared" ca="1" si="295"/>
        <v>2</v>
      </c>
      <c r="F3023">
        <f t="shared" ca="1" si="295"/>
        <v>1</v>
      </c>
      <c r="G3023">
        <f t="shared" ca="1" si="295"/>
        <v>1</v>
      </c>
      <c r="I3023" t="str">
        <f t="shared" ca="1" si="297"/>
        <v>Male</v>
      </c>
      <c r="J3023" t="str">
        <f t="shared" ca="1" si="298"/>
        <v>Aetna</v>
      </c>
      <c r="K3023" t="str">
        <f t="shared" ca="1" si="299"/>
        <v>Discharged</v>
      </c>
      <c r="L3023" s="1">
        <f t="shared" ca="1" si="294"/>
        <v>11511</v>
      </c>
    </row>
    <row r="3024" spans="2:12" x14ac:dyDescent="0.25">
      <c r="B3024">
        <f t="shared" ca="1" si="296"/>
        <v>6</v>
      </c>
      <c r="C3024">
        <f t="shared" ca="1" si="295"/>
        <v>8</v>
      </c>
      <c r="D3024">
        <f t="shared" ca="1" si="295"/>
        <v>2000</v>
      </c>
      <c r="E3024">
        <f t="shared" ca="1" si="295"/>
        <v>2</v>
      </c>
      <c r="F3024">
        <f t="shared" ca="1" si="295"/>
        <v>3</v>
      </c>
      <c r="G3024">
        <f t="shared" ca="1" si="295"/>
        <v>2</v>
      </c>
      <c r="I3024" t="str">
        <f t="shared" ca="1" si="297"/>
        <v>Male</v>
      </c>
      <c r="J3024" t="str">
        <f t="shared" ca="1" si="298"/>
        <v>Medicaid</v>
      </c>
      <c r="K3024" t="str">
        <f t="shared" ca="1" si="299"/>
        <v>Admitted</v>
      </c>
      <c r="L3024" s="1">
        <f t="shared" ca="1" si="294"/>
        <v>36744</v>
      </c>
    </row>
    <row r="3025" spans="2:12" x14ac:dyDescent="0.25">
      <c r="B3025">
        <f t="shared" ca="1" si="296"/>
        <v>2</v>
      </c>
      <c r="C3025">
        <f t="shared" ca="1" si="295"/>
        <v>10</v>
      </c>
      <c r="D3025">
        <f t="shared" ca="1" si="295"/>
        <v>1936</v>
      </c>
      <c r="E3025">
        <f t="shared" ca="1" si="295"/>
        <v>1</v>
      </c>
      <c r="F3025">
        <f t="shared" ca="1" si="295"/>
        <v>4</v>
      </c>
      <c r="G3025">
        <f t="shared" ca="1" si="295"/>
        <v>2</v>
      </c>
      <c r="I3025" t="str">
        <f t="shared" ca="1" si="297"/>
        <v>Female</v>
      </c>
      <c r="J3025" t="str">
        <f t="shared" ca="1" si="298"/>
        <v>Self-pay</v>
      </c>
      <c r="K3025" t="str">
        <f t="shared" ca="1" si="299"/>
        <v>Admitted</v>
      </c>
      <c r="L3025" s="1">
        <f t="shared" ca="1" si="294"/>
        <v>13425</v>
      </c>
    </row>
    <row r="3026" spans="2:12" x14ac:dyDescent="0.25">
      <c r="B3026">
        <f t="shared" ca="1" si="296"/>
        <v>2</v>
      </c>
      <c r="C3026">
        <f t="shared" ca="1" si="295"/>
        <v>3</v>
      </c>
      <c r="D3026">
        <f t="shared" ca="1" si="295"/>
        <v>1918</v>
      </c>
      <c r="E3026">
        <f t="shared" ref="C3026:G3077" ca="1" si="300">RANDBETWEEN(E$4,E$5)</f>
        <v>2</v>
      </c>
      <c r="F3026">
        <f t="shared" ca="1" si="300"/>
        <v>1</v>
      </c>
      <c r="G3026">
        <f t="shared" ca="1" si="300"/>
        <v>3</v>
      </c>
      <c r="I3026" t="str">
        <f t="shared" ca="1" si="297"/>
        <v>Male</v>
      </c>
      <c r="J3026" t="str">
        <f t="shared" ca="1" si="298"/>
        <v>Aetna</v>
      </c>
      <c r="K3026" t="str">
        <f t="shared" ca="1" si="299"/>
        <v>Transferred</v>
      </c>
      <c r="L3026" s="1">
        <f t="shared" ca="1" si="294"/>
        <v>6636</v>
      </c>
    </row>
    <row r="3027" spans="2:12" x14ac:dyDescent="0.25">
      <c r="B3027">
        <f t="shared" ca="1" si="296"/>
        <v>7</v>
      </c>
      <c r="C3027">
        <f t="shared" ca="1" si="300"/>
        <v>3</v>
      </c>
      <c r="D3027">
        <f t="shared" ca="1" si="300"/>
        <v>1981</v>
      </c>
      <c r="E3027">
        <f t="shared" ca="1" si="300"/>
        <v>1</v>
      </c>
      <c r="F3027">
        <f t="shared" ca="1" si="300"/>
        <v>2</v>
      </c>
      <c r="G3027">
        <f t="shared" ca="1" si="300"/>
        <v>2</v>
      </c>
      <c r="I3027" t="str">
        <f t="shared" ca="1" si="297"/>
        <v>Female</v>
      </c>
      <c r="J3027" t="str">
        <f t="shared" ca="1" si="298"/>
        <v>Medicare</v>
      </c>
      <c r="K3027" t="str">
        <f t="shared" ca="1" si="299"/>
        <v>Admitted</v>
      </c>
      <c r="L3027" s="1">
        <f t="shared" ca="1" si="294"/>
        <v>29652</v>
      </c>
    </row>
    <row r="3028" spans="2:12" x14ac:dyDescent="0.25">
      <c r="B3028">
        <f t="shared" ca="1" si="296"/>
        <v>14</v>
      </c>
      <c r="C3028">
        <f t="shared" ca="1" si="300"/>
        <v>6</v>
      </c>
      <c r="D3028">
        <f t="shared" ca="1" si="300"/>
        <v>1964</v>
      </c>
      <c r="E3028">
        <f t="shared" ca="1" si="300"/>
        <v>2</v>
      </c>
      <c r="F3028">
        <f t="shared" ca="1" si="300"/>
        <v>5</v>
      </c>
      <c r="G3028">
        <f t="shared" ca="1" si="300"/>
        <v>1</v>
      </c>
      <c r="I3028" t="str">
        <f t="shared" ca="1" si="297"/>
        <v>Male</v>
      </c>
      <c r="J3028" t="str">
        <f t="shared" ca="1" si="298"/>
        <v>Blue Cross</v>
      </c>
      <c r="K3028" t="str">
        <f t="shared" ca="1" si="299"/>
        <v>Discharged</v>
      </c>
      <c r="L3028" s="1">
        <f t="shared" ref="L3028:L3091" ca="1" si="301">DATE(D3028,C3028,B3028)</f>
        <v>23542</v>
      </c>
    </row>
    <row r="3029" spans="2:12" x14ac:dyDescent="0.25">
      <c r="B3029">
        <f t="shared" ca="1" si="296"/>
        <v>21</v>
      </c>
      <c r="C3029">
        <f t="shared" ca="1" si="300"/>
        <v>6</v>
      </c>
      <c r="D3029">
        <f t="shared" ca="1" si="300"/>
        <v>1947</v>
      </c>
      <c r="E3029">
        <f t="shared" ca="1" si="300"/>
        <v>2</v>
      </c>
      <c r="F3029">
        <f t="shared" ca="1" si="300"/>
        <v>1</v>
      </c>
      <c r="G3029">
        <f t="shared" ca="1" si="300"/>
        <v>2</v>
      </c>
      <c r="I3029" t="str">
        <f t="shared" ca="1" si="297"/>
        <v>Male</v>
      </c>
      <c r="J3029" t="str">
        <f t="shared" ca="1" si="298"/>
        <v>Aetna</v>
      </c>
      <c r="K3029" t="str">
        <f t="shared" ca="1" si="299"/>
        <v>Admitted</v>
      </c>
      <c r="L3029" s="1">
        <f t="shared" ca="1" si="301"/>
        <v>17339</v>
      </c>
    </row>
    <row r="3030" spans="2:12" x14ac:dyDescent="0.25">
      <c r="B3030">
        <f t="shared" ca="1" si="296"/>
        <v>10</v>
      </c>
      <c r="C3030">
        <f t="shared" ca="1" si="300"/>
        <v>4</v>
      </c>
      <c r="D3030">
        <f t="shared" ca="1" si="300"/>
        <v>1949</v>
      </c>
      <c r="E3030">
        <f t="shared" ca="1" si="300"/>
        <v>1</v>
      </c>
      <c r="F3030">
        <f t="shared" ca="1" si="300"/>
        <v>1</v>
      </c>
      <c r="G3030">
        <f t="shared" ca="1" si="300"/>
        <v>1</v>
      </c>
      <c r="I3030" t="str">
        <f t="shared" ca="1" si="297"/>
        <v>Female</v>
      </c>
      <c r="J3030" t="str">
        <f t="shared" ca="1" si="298"/>
        <v>Aetna</v>
      </c>
      <c r="K3030" t="str">
        <f t="shared" ca="1" si="299"/>
        <v>Discharged</v>
      </c>
      <c r="L3030" s="1">
        <f t="shared" ca="1" si="301"/>
        <v>17998</v>
      </c>
    </row>
    <row r="3031" spans="2:12" x14ac:dyDescent="0.25">
      <c r="B3031">
        <f t="shared" ca="1" si="296"/>
        <v>7</v>
      </c>
      <c r="C3031">
        <f t="shared" ca="1" si="300"/>
        <v>11</v>
      </c>
      <c r="D3031">
        <f t="shared" ca="1" si="300"/>
        <v>1994</v>
      </c>
      <c r="E3031">
        <f t="shared" ca="1" si="300"/>
        <v>2</v>
      </c>
      <c r="F3031">
        <f t="shared" ca="1" si="300"/>
        <v>3</v>
      </c>
      <c r="G3031">
        <f t="shared" ca="1" si="300"/>
        <v>4</v>
      </c>
      <c r="I3031" t="str">
        <f t="shared" ca="1" si="297"/>
        <v>Male</v>
      </c>
      <c r="J3031" t="str">
        <f t="shared" ca="1" si="298"/>
        <v>Medicaid</v>
      </c>
      <c r="K3031" t="str">
        <f t="shared" ca="1" si="299"/>
        <v>Left without being seen</v>
      </c>
      <c r="L3031" s="1">
        <f t="shared" ca="1" si="301"/>
        <v>34645</v>
      </c>
    </row>
    <row r="3032" spans="2:12" x14ac:dyDescent="0.25">
      <c r="B3032">
        <f t="shared" ca="1" si="296"/>
        <v>30</v>
      </c>
      <c r="C3032">
        <f t="shared" ca="1" si="300"/>
        <v>10</v>
      </c>
      <c r="D3032">
        <f t="shared" ca="1" si="300"/>
        <v>1983</v>
      </c>
      <c r="E3032">
        <f t="shared" ca="1" si="300"/>
        <v>1</v>
      </c>
      <c r="F3032">
        <f t="shared" ca="1" si="300"/>
        <v>4</v>
      </c>
      <c r="G3032">
        <f t="shared" ca="1" si="300"/>
        <v>1</v>
      </c>
      <c r="I3032" t="str">
        <f t="shared" ca="1" si="297"/>
        <v>Female</v>
      </c>
      <c r="J3032" t="str">
        <f t="shared" ca="1" si="298"/>
        <v>Self-pay</v>
      </c>
      <c r="K3032" t="str">
        <f t="shared" ca="1" si="299"/>
        <v>Discharged</v>
      </c>
      <c r="L3032" s="1">
        <f t="shared" ca="1" si="301"/>
        <v>30619</v>
      </c>
    </row>
    <row r="3033" spans="2:12" x14ac:dyDescent="0.25">
      <c r="B3033">
        <f t="shared" ca="1" si="296"/>
        <v>9</v>
      </c>
      <c r="C3033">
        <f t="shared" ca="1" si="300"/>
        <v>10</v>
      </c>
      <c r="D3033">
        <f t="shared" ca="1" si="300"/>
        <v>1960</v>
      </c>
      <c r="E3033">
        <f t="shared" ca="1" si="300"/>
        <v>2</v>
      </c>
      <c r="F3033">
        <f t="shared" ca="1" si="300"/>
        <v>2</v>
      </c>
      <c r="G3033">
        <f t="shared" ca="1" si="300"/>
        <v>3</v>
      </c>
      <c r="I3033" t="str">
        <f t="shared" ca="1" si="297"/>
        <v>Male</v>
      </c>
      <c r="J3033" t="str">
        <f t="shared" ca="1" si="298"/>
        <v>Medicare</v>
      </c>
      <c r="K3033" t="str">
        <f t="shared" ca="1" si="299"/>
        <v>Transferred</v>
      </c>
      <c r="L3033" s="1">
        <f t="shared" ca="1" si="301"/>
        <v>22198</v>
      </c>
    </row>
    <row r="3034" spans="2:12" x14ac:dyDescent="0.25">
      <c r="B3034">
        <f t="shared" ca="1" si="296"/>
        <v>9</v>
      </c>
      <c r="C3034">
        <f t="shared" ca="1" si="300"/>
        <v>4</v>
      </c>
      <c r="D3034">
        <f t="shared" ca="1" si="300"/>
        <v>2009</v>
      </c>
      <c r="E3034">
        <f t="shared" ca="1" si="300"/>
        <v>2</v>
      </c>
      <c r="F3034">
        <f t="shared" ca="1" si="300"/>
        <v>3</v>
      </c>
      <c r="G3034">
        <f t="shared" ca="1" si="300"/>
        <v>2</v>
      </c>
      <c r="I3034" t="str">
        <f t="shared" ca="1" si="297"/>
        <v>Male</v>
      </c>
      <c r="J3034" t="str">
        <f t="shared" ca="1" si="298"/>
        <v>Medicaid</v>
      </c>
      <c r="K3034" t="str">
        <f t="shared" ca="1" si="299"/>
        <v>Admitted</v>
      </c>
      <c r="L3034" s="1">
        <f t="shared" ca="1" si="301"/>
        <v>39912</v>
      </c>
    </row>
    <row r="3035" spans="2:12" x14ac:dyDescent="0.25">
      <c r="B3035">
        <f t="shared" ca="1" si="296"/>
        <v>25</v>
      </c>
      <c r="C3035">
        <f t="shared" ca="1" si="300"/>
        <v>11</v>
      </c>
      <c r="D3035">
        <f t="shared" ca="1" si="300"/>
        <v>1943</v>
      </c>
      <c r="E3035">
        <f t="shared" ca="1" si="300"/>
        <v>1</v>
      </c>
      <c r="F3035">
        <f t="shared" ca="1" si="300"/>
        <v>4</v>
      </c>
      <c r="G3035">
        <f t="shared" ca="1" si="300"/>
        <v>2</v>
      </c>
      <c r="I3035" t="str">
        <f t="shared" ca="1" si="297"/>
        <v>Female</v>
      </c>
      <c r="J3035" t="str">
        <f t="shared" ca="1" si="298"/>
        <v>Self-pay</v>
      </c>
      <c r="K3035" t="str">
        <f t="shared" ca="1" si="299"/>
        <v>Admitted</v>
      </c>
      <c r="L3035" s="1">
        <f t="shared" ca="1" si="301"/>
        <v>16035</v>
      </c>
    </row>
    <row r="3036" spans="2:12" x14ac:dyDescent="0.25">
      <c r="B3036">
        <f t="shared" ca="1" si="296"/>
        <v>11</v>
      </c>
      <c r="C3036">
        <f t="shared" ca="1" si="300"/>
        <v>9</v>
      </c>
      <c r="D3036">
        <f t="shared" ca="1" si="300"/>
        <v>1970</v>
      </c>
      <c r="E3036">
        <f t="shared" ca="1" si="300"/>
        <v>2</v>
      </c>
      <c r="F3036">
        <f t="shared" ca="1" si="300"/>
        <v>4</v>
      </c>
      <c r="G3036">
        <f t="shared" ca="1" si="300"/>
        <v>3</v>
      </c>
      <c r="I3036" t="str">
        <f t="shared" ca="1" si="297"/>
        <v>Male</v>
      </c>
      <c r="J3036" t="str">
        <f t="shared" ca="1" si="298"/>
        <v>Self-pay</v>
      </c>
      <c r="K3036" t="str">
        <f t="shared" ca="1" si="299"/>
        <v>Transferred</v>
      </c>
      <c r="L3036" s="1">
        <f t="shared" ca="1" si="301"/>
        <v>25822</v>
      </c>
    </row>
    <row r="3037" spans="2:12" x14ac:dyDescent="0.25">
      <c r="B3037">
        <f t="shared" ca="1" si="296"/>
        <v>18</v>
      </c>
      <c r="C3037">
        <f t="shared" ca="1" si="300"/>
        <v>6</v>
      </c>
      <c r="D3037">
        <f t="shared" ca="1" si="300"/>
        <v>2002</v>
      </c>
      <c r="E3037">
        <f t="shared" ca="1" si="300"/>
        <v>2</v>
      </c>
      <c r="F3037">
        <f t="shared" ca="1" si="300"/>
        <v>2</v>
      </c>
      <c r="G3037">
        <f t="shared" ca="1" si="300"/>
        <v>1</v>
      </c>
      <c r="I3037" t="str">
        <f t="shared" ca="1" si="297"/>
        <v>Male</v>
      </c>
      <c r="J3037" t="str">
        <f t="shared" ca="1" si="298"/>
        <v>Medicare</v>
      </c>
      <c r="K3037" t="str">
        <f t="shared" ca="1" si="299"/>
        <v>Discharged</v>
      </c>
      <c r="L3037" s="1">
        <f t="shared" ca="1" si="301"/>
        <v>37425</v>
      </c>
    </row>
    <row r="3038" spans="2:12" x14ac:dyDescent="0.25">
      <c r="B3038">
        <f t="shared" ca="1" si="296"/>
        <v>14</v>
      </c>
      <c r="C3038">
        <f t="shared" ca="1" si="300"/>
        <v>11</v>
      </c>
      <c r="D3038">
        <f t="shared" ca="1" si="300"/>
        <v>1934</v>
      </c>
      <c r="E3038">
        <f t="shared" ca="1" si="300"/>
        <v>1</v>
      </c>
      <c r="F3038">
        <f t="shared" ca="1" si="300"/>
        <v>3</v>
      </c>
      <c r="G3038">
        <f t="shared" ca="1" si="300"/>
        <v>3</v>
      </c>
      <c r="I3038" t="str">
        <f t="shared" ca="1" si="297"/>
        <v>Female</v>
      </c>
      <c r="J3038" t="str">
        <f t="shared" ca="1" si="298"/>
        <v>Medicaid</v>
      </c>
      <c r="K3038" t="str">
        <f t="shared" ca="1" si="299"/>
        <v>Transferred</v>
      </c>
      <c r="L3038" s="1">
        <f t="shared" ca="1" si="301"/>
        <v>12737</v>
      </c>
    </row>
    <row r="3039" spans="2:12" x14ac:dyDescent="0.25">
      <c r="B3039">
        <f t="shared" ca="1" si="296"/>
        <v>4</v>
      </c>
      <c r="C3039">
        <f t="shared" ca="1" si="300"/>
        <v>11</v>
      </c>
      <c r="D3039">
        <f t="shared" ca="1" si="300"/>
        <v>1993</v>
      </c>
      <c r="E3039">
        <f t="shared" ca="1" si="300"/>
        <v>1</v>
      </c>
      <c r="F3039">
        <f t="shared" ca="1" si="300"/>
        <v>3</v>
      </c>
      <c r="G3039">
        <f t="shared" ca="1" si="300"/>
        <v>3</v>
      </c>
      <c r="I3039" t="str">
        <f t="shared" ca="1" si="297"/>
        <v>Female</v>
      </c>
      <c r="J3039" t="str">
        <f t="shared" ca="1" si="298"/>
        <v>Medicaid</v>
      </c>
      <c r="K3039" t="str">
        <f t="shared" ca="1" si="299"/>
        <v>Transferred</v>
      </c>
      <c r="L3039" s="1">
        <f t="shared" ca="1" si="301"/>
        <v>34277</v>
      </c>
    </row>
    <row r="3040" spans="2:12" x14ac:dyDescent="0.25">
      <c r="B3040">
        <f t="shared" ca="1" si="296"/>
        <v>6</v>
      </c>
      <c r="C3040">
        <f t="shared" ca="1" si="300"/>
        <v>8</v>
      </c>
      <c r="D3040">
        <f t="shared" ca="1" si="300"/>
        <v>1974</v>
      </c>
      <c r="E3040">
        <f t="shared" ca="1" si="300"/>
        <v>1</v>
      </c>
      <c r="F3040">
        <f t="shared" ca="1" si="300"/>
        <v>1</v>
      </c>
      <c r="G3040">
        <f t="shared" ca="1" si="300"/>
        <v>2</v>
      </c>
      <c r="I3040" t="str">
        <f t="shared" ca="1" si="297"/>
        <v>Female</v>
      </c>
      <c r="J3040" t="str">
        <f t="shared" ca="1" si="298"/>
        <v>Aetna</v>
      </c>
      <c r="K3040" t="str">
        <f t="shared" ca="1" si="299"/>
        <v>Admitted</v>
      </c>
      <c r="L3040" s="1">
        <f t="shared" ca="1" si="301"/>
        <v>27247</v>
      </c>
    </row>
    <row r="3041" spans="2:12" x14ac:dyDescent="0.25">
      <c r="B3041">
        <f t="shared" ca="1" si="296"/>
        <v>3</v>
      </c>
      <c r="C3041">
        <f t="shared" ca="1" si="300"/>
        <v>10</v>
      </c>
      <c r="D3041">
        <f t="shared" ca="1" si="300"/>
        <v>2010</v>
      </c>
      <c r="E3041">
        <f t="shared" ca="1" si="300"/>
        <v>1</v>
      </c>
      <c r="F3041">
        <f t="shared" ca="1" si="300"/>
        <v>1</v>
      </c>
      <c r="G3041">
        <f t="shared" ca="1" si="300"/>
        <v>2</v>
      </c>
      <c r="I3041" t="str">
        <f t="shared" ca="1" si="297"/>
        <v>Female</v>
      </c>
      <c r="J3041" t="str">
        <f t="shared" ca="1" si="298"/>
        <v>Aetna</v>
      </c>
      <c r="K3041" t="str">
        <f t="shared" ca="1" si="299"/>
        <v>Admitted</v>
      </c>
      <c r="L3041" s="1">
        <f t="shared" ca="1" si="301"/>
        <v>40454</v>
      </c>
    </row>
    <row r="3042" spans="2:12" x14ac:dyDescent="0.25">
      <c r="B3042">
        <f t="shared" ca="1" si="296"/>
        <v>21</v>
      </c>
      <c r="C3042">
        <f t="shared" ca="1" si="300"/>
        <v>5</v>
      </c>
      <c r="D3042">
        <f t="shared" ca="1" si="300"/>
        <v>1986</v>
      </c>
      <c r="E3042">
        <f t="shared" ca="1" si="300"/>
        <v>1</v>
      </c>
      <c r="F3042">
        <f t="shared" ca="1" si="300"/>
        <v>2</v>
      </c>
      <c r="G3042">
        <f t="shared" ca="1" si="300"/>
        <v>3</v>
      </c>
      <c r="I3042" t="str">
        <f t="shared" ca="1" si="297"/>
        <v>Female</v>
      </c>
      <c r="J3042" t="str">
        <f t="shared" ca="1" si="298"/>
        <v>Medicare</v>
      </c>
      <c r="K3042" t="str">
        <f t="shared" ca="1" si="299"/>
        <v>Transferred</v>
      </c>
      <c r="L3042" s="1">
        <f t="shared" ca="1" si="301"/>
        <v>31553</v>
      </c>
    </row>
    <row r="3043" spans="2:12" x14ac:dyDescent="0.25">
      <c r="B3043">
        <f t="shared" ca="1" si="296"/>
        <v>8</v>
      </c>
      <c r="C3043">
        <f t="shared" ca="1" si="300"/>
        <v>3</v>
      </c>
      <c r="D3043">
        <f t="shared" ca="1" si="300"/>
        <v>1963</v>
      </c>
      <c r="E3043">
        <f t="shared" ca="1" si="300"/>
        <v>1</v>
      </c>
      <c r="F3043">
        <f t="shared" ca="1" si="300"/>
        <v>5</v>
      </c>
      <c r="G3043">
        <f t="shared" ca="1" si="300"/>
        <v>1</v>
      </c>
      <c r="I3043" t="str">
        <f t="shared" ca="1" si="297"/>
        <v>Female</v>
      </c>
      <c r="J3043" t="str">
        <f t="shared" ca="1" si="298"/>
        <v>Blue Cross</v>
      </c>
      <c r="K3043" t="str">
        <f t="shared" ca="1" si="299"/>
        <v>Discharged</v>
      </c>
      <c r="L3043" s="1">
        <f t="shared" ca="1" si="301"/>
        <v>23078</v>
      </c>
    </row>
    <row r="3044" spans="2:12" x14ac:dyDescent="0.25">
      <c r="B3044">
        <f t="shared" ca="1" si="296"/>
        <v>1</v>
      </c>
      <c r="C3044">
        <f t="shared" ca="1" si="300"/>
        <v>8</v>
      </c>
      <c r="D3044">
        <f t="shared" ca="1" si="300"/>
        <v>1927</v>
      </c>
      <c r="E3044">
        <f t="shared" ca="1" si="300"/>
        <v>2</v>
      </c>
      <c r="F3044">
        <f t="shared" ca="1" si="300"/>
        <v>4</v>
      </c>
      <c r="G3044">
        <f t="shared" ca="1" si="300"/>
        <v>4</v>
      </c>
      <c r="I3044" t="str">
        <f t="shared" ca="1" si="297"/>
        <v>Male</v>
      </c>
      <c r="J3044" t="str">
        <f t="shared" ca="1" si="298"/>
        <v>Self-pay</v>
      </c>
      <c r="K3044" t="str">
        <f t="shared" ca="1" si="299"/>
        <v>Left without being seen</v>
      </c>
      <c r="L3044" s="1">
        <f t="shared" ca="1" si="301"/>
        <v>10075</v>
      </c>
    </row>
    <row r="3045" spans="2:12" x14ac:dyDescent="0.25">
      <c r="B3045">
        <f t="shared" ca="1" si="296"/>
        <v>13</v>
      </c>
      <c r="C3045">
        <f t="shared" ca="1" si="300"/>
        <v>4</v>
      </c>
      <c r="D3045">
        <f t="shared" ca="1" si="300"/>
        <v>2010</v>
      </c>
      <c r="E3045">
        <f t="shared" ca="1" si="300"/>
        <v>1</v>
      </c>
      <c r="F3045">
        <f t="shared" ca="1" si="300"/>
        <v>1</v>
      </c>
      <c r="G3045">
        <f t="shared" ca="1" si="300"/>
        <v>2</v>
      </c>
      <c r="I3045" t="str">
        <f t="shared" ca="1" si="297"/>
        <v>Female</v>
      </c>
      <c r="J3045" t="str">
        <f t="shared" ca="1" si="298"/>
        <v>Aetna</v>
      </c>
      <c r="K3045" t="str">
        <f t="shared" ca="1" si="299"/>
        <v>Admitted</v>
      </c>
      <c r="L3045" s="1">
        <f t="shared" ca="1" si="301"/>
        <v>40281</v>
      </c>
    </row>
    <row r="3046" spans="2:12" x14ac:dyDescent="0.25">
      <c r="B3046">
        <f t="shared" ca="1" si="296"/>
        <v>29</v>
      </c>
      <c r="C3046">
        <f t="shared" ca="1" si="300"/>
        <v>1</v>
      </c>
      <c r="D3046">
        <f t="shared" ca="1" si="300"/>
        <v>1962</v>
      </c>
      <c r="E3046">
        <f t="shared" ca="1" si="300"/>
        <v>1</v>
      </c>
      <c r="F3046">
        <f t="shared" ca="1" si="300"/>
        <v>2</v>
      </c>
      <c r="G3046">
        <f t="shared" ca="1" si="300"/>
        <v>1</v>
      </c>
      <c r="I3046" t="str">
        <f t="shared" ca="1" si="297"/>
        <v>Female</v>
      </c>
      <c r="J3046" t="str">
        <f t="shared" ca="1" si="298"/>
        <v>Medicare</v>
      </c>
      <c r="K3046" t="str">
        <f t="shared" ca="1" si="299"/>
        <v>Discharged</v>
      </c>
      <c r="L3046" s="1">
        <f t="shared" ca="1" si="301"/>
        <v>22675</v>
      </c>
    </row>
    <row r="3047" spans="2:12" x14ac:dyDescent="0.25">
      <c r="B3047">
        <f t="shared" ca="1" si="296"/>
        <v>10</v>
      </c>
      <c r="C3047">
        <f t="shared" ca="1" si="300"/>
        <v>1</v>
      </c>
      <c r="D3047">
        <f t="shared" ca="1" si="300"/>
        <v>1951</v>
      </c>
      <c r="E3047">
        <f t="shared" ca="1" si="300"/>
        <v>2</v>
      </c>
      <c r="F3047">
        <f t="shared" ca="1" si="300"/>
        <v>4</v>
      </c>
      <c r="G3047">
        <f t="shared" ca="1" si="300"/>
        <v>3</v>
      </c>
      <c r="I3047" t="str">
        <f t="shared" ca="1" si="297"/>
        <v>Male</v>
      </c>
      <c r="J3047" t="str">
        <f t="shared" ca="1" si="298"/>
        <v>Self-pay</v>
      </c>
      <c r="K3047" t="str">
        <f t="shared" ca="1" si="299"/>
        <v>Transferred</v>
      </c>
      <c r="L3047" s="1">
        <f t="shared" ca="1" si="301"/>
        <v>18638</v>
      </c>
    </row>
    <row r="3048" spans="2:12" x14ac:dyDescent="0.25">
      <c r="B3048">
        <f t="shared" ca="1" si="296"/>
        <v>22</v>
      </c>
      <c r="C3048">
        <f t="shared" ca="1" si="300"/>
        <v>8</v>
      </c>
      <c r="D3048">
        <f t="shared" ca="1" si="300"/>
        <v>1955</v>
      </c>
      <c r="E3048">
        <f t="shared" ca="1" si="300"/>
        <v>2</v>
      </c>
      <c r="F3048">
        <f t="shared" ca="1" si="300"/>
        <v>3</v>
      </c>
      <c r="G3048">
        <f t="shared" ca="1" si="300"/>
        <v>1</v>
      </c>
      <c r="I3048" t="str">
        <f t="shared" ca="1" si="297"/>
        <v>Male</v>
      </c>
      <c r="J3048" t="str">
        <f t="shared" ca="1" si="298"/>
        <v>Medicaid</v>
      </c>
      <c r="K3048" t="str">
        <f t="shared" ca="1" si="299"/>
        <v>Discharged</v>
      </c>
      <c r="L3048" s="1">
        <f t="shared" ca="1" si="301"/>
        <v>20323</v>
      </c>
    </row>
    <row r="3049" spans="2:12" x14ac:dyDescent="0.25">
      <c r="B3049">
        <f t="shared" ca="1" si="296"/>
        <v>15</v>
      </c>
      <c r="C3049">
        <f t="shared" ca="1" si="300"/>
        <v>12</v>
      </c>
      <c r="D3049">
        <f t="shared" ca="1" si="300"/>
        <v>1937</v>
      </c>
      <c r="E3049">
        <f t="shared" ca="1" si="300"/>
        <v>2</v>
      </c>
      <c r="F3049">
        <f t="shared" ca="1" si="300"/>
        <v>3</v>
      </c>
      <c r="G3049">
        <f t="shared" ca="1" si="300"/>
        <v>2</v>
      </c>
      <c r="I3049" t="str">
        <f t="shared" ca="1" si="297"/>
        <v>Male</v>
      </c>
      <c r="J3049" t="str">
        <f t="shared" ca="1" si="298"/>
        <v>Medicaid</v>
      </c>
      <c r="K3049" t="str">
        <f t="shared" ca="1" si="299"/>
        <v>Admitted</v>
      </c>
      <c r="L3049" s="1">
        <f t="shared" ca="1" si="301"/>
        <v>13864</v>
      </c>
    </row>
    <row r="3050" spans="2:12" x14ac:dyDescent="0.25">
      <c r="B3050">
        <f t="shared" ca="1" si="296"/>
        <v>5</v>
      </c>
      <c r="C3050">
        <f t="shared" ca="1" si="300"/>
        <v>3</v>
      </c>
      <c r="D3050">
        <f t="shared" ca="1" si="300"/>
        <v>1918</v>
      </c>
      <c r="E3050">
        <f t="shared" ca="1" si="300"/>
        <v>1</v>
      </c>
      <c r="F3050">
        <f t="shared" ca="1" si="300"/>
        <v>5</v>
      </c>
      <c r="G3050">
        <f t="shared" ca="1" si="300"/>
        <v>3</v>
      </c>
      <c r="I3050" t="str">
        <f t="shared" ca="1" si="297"/>
        <v>Female</v>
      </c>
      <c r="J3050" t="str">
        <f t="shared" ca="1" si="298"/>
        <v>Blue Cross</v>
      </c>
      <c r="K3050" t="str">
        <f t="shared" ca="1" si="299"/>
        <v>Transferred</v>
      </c>
      <c r="L3050" s="1">
        <f t="shared" ca="1" si="301"/>
        <v>6639</v>
      </c>
    </row>
    <row r="3051" spans="2:12" x14ac:dyDescent="0.25">
      <c r="B3051">
        <f t="shared" ca="1" si="296"/>
        <v>6</v>
      </c>
      <c r="C3051">
        <f t="shared" ca="1" si="300"/>
        <v>11</v>
      </c>
      <c r="D3051">
        <f t="shared" ca="1" si="300"/>
        <v>1972</v>
      </c>
      <c r="E3051">
        <f t="shared" ca="1" si="300"/>
        <v>2</v>
      </c>
      <c r="F3051">
        <f t="shared" ca="1" si="300"/>
        <v>1</v>
      </c>
      <c r="G3051">
        <f t="shared" ca="1" si="300"/>
        <v>4</v>
      </c>
      <c r="I3051" t="str">
        <f t="shared" ca="1" si="297"/>
        <v>Male</v>
      </c>
      <c r="J3051" t="str">
        <f t="shared" ca="1" si="298"/>
        <v>Aetna</v>
      </c>
      <c r="K3051" t="str">
        <f t="shared" ca="1" si="299"/>
        <v>Left without being seen</v>
      </c>
      <c r="L3051" s="1">
        <f t="shared" ca="1" si="301"/>
        <v>26609</v>
      </c>
    </row>
    <row r="3052" spans="2:12" x14ac:dyDescent="0.25">
      <c r="B3052">
        <f t="shared" ca="1" si="296"/>
        <v>19</v>
      </c>
      <c r="C3052">
        <f t="shared" ca="1" si="300"/>
        <v>11</v>
      </c>
      <c r="D3052">
        <f t="shared" ca="1" si="300"/>
        <v>1952</v>
      </c>
      <c r="E3052">
        <f t="shared" ca="1" si="300"/>
        <v>2</v>
      </c>
      <c r="F3052">
        <f t="shared" ca="1" si="300"/>
        <v>2</v>
      </c>
      <c r="G3052">
        <f t="shared" ca="1" si="300"/>
        <v>2</v>
      </c>
      <c r="I3052" t="str">
        <f t="shared" ca="1" si="297"/>
        <v>Male</v>
      </c>
      <c r="J3052" t="str">
        <f t="shared" ca="1" si="298"/>
        <v>Medicare</v>
      </c>
      <c r="K3052" t="str">
        <f t="shared" ca="1" si="299"/>
        <v>Admitted</v>
      </c>
      <c r="L3052" s="1">
        <f t="shared" ca="1" si="301"/>
        <v>19317</v>
      </c>
    </row>
    <row r="3053" spans="2:12" x14ac:dyDescent="0.25">
      <c r="B3053">
        <f t="shared" ca="1" si="296"/>
        <v>13</v>
      </c>
      <c r="C3053">
        <f t="shared" ca="1" si="300"/>
        <v>1</v>
      </c>
      <c r="D3053">
        <f t="shared" ca="1" si="300"/>
        <v>1968</v>
      </c>
      <c r="E3053">
        <f t="shared" ca="1" si="300"/>
        <v>1</v>
      </c>
      <c r="F3053">
        <f t="shared" ca="1" si="300"/>
        <v>2</v>
      </c>
      <c r="G3053">
        <f t="shared" ca="1" si="300"/>
        <v>4</v>
      </c>
      <c r="I3053" t="str">
        <f t="shared" ca="1" si="297"/>
        <v>Female</v>
      </c>
      <c r="J3053" t="str">
        <f t="shared" ca="1" si="298"/>
        <v>Medicare</v>
      </c>
      <c r="K3053" t="str">
        <f t="shared" ca="1" si="299"/>
        <v>Left without being seen</v>
      </c>
      <c r="L3053" s="1">
        <f t="shared" ca="1" si="301"/>
        <v>24850</v>
      </c>
    </row>
    <row r="3054" spans="2:12" x14ac:dyDescent="0.25">
      <c r="B3054">
        <f t="shared" ca="1" si="296"/>
        <v>5</v>
      </c>
      <c r="C3054">
        <f t="shared" ca="1" si="300"/>
        <v>5</v>
      </c>
      <c r="D3054">
        <f t="shared" ca="1" si="300"/>
        <v>1958</v>
      </c>
      <c r="E3054">
        <f t="shared" ca="1" si="300"/>
        <v>2</v>
      </c>
      <c r="F3054">
        <f t="shared" ca="1" si="300"/>
        <v>4</v>
      </c>
      <c r="G3054">
        <f t="shared" ca="1" si="300"/>
        <v>1</v>
      </c>
      <c r="I3054" t="str">
        <f t="shared" ca="1" si="297"/>
        <v>Male</v>
      </c>
      <c r="J3054" t="str">
        <f t="shared" ca="1" si="298"/>
        <v>Self-pay</v>
      </c>
      <c r="K3054" t="str">
        <f t="shared" ca="1" si="299"/>
        <v>Discharged</v>
      </c>
      <c r="L3054" s="1">
        <f t="shared" ca="1" si="301"/>
        <v>21310</v>
      </c>
    </row>
    <row r="3055" spans="2:12" x14ac:dyDescent="0.25">
      <c r="B3055">
        <f t="shared" ca="1" si="296"/>
        <v>27</v>
      </c>
      <c r="C3055">
        <f t="shared" ca="1" si="300"/>
        <v>4</v>
      </c>
      <c r="D3055">
        <f t="shared" ca="1" si="300"/>
        <v>1969</v>
      </c>
      <c r="E3055">
        <f t="shared" ca="1" si="300"/>
        <v>1</v>
      </c>
      <c r="F3055">
        <f t="shared" ca="1" si="300"/>
        <v>4</v>
      </c>
      <c r="G3055">
        <f t="shared" ca="1" si="300"/>
        <v>2</v>
      </c>
      <c r="I3055" t="str">
        <f t="shared" ca="1" si="297"/>
        <v>Female</v>
      </c>
      <c r="J3055" t="str">
        <f t="shared" ca="1" si="298"/>
        <v>Self-pay</v>
      </c>
      <c r="K3055" t="str">
        <f t="shared" ca="1" si="299"/>
        <v>Admitted</v>
      </c>
      <c r="L3055" s="1">
        <f t="shared" ca="1" si="301"/>
        <v>25320</v>
      </c>
    </row>
    <row r="3056" spans="2:12" x14ac:dyDescent="0.25">
      <c r="B3056">
        <f t="shared" ca="1" si="296"/>
        <v>15</v>
      </c>
      <c r="C3056">
        <f t="shared" ca="1" si="300"/>
        <v>3</v>
      </c>
      <c r="D3056">
        <f t="shared" ca="1" si="300"/>
        <v>2001</v>
      </c>
      <c r="E3056">
        <f t="shared" ca="1" si="300"/>
        <v>1</v>
      </c>
      <c r="F3056">
        <f t="shared" ca="1" si="300"/>
        <v>4</v>
      </c>
      <c r="G3056">
        <f t="shared" ca="1" si="300"/>
        <v>1</v>
      </c>
      <c r="I3056" t="str">
        <f t="shared" ca="1" si="297"/>
        <v>Female</v>
      </c>
      <c r="J3056" t="str">
        <f t="shared" ca="1" si="298"/>
        <v>Self-pay</v>
      </c>
      <c r="K3056" t="str">
        <f t="shared" ca="1" si="299"/>
        <v>Discharged</v>
      </c>
      <c r="L3056" s="1">
        <f t="shared" ca="1" si="301"/>
        <v>36965</v>
      </c>
    </row>
    <row r="3057" spans="2:12" x14ac:dyDescent="0.25">
      <c r="B3057">
        <f t="shared" ca="1" si="296"/>
        <v>6</v>
      </c>
      <c r="C3057">
        <f t="shared" ca="1" si="300"/>
        <v>8</v>
      </c>
      <c r="D3057">
        <f t="shared" ca="1" si="300"/>
        <v>1917</v>
      </c>
      <c r="E3057">
        <f t="shared" ca="1" si="300"/>
        <v>1</v>
      </c>
      <c r="F3057">
        <f t="shared" ca="1" si="300"/>
        <v>5</v>
      </c>
      <c r="G3057">
        <f t="shared" ca="1" si="300"/>
        <v>3</v>
      </c>
      <c r="I3057" t="str">
        <f t="shared" ca="1" si="297"/>
        <v>Female</v>
      </c>
      <c r="J3057" t="str">
        <f t="shared" ca="1" si="298"/>
        <v>Blue Cross</v>
      </c>
      <c r="K3057" t="str">
        <f t="shared" ca="1" si="299"/>
        <v>Transferred</v>
      </c>
      <c r="L3057" s="1">
        <f t="shared" ca="1" si="301"/>
        <v>6428</v>
      </c>
    </row>
    <row r="3058" spans="2:12" x14ac:dyDescent="0.25">
      <c r="B3058">
        <f t="shared" ca="1" si="296"/>
        <v>20</v>
      </c>
      <c r="C3058">
        <f t="shared" ca="1" si="300"/>
        <v>7</v>
      </c>
      <c r="D3058">
        <f t="shared" ca="1" si="300"/>
        <v>1973</v>
      </c>
      <c r="E3058">
        <f t="shared" ca="1" si="300"/>
        <v>2</v>
      </c>
      <c r="F3058">
        <f t="shared" ca="1" si="300"/>
        <v>2</v>
      </c>
      <c r="G3058">
        <f t="shared" ca="1" si="300"/>
        <v>4</v>
      </c>
      <c r="I3058" t="str">
        <f t="shared" ca="1" si="297"/>
        <v>Male</v>
      </c>
      <c r="J3058" t="str">
        <f t="shared" ca="1" si="298"/>
        <v>Medicare</v>
      </c>
      <c r="K3058" t="str">
        <f t="shared" ca="1" si="299"/>
        <v>Left without being seen</v>
      </c>
      <c r="L3058" s="1">
        <f t="shared" ca="1" si="301"/>
        <v>26865</v>
      </c>
    </row>
    <row r="3059" spans="2:12" x14ac:dyDescent="0.25">
      <c r="B3059">
        <f t="shared" ca="1" si="296"/>
        <v>21</v>
      </c>
      <c r="C3059">
        <f t="shared" ca="1" si="300"/>
        <v>7</v>
      </c>
      <c r="D3059">
        <f t="shared" ca="1" si="300"/>
        <v>1919</v>
      </c>
      <c r="E3059">
        <f t="shared" ca="1" si="300"/>
        <v>1</v>
      </c>
      <c r="F3059">
        <f t="shared" ca="1" si="300"/>
        <v>3</v>
      </c>
      <c r="G3059">
        <f t="shared" ca="1" si="300"/>
        <v>4</v>
      </c>
      <c r="I3059" t="str">
        <f t="shared" ca="1" si="297"/>
        <v>Female</v>
      </c>
      <c r="J3059" t="str">
        <f t="shared" ca="1" si="298"/>
        <v>Medicaid</v>
      </c>
      <c r="K3059" t="str">
        <f t="shared" ca="1" si="299"/>
        <v>Left without being seen</v>
      </c>
      <c r="L3059" s="1">
        <f t="shared" ca="1" si="301"/>
        <v>7142</v>
      </c>
    </row>
    <row r="3060" spans="2:12" x14ac:dyDescent="0.25">
      <c r="B3060">
        <f t="shared" ca="1" si="296"/>
        <v>9</v>
      </c>
      <c r="C3060">
        <f t="shared" ca="1" si="300"/>
        <v>4</v>
      </c>
      <c r="D3060">
        <f t="shared" ca="1" si="300"/>
        <v>1946</v>
      </c>
      <c r="E3060">
        <f t="shared" ca="1" si="300"/>
        <v>1</v>
      </c>
      <c r="F3060">
        <f t="shared" ca="1" si="300"/>
        <v>4</v>
      </c>
      <c r="G3060">
        <f t="shared" ca="1" si="300"/>
        <v>2</v>
      </c>
      <c r="I3060" t="str">
        <f t="shared" ca="1" si="297"/>
        <v>Female</v>
      </c>
      <c r="J3060" t="str">
        <f t="shared" ca="1" si="298"/>
        <v>Self-pay</v>
      </c>
      <c r="K3060" t="str">
        <f t="shared" ca="1" si="299"/>
        <v>Admitted</v>
      </c>
      <c r="L3060" s="1">
        <f t="shared" ca="1" si="301"/>
        <v>16901</v>
      </c>
    </row>
    <row r="3061" spans="2:12" x14ac:dyDescent="0.25">
      <c r="B3061">
        <f t="shared" ca="1" si="296"/>
        <v>8</v>
      </c>
      <c r="C3061">
        <f t="shared" ca="1" si="300"/>
        <v>6</v>
      </c>
      <c r="D3061">
        <f t="shared" ca="1" si="300"/>
        <v>1915</v>
      </c>
      <c r="E3061">
        <f t="shared" ca="1" si="300"/>
        <v>2</v>
      </c>
      <c r="F3061">
        <f t="shared" ca="1" si="300"/>
        <v>2</v>
      </c>
      <c r="G3061">
        <f t="shared" ca="1" si="300"/>
        <v>3</v>
      </c>
      <c r="I3061" t="str">
        <f t="shared" ca="1" si="297"/>
        <v>Male</v>
      </c>
      <c r="J3061" t="str">
        <f t="shared" ca="1" si="298"/>
        <v>Medicare</v>
      </c>
      <c r="K3061" t="str">
        <f t="shared" ca="1" si="299"/>
        <v>Transferred</v>
      </c>
      <c r="L3061" s="1">
        <f t="shared" ca="1" si="301"/>
        <v>5638</v>
      </c>
    </row>
    <row r="3062" spans="2:12" x14ac:dyDescent="0.25">
      <c r="B3062">
        <f t="shared" ca="1" si="296"/>
        <v>1</v>
      </c>
      <c r="C3062">
        <f t="shared" ca="1" si="300"/>
        <v>3</v>
      </c>
      <c r="D3062">
        <f t="shared" ca="1" si="300"/>
        <v>1915</v>
      </c>
      <c r="E3062">
        <f t="shared" ca="1" si="300"/>
        <v>1</v>
      </c>
      <c r="F3062">
        <f t="shared" ca="1" si="300"/>
        <v>1</v>
      </c>
      <c r="G3062">
        <f t="shared" ca="1" si="300"/>
        <v>2</v>
      </c>
      <c r="I3062" t="str">
        <f t="shared" ca="1" si="297"/>
        <v>Female</v>
      </c>
      <c r="J3062" t="str">
        <f t="shared" ca="1" si="298"/>
        <v>Aetna</v>
      </c>
      <c r="K3062" t="str">
        <f t="shared" ca="1" si="299"/>
        <v>Admitted</v>
      </c>
      <c r="L3062" s="1">
        <f t="shared" ca="1" si="301"/>
        <v>5539</v>
      </c>
    </row>
    <row r="3063" spans="2:12" x14ac:dyDescent="0.25">
      <c r="B3063">
        <f t="shared" ca="1" si="296"/>
        <v>8</v>
      </c>
      <c r="C3063">
        <f t="shared" ca="1" si="300"/>
        <v>12</v>
      </c>
      <c r="D3063">
        <f t="shared" ca="1" si="300"/>
        <v>1974</v>
      </c>
      <c r="E3063">
        <f t="shared" ca="1" si="300"/>
        <v>2</v>
      </c>
      <c r="F3063">
        <f t="shared" ca="1" si="300"/>
        <v>4</v>
      </c>
      <c r="G3063">
        <f t="shared" ca="1" si="300"/>
        <v>4</v>
      </c>
      <c r="I3063" t="str">
        <f t="shared" ca="1" si="297"/>
        <v>Male</v>
      </c>
      <c r="J3063" t="str">
        <f t="shared" ca="1" si="298"/>
        <v>Self-pay</v>
      </c>
      <c r="K3063" t="str">
        <f t="shared" ca="1" si="299"/>
        <v>Left without being seen</v>
      </c>
      <c r="L3063" s="1">
        <f t="shared" ca="1" si="301"/>
        <v>27371</v>
      </c>
    </row>
    <row r="3064" spans="2:12" x14ac:dyDescent="0.25">
      <c r="B3064">
        <f t="shared" ca="1" si="296"/>
        <v>21</v>
      </c>
      <c r="C3064">
        <f t="shared" ca="1" si="300"/>
        <v>7</v>
      </c>
      <c r="D3064">
        <f t="shared" ca="1" si="300"/>
        <v>1956</v>
      </c>
      <c r="E3064">
        <f t="shared" ca="1" si="300"/>
        <v>2</v>
      </c>
      <c r="F3064">
        <f t="shared" ca="1" si="300"/>
        <v>1</v>
      </c>
      <c r="G3064">
        <f t="shared" ca="1" si="300"/>
        <v>3</v>
      </c>
      <c r="I3064" t="str">
        <f t="shared" ca="1" si="297"/>
        <v>Male</v>
      </c>
      <c r="J3064" t="str">
        <f t="shared" ca="1" si="298"/>
        <v>Aetna</v>
      </c>
      <c r="K3064" t="str">
        <f t="shared" ca="1" si="299"/>
        <v>Transferred</v>
      </c>
      <c r="L3064" s="1">
        <f t="shared" ca="1" si="301"/>
        <v>20657</v>
      </c>
    </row>
    <row r="3065" spans="2:12" x14ac:dyDescent="0.25">
      <c r="B3065">
        <f t="shared" ca="1" si="296"/>
        <v>8</v>
      </c>
      <c r="C3065">
        <f t="shared" ca="1" si="300"/>
        <v>8</v>
      </c>
      <c r="D3065">
        <f t="shared" ca="1" si="300"/>
        <v>1973</v>
      </c>
      <c r="E3065">
        <f t="shared" ca="1" si="300"/>
        <v>2</v>
      </c>
      <c r="F3065">
        <f t="shared" ca="1" si="300"/>
        <v>1</v>
      </c>
      <c r="G3065">
        <f t="shared" ca="1" si="300"/>
        <v>2</v>
      </c>
      <c r="I3065" t="str">
        <f t="shared" ca="1" si="297"/>
        <v>Male</v>
      </c>
      <c r="J3065" t="str">
        <f t="shared" ca="1" si="298"/>
        <v>Aetna</v>
      </c>
      <c r="K3065" t="str">
        <f t="shared" ca="1" si="299"/>
        <v>Admitted</v>
      </c>
      <c r="L3065" s="1">
        <f t="shared" ca="1" si="301"/>
        <v>26884</v>
      </c>
    </row>
    <row r="3066" spans="2:12" x14ac:dyDescent="0.25">
      <c r="B3066">
        <f t="shared" ca="1" si="296"/>
        <v>11</v>
      </c>
      <c r="C3066">
        <f t="shared" ca="1" si="300"/>
        <v>10</v>
      </c>
      <c r="D3066">
        <f t="shared" ca="1" si="300"/>
        <v>1940</v>
      </c>
      <c r="E3066">
        <f t="shared" ca="1" si="300"/>
        <v>1</v>
      </c>
      <c r="F3066">
        <f t="shared" ca="1" si="300"/>
        <v>4</v>
      </c>
      <c r="G3066">
        <f t="shared" ca="1" si="300"/>
        <v>2</v>
      </c>
      <c r="I3066" t="str">
        <f t="shared" ca="1" si="297"/>
        <v>Female</v>
      </c>
      <c r="J3066" t="str">
        <f t="shared" ca="1" si="298"/>
        <v>Self-pay</v>
      </c>
      <c r="K3066" t="str">
        <f t="shared" ca="1" si="299"/>
        <v>Admitted</v>
      </c>
      <c r="L3066" s="1">
        <f t="shared" ca="1" si="301"/>
        <v>14895</v>
      </c>
    </row>
    <row r="3067" spans="2:12" x14ac:dyDescent="0.25">
      <c r="B3067">
        <f t="shared" ca="1" si="296"/>
        <v>14</v>
      </c>
      <c r="C3067">
        <f t="shared" ca="1" si="300"/>
        <v>1</v>
      </c>
      <c r="D3067">
        <f t="shared" ca="1" si="300"/>
        <v>2013</v>
      </c>
      <c r="E3067">
        <f t="shared" ca="1" si="300"/>
        <v>1</v>
      </c>
      <c r="F3067">
        <f t="shared" ca="1" si="300"/>
        <v>2</v>
      </c>
      <c r="G3067">
        <f t="shared" ca="1" si="300"/>
        <v>3</v>
      </c>
      <c r="I3067" t="str">
        <f t="shared" ca="1" si="297"/>
        <v>Female</v>
      </c>
      <c r="J3067" t="str">
        <f t="shared" ca="1" si="298"/>
        <v>Medicare</v>
      </c>
      <c r="K3067" t="str">
        <f t="shared" ca="1" si="299"/>
        <v>Transferred</v>
      </c>
      <c r="L3067" s="1">
        <f t="shared" ca="1" si="301"/>
        <v>41288</v>
      </c>
    </row>
    <row r="3068" spans="2:12" x14ac:dyDescent="0.25">
      <c r="B3068">
        <f t="shared" ca="1" si="296"/>
        <v>15</v>
      </c>
      <c r="C3068">
        <f t="shared" ca="1" si="300"/>
        <v>5</v>
      </c>
      <c r="D3068">
        <f t="shared" ca="1" si="300"/>
        <v>1982</v>
      </c>
      <c r="E3068">
        <f t="shared" ca="1" si="300"/>
        <v>1</v>
      </c>
      <c r="F3068">
        <f t="shared" ca="1" si="300"/>
        <v>3</v>
      </c>
      <c r="G3068">
        <f t="shared" ca="1" si="300"/>
        <v>2</v>
      </c>
      <c r="I3068" t="str">
        <f t="shared" ca="1" si="297"/>
        <v>Female</v>
      </c>
      <c r="J3068" t="str">
        <f t="shared" ca="1" si="298"/>
        <v>Medicaid</v>
      </c>
      <c r="K3068" t="str">
        <f t="shared" ca="1" si="299"/>
        <v>Admitted</v>
      </c>
      <c r="L3068" s="1">
        <f t="shared" ca="1" si="301"/>
        <v>30086</v>
      </c>
    </row>
    <row r="3069" spans="2:12" x14ac:dyDescent="0.25">
      <c r="B3069">
        <f t="shared" ca="1" si="296"/>
        <v>9</v>
      </c>
      <c r="C3069">
        <f t="shared" ca="1" si="300"/>
        <v>10</v>
      </c>
      <c r="D3069">
        <f t="shared" ca="1" si="300"/>
        <v>1943</v>
      </c>
      <c r="E3069">
        <f t="shared" ca="1" si="300"/>
        <v>1</v>
      </c>
      <c r="F3069">
        <f t="shared" ca="1" si="300"/>
        <v>5</v>
      </c>
      <c r="G3069">
        <f t="shared" ca="1" si="300"/>
        <v>3</v>
      </c>
      <c r="I3069" t="str">
        <f t="shared" ca="1" si="297"/>
        <v>Female</v>
      </c>
      <c r="J3069" t="str">
        <f t="shared" ca="1" si="298"/>
        <v>Blue Cross</v>
      </c>
      <c r="K3069" t="str">
        <f t="shared" ca="1" si="299"/>
        <v>Transferred</v>
      </c>
      <c r="L3069" s="1">
        <f t="shared" ca="1" si="301"/>
        <v>15988</v>
      </c>
    </row>
    <row r="3070" spans="2:12" x14ac:dyDescent="0.25">
      <c r="B3070">
        <f t="shared" ca="1" si="296"/>
        <v>19</v>
      </c>
      <c r="C3070">
        <f t="shared" ca="1" si="300"/>
        <v>4</v>
      </c>
      <c r="D3070">
        <f t="shared" ca="1" si="300"/>
        <v>1953</v>
      </c>
      <c r="E3070">
        <f t="shared" ca="1" si="300"/>
        <v>1</v>
      </c>
      <c r="F3070">
        <f t="shared" ca="1" si="300"/>
        <v>2</v>
      </c>
      <c r="G3070">
        <f t="shared" ca="1" si="300"/>
        <v>2</v>
      </c>
      <c r="I3070" t="str">
        <f t="shared" ca="1" si="297"/>
        <v>Female</v>
      </c>
      <c r="J3070" t="str">
        <f t="shared" ca="1" si="298"/>
        <v>Medicare</v>
      </c>
      <c r="K3070" t="str">
        <f t="shared" ca="1" si="299"/>
        <v>Admitted</v>
      </c>
      <c r="L3070" s="1">
        <f t="shared" ca="1" si="301"/>
        <v>19468</v>
      </c>
    </row>
    <row r="3071" spans="2:12" x14ac:dyDescent="0.25">
      <c r="B3071">
        <f t="shared" ca="1" si="296"/>
        <v>9</v>
      </c>
      <c r="C3071">
        <f t="shared" ca="1" si="300"/>
        <v>7</v>
      </c>
      <c r="D3071">
        <f t="shared" ca="1" si="300"/>
        <v>1934</v>
      </c>
      <c r="E3071">
        <f t="shared" ca="1" si="300"/>
        <v>2</v>
      </c>
      <c r="F3071">
        <f t="shared" ca="1" si="300"/>
        <v>1</v>
      </c>
      <c r="G3071">
        <f t="shared" ca="1" si="300"/>
        <v>3</v>
      </c>
      <c r="I3071" t="str">
        <f t="shared" ca="1" si="297"/>
        <v>Male</v>
      </c>
      <c r="J3071" t="str">
        <f t="shared" ca="1" si="298"/>
        <v>Aetna</v>
      </c>
      <c r="K3071" t="str">
        <f t="shared" ca="1" si="299"/>
        <v>Transferred</v>
      </c>
      <c r="L3071" s="1">
        <f t="shared" ca="1" si="301"/>
        <v>12609</v>
      </c>
    </row>
    <row r="3072" spans="2:12" x14ac:dyDescent="0.25">
      <c r="B3072">
        <f t="shared" ca="1" si="296"/>
        <v>19</v>
      </c>
      <c r="C3072">
        <f t="shared" ca="1" si="300"/>
        <v>5</v>
      </c>
      <c r="D3072">
        <f t="shared" ca="1" si="300"/>
        <v>2005</v>
      </c>
      <c r="E3072">
        <f t="shared" ca="1" si="300"/>
        <v>1</v>
      </c>
      <c r="F3072">
        <f t="shared" ca="1" si="300"/>
        <v>3</v>
      </c>
      <c r="G3072">
        <f t="shared" ca="1" si="300"/>
        <v>2</v>
      </c>
      <c r="I3072" t="str">
        <f t="shared" ca="1" si="297"/>
        <v>Female</v>
      </c>
      <c r="J3072" t="str">
        <f t="shared" ca="1" si="298"/>
        <v>Medicaid</v>
      </c>
      <c r="K3072" t="str">
        <f t="shared" ca="1" si="299"/>
        <v>Admitted</v>
      </c>
      <c r="L3072" s="1">
        <f t="shared" ca="1" si="301"/>
        <v>38491</v>
      </c>
    </row>
    <row r="3073" spans="2:12" x14ac:dyDescent="0.25">
      <c r="B3073">
        <f t="shared" ca="1" si="296"/>
        <v>21</v>
      </c>
      <c r="C3073">
        <f t="shared" ca="1" si="300"/>
        <v>4</v>
      </c>
      <c r="D3073">
        <f t="shared" ca="1" si="300"/>
        <v>1963</v>
      </c>
      <c r="E3073">
        <f t="shared" ca="1" si="300"/>
        <v>1</v>
      </c>
      <c r="F3073">
        <f t="shared" ca="1" si="300"/>
        <v>3</v>
      </c>
      <c r="G3073">
        <f t="shared" ca="1" si="300"/>
        <v>3</v>
      </c>
      <c r="I3073" t="str">
        <f t="shared" ca="1" si="297"/>
        <v>Female</v>
      </c>
      <c r="J3073" t="str">
        <f t="shared" ca="1" si="298"/>
        <v>Medicaid</v>
      </c>
      <c r="K3073" t="str">
        <f t="shared" ca="1" si="299"/>
        <v>Transferred</v>
      </c>
      <c r="L3073" s="1">
        <f t="shared" ca="1" si="301"/>
        <v>23122</v>
      </c>
    </row>
    <row r="3074" spans="2:12" x14ac:dyDescent="0.25">
      <c r="B3074">
        <f t="shared" ca="1" si="296"/>
        <v>20</v>
      </c>
      <c r="C3074">
        <f t="shared" ca="1" si="300"/>
        <v>7</v>
      </c>
      <c r="D3074">
        <f t="shared" ca="1" si="300"/>
        <v>1925</v>
      </c>
      <c r="E3074">
        <f t="shared" ca="1" si="300"/>
        <v>1</v>
      </c>
      <c r="F3074">
        <f t="shared" ca="1" si="300"/>
        <v>3</v>
      </c>
      <c r="G3074">
        <f t="shared" ca="1" si="300"/>
        <v>3</v>
      </c>
      <c r="I3074" t="str">
        <f t="shared" ca="1" si="297"/>
        <v>Female</v>
      </c>
      <c r="J3074" t="str">
        <f t="shared" ca="1" si="298"/>
        <v>Medicaid</v>
      </c>
      <c r="K3074" t="str">
        <f t="shared" ca="1" si="299"/>
        <v>Transferred</v>
      </c>
      <c r="L3074" s="1">
        <f t="shared" ca="1" si="301"/>
        <v>9333</v>
      </c>
    </row>
    <row r="3075" spans="2:12" x14ac:dyDescent="0.25">
      <c r="B3075">
        <f t="shared" ca="1" si="296"/>
        <v>1</v>
      </c>
      <c r="C3075">
        <f t="shared" ca="1" si="300"/>
        <v>6</v>
      </c>
      <c r="D3075">
        <f t="shared" ca="1" si="300"/>
        <v>1926</v>
      </c>
      <c r="E3075">
        <f t="shared" ca="1" si="300"/>
        <v>2</v>
      </c>
      <c r="F3075">
        <f t="shared" ca="1" si="300"/>
        <v>4</v>
      </c>
      <c r="G3075">
        <f t="shared" ca="1" si="300"/>
        <v>2</v>
      </c>
      <c r="I3075" t="str">
        <f t="shared" ca="1" si="297"/>
        <v>Male</v>
      </c>
      <c r="J3075" t="str">
        <f t="shared" ca="1" si="298"/>
        <v>Self-pay</v>
      </c>
      <c r="K3075" t="str">
        <f t="shared" ca="1" si="299"/>
        <v>Admitted</v>
      </c>
      <c r="L3075" s="1">
        <f t="shared" ca="1" si="301"/>
        <v>9649</v>
      </c>
    </row>
    <row r="3076" spans="2:12" x14ac:dyDescent="0.25">
      <c r="B3076">
        <f t="shared" ca="1" si="296"/>
        <v>19</v>
      </c>
      <c r="C3076">
        <f t="shared" ca="1" si="300"/>
        <v>4</v>
      </c>
      <c r="D3076">
        <f t="shared" ca="1" si="300"/>
        <v>1976</v>
      </c>
      <c r="E3076">
        <f t="shared" ca="1" si="300"/>
        <v>2</v>
      </c>
      <c r="F3076">
        <f t="shared" ca="1" si="300"/>
        <v>2</v>
      </c>
      <c r="G3076">
        <f t="shared" ca="1" si="300"/>
        <v>1</v>
      </c>
      <c r="I3076" t="str">
        <f t="shared" ca="1" si="297"/>
        <v>Male</v>
      </c>
      <c r="J3076" t="str">
        <f t="shared" ca="1" si="298"/>
        <v>Medicare</v>
      </c>
      <c r="K3076" t="str">
        <f t="shared" ca="1" si="299"/>
        <v>Discharged</v>
      </c>
      <c r="L3076" s="1">
        <f t="shared" ca="1" si="301"/>
        <v>27869</v>
      </c>
    </row>
    <row r="3077" spans="2:12" x14ac:dyDescent="0.25">
      <c r="B3077">
        <f t="shared" ref="B3077:B3140" ca="1" si="302">RANDBETWEEN(B$4,B$5)</f>
        <v>28</v>
      </c>
      <c r="C3077">
        <f t="shared" ca="1" si="300"/>
        <v>10</v>
      </c>
      <c r="D3077">
        <f t="shared" ca="1" si="300"/>
        <v>1984</v>
      </c>
      <c r="E3077">
        <f t="shared" ref="C3077:G3128" ca="1" si="303">RANDBETWEEN(E$4,E$5)</f>
        <v>1</v>
      </c>
      <c r="F3077">
        <f t="shared" ca="1" si="303"/>
        <v>3</v>
      </c>
      <c r="G3077">
        <f t="shared" ca="1" si="303"/>
        <v>1</v>
      </c>
      <c r="I3077" t="str">
        <f t="shared" ca="1" si="297"/>
        <v>Female</v>
      </c>
      <c r="J3077" t="str">
        <f t="shared" ca="1" si="298"/>
        <v>Medicaid</v>
      </c>
      <c r="K3077" t="str">
        <f t="shared" ca="1" si="299"/>
        <v>Discharged</v>
      </c>
      <c r="L3077" s="1">
        <f t="shared" ca="1" si="301"/>
        <v>30983</v>
      </c>
    </row>
    <row r="3078" spans="2:12" x14ac:dyDescent="0.25">
      <c r="B3078">
        <f t="shared" ca="1" si="302"/>
        <v>5</v>
      </c>
      <c r="C3078">
        <f t="shared" ca="1" si="303"/>
        <v>9</v>
      </c>
      <c r="D3078">
        <f t="shared" ca="1" si="303"/>
        <v>1960</v>
      </c>
      <c r="E3078">
        <f t="shared" ca="1" si="303"/>
        <v>1</v>
      </c>
      <c r="F3078">
        <f t="shared" ca="1" si="303"/>
        <v>1</v>
      </c>
      <c r="G3078">
        <f t="shared" ca="1" si="303"/>
        <v>1</v>
      </c>
      <c r="I3078" t="str">
        <f t="shared" ca="1" si="297"/>
        <v>Female</v>
      </c>
      <c r="J3078" t="str">
        <f t="shared" ca="1" si="298"/>
        <v>Aetna</v>
      </c>
      <c r="K3078" t="str">
        <f t="shared" ca="1" si="299"/>
        <v>Discharged</v>
      </c>
      <c r="L3078" s="1">
        <f t="shared" ca="1" si="301"/>
        <v>22164</v>
      </c>
    </row>
    <row r="3079" spans="2:12" x14ac:dyDescent="0.25">
      <c r="B3079">
        <f t="shared" ca="1" si="302"/>
        <v>22</v>
      </c>
      <c r="C3079">
        <f t="shared" ca="1" si="303"/>
        <v>4</v>
      </c>
      <c r="D3079">
        <f t="shared" ca="1" si="303"/>
        <v>1935</v>
      </c>
      <c r="E3079">
        <f t="shared" ca="1" si="303"/>
        <v>1</v>
      </c>
      <c r="F3079">
        <f t="shared" ca="1" si="303"/>
        <v>1</v>
      </c>
      <c r="G3079">
        <f t="shared" ca="1" si="303"/>
        <v>1</v>
      </c>
      <c r="I3079" t="str">
        <f t="shared" ca="1" si="297"/>
        <v>Female</v>
      </c>
      <c r="J3079" t="str">
        <f t="shared" ca="1" si="298"/>
        <v>Aetna</v>
      </c>
      <c r="K3079" t="str">
        <f t="shared" ca="1" si="299"/>
        <v>Discharged</v>
      </c>
      <c r="L3079" s="1">
        <f t="shared" ca="1" si="301"/>
        <v>12896</v>
      </c>
    </row>
    <row r="3080" spans="2:12" x14ac:dyDescent="0.25">
      <c r="B3080">
        <f t="shared" ca="1" si="302"/>
        <v>30</v>
      </c>
      <c r="C3080">
        <f t="shared" ca="1" si="303"/>
        <v>4</v>
      </c>
      <c r="D3080">
        <f t="shared" ca="1" si="303"/>
        <v>1966</v>
      </c>
      <c r="E3080">
        <f t="shared" ca="1" si="303"/>
        <v>1</v>
      </c>
      <c r="F3080">
        <f t="shared" ca="1" si="303"/>
        <v>5</v>
      </c>
      <c r="G3080">
        <f t="shared" ca="1" si="303"/>
        <v>2</v>
      </c>
      <c r="I3080" t="str">
        <f t="shared" ca="1" si="297"/>
        <v>Female</v>
      </c>
      <c r="J3080" t="str">
        <f t="shared" ca="1" si="298"/>
        <v>Blue Cross</v>
      </c>
      <c r="K3080" t="str">
        <f t="shared" ca="1" si="299"/>
        <v>Admitted</v>
      </c>
      <c r="L3080" s="1">
        <f t="shared" ca="1" si="301"/>
        <v>24227</v>
      </c>
    </row>
    <row r="3081" spans="2:12" x14ac:dyDescent="0.25">
      <c r="B3081">
        <f t="shared" ca="1" si="302"/>
        <v>29</v>
      </c>
      <c r="C3081">
        <f t="shared" ca="1" si="303"/>
        <v>12</v>
      </c>
      <c r="D3081">
        <f t="shared" ca="1" si="303"/>
        <v>1949</v>
      </c>
      <c r="E3081">
        <f t="shared" ca="1" si="303"/>
        <v>1</v>
      </c>
      <c r="F3081">
        <f t="shared" ca="1" si="303"/>
        <v>3</v>
      </c>
      <c r="G3081">
        <f t="shared" ca="1" si="303"/>
        <v>1</v>
      </c>
      <c r="I3081" t="str">
        <f t="shared" ref="I3081:I3144" ca="1" si="304">VLOOKUP(E3081,GenderNum_to_GenderLabel,2,FALSE)</f>
        <v>Female</v>
      </c>
      <c r="J3081" t="str">
        <f t="shared" ref="J3081:J3144" ca="1" si="305">VLOOKUP(F3081,InsuranceNum_to_InsuranceCompany,2,FALSE)</f>
        <v>Medicaid</v>
      </c>
      <c r="K3081" t="str">
        <f t="shared" ref="K3081:K3144" ca="1" si="306">VLOOKUP(G3081,DispositionNum_to_DispositionLabel,2,FALSE)</f>
        <v>Discharged</v>
      </c>
      <c r="L3081" s="1">
        <f t="shared" ca="1" si="301"/>
        <v>18261</v>
      </c>
    </row>
    <row r="3082" spans="2:12" x14ac:dyDescent="0.25">
      <c r="B3082">
        <f t="shared" ca="1" si="302"/>
        <v>5</v>
      </c>
      <c r="C3082">
        <f t="shared" ca="1" si="303"/>
        <v>7</v>
      </c>
      <c r="D3082">
        <f t="shared" ca="1" si="303"/>
        <v>1947</v>
      </c>
      <c r="E3082">
        <f t="shared" ca="1" si="303"/>
        <v>1</v>
      </c>
      <c r="F3082">
        <f t="shared" ca="1" si="303"/>
        <v>5</v>
      </c>
      <c r="G3082">
        <f t="shared" ca="1" si="303"/>
        <v>2</v>
      </c>
      <c r="I3082" t="str">
        <f t="shared" ca="1" si="304"/>
        <v>Female</v>
      </c>
      <c r="J3082" t="str">
        <f t="shared" ca="1" si="305"/>
        <v>Blue Cross</v>
      </c>
      <c r="K3082" t="str">
        <f t="shared" ca="1" si="306"/>
        <v>Admitted</v>
      </c>
      <c r="L3082" s="1">
        <f t="shared" ca="1" si="301"/>
        <v>17353</v>
      </c>
    </row>
    <row r="3083" spans="2:12" x14ac:dyDescent="0.25">
      <c r="B3083">
        <f t="shared" ca="1" si="302"/>
        <v>3</v>
      </c>
      <c r="C3083">
        <f t="shared" ca="1" si="303"/>
        <v>8</v>
      </c>
      <c r="D3083">
        <f t="shared" ca="1" si="303"/>
        <v>1998</v>
      </c>
      <c r="E3083">
        <f t="shared" ca="1" si="303"/>
        <v>1</v>
      </c>
      <c r="F3083">
        <f t="shared" ca="1" si="303"/>
        <v>5</v>
      </c>
      <c r="G3083">
        <f t="shared" ca="1" si="303"/>
        <v>3</v>
      </c>
      <c r="I3083" t="str">
        <f t="shared" ca="1" si="304"/>
        <v>Female</v>
      </c>
      <c r="J3083" t="str">
        <f t="shared" ca="1" si="305"/>
        <v>Blue Cross</v>
      </c>
      <c r="K3083" t="str">
        <f t="shared" ca="1" si="306"/>
        <v>Transferred</v>
      </c>
      <c r="L3083" s="1">
        <f t="shared" ca="1" si="301"/>
        <v>36010</v>
      </c>
    </row>
    <row r="3084" spans="2:12" x14ac:dyDescent="0.25">
      <c r="B3084">
        <f t="shared" ca="1" si="302"/>
        <v>7</v>
      </c>
      <c r="C3084">
        <f t="shared" ca="1" si="303"/>
        <v>7</v>
      </c>
      <c r="D3084">
        <f t="shared" ca="1" si="303"/>
        <v>2012</v>
      </c>
      <c r="E3084">
        <f t="shared" ca="1" si="303"/>
        <v>2</v>
      </c>
      <c r="F3084">
        <f t="shared" ca="1" si="303"/>
        <v>2</v>
      </c>
      <c r="G3084">
        <f t="shared" ca="1" si="303"/>
        <v>3</v>
      </c>
      <c r="I3084" t="str">
        <f t="shared" ca="1" si="304"/>
        <v>Male</v>
      </c>
      <c r="J3084" t="str">
        <f t="shared" ca="1" si="305"/>
        <v>Medicare</v>
      </c>
      <c r="K3084" t="str">
        <f t="shared" ca="1" si="306"/>
        <v>Transferred</v>
      </c>
      <c r="L3084" s="1">
        <f t="shared" ca="1" si="301"/>
        <v>41097</v>
      </c>
    </row>
    <row r="3085" spans="2:12" x14ac:dyDescent="0.25">
      <c r="B3085">
        <f t="shared" ca="1" si="302"/>
        <v>13</v>
      </c>
      <c r="C3085">
        <f t="shared" ca="1" si="303"/>
        <v>12</v>
      </c>
      <c r="D3085">
        <f t="shared" ca="1" si="303"/>
        <v>1984</v>
      </c>
      <c r="E3085">
        <f t="shared" ca="1" si="303"/>
        <v>1</v>
      </c>
      <c r="F3085">
        <f t="shared" ca="1" si="303"/>
        <v>2</v>
      </c>
      <c r="G3085">
        <f t="shared" ca="1" si="303"/>
        <v>2</v>
      </c>
      <c r="I3085" t="str">
        <f t="shared" ca="1" si="304"/>
        <v>Female</v>
      </c>
      <c r="J3085" t="str">
        <f t="shared" ca="1" si="305"/>
        <v>Medicare</v>
      </c>
      <c r="K3085" t="str">
        <f t="shared" ca="1" si="306"/>
        <v>Admitted</v>
      </c>
      <c r="L3085" s="1">
        <f t="shared" ca="1" si="301"/>
        <v>31029</v>
      </c>
    </row>
    <row r="3086" spans="2:12" x14ac:dyDescent="0.25">
      <c r="B3086">
        <f t="shared" ca="1" si="302"/>
        <v>29</v>
      </c>
      <c r="C3086">
        <f t="shared" ca="1" si="303"/>
        <v>11</v>
      </c>
      <c r="D3086">
        <f t="shared" ca="1" si="303"/>
        <v>1970</v>
      </c>
      <c r="E3086">
        <f t="shared" ca="1" si="303"/>
        <v>1</v>
      </c>
      <c r="F3086">
        <f t="shared" ca="1" si="303"/>
        <v>5</v>
      </c>
      <c r="G3086">
        <f t="shared" ca="1" si="303"/>
        <v>1</v>
      </c>
      <c r="I3086" t="str">
        <f t="shared" ca="1" si="304"/>
        <v>Female</v>
      </c>
      <c r="J3086" t="str">
        <f t="shared" ca="1" si="305"/>
        <v>Blue Cross</v>
      </c>
      <c r="K3086" t="str">
        <f t="shared" ca="1" si="306"/>
        <v>Discharged</v>
      </c>
      <c r="L3086" s="1">
        <f t="shared" ca="1" si="301"/>
        <v>25901</v>
      </c>
    </row>
    <row r="3087" spans="2:12" x14ac:dyDescent="0.25">
      <c r="B3087">
        <f t="shared" ca="1" si="302"/>
        <v>27</v>
      </c>
      <c r="C3087">
        <f t="shared" ca="1" si="303"/>
        <v>2</v>
      </c>
      <c r="D3087">
        <f t="shared" ca="1" si="303"/>
        <v>1964</v>
      </c>
      <c r="E3087">
        <f t="shared" ca="1" si="303"/>
        <v>2</v>
      </c>
      <c r="F3087">
        <f t="shared" ca="1" si="303"/>
        <v>4</v>
      </c>
      <c r="G3087">
        <f t="shared" ca="1" si="303"/>
        <v>4</v>
      </c>
      <c r="I3087" t="str">
        <f t="shared" ca="1" si="304"/>
        <v>Male</v>
      </c>
      <c r="J3087" t="str">
        <f t="shared" ca="1" si="305"/>
        <v>Self-pay</v>
      </c>
      <c r="K3087" t="str">
        <f t="shared" ca="1" si="306"/>
        <v>Left without being seen</v>
      </c>
      <c r="L3087" s="1">
        <f t="shared" ca="1" si="301"/>
        <v>23434</v>
      </c>
    </row>
    <row r="3088" spans="2:12" x14ac:dyDescent="0.25">
      <c r="B3088">
        <f t="shared" ca="1" si="302"/>
        <v>20</v>
      </c>
      <c r="C3088">
        <f t="shared" ca="1" si="303"/>
        <v>11</v>
      </c>
      <c r="D3088">
        <f t="shared" ca="1" si="303"/>
        <v>1940</v>
      </c>
      <c r="E3088">
        <f t="shared" ca="1" si="303"/>
        <v>2</v>
      </c>
      <c r="F3088">
        <f t="shared" ca="1" si="303"/>
        <v>4</v>
      </c>
      <c r="G3088">
        <f t="shared" ca="1" si="303"/>
        <v>4</v>
      </c>
      <c r="I3088" t="str">
        <f t="shared" ca="1" si="304"/>
        <v>Male</v>
      </c>
      <c r="J3088" t="str">
        <f t="shared" ca="1" si="305"/>
        <v>Self-pay</v>
      </c>
      <c r="K3088" t="str">
        <f t="shared" ca="1" si="306"/>
        <v>Left without being seen</v>
      </c>
      <c r="L3088" s="1">
        <f t="shared" ca="1" si="301"/>
        <v>14935</v>
      </c>
    </row>
    <row r="3089" spans="2:12" x14ac:dyDescent="0.25">
      <c r="B3089">
        <f t="shared" ca="1" si="302"/>
        <v>21</v>
      </c>
      <c r="C3089">
        <f t="shared" ca="1" si="303"/>
        <v>10</v>
      </c>
      <c r="D3089">
        <f t="shared" ca="1" si="303"/>
        <v>1940</v>
      </c>
      <c r="E3089">
        <f t="shared" ca="1" si="303"/>
        <v>1</v>
      </c>
      <c r="F3089">
        <f t="shared" ca="1" si="303"/>
        <v>5</v>
      </c>
      <c r="G3089">
        <f t="shared" ca="1" si="303"/>
        <v>2</v>
      </c>
      <c r="I3089" t="str">
        <f t="shared" ca="1" si="304"/>
        <v>Female</v>
      </c>
      <c r="J3089" t="str">
        <f t="shared" ca="1" si="305"/>
        <v>Blue Cross</v>
      </c>
      <c r="K3089" t="str">
        <f t="shared" ca="1" si="306"/>
        <v>Admitted</v>
      </c>
      <c r="L3089" s="1">
        <f t="shared" ca="1" si="301"/>
        <v>14905</v>
      </c>
    </row>
    <row r="3090" spans="2:12" x14ac:dyDescent="0.25">
      <c r="B3090">
        <f t="shared" ca="1" si="302"/>
        <v>23</v>
      </c>
      <c r="C3090">
        <f t="shared" ca="1" si="303"/>
        <v>12</v>
      </c>
      <c r="D3090">
        <f t="shared" ca="1" si="303"/>
        <v>1963</v>
      </c>
      <c r="E3090">
        <f t="shared" ca="1" si="303"/>
        <v>2</v>
      </c>
      <c r="F3090">
        <f t="shared" ca="1" si="303"/>
        <v>5</v>
      </c>
      <c r="G3090">
        <f t="shared" ca="1" si="303"/>
        <v>4</v>
      </c>
      <c r="I3090" t="str">
        <f t="shared" ca="1" si="304"/>
        <v>Male</v>
      </c>
      <c r="J3090" t="str">
        <f t="shared" ca="1" si="305"/>
        <v>Blue Cross</v>
      </c>
      <c r="K3090" t="str">
        <f t="shared" ca="1" si="306"/>
        <v>Left without being seen</v>
      </c>
      <c r="L3090" s="1">
        <f t="shared" ca="1" si="301"/>
        <v>23368</v>
      </c>
    </row>
    <row r="3091" spans="2:12" x14ac:dyDescent="0.25">
      <c r="B3091">
        <f t="shared" ca="1" si="302"/>
        <v>20</v>
      </c>
      <c r="C3091">
        <f t="shared" ca="1" si="303"/>
        <v>3</v>
      </c>
      <c r="D3091">
        <f t="shared" ca="1" si="303"/>
        <v>1957</v>
      </c>
      <c r="E3091">
        <f t="shared" ca="1" si="303"/>
        <v>2</v>
      </c>
      <c r="F3091">
        <f t="shared" ca="1" si="303"/>
        <v>2</v>
      </c>
      <c r="G3091">
        <f t="shared" ca="1" si="303"/>
        <v>2</v>
      </c>
      <c r="I3091" t="str">
        <f t="shared" ca="1" si="304"/>
        <v>Male</v>
      </c>
      <c r="J3091" t="str">
        <f t="shared" ca="1" si="305"/>
        <v>Medicare</v>
      </c>
      <c r="K3091" t="str">
        <f t="shared" ca="1" si="306"/>
        <v>Admitted</v>
      </c>
      <c r="L3091" s="1">
        <f t="shared" ca="1" si="301"/>
        <v>20899</v>
      </c>
    </row>
    <row r="3092" spans="2:12" x14ac:dyDescent="0.25">
      <c r="B3092">
        <f t="shared" ca="1" si="302"/>
        <v>10</v>
      </c>
      <c r="C3092">
        <f t="shared" ca="1" si="303"/>
        <v>12</v>
      </c>
      <c r="D3092">
        <f t="shared" ca="1" si="303"/>
        <v>2003</v>
      </c>
      <c r="E3092">
        <f t="shared" ca="1" si="303"/>
        <v>1</v>
      </c>
      <c r="F3092">
        <f t="shared" ca="1" si="303"/>
        <v>1</v>
      </c>
      <c r="G3092">
        <f t="shared" ca="1" si="303"/>
        <v>2</v>
      </c>
      <c r="I3092" t="str">
        <f t="shared" ca="1" si="304"/>
        <v>Female</v>
      </c>
      <c r="J3092" t="str">
        <f t="shared" ca="1" si="305"/>
        <v>Aetna</v>
      </c>
      <c r="K3092" t="str">
        <f t="shared" ca="1" si="306"/>
        <v>Admitted</v>
      </c>
      <c r="L3092" s="1">
        <f t="shared" ref="L3092:L3155" ca="1" si="307">DATE(D3092,C3092,B3092)</f>
        <v>37965</v>
      </c>
    </row>
    <row r="3093" spans="2:12" x14ac:dyDescent="0.25">
      <c r="B3093">
        <f t="shared" ca="1" si="302"/>
        <v>17</v>
      </c>
      <c r="C3093">
        <f t="shared" ca="1" si="303"/>
        <v>11</v>
      </c>
      <c r="D3093">
        <f t="shared" ca="1" si="303"/>
        <v>1990</v>
      </c>
      <c r="E3093">
        <f t="shared" ca="1" si="303"/>
        <v>2</v>
      </c>
      <c r="F3093">
        <f t="shared" ca="1" si="303"/>
        <v>5</v>
      </c>
      <c r="G3093">
        <f t="shared" ca="1" si="303"/>
        <v>2</v>
      </c>
      <c r="I3093" t="str">
        <f t="shared" ca="1" si="304"/>
        <v>Male</v>
      </c>
      <c r="J3093" t="str">
        <f t="shared" ca="1" si="305"/>
        <v>Blue Cross</v>
      </c>
      <c r="K3093" t="str">
        <f t="shared" ca="1" si="306"/>
        <v>Admitted</v>
      </c>
      <c r="L3093" s="1">
        <f t="shared" ca="1" si="307"/>
        <v>33194</v>
      </c>
    </row>
    <row r="3094" spans="2:12" x14ac:dyDescent="0.25">
      <c r="B3094">
        <f t="shared" ca="1" si="302"/>
        <v>2</v>
      </c>
      <c r="C3094">
        <f t="shared" ca="1" si="303"/>
        <v>12</v>
      </c>
      <c r="D3094">
        <f t="shared" ca="1" si="303"/>
        <v>1930</v>
      </c>
      <c r="E3094">
        <f t="shared" ca="1" si="303"/>
        <v>1</v>
      </c>
      <c r="F3094">
        <f t="shared" ca="1" si="303"/>
        <v>5</v>
      </c>
      <c r="G3094">
        <f t="shared" ca="1" si="303"/>
        <v>4</v>
      </c>
      <c r="I3094" t="str">
        <f t="shared" ca="1" si="304"/>
        <v>Female</v>
      </c>
      <c r="J3094" t="str">
        <f t="shared" ca="1" si="305"/>
        <v>Blue Cross</v>
      </c>
      <c r="K3094" t="str">
        <f t="shared" ca="1" si="306"/>
        <v>Left without being seen</v>
      </c>
      <c r="L3094" s="1">
        <f t="shared" ca="1" si="307"/>
        <v>11294</v>
      </c>
    </row>
    <row r="3095" spans="2:12" x14ac:dyDescent="0.25">
      <c r="B3095">
        <f t="shared" ca="1" si="302"/>
        <v>12</v>
      </c>
      <c r="C3095">
        <f t="shared" ca="1" si="303"/>
        <v>7</v>
      </c>
      <c r="D3095">
        <f t="shared" ca="1" si="303"/>
        <v>2005</v>
      </c>
      <c r="E3095">
        <f t="shared" ca="1" si="303"/>
        <v>2</v>
      </c>
      <c r="F3095">
        <f t="shared" ca="1" si="303"/>
        <v>2</v>
      </c>
      <c r="G3095">
        <f t="shared" ca="1" si="303"/>
        <v>1</v>
      </c>
      <c r="I3095" t="str">
        <f t="shared" ca="1" si="304"/>
        <v>Male</v>
      </c>
      <c r="J3095" t="str">
        <f t="shared" ca="1" si="305"/>
        <v>Medicare</v>
      </c>
      <c r="K3095" t="str">
        <f t="shared" ca="1" si="306"/>
        <v>Discharged</v>
      </c>
      <c r="L3095" s="1">
        <f t="shared" ca="1" si="307"/>
        <v>38545</v>
      </c>
    </row>
    <row r="3096" spans="2:12" x14ac:dyDescent="0.25">
      <c r="B3096">
        <f t="shared" ca="1" si="302"/>
        <v>29</v>
      </c>
      <c r="C3096">
        <f t="shared" ca="1" si="303"/>
        <v>8</v>
      </c>
      <c r="D3096">
        <f t="shared" ca="1" si="303"/>
        <v>2006</v>
      </c>
      <c r="E3096">
        <f t="shared" ca="1" si="303"/>
        <v>1</v>
      </c>
      <c r="F3096">
        <f t="shared" ca="1" si="303"/>
        <v>3</v>
      </c>
      <c r="G3096">
        <f t="shared" ca="1" si="303"/>
        <v>1</v>
      </c>
      <c r="I3096" t="str">
        <f t="shared" ca="1" si="304"/>
        <v>Female</v>
      </c>
      <c r="J3096" t="str">
        <f t="shared" ca="1" si="305"/>
        <v>Medicaid</v>
      </c>
      <c r="K3096" t="str">
        <f t="shared" ca="1" si="306"/>
        <v>Discharged</v>
      </c>
      <c r="L3096" s="1">
        <f t="shared" ca="1" si="307"/>
        <v>38958</v>
      </c>
    </row>
    <row r="3097" spans="2:12" x14ac:dyDescent="0.25">
      <c r="B3097">
        <f t="shared" ca="1" si="302"/>
        <v>28</v>
      </c>
      <c r="C3097">
        <f t="shared" ca="1" si="303"/>
        <v>4</v>
      </c>
      <c r="D3097">
        <f t="shared" ca="1" si="303"/>
        <v>2003</v>
      </c>
      <c r="E3097">
        <f t="shared" ca="1" si="303"/>
        <v>1</v>
      </c>
      <c r="F3097">
        <f t="shared" ca="1" si="303"/>
        <v>3</v>
      </c>
      <c r="G3097">
        <f t="shared" ca="1" si="303"/>
        <v>4</v>
      </c>
      <c r="I3097" t="str">
        <f t="shared" ca="1" si="304"/>
        <v>Female</v>
      </c>
      <c r="J3097" t="str">
        <f t="shared" ca="1" si="305"/>
        <v>Medicaid</v>
      </c>
      <c r="K3097" t="str">
        <f t="shared" ca="1" si="306"/>
        <v>Left without being seen</v>
      </c>
      <c r="L3097" s="1">
        <f t="shared" ca="1" si="307"/>
        <v>37739</v>
      </c>
    </row>
    <row r="3098" spans="2:12" x14ac:dyDescent="0.25">
      <c r="B3098">
        <f t="shared" ca="1" si="302"/>
        <v>16</v>
      </c>
      <c r="C3098">
        <f t="shared" ca="1" si="303"/>
        <v>7</v>
      </c>
      <c r="D3098">
        <f t="shared" ca="1" si="303"/>
        <v>1934</v>
      </c>
      <c r="E3098">
        <f t="shared" ca="1" si="303"/>
        <v>2</v>
      </c>
      <c r="F3098">
        <f t="shared" ca="1" si="303"/>
        <v>4</v>
      </c>
      <c r="G3098">
        <f t="shared" ca="1" si="303"/>
        <v>3</v>
      </c>
      <c r="I3098" t="str">
        <f t="shared" ca="1" si="304"/>
        <v>Male</v>
      </c>
      <c r="J3098" t="str">
        <f t="shared" ca="1" si="305"/>
        <v>Self-pay</v>
      </c>
      <c r="K3098" t="str">
        <f t="shared" ca="1" si="306"/>
        <v>Transferred</v>
      </c>
      <c r="L3098" s="1">
        <f t="shared" ca="1" si="307"/>
        <v>12616</v>
      </c>
    </row>
    <row r="3099" spans="2:12" x14ac:dyDescent="0.25">
      <c r="B3099">
        <f t="shared" ca="1" si="302"/>
        <v>20</v>
      </c>
      <c r="C3099">
        <f t="shared" ca="1" si="303"/>
        <v>6</v>
      </c>
      <c r="D3099">
        <f t="shared" ca="1" si="303"/>
        <v>1974</v>
      </c>
      <c r="E3099">
        <f t="shared" ca="1" si="303"/>
        <v>1</v>
      </c>
      <c r="F3099">
        <f t="shared" ca="1" si="303"/>
        <v>5</v>
      </c>
      <c r="G3099">
        <f t="shared" ca="1" si="303"/>
        <v>3</v>
      </c>
      <c r="I3099" t="str">
        <f t="shared" ca="1" si="304"/>
        <v>Female</v>
      </c>
      <c r="J3099" t="str">
        <f t="shared" ca="1" si="305"/>
        <v>Blue Cross</v>
      </c>
      <c r="K3099" t="str">
        <f t="shared" ca="1" si="306"/>
        <v>Transferred</v>
      </c>
      <c r="L3099" s="1">
        <f t="shared" ca="1" si="307"/>
        <v>27200</v>
      </c>
    </row>
    <row r="3100" spans="2:12" x14ac:dyDescent="0.25">
      <c r="B3100">
        <f t="shared" ca="1" si="302"/>
        <v>15</v>
      </c>
      <c r="C3100">
        <f t="shared" ca="1" si="303"/>
        <v>1</v>
      </c>
      <c r="D3100">
        <f t="shared" ca="1" si="303"/>
        <v>1972</v>
      </c>
      <c r="E3100">
        <f t="shared" ca="1" si="303"/>
        <v>2</v>
      </c>
      <c r="F3100">
        <f t="shared" ca="1" si="303"/>
        <v>5</v>
      </c>
      <c r="G3100">
        <f t="shared" ca="1" si="303"/>
        <v>4</v>
      </c>
      <c r="I3100" t="str">
        <f t="shared" ca="1" si="304"/>
        <v>Male</v>
      </c>
      <c r="J3100" t="str">
        <f t="shared" ca="1" si="305"/>
        <v>Blue Cross</v>
      </c>
      <c r="K3100" t="str">
        <f t="shared" ca="1" si="306"/>
        <v>Left without being seen</v>
      </c>
      <c r="L3100" s="1">
        <f t="shared" ca="1" si="307"/>
        <v>26313</v>
      </c>
    </row>
    <row r="3101" spans="2:12" x14ac:dyDescent="0.25">
      <c r="B3101">
        <f t="shared" ca="1" si="302"/>
        <v>6</v>
      </c>
      <c r="C3101">
        <f t="shared" ca="1" si="303"/>
        <v>9</v>
      </c>
      <c r="D3101">
        <f t="shared" ca="1" si="303"/>
        <v>1937</v>
      </c>
      <c r="E3101">
        <f t="shared" ca="1" si="303"/>
        <v>2</v>
      </c>
      <c r="F3101">
        <f t="shared" ca="1" si="303"/>
        <v>5</v>
      </c>
      <c r="G3101">
        <f t="shared" ca="1" si="303"/>
        <v>4</v>
      </c>
      <c r="I3101" t="str">
        <f t="shared" ca="1" si="304"/>
        <v>Male</v>
      </c>
      <c r="J3101" t="str">
        <f t="shared" ca="1" si="305"/>
        <v>Blue Cross</v>
      </c>
      <c r="K3101" t="str">
        <f t="shared" ca="1" si="306"/>
        <v>Left without being seen</v>
      </c>
      <c r="L3101" s="1">
        <f t="shared" ca="1" si="307"/>
        <v>13764</v>
      </c>
    </row>
    <row r="3102" spans="2:12" x14ac:dyDescent="0.25">
      <c r="B3102">
        <f t="shared" ca="1" si="302"/>
        <v>15</v>
      </c>
      <c r="C3102">
        <f t="shared" ca="1" si="303"/>
        <v>6</v>
      </c>
      <c r="D3102">
        <f t="shared" ca="1" si="303"/>
        <v>1929</v>
      </c>
      <c r="E3102">
        <f t="shared" ca="1" si="303"/>
        <v>2</v>
      </c>
      <c r="F3102">
        <f t="shared" ca="1" si="303"/>
        <v>3</v>
      </c>
      <c r="G3102">
        <f t="shared" ca="1" si="303"/>
        <v>1</v>
      </c>
      <c r="I3102" t="str">
        <f t="shared" ca="1" si="304"/>
        <v>Male</v>
      </c>
      <c r="J3102" t="str">
        <f t="shared" ca="1" si="305"/>
        <v>Medicaid</v>
      </c>
      <c r="K3102" t="str">
        <f t="shared" ca="1" si="306"/>
        <v>Discharged</v>
      </c>
      <c r="L3102" s="1">
        <f t="shared" ca="1" si="307"/>
        <v>10759</v>
      </c>
    </row>
    <row r="3103" spans="2:12" x14ac:dyDescent="0.25">
      <c r="B3103">
        <f t="shared" ca="1" si="302"/>
        <v>13</v>
      </c>
      <c r="C3103">
        <f t="shared" ca="1" si="303"/>
        <v>12</v>
      </c>
      <c r="D3103">
        <f t="shared" ca="1" si="303"/>
        <v>1983</v>
      </c>
      <c r="E3103">
        <f t="shared" ca="1" si="303"/>
        <v>2</v>
      </c>
      <c r="F3103">
        <f t="shared" ca="1" si="303"/>
        <v>2</v>
      </c>
      <c r="G3103">
        <f t="shared" ca="1" si="303"/>
        <v>3</v>
      </c>
      <c r="I3103" t="str">
        <f t="shared" ca="1" si="304"/>
        <v>Male</v>
      </c>
      <c r="J3103" t="str">
        <f t="shared" ca="1" si="305"/>
        <v>Medicare</v>
      </c>
      <c r="K3103" t="str">
        <f t="shared" ca="1" si="306"/>
        <v>Transferred</v>
      </c>
      <c r="L3103" s="1">
        <f t="shared" ca="1" si="307"/>
        <v>30663</v>
      </c>
    </row>
    <row r="3104" spans="2:12" x14ac:dyDescent="0.25">
      <c r="B3104">
        <f t="shared" ca="1" si="302"/>
        <v>29</v>
      </c>
      <c r="C3104">
        <f t="shared" ca="1" si="303"/>
        <v>9</v>
      </c>
      <c r="D3104">
        <f t="shared" ca="1" si="303"/>
        <v>1967</v>
      </c>
      <c r="E3104">
        <f t="shared" ca="1" si="303"/>
        <v>1</v>
      </c>
      <c r="F3104">
        <f t="shared" ca="1" si="303"/>
        <v>4</v>
      </c>
      <c r="G3104">
        <f t="shared" ca="1" si="303"/>
        <v>4</v>
      </c>
      <c r="I3104" t="str">
        <f t="shared" ca="1" si="304"/>
        <v>Female</v>
      </c>
      <c r="J3104" t="str">
        <f t="shared" ca="1" si="305"/>
        <v>Self-pay</v>
      </c>
      <c r="K3104" t="str">
        <f t="shared" ca="1" si="306"/>
        <v>Left without being seen</v>
      </c>
      <c r="L3104" s="1">
        <f t="shared" ca="1" si="307"/>
        <v>24744</v>
      </c>
    </row>
    <row r="3105" spans="2:12" x14ac:dyDescent="0.25">
      <c r="B3105">
        <f t="shared" ca="1" si="302"/>
        <v>3</v>
      </c>
      <c r="C3105">
        <f t="shared" ca="1" si="303"/>
        <v>9</v>
      </c>
      <c r="D3105">
        <f t="shared" ca="1" si="303"/>
        <v>1948</v>
      </c>
      <c r="E3105">
        <f t="shared" ca="1" si="303"/>
        <v>1</v>
      </c>
      <c r="F3105">
        <f t="shared" ca="1" si="303"/>
        <v>2</v>
      </c>
      <c r="G3105">
        <f t="shared" ca="1" si="303"/>
        <v>2</v>
      </c>
      <c r="I3105" t="str">
        <f t="shared" ca="1" si="304"/>
        <v>Female</v>
      </c>
      <c r="J3105" t="str">
        <f t="shared" ca="1" si="305"/>
        <v>Medicare</v>
      </c>
      <c r="K3105" t="str">
        <f t="shared" ca="1" si="306"/>
        <v>Admitted</v>
      </c>
      <c r="L3105" s="1">
        <f t="shared" ca="1" si="307"/>
        <v>17779</v>
      </c>
    </row>
    <row r="3106" spans="2:12" x14ac:dyDescent="0.25">
      <c r="B3106">
        <f t="shared" ca="1" si="302"/>
        <v>6</v>
      </c>
      <c r="C3106">
        <f t="shared" ca="1" si="303"/>
        <v>12</v>
      </c>
      <c r="D3106">
        <f t="shared" ca="1" si="303"/>
        <v>1969</v>
      </c>
      <c r="E3106">
        <f t="shared" ca="1" si="303"/>
        <v>2</v>
      </c>
      <c r="F3106">
        <f t="shared" ca="1" si="303"/>
        <v>2</v>
      </c>
      <c r="G3106">
        <f t="shared" ca="1" si="303"/>
        <v>1</v>
      </c>
      <c r="I3106" t="str">
        <f t="shared" ca="1" si="304"/>
        <v>Male</v>
      </c>
      <c r="J3106" t="str">
        <f t="shared" ca="1" si="305"/>
        <v>Medicare</v>
      </c>
      <c r="K3106" t="str">
        <f t="shared" ca="1" si="306"/>
        <v>Discharged</v>
      </c>
      <c r="L3106" s="1">
        <f t="shared" ca="1" si="307"/>
        <v>25543</v>
      </c>
    </row>
    <row r="3107" spans="2:12" x14ac:dyDescent="0.25">
      <c r="B3107">
        <f t="shared" ca="1" si="302"/>
        <v>23</v>
      </c>
      <c r="C3107">
        <f t="shared" ca="1" si="303"/>
        <v>5</v>
      </c>
      <c r="D3107">
        <f t="shared" ca="1" si="303"/>
        <v>1932</v>
      </c>
      <c r="E3107">
        <f t="shared" ca="1" si="303"/>
        <v>2</v>
      </c>
      <c r="F3107">
        <f t="shared" ca="1" si="303"/>
        <v>3</v>
      </c>
      <c r="G3107">
        <f t="shared" ca="1" si="303"/>
        <v>3</v>
      </c>
      <c r="I3107" t="str">
        <f t="shared" ca="1" si="304"/>
        <v>Male</v>
      </c>
      <c r="J3107" t="str">
        <f t="shared" ca="1" si="305"/>
        <v>Medicaid</v>
      </c>
      <c r="K3107" t="str">
        <f t="shared" ca="1" si="306"/>
        <v>Transferred</v>
      </c>
      <c r="L3107" s="1">
        <f t="shared" ca="1" si="307"/>
        <v>11832</v>
      </c>
    </row>
    <row r="3108" spans="2:12" x14ac:dyDescent="0.25">
      <c r="B3108">
        <f t="shared" ca="1" si="302"/>
        <v>11</v>
      </c>
      <c r="C3108">
        <f t="shared" ca="1" si="303"/>
        <v>10</v>
      </c>
      <c r="D3108">
        <f t="shared" ca="1" si="303"/>
        <v>1921</v>
      </c>
      <c r="E3108">
        <f t="shared" ca="1" si="303"/>
        <v>2</v>
      </c>
      <c r="F3108">
        <f t="shared" ca="1" si="303"/>
        <v>5</v>
      </c>
      <c r="G3108">
        <f t="shared" ca="1" si="303"/>
        <v>1</v>
      </c>
      <c r="I3108" t="str">
        <f t="shared" ca="1" si="304"/>
        <v>Male</v>
      </c>
      <c r="J3108" t="str">
        <f t="shared" ca="1" si="305"/>
        <v>Blue Cross</v>
      </c>
      <c r="K3108" t="str">
        <f t="shared" ca="1" si="306"/>
        <v>Discharged</v>
      </c>
      <c r="L3108" s="1">
        <f t="shared" ca="1" si="307"/>
        <v>7955</v>
      </c>
    </row>
    <row r="3109" spans="2:12" x14ac:dyDescent="0.25">
      <c r="B3109">
        <f t="shared" ca="1" si="302"/>
        <v>23</v>
      </c>
      <c r="C3109">
        <f t="shared" ca="1" si="303"/>
        <v>11</v>
      </c>
      <c r="D3109">
        <f t="shared" ca="1" si="303"/>
        <v>1925</v>
      </c>
      <c r="E3109">
        <f t="shared" ca="1" si="303"/>
        <v>2</v>
      </c>
      <c r="F3109">
        <f t="shared" ca="1" si="303"/>
        <v>3</v>
      </c>
      <c r="G3109">
        <f t="shared" ca="1" si="303"/>
        <v>4</v>
      </c>
      <c r="I3109" t="str">
        <f t="shared" ca="1" si="304"/>
        <v>Male</v>
      </c>
      <c r="J3109" t="str">
        <f t="shared" ca="1" si="305"/>
        <v>Medicaid</v>
      </c>
      <c r="K3109" t="str">
        <f t="shared" ca="1" si="306"/>
        <v>Left without being seen</v>
      </c>
      <c r="L3109" s="1">
        <f t="shared" ca="1" si="307"/>
        <v>9459</v>
      </c>
    </row>
    <row r="3110" spans="2:12" x14ac:dyDescent="0.25">
      <c r="B3110">
        <f t="shared" ca="1" si="302"/>
        <v>4</v>
      </c>
      <c r="C3110">
        <f t="shared" ca="1" si="303"/>
        <v>12</v>
      </c>
      <c r="D3110">
        <f t="shared" ca="1" si="303"/>
        <v>1997</v>
      </c>
      <c r="E3110">
        <f t="shared" ca="1" si="303"/>
        <v>1</v>
      </c>
      <c r="F3110">
        <f t="shared" ca="1" si="303"/>
        <v>5</v>
      </c>
      <c r="G3110">
        <f t="shared" ca="1" si="303"/>
        <v>1</v>
      </c>
      <c r="I3110" t="str">
        <f t="shared" ca="1" si="304"/>
        <v>Female</v>
      </c>
      <c r="J3110" t="str">
        <f t="shared" ca="1" si="305"/>
        <v>Blue Cross</v>
      </c>
      <c r="K3110" t="str">
        <f t="shared" ca="1" si="306"/>
        <v>Discharged</v>
      </c>
      <c r="L3110" s="1">
        <f t="shared" ca="1" si="307"/>
        <v>35768</v>
      </c>
    </row>
    <row r="3111" spans="2:12" x14ac:dyDescent="0.25">
      <c r="B3111">
        <f t="shared" ca="1" si="302"/>
        <v>13</v>
      </c>
      <c r="C3111">
        <f t="shared" ca="1" si="303"/>
        <v>12</v>
      </c>
      <c r="D3111">
        <f t="shared" ca="1" si="303"/>
        <v>1993</v>
      </c>
      <c r="E3111">
        <f t="shared" ca="1" si="303"/>
        <v>2</v>
      </c>
      <c r="F3111">
        <f t="shared" ca="1" si="303"/>
        <v>3</v>
      </c>
      <c r="G3111">
        <f t="shared" ca="1" si="303"/>
        <v>3</v>
      </c>
      <c r="I3111" t="str">
        <f t="shared" ca="1" si="304"/>
        <v>Male</v>
      </c>
      <c r="J3111" t="str">
        <f t="shared" ca="1" si="305"/>
        <v>Medicaid</v>
      </c>
      <c r="K3111" t="str">
        <f t="shared" ca="1" si="306"/>
        <v>Transferred</v>
      </c>
      <c r="L3111" s="1">
        <f t="shared" ca="1" si="307"/>
        <v>34316</v>
      </c>
    </row>
    <row r="3112" spans="2:12" x14ac:dyDescent="0.25">
      <c r="B3112">
        <f t="shared" ca="1" si="302"/>
        <v>2</v>
      </c>
      <c r="C3112">
        <f t="shared" ca="1" si="303"/>
        <v>9</v>
      </c>
      <c r="D3112">
        <f t="shared" ca="1" si="303"/>
        <v>1973</v>
      </c>
      <c r="E3112">
        <f t="shared" ca="1" si="303"/>
        <v>2</v>
      </c>
      <c r="F3112">
        <f t="shared" ca="1" si="303"/>
        <v>3</v>
      </c>
      <c r="G3112">
        <f t="shared" ca="1" si="303"/>
        <v>2</v>
      </c>
      <c r="I3112" t="str">
        <f t="shared" ca="1" si="304"/>
        <v>Male</v>
      </c>
      <c r="J3112" t="str">
        <f t="shared" ca="1" si="305"/>
        <v>Medicaid</v>
      </c>
      <c r="K3112" t="str">
        <f t="shared" ca="1" si="306"/>
        <v>Admitted</v>
      </c>
      <c r="L3112" s="1">
        <f t="shared" ca="1" si="307"/>
        <v>26909</v>
      </c>
    </row>
    <row r="3113" spans="2:12" x14ac:dyDescent="0.25">
      <c r="B3113">
        <f t="shared" ca="1" si="302"/>
        <v>11</v>
      </c>
      <c r="C3113">
        <f t="shared" ca="1" si="303"/>
        <v>7</v>
      </c>
      <c r="D3113">
        <f t="shared" ca="1" si="303"/>
        <v>1928</v>
      </c>
      <c r="E3113">
        <f t="shared" ca="1" si="303"/>
        <v>2</v>
      </c>
      <c r="F3113">
        <f t="shared" ca="1" si="303"/>
        <v>2</v>
      </c>
      <c r="G3113">
        <f t="shared" ca="1" si="303"/>
        <v>1</v>
      </c>
      <c r="I3113" t="str">
        <f t="shared" ca="1" si="304"/>
        <v>Male</v>
      </c>
      <c r="J3113" t="str">
        <f t="shared" ca="1" si="305"/>
        <v>Medicare</v>
      </c>
      <c r="K3113" t="str">
        <f t="shared" ca="1" si="306"/>
        <v>Discharged</v>
      </c>
      <c r="L3113" s="1">
        <f t="shared" ca="1" si="307"/>
        <v>10420</v>
      </c>
    </row>
    <row r="3114" spans="2:12" x14ac:dyDescent="0.25">
      <c r="B3114">
        <f t="shared" ca="1" si="302"/>
        <v>3</v>
      </c>
      <c r="C3114">
        <f t="shared" ca="1" si="303"/>
        <v>1</v>
      </c>
      <c r="D3114">
        <f t="shared" ca="1" si="303"/>
        <v>1961</v>
      </c>
      <c r="E3114">
        <f t="shared" ca="1" si="303"/>
        <v>2</v>
      </c>
      <c r="F3114">
        <f t="shared" ca="1" si="303"/>
        <v>5</v>
      </c>
      <c r="G3114">
        <f t="shared" ca="1" si="303"/>
        <v>2</v>
      </c>
      <c r="I3114" t="str">
        <f t="shared" ca="1" si="304"/>
        <v>Male</v>
      </c>
      <c r="J3114" t="str">
        <f t="shared" ca="1" si="305"/>
        <v>Blue Cross</v>
      </c>
      <c r="K3114" t="str">
        <f t="shared" ca="1" si="306"/>
        <v>Admitted</v>
      </c>
      <c r="L3114" s="1">
        <f t="shared" ca="1" si="307"/>
        <v>22284</v>
      </c>
    </row>
    <row r="3115" spans="2:12" x14ac:dyDescent="0.25">
      <c r="B3115">
        <f t="shared" ca="1" si="302"/>
        <v>22</v>
      </c>
      <c r="C3115">
        <f t="shared" ca="1" si="303"/>
        <v>3</v>
      </c>
      <c r="D3115">
        <f t="shared" ca="1" si="303"/>
        <v>1938</v>
      </c>
      <c r="E3115">
        <f t="shared" ca="1" si="303"/>
        <v>2</v>
      </c>
      <c r="F3115">
        <f t="shared" ca="1" si="303"/>
        <v>3</v>
      </c>
      <c r="G3115">
        <f t="shared" ca="1" si="303"/>
        <v>2</v>
      </c>
      <c r="I3115" t="str">
        <f t="shared" ca="1" si="304"/>
        <v>Male</v>
      </c>
      <c r="J3115" t="str">
        <f t="shared" ca="1" si="305"/>
        <v>Medicaid</v>
      </c>
      <c r="K3115" t="str">
        <f t="shared" ca="1" si="306"/>
        <v>Admitted</v>
      </c>
      <c r="L3115" s="1">
        <f t="shared" ca="1" si="307"/>
        <v>13961</v>
      </c>
    </row>
    <row r="3116" spans="2:12" x14ac:dyDescent="0.25">
      <c r="B3116">
        <f t="shared" ca="1" si="302"/>
        <v>29</v>
      </c>
      <c r="C3116">
        <f t="shared" ca="1" si="303"/>
        <v>3</v>
      </c>
      <c r="D3116">
        <f t="shared" ca="1" si="303"/>
        <v>1982</v>
      </c>
      <c r="E3116">
        <f t="shared" ca="1" si="303"/>
        <v>2</v>
      </c>
      <c r="F3116">
        <f t="shared" ca="1" si="303"/>
        <v>4</v>
      </c>
      <c r="G3116">
        <f t="shared" ca="1" si="303"/>
        <v>3</v>
      </c>
      <c r="I3116" t="str">
        <f t="shared" ca="1" si="304"/>
        <v>Male</v>
      </c>
      <c r="J3116" t="str">
        <f t="shared" ca="1" si="305"/>
        <v>Self-pay</v>
      </c>
      <c r="K3116" t="str">
        <f t="shared" ca="1" si="306"/>
        <v>Transferred</v>
      </c>
      <c r="L3116" s="1">
        <f t="shared" ca="1" si="307"/>
        <v>30039</v>
      </c>
    </row>
    <row r="3117" spans="2:12" x14ac:dyDescent="0.25">
      <c r="B3117">
        <f t="shared" ca="1" si="302"/>
        <v>18</v>
      </c>
      <c r="C3117">
        <f t="shared" ca="1" si="303"/>
        <v>4</v>
      </c>
      <c r="D3117">
        <f t="shared" ca="1" si="303"/>
        <v>1951</v>
      </c>
      <c r="E3117">
        <f t="shared" ca="1" si="303"/>
        <v>1</v>
      </c>
      <c r="F3117">
        <f t="shared" ca="1" si="303"/>
        <v>3</v>
      </c>
      <c r="G3117">
        <f t="shared" ca="1" si="303"/>
        <v>1</v>
      </c>
      <c r="I3117" t="str">
        <f t="shared" ca="1" si="304"/>
        <v>Female</v>
      </c>
      <c r="J3117" t="str">
        <f t="shared" ca="1" si="305"/>
        <v>Medicaid</v>
      </c>
      <c r="K3117" t="str">
        <f t="shared" ca="1" si="306"/>
        <v>Discharged</v>
      </c>
      <c r="L3117" s="1">
        <f t="shared" ca="1" si="307"/>
        <v>18736</v>
      </c>
    </row>
    <row r="3118" spans="2:12" x14ac:dyDescent="0.25">
      <c r="B3118">
        <f t="shared" ca="1" si="302"/>
        <v>23</v>
      </c>
      <c r="C3118">
        <f t="shared" ca="1" si="303"/>
        <v>10</v>
      </c>
      <c r="D3118">
        <f t="shared" ca="1" si="303"/>
        <v>1966</v>
      </c>
      <c r="E3118">
        <f t="shared" ca="1" si="303"/>
        <v>1</v>
      </c>
      <c r="F3118">
        <f t="shared" ca="1" si="303"/>
        <v>1</v>
      </c>
      <c r="G3118">
        <f t="shared" ca="1" si="303"/>
        <v>4</v>
      </c>
      <c r="I3118" t="str">
        <f t="shared" ca="1" si="304"/>
        <v>Female</v>
      </c>
      <c r="J3118" t="str">
        <f t="shared" ca="1" si="305"/>
        <v>Aetna</v>
      </c>
      <c r="K3118" t="str">
        <f t="shared" ca="1" si="306"/>
        <v>Left without being seen</v>
      </c>
      <c r="L3118" s="1">
        <f t="shared" ca="1" si="307"/>
        <v>24403</v>
      </c>
    </row>
    <row r="3119" spans="2:12" x14ac:dyDescent="0.25">
      <c r="B3119">
        <f t="shared" ca="1" si="302"/>
        <v>25</v>
      </c>
      <c r="C3119">
        <f t="shared" ca="1" si="303"/>
        <v>2</v>
      </c>
      <c r="D3119">
        <f t="shared" ca="1" si="303"/>
        <v>1990</v>
      </c>
      <c r="E3119">
        <f t="shared" ca="1" si="303"/>
        <v>1</v>
      </c>
      <c r="F3119">
        <f t="shared" ca="1" si="303"/>
        <v>3</v>
      </c>
      <c r="G3119">
        <f t="shared" ca="1" si="303"/>
        <v>2</v>
      </c>
      <c r="I3119" t="str">
        <f t="shared" ca="1" si="304"/>
        <v>Female</v>
      </c>
      <c r="J3119" t="str">
        <f t="shared" ca="1" si="305"/>
        <v>Medicaid</v>
      </c>
      <c r="K3119" t="str">
        <f t="shared" ca="1" si="306"/>
        <v>Admitted</v>
      </c>
      <c r="L3119" s="1">
        <f t="shared" ca="1" si="307"/>
        <v>32929</v>
      </c>
    </row>
    <row r="3120" spans="2:12" x14ac:dyDescent="0.25">
      <c r="B3120">
        <f t="shared" ca="1" si="302"/>
        <v>7</v>
      </c>
      <c r="C3120">
        <f t="shared" ca="1" si="303"/>
        <v>8</v>
      </c>
      <c r="D3120">
        <f t="shared" ca="1" si="303"/>
        <v>1976</v>
      </c>
      <c r="E3120">
        <f t="shared" ca="1" si="303"/>
        <v>2</v>
      </c>
      <c r="F3120">
        <f t="shared" ca="1" si="303"/>
        <v>2</v>
      </c>
      <c r="G3120">
        <f t="shared" ca="1" si="303"/>
        <v>2</v>
      </c>
      <c r="I3120" t="str">
        <f t="shared" ca="1" si="304"/>
        <v>Male</v>
      </c>
      <c r="J3120" t="str">
        <f t="shared" ca="1" si="305"/>
        <v>Medicare</v>
      </c>
      <c r="K3120" t="str">
        <f t="shared" ca="1" si="306"/>
        <v>Admitted</v>
      </c>
      <c r="L3120" s="1">
        <f t="shared" ca="1" si="307"/>
        <v>27979</v>
      </c>
    </row>
    <row r="3121" spans="2:12" x14ac:dyDescent="0.25">
      <c r="B3121">
        <f t="shared" ca="1" si="302"/>
        <v>26</v>
      </c>
      <c r="C3121">
        <f t="shared" ca="1" si="303"/>
        <v>4</v>
      </c>
      <c r="D3121">
        <f t="shared" ca="1" si="303"/>
        <v>1985</v>
      </c>
      <c r="E3121">
        <f t="shared" ca="1" si="303"/>
        <v>2</v>
      </c>
      <c r="F3121">
        <f t="shared" ca="1" si="303"/>
        <v>2</v>
      </c>
      <c r="G3121">
        <f t="shared" ca="1" si="303"/>
        <v>4</v>
      </c>
      <c r="I3121" t="str">
        <f t="shared" ca="1" si="304"/>
        <v>Male</v>
      </c>
      <c r="J3121" t="str">
        <f t="shared" ca="1" si="305"/>
        <v>Medicare</v>
      </c>
      <c r="K3121" t="str">
        <f t="shared" ca="1" si="306"/>
        <v>Left without being seen</v>
      </c>
      <c r="L3121" s="1">
        <f t="shared" ca="1" si="307"/>
        <v>31163</v>
      </c>
    </row>
    <row r="3122" spans="2:12" x14ac:dyDescent="0.25">
      <c r="B3122">
        <f t="shared" ca="1" si="302"/>
        <v>16</v>
      </c>
      <c r="C3122">
        <f t="shared" ca="1" si="303"/>
        <v>11</v>
      </c>
      <c r="D3122">
        <f t="shared" ca="1" si="303"/>
        <v>1988</v>
      </c>
      <c r="E3122">
        <f t="shared" ca="1" si="303"/>
        <v>2</v>
      </c>
      <c r="F3122">
        <f t="shared" ca="1" si="303"/>
        <v>2</v>
      </c>
      <c r="G3122">
        <f t="shared" ca="1" si="303"/>
        <v>1</v>
      </c>
      <c r="I3122" t="str">
        <f t="shared" ca="1" si="304"/>
        <v>Male</v>
      </c>
      <c r="J3122" t="str">
        <f t="shared" ca="1" si="305"/>
        <v>Medicare</v>
      </c>
      <c r="K3122" t="str">
        <f t="shared" ca="1" si="306"/>
        <v>Discharged</v>
      </c>
      <c r="L3122" s="1">
        <f t="shared" ca="1" si="307"/>
        <v>32463</v>
      </c>
    </row>
    <row r="3123" spans="2:12" x14ac:dyDescent="0.25">
      <c r="B3123">
        <f t="shared" ca="1" si="302"/>
        <v>24</v>
      </c>
      <c r="C3123">
        <f t="shared" ca="1" si="303"/>
        <v>8</v>
      </c>
      <c r="D3123">
        <f t="shared" ca="1" si="303"/>
        <v>1945</v>
      </c>
      <c r="E3123">
        <f t="shared" ca="1" si="303"/>
        <v>1</v>
      </c>
      <c r="F3123">
        <f t="shared" ca="1" si="303"/>
        <v>2</v>
      </c>
      <c r="G3123">
        <f t="shared" ca="1" si="303"/>
        <v>3</v>
      </c>
      <c r="I3123" t="str">
        <f t="shared" ca="1" si="304"/>
        <v>Female</v>
      </c>
      <c r="J3123" t="str">
        <f t="shared" ca="1" si="305"/>
        <v>Medicare</v>
      </c>
      <c r="K3123" t="str">
        <f t="shared" ca="1" si="306"/>
        <v>Transferred</v>
      </c>
      <c r="L3123" s="1">
        <f t="shared" ca="1" si="307"/>
        <v>16673</v>
      </c>
    </row>
    <row r="3124" spans="2:12" x14ac:dyDescent="0.25">
      <c r="B3124">
        <f t="shared" ca="1" si="302"/>
        <v>16</v>
      </c>
      <c r="C3124">
        <f t="shared" ca="1" si="303"/>
        <v>7</v>
      </c>
      <c r="D3124">
        <f t="shared" ca="1" si="303"/>
        <v>2007</v>
      </c>
      <c r="E3124">
        <f t="shared" ca="1" si="303"/>
        <v>1</v>
      </c>
      <c r="F3124">
        <f t="shared" ca="1" si="303"/>
        <v>3</v>
      </c>
      <c r="G3124">
        <f t="shared" ca="1" si="303"/>
        <v>1</v>
      </c>
      <c r="I3124" t="str">
        <f t="shared" ca="1" si="304"/>
        <v>Female</v>
      </c>
      <c r="J3124" t="str">
        <f t="shared" ca="1" si="305"/>
        <v>Medicaid</v>
      </c>
      <c r="K3124" t="str">
        <f t="shared" ca="1" si="306"/>
        <v>Discharged</v>
      </c>
      <c r="L3124" s="1">
        <f t="shared" ca="1" si="307"/>
        <v>39279</v>
      </c>
    </row>
    <row r="3125" spans="2:12" x14ac:dyDescent="0.25">
      <c r="B3125">
        <f t="shared" ca="1" si="302"/>
        <v>7</v>
      </c>
      <c r="C3125">
        <f t="shared" ca="1" si="303"/>
        <v>10</v>
      </c>
      <c r="D3125">
        <f t="shared" ca="1" si="303"/>
        <v>1921</v>
      </c>
      <c r="E3125">
        <f t="shared" ca="1" si="303"/>
        <v>2</v>
      </c>
      <c r="F3125">
        <f t="shared" ca="1" si="303"/>
        <v>5</v>
      </c>
      <c r="G3125">
        <f t="shared" ca="1" si="303"/>
        <v>4</v>
      </c>
      <c r="I3125" t="str">
        <f t="shared" ca="1" si="304"/>
        <v>Male</v>
      </c>
      <c r="J3125" t="str">
        <f t="shared" ca="1" si="305"/>
        <v>Blue Cross</v>
      </c>
      <c r="K3125" t="str">
        <f t="shared" ca="1" si="306"/>
        <v>Left without being seen</v>
      </c>
      <c r="L3125" s="1">
        <f t="shared" ca="1" si="307"/>
        <v>7951</v>
      </c>
    </row>
    <row r="3126" spans="2:12" x14ac:dyDescent="0.25">
      <c r="B3126">
        <f t="shared" ca="1" si="302"/>
        <v>28</v>
      </c>
      <c r="C3126">
        <f t="shared" ca="1" si="303"/>
        <v>11</v>
      </c>
      <c r="D3126">
        <f t="shared" ca="1" si="303"/>
        <v>1989</v>
      </c>
      <c r="E3126">
        <f t="shared" ca="1" si="303"/>
        <v>1</v>
      </c>
      <c r="F3126">
        <f t="shared" ca="1" si="303"/>
        <v>1</v>
      </c>
      <c r="G3126">
        <f t="shared" ca="1" si="303"/>
        <v>1</v>
      </c>
      <c r="I3126" t="str">
        <f t="shared" ca="1" si="304"/>
        <v>Female</v>
      </c>
      <c r="J3126" t="str">
        <f t="shared" ca="1" si="305"/>
        <v>Aetna</v>
      </c>
      <c r="K3126" t="str">
        <f t="shared" ca="1" si="306"/>
        <v>Discharged</v>
      </c>
      <c r="L3126" s="1">
        <f t="shared" ca="1" si="307"/>
        <v>32840</v>
      </c>
    </row>
    <row r="3127" spans="2:12" x14ac:dyDescent="0.25">
      <c r="B3127">
        <f t="shared" ca="1" si="302"/>
        <v>21</v>
      </c>
      <c r="C3127">
        <f t="shared" ca="1" si="303"/>
        <v>3</v>
      </c>
      <c r="D3127">
        <f t="shared" ca="1" si="303"/>
        <v>1991</v>
      </c>
      <c r="E3127">
        <f t="shared" ca="1" si="303"/>
        <v>1</v>
      </c>
      <c r="F3127">
        <f t="shared" ca="1" si="303"/>
        <v>5</v>
      </c>
      <c r="G3127">
        <f t="shared" ca="1" si="303"/>
        <v>4</v>
      </c>
      <c r="I3127" t="str">
        <f t="shared" ca="1" si="304"/>
        <v>Female</v>
      </c>
      <c r="J3127" t="str">
        <f t="shared" ca="1" si="305"/>
        <v>Blue Cross</v>
      </c>
      <c r="K3127" t="str">
        <f t="shared" ca="1" si="306"/>
        <v>Left without being seen</v>
      </c>
      <c r="L3127" s="1">
        <f t="shared" ca="1" si="307"/>
        <v>33318</v>
      </c>
    </row>
    <row r="3128" spans="2:12" x14ac:dyDescent="0.25">
      <c r="B3128">
        <f t="shared" ca="1" si="302"/>
        <v>15</v>
      </c>
      <c r="C3128">
        <f t="shared" ca="1" si="303"/>
        <v>8</v>
      </c>
      <c r="D3128">
        <f t="shared" ca="1" si="303"/>
        <v>1949</v>
      </c>
      <c r="E3128">
        <f t="shared" ref="C3128:G3179" ca="1" si="308">RANDBETWEEN(E$4,E$5)</f>
        <v>2</v>
      </c>
      <c r="F3128">
        <f t="shared" ca="1" si="308"/>
        <v>1</v>
      </c>
      <c r="G3128">
        <f t="shared" ca="1" si="308"/>
        <v>2</v>
      </c>
      <c r="I3128" t="str">
        <f t="shared" ca="1" si="304"/>
        <v>Male</v>
      </c>
      <c r="J3128" t="str">
        <f t="shared" ca="1" si="305"/>
        <v>Aetna</v>
      </c>
      <c r="K3128" t="str">
        <f t="shared" ca="1" si="306"/>
        <v>Admitted</v>
      </c>
      <c r="L3128" s="1">
        <f t="shared" ca="1" si="307"/>
        <v>18125</v>
      </c>
    </row>
    <row r="3129" spans="2:12" x14ac:dyDescent="0.25">
      <c r="B3129">
        <f t="shared" ca="1" si="302"/>
        <v>5</v>
      </c>
      <c r="C3129">
        <f t="shared" ca="1" si="308"/>
        <v>4</v>
      </c>
      <c r="D3129">
        <f t="shared" ca="1" si="308"/>
        <v>1936</v>
      </c>
      <c r="E3129">
        <f t="shared" ca="1" si="308"/>
        <v>2</v>
      </c>
      <c r="F3129">
        <f t="shared" ca="1" si="308"/>
        <v>1</v>
      </c>
      <c r="G3129">
        <f t="shared" ca="1" si="308"/>
        <v>2</v>
      </c>
      <c r="I3129" t="str">
        <f t="shared" ca="1" si="304"/>
        <v>Male</v>
      </c>
      <c r="J3129" t="str">
        <f t="shared" ca="1" si="305"/>
        <v>Aetna</v>
      </c>
      <c r="K3129" t="str">
        <f t="shared" ca="1" si="306"/>
        <v>Admitted</v>
      </c>
      <c r="L3129" s="1">
        <f t="shared" ca="1" si="307"/>
        <v>13245</v>
      </c>
    </row>
    <row r="3130" spans="2:12" x14ac:dyDescent="0.25">
      <c r="B3130">
        <f t="shared" ca="1" si="302"/>
        <v>9</v>
      </c>
      <c r="C3130">
        <f t="shared" ca="1" si="308"/>
        <v>9</v>
      </c>
      <c r="D3130">
        <f t="shared" ca="1" si="308"/>
        <v>1943</v>
      </c>
      <c r="E3130">
        <f t="shared" ca="1" si="308"/>
        <v>2</v>
      </c>
      <c r="F3130">
        <f t="shared" ca="1" si="308"/>
        <v>1</v>
      </c>
      <c r="G3130">
        <f t="shared" ca="1" si="308"/>
        <v>1</v>
      </c>
      <c r="I3130" t="str">
        <f t="shared" ca="1" si="304"/>
        <v>Male</v>
      </c>
      <c r="J3130" t="str">
        <f t="shared" ca="1" si="305"/>
        <v>Aetna</v>
      </c>
      <c r="K3130" t="str">
        <f t="shared" ca="1" si="306"/>
        <v>Discharged</v>
      </c>
      <c r="L3130" s="1">
        <f t="shared" ca="1" si="307"/>
        <v>15958</v>
      </c>
    </row>
    <row r="3131" spans="2:12" x14ac:dyDescent="0.25">
      <c r="B3131">
        <f t="shared" ca="1" si="302"/>
        <v>16</v>
      </c>
      <c r="C3131">
        <f t="shared" ca="1" si="308"/>
        <v>6</v>
      </c>
      <c r="D3131">
        <f t="shared" ca="1" si="308"/>
        <v>1939</v>
      </c>
      <c r="E3131">
        <f t="shared" ca="1" si="308"/>
        <v>1</v>
      </c>
      <c r="F3131">
        <f t="shared" ca="1" si="308"/>
        <v>3</v>
      </c>
      <c r="G3131">
        <f t="shared" ca="1" si="308"/>
        <v>4</v>
      </c>
      <c r="I3131" t="str">
        <f t="shared" ca="1" si="304"/>
        <v>Female</v>
      </c>
      <c r="J3131" t="str">
        <f t="shared" ca="1" si="305"/>
        <v>Medicaid</v>
      </c>
      <c r="K3131" t="str">
        <f t="shared" ca="1" si="306"/>
        <v>Left without being seen</v>
      </c>
      <c r="L3131" s="1">
        <f t="shared" ca="1" si="307"/>
        <v>14412</v>
      </c>
    </row>
    <row r="3132" spans="2:12" x14ac:dyDescent="0.25">
      <c r="B3132">
        <f t="shared" ca="1" si="302"/>
        <v>28</v>
      </c>
      <c r="C3132">
        <f t="shared" ca="1" si="308"/>
        <v>9</v>
      </c>
      <c r="D3132">
        <f t="shared" ca="1" si="308"/>
        <v>1934</v>
      </c>
      <c r="E3132">
        <f t="shared" ca="1" si="308"/>
        <v>2</v>
      </c>
      <c r="F3132">
        <f t="shared" ca="1" si="308"/>
        <v>5</v>
      </c>
      <c r="G3132">
        <f t="shared" ca="1" si="308"/>
        <v>2</v>
      </c>
      <c r="I3132" t="str">
        <f t="shared" ca="1" si="304"/>
        <v>Male</v>
      </c>
      <c r="J3132" t="str">
        <f t="shared" ca="1" si="305"/>
        <v>Blue Cross</v>
      </c>
      <c r="K3132" t="str">
        <f t="shared" ca="1" si="306"/>
        <v>Admitted</v>
      </c>
      <c r="L3132" s="1">
        <f t="shared" ca="1" si="307"/>
        <v>12690</v>
      </c>
    </row>
    <row r="3133" spans="2:12" x14ac:dyDescent="0.25">
      <c r="B3133">
        <f t="shared" ca="1" si="302"/>
        <v>28</v>
      </c>
      <c r="C3133">
        <f t="shared" ca="1" si="308"/>
        <v>1</v>
      </c>
      <c r="D3133">
        <f t="shared" ca="1" si="308"/>
        <v>1918</v>
      </c>
      <c r="E3133">
        <f t="shared" ca="1" si="308"/>
        <v>2</v>
      </c>
      <c r="F3133">
        <f t="shared" ca="1" si="308"/>
        <v>3</v>
      </c>
      <c r="G3133">
        <f t="shared" ca="1" si="308"/>
        <v>4</v>
      </c>
      <c r="I3133" t="str">
        <f t="shared" ca="1" si="304"/>
        <v>Male</v>
      </c>
      <c r="J3133" t="str">
        <f t="shared" ca="1" si="305"/>
        <v>Medicaid</v>
      </c>
      <c r="K3133" t="str">
        <f t="shared" ca="1" si="306"/>
        <v>Left without being seen</v>
      </c>
      <c r="L3133" s="1">
        <f t="shared" ca="1" si="307"/>
        <v>6603</v>
      </c>
    </row>
    <row r="3134" spans="2:12" x14ac:dyDescent="0.25">
      <c r="B3134">
        <f t="shared" ca="1" si="302"/>
        <v>6</v>
      </c>
      <c r="C3134">
        <f t="shared" ca="1" si="308"/>
        <v>2</v>
      </c>
      <c r="D3134">
        <f t="shared" ca="1" si="308"/>
        <v>1963</v>
      </c>
      <c r="E3134">
        <f t="shared" ca="1" si="308"/>
        <v>2</v>
      </c>
      <c r="F3134">
        <f t="shared" ca="1" si="308"/>
        <v>5</v>
      </c>
      <c r="G3134">
        <f t="shared" ca="1" si="308"/>
        <v>2</v>
      </c>
      <c r="I3134" t="str">
        <f t="shared" ca="1" si="304"/>
        <v>Male</v>
      </c>
      <c r="J3134" t="str">
        <f t="shared" ca="1" si="305"/>
        <v>Blue Cross</v>
      </c>
      <c r="K3134" t="str">
        <f t="shared" ca="1" si="306"/>
        <v>Admitted</v>
      </c>
      <c r="L3134" s="1">
        <f t="shared" ca="1" si="307"/>
        <v>23048</v>
      </c>
    </row>
    <row r="3135" spans="2:12" x14ac:dyDescent="0.25">
      <c r="B3135">
        <f t="shared" ca="1" si="302"/>
        <v>26</v>
      </c>
      <c r="C3135">
        <f t="shared" ca="1" si="308"/>
        <v>2</v>
      </c>
      <c r="D3135">
        <f t="shared" ca="1" si="308"/>
        <v>1952</v>
      </c>
      <c r="E3135">
        <f t="shared" ca="1" si="308"/>
        <v>1</v>
      </c>
      <c r="F3135">
        <f t="shared" ca="1" si="308"/>
        <v>4</v>
      </c>
      <c r="G3135">
        <f t="shared" ca="1" si="308"/>
        <v>1</v>
      </c>
      <c r="I3135" t="str">
        <f t="shared" ca="1" si="304"/>
        <v>Female</v>
      </c>
      <c r="J3135" t="str">
        <f t="shared" ca="1" si="305"/>
        <v>Self-pay</v>
      </c>
      <c r="K3135" t="str">
        <f t="shared" ca="1" si="306"/>
        <v>Discharged</v>
      </c>
      <c r="L3135" s="1">
        <f t="shared" ca="1" si="307"/>
        <v>19050</v>
      </c>
    </row>
    <row r="3136" spans="2:12" x14ac:dyDescent="0.25">
      <c r="B3136">
        <f t="shared" ca="1" si="302"/>
        <v>28</v>
      </c>
      <c r="C3136">
        <f t="shared" ca="1" si="308"/>
        <v>11</v>
      </c>
      <c r="D3136">
        <f t="shared" ca="1" si="308"/>
        <v>2010</v>
      </c>
      <c r="E3136">
        <f t="shared" ca="1" si="308"/>
        <v>2</v>
      </c>
      <c r="F3136">
        <f t="shared" ca="1" si="308"/>
        <v>4</v>
      </c>
      <c r="G3136">
        <f t="shared" ca="1" si="308"/>
        <v>4</v>
      </c>
      <c r="I3136" t="str">
        <f t="shared" ca="1" si="304"/>
        <v>Male</v>
      </c>
      <c r="J3136" t="str">
        <f t="shared" ca="1" si="305"/>
        <v>Self-pay</v>
      </c>
      <c r="K3136" t="str">
        <f t="shared" ca="1" si="306"/>
        <v>Left without being seen</v>
      </c>
      <c r="L3136" s="1">
        <f t="shared" ca="1" si="307"/>
        <v>40510</v>
      </c>
    </row>
    <row r="3137" spans="2:12" x14ac:dyDescent="0.25">
      <c r="B3137">
        <f t="shared" ca="1" si="302"/>
        <v>9</v>
      </c>
      <c r="C3137">
        <f t="shared" ca="1" si="308"/>
        <v>6</v>
      </c>
      <c r="D3137">
        <f t="shared" ca="1" si="308"/>
        <v>1968</v>
      </c>
      <c r="E3137">
        <f t="shared" ca="1" si="308"/>
        <v>2</v>
      </c>
      <c r="F3137">
        <f t="shared" ca="1" si="308"/>
        <v>1</v>
      </c>
      <c r="G3137">
        <f t="shared" ca="1" si="308"/>
        <v>4</v>
      </c>
      <c r="I3137" t="str">
        <f t="shared" ca="1" si="304"/>
        <v>Male</v>
      </c>
      <c r="J3137" t="str">
        <f t="shared" ca="1" si="305"/>
        <v>Aetna</v>
      </c>
      <c r="K3137" t="str">
        <f t="shared" ca="1" si="306"/>
        <v>Left without being seen</v>
      </c>
      <c r="L3137" s="1">
        <f t="shared" ca="1" si="307"/>
        <v>24998</v>
      </c>
    </row>
    <row r="3138" spans="2:12" x14ac:dyDescent="0.25">
      <c r="B3138">
        <f t="shared" ca="1" si="302"/>
        <v>26</v>
      </c>
      <c r="C3138">
        <f t="shared" ca="1" si="308"/>
        <v>7</v>
      </c>
      <c r="D3138">
        <f t="shared" ca="1" si="308"/>
        <v>2003</v>
      </c>
      <c r="E3138">
        <f t="shared" ca="1" si="308"/>
        <v>2</v>
      </c>
      <c r="F3138">
        <f t="shared" ca="1" si="308"/>
        <v>3</v>
      </c>
      <c r="G3138">
        <f t="shared" ca="1" si="308"/>
        <v>3</v>
      </c>
      <c r="I3138" t="str">
        <f t="shared" ca="1" si="304"/>
        <v>Male</v>
      </c>
      <c r="J3138" t="str">
        <f t="shared" ca="1" si="305"/>
        <v>Medicaid</v>
      </c>
      <c r="K3138" t="str">
        <f t="shared" ca="1" si="306"/>
        <v>Transferred</v>
      </c>
      <c r="L3138" s="1">
        <f t="shared" ca="1" si="307"/>
        <v>37828</v>
      </c>
    </row>
    <row r="3139" spans="2:12" x14ac:dyDescent="0.25">
      <c r="B3139">
        <f t="shared" ca="1" si="302"/>
        <v>23</v>
      </c>
      <c r="C3139">
        <f t="shared" ca="1" si="308"/>
        <v>5</v>
      </c>
      <c r="D3139">
        <f t="shared" ca="1" si="308"/>
        <v>1919</v>
      </c>
      <c r="E3139">
        <f t="shared" ca="1" si="308"/>
        <v>1</v>
      </c>
      <c r="F3139">
        <f t="shared" ca="1" si="308"/>
        <v>2</v>
      </c>
      <c r="G3139">
        <f t="shared" ca="1" si="308"/>
        <v>1</v>
      </c>
      <c r="I3139" t="str">
        <f t="shared" ca="1" si="304"/>
        <v>Female</v>
      </c>
      <c r="J3139" t="str">
        <f t="shared" ca="1" si="305"/>
        <v>Medicare</v>
      </c>
      <c r="K3139" t="str">
        <f t="shared" ca="1" si="306"/>
        <v>Discharged</v>
      </c>
      <c r="L3139" s="1">
        <f t="shared" ca="1" si="307"/>
        <v>7083</v>
      </c>
    </row>
    <row r="3140" spans="2:12" x14ac:dyDescent="0.25">
      <c r="B3140">
        <f t="shared" ca="1" si="302"/>
        <v>4</v>
      </c>
      <c r="C3140">
        <f t="shared" ca="1" si="308"/>
        <v>7</v>
      </c>
      <c r="D3140">
        <f t="shared" ca="1" si="308"/>
        <v>1932</v>
      </c>
      <c r="E3140">
        <f t="shared" ca="1" si="308"/>
        <v>2</v>
      </c>
      <c r="F3140">
        <f t="shared" ca="1" si="308"/>
        <v>5</v>
      </c>
      <c r="G3140">
        <f t="shared" ca="1" si="308"/>
        <v>4</v>
      </c>
      <c r="I3140" t="str">
        <f t="shared" ca="1" si="304"/>
        <v>Male</v>
      </c>
      <c r="J3140" t="str">
        <f t="shared" ca="1" si="305"/>
        <v>Blue Cross</v>
      </c>
      <c r="K3140" t="str">
        <f t="shared" ca="1" si="306"/>
        <v>Left without being seen</v>
      </c>
      <c r="L3140" s="1">
        <f t="shared" ca="1" si="307"/>
        <v>11874</v>
      </c>
    </row>
    <row r="3141" spans="2:12" x14ac:dyDescent="0.25">
      <c r="B3141">
        <f t="shared" ref="B3141:B3204" ca="1" si="309">RANDBETWEEN(B$4,B$5)</f>
        <v>15</v>
      </c>
      <c r="C3141">
        <f t="shared" ca="1" si="308"/>
        <v>10</v>
      </c>
      <c r="D3141">
        <f t="shared" ca="1" si="308"/>
        <v>1924</v>
      </c>
      <c r="E3141">
        <f t="shared" ca="1" si="308"/>
        <v>2</v>
      </c>
      <c r="F3141">
        <f t="shared" ca="1" si="308"/>
        <v>3</v>
      </c>
      <c r="G3141">
        <f t="shared" ca="1" si="308"/>
        <v>3</v>
      </c>
      <c r="I3141" t="str">
        <f t="shared" ca="1" si="304"/>
        <v>Male</v>
      </c>
      <c r="J3141" t="str">
        <f t="shared" ca="1" si="305"/>
        <v>Medicaid</v>
      </c>
      <c r="K3141" t="str">
        <f t="shared" ca="1" si="306"/>
        <v>Transferred</v>
      </c>
      <c r="L3141" s="1">
        <f t="shared" ca="1" si="307"/>
        <v>9055</v>
      </c>
    </row>
    <row r="3142" spans="2:12" x14ac:dyDescent="0.25">
      <c r="B3142">
        <f t="shared" ca="1" si="309"/>
        <v>29</v>
      </c>
      <c r="C3142">
        <f t="shared" ca="1" si="308"/>
        <v>3</v>
      </c>
      <c r="D3142">
        <f t="shared" ca="1" si="308"/>
        <v>1940</v>
      </c>
      <c r="E3142">
        <f t="shared" ca="1" si="308"/>
        <v>2</v>
      </c>
      <c r="F3142">
        <f t="shared" ca="1" si="308"/>
        <v>4</v>
      </c>
      <c r="G3142">
        <f t="shared" ca="1" si="308"/>
        <v>1</v>
      </c>
      <c r="I3142" t="str">
        <f t="shared" ca="1" si="304"/>
        <v>Male</v>
      </c>
      <c r="J3142" t="str">
        <f t="shared" ca="1" si="305"/>
        <v>Self-pay</v>
      </c>
      <c r="K3142" t="str">
        <f t="shared" ca="1" si="306"/>
        <v>Discharged</v>
      </c>
      <c r="L3142" s="1">
        <f t="shared" ca="1" si="307"/>
        <v>14699</v>
      </c>
    </row>
    <row r="3143" spans="2:12" x14ac:dyDescent="0.25">
      <c r="B3143">
        <f t="shared" ca="1" si="309"/>
        <v>28</v>
      </c>
      <c r="C3143">
        <f t="shared" ca="1" si="308"/>
        <v>8</v>
      </c>
      <c r="D3143">
        <f t="shared" ca="1" si="308"/>
        <v>1990</v>
      </c>
      <c r="E3143">
        <f t="shared" ca="1" si="308"/>
        <v>1</v>
      </c>
      <c r="F3143">
        <f t="shared" ca="1" si="308"/>
        <v>2</v>
      </c>
      <c r="G3143">
        <f t="shared" ca="1" si="308"/>
        <v>4</v>
      </c>
      <c r="I3143" t="str">
        <f t="shared" ca="1" si="304"/>
        <v>Female</v>
      </c>
      <c r="J3143" t="str">
        <f t="shared" ca="1" si="305"/>
        <v>Medicare</v>
      </c>
      <c r="K3143" t="str">
        <f t="shared" ca="1" si="306"/>
        <v>Left without being seen</v>
      </c>
      <c r="L3143" s="1">
        <f t="shared" ca="1" si="307"/>
        <v>33113</v>
      </c>
    </row>
    <row r="3144" spans="2:12" x14ac:dyDescent="0.25">
      <c r="B3144">
        <f t="shared" ca="1" si="309"/>
        <v>9</v>
      </c>
      <c r="C3144">
        <f t="shared" ca="1" si="308"/>
        <v>4</v>
      </c>
      <c r="D3144">
        <f t="shared" ca="1" si="308"/>
        <v>1955</v>
      </c>
      <c r="E3144">
        <f t="shared" ca="1" si="308"/>
        <v>2</v>
      </c>
      <c r="F3144">
        <f t="shared" ca="1" si="308"/>
        <v>4</v>
      </c>
      <c r="G3144">
        <f t="shared" ca="1" si="308"/>
        <v>4</v>
      </c>
      <c r="I3144" t="str">
        <f t="shared" ca="1" si="304"/>
        <v>Male</v>
      </c>
      <c r="J3144" t="str">
        <f t="shared" ca="1" si="305"/>
        <v>Self-pay</v>
      </c>
      <c r="K3144" t="str">
        <f t="shared" ca="1" si="306"/>
        <v>Left without being seen</v>
      </c>
      <c r="L3144" s="1">
        <f t="shared" ca="1" si="307"/>
        <v>20188</v>
      </c>
    </row>
    <row r="3145" spans="2:12" x14ac:dyDescent="0.25">
      <c r="B3145">
        <f t="shared" ca="1" si="309"/>
        <v>28</v>
      </c>
      <c r="C3145">
        <f t="shared" ca="1" si="308"/>
        <v>1</v>
      </c>
      <c r="D3145">
        <f t="shared" ca="1" si="308"/>
        <v>1930</v>
      </c>
      <c r="E3145">
        <f t="shared" ca="1" si="308"/>
        <v>1</v>
      </c>
      <c r="F3145">
        <f t="shared" ca="1" si="308"/>
        <v>1</v>
      </c>
      <c r="G3145">
        <f t="shared" ca="1" si="308"/>
        <v>2</v>
      </c>
      <c r="I3145" t="str">
        <f t="shared" ref="I3145:I3208" ca="1" si="310">VLOOKUP(E3145,GenderNum_to_GenderLabel,2,FALSE)</f>
        <v>Female</v>
      </c>
      <c r="J3145" t="str">
        <f t="shared" ref="J3145:J3208" ca="1" si="311">VLOOKUP(F3145,InsuranceNum_to_InsuranceCompany,2,FALSE)</f>
        <v>Aetna</v>
      </c>
      <c r="K3145" t="str">
        <f t="shared" ref="K3145:K3208" ca="1" si="312">VLOOKUP(G3145,DispositionNum_to_DispositionLabel,2,FALSE)</f>
        <v>Admitted</v>
      </c>
      <c r="L3145" s="1">
        <f t="shared" ca="1" si="307"/>
        <v>10986</v>
      </c>
    </row>
    <row r="3146" spans="2:12" x14ac:dyDescent="0.25">
      <c r="B3146">
        <f t="shared" ca="1" si="309"/>
        <v>28</v>
      </c>
      <c r="C3146">
        <f t="shared" ca="1" si="308"/>
        <v>8</v>
      </c>
      <c r="D3146">
        <f t="shared" ca="1" si="308"/>
        <v>1975</v>
      </c>
      <c r="E3146">
        <f t="shared" ca="1" si="308"/>
        <v>2</v>
      </c>
      <c r="F3146">
        <f t="shared" ca="1" si="308"/>
        <v>4</v>
      </c>
      <c r="G3146">
        <f t="shared" ca="1" si="308"/>
        <v>4</v>
      </c>
      <c r="I3146" t="str">
        <f t="shared" ca="1" si="310"/>
        <v>Male</v>
      </c>
      <c r="J3146" t="str">
        <f t="shared" ca="1" si="311"/>
        <v>Self-pay</v>
      </c>
      <c r="K3146" t="str">
        <f t="shared" ca="1" si="312"/>
        <v>Left without being seen</v>
      </c>
      <c r="L3146" s="1">
        <f t="shared" ca="1" si="307"/>
        <v>27634</v>
      </c>
    </row>
    <row r="3147" spans="2:12" x14ac:dyDescent="0.25">
      <c r="B3147">
        <f t="shared" ca="1" si="309"/>
        <v>7</v>
      </c>
      <c r="C3147">
        <f t="shared" ca="1" si="308"/>
        <v>5</v>
      </c>
      <c r="D3147">
        <f t="shared" ca="1" si="308"/>
        <v>1960</v>
      </c>
      <c r="E3147">
        <f t="shared" ca="1" si="308"/>
        <v>2</v>
      </c>
      <c r="F3147">
        <f t="shared" ca="1" si="308"/>
        <v>1</v>
      </c>
      <c r="G3147">
        <f t="shared" ca="1" si="308"/>
        <v>4</v>
      </c>
      <c r="I3147" t="str">
        <f t="shared" ca="1" si="310"/>
        <v>Male</v>
      </c>
      <c r="J3147" t="str">
        <f t="shared" ca="1" si="311"/>
        <v>Aetna</v>
      </c>
      <c r="K3147" t="str">
        <f t="shared" ca="1" si="312"/>
        <v>Left without being seen</v>
      </c>
      <c r="L3147" s="1">
        <f t="shared" ca="1" si="307"/>
        <v>22043</v>
      </c>
    </row>
    <row r="3148" spans="2:12" x14ac:dyDescent="0.25">
      <c r="B3148">
        <f t="shared" ca="1" si="309"/>
        <v>26</v>
      </c>
      <c r="C3148">
        <f t="shared" ca="1" si="308"/>
        <v>10</v>
      </c>
      <c r="D3148">
        <f t="shared" ca="1" si="308"/>
        <v>2009</v>
      </c>
      <c r="E3148">
        <f t="shared" ca="1" si="308"/>
        <v>2</v>
      </c>
      <c r="F3148">
        <f t="shared" ca="1" si="308"/>
        <v>1</v>
      </c>
      <c r="G3148">
        <f t="shared" ca="1" si="308"/>
        <v>3</v>
      </c>
      <c r="I3148" t="str">
        <f t="shared" ca="1" si="310"/>
        <v>Male</v>
      </c>
      <c r="J3148" t="str">
        <f t="shared" ca="1" si="311"/>
        <v>Aetna</v>
      </c>
      <c r="K3148" t="str">
        <f t="shared" ca="1" si="312"/>
        <v>Transferred</v>
      </c>
      <c r="L3148" s="1">
        <f t="shared" ca="1" si="307"/>
        <v>40112</v>
      </c>
    </row>
    <row r="3149" spans="2:12" x14ac:dyDescent="0.25">
      <c r="B3149">
        <f t="shared" ca="1" si="309"/>
        <v>18</v>
      </c>
      <c r="C3149">
        <f t="shared" ca="1" si="308"/>
        <v>8</v>
      </c>
      <c r="D3149">
        <f t="shared" ca="1" si="308"/>
        <v>2004</v>
      </c>
      <c r="E3149">
        <f t="shared" ca="1" si="308"/>
        <v>2</v>
      </c>
      <c r="F3149">
        <f t="shared" ca="1" si="308"/>
        <v>1</v>
      </c>
      <c r="G3149">
        <f t="shared" ca="1" si="308"/>
        <v>1</v>
      </c>
      <c r="I3149" t="str">
        <f t="shared" ca="1" si="310"/>
        <v>Male</v>
      </c>
      <c r="J3149" t="str">
        <f t="shared" ca="1" si="311"/>
        <v>Aetna</v>
      </c>
      <c r="K3149" t="str">
        <f t="shared" ca="1" si="312"/>
        <v>Discharged</v>
      </c>
      <c r="L3149" s="1">
        <f t="shared" ca="1" si="307"/>
        <v>38217</v>
      </c>
    </row>
    <row r="3150" spans="2:12" x14ac:dyDescent="0.25">
      <c r="B3150">
        <f t="shared" ca="1" si="309"/>
        <v>10</v>
      </c>
      <c r="C3150">
        <f t="shared" ca="1" si="308"/>
        <v>9</v>
      </c>
      <c r="D3150">
        <f t="shared" ca="1" si="308"/>
        <v>1993</v>
      </c>
      <c r="E3150">
        <f t="shared" ca="1" si="308"/>
        <v>1</v>
      </c>
      <c r="F3150">
        <f t="shared" ca="1" si="308"/>
        <v>3</v>
      </c>
      <c r="G3150">
        <f t="shared" ca="1" si="308"/>
        <v>2</v>
      </c>
      <c r="I3150" t="str">
        <f t="shared" ca="1" si="310"/>
        <v>Female</v>
      </c>
      <c r="J3150" t="str">
        <f t="shared" ca="1" si="311"/>
        <v>Medicaid</v>
      </c>
      <c r="K3150" t="str">
        <f t="shared" ca="1" si="312"/>
        <v>Admitted</v>
      </c>
      <c r="L3150" s="1">
        <f t="shared" ca="1" si="307"/>
        <v>34222</v>
      </c>
    </row>
    <row r="3151" spans="2:12" x14ac:dyDescent="0.25">
      <c r="B3151">
        <f t="shared" ca="1" si="309"/>
        <v>3</v>
      </c>
      <c r="C3151">
        <f t="shared" ca="1" si="308"/>
        <v>10</v>
      </c>
      <c r="D3151">
        <f t="shared" ca="1" si="308"/>
        <v>1989</v>
      </c>
      <c r="E3151">
        <f t="shared" ca="1" si="308"/>
        <v>1</v>
      </c>
      <c r="F3151">
        <f t="shared" ca="1" si="308"/>
        <v>3</v>
      </c>
      <c r="G3151">
        <f t="shared" ca="1" si="308"/>
        <v>3</v>
      </c>
      <c r="I3151" t="str">
        <f t="shared" ca="1" si="310"/>
        <v>Female</v>
      </c>
      <c r="J3151" t="str">
        <f t="shared" ca="1" si="311"/>
        <v>Medicaid</v>
      </c>
      <c r="K3151" t="str">
        <f t="shared" ca="1" si="312"/>
        <v>Transferred</v>
      </c>
      <c r="L3151" s="1">
        <f t="shared" ca="1" si="307"/>
        <v>32784</v>
      </c>
    </row>
    <row r="3152" spans="2:12" x14ac:dyDescent="0.25">
      <c r="B3152">
        <f t="shared" ca="1" si="309"/>
        <v>2</v>
      </c>
      <c r="C3152">
        <f t="shared" ca="1" si="308"/>
        <v>5</v>
      </c>
      <c r="D3152">
        <f t="shared" ca="1" si="308"/>
        <v>2000</v>
      </c>
      <c r="E3152">
        <f t="shared" ca="1" si="308"/>
        <v>2</v>
      </c>
      <c r="F3152">
        <f t="shared" ca="1" si="308"/>
        <v>1</v>
      </c>
      <c r="G3152">
        <f t="shared" ca="1" si="308"/>
        <v>3</v>
      </c>
      <c r="I3152" t="str">
        <f t="shared" ca="1" si="310"/>
        <v>Male</v>
      </c>
      <c r="J3152" t="str">
        <f t="shared" ca="1" si="311"/>
        <v>Aetna</v>
      </c>
      <c r="K3152" t="str">
        <f t="shared" ca="1" si="312"/>
        <v>Transferred</v>
      </c>
      <c r="L3152" s="1">
        <f t="shared" ca="1" si="307"/>
        <v>36648</v>
      </c>
    </row>
    <row r="3153" spans="2:12" x14ac:dyDescent="0.25">
      <c r="B3153">
        <f t="shared" ca="1" si="309"/>
        <v>14</v>
      </c>
      <c r="C3153">
        <f t="shared" ca="1" si="308"/>
        <v>4</v>
      </c>
      <c r="D3153">
        <f t="shared" ca="1" si="308"/>
        <v>1990</v>
      </c>
      <c r="E3153">
        <f t="shared" ca="1" si="308"/>
        <v>2</v>
      </c>
      <c r="F3153">
        <f t="shared" ca="1" si="308"/>
        <v>2</v>
      </c>
      <c r="G3153">
        <f t="shared" ca="1" si="308"/>
        <v>3</v>
      </c>
      <c r="I3153" t="str">
        <f t="shared" ca="1" si="310"/>
        <v>Male</v>
      </c>
      <c r="J3153" t="str">
        <f t="shared" ca="1" si="311"/>
        <v>Medicare</v>
      </c>
      <c r="K3153" t="str">
        <f t="shared" ca="1" si="312"/>
        <v>Transferred</v>
      </c>
      <c r="L3153" s="1">
        <f t="shared" ca="1" si="307"/>
        <v>32977</v>
      </c>
    </row>
    <row r="3154" spans="2:12" x14ac:dyDescent="0.25">
      <c r="B3154">
        <f t="shared" ca="1" si="309"/>
        <v>10</v>
      </c>
      <c r="C3154">
        <f t="shared" ca="1" si="308"/>
        <v>3</v>
      </c>
      <c r="D3154">
        <f t="shared" ca="1" si="308"/>
        <v>1936</v>
      </c>
      <c r="E3154">
        <f t="shared" ca="1" si="308"/>
        <v>1</v>
      </c>
      <c r="F3154">
        <f t="shared" ca="1" si="308"/>
        <v>4</v>
      </c>
      <c r="G3154">
        <f t="shared" ca="1" si="308"/>
        <v>1</v>
      </c>
      <c r="I3154" t="str">
        <f t="shared" ca="1" si="310"/>
        <v>Female</v>
      </c>
      <c r="J3154" t="str">
        <f t="shared" ca="1" si="311"/>
        <v>Self-pay</v>
      </c>
      <c r="K3154" t="str">
        <f t="shared" ca="1" si="312"/>
        <v>Discharged</v>
      </c>
      <c r="L3154" s="1">
        <f t="shared" ca="1" si="307"/>
        <v>13219</v>
      </c>
    </row>
    <row r="3155" spans="2:12" x14ac:dyDescent="0.25">
      <c r="B3155">
        <f t="shared" ca="1" si="309"/>
        <v>21</v>
      </c>
      <c r="C3155">
        <f t="shared" ca="1" si="308"/>
        <v>8</v>
      </c>
      <c r="D3155">
        <f t="shared" ca="1" si="308"/>
        <v>2000</v>
      </c>
      <c r="E3155">
        <f t="shared" ca="1" si="308"/>
        <v>2</v>
      </c>
      <c r="F3155">
        <f t="shared" ca="1" si="308"/>
        <v>2</v>
      </c>
      <c r="G3155">
        <f t="shared" ca="1" si="308"/>
        <v>3</v>
      </c>
      <c r="I3155" t="str">
        <f t="shared" ca="1" si="310"/>
        <v>Male</v>
      </c>
      <c r="J3155" t="str">
        <f t="shared" ca="1" si="311"/>
        <v>Medicare</v>
      </c>
      <c r="K3155" t="str">
        <f t="shared" ca="1" si="312"/>
        <v>Transferred</v>
      </c>
      <c r="L3155" s="1">
        <f t="shared" ca="1" si="307"/>
        <v>36759</v>
      </c>
    </row>
    <row r="3156" spans="2:12" x14ac:dyDescent="0.25">
      <c r="B3156">
        <f t="shared" ca="1" si="309"/>
        <v>14</v>
      </c>
      <c r="C3156">
        <f t="shared" ca="1" si="308"/>
        <v>8</v>
      </c>
      <c r="D3156">
        <f t="shared" ca="1" si="308"/>
        <v>1975</v>
      </c>
      <c r="E3156">
        <f t="shared" ca="1" si="308"/>
        <v>1</v>
      </c>
      <c r="F3156">
        <f t="shared" ca="1" si="308"/>
        <v>4</v>
      </c>
      <c r="G3156">
        <f t="shared" ca="1" si="308"/>
        <v>4</v>
      </c>
      <c r="I3156" t="str">
        <f t="shared" ca="1" si="310"/>
        <v>Female</v>
      </c>
      <c r="J3156" t="str">
        <f t="shared" ca="1" si="311"/>
        <v>Self-pay</v>
      </c>
      <c r="K3156" t="str">
        <f t="shared" ca="1" si="312"/>
        <v>Left without being seen</v>
      </c>
      <c r="L3156" s="1">
        <f t="shared" ref="L3156:L3219" ca="1" si="313">DATE(D3156,C3156,B3156)</f>
        <v>27620</v>
      </c>
    </row>
    <row r="3157" spans="2:12" x14ac:dyDescent="0.25">
      <c r="B3157">
        <f t="shared" ca="1" si="309"/>
        <v>3</v>
      </c>
      <c r="C3157">
        <f t="shared" ca="1" si="308"/>
        <v>12</v>
      </c>
      <c r="D3157">
        <f t="shared" ca="1" si="308"/>
        <v>1980</v>
      </c>
      <c r="E3157">
        <f t="shared" ca="1" si="308"/>
        <v>2</v>
      </c>
      <c r="F3157">
        <f t="shared" ca="1" si="308"/>
        <v>1</v>
      </c>
      <c r="G3157">
        <f t="shared" ca="1" si="308"/>
        <v>3</v>
      </c>
      <c r="I3157" t="str">
        <f t="shared" ca="1" si="310"/>
        <v>Male</v>
      </c>
      <c r="J3157" t="str">
        <f t="shared" ca="1" si="311"/>
        <v>Aetna</v>
      </c>
      <c r="K3157" t="str">
        <f t="shared" ca="1" si="312"/>
        <v>Transferred</v>
      </c>
      <c r="L3157" s="1">
        <f t="shared" ca="1" si="313"/>
        <v>29558</v>
      </c>
    </row>
    <row r="3158" spans="2:12" x14ac:dyDescent="0.25">
      <c r="B3158">
        <f t="shared" ca="1" si="309"/>
        <v>7</v>
      </c>
      <c r="C3158">
        <f t="shared" ca="1" si="308"/>
        <v>3</v>
      </c>
      <c r="D3158">
        <f t="shared" ca="1" si="308"/>
        <v>2013</v>
      </c>
      <c r="E3158">
        <f t="shared" ca="1" si="308"/>
        <v>2</v>
      </c>
      <c r="F3158">
        <f t="shared" ca="1" si="308"/>
        <v>4</v>
      </c>
      <c r="G3158">
        <f t="shared" ca="1" si="308"/>
        <v>1</v>
      </c>
      <c r="I3158" t="str">
        <f t="shared" ca="1" si="310"/>
        <v>Male</v>
      </c>
      <c r="J3158" t="str">
        <f t="shared" ca="1" si="311"/>
        <v>Self-pay</v>
      </c>
      <c r="K3158" t="str">
        <f t="shared" ca="1" si="312"/>
        <v>Discharged</v>
      </c>
      <c r="L3158" s="1">
        <f t="shared" ca="1" si="313"/>
        <v>41340</v>
      </c>
    </row>
    <row r="3159" spans="2:12" x14ac:dyDescent="0.25">
      <c r="B3159">
        <f t="shared" ca="1" si="309"/>
        <v>1</v>
      </c>
      <c r="C3159">
        <f t="shared" ca="1" si="308"/>
        <v>11</v>
      </c>
      <c r="D3159">
        <f t="shared" ca="1" si="308"/>
        <v>1924</v>
      </c>
      <c r="E3159">
        <f t="shared" ca="1" si="308"/>
        <v>1</v>
      </c>
      <c r="F3159">
        <f t="shared" ca="1" si="308"/>
        <v>4</v>
      </c>
      <c r="G3159">
        <f t="shared" ca="1" si="308"/>
        <v>1</v>
      </c>
      <c r="I3159" t="str">
        <f t="shared" ca="1" si="310"/>
        <v>Female</v>
      </c>
      <c r="J3159" t="str">
        <f t="shared" ca="1" si="311"/>
        <v>Self-pay</v>
      </c>
      <c r="K3159" t="str">
        <f t="shared" ca="1" si="312"/>
        <v>Discharged</v>
      </c>
      <c r="L3159" s="1">
        <f t="shared" ca="1" si="313"/>
        <v>9072</v>
      </c>
    </row>
    <row r="3160" spans="2:12" x14ac:dyDescent="0.25">
      <c r="B3160">
        <f t="shared" ca="1" si="309"/>
        <v>9</v>
      </c>
      <c r="C3160">
        <f t="shared" ca="1" si="308"/>
        <v>2</v>
      </c>
      <c r="D3160">
        <f t="shared" ca="1" si="308"/>
        <v>1924</v>
      </c>
      <c r="E3160">
        <f t="shared" ca="1" si="308"/>
        <v>1</v>
      </c>
      <c r="F3160">
        <f t="shared" ca="1" si="308"/>
        <v>3</v>
      </c>
      <c r="G3160">
        <f t="shared" ca="1" si="308"/>
        <v>4</v>
      </c>
      <c r="I3160" t="str">
        <f t="shared" ca="1" si="310"/>
        <v>Female</v>
      </c>
      <c r="J3160" t="str">
        <f t="shared" ca="1" si="311"/>
        <v>Medicaid</v>
      </c>
      <c r="K3160" t="str">
        <f t="shared" ca="1" si="312"/>
        <v>Left without being seen</v>
      </c>
      <c r="L3160" s="1">
        <f t="shared" ca="1" si="313"/>
        <v>8806</v>
      </c>
    </row>
    <row r="3161" spans="2:12" x14ac:dyDescent="0.25">
      <c r="B3161">
        <f t="shared" ca="1" si="309"/>
        <v>12</v>
      </c>
      <c r="C3161">
        <f t="shared" ca="1" si="308"/>
        <v>11</v>
      </c>
      <c r="D3161">
        <f t="shared" ca="1" si="308"/>
        <v>1940</v>
      </c>
      <c r="E3161">
        <f t="shared" ca="1" si="308"/>
        <v>2</v>
      </c>
      <c r="F3161">
        <f t="shared" ca="1" si="308"/>
        <v>4</v>
      </c>
      <c r="G3161">
        <f t="shared" ca="1" si="308"/>
        <v>2</v>
      </c>
      <c r="I3161" t="str">
        <f t="shared" ca="1" si="310"/>
        <v>Male</v>
      </c>
      <c r="J3161" t="str">
        <f t="shared" ca="1" si="311"/>
        <v>Self-pay</v>
      </c>
      <c r="K3161" t="str">
        <f t="shared" ca="1" si="312"/>
        <v>Admitted</v>
      </c>
      <c r="L3161" s="1">
        <f t="shared" ca="1" si="313"/>
        <v>14927</v>
      </c>
    </row>
    <row r="3162" spans="2:12" x14ac:dyDescent="0.25">
      <c r="B3162">
        <f t="shared" ca="1" si="309"/>
        <v>27</v>
      </c>
      <c r="C3162">
        <f t="shared" ca="1" si="308"/>
        <v>8</v>
      </c>
      <c r="D3162">
        <f t="shared" ca="1" si="308"/>
        <v>1934</v>
      </c>
      <c r="E3162">
        <f t="shared" ca="1" si="308"/>
        <v>1</v>
      </c>
      <c r="F3162">
        <f t="shared" ca="1" si="308"/>
        <v>2</v>
      </c>
      <c r="G3162">
        <f t="shared" ca="1" si="308"/>
        <v>1</v>
      </c>
      <c r="I3162" t="str">
        <f t="shared" ca="1" si="310"/>
        <v>Female</v>
      </c>
      <c r="J3162" t="str">
        <f t="shared" ca="1" si="311"/>
        <v>Medicare</v>
      </c>
      <c r="K3162" t="str">
        <f t="shared" ca="1" si="312"/>
        <v>Discharged</v>
      </c>
      <c r="L3162" s="1">
        <f t="shared" ca="1" si="313"/>
        <v>12658</v>
      </c>
    </row>
    <row r="3163" spans="2:12" x14ac:dyDescent="0.25">
      <c r="B3163">
        <f t="shared" ca="1" si="309"/>
        <v>16</v>
      </c>
      <c r="C3163">
        <f t="shared" ca="1" si="308"/>
        <v>12</v>
      </c>
      <c r="D3163">
        <f t="shared" ca="1" si="308"/>
        <v>1979</v>
      </c>
      <c r="E3163">
        <f t="shared" ca="1" si="308"/>
        <v>1</v>
      </c>
      <c r="F3163">
        <f t="shared" ca="1" si="308"/>
        <v>4</v>
      </c>
      <c r="G3163">
        <f t="shared" ca="1" si="308"/>
        <v>1</v>
      </c>
      <c r="I3163" t="str">
        <f t="shared" ca="1" si="310"/>
        <v>Female</v>
      </c>
      <c r="J3163" t="str">
        <f t="shared" ca="1" si="311"/>
        <v>Self-pay</v>
      </c>
      <c r="K3163" t="str">
        <f t="shared" ca="1" si="312"/>
        <v>Discharged</v>
      </c>
      <c r="L3163" s="1">
        <f t="shared" ca="1" si="313"/>
        <v>29205</v>
      </c>
    </row>
    <row r="3164" spans="2:12" x14ac:dyDescent="0.25">
      <c r="B3164">
        <f t="shared" ca="1" si="309"/>
        <v>15</v>
      </c>
      <c r="C3164">
        <f t="shared" ca="1" si="308"/>
        <v>1</v>
      </c>
      <c r="D3164">
        <f t="shared" ca="1" si="308"/>
        <v>1979</v>
      </c>
      <c r="E3164">
        <f t="shared" ca="1" si="308"/>
        <v>2</v>
      </c>
      <c r="F3164">
        <f t="shared" ca="1" si="308"/>
        <v>5</v>
      </c>
      <c r="G3164">
        <f t="shared" ca="1" si="308"/>
        <v>1</v>
      </c>
      <c r="I3164" t="str">
        <f t="shared" ca="1" si="310"/>
        <v>Male</v>
      </c>
      <c r="J3164" t="str">
        <f t="shared" ca="1" si="311"/>
        <v>Blue Cross</v>
      </c>
      <c r="K3164" t="str">
        <f t="shared" ca="1" si="312"/>
        <v>Discharged</v>
      </c>
      <c r="L3164" s="1">
        <f t="shared" ca="1" si="313"/>
        <v>28870</v>
      </c>
    </row>
    <row r="3165" spans="2:12" x14ac:dyDescent="0.25">
      <c r="B3165">
        <f t="shared" ca="1" si="309"/>
        <v>27</v>
      </c>
      <c r="C3165">
        <f t="shared" ca="1" si="308"/>
        <v>8</v>
      </c>
      <c r="D3165">
        <f t="shared" ca="1" si="308"/>
        <v>1941</v>
      </c>
      <c r="E3165">
        <f t="shared" ca="1" si="308"/>
        <v>1</v>
      </c>
      <c r="F3165">
        <f t="shared" ca="1" si="308"/>
        <v>2</v>
      </c>
      <c r="G3165">
        <f t="shared" ca="1" si="308"/>
        <v>1</v>
      </c>
      <c r="I3165" t="str">
        <f t="shared" ca="1" si="310"/>
        <v>Female</v>
      </c>
      <c r="J3165" t="str">
        <f t="shared" ca="1" si="311"/>
        <v>Medicare</v>
      </c>
      <c r="K3165" t="str">
        <f t="shared" ca="1" si="312"/>
        <v>Discharged</v>
      </c>
      <c r="L3165" s="1">
        <f t="shared" ca="1" si="313"/>
        <v>15215</v>
      </c>
    </row>
    <row r="3166" spans="2:12" x14ac:dyDescent="0.25">
      <c r="B3166">
        <f t="shared" ca="1" si="309"/>
        <v>20</v>
      </c>
      <c r="C3166">
        <f t="shared" ca="1" si="308"/>
        <v>9</v>
      </c>
      <c r="D3166">
        <f t="shared" ca="1" si="308"/>
        <v>1995</v>
      </c>
      <c r="E3166">
        <f t="shared" ca="1" si="308"/>
        <v>1</v>
      </c>
      <c r="F3166">
        <f t="shared" ca="1" si="308"/>
        <v>4</v>
      </c>
      <c r="G3166">
        <f t="shared" ca="1" si="308"/>
        <v>2</v>
      </c>
      <c r="I3166" t="str">
        <f t="shared" ca="1" si="310"/>
        <v>Female</v>
      </c>
      <c r="J3166" t="str">
        <f t="shared" ca="1" si="311"/>
        <v>Self-pay</v>
      </c>
      <c r="K3166" t="str">
        <f t="shared" ca="1" si="312"/>
        <v>Admitted</v>
      </c>
      <c r="L3166" s="1">
        <f t="shared" ca="1" si="313"/>
        <v>34962</v>
      </c>
    </row>
    <row r="3167" spans="2:12" x14ac:dyDescent="0.25">
      <c r="B3167">
        <f t="shared" ca="1" si="309"/>
        <v>10</v>
      </c>
      <c r="C3167">
        <f t="shared" ca="1" si="308"/>
        <v>7</v>
      </c>
      <c r="D3167">
        <f t="shared" ca="1" si="308"/>
        <v>1992</v>
      </c>
      <c r="E3167">
        <f t="shared" ca="1" si="308"/>
        <v>1</v>
      </c>
      <c r="F3167">
        <f t="shared" ca="1" si="308"/>
        <v>4</v>
      </c>
      <c r="G3167">
        <f t="shared" ca="1" si="308"/>
        <v>3</v>
      </c>
      <c r="I3167" t="str">
        <f t="shared" ca="1" si="310"/>
        <v>Female</v>
      </c>
      <c r="J3167" t="str">
        <f t="shared" ca="1" si="311"/>
        <v>Self-pay</v>
      </c>
      <c r="K3167" t="str">
        <f t="shared" ca="1" si="312"/>
        <v>Transferred</v>
      </c>
      <c r="L3167" s="1">
        <f t="shared" ca="1" si="313"/>
        <v>33795</v>
      </c>
    </row>
    <row r="3168" spans="2:12" x14ac:dyDescent="0.25">
      <c r="B3168">
        <f t="shared" ca="1" si="309"/>
        <v>4</v>
      </c>
      <c r="C3168">
        <f t="shared" ca="1" si="308"/>
        <v>8</v>
      </c>
      <c r="D3168">
        <f t="shared" ca="1" si="308"/>
        <v>1955</v>
      </c>
      <c r="E3168">
        <f t="shared" ca="1" si="308"/>
        <v>2</v>
      </c>
      <c r="F3168">
        <f t="shared" ca="1" si="308"/>
        <v>5</v>
      </c>
      <c r="G3168">
        <f t="shared" ca="1" si="308"/>
        <v>3</v>
      </c>
      <c r="I3168" t="str">
        <f t="shared" ca="1" si="310"/>
        <v>Male</v>
      </c>
      <c r="J3168" t="str">
        <f t="shared" ca="1" si="311"/>
        <v>Blue Cross</v>
      </c>
      <c r="K3168" t="str">
        <f t="shared" ca="1" si="312"/>
        <v>Transferred</v>
      </c>
      <c r="L3168" s="1">
        <f t="shared" ca="1" si="313"/>
        <v>20305</v>
      </c>
    </row>
    <row r="3169" spans="2:12" x14ac:dyDescent="0.25">
      <c r="B3169">
        <f t="shared" ca="1" si="309"/>
        <v>18</v>
      </c>
      <c r="C3169">
        <f t="shared" ca="1" si="308"/>
        <v>4</v>
      </c>
      <c r="D3169">
        <f t="shared" ca="1" si="308"/>
        <v>1974</v>
      </c>
      <c r="E3169">
        <f t="shared" ca="1" si="308"/>
        <v>2</v>
      </c>
      <c r="F3169">
        <f t="shared" ca="1" si="308"/>
        <v>2</v>
      </c>
      <c r="G3169">
        <f t="shared" ca="1" si="308"/>
        <v>4</v>
      </c>
      <c r="I3169" t="str">
        <f t="shared" ca="1" si="310"/>
        <v>Male</v>
      </c>
      <c r="J3169" t="str">
        <f t="shared" ca="1" si="311"/>
        <v>Medicare</v>
      </c>
      <c r="K3169" t="str">
        <f t="shared" ca="1" si="312"/>
        <v>Left without being seen</v>
      </c>
      <c r="L3169" s="1">
        <f t="shared" ca="1" si="313"/>
        <v>27137</v>
      </c>
    </row>
    <row r="3170" spans="2:12" x14ac:dyDescent="0.25">
      <c r="B3170">
        <f t="shared" ca="1" si="309"/>
        <v>16</v>
      </c>
      <c r="C3170">
        <f t="shared" ca="1" si="308"/>
        <v>12</v>
      </c>
      <c r="D3170">
        <f t="shared" ca="1" si="308"/>
        <v>1958</v>
      </c>
      <c r="E3170">
        <f t="shared" ca="1" si="308"/>
        <v>2</v>
      </c>
      <c r="F3170">
        <f t="shared" ca="1" si="308"/>
        <v>4</v>
      </c>
      <c r="G3170">
        <f t="shared" ca="1" si="308"/>
        <v>1</v>
      </c>
      <c r="I3170" t="str">
        <f t="shared" ca="1" si="310"/>
        <v>Male</v>
      </c>
      <c r="J3170" t="str">
        <f t="shared" ca="1" si="311"/>
        <v>Self-pay</v>
      </c>
      <c r="K3170" t="str">
        <f t="shared" ca="1" si="312"/>
        <v>Discharged</v>
      </c>
      <c r="L3170" s="1">
        <f t="shared" ca="1" si="313"/>
        <v>21535</v>
      </c>
    </row>
    <row r="3171" spans="2:12" x14ac:dyDescent="0.25">
      <c r="B3171">
        <f t="shared" ca="1" si="309"/>
        <v>16</v>
      </c>
      <c r="C3171">
        <f t="shared" ca="1" si="308"/>
        <v>2</v>
      </c>
      <c r="D3171">
        <f t="shared" ca="1" si="308"/>
        <v>1979</v>
      </c>
      <c r="E3171">
        <f t="shared" ca="1" si="308"/>
        <v>1</v>
      </c>
      <c r="F3171">
        <f t="shared" ca="1" si="308"/>
        <v>5</v>
      </c>
      <c r="G3171">
        <f t="shared" ca="1" si="308"/>
        <v>1</v>
      </c>
      <c r="I3171" t="str">
        <f t="shared" ca="1" si="310"/>
        <v>Female</v>
      </c>
      <c r="J3171" t="str">
        <f t="shared" ca="1" si="311"/>
        <v>Blue Cross</v>
      </c>
      <c r="K3171" t="str">
        <f t="shared" ca="1" si="312"/>
        <v>Discharged</v>
      </c>
      <c r="L3171" s="1">
        <f t="shared" ca="1" si="313"/>
        <v>28902</v>
      </c>
    </row>
    <row r="3172" spans="2:12" x14ac:dyDescent="0.25">
      <c r="B3172">
        <f t="shared" ca="1" si="309"/>
        <v>24</v>
      </c>
      <c r="C3172">
        <f t="shared" ca="1" si="308"/>
        <v>3</v>
      </c>
      <c r="D3172">
        <f t="shared" ca="1" si="308"/>
        <v>1998</v>
      </c>
      <c r="E3172">
        <f t="shared" ca="1" si="308"/>
        <v>1</v>
      </c>
      <c r="F3172">
        <f t="shared" ca="1" si="308"/>
        <v>3</v>
      </c>
      <c r="G3172">
        <f t="shared" ca="1" si="308"/>
        <v>1</v>
      </c>
      <c r="I3172" t="str">
        <f t="shared" ca="1" si="310"/>
        <v>Female</v>
      </c>
      <c r="J3172" t="str">
        <f t="shared" ca="1" si="311"/>
        <v>Medicaid</v>
      </c>
      <c r="K3172" t="str">
        <f t="shared" ca="1" si="312"/>
        <v>Discharged</v>
      </c>
      <c r="L3172" s="1">
        <f t="shared" ca="1" si="313"/>
        <v>35878</v>
      </c>
    </row>
    <row r="3173" spans="2:12" x14ac:dyDescent="0.25">
      <c r="B3173">
        <f t="shared" ca="1" si="309"/>
        <v>20</v>
      </c>
      <c r="C3173">
        <f t="shared" ca="1" si="308"/>
        <v>6</v>
      </c>
      <c r="D3173">
        <f t="shared" ca="1" si="308"/>
        <v>1917</v>
      </c>
      <c r="E3173">
        <f t="shared" ca="1" si="308"/>
        <v>1</v>
      </c>
      <c r="F3173">
        <f t="shared" ca="1" si="308"/>
        <v>2</v>
      </c>
      <c r="G3173">
        <f t="shared" ca="1" si="308"/>
        <v>2</v>
      </c>
      <c r="I3173" t="str">
        <f t="shared" ca="1" si="310"/>
        <v>Female</v>
      </c>
      <c r="J3173" t="str">
        <f t="shared" ca="1" si="311"/>
        <v>Medicare</v>
      </c>
      <c r="K3173" t="str">
        <f t="shared" ca="1" si="312"/>
        <v>Admitted</v>
      </c>
      <c r="L3173" s="1">
        <f t="shared" ca="1" si="313"/>
        <v>6381</v>
      </c>
    </row>
    <row r="3174" spans="2:12" x14ac:dyDescent="0.25">
      <c r="B3174">
        <f t="shared" ca="1" si="309"/>
        <v>2</v>
      </c>
      <c r="C3174">
        <f t="shared" ca="1" si="308"/>
        <v>9</v>
      </c>
      <c r="D3174">
        <f t="shared" ca="1" si="308"/>
        <v>1974</v>
      </c>
      <c r="E3174">
        <f t="shared" ca="1" si="308"/>
        <v>2</v>
      </c>
      <c r="F3174">
        <f t="shared" ca="1" si="308"/>
        <v>2</v>
      </c>
      <c r="G3174">
        <f t="shared" ca="1" si="308"/>
        <v>2</v>
      </c>
      <c r="I3174" t="str">
        <f t="shared" ca="1" si="310"/>
        <v>Male</v>
      </c>
      <c r="J3174" t="str">
        <f t="shared" ca="1" si="311"/>
        <v>Medicare</v>
      </c>
      <c r="K3174" t="str">
        <f t="shared" ca="1" si="312"/>
        <v>Admitted</v>
      </c>
      <c r="L3174" s="1">
        <f t="shared" ca="1" si="313"/>
        <v>27274</v>
      </c>
    </row>
    <row r="3175" spans="2:12" x14ac:dyDescent="0.25">
      <c r="B3175">
        <f t="shared" ca="1" si="309"/>
        <v>17</v>
      </c>
      <c r="C3175">
        <f t="shared" ca="1" si="308"/>
        <v>4</v>
      </c>
      <c r="D3175">
        <f t="shared" ca="1" si="308"/>
        <v>1993</v>
      </c>
      <c r="E3175">
        <f t="shared" ca="1" si="308"/>
        <v>1</v>
      </c>
      <c r="F3175">
        <f t="shared" ca="1" si="308"/>
        <v>5</v>
      </c>
      <c r="G3175">
        <f t="shared" ca="1" si="308"/>
        <v>2</v>
      </c>
      <c r="I3175" t="str">
        <f t="shared" ca="1" si="310"/>
        <v>Female</v>
      </c>
      <c r="J3175" t="str">
        <f t="shared" ca="1" si="311"/>
        <v>Blue Cross</v>
      </c>
      <c r="K3175" t="str">
        <f t="shared" ca="1" si="312"/>
        <v>Admitted</v>
      </c>
      <c r="L3175" s="1">
        <f t="shared" ca="1" si="313"/>
        <v>34076</v>
      </c>
    </row>
    <row r="3176" spans="2:12" x14ac:dyDescent="0.25">
      <c r="B3176">
        <f t="shared" ca="1" si="309"/>
        <v>7</v>
      </c>
      <c r="C3176">
        <f t="shared" ca="1" si="308"/>
        <v>10</v>
      </c>
      <c r="D3176">
        <f t="shared" ca="1" si="308"/>
        <v>1971</v>
      </c>
      <c r="E3176">
        <f t="shared" ca="1" si="308"/>
        <v>1</v>
      </c>
      <c r="F3176">
        <f t="shared" ca="1" si="308"/>
        <v>4</v>
      </c>
      <c r="G3176">
        <f t="shared" ca="1" si="308"/>
        <v>2</v>
      </c>
      <c r="I3176" t="str">
        <f t="shared" ca="1" si="310"/>
        <v>Female</v>
      </c>
      <c r="J3176" t="str">
        <f t="shared" ca="1" si="311"/>
        <v>Self-pay</v>
      </c>
      <c r="K3176" t="str">
        <f t="shared" ca="1" si="312"/>
        <v>Admitted</v>
      </c>
      <c r="L3176" s="1">
        <f t="shared" ca="1" si="313"/>
        <v>26213</v>
      </c>
    </row>
    <row r="3177" spans="2:12" x14ac:dyDescent="0.25">
      <c r="B3177">
        <f t="shared" ca="1" si="309"/>
        <v>12</v>
      </c>
      <c r="C3177">
        <f t="shared" ca="1" si="308"/>
        <v>3</v>
      </c>
      <c r="D3177">
        <f t="shared" ca="1" si="308"/>
        <v>1984</v>
      </c>
      <c r="E3177">
        <f t="shared" ca="1" si="308"/>
        <v>2</v>
      </c>
      <c r="F3177">
        <f t="shared" ca="1" si="308"/>
        <v>3</v>
      </c>
      <c r="G3177">
        <f t="shared" ca="1" si="308"/>
        <v>4</v>
      </c>
      <c r="I3177" t="str">
        <f t="shared" ca="1" si="310"/>
        <v>Male</v>
      </c>
      <c r="J3177" t="str">
        <f t="shared" ca="1" si="311"/>
        <v>Medicaid</v>
      </c>
      <c r="K3177" t="str">
        <f t="shared" ca="1" si="312"/>
        <v>Left without being seen</v>
      </c>
      <c r="L3177" s="1">
        <f t="shared" ca="1" si="313"/>
        <v>30753</v>
      </c>
    </row>
    <row r="3178" spans="2:12" x14ac:dyDescent="0.25">
      <c r="B3178">
        <f t="shared" ca="1" si="309"/>
        <v>19</v>
      </c>
      <c r="C3178">
        <f t="shared" ca="1" si="308"/>
        <v>3</v>
      </c>
      <c r="D3178">
        <f t="shared" ca="1" si="308"/>
        <v>1966</v>
      </c>
      <c r="E3178">
        <f t="shared" ca="1" si="308"/>
        <v>2</v>
      </c>
      <c r="F3178">
        <f t="shared" ca="1" si="308"/>
        <v>4</v>
      </c>
      <c r="G3178">
        <f t="shared" ca="1" si="308"/>
        <v>1</v>
      </c>
      <c r="I3178" t="str">
        <f t="shared" ca="1" si="310"/>
        <v>Male</v>
      </c>
      <c r="J3178" t="str">
        <f t="shared" ca="1" si="311"/>
        <v>Self-pay</v>
      </c>
      <c r="K3178" t="str">
        <f t="shared" ca="1" si="312"/>
        <v>Discharged</v>
      </c>
      <c r="L3178" s="1">
        <f t="shared" ca="1" si="313"/>
        <v>24185</v>
      </c>
    </row>
    <row r="3179" spans="2:12" x14ac:dyDescent="0.25">
      <c r="B3179">
        <f t="shared" ca="1" si="309"/>
        <v>9</v>
      </c>
      <c r="C3179">
        <f t="shared" ca="1" si="308"/>
        <v>7</v>
      </c>
      <c r="D3179">
        <f t="shared" ca="1" si="308"/>
        <v>1998</v>
      </c>
      <c r="E3179">
        <f t="shared" ref="C3179:G3230" ca="1" si="314">RANDBETWEEN(E$4,E$5)</f>
        <v>1</v>
      </c>
      <c r="F3179">
        <f t="shared" ca="1" si="314"/>
        <v>5</v>
      </c>
      <c r="G3179">
        <f t="shared" ca="1" si="314"/>
        <v>2</v>
      </c>
      <c r="I3179" t="str">
        <f t="shared" ca="1" si="310"/>
        <v>Female</v>
      </c>
      <c r="J3179" t="str">
        <f t="shared" ca="1" si="311"/>
        <v>Blue Cross</v>
      </c>
      <c r="K3179" t="str">
        <f t="shared" ca="1" si="312"/>
        <v>Admitted</v>
      </c>
      <c r="L3179" s="1">
        <f t="shared" ca="1" si="313"/>
        <v>35985</v>
      </c>
    </row>
    <row r="3180" spans="2:12" x14ac:dyDescent="0.25">
      <c r="B3180">
        <f t="shared" ca="1" si="309"/>
        <v>7</v>
      </c>
      <c r="C3180">
        <f t="shared" ca="1" si="314"/>
        <v>2</v>
      </c>
      <c r="D3180">
        <f t="shared" ca="1" si="314"/>
        <v>1941</v>
      </c>
      <c r="E3180">
        <f t="shared" ca="1" si="314"/>
        <v>1</v>
      </c>
      <c r="F3180">
        <f t="shared" ca="1" si="314"/>
        <v>1</v>
      </c>
      <c r="G3180">
        <f t="shared" ca="1" si="314"/>
        <v>1</v>
      </c>
      <c r="I3180" t="str">
        <f t="shared" ca="1" si="310"/>
        <v>Female</v>
      </c>
      <c r="J3180" t="str">
        <f t="shared" ca="1" si="311"/>
        <v>Aetna</v>
      </c>
      <c r="K3180" t="str">
        <f t="shared" ca="1" si="312"/>
        <v>Discharged</v>
      </c>
      <c r="L3180" s="1">
        <f t="shared" ca="1" si="313"/>
        <v>15014</v>
      </c>
    </row>
    <row r="3181" spans="2:12" x14ac:dyDescent="0.25">
      <c r="B3181">
        <f t="shared" ca="1" si="309"/>
        <v>5</v>
      </c>
      <c r="C3181">
        <f t="shared" ca="1" si="314"/>
        <v>11</v>
      </c>
      <c r="D3181">
        <f t="shared" ca="1" si="314"/>
        <v>1938</v>
      </c>
      <c r="E3181">
        <f t="shared" ca="1" si="314"/>
        <v>2</v>
      </c>
      <c r="F3181">
        <f t="shared" ca="1" si="314"/>
        <v>3</v>
      </c>
      <c r="G3181">
        <f t="shared" ca="1" si="314"/>
        <v>3</v>
      </c>
      <c r="I3181" t="str">
        <f t="shared" ca="1" si="310"/>
        <v>Male</v>
      </c>
      <c r="J3181" t="str">
        <f t="shared" ca="1" si="311"/>
        <v>Medicaid</v>
      </c>
      <c r="K3181" t="str">
        <f t="shared" ca="1" si="312"/>
        <v>Transferred</v>
      </c>
      <c r="L3181" s="1">
        <f t="shared" ca="1" si="313"/>
        <v>14189</v>
      </c>
    </row>
    <row r="3182" spans="2:12" x14ac:dyDescent="0.25">
      <c r="B3182">
        <f t="shared" ca="1" si="309"/>
        <v>8</v>
      </c>
      <c r="C3182">
        <f t="shared" ca="1" si="314"/>
        <v>8</v>
      </c>
      <c r="D3182">
        <f t="shared" ca="1" si="314"/>
        <v>1975</v>
      </c>
      <c r="E3182">
        <f t="shared" ca="1" si="314"/>
        <v>2</v>
      </c>
      <c r="F3182">
        <f t="shared" ca="1" si="314"/>
        <v>2</v>
      </c>
      <c r="G3182">
        <f t="shared" ca="1" si="314"/>
        <v>2</v>
      </c>
      <c r="I3182" t="str">
        <f t="shared" ca="1" si="310"/>
        <v>Male</v>
      </c>
      <c r="J3182" t="str">
        <f t="shared" ca="1" si="311"/>
        <v>Medicare</v>
      </c>
      <c r="K3182" t="str">
        <f t="shared" ca="1" si="312"/>
        <v>Admitted</v>
      </c>
      <c r="L3182" s="1">
        <f t="shared" ca="1" si="313"/>
        <v>27614</v>
      </c>
    </row>
    <row r="3183" spans="2:12" x14ac:dyDescent="0.25">
      <c r="B3183">
        <f t="shared" ca="1" si="309"/>
        <v>11</v>
      </c>
      <c r="C3183">
        <f t="shared" ca="1" si="314"/>
        <v>6</v>
      </c>
      <c r="D3183">
        <f t="shared" ca="1" si="314"/>
        <v>1926</v>
      </c>
      <c r="E3183">
        <f t="shared" ca="1" si="314"/>
        <v>1</v>
      </c>
      <c r="F3183">
        <f t="shared" ca="1" si="314"/>
        <v>3</v>
      </c>
      <c r="G3183">
        <f t="shared" ca="1" si="314"/>
        <v>4</v>
      </c>
      <c r="I3183" t="str">
        <f t="shared" ca="1" si="310"/>
        <v>Female</v>
      </c>
      <c r="J3183" t="str">
        <f t="shared" ca="1" si="311"/>
        <v>Medicaid</v>
      </c>
      <c r="K3183" t="str">
        <f t="shared" ca="1" si="312"/>
        <v>Left without being seen</v>
      </c>
      <c r="L3183" s="1">
        <f t="shared" ca="1" si="313"/>
        <v>9659</v>
      </c>
    </row>
    <row r="3184" spans="2:12" x14ac:dyDescent="0.25">
      <c r="B3184">
        <f t="shared" ca="1" si="309"/>
        <v>14</v>
      </c>
      <c r="C3184">
        <f t="shared" ca="1" si="314"/>
        <v>10</v>
      </c>
      <c r="D3184">
        <f t="shared" ca="1" si="314"/>
        <v>1940</v>
      </c>
      <c r="E3184">
        <f t="shared" ca="1" si="314"/>
        <v>1</v>
      </c>
      <c r="F3184">
        <f t="shared" ca="1" si="314"/>
        <v>5</v>
      </c>
      <c r="G3184">
        <f t="shared" ca="1" si="314"/>
        <v>1</v>
      </c>
      <c r="I3184" t="str">
        <f t="shared" ca="1" si="310"/>
        <v>Female</v>
      </c>
      <c r="J3184" t="str">
        <f t="shared" ca="1" si="311"/>
        <v>Blue Cross</v>
      </c>
      <c r="K3184" t="str">
        <f t="shared" ca="1" si="312"/>
        <v>Discharged</v>
      </c>
      <c r="L3184" s="1">
        <f t="shared" ca="1" si="313"/>
        <v>14898</v>
      </c>
    </row>
    <row r="3185" spans="2:12" x14ac:dyDescent="0.25">
      <c r="B3185">
        <f t="shared" ca="1" si="309"/>
        <v>17</v>
      </c>
      <c r="C3185">
        <f t="shared" ca="1" si="314"/>
        <v>7</v>
      </c>
      <c r="D3185">
        <f t="shared" ca="1" si="314"/>
        <v>1925</v>
      </c>
      <c r="E3185">
        <f t="shared" ca="1" si="314"/>
        <v>1</v>
      </c>
      <c r="F3185">
        <f t="shared" ca="1" si="314"/>
        <v>4</v>
      </c>
      <c r="G3185">
        <f t="shared" ca="1" si="314"/>
        <v>2</v>
      </c>
      <c r="I3185" t="str">
        <f t="shared" ca="1" si="310"/>
        <v>Female</v>
      </c>
      <c r="J3185" t="str">
        <f t="shared" ca="1" si="311"/>
        <v>Self-pay</v>
      </c>
      <c r="K3185" t="str">
        <f t="shared" ca="1" si="312"/>
        <v>Admitted</v>
      </c>
      <c r="L3185" s="1">
        <f t="shared" ca="1" si="313"/>
        <v>9330</v>
      </c>
    </row>
    <row r="3186" spans="2:12" x14ac:dyDescent="0.25">
      <c r="B3186">
        <f t="shared" ca="1" si="309"/>
        <v>1</v>
      </c>
      <c r="C3186">
        <f t="shared" ca="1" si="314"/>
        <v>12</v>
      </c>
      <c r="D3186">
        <f t="shared" ca="1" si="314"/>
        <v>2012</v>
      </c>
      <c r="E3186">
        <f t="shared" ca="1" si="314"/>
        <v>2</v>
      </c>
      <c r="F3186">
        <f t="shared" ca="1" si="314"/>
        <v>3</v>
      </c>
      <c r="G3186">
        <f t="shared" ca="1" si="314"/>
        <v>2</v>
      </c>
      <c r="I3186" t="str">
        <f t="shared" ca="1" si="310"/>
        <v>Male</v>
      </c>
      <c r="J3186" t="str">
        <f t="shared" ca="1" si="311"/>
        <v>Medicaid</v>
      </c>
      <c r="K3186" t="str">
        <f t="shared" ca="1" si="312"/>
        <v>Admitted</v>
      </c>
      <c r="L3186" s="1">
        <f t="shared" ca="1" si="313"/>
        <v>41244</v>
      </c>
    </row>
    <row r="3187" spans="2:12" x14ac:dyDescent="0.25">
      <c r="B3187">
        <f t="shared" ca="1" si="309"/>
        <v>1</v>
      </c>
      <c r="C3187">
        <f t="shared" ca="1" si="314"/>
        <v>2</v>
      </c>
      <c r="D3187">
        <f t="shared" ca="1" si="314"/>
        <v>1959</v>
      </c>
      <c r="E3187">
        <f t="shared" ca="1" si="314"/>
        <v>2</v>
      </c>
      <c r="F3187">
        <f t="shared" ca="1" si="314"/>
        <v>4</v>
      </c>
      <c r="G3187">
        <f t="shared" ca="1" si="314"/>
        <v>3</v>
      </c>
      <c r="I3187" t="str">
        <f t="shared" ca="1" si="310"/>
        <v>Male</v>
      </c>
      <c r="J3187" t="str">
        <f t="shared" ca="1" si="311"/>
        <v>Self-pay</v>
      </c>
      <c r="K3187" t="str">
        <f t="shared" ca="1" si="312"/>
        <v>Transferred</v>
      </c>
      <c r="L3187" s="1">
        <f t="shared" ca="1" si="313"/>
        <v>21582</v>
      </c>
    </row>
    <row r="3188" spans="2:12" x14ac:dyDescent="0.25">
      <c r="B3188">
        <f t="shared" ca="1" si="309"/>
        <v>21</v>
      </c>
      <c r="C3188">
        <f t="shared" ca="1" si="314"/>
        <v>4</v>
      </c>
      <c r="D3188">
        <f t="shared" ca="1" si="314"/>
        <v>2013</v>
      </c>
      <c r="E3188">
        <f t="shared" ca="1" si="314"/>
        <v>1</v>
      </c>
      <c r="F3188">
        <f t="shared" ca="1" si="314"/>
        <v>2</v>
      </c>
      <c r="G3188">
        <f t="shared" ca="1" si="314"/>
        <v>2</v>
      </c>
      <c r="I3188" t="str">
        <f t="shared" ca="1" si="310"/>
        <v>Female</v>
      </c>
      <c r="J3188" t="str">
        <f t="shared" ca="1" si="311"/>
        <v>Medicare</v>
      </c>
      <c r="K3188" t="str">
        <f t="shared" ca="1" si="312"/>
        <v>Admitted</v>
      </c>
      <c r="L3188" s="1">
        <f t="shared" ca="1" si="313"/>
        <v>41385</v>
      </c>
    </row>
    <row r="3189" spans="2:12" x14ac:dyDescent="0.25">
      <c r="B3189">
        <f t="shared" ca="1" si="309"/>
        <v>11</v>
      </c>
      <c r="C3189">
        <f t="shared" ca="1" si="314"/>
        <v>3</v>
      </c>
      <c r="D3189">
        <f t="shared" ca="1" si="314"/>
        <v>1959</v>
      </c>
      <c r="E3189">
        <f t="shared" ca="1" si="314"/>
        <v>1</v>
      </c>
      <c r="F3189">
        <f t="shared" ca="1" si="314"/>
        <v>2</v>
      </c>
      <c r="G3189">
        <f t="shared" ca="1" si="314"/>
        <v>3</v>
      </c>
      <c r="I3189" t="str">
        <f t="shared" ca="1" si="310"/>
        <v>Female</v>
      </c>
      <c r="J3189" t="str">
        <f t="shared" ca="1" si="311"/>
        <v>Medicare</v>
      </c>
      <c r="K3189" t="str">
        <f t="shared" ca="1" si="312"/>
        <v>Transferred</v>
      </c>
      <c r="L3189" s="1">
        <f t="shared" ca="1" si="313"/>
        <v>21620</v>
      </c>
    </row>
    <row r="3190" spans="2:12" x14ac:dyDescent="0.25">
      <c r="B3190">
        <f t="shared" ca="1" si="309"/>
        <v>7</v>
      </c>
      <c r="C3190">
        <f t="shared" ca="1" si="314"/>
        <v>5</v>
      </c>
      <c r="D3190">
        <f t="shared" ca="1" si="314"/>
        <v>1959</v>
      </c>
      <c r="E3190">
        <f t="shared" ca="1" si="314"/>
        <v>1</v>
      </c>
      <c r="F3190">
        <f t="shared" ca="1" si="314"/>
        <v>4</v>
      </c>
      <c r="G3190">
        <f t="shared" ca="1" si="314"/>
        <v>2</v>
      </c>
      <c r="I3190" t="str">
        <f t="shared" ca="1" si="310"/>
        <v>Female</v>
      </c>
      <c r="J3190" t="str">
        <f t="shared" ca="1" si="311"/>
        <v>Self-pay</v>
      </c>
      <c r="K3190" t="str">
        <f t="shared" ca="1" si="312"/>
        <v>Admitted</v>
      </c>
      <c r="L3190" s="1">
        <f t="shared" ca="1" si="313"/>
        <v>21677</v>
      </c>
    </row>
    <row r="3191" spans="2:12" x14ac:dyDescent="0.25">
      <c r="B3191">
        <f t="shared" ca="1" si="309"/>
        <v>10</v>
      </c>
      <c r="C3191">
        <f t="shared" ca="1" si="314"/>
        <v>1</v>
      </c>
      <c r="D3191">
        <f t="shared" ca="1" si="314"/>
        <v>2004</v>
      </c>
      <c r="E3191">
        <f t="shared" ca="1" si="314"/>
        <v>1</v>
      </c>
      <c r="F3191">
        <f t="shared" ca="1" si="314"/>
        <v>2</v>
      </c>
      <c r="G3191">
        <f t="shared" ca="1" si="314"/>
        <v>3</v>
      </c>
      <c r="I3191" t="str">
        <f t="shared" ca="1" si="310"/>
        <v>Female</v>
      </c>
      <c r="J3191" t="str">
        <f t="shared" ca="1" si="311"/>
        <v>Medicare</v>
      </c>
      <c r="K3191" t="str">
        <f t="shared" ca="1" si="312"/>
        <v>Transferred</v>
      </c>
      <c r="L3191" s="1">
        <f t="shared" ca="1" si="313"/>
        <v>37996</v>
      </c>
    </row>
    <row r="3192" spans="2:12" x14ac:dyDescent="0.25">
      <c r="B3192">
        <f t="shared" ca="1" si="309"/>
        <v>21</v>
      </c>
      <c r="C3192">
        <f t="shared" ca="1" si="314"/>
        <v>8</v>
      </c>
      <c r="D3192">
        <f t="shared" ca="1" si="314"/>
        <v>1949</v>
      </c>
      <c r="E3192">
        <f t="shared" ca="1" si="314"/>
        <v>1</v>
      </c>
      <c r="F3192">
        <f t="shared" ca="1" si="314"/>
        <v>4</v>
      </c>
      <c r="G3192">
        <f t="shared" ca="1" si="314"/>
        <v>3</v>
      </c>
      <c r="I3192" t="str">
        <f t="shared" ca="1" si="310"/>
        <v>Female</v>
      </c>
      <c r="J3192" t="str">
        <f t="shared" ca="1" si="311"/>
        <v>Self-pay</v>
      </c>
      <c r="K3192" t="str">
        <f t="shared" ca="1" si="312"/>
        <v>Transferred</v>
      </c>
      <c r="L3192" s="1">
        <f t="shared" ca="1" si="313"/>
        <v>18131</v>
      </c>
    </row>
    <row r="3193" spans="2:12" x14ac:dyDescent="0.25">
      <c r="B3193">
        <f t="shared" ca="1" si="309"/>
        <v>12</v>
      </c>
      <c r="C3193">
        <f t="shared" ca="1" si="314"/>
        <v>9</v>
      </c>
      <c r="D3193">
        <f t="shared" ca="1" si="314"/>
        <v>1927</v>
      </c>
      <c r="E3193">
        <f t="shared" ca="1" si="314"/>
        <v>1</v>
      </c>
      <c r="F3193">
        <f t="shared" ca="1" si="314"/>
        <v>5</v>
      </c>
      <c r="G3193">
        <f t="shared" ca="1" si="314"/>
        <v>2</v>
      </c>
      <c r="I3193" t="str">
        <f t="shared" ca="1" si="310"/>
        <v>Female</v>
      </c>
      <c r="J3193" t="str">
        <f t="shared" ca="1" si="311"/>
        <v>Blue Cross</v>
      </c>
      <c r="K3193" t="str">
        <f t="shared" ca="1" si="312"/>
        <v>Admitted</v>
      </c>
      <c r="L3193" s="1">
        <f t="shared" ca="1" si="313"/>
        <v>10117</v>
      </c>
    </row>
    <row r="3194" spans="2:12" x14ac:dyDescent="0.25">
      <c r="B3194">
        <f t="shared" ca="1" si="309"/>
        <v>12</v>
      </c>
      <c r="C3194">
        <f t="shared" ca="1" si="314"/>
        <v>12</v>
      </c>
      <c r="D3194">
        <f t="shared" ca="1" si="314"/>
        <v>1941</v>
      </c>
      <c r="E3194">
        <f t="shared" ca="1" si="314"/>
        <v>1</v>
      </c>
      <c r="F3194">
        <f t="shared" ca="1" si="314"/>
        <v>4</v>
      </c>
      <c r="G3194">
        <f t="shared" ca="1" si="314"/>
        <v>4</v>
      </c>
      <c r="I3194" t="str">
        <f t="shared" ca="1" si="310"/>
        <v>Female</v>
      </c>
      <c r="J3194" t="str">
        <f t="shared" ca="1" si="311"/>
        <v>Self-pay</v>
      </c>
      <c r="K3194" t="str">
        <f t="shared" ca="1" si="312"/>
        <v>Left without being seen</v>
      </c>
      <c r="L3194" s="1">
        <f t="shared" ca="1" si="313"/>
        <v>15322</v>
      </c>
    </row>
    <row r="3195" spans="2:12" x14ac:dyDescent="0.25">
      <c r="B3195">
        <f t="shared" ca="1" si="309"/>
        <v>5</v>
      </c>
      <c r="C3195">
        <f t="shared" ca="1" si="314"/>
        <v>5</v>
      </c>
      <c r="D3195">
        <f t="shared" ca="1" si="314"/>
        <v>1957</v>
      </c>
      <c r="E3195">
        <f t="shared" ca="1" si="314"/>
        <v>1</v>
      </c>
      <c r="F3195">
        <f t="shared" ca="1" si="314"/>
        <v>3</v>
      </c>
      <c r="G3195">
        <f t="shared" ca="1" si="314"/>
        <v>4</v>
      </c>
      <c r="I3195" t="str">
        <f t="shared" ca="1" si="310"/>
        <v>Female</v>
      </c>
      <c r="J3195" t="str">
        <f t="shared" ca="1" si="311"/>
        <v>Medicaid</v>
      </c>
      <c r="K3195" t="str">
        <f t="shared" ca="1" si="312"/>
        <v>Left without being seen</v>
      </c>
      <c r="L3195" s="1">
        <f t="shared" ca="1" si="313"/>
        <v>20945</v>
      </c>
    </row>
    <row r="3196" spans="2:12" x14ac:dyDescent="0.25">
      <c r="B3196">
        <f t="shared" ca="1" si="309"/>
        <v>22</v>
      </c>
      <c r="C3196">
        <f t="shared" ca="1" si="314"/>
        <v>9</v>
      </c>
      <c r="D3196">
        <f t="shared" ca="1" si="314"/>
        <v>1946</v>
      </c>
      <c r="E3196">
        <f t="shared" ca="1" si="314"/>
        <v>1</v>
      </c>
      <c r="F3196">
        <f t="shared" ca="1" si="314"/>
        <v>2</v>
      </c>
      <c r="G3196">
        <f t="shared" ca="1" si="314"/>
        <v>2</v>
      </c>
      <c r="I3196" t="str">
        <f t="shared" ca="1" si="310"/>
        <v>Female</v>
      </c>
      <c r="J3196" t="str">
        <f t="shared" ca="1" si="311"/>
        <v>Medicare</v>
      </c>
      <c r="K3196" t="str">
        <f t="shared" ca="1" si="312"/>
        <v>Admitted</v>
      </c>
      <c r="L3196" s="1">
        <f t="shared" ca="1" si="313"/>
        <v>17067</v>
      </c>
    </row>
    <row r="3197" spans="2:12" x14ac:dyDescent="0.25">
      <c r="B3197">
        <f t="shared" ca="1" si="309"/>
        <v>23</v>
      </c>
      <c r="C3197">
        <f t="shared" ca="1" si="314"/>
        <v>11</v>
      </c>
      <c r="D3197">
        <f t="shared" ca="1" si="314"/>
        <v>1980</v>
      </c>
      <c r="E3197">
        <f t="shared" ca="1" si="314"/>
        <v>1</v>
      </c>
      <c r="F3197">
        <f t="shared" ca="1" si="314"/>
        <v>5</v>
      </c>
      <c r="G3197">
        <f t="shared" ca="1" si="314"/>
        <v>2</v>
      </c>
      <c r="I3197" t="str">
        <f t="shared" ca="1" si="310"/>
        <v>Female</v>
      </c>
      <c r="J3197" t="str">
        <f t="shared" ca="1" si="311"/>
        <v>Blue Cross</v>
      </c>
      <c r="K3197" t="str">
        <f t="shared" ca="1" si="312"/>
        <v>Admitted</v>
      </c>
      <c r="L3197" s="1">
        <f t="shared" ca="1" si="313"/>
        <v>29548</v>
      </c>
    </row>
    <row r="3198" spans="2:12" x14ac:dyDescent="0.25">
      <c r="B3198">
        <f t="shared" ca="1" si="309"/>
        <v>29</v>
      </c>
      <c r="C3198">
        <f t="shared" ca="1" si="314"/>
        <v>1</v>
      </c>
      <c r="D3198">
        <f t="shared" ca="1" si="314"/>
        <v>1944</v>
      </c>
      <c r="E3198">
        <f t="shared" ca="1" si="314"/>
        <v>1</v>
      </c>
      <c r="F3198">
        <f t="shared" ca="1" si="314"/>
        <v>5</v>
      </c>
      <c r="G3198">
        <f t="shared" ca="1" si="314"/>
        <v>2</v>
      </c>
      <c r="I3198" t="str">
        <f t="shared" ca="1" si="310"/>
        <v>Female</v>
      </c>
      <c r="J3198" t="str">
        <f t="shared" ca="1" si="311"/>
        <v>Blue Cross</v>
      </c>
      <c r="K3198" t="str">
        <f t="shared" ca="1" si="312"/>
        <v>Admitted</v>
      </c>
      <c r="L3198" s="1">
        <f t="shared" ca="1" si="313"/>
        <v>16100</v>
      </c>
    </row>
    <row r="3199" spans="2:12" x14ac:dyDescent="0.25">
      <c r="B3199">
        <f t="shared" ca="1" si="309"/>
        <v>15</v>
      </c>
      <c r="C3199">
        <f t="shared" ca="1" si="314"/>
        <v>1</v>
      </c>
      <c r="D3199">
        <f t="shared" ca="1" si="314"/>
        <v>1932</v>
      </c>
      <c r="E3199">
        <f t="shared" ca="1" si="314"/>
        <v>2</v>
      </c>
      <c r="F3199">
        <f t="shared" ca="1" si="314"/>
        <v>4</v>
      </c>
      <c r="G3199">
        <f t="shared" ca="1" si="314"/>
        <v>1</v>
      </c>
      <c r="I3199" t="str">
        <f t="shared" ca="1" si="310"/>
        <v>Male</v>
      </c>
      <c r="J3199" t="str">
        <f t="shared" ca="1" si="311"/>
        <v>Self-pay</v>
      </c>
      <c r="K3199" t="str">
        <f t="shared" ca="1" si="312"/>
        <v>Discharged</v>
      </c>
      <c r="L3199" s="1">
        <f t="shared" ca="1" si="313"/>
        <v>11703</v>
      </c>
    </row>
    <row r="3200" spans="2:12" x14ac:dyDescent="0.25">
      <c r="B3200">
        <f t="shared" ca="1" si="309"/>
        <v>20</v>
      </c>
      <c r="C3200">
        <f t="shared" ca="1" si="314"/>
        <v>1</v>
      </c>
      <c r="D3200">
        <f t="shared" ca="1" si="314"/>
        <v>2007</v>
      </c>
      <c r="E3200">
        <f t="shared" ca="1" si="314"/>
        <v>1</v>
      </c>
      <c r="F3200">
        <f t="shared" ca="1" si="314"/>
        <v>3</v>
      </c>
      <c r="G3200">
        <f t="shared" ca="1" si="314"/>
        <v>1</v>
      </c>
      <c r="I3200" t="str">
        <f t="shared" ca="1" si="310"/>
        <v>Female</v>
      </c>
      <c r="J3200" t="str">
        <f t="shared" ca="1" si="311"/>
        <v>Medicaid</v>
      </c>
      <c r="K3200" t="str">
        <f t="shared" ca="1" si="312"/>
        <v>Discharged</v>
      </c>
      <c r="L3200" s="1">
        <f t="shared" ca="1" si="313"/>
        <v>39102</v>
      </c>
    </row>
    <row r="3201" spans="2:12" x14ac:dyDescent="0.25">
      <c r="B3201">
        <f t="shared" ca="1" si="309"/>
        <v>4</v>
      </c>
      <c r="C3201">
        <f t="shared" ca="1" si="314"/>
        <v>3</v>
      </c>
      <c r="D3201">
        <f t="shared" ca="1" si="314"/>
        <v>1939</v>
      </c>
      <c r="E3201">
        <f t="shared" ca="1" si="314"/>
        <v>2</v>
      </c>
      <c r="F3201">
        <f t="shared" ca="1" si="314"/>
        <v>3</v>
      </c>
      <c r="G3201">
        <f t="shared" ca="1" si="314"/>
        <v>2</v>
      </c>
      <c r="I3201" t="str">
        <f t="shared" ca="1" si="310"/>
        <v>Male</v>
      </c>
      <c r="J3201" t="str">
        <f t="shared" ca="1" si="311"/>
        <v>Medicaid</v>
      </c>
      <c r="K3201" t="str">
        <f t="shared" ca="1" si="312"/>
        <v>Admitted</v>
      </c>
      <c r="L3201" s="1">
        <f t="shared" ca="1" si="313"/>
        <v>14308</v>
      </c>
    </row>
    <row r="3202" spans="2:12" x14ac:dyDescent="0.25">
      <c r="B3202">
        <f t="shared" ca="1" si="309"/>
        <v>7</v>
      </c>
      <c r="C3202">
        <f t="shared" ca="1" si="314"/>
        <v>8</v>
      </c>
      <c r="D3202">
        <f t="shared" ca="1" si="314"/>
        <v>1949</v>
      </c>
      <c r="E3202">
        <f t="shared" ca="1" si="314"/>
        <v>1</v>
      </c>
      <c r="F3202">
        <f t="shared" ca="1" si="314"/>
        <v>5</v>
      </c>
      <c r="G3202">
        <f t="shared" ca="1" si="314"/>
        <v>4</v>
      </c>
      <c r="I3202" t="str">
        <f t="shared" ca="1" si="310"/>
        <v>Female</v>
      </c>
      <c r="J3202" t="str">
        <f t="shared" ca="1" si="311"/>
        <v>Blue Cross</v>
      </c>
      <c r="K3202" t="str">
        <f t="shared" ca="1" si="312"/>
        <v>Left without being seen</v>
      </c>
      <c r="L3202" s="1">
        <f t="shared" ca="1" si="313"/>
        <v>18117</v>
      </c>
    </row>
    <row r="3203" spans="2:12" x14ac:dyDescent="0.25">
      <c r="B3203">
        <f t="shared" ca="1" si="309"/>
        <v>17</v>
      </c>
      <c r="C3203">
        <f t="shared" ca="1" si="314"/>
        <v>8</v>
      </c>
      <c r="D3203">
        <f t="shared" ca="1" si="314"/>
        <v>1975</v>
      </c>
      <c r="E3203">
        <f t="shared" ca="1" si="314"/>
        <v>2</v>
      </c>
      <c r="F3203">
        <f t="shared" ca="1" si="314"/>
        <v>3</v>
      </c>
      <c r="G3203">
        <f t="shared" ca="1" si="314"/>
        <v>3</v>
      </c>
      <c r="I3203" t="str">
        <f t="shared" ca="1" si="310"/>
        <v>Male</v>
      </c>
      <c r="J3203" t="str">
        <f t="shared" ca="1" si="311"/>
        <v>Medicaid</v>
      </c>
      <c r="K3203" t="str">
        <f t="shared" ca="1" si="312"/>
        <v>Transferred</v>
      </c>
      <c r="L3203" s="1">
        <f t="shared" ca="1" si="313"/>
        <v>27623</v>
      </c>
    </row>
    <row r="3204" spans="2:12" x14ac:dyDescent="0.25">
      <c r="B3204">
        <f t="shared" ca="1" si="309"/>
        <v>7</v>
      </c>
      <c r="C3204">
        <f t="shared" ca="1" si="314"/>
        <v>5</v>
      </c>
      <c r="D3204">
        <f t="shared" ca="1" si="314"/>
        <v>1973</v>
      </c>
      <c r="E3204">
        <f t="shared" ca="1" si="314"/>
        <v>1</v>
      </c>
      <c r="F3204">
        <f t="shared" ca="1" si="314"/>
        <v>4</v>
      </c>
      <c r="G3204">
        <f t="shared" ca="1" si="314"/>
        <v>4</v>
      </c>
      <c r="I3204" t="str">
        <f t="shared" ca="1" si="310"/>
        <v>Female</v>
      </c>
      <c r="J3204" t="str">
        <f t="shared" ca="1" si="311"/>
        <v>Self-pay</v>
      </c>
      <c r="K3204" t="str">
        <f t="shared" ca="1" si="312"/>
        <v>Left without being seen</v>
      </c>
      <c r="L3204" s="1">
        <f t="shared" ca="1" si="313"/>
        <v>26791</v>
      </c>
    </row>
    <row r="3205" spans="2:12" x14ac:dyDescent="0.25">
      <c r="B3205">
        <f t="shared" ref="B3205:B3268" ca="1" si="315">RANDBETWEEN(B$4,B$5)</f>
        <v>1</v>
      </c>
      <c r="C3205">
        <f t="shared" ca="1" si="314"/>
        <v>8</v>
      </c>
      <c r="D3205">
        <f t="shared" ca="1" si="314"/>
        <v>1935</v>
      </c>
      <c r="E3205">
        <f t="shared" ca="1" si="314"/>
        <v>1</v>
      </c>
      <c r="F3205">
        <f t="shared" ca="1" si="314"/>
        <v>3</v>
      </c>
      <c r="G3205">
        <f t="shared" ca="1" si="314"/>
        <v>2</v>
      </c>
      <c r="I3205" t="str">
        <f t="shared" ca="1" si="310"/>
        <v>Female</v>
      </c>
      <c r="J3205" t="str">
        <f t="shared" ca="1" si="311"/>
        <v>Medicaid</v>
      </c>
      <c r="K3205" t="str">
        <f t="shared" ca="1" si="312"/>
        <v>Admitted</v>
      </c>
      <c r="L3205" s="1">
        <f t="shared" ca="1" si="313"/>
        <v>12997</v>
      </c>
    </row>
    <row r="3206" spans="2:12" x14ac:dyDescent="0.25">
      <c r="B3206">
        <f t="shared" ca="1" si="315"/>
        <v>15</v>
      </c>
      <c r="C3206">
        <f t="shared" ca="1" si="314"/>
        <v>3</v>
      </c>
      <c r="D3206">
        <f t="shared" ca="1" si="314"/>
        <v>1989</v>
      </c>
      <c r="E3206">
        <f t="shared" ca="1" si="314"/>
        <v>1</v>
      </c>
      <c r="F3206">
        <f t="shared" ca="1" si="314"/>
        <v>3</v>
      </c>
      <c r="G3206">
        <f t="shared" ca="1" si="314"/>
        <v>1</v>
      </c>
      <c r="I3206" t="str">
        <f t="shared" ca="1" si="310"/>
        <v>Female</v>
      </c>
      <c r="J3206" t="str">
        <f t="shared" ca="1" si="311"/>
        <v>Medicaid</v>
      </c>
      <c r="K3206" t="str">
        <f t="shared" ca="1" si="312"/>
        <v>Discharged</v>
      </c>
      <c r="L3206" s="1">
        <f t="shared" ca="1" si="313"/>
        <v>32582</v>
      </c>
    </row>
    <row r="3207" spans="2:12" x14ac:dyDescent="0.25">
      <c r="B3207">
        <f t="shared" ca="1" si="315"/>
        <v>21</v>
      </c>
      <c r="C3207">
        <f t="shared" ca="1" si="314"/>
        <v>2</v>
      </c>
      <c r="D3207">
        <f t="shared" ca="1" si="314"/>
        <v>1935</v>
      </c>
      <c r="E3207">
        <f t="shared" ca="1" si="314"/>
        <v>1</v>
      </c>
      <c r="F3207">
        <f t="shared" ca="1" si="314"/>
        <v>2</v>
      </c>
      <c r="G3207">
        <f t="shared" ca="1" si="314"/>
        <v>3</v>
      </c>
      <c r="I3207" t="str">
        <f t="shared" ca="1" si="310"/>
        <v>Female</v>
      </c>
      <c r="J3207" t="str">
        <f t="shared" ca="1" si="311"/>
        <v>Medicare</v>
      </c>
      <c r="K3207" t="str">
        <f t="shared" ca="1" si="312"/>
        <v>Transferred</v>
      </c>
      <c r="L3207" s="1">
        <f t="shared" ca="1" si="313"/>
        <v>12836</v>
      </c>
    </row>
    <row r="3208" spans="2:12" x14ac:dyDescent="0.25">
      <c r="B3208">
        <f t="shared" ca="1" si="315"/>
        <v>29</v>
      </c>
      <c r="C3208">
        <f t="shared" ca="1" si="314"/>
        <v>12</v>
      </c>
      <c r="D3208">
        <f t="shared" ca="1" si="314"/>
        <v>1940</v>
      </c>
      <c r="E3208">
        <f t="shared" ca="1" si="314"/>
        <v>1</v>
      </c>
      <c r="F3208">
        <f t="shared" ca="1" si="314"/>
        <v>1</v>
      </c>
      <c r="G3208">
        <f t="shared" ca="1" si="314"/>
        <v>4</v>
      </c>
      <c r="I3208" t="str">
        <f t="shared" ca="1" si="310"/>
        <v>Female</v>
      </c>
      <c r="J3208" t="str">
        <f t="shared" ca="1" si="311"/>
        <v>Aetna</v>
      </c>
      <c r="K3208" t="str">
        <f t="shared" ca="1" si="312"/>
        <v>Left without being seen</v>
      </c>
      <c r="L3208" s="1">
        <f t="shared" ca="1" si="313"/>
        <v>14974</v>
      </c>
    </row>
    <row r="3209" spans="2:12" x14ac:dyDescent="0.25">
      <c r="B3209">
        <f t="shared" ca="1" si="315"/>
        <v>3</v>
      </c>
      <c r="C3209">
        <f t="shared" ca="1" si="314"/>
        <v>2</v>
      </c>
      <c r="D3209">
        <f t="shared" ca="1" si="314"/>
        <v>1935</v>
      </c>
      <c r="E3209">
        <f t="shared" ca="1" si="314"/>
        <v>1</v>
      </c>
      <c r="F3209">
        <f t="shared" ca="1" si="314"/>
        <v>4</v>
      </c>
      <c r="G3209">
        <f t="shared" ca="1" si="314"/>
        <v>1</v>
      </c>
      <c r="I3209" t="str">
        <f t="shared" ref="I3209:I3272" ca="1" si="316">VLOOKUP(E3209,GenderNum_to_GenderLabel,2,FALSE)</f>
        <v>Female</v>
      </c>
      <c r="J3209" t="str">
        <f t="shared" ref="J3209:J3272" ca="1" si="317">VLOOKUP(F3209,InsuranceNum_to_InsuranceCompany,2,FALSE)</f>
        <v>Self-pay</v>
      </c>
      <c r="K3209" t="str">
        <f t="shared" ref="K3209:K3272" ca="1" si="318">VLOOKUP(G3209,DispositionNum_to_DispositionLabel,2,FALSE)</f>
        <v>Discharged</v>
      </c>
      <c r="L3209" s="1">
        <f t="shared" ca="1" si="313"/>
        <v>12818</v>
      </c>
    </row>
    <row r="3210" spans="2:12" x14ac:dyDescent="0.25">
      <c r="B3210">
        <f t="shared" ca="1" si="315"/>
        <v>3</v>
      </c>
      <c r="C3210">
        <f t="shared" ca="1" si="314"/>
        <v>2</v>
      </c>
      <c r="D3210">
        <f t="shared" ca="1" si="314"/>
        <v>1927</v>
      </c>
      <c r="E3210">
        <f t="shared" ca="1" si="314"/>
        <v>2</v>
      </c>
      <c r="F3210">
        <f t="shared" ca="1" si="314"/>
        <v>4</v>
      </c>
      <c r="G3210">
        <f t="shared" ca="1" si="314"/>
        <v>1</v>
      </c>
      <c r="I3210" t="str">
        <f t="shared" ca="1" si="316"/>
        <v>Male</v>
      </c>
      <c r="J3210" t="str">
        <f t="shared" ca="1" si="317"/>
        <v>Self-pay</v>
      </c>
      <c r="K3210" t="str">
        <f t="shared" ca="1" si="318"/>
        <v>Discharged</v>
      </c>
      <c r="L3210" s="1">
        <f t="shared" ca="1" si="313"/>
        <v>9896</v>
      </c>
    </row>
    <row r="3211" spans="2:12" x14ac:dyDescent="0.25">
      <c r="B3211">
        <f t="shared" ca="1" si="315"/>
        <v>8</v>
      </c>
      <c r="C3211">
        <f t="shared" ca="1" si="314"/>
        <v>4</v>
      </c>
      <c r="D3211">
        <f t="shared" ca="1" si="314"/>
        <v>1937</v>
      </c>
      <c r="E3211">
        <f t="shared" ca="1" si="314"/>
        <v>2</v>
      </c>
      <c r="F3211">
        <f t="shared" ca="1" si="314"/>
        <v>3</v>
      </c>
      <c r="G3211">
        <f t="shared" ca="1" si="314"/>
        <v>1</v>
      </c>
      <c r="I3211" t="str">
        <f t="shared" ca="1" si="316"/>
        <v>Male</v>
      </c>
      <c r="J3211" t="str">
        <f t="shared" ca="1" si="317"/>
        <v>Medicaid</v>
      </c>
      <c r="K3211" t="str">
        <f t="shared" ca="1" si="318"/>
        <v>Discharged</v>
      </c>
      <c r="L3211" s="1">
        <f t="shared" ca="1" si="313"/>
        <v>13613</v>
      </c>
    </row>
    <row r="3212" spans="2:12" x14ac:dyDescent="0.25">
      <c r="B3212">
        <f t="shared" ca="1" si="315"/>
        <v>1</v>
      </c>
      <c r="C3212">
        <f t="shared" ca="1" si="314"/>
        <v>10</v>
      </c>
      <c r="D3212">
        <f t="shared" ca="1" si="314"/>
        <v>1921</v>
      </c>
      <c r="E3212">
        <f t="shared" ca="1" si="314"/>
        <v>2</v>
      </c>
      <c r="F3212">
        <f t="shared" ca="1" si="314"/>
        <v>2</v>
      </c>
      <c r="G3212">
        <f t="shared" ca="1" si="314"/>
        <v>4</v>
      </c>
      <c r="I3212" t="str">
        <f t="shared" ca="1" si="316"/>
        <v>Male</v>
      </c>
      <c r="J3212" t="str">
        <f t="shared" ca="1" si="317"/>
        <v>Medicare</v>
      </c>
      <c r="K3212" t="str">
        <f t="shared" ca="1" si="318"/>
        <v>Left without being seen</v>
      </c>
      <c r="L3212" s="1">
        <f t="shared" ca="1" si="313"/>
        <v>7945</v>
      </c>
    </row>
    <row r="3213" spans="2:12" x14ac:dyDescent="0.25">
      <c r="B3213">
        <f t="shared" ca="1" si="315"/>
        <v>14</v>
      </c>
      <c r="C3213">
        <f t="shared" ca="1" si="314"/>
        <v>6</v>
      </c>
      <c r="D3213">
        <f t="shared" ca="1" si="314"/>
        <v>1998</v>
      </c>
      <c r="E3213">
        <f t="shared" ca="1" si="314"/>
        <v>1</v>
      </c>
      <c r="F3213">
        <f t="shared" ca="1" si="314"/>
        <v>3</v>
      </c>
      <c r="G3213">
        <f t="shared" ca="1" si="314"/>
        <v>3</v>
      </c>
      <c r="I3213" t="str">
        <f t="shared" ca="1" si="316"/>
        <v>Female</v>
      </c>
      <c r="J3213" t="str">
        <f t="shared" ca="1" si="317"/>
        <v>Medicaid</v>
      </c>
      <c r="K3213" t="str">
        <f t="shared" ca="1" si="318"/>
        <v>Transferred</v>
      </c>
      <c r="L3213" s="1">
        <f t="shared" ca="1" si="313"/>
        <v>35960</v>
      </c>
    </row>
    <row r="3214" spans="2:12" x14ac:dyDescent="0.25">
      <c r="B3214">
        <f t="shared" ca="1" si="315"/>
        <v>27</v>
      </c>
      <c r="C3214">
        <f t="shared" ca="1" si="314"/>
        <v>5</v>
      </c>
      <c r="D3214">
        <f t="shared" ca="1" si="314"/>
        <v>1944</v>
      </c>
      <c r="E3214">
        <f t="shared" ca="1" si="314"/>
        <v>2</v>
      </c>
      <c r="F3214">
        <f t="shared" ca="1" si="314"/>
        <v>4</v>
      </c>
      <c r="G3214">
        <f t="shared" ca="1" si="314"/>
        <v>4</v>
      </c>
      <c r="I3214" t="str">
        <f t="shared" ca="1" si="316"/>
        <v>Male</v>
      </c>
      <c r="J3214" t="str">
        <f t="shared" ca="1" si="317"/>
        <v>Self-pay</v>
      </c>
      <c r="K3214" t="str">
        <f t="shared" ca="1" si="318"/>
        <v>Left without being seen</v>
      </c>
      <c r="L3214" s="1">
        <f t="shared" ca="1" si="313"/>
        <v>16219</v>
      </c>
    </row>
    <row r="3215" spans="2:12" x14ac:dyDescent="0.25">
      <c r="B3215">
        <f t="shared" ca="1" si="315"/>
        <v>22</v>
      </c>
      <c r="C3215">
        <f t="shared" ca="1" si="314"/>
        <v>9</v>
      </c>
      <c r="D3215">
        <f t="shared" ca="1" si="314"/>
        <v>1943</v>
      </c>
      <c r="E3215">
        <f t="shared" ca="1" si="314"/>
        <v>1</v>
      </c>
      <c r="F3215">
        <f t="shared" ca="1" si="314"/>
        <v>3</v>
      </c>
      <c r="G3215">
        <f t="shared" ca="1" si="314"/>
        <v>2</v>
      </c>
      <c r="I3215" t="str">
        <f t="shared" ca="1" si="316"/>
        <v>Female</v>
      </c>
      <c r="J3215" t="str">
        <f t="shared" ca="1" si="317"/>
        <v>Medicaid</v>
      </c>
      <c r="K3215" t="str">
        <f t="shared" ca="1" si="318"/>
        <v>Admitted</v>
      </c>
      <c r="L3215" s="1">
        <f t="shared" ca="1" si="313"/>
        <v>15971</v>
      </c>
    </row>
    <row r="3216" spans="2:12" x14ac:dyDescent="0.25">
      <c r="B3216">
        <f t="shared" ca="1" si="315"/>
        <v>14</v>
      </c>
      <c r="C3216">
        <f t="shared" ca="1" si="314"/>
        <v>11</v>
      </c>
      <c r="D3216">
        <f t="shared" ca="1" si="314"/>
        <v>1921</v>
      </c>
      <c r="E3216">
        <f t="shared" ca="1" si="314"/>
        <v>2</v>
      </c>
      <c r="F3216">
        <f t="shared" ca="1" si="314"/>
        <v>4</v>
      </c>
      <c r="G3216">
        <f t="shared" ca="1" si="314"/>
        <v>4</v>
      </c>
      <c r="I3216" t="str">
        <f t="shared" ca="1" si="316"/>
        <v>Male</v>
      </c>
      <c r="J3216" t="str">
        <f t="shared" ca="1" si="317"/>
        <v>Self-pay</v>
      </c>
      <c r="K3216" t="str">
        <f t="shared" ca="1" si="318"/>
        <v>Left without being seen</v>
      </c>
      <c r="L3216" s="1">
        <f t="shared" ca="1" si="313"/>
        <v>7989</v>
      </c>
    </row>
    <row r="3217" spans="2:12" x14ac:dyDescent="0.25">
      <c r="B3217">
        <f t="shared" ca="1" si="315"/>
        <v>13</v>
      </c>
      <c r="C3217">
        <f t="shared" ca="1" si="314"/>
        <v>3</v>
      </c>
      <c r="D3217">
        <f t="shared" ca="1" si="314"/>
        <v>2000</v>
      </c>
      <c r="E3217">
        <f t="shared" ca="1" si="314"/>
        <v>2</v>
      </c>
      <c r="F3217">
        <f t="shared" ca="1" si="314"/>
        <v>1</v>
      </c>
      <c r="G3217">
        <f t="shared" ca="1" si="314"/>
        <v>4</v>
      </c>
      <c r="I3217" t="str">
        <f t="shared" ca="1" si="316"/>
        <v>Male</v>
      </c>
      <c r="J3217" t="str">
        <f t="shared" ca="1" si="317"/>
        <v>Aetna</v>
      </c>
      <c r="K3217" t="str">
        <f t="shared" ca="1" si="318"/>
        <v>Left without being seen</v>
      </c>
      <c r="L3217" s="1">
        <f t="shared" ca="1" si="313"/>
        <v>36598</v>
      </c>
    </row>
    <row r="3218" spans="2:12" x14ac:dyDescent="0.25">
      <c r="B3218">
        <f t="shared" ca="1" si="315"/>
        <v>10</v>
      </c>
      <c r="C3218">
        <f t="shared" ca="1" si="314"/>
        <v>1</v>
      </c>
      <c r="D3218">
        <f t="shared" ca="1" si="314"/>
        <v>1946</v>
      </c>
      <c r="E3218">
        <f t="shared" ca="1" si="314"/>
        <v>2</v>
      </c>
      <c r="F3218">
        <f t="shared" ca="1" si="314"/>
        <v>2</v>
      </c>
      <c r="G3218">
        <f t="shared" ca="1" si="314"/>
        <v>2</v>
      </c>
      <c r="I3218" t="str">
        <f t="shared" ca="1" si="316"/>
        <v>Male</v>
      </c>
      <c r="J3218" t="str">
        <f t="shared" ca="1" si="317"/>
        <v>Medicare</v>
      </c>
      <c r="K3218" t="str">
        <f t="shared" ca="1" si="318"/>
        <v>Admitted</v>
      </c>
      <c r="L3218" s="1">
        <f t="shared" ca="1" si="313"/>
        <v>16812</v>
      </c>
    </row>
    <row r="3219" spans="2:12" x14ac:dyDescent="0.25">
      <c r="B3219">
        <f t="shared" ca="1" si="315"/>
        <v>22</v>
      </c>
      <c r="C3219">
        <f t="shared" ca="1" si="314"/>
        <v>6</v>
      </c>
      <c r="D3219">
        <f t="shared" ca="1" si="314"/>
        <v>1920</v>
      </c>
      <c r="E3219">
        <f t="shared" ca="1" si="314"/>
        <v>2</v>
      </c>
      <c r="F3219">
        <f t="shared" ca="1" si="314"/>
        <v>1</v>
      </c>
      <c r="G3219">
        <f t="shared" ca="1" si="314"/>
        <v>3</v>
      </c>
      <c r="I3219" t="str">
        <f t="shared" ca="1" si="316"/>
        <v>Male</v>
      </c>
      <c r="J3219" t="str">
        <f t="shared" ca="1" si="317"/>
        <v>Aetna</v>
      </c>
      <c r="K3219" t="str">
        <f t="shared" ca="1" si="318"/>
        <v>Transferred</v>
      </c>
      <c r="L3219" s="1">
        <f t="shared" ca="1" si="313"/>
        <v>7479</v>
      </c>
    </row>
    <row r="3220" spans="2:12" x14ac:dyDescent="0.25">
      <c r="B3220">
        <f t="shared" ca="1" si="315"/>
        <v>6</v>
      </c>
      <c r="C3220">
        <f t="shared" ca="1" si="314"/>
        <v>2</v>
      </c>
      <c r="D3220">
        <f t="shared" ca="1" si="314"/>
        <v>1918</v>
      </c>
      <c r="E3220">
        <f t="shared" ca="1" si="314"/>
        <v>1</v>
      </c>
      <c r="F3220">
        <f t="shared" ca="1" si="314"/>
        <v>5</v>
      </c>
      <c r="G3220">
        <f t="shared" ca="1" si="314"/>
        <v>2</v>
      </c>
      <c r="I3220" t="str">
        <f t="shared" ca="1" si="316"/>
        <v>Female</v>
      </c>
      <c r="J3220" t="str">
        <f t="shared" ca="1" si="317"/>
        <v>Blue Cross</v>
      </c>
      <c r="K3220" t="str">
        <f t="shared" ca="1" si="318"/>
        <v>Admitted</v>
      </c>
      <c r="L3220" s="1">
        <f t="shared" ref="L3220:L3283" ca="1" si="319">DATE(D3220,C3220,B3220)</f>
        <v>6612</v>
      </c>
    </row>
    <row r="3221" spans="2:12" x14ac:dyDescent="0.25">
      <c r="B3221">
        <f t="shared" ca="1" si="315"/>
        <v>26</v>
      </c>
      <c r="C3221">
        <f t="shared" ca="1" si="314"/>
        <v>4</v>
      </c>
      <c r="D3221">
        <f t="shared" ca="1" si="314"/>
        <v>1994</v>
      </c>
      <c r="E3221">
        <f t="shared" ca="1" si="314"/>
        <v>1</v>
      </c>
      <c r="F3221">
        <f t="shared" ca="1" si="314"/>
        <v>1</v>
      </c>
      <c r="G3221">
        <f t="shared" ca="1" si="314"/>
        <v>4</v>
      </c>
      <c r="I3221" t="str">
        <f t="shared" ca="1" si="316"/>
        <v>Female</v>
      </c>
      <c r="J3221" t="str">
        <f t="shared" ca="1" si="317"/>
        <v>Aetna</v>
      </c>
      <c r="K3221" t="str">
        <f t="shared" ca="1" si="318"/>
        <v>Left without being seen</v>
      </c>
      <c r="L3221" s="1">
        <f t="shared" ca="1" si="319"/>
        <v>34450</v>
      </c>
    </row>
    <row r="3222" spans="2:12" x14ac:dyDescent="0.25">
      <c r="B3222">
        <f t="shared" ca="1" si="315"/>
        <v>21</v>
      </c>
      <c r="C3222">
        <f t="shared" ca="1" si="314"/>
        <v>12</v>
      </c>
      <c r="D3222">
        <f t="shared" ca="1" si="314"/>
        <v>1951</v>
      </c>
      <c r="E3222">
        <f t="shared" ca="1" si="314"/>
        <v>1</v>
      </c>
      <c r="F3222">
        <f t="shared" ca="1" si="314"/>
        <v>3</v>
      </c>
      <c r="G3222">
        <f t="shared" ca="1" si="314"/>
        <v>2</v>
      </c>
      <c r="I3222" t="str">
        <f t="shared" ca="1" si="316"/>
        <v>Female</v>
      </c>
      <c r="J3222" t="str">
        <f t="shared" ca="1" si="317"/>
        <v>Medicaid</v>
      </c>
      <c r="K3222" t="str">
        <f t="shared" ca="1" si="318"/>
        <v>Admitted</v>
      </c>
      <c r="L3222" s="1">
        <f t="shared" ca="1" si="319"/>
        <v>18983</v>
      </c>
    </row>
    <row r="3223" spans="2:12" x14ac:dyDescent="0.25">
      <c r="B3223">
        <f t="shared" ca="1" si="315"/>
        <v>17</v>
      </c>
      <c r="C3223">
        <f t="shared" ca="1" si="314"/>
        <v>9</v>
      </c>
      <c r="D3223">
        <f t="shared" ca="1" si="314"/>
        <v>1947</v>
      </c>
      <c r="E3223">
        <f t="shared" ca="1" si="314"/>
        <v>2</v>
      </c>
      <c r="F3223">
        <f t="shared" ca="1" si="314"/>
        <v>4</v>
      </c>
      <c r="G3223">
        <f t="shared" ca="1" si="314"/>
        <v>3</v>
      </c>
      <c r="I3223" t="str">
        <f t="shared" ca="1" si="316"/>
        <v>Male</v>
      </c>
      <c r="J3223" t="str">
        <f t="shared" ca="1" si="317"/>
        <v>Self-pay</v>
      </c>
      <c r="K3223" t="str">
        <f t="shared" ca="1" si="318"/>
        <v>Transferred</v>
      </c>
      <c r="L3223" s="1">
        <f t="shared" ca="1" si="319"/>
        <v>17427</v>
      </c>
    </row>
    <row r="3224" spans="2:12" x14ac:dyDescent="0.25">
      <c r="B3224">
        <f t="shared" ca="1" si="315"/>
        <v>23</v>
      </c>
      <c r="C3224">
        <f t="shared" ca="1" si="314"/>
        <v>11</v>
      </c>
      <c r="D3224">
        <f t="shared" ca="1" si="314"/>
        <v>1981</v>
      </c>
      <c r="E3224">
        <f t="shared" ca="1" si="314"/>
        <v>1</v>
      </c>
      <c r="F3224">
        <f t="shared" ca="1" si="314"/>
        <v>5</v>
      </c>
      <c r="G3224">
        <f t="shared" ca="1" si="314"/>
        <v>3</v>
      </c>
      <c r="I3224" t="str">
        <f t="shared" ca="1" si="316"/>
        <v>Female</v>
      </c>
      <c r="J3224" t="str">
        <f t="shared" ca="1" si="317"/>
        <v>Blue Cross</v>
      </c>
      <c r="K3224" t="str">
        <f t="shared" ca="1" si="318"/>
        <v>Transferred</v>
      </c>
      <c r="L3224" s="1">
        <f t="shared" ca="1" si="319"/>
        <v>29913</v>
      </c>
    </row>
    <row r="3225" spans="2:12" x14ac:dyDescent="0.25">
      <c r="B3225">
        <f t="shared" ca="1" si="315"/>
        <v>8</v>
      </c>
      <c r="C3225">
        <f t="shared" ca="1" si="314"/>
        <v>11</v>
      </c>
      <c r="D3225">
        <f t="shared" ca="1" si="314"/>
        <v>1955</v>
      </c>
      <c r="E3225">
        <f t="shared" ca="1" si="314"/>
        <v>1</v>
      </c>
      <c r="F3225">
        <f t="shared" ca="1" si="314"/>
        <v>4</v>
      </c>
      <c r="G3225">
        <f t="shared" ca="1" si="314"/>
        <v>2</v>
      </c>
      <c r="I3225" t="str">
        <f t="shared" ca="1" si="316"/>
        <v>Female</v>
      </c>
      <c r="J3225" t="str">
        <f t="shared" ca="1" si="317"/>
        <v>Self-pay</v>
      </c>
      <c r="K3225" t="str">
        <f t="shared" ca="1" si="318"/>
        <v>Admitted</v>
      </c>
      <c r="L3225" s="1">
        <f t="shared" ca="1" si="319"/>
        <v>20401</v>
      </c>
    </row>
    <row r="3226" spans="2:12" x14ac:dyDescent="0.25">
      <c r="B3226">
        <f t="shared" ca="1" si="315"/>
        <v>15</v>
      </c>
      <c r="C3226">
        <f t="shared" ca="1" si="314"/>
        <v>7</v>
      </c>
      <c r="D3226">
        <f t="shared" ca="1" si="314"/>
        <v>1990</v>
      </c>
      <c r="E3226">
        <f t="shared" ca="1" si="314"/>
        <v>1</v>
      </c>
      <c r="F3226">
        <f t="shared" ca="1" si="314"/>
        <v>5</v>
      </c>
      <c r="G3226">
        <f t="shared" ca="1" si="314"/>
        <v>4</v>
      </c>
      <c r="I3226" t="str">
        <f t="shared" ca="1" si="316"/>
        <v>Female</v>
      </c>
      <c r="J3226" t="str">
        <f t="shared" ca="1" si="317"/>
        <v>Blue Cross</v>
      </c>
      <c r="K3226" t="str">
        <f t="shared" ca="1" si="318"/>
        <v>Left without being seen</v>
      </c>
      <c r="L3226" s="1">
        <f t="shared" ca="1" si="319"/>
        <v>33069</v>
      </c>
    </row>
    <row r="3227" spans="2:12" x14ac:dyDescent="0.25">
      <c r="B3227">
        <f t="shared" ca="1" si="315"/>
        <v>3</v>
      </c>
      <c r="C3227">
        <f t="shared" ca="1" si="314"/>
        <v>6</v>
      </c>
      <c r="D3227">
        <f t="shared" ca="1" si="314"/>
        <v>1964</v>
      </c>
      <c r="E3227">
        <f t="shared" ca="1" si="314"/>
        <v>2</v>
      </c>
      <c r="F3227">
        <f t="shared" ca="1" si="314"/>
        <v>3</v>
      </c>
      <c r="G3227">
        <f t="shared" ca="1" si="314"/>
        <v>1</v>
      </c>
      <c r="I3227" t="str">
        <f t="shared" ca="1" si="316"/>
        <v>Male</v>
      </c>
      <c r="J3227" t="str">
        <f t="shared" ca="1" si="317"/>
        <v>Medicaid</v>
      </c>
      <c r="K3227" t="str">
        <f t="shared" ca="1" si="318"/>
        <v>Discharged</v>
      </c>
      <c r="L3227" s="1">
        <f t="shared" ca="1" si="319"/>
        <v>23531</v>
      </c>
    </row>
    <row r="3228" spans="2:12" x14ac:dyDescent="0.25">
      <c r="B3228">
        <f t="shared" ca="1" si="315"/>
        <v>15</v>
      </c>
      <c r="C3228">
        <f t="shared" ca="1" si="314"/>
        <v>10</v>
      </c>
      <c r="D3228">
        <f t="shared" ca="1" si="314"/>
        <v>1983</v>
      </c>
      <c r="E3228">
        <f t="shared" ca="1" si="314"/>
        <v>2</v>
      </c>
      <c r="F3228">
        <f t="shared" ca="1" si="314"/>
        <v>5</v>
      </c>
      <c r="G3228">
        <f t="shared" ca="1" si="314"/>
        <v>3</v>
      </c>
      <c r="I3228" t="str">
        <f t="shared" ca="1" si="316"/>
        <v>Male</v>
      </c>
      <c r="J3228" t="str">
        <f t="shared" ca="1" si="317"/>
        <v>Blue Cross</v>
      </c>
      <c r="K3228" t="str">
        <f t="shared" ca="1" si="318"/>
        <v>Transferred</v>
      </c>
      <c r="L3228" s="1">
        <f t="shared" ca="1" si="319"/>
        <v>30604</v>
      </c>
    </row>
    <row r="3229" spans="2:12" x14ac:dyDescent="0.25">
      <c r="B3229">
        <f t="shared" ca="1" si="315"/>
        <v>8</v>
      </c>
      <c r="C3229">
        <f t="shared" ca="1" si="314"/>
        <v>8</v>
      </c>
      <c r="D3229">
        <f t="shared" ca="1" si="314"/>
        <v>1939</v>
      </c>
      <c r="E3229">
        <f t="shared" ca="1" si="314"/>
        <v>2</v>
      </c>
      <c r="F3229">
        <f t="shared" ca="1" si="314"/>
        <v>4</v>
      </c>
      <c r="G3229">
        <f t="shared" ca="1" si="314"/>
        <v>1</v>
      </c>
      <c r="I3229" t="str">
        <f t="shared" ca="1" si="316"/>
        <v>Male</v>
      </c>
      <c r="J3229" t="str">
        <f t="shared" ca="1" si="317"/>
        <v>Self-pay</v>
      </c>
      <c r="K3229" t="str">
        <f t="shared" ca="1" si="318"/>
        <v>Discharged</v>
      </c>
      <c r="L3229" s="1">
        <f t="shared" ca="1" si="319"/>
        <v>14465</v>
      </c>
    </row>
    <row r="3230" spans="2:12" x14ac:dyDescent="0.25">
      <c r="B3230">
        <f t="shared" ca="1" si="315"/>
        <v>27</v>
      </c>
      <c r="C3230">
        <f t="shared" ca="1" si="314"/>
        <v>3</v>
      </c>
      <c r="D3230">
        <f t="shared" ca="1" si="314"/>
        <v>1942</v>
      </c>
      <c r="E3230">
        <f t="shared" ref="C3230:G3281" ca="1" si="320">RANDBETWEEN(E$4,E$5)</f>
        <v>1</v>
      </c>
      <c r="F3230">
        <f t="shared" ca="1" si="320"/>
        <v>2</v>
      </c>
      <c r="G3230">
        <f t="shared" ca="1" si="320"/>
        <v>4</v>
      </c>
      <c r="I3230" t="str">
        <f t="shared" ca="1" si="316"/>
        <v>Female</v>
      </c>
      <c r="J3230" t="str">
        <f t="shared" ca="1" si="317"/>
        <v>Medicare</v>
      </c>
      <c r="K3230" t="str">
        <f t="shared" ca="1" si="318"/>
        <v>Left without being seen</v>
      </c>
      <c r="L3230" s="1">
        <f t="shared" ca="1" si="319"/>
        <v>15427</v>
      </c>
    </row>
    <row r="3231" spans="2:12" x14ac:dyDescent="0.25">
      <c r="B3231">
        <f t="shared" ca="1" si="315"/>
        <v>20</v>
      </c>
      <c r="C3231">
        <f t="shared" ca="1" si="320"/>
        <v>1</v>
      </c>
      <c r="D3231">
        <f t="shared" ca="1" si="320"/>
        <v>1958</v>
      </c>
      <c r="E3231">
        <f t="shared" ca="1" si="320"/>
        <v>1</v>
      </c>
      <c r="F3231">
        <f t="shared" ca="1" si="320"/>
        <v>3</v>
      </c>
      <c r="G3231">
        <f t="shared" ca="1" si="320"/>
        <v>2</v>
      </c>
      <c r="I3231" t="str">
        <f t="shared" ca="1" si="316"/>
        <v>Female</v>
      </c>
      <c r="J3231" t="str">
        <f t="shared" ca="1" si="317"/>
        <v>Medicaid</v>
      </c>
      <c r="K3231" t="str">
        <f t="shared" ca="1" si="318"/>
        <v>Admitted</v>
      </c>
      <c r="L3231" s="1">
        <f t="shared" ca="1" si="319"/>
        <v>21205</v>
      </c>
    </row>
    <row r="3232" spans="2:12" x14ac:dyDescent="0.25">
      <c r="B3232">
        <f t="shared" ca="1" si="315"/>
        <v>10</v>
      </c>
      <c r="C3232">
        <f t="shared" ca="1" si="320"/>
        <v>12</v>
      </c>
      <c r="D3232">
        <f t="shared" ca="1" si="320"/>
        <v>2002</v>
      </c>
      <c r="E3232">
        <f t="shared" ca="1" si="320"/>
        <v>1</v>
      </c>
      <c r="F3232">
        <f t="shared" ca="1" si="320"/>
        <v>5</v>
      </c>
      <c r="G3232">
        <f t="shared" ca="1" si="320"/>
        <v>1</v>
      </c>
      <c r="I3232" t="str">
        <f t="shared" ca="1" si="316"/>
        <v>Female</v>
      </c>
      <c r="J3232" t="str">
        <f t="shared" ca="1" si="317"/>
        <v>Blue Cross</v>
      </c>
      <c r="K3232" t="str">
        <f t="shared" ca="1" si="318"/>
        <v>Discharged</v>
      </c>
      <c r="L3232" s="1">
        <f t="shared" ca="1" si="319"/>
        <v>37600</v>
      </c>
    </row>
    <row r="3233" spans="2:12" x14ac:dyDescent="0.25">
      <c r="B3233">
        <f t="shared" ca="1" si="315"/>
        <v>27</v>
      </c>
      <c r="C3233">
        <f t="shared" ca="1" si="320"/>
        <v>10</v>
      </c>
      <c r="D3233">
        <f t="shared" ca="1" si="320"/>
        <v>1960</v>
      </c>
      <c r="E3233">
        <f t="shared" ca="1" si="320"/>
        <v>1</v>
      </c>
      <c r="F3233">
        <f t="shared" ca="1" si="320"/>
        <v>3</v>
      </c>
      <c r="G3233">
        <f t="shared" ca="1" si="320"/>
        <v>4</v>
      </c>
      <c r="I3233" t="str">
        <f t="shared" ca="1" si="316"/>
        <v>Female</v>
      </c>
      <c r="J3233" t="str">
        <f t="shared" ca="1" si="317"/>
        <v>Medicaid</v>
      </c>
      <c r="K3233" t="str">
        <f t="shared" ca="1" si="318"/>
        <v>Left without being seen</v>
      </c>
      <c r="L3233" s="1">
        <f t="shared" ca="1" si="319"/>
        <v>22216</v>
      </c>
    </row>
    <row r="3234" spans="2:12" x14ac:dyDescent="0.25">
      <c r="B3234">
        <f t="shared" ca="1" si="315"/>
        <v>3</v>
      </c>
      <c r="C3234">
        <f t="shared" ca="1" si="320"/>
        <v>1</v>
      </c>
      <c r="D3234">
        <f t="shared" ca="1" si="320"/>
        <v>2012</v>
      </c>
      <c r="E3234">
        <f t="shared" ca="1" si="320"/>
        <v>2</v>
      </c>
      <c r="F3234">
        <f t="shared" ca="1" si="320"/>
        <v>1</v>
      </c>
      <c r="G3234">
        <f t="shared" ca="1" si="320"/>
        <v>1</v>
      </c>
      <c r="I3234" t="str">
        <f t="shared" ca="1" si="316"/>
        <v>Male</v>
      </c>
      <c r="J3234" t="str">
        <f t="shared" ca="1" si="317"/>
        <v>Aetna</v>
      </c>
      <c r="K3234" t="str">
        <f t="shared" ca="1" si="318"/>
        <v>Discharged</v>
      </c>
      <c r="L3234" s="1">
        <f t="shared" ca="1" si="319"/>
        <v>40911</v>
      </c>
    </row>
    <row r="3235" spans="2:12" x14ac:dyDescent="0.25">
      <c r="B3235">
        <f t="shared" ca="1" si="315"/>
        <v>29</v>
      </c>
      <c r="C3235">
        <f t="shared" ca="1" si="320"/>
        <v>2</v>
      </c>
      <c r="D3235">
        <f t="shared" ca="1" si="320"/>
        <v>1954</v>
      </c>
      <c r="E3235">
        <f t="shared" ca="1" si="320"/>
        <v>2</v>
      </c>
      <c r="F3235">
        <f t="shared" ca="1" si="320"/>
        <v>5</v>
      </c>
      <c r="G3235">
        <f t="shared" ca="1" si="320"/>
        <v>3</v>
      </c>
      <c r="I3235" t="str">
        <f t="shared" ca="1" si="316"/>
        <v>Male</v>
      </c>
      <c r="J3235" t="str">
        <f t="shared" ca="1" si="317"/>
        <v>Blue Cross</v>
      </c>
      <c r="K3235" t="str">
        <f t="shared" ca="1" si="318"/>
        <v>Transferred</v>
      </c>
      <c r="L3235" s="1">
        <f t="shared" ca="1" si="319"/>
        <v>19784</v>
      </c>
    </row>
    <row r="3236" spans="2:12" x14ac:dyDescent="0.25">
      <c r="B3236">
        <f t="shared" ca="1" si="315"/>
        <v>25</v>
      </c>
      <c r="C3236">
        <f t="shared" ca="1" si="320"/>
        <v>7</v>
      </c>
      <c r="D3236">
        <f t="shared" ca="1" si="320"/>
        <v>1933</v>
      </c>
      <c r="E3236">
        <f t="shared" ca="1" si="320"/>
        <v>1</v>
      </c>
      <c r="F3236">
        <f t="shared" ca="1" si="320"/>
        <v>3</v>
      </c>
      <c r="G3236">
        <f t="shared" ca="1" si="320"/>
        <v>1</v>
      </c>
      <c r="I3236" t="str">
        <f t="shared" ca="1" si="316"/>
        <v>Female</v>
      </c>
      <c r="J3236" t="str">
        <f t="shared" ca="1" si="317"/>
        <v>Medicaid</v>
      </c>
      <c r="K3236" t="str">
        <f t="shared" ca="1" si="318"/>
        <v>Discharged</v>
      </c>
      <c r="L3236" s="1">
        <f t="shared" ca="1" si="319"/>
        <v>12260</v>
      </c>
    </row>
    <row r="3237" spans="2:12" x14ac:dyDescent="0.25">
      <c r="B3237">
        <f t="shared" ca="1" si="315"/>
        <v>5</v>
      </c>
      <c r="C3237">
        <f t="shared" ca="1" si="320"/>
        <v>11</v>
      </c>
      <c r="D3237">
        <f t="shared" ca="1" si="320"/>
        <v>1920</v>
      </c>
      <c r="E3237">
        <f t="shared" ca="1" si="320"/>
        <v>2</v>
      </c>
      <c r="F3237">
        <f t="shared" ca="1" si="320"/>
        <v>2</v>
      </c>
      <c r="G3237">
        <f t="shared" ca="1" si="320"/>
        <v>3</v>
      </c>
      <c r="I3237" t="str">
        <f t="shared" ca="1" si="316"/>
        <v>Male</v>
      </c>
      <c r="J3237" t="str">
        <f t="shared" ca="1" si="317"/>
        <v>Medicare</v>
      </c>
      <c r="K3237" t="str">
        <f t="shared" ca="1" si="318"/>
        <v>Transferred</v>
      </c>
      <c r="L3237" s="1">
        <f t="shared" ca="1" si="319"/>
        <v>7615</v>
      </c>
    </row>
    <row r="3238" spans="2:12" x14ac:dyDescent="0.25">
      <c r="B3238">
        <f t="shared" ca="1" si="315"/>
        <v>26</v>
      </c>
      <c r="C3238">
        <f t="shared" ca="1" si="320"/>
        <v>7</v>
      </c>
      <c r="D3238">
        <f t="shared" ca="1" si="320"/>
        <v>1939</v>
      </c>
      <c r="E3238">
        <f t="shared" ca="1" si="320"/>
        <v>2</v>
      </c>
      <c r="F3238">
        <f t="shared" ca="1" si="320"/>
        <v>5</v>
      </c>
      <c r="G3238">
        <f t="shared" ca="1" si="320"/>
        <v>4</v>
      </c>
      <c r="I3238" t="str">
        <f t="shared" ca="1" si="316"/>
        <v>Male</v>
      </c>
      <c r="J3238" t="str">
        <f t="shared" ca="1" si="317"/>
        <v>Blue Cross</v>
      </c>
      <c r="K3238" t="str">
        <f t="shared" ca="1" si="318"/>
        <v>Left without being seen</v>
      </c>
      <c r="L3238" s="1">
        <f t="shared" ca="1" si="319"/>
        <v>14452</v>
      </c>
    </row>
    <row r="3239" spans="2:12" x14ac:dyDescent="0.25">
      <c r="B3239">
        <f t="shared" ca="1" si="315"/>
        <v>12</v>
      </c>
      <c r="C3239">
        <f t="shared" ca="1" si="320"/>
        <v>7</v>
      </c>
      <c r="D3239">
        <f t="shared" ca="1" si="320"/>
        <v>1920</v>
      </c>
      <c r="E3239">
        <f t="shared" ca="1" si="320"/>
        <v>2</v>
      </c>
      <c r="F3239">
        <f t="shared" ca="1" si="320"/>
        <v>3</v>
      </c>
      <c r="G3239">
        <f t="shared" ca="1" si="320"/>
        <v>2</v>
      </c>
      <c r="I3239" t="str">
        <f t="shared" ca="1" si="316"/>
        <v>Male</v>
      </c>
      <c r="J3239" t="str">
        <f t="shared" ca="1" si="317"/>
        <v>Medicaid</v>
      </c>
      <c r="K3239" t="str">
        <f t="shared" ca="1" si="318"/>
        <v>Admitted</v>
      </c>
      <c r="L3239" s="1">
        <f t="shared" ca="1" si="319"/>
        <v>7499</v>
      </c>
    </row>
    <row r="3240" spans="2:12" x14ac:dyDescent="0.25">
      <c r="B3240">
        <f t="shared" ca="1" si="315"/>
        <v>17</v>
      </c>
      <c r="C3240">
        <f t="shared" ca="1" si="320"/>
        <v>6</v>
      </c>
      <c r="D3240">
        <f t="shared" ca="1" si="320"/>
        <v>2002</v>
      </c>
      <c r="E3240">
        <f t="shared" ca="1" si="320"/>
        <v>1</v>
      </c>
      <c r="F3240">
        <f t="shared" ca="1" si="320"/>
        <v>1</v>
      </c>
      <c r="G3240">
        <f t="shared" ca="1" si="320"/>
        <v>3</v>
      </c>
      <c r="I3240" t="str">
        <f t="shared" ca="1" si="316"/>
        <v>Female</v>
      </c>
      <c r="J3240" t="str">
        <f t="shared" ca="1" si="317"/>
        <v>Aetna</v>
      </c>
      <c r="K3240" t="str">
        <f t="shared" ca="1" si="318"/>
        <v>Transferred</v>
      </c>
      <c r="L3240" s="1">
        <f t="shared" ca="1" si="319"/>
        <v>37424</v>
      </c>
    </row>
    <row r="3241" spans="2:12" x14ac:dyDescent="0.25">
      <c r="B3241">
        <f t="shared" ca="1" si="315"/>
        <v>10</v>
      </c>
      <c r="C3241">
        <f t="shared" ca="1" si="320"/>
        <v>6</v>
      </c>
      <c r="D3241">
        <f t="shared" ca="1" si="320"/>
        <v>1984</v>
      </c>
      <c r="E3241">
        <f t="shared" ca="1" si="320"/>
        <v>2</v>
      </c>
      <c r="F3241">
        <f t="shared" ca="1" si="320"/>
        <v>5</v>
      </c>
      <c r="G3241">
        <f t="shared" ca="1" si="320"/>
        <v>2</v>
      </c>
      <c r="I3241" t="str">
        <f t="shared" ca="1" si="316"/>
        <v>Male</v>
      </c>
      <c r="J3241" t="str">
        <f t="shared" ca="1" si="317"/>
        <v>Blue Cross</v>
      </c>
      <c r="K3241" t="str">
        <f t="shared" ca="1" si="318"/>
        <v>Admitted</v>
      </c>
      <c r="L3241" s="1">
        <f t="shared" ca="1" si="319"/>
        <v>30843</v>
      </c>
    </row>
    <row r="3242" spans="2:12" x14ac:dyDescent="0.25">
      <c r="B3242">
        <f t="shared" ca="1" si="315"/>
        <v>5</v>
      </c>
      <c r="C3242">
        <f t="shared" ca="1" si="320"/>
        <v>5</v>
      </c>
      <c r="D3242">
        <f t="shared" ca="1" si="320"/>
        <v>1945</v>
      </c>
      <c r="E3242">
        <f t="shared" ca="1" si="320"/>
        <v>1</v>
      </c>
      <c r="F3242">
        <f t="shared" ca="1" si="320"/>
        <v>1</v>
      </c>
      <c r="G3242">
        <f t="shared" ca="1" si="320"/>
        <v>3</v>
      </c>
      <c r="I3242" t="str">
        <f t="shared" ca="1" si="316"/>
        <v>Female</v>
      </c>
      <c r="J3242" t="str">
        <f t="shared" ca="1" si="317"/>
        <v>Aetna</v>
      </c>
      <c r="K3242" t="str">
        <f t="shared" ca="1" si="318"/>
        <v>Transferred</v>
      </c>
      <c r="L3242" s="1">
        <f t="shared" ca="1" si="319"/>
        <v>16562</v>
      </c>
    </row>
    <row r="3243" spans="2:12" x14ac:dyDescent="0.25">
      <c r="B3243">
        <f t="shared" ca="1" si="315"/>
        <v>4</v>
      </c>
      <c r="C3243">
        <f t="shared" ca="1" si="320"/>
        <v>11</v>
      </c>
      <c r="D3243">
        <f t="shared" ca="1" si="320"/>
        <v>1960</v>
      </c>
      <c r="E3243">
        <f t="shared" ca="1" si="320"/>
        <v>2</v>
      </c>
      <c r="F3243">
        <f t="shared" ca="1" si="320"/>
        <v>4</v>
      </c>
      <c r="G3243">
        <f t="shared" ca="1" si="320"/>
        <v>3</v>
      </c>
      <c r="I3243" t="str">
        <f t="shared" ca="1" si="316"/>
        <v>Male</v>
      </c>
      <c r="J3243" t="str">
        <f t="shared" ca="1" si="317"/>
        <v>Self-pay</v>
      </c>
      <c r="K3243" t="str">
        <f t="shared" ca="1" si="318"/>
        <v>Transferred</v>
      </c>
      <c r="L3243" s="1">
        <f t="shared" ca="1" si="319"/>
        <v>22224</v>
      </c>
    </row>
    <row r="3244" spans="2:12" x14ac:dyDescent="0.25">
      <c r="B3244">
        <f t="shared" ca="1" si="315"/>
        <v>19</v>
      </c>
      <c r="C3244">
        <f t="shared" ca="1" si="320"/>
        <v>7</v>
      </c>
      <c r="D3244">
        <f t="shared" ca="1" si="320"/>
        <v>1962</v>
      </c>
      <c r="E3244">
        <f t="shared" ca="1" si="320"/>
        <v>1</v>
      </c>
      <c r="F3244">
        <f t="shared" ca="1" si="320"/>
        <v>4</v>
      </c>
      <c r="G3244">
        <f t="shared" ca="1" si="320"/>
        <v>4</v>
      </c>
      <c r="I3244" t="str">
        <f t="shared" ca="1" si="316"/>
        <v>Female</v>
      </c>
      <c r="J3244" t="str">
        <f t="shared" ca="1" si="317"/>
        <v>Self-pay</v>
      </c>
      <c r="K3244" t="str">
        <f t="shared" ca="1" si="318"/>
        <v>Left without being seen</v>
      </c>
      <c r="L3244" s="1">
        <f t="shared" ca="1" si="319"/>
        <v>22846</v>
      </c>
    </row>
    <row r="3245" spans="2:12" x14ac:dyDescent="0.25">
      <c r="B3245">
        <f t="shared" ca="1" si="315"/>
        <v>16</v>
      </c>
      <c r="C3245">
        <f t="shared" ca="1" si="320"/>
        <v>11</v>
      </c>
      <c r="D3245">
        <f t="shared" ca="1" si="320"/>
        <v>1995</v>
      </c>
      <c r="E3245">
        <f t="shared" ca="1" si="320"/>
        <v>1</v>
      </c>
      <c r="F3245">
        <f t="shared" ca="1" si="320"/>
        <v>3</v>
      </c>
      <c r="G3245">
        <f t="shared" ca="1" si="320"/>
        <v>1</v>
      </c>
      <c r="I3245" t="str">
        <f t="shared" ca="1" si="316"/>
        <v>Female</v>
      </c>
      <c r="J3245" t="str">
        <f t="shared" ca="1" si="317"/>
        <v>Medicaid</v>
      </c>
      <c r="K3245" t="str">
        <f t="shared" ca="1" si="318"/>
        <v>Discharged</v>
      </c>
      <c r="L3245" s="1">
        <f t="shared" ca="1" si="319"/>
        <v>35019</v>
      </c>
    </row>
    <row r="3246" spans="2:12" x14ac:dyDescent="0.25">
      <c r="B3246">
        <f t="shared" ca="1" si="315"/>
        <v>10</v>
      </c>
      <c r="C3246">
        <f t="shared" ca="1" si="320"/>
        <v>12</v>
      </c>
      <c r="D3246">
        <f t="shared" ca="1" si="320"/>
        <v>1976</v>
      </c>
      <c r="E3246">
        <f t="shared" ca="1" si="320"/>
        <v>2</v>
      </c>
      <c r="F3246">
        <f t="shared" ca="1" si="320"/>
        <v>3</v>
      </c>
      <c r="G3246">
        <f t="shared" ca="1" si="320"/>
        <v>1</v>
      </c>
      <c r="I3246" t="str">
        <f t="shared" ca="1" si="316"/>
        <v>Male</v>
      </c>
      <c r="J3246" t="str">
        <f t="shared" ca="1" si="317"/>
        <v>Medicaid</v>
      </c>
      <c r="K3246" t="str">
        <f t="shared" ca="1" si="318"/>
        <v>Discharged</v>
      </c>
      <c r="L3246" s="1">
        <f t="shared" ca="1" si="319"/>
        <v>28104</v>
      </c>
    </row>
    <row r="3247" spans="2:12" x14ac:dyDescent="0.25">
      <c r="B3247">
        <f t="shared" ca="1" si="315"/>
        <v>8</v>
      </c>
      <c r="C3247">
        <f t="shared" ca="1" si="320"/>
        <v>5</v>
      </c>
      <c r="D3247">
        <f t="shared" ca="1" si="320"/>
        <v>1950</v>
      </c>
      <c r="E3247">
        <f t="shared" ca="1" si="320"/>
        <v>1</v>
      </c>
      <c r="F3247">
        <f t="shared" ca="1" si="320"/>
        <v>5</v>
      </c>
      <c r="G3247">
        <f t="shared" ca="1" si="320"/>
        <v>2</v>
      </c>
      <c r="I3247" t="str">
        <f t="shared" ca="1" si="316"/>
        <v>Female</v>
      </c>
      <c r="J3247" t="str">
        <f t="shared" ca="1" si="317"/>
        <v>Blue Cross</v>
      </c>
      <c r="K3247" t="str">
        <f t="shared" ca="1" si="318"/>
        <v>Admitted</v>
      </c>
      <c r="L3247" s="1">
        <f t="shared" ca="1" si="319"/>
        <v>18391</v>
      </c>
    </row>
    <row r="3248" spans="2:12" x14ac:dyDescent="0.25">
      <c r="B3248">
        <f t="shared" ca="1" si="315"/>
        <v>6</v>
      </c>
      <c r="C3248">
        <f t="shared" ca="1" si="320"/>
        <v>12</v>
      </c>
      <c r="D3248">
        <f t="shared" ca="1" si="320"/>
        <v>1978</v>
      </c>
      <c r="E3248">
        <f t="shared" ca="1" si="320"/>
        <v>2</v>
      </c>
      <c r="F3248">
        <f t="shared" ca="1" si="320"/>
        <v>5</v>
      </c>
      <c r="G3248">
        <f t="shared" ca="1" si="320"/>
        <v>4</v>
      </c>
      <c r="I3248" t="str">
        <f t="shared" ca="1" si="316"/>
        <v>Male</v>
      </c>
      <c r="J3248" t="str">
        <f t="shared" ca="1" si="317"/>
        <v>Blue Cross</v>
      </c>
      <c r="K3248" t="str">
        <f t="shared" ca="1" si="318"/>
        <v>Left without being seen</v>
      </c>
      <c r="L3248" s="1">
        <f t="shared" ca="1" si="319"/>
        <v>28830</v>
      </c>
    </row>
    <row r="3249" spans="2:12" x14ac:dyDescent="0.25">
      <c r="B3249">
        <f t="shared" ca="1" si="315"/>
        <v>12</v>
      </c>
      <c r="C3249">
        <f t="shared" ca="1" si="320"/>
        <v>6</v>
      </c>
      <c r="D3249">
        <f t="shared" ca="1" si="320"/>
        <v>1988</v>
      </c>
      <c r="E3249">
        <f t="shared" ca="1" si="320"/>
        <v>2</v>
      </c>
      <c r="F3249">
        <f t="shared" ca="1" si="320"/>
        <v>4</v>
      </c>
      <c r="G3249">
        <f t="shared" ca="1" si="320"/>
        <v>3</v>
      </c>
      <c r="I3249" t="str">
        <f t="shared" ca="1" si="316"/>
        <v>Male</v>
      </c>
      <c r="J3249" t="str">
        <f t="shared" ca="1" si="317"/>
        <v>Self-pay</v>
      </c>
      <c r="K3249" t="str">
        <f t="shared" ca="1" si="318"/>
        <v>Transferred</v>
      </c>
      <c r="L3249" s="1">
        <f t="shared" ca="1" si="319"/>
        <v>32306</v>
      </c>
    </row>
    <row r="3250" spans="2:12" x14ac:dyDescent="0.25">
      <c r="B3250">
        <f t="shared" ca="1" si="315"/>
        <v>3</v>
      </c>
      <c r="C3250">
        <f t="shared" ca="1" si="320"/>
        <v>3</v>
      </c>
      <c r="D3250">
        <f t="shared" ca="1" si="320"/>
        <v>1919</v>
      </c>
      <c r="E3250">
        <f t="shared" ca="1" si="320"/>
        <v>1</v>
      </c>
      <c r="F3250">
        <f t="shared" ca="1" si="320"/>
        <v>4</v>
      </c>
      <c r="G3250">
        <f t="shared" ca="1" si="320"/>
        <v>4</v>
      </c>
      <c r="I3250" t="str">
        <f t="shared" ca="1" si="316"/>
        <v>Female</v>
      </c>
      <c r="J3250" t="str">
        <f t="shared" ca="1" si="317"/>
        <v>Self-pay</v>
      </c>
      <c r="K3250" t="str">
        <f t="shared" ca="1" si="318"/>
        <v>Left without being seen</v>
      </c>
      <c r="L3250" s="1">
        <f t="shared" ca="1" si="319"/>
        <v>7002</v>
      </c>
    </row>
    <row r="3251" spans="2:12" x14ac:dyDescent="0.25">
      <c r="B3251">
        <f t="shared" ca="1" si="315"/>
        <v>10</v>
      </c>
      <c r="C3251">
        <f t="shared" ca="1" si="320"/>
        <v>10</v>
      </c>
      <c r="D3251">
        <f t="shared" ca="1" si="320"/>
        <v>1931</v>
      </c>
      <c r="E3251">
        <f t="shared" ca="1" si="320"/>
        <v>2</v>
      </c>
      <c r="F3251">
        <f t="shared" ca="1" si="320"/>
        <v>5</v>
      </c>
      <c r="G3251">
        <f t="shared" ca="1" si="320"/>
        <v>2</v>
      </c>
      <c r="I3251" t="str">
        <f t="shared" ca="1" si="316"/>
        <v>Male</v>
      </c>
      <c r="J3251" t="str">
        <f t="shared" ca="1" si="317"/>
        <v>Blue Cross</v>
      </c>
      <c r="K3251" t="str">
        <f t="shared" ca="1" si="318"/>
        <v>Admitted</v>
      </c>
      <c r="L3251" s="1">
        <f t="shared" ca="1" si="319"/>
        <v>11606</v>
      </c>
    </row>
    <row r="3252" spans="2:12" x14ac:dyDescent="0.25">
      <c r="B3252">
        <f t="shared" ca="1" si="315"/>
        <v>13</v>
      </c>
      <c r="C3252">
        <f t="shared" ca="1" si="320"/>
        <v>3</v>
      </c>
      <c r="D3252">
        <f t="shared" ca="1" si="320"/>
        <v>2000</v>
      </c>
      <c r="E3252">
        <f t="shared" ca="1" si="320"/>
        <v>2</v>
      </c>
      <c r="F3252">
        <f t="shared" ca="1" si="320"/>
        <v>2</v>
      </c>
      <c r="G3252">
        <f t="shared" ca="1" si="320"/>
        <v>2</v>
      </c>
      <c r="I3252" t="str">
        <f t="shared" ca="1" si="316"/>
        <v>Male</v>
      </c>
      <c r="J3252" t="str">
        <f t="shared" ca="1" si="317"/>
        <v>Medicare</v>
      </c>
      <c r="K3252" t="str">
        <f t="shared" ca="1" si="318"/>
        <v>Admitted</v>
      </c>
      <c r="L3252" s="1">
        <f t="shared" ca="1" si="319"/>
        <v>36598</v>
      </c>
    </row>
    <row r="3253" spans="2:12" x14ac:dyDescent="0.25">
      <c r="B3253">
        <f t="shared" ca="1" si="315"/>
        <v>9</v>
      </c>
      <c r="C3253">
        <f t="shared" ca="1" si="320"/>
        <v>10</v>
      </c>
      <c r="D3253">
        <f t="shared" ca="1" si="320"/>
        <v>1967</v>
      </c>
      <c r="E3253">
        <f t="shared" ca="1" si="320"/>
        <v>2</v>
      </c>
      <c r="F3253">
        <f t="shared" ca="1" si="320"/>
        <v>2</v>
      </c>
      <c r="G3253">
        <f t="shared" ca="1" si="320"/>
        <v>2</v>
      </c>
      <c r="I3253" t="str">
        <f t="shared" ca="1" si="316"/>
        <v>Male</v>
      </c>
      <c r="J3253" t="str">
        <f t="shared" ca="1" si="317"/>
        <v>Medicare</v>
      </c>
      <c r="K3253" t="str">
        <f t="shared" ca="1" si="318"/>
        <v>Admitted</v>
      </c>
      <c r="L3253" s="1">
        <f t="shared" ca="1" si="319"/>
        <v>24754</v>
      </c>
    </row>
    <row r="3254" spans="2:12" x14ac:dyDescent="0.25">
      <c r="B3254">
        <f t="shared" ca="1" si="315"/>
        <v>3</v>
      </c>
      <c r="C3254">
        <f t="shared" ca="1" si="320"/>
        <v>9</v>
      </c>
      <c r="D3254">
        <f t="shared" ca="1" si="320"/>
        <v>1997</v>
      </c>
      <c r="E3254">
        <f t="shared" ca="1" si="320"/>
        <v>2</v>
      </c>
      <c r="F3254">
        <f t="shared" ca="1" si="320"/>
        <v>2</v>
      </c>
      <c r="G3254">
        <f t="shared" ca="1" si="320"/>
        <v>1</v>
      </c>
      <c r="I3254" t="str">
        <f t="shared" ca="1" si="316"/>
        <v>Male</v>
      </c>
      <c r="J3254" t="str">
        <f t="shared" ca="1" si="317"/>
        <v>Medicare</v>
      </c>
      <c r="K3254" t="str">
        <f t="shared" ca="1" si="318"/>
        <v>Discharged</v>
      </c>
      <c r="L3254" s="1">
        <f t="shared" ca="1" si="319"/>
        <v>35676</v>
      </c>
    </row>
    <row r="3255" spans="2:12" x14ac:dyDescent="0.25">
      <c r="B3255">
        <f t="shared" ca="1" si="315"/>
        <v>28</v>
      </c>
      <c r="C3255">
        <f t="shared" ca="1" si="320"/>
        <v>4</v>
      </c>
      <c r="D3255">
        <f t="shared" ca="1" si="320"/>
        <v>2008</v>
      </c>
      <c r="E3255">
        <f t="shared" ca="1" si="320"/>
        <v>1</v>
      </c>
      <c r="F3255">
        <f t="shared" ca="1" si="320"/>
        <v>3</v>
      </c>
      <c r="G3255">
        <f t="shared" ca="1" si="320"/>
        <v>1</v>
      </c>
      <c r="I3255" t="str">
        <f t="shared" ca="1" si="316"/>
        <v>Female</v>
      </c>
      <c r="J3255" t="str">
        <f t="shared" ca="1" si="317"/>
        <v>Medicaid</v>
      </c>
      <c r="K3255" t="str">
        <f t="shared" ca="1" si="318"/>
        <v>Discharged</v>
      </c>
      <c r="L3255" s="1">
        <f t="shared" ca="1" si="319"/>
        <v>39566</v>
      </c>
    </row>
    <row r="3256" spans="2:12" x14ac:dyDescent="0.25">
      <c r="B3256">
        <f t="shared" ca="1" si="315"/>
        <v>19</v>
      </c>
      <c r="C3256">
        <f t="shared" ca="1" si="320"/>
        <v>10</v>
      </c>
      <c r="D3256">
        <f t="shared" ca="1" si="320"/>
        <v>1958</v>
      </c>
      <c r="E3256">
        <f t="shared" ca="1" si="320"/>
        <v>2</v>
      </c>
      <c r="F3256">
        <f t="shared" ca="1" si="320"/>
        <v>2</v>
      </c>
      <c r="G3256">
        <f t="shared" ca="1" si="320"/>
        <v>1</v>
      </c>
      <c r="I3256" t="str">
        <f t="shared" ca="1" si="316"/>
        <v>Male</v>
      </c>
      <c r="J3256" t="str">
        <f t="shared" ca="1" si="317"/>
        <v>Medicare</v>
      </c>
      <c r="K3256" t="str">
        <f t="shared" ca="1" si="318"/>
        <v>Discharged</v>
      </c>
      <c r="L3256" s="1">
        <f t="shared" ca="1" si="319"/>
        <v>21477</v>
      </c>
    </row>
    <row r="3257" spans="2:12" x14ac:dyDescent="0.25">
      <c r="B3257">
        <f t="shared" ca="1" si="315"/>
        <v>12</v>
      </c>
      <c r="C3257">
        <f t="shared" ca="1" si="320"/>
        <v>1</v>
      </c>
      <c r="D3257">
        <f t="shared" ca="1" si="320"/>
        <v>1936</v>
      </c>
      <c r="E3257">
        <f t="shared" ca="1" si="320"/>
        <v>1</v>
      </c>
      <c r="F3257">
        <f t="shared" ca="1" si="320"/>
        <v>5</v>
      </c>
      <c r="G3257">
        <f t="shared" ca="1" si="320"/>
        <v>3</v>
      </c>
      <c r="I3257" t="str">
        <f t="shared" ca="1" si="316"/>
        <v>Female</v>
      </c>
      <c r="J3257" t="str">
        <f t="shared" ca="1" si="317"/>
        <v>Blue Cross</v>
      </c>
      <c r="K3257" t="str">
        <f t="shared" ca="1" si="318"/>
        <v>Transferred</v>
      </c>
      <c r="L3257" s="1">
        <f t="shared" ca="1" si="319"/>
        <v>13161</v>
      </c>
    </row>
    <row r="3258" spans="2:12" x14ac:dyDescent="0.25">
      <c r="B3258">
        <f t="shared" ca="1" si="315"/>
        <v>12</v>
      </c>
      <c r="C3258">
        <f t="shared" ca="1" si="320"/>
        <v>1</v>
      </c>
      <c r="D3258">
        <f t="shared" ca="1" si="320"/>
        <v>1940</v>
      </c>
      <c r="E3258">
        <f t="shared" ca="1" si="320"/>
        <v>1</v>
      </c>
      <c r="F3258">
        <f t="shared" ca="1" si="320"/>
        <v>3</v>
      </c>
      <c r="G3258">
        <f t="shared" ca="1" si="320"/>
        <v>3</v>
      </c>
      <c r="I3258" t="str">
        <f t="shared" ca="1" si="316"/>
        <v>Female</v>
      </c>
      <c r="J3258" t="str">
        <f t="shared" ca="1" si="317"/>
        <v>Medicaid</v>
      </c>
      <c r="K3258" t="str">
        <f t="shared" ca="1" si="318"/>
        <v>Transferred</v>
      </c>
      <c r="L3258" s="1">
        <f t="shared" ca="1" si="319"/>
        <v>14622</v>
      </c>
    </row>
    <row r="3259" spans="2:12" x14ac:dyDescent="0.25">
      <c r="B3259">
        <f t="shared" ca="1" si="315"/>
        <v>26</v>
      </c>
      <c r="C3259">
        <f t="shared" ca="1" si="320"/>
        <v>3</v>
      </c>
      <c r="D3259">
        <f t="shared" ca="1" si="320"/>
        <v>1952</v>
      </c>
      <c r="E3259">
        <f t="shared" ca="1" si="320"/>
        <v>2</v>
      </c>
      <c r="F3259">
        <f t="shared" ca="1" si="320"/>
        <v>1</v>
      </c>
      <c r="G3259">
        <f t="shared" ca="1" si="320"/>
        <v>4</v>
      </c>
      <c r="I3259" t="str">
        <f t="shared" ca="1" si="316"/>
        <v>Male</v>
      </c>
      <c r="J3259" t="str">
        <f t="shared" ca="1" si="317"/>
        <v>Aetna</v>
      </c>
      <c r="K3259" t="str">
        <f t="shared" ca="1" si="318"/>
        <v>Left without being seen</v>
      </c>
      <c r="L3259" s="1">
        <f t="shared" ca="1" si="319"/>
        <v>19079</v>
      </c>
    </row>
    <row r="3260" spans="2:12" x14ac:dyDescent="0.25">
      <c r="B3260">
        <f t="shared" ca="1" si="315"/>
        <v>15</v>
      </c>
      <c r="C3260">
        <f t="shared" ca="1" si="320"/>
        <v>2</v>
      </c>
      <c r="D3260">
        <f t="shared" ca="1" si="320"/>
        <v>1940</v>
      </c>
      <c r="E3260">
        <f t="shared" ca="1" si="320"/>
        <v>1</v>
      </c>
      <c r="F3260">
        <f t="shared" ca="1" si="320"/>
        <v>1</v>
      </c>
      <c r="G3260">
        <f t="shared" ca="1" si="320"/>
        <v>4</v>
      </c>
      <c r="I3260" t="str">
        <f t="shared" ca="1" si="316"/>
        <v>Female</v>
      </c>
      <c r="J3260" t="str">
        <f t="shared" ca="1" si="317"/>
        <v>Aetna</v>
      </c>
      <c r="K3260" t="str">
        <f t="shared" ca="1" si="318"/>
        <v>Left without being seen</v>
      </c>
      <c r="L3260" s="1">
        <f t="shared" ca="1" si="319"/>
        <v>14656</v>
      </c>
    </row>
    <row r="3261" spans="2:12" x14ac:dyDescent="0.25">
      <c r="B3261">
        <f t="shared" ca="1" si="315"/>
        <v>12</v>
      </c>
      <c r="C3261">
        <f t="shared" ca="1" si="320"/>
        <v>3</v>
      </c>
      <c r="D3261">
        <f t="shared" ca="1" si="320"/>
        <v>1947</v>
      </c>
      <c r="E3261">
        <f t="shared" ca="1" si="320"/>
        <v>1</v>
      </c>
      <c r="F3261">
        <f t="shared" ca="1" si="320"/>
        <v>4</v>
      </c>
      <c r="G3261">
        <f t="shared" ca="1" si="320"/>
        <v>3</v>
      </c>
      <c r="I3261" t="str">
        <f t="shared" ca="1" si="316"/>
        <v>Female</v>
      </c>
      <c r="J3261" t="str">
        <f t="shared" ca="1" si="317"/>
        <v>Self-pay</v>
      </c>
      <c r="K3261" t="str">
        <f t="shared" ca="1" si="318"/>
        <v>Transferred</v>
      </c>
      <c r="L3261" s="1">
        <f t="shared" ca="1" si="319"/>
        <v>17238</v>
      </c>
    </row>
    <row r="3262" spans="2:12" x14ac:dyDescent="0.25">
      <c r="B3262">
        <f t="shared" ca="1" si="315"/>
        <v>10</v>
      </c>
      <c r="C3262">
        <f t="shared" ca="1" si="320"/>
        <v>6</v>
      </c>
      <c r="D3262">
        <f t="shared" ca="1" si="320"/>
        <v>2013</v>
      </c>
      <c r="E3262">
        <f t="shared" ca="1" si="320"/>
        <v>1</v>
      </c>
      <c r="F3262">
        <f t="shared" ca="1" si="320"/>
        <v>2</v>
      </c>
      <c r="G3262">
        <f t="shared" ca="1" si="320"/>
        <v>1</v>
      </c>
      <c r="I3262" t="str">
        <f t="shared" ca="1" si="316"/>
        <v>Female</v>
      </c>
      <c r="J3262" t="str">
        <f t="shared" ca="1" si="317"/>
        <v>Medicare</v>
      </c>
      <c r="K3262" t="str">
        <f t="shared" ca="1" si="318"/>
        <v>Discharged</v>
      </c>
      <c r="L3262" s="1">
        <f t="shared" ca="1" si="319"/>
        <v>41435</v>
      </c>
    </row>
    <row r="3263" spans="2:12" x14ac:dyDescent="0.25">
      <c r="B3263">
        <f t="shared" ca="1" si="315"/>
        <v>16</v>
      </c>
      <c r="C3263">
        <f t="shared" ca="1" si="320"/>
        <v>11</v>
      </c>
      <c r="D3263">
        <f t="shared" ca="1" si="320"/>
        <v>1917</v>
      </c>
      <c r="E3263">
        <f t="shared" ca="1" si="320"/>
        <v>1</v>
      </c>
      <c r="F3263">
        <f t="shared" ca="1" si="320"/>
        <v>5</v>
      </c>
      <c r="G3263">
        <f t="shared" ca="1" si="320"/>
        <v>3</v>
      </c>
      <c r="I3263" t="str">
        <f t="shared" ca="1" si="316"/>
        <v>Female</v>
      </c>
      <c r="J3263" t="str">
        <f t="shared" ca="1" si="317"/>
        <v>Blue Cross</v>
      </c>
      <c r="K3263" t="str">
        <f t="shared" ca="1" si="318"/>
        <v>Transferred</v>
      </c>
      <c r="L3263" s="1">
        <f t="shared" ca="1" si="319"/>
        <v>6530</v>
      </c>
    </row>
    <row r="3264" spans="2:12" x14ac:dyDescent="0.25">
      <c r="B3264">
        <f t="shared" ca="1" si="315"/>
        <v>13</v>
      </c>
      <c r="C3264">
        <f t="shared" ca="1" si="320"/>
        <v>11</v>
      </c>
      <c r="D3264">
        <f t="shared" ca="1" si="320"/>
        <v>1998</v>
      </c>
      <c r="E3264">
        <f t="shared" ca="1" si="320"/>
        <v>2</v>
      </c>
      <c r="F3264">
        <f t="shared" ca="1" si="320"/>
        <v>2</v>
      </c>
      <c r="G3264">
        <f t="shared" ca="1" si="320"/>
        <v>1</v>
      </c>
      <c r="I3264" t="str">
        <f t="shared" ca="1" si="316"/>
        <v>Male</v>
      </c>
      <c r="J3264" t="str">
        <f t="shared" ca="1" si="317"/>
        <v>Medicare</v>
      </c>
      <c r="K3264" t="str">
        <f t="shared" ca="1" si="318"/>
        <v>Discharged</v>
      </c>
      <c r="L3264" s="1">
        <f t="shared" ca="1" si="319"/>
        <v>36112</v>
      </c>
    </row>
    <row r="3265" spans="2:12" x14ac:dyDescent="0.25">
      <c r="B3265">
        <f t="shared" ca="1" si="315"/>
        <v>19</v>
      </c>
      <c r="C3265">
        <f t="shared" ca="1" si="320"/>
        <v>10</v>
      </c>
      <c r="D3265">
        <f t="shared" ca="1" si="320"/>
        <v>1983</v>
      </c>
      <c r="E3265">
        <f t="shared" ca="1" si="320"/>
        <v>2</v>
      </c>
      <c r="F3265">
        <f t="shared" ca="1" si="320"/>
        <v>4</v>
      </c>
      <c r="G3265">
        <f t="shared" ca="1" si="320"/>
        <v>4</v>
      </c>
      <c r="I3265" t="str">
        <f t="shared" ca="1" si="316"/>
        <v>Male</v>
      </c>
      <c r="J3265" t="str">
        <f t="shared" ca="1" si="317"/>
        <v>Self-pay</v>
      </c>
      <c r="K3265" t="str">
        <f t="shared" ca="1" si="318"/>
        <v>Left without being seen</v>
      </c>
      <c r="L3265" s="1">
        <f t="shared" ca="1" si="319"/>
        <v>30608</v>
      </c>
    </row>
    <row r="3266" spans="2:12" x14ac:dyDescent="0.25">
      <c r="B3266">
        <f t="shared" ca="1" si="315"/>
        <v>23</v>
      </c>
      <c r="C3266">
        <f t="shared" ca="1" si="320"/>
        <v>1</v>
      </c>
      <c r="D3266">
        <f t="shared" ca="1" si="320"/>
        <v>1958</v>
      </c>
      <c r="E3266">
        <f t="shared" ca="1" si="320"/>
        <v>2</v>
      </c>
      <c r="F3266">
        <f t="shared" ca="1" si="320"/>
        <v>4</v>
      </c>
      <c r="G3266">
        <f t="shared" ca="1" si="320"/>
        <v>1</v>
      </c>
      <c r="I3266" t="str">
        <f t="shared" ca="1" si="316"/>
        <v>Male</v>
      </c>
      <c r="J3266" t="str">
        <f t="shared" ca="1" si="317"/>
        <v>Self-pay</v>
      </c>
      <c r="K3266" t="str">
        <f t="shared" ca="1" si="318"/>
        <v>Discharged</v>
      </c>
      <c r="L3266" s="1">
        <f t="shared" ca="1" si="319"/>
        <v>21208</v>
      </c>
    </row>
    <row r="3267" spans="2:12" x14ac:dyDescent="0.25">
      <c r="B3267">
        <f t="shared" ca="1" si="315"/>
        <v>20</v>
      </c>
      <c r="C3267">
        <f t="shared" ca="1" si="320"/>
        <v>7</v>
      </c>
      <c r="D3267">
        <f t="shared" ca="1" si="320"/>
        <v>1984</v>
      </c>
      <c r="E3267">
        <f t="shared" ca="1" si="320"/>
        <v>2</v>
      </c>
      <c r="F3267">
        <f t="shared" ca="1" si="320"/>
        <v>1</v>
      </c>
      <c r="G3267">
        <f t="shared" ca="1" si="320"/>
        <v>3</v>
      </c>
      <c r="I3267" t="str">
        <f t="shared" ca="1" si="316"/>
        <v>Male</v>
      </c>
      <c r="J3267" t="str">
        <f t="shared" ca="1" si="317"/>
        <v>Aetna</v>
      </c>
      <c r="K3267" t="str">
        <f t="shared" ca="1" si="318"/>
        <v>Transferred</v>
      </c>
      <c r="L3267" s="1">
        <f t="shared" ca="1" si="319"/>
        <v>30883</v>
      </c>
    </row>
    <row r="3268" spans="2:12" x14ac:dyDescent="0.25">
      <c r="B3268">
        <f t="shared" ca="1" si="315"/>
        <v>17</v>
      </c>
      <c r="C3268">
        <f t="shared" ca="1" si="320"/>
        <v>7</v>
      </c>
      <c r="D3268">
        <f t="shared" ca="1" si="320"/>
        <v>1928</v>
      </c>
      <c r="E3268">
        <f t="shared" ca="1" si="320"/>
        <v>2</v>
      </c>
      <c r="F3268">
        <f t="shared" ca="1" si="320"/>
        <v>3</v>
      </c>
      <c r="G3268">
        <f t="shared" ca="1" si="320"/>
        <v>3</v>
      </c>
      <c r="I3268" t="str">
        <f t="shared" ca="1" si="316"/>
        <v>Male</v>
      </c>
      <c r="J3268" t="str">
        <f t="shared" ca="1" si="317"/>
        <v>Medicaid</v>
      </c>
      <c r="K3268" t="str">
        <f t="shared" ca="1" si="318"/>
        <v>Transferred</v>
      </c>
      <c r="L3268" s="1">
        <f t="shared" ca="1" si="319"/>
        <v>10426</v>
      </c>
    </row>
    <row r="3269" spans="2:12" x14ac:dyDescent="0.25">
      <c r="B3269">
        <f t="shared" ref="B3269:B3332" ca="1" si="321">RANDBETWEEN(B$4,B$5)</f>
        <v>4</v>
      </c>
      <c r="C3269">
        <f t="shared" ca="1" si="320"/>
        <v>10</v>
      </c>
      <c r="D3269">
        <f t="shared" ca="1" si="320"/>
        <v>1939</v>
      </c>
      <c r="E3269">
        <f t="shared" ca="1" si="320"/>
        <v>2</v>
      </c>
      <c r="F3269">
        <f t="shared" ca="1" si="320"/>
        <v>1</v>
      </c>
      <c r="G3269">
        <f t="shared" ca="1" si="320"/>
        <v>4</v>
      </c>
      <c r="I3269" t="str">
        <f t="shared" ca="1" si="316"/>
        <v>Male</v>
      </c>
      <c r="J3269" t="str">
        <f t="shared" ca="1" si="317"/>
        <v>Aetna</v>
      </c>
      <c r="K3269" t="str">
        <f t="shared" ca="1" si="318"/>
        <v>Left without being seen</v>
      </c>
      <c r="L3269" s="1">
        <f t="shared" ca="1" si="319"/>
        <v>14522</v>
      </c>
    </row>
    <row r="3270" spans="2:12" x14ac:dyDescent="0.25">
      <c r="B3270">
        <f t="shared" ca="1" si="321"/>
        <v>28</v>
      </c>
      <c r="C3270">
        <f t="shared" ca="1" si="320"/>
        <v>2</v>
      </c>
      <c r="D3270">
        <f t="shared" ca="1" si="320"/>
        <v>1977</v>
      </c>
      <c r="E3270">
        <f t="shared" ca="1" si="320"/>
        <v>1</v>
      </c>
      <c r="F3270">
        <f t="shared" ca="1" si="320"/>
        <v>3</v>
      </c>
      <c r="G3270">
        <f t="shared" ca="1" si="320"/>
        <v>1</v>
      </c>
      <c r="I3270" t="str">
        <f t="shared" ca="1" si="316"/>
        <v>Female</v>
      </c>
      <c r="J3270" t="str">
        <f t="shared" ca="1" si="317"/>
        <v>Medicaid</v>
      </c>
      <c r="K3270" t="str">
        <f t="shared" ca="1" si="318"/>
        <v>Discharged</v>
      </c>
      <c r="L3270" s="1">
        <f t="shared" ca="1" si="319"/>
        <v>28184</v>
      </c>
    </row>
    <row r="3271" spans="2:12" x14ac:dyDescent="0.25">
      <c r="B3271">
        <f t="shared" ca="1" si="321"/>
        <v>16</v>
      </c>
      <c r="C3271">
        <f t="shared" ca="1" si="320"/>
        <v>7</v>
      </c>
      <c r="D3271">
        <f t="shared" ca="1" si="320"/>
        <v>1933</v>
      </c>
      <c r="E3271">
        <f t="shared" ca="1" si="320"/>
        <v>2</v>
      </c>
      <c r="F3271">
        <f t="shared" ca="1" si="320"/>
        <v>4</v>
      </c>
      <c r="G3271">
        <f t="shared" ca="1" si="320"/>
        <v>3</v>
      </c>
      <c r="I3271" t="str">
        <f t="shared" ca="1" si="316"/>
        <v>Male</v>
      </c>
      <c r="J3271" t="str">
        <f t="shared" ca="1" si="317"/>
        <v>Self-pay</v>
      </c>
      <c r="K3271" t="str">
        <f t="shared" ca="1" si="318"/>
        <v>Transferred</v>
      </c>
      <c r="L3271" s="1">
        <f t="shared" ca="1" si="319"/>
        <v>12251</v>
      </c>
    </row>
    <row r="3272" spans="2:12" x14ac:dyDescent="0.25">
      <c r="B3272">
        <f t="shared" ca="1" si="321"/>
        <v>8</v>
      </c>
      <c r="C3272">
        <f t="shared" ca="1" si="320"/>
        <v>8</v>
      </c>
      <c r="D3272">
        <f t="shared" ca="1" si="320"/>
        <v>1948</v>
      </c>
      <c r="E3272">
        <f t="shared" ca="1" si="320"/>
        <v>1</v>
      </c>
      <c r="F3272">
        <f t="shared" ca="1" si="320"/>
        <v>5</v>
      </c>
      <c r="G3272">
        <f t="shared" ca="1" si="320"/>
        <v>4</v>
      </c>
      <c r="I3272" t="str">
        <f t="shared" ca="1" si="316"/>
        <v>Female</v>
      </c>
      <c r="J3272" t="str">
        <f t="shared" ca="1" si="317"/>
        <v>Blue Cross</v>
      </c>
      <c r="K3272" t="str">
        <f t="shared" ca="1" si="318"/>
        <v>Left without being seen</v>
      </c>
      <c r="L3272" s="1">
        <f t="shared" ca="1" si="319"/>
        <v>17753</v>
      </c>
    </row>
    <row r="3273" spans="2:12" x14ac:dyDescent="0.25">
      <c r="B3273">
        <f t="shared" ca="1" si="321"/>
        <v>26</v>
      </c>
      <c r="C3273">
        <f t="shared" ca="1" si="320"/>
        <v>3</v>
      </c>
      <c r="D3273">
        <f t="shared" ca="1" si="320"/>
        <v>1968</v>
      </c>
      <c r="E3273">
        <f t="shared" ca="1" si="320"/>
        <v>1</v>
      </c>
      <c r="F3273">
        <f t="shared" ca="1" si="320"/>
        <v>3</v>
      </c>
      <c r="G3273">
        <f t="shared" ca="1" si="320"/>
        <v>3</v>
      </c>
      <c r="I3273" t="str">
        <f t="shared" ref="I3273:I3336" ca="1" si="322">VLOOKUP(E3273,GenderNum_to_GenderLabel,2,FALSE)</f>
        <v>Female</v>
      </c>
      <c r="J3273" t="str">
        <f t="shared" ref="J3273:J3336" ca="1" si="323">VLOOKUP(F3273,InsuranceNum_to_InsuranceCompany,2,FALSE)</f>
        <v>Medicaid</v>
      </c>
      <c r="K3273" t="str">
        <f t="shared" ref="K3273:K3336" ca="1" si="324">VLOOKUP(G3273,DispositionNum_to_DispositionLabel,2,FALSE)</f>
        <v>Transferred</v>
      </c>
      <c r="L3273" s="1">
        <f t="shared" ca="1" si="319"/>
        <v>24923</v>
      </c>
    </row>
    <row r="3274" spans="2:12" x14ac:dyDescent="0.25">
      <c r="B3274">
        <f t="shared" ca="1" si="321"/>
        <v>7</v>
      </c>
      <c r="C3274">
        <f t="shared" ca="1" si="320"/>
        <v>10</v>
      </c>
      <c r="D3274">
        <f t="shared" ca="1" si="320"/>
        <v>2006</v>
      </c>
      <c r="E3274">
        <f t="shared" ca="1" si="320"/>
        <v>2</v>
      </c>
      <c r="F3274">
        <f t="shared" ca="1" si="320"/>
        <v>3</v>
      </c>
      <c r="G3274">
        <f t="shared" ca="1" si="320"/>
        <v>4</v>
      </c>
      <c r="I3274" t="str">
        <f t="shared" ca="1" si="322"/>
        <v>Male</v>
      </c>
      <c r="J3274" t="str">
        <f t="shared" ca="1" si="323"/>
        <v>Medicaid</v>
      </c>
      <c r="K3274" t="str">
        <f t="shared" ca="1" si="324"/>
        <v>Left without being seen</v>
      </c>
      <c r="L3274" s="1">
        <f t="shared" ca="1" si="319"/>
        <v>38997</v>
      </c>
    </row>
    <row r="3275" spans="2:12" x14ac:dyDescent="0.25">
      <c r="B3275">
        <f t="shared" ca="1" si="321"/>
        <v>22</v>
      </c>
      <c r="C3275">
        <f t="shared" ca="1" si="320"/>
        <v>8</v>
      </c>
      <c r="D3275">
        <f t="shared" ca="1" si="320"/>
        <v>1982</v>
      </c>
      <c r="E3275">
        <f t="shared" ca="1" si="320"/>
        <v>2</v>
      </c>
      <c r="F3275">
        <f t="shared" ca="1" si="320"/>
        <v>2</v>
      </c>
      <c r="G3275">
        <f t="shared" ca="1" si="320"/>
        <v>3</v>
      </c>
      <c r="I3275" t="str">
        <f t="shared" ca="1" si="322"/>
        <v>Male</v>
      </c>
      <c r="J3275" t="str">
        <f t="shared" ca="1" si="323"/>
        <v>Medicare</v>
      </c>
      <c r="K3275" t="str">
        <f t="shared" ca="1" si="324"/>
        <v>Transferred</v>
      </c>
      <c r="L3275" s="1">
        <f t="shared" ca="1" si="319"/>
        <v>30185</v>
      </c>
    </row>
    <row r="3276" spans="2:12" x14ac:dyDescent="0.25">
      <c r="B3276">
        <f t="shared" ca="1" si="321"/>
        <v>15</v>
      </c>
      <c r="C3276">
        <f t="shared" ca="1" si="320"/>
        <v>9</v>
      </c>
      <c r="D3276">
        <f t="shared" ca="1" si="320"/>
        <v>1933</v>
      </c>
      <c r="E3276">
        <f t="shared" ca="1" si="320"/>
        <v>1</v>
      </c>
      <c r="F3276">
        <f t="shared" ca="1" si="320"/>
        <v>1</v>
      </c>
      <c r="G3276">
        <f t="shared" ca="1" si="320"/>
        <v>2</v>
      </c>
      <c r="I3276" t="str">
        <f t="shared" ca="1" si="322"/>
        <v>Female</v>
      </c>
      <c r="J3276" t="str">
        <f t="shared" ca="1" si="323"/>
        <v>Aetna</v>
      </c>
      <c r="K3276" t="str">
        <f t="shared" ca="1" si="324"/>
        <v>Admitted</v>
      </c>
      <c r="L3276" s="1">
        <f t="shared" ca="1" si="319"/>
        <v>12312</v>
      </c>
    </row>
    <row r="3277" spans="2:12" x14ac:dyDescent="0.25">
      <c r="B3277">
        <f t="shared" ca="1" si="321"/>
        <v>11</v>
      </c>
      <c r="C3277">
        <f t="shared" ca="1" si="320"/>
        <v>5</v>
      </c>
      <c r="D3277">
        <f t="shared" ca="1" si="320"/>
        <v>1945</v>
      </c>
      <c r="E3277">
        <f t="shared" ca="1" si="320"/>
        <v>1</v>
      </c>
      <c r="F3277">
        <f t="shared" ca="1" si="320"/>
        <v>5</v>
      </c>
      <c r="G3277">
        <f t="shared" ca="1" si="320"/>
        <v>2</v>
      </c>
      <c r="I3277" t="str">
        <f t="shared" ca="1" si="322"/>
        <v>Female</v>
      </c>
      <c r="J3277" t="str">
        <f t="shared" ca="1" si="323"/>
        <v>Blue Cross</v>
      </c>
      <c r="K3277" t="str">
        <f t="shared" ca="1" si="324"/>
        <v>Admitted</v>
      </c>
      <c r="L3277" s="1">
        <f t="shared" ca="1" si="319"/>
        <v>16568</v>
      </c>
    </row>
    <row r="3278" spans="2:12" x14ac:dyDescent="0.25">
      <c r="B3278">
        <f t="shared" ca="1" si="321"/>
        <v>6</v>
      </c>
      <c r="C3278">
        <f t="shared" ca="1" si="320"/>
        <v>10</v>
      </c>
      <c r="D3278">
        <f t="shared" ca="1" si="320"/>
        <v>1980</v>
      </c>
      <c r="E3278">
        <f t="shared" ca="1" si="320"/>
        <v>1</v>
      </c>
      <c r="F3278">
        <f t="shared" ca="1" si="320"/>
        <v>4</v>
      </c>
      <c r="G3278">
        <f t="shared" ca="1" si="320"/>
        <v>4</v>
      </c>
      <c r="I3278" t="str">
        <f t="shared" ca="1" si="322"/>
        <v>Female</v>
      </c>
      <c r="J3278" t="str">
        <f t="shared" ca="1" si="323"/>
        <v>Self-pay</v>
      </c>
      <c r="K3278" t="str">
        <f t="shared" ca="1" si="324"/>
        <v>Left without being seen</v>
      </c>
      <c r="L3278" s="1">
        <f t="shared" ca="1" si="319"/>
        <v>29500</v>
      </c>
    </row>
    <row r="3279" spans="2:12" x14ac:dyDescent="0.25">
      <c r="B3279">
        <f t="shared" ca="1" si="321"/>
        <v>11</v>
      </c>
      <c r="C3279">
        <f t="shared" ca="1" si="320"/>
        <v>6</v>
      </c>
      <c r="D3279">
        <f t="shared" ca="1" si="320"/>
        <v>1916</v>
      </c>
      <c r="E3279">
        <f t="shared" ca="1" si="320"/>
        <v>1</v>
      </c>
      <c r="F3279">
        <f t="shared" ca="1" si="320"/>
        <v>5</v>
      </c>
      <c r="G3279">
        <f t="shared" ca="1" si="320"/>
        <v>3</v>
      </c>
      <c r="I3279" t="str">
        <f t="shared" ca="1" si="322"/>
        <v>Female</v>
      </c>
      <c r="J3279" t="str">
        <f t="shared" ca="1" si="323"/>
        <v>Blue Cross</v>
      </c>
      <c r="K3279" t="str">
        <f t="shared" ca="1" si="324"/>
        <v>Transferred</v>
      </c>
      <c r="L3279" s="1">
        <f t="shared" ca="1" si="319"/>
        <v>6007</v>
      </c>
    </row>
    <row r="3280" spans="2:12" x14ac:dyDescent="0.25">
      <c r="B3280">
        <f t="shared" ca="1" si="321"/>
        <v>23</v>
      </c>
      <c r="C3280">
        <f t="shared" ca="1" si="320"/>
        <v>1</v>
      </c>
      <c r="D3280">
        <f t="shared" ca="1" si="320"/>
        <v>1967</v>
      </c>
      <c r="E3280">
        <f t="shared" ca="1" si="320"/>
        <v>1</v>
      </c>
      <c r="F3280">
        <f t="shared" ca="1" si="320"/>
        <v>2</v>
      </c>
      <c r="G3280">
        <f t="shared" ca="1" si="320"/>
        <v>1</v>
      </c>
      <c r="I3280" t="str">
        <f t="shared" ca="1" si="322"/>
        <v>Female</v>
      </c>
      <c r="J3280" t="str">
        <f t="shared" ca="1" si="323"/>
        <v>Medicare</v>
      </c>
      <c r="K3280" t="str">
        <f t="shared" ca="1" si="324"/>
        <v>Discharged</v>
      </c>
      <c r="L3280" s="1">
        <f t="shared" ca="1" si="319"/>
        <v>24495</v>
      </c>
    </row>
    <row r="3281" spans="2:12" x14ac:dyDescent="0.25">
      <c r="B3281">
        <f t="shared" ca="1" si="321"/>
        <v>12</v>
      </c>
      <c r="C3281">
        <f t="shared" ca="1" si="320"/>
        <v>2</v>
      </c>
      <c r="D3281">
        <f t="shared" ca="1" si="320"/>
        <v>1989</v>
      </c>
      <c r="E3281">
        <f t="shared" ref="C3281:G3332" ca="1" si="325">RANDBETWEEN(E$4,E$5)</f>
        <v>1</v>
      </c>
      <c r="F3281">
        <f t="shared" ca="1" si="325"/>
        <v>3</v>
      </c>
      <c r="G3281">
        <f t="shared" ca="1" si="325"/>
        <v>2</v>
      </c>
      <c r="I3281" t="str">
        <f t="shared" ca="1" si="322"/>
        <v>Female</v>
      </c>
      <c r="J3281" t="str">
        <f t="shared" ca="1" si="323"/>
        <v>Medicaid</v>
      </c>
      <c r="K3281" t="str">
        <f t="shared" ca="1" si="324"/>
        <v>Admitted</v>
      </c>
      <c r="L3281" s="1">
        <f t="shared" ca="1" si="319"/>
        <v>32551</v>
      </c>
    </row>
    <row r="3282" spans="2:12" x14ac:dyDescent="0.25">
      <c r="B3282">
        <f t="shared" ca="1" si="321"/>
        <v>30</v>
      </c>
      <c r="C3282">
        <f t="shared" ca="1" si="325"/>
        <v>10</v>
      </c>
      <c r="D3282">
        <f t="shared" ca="1" si="325"/>
        <v>2007</v>
      </c>
      <c r="E3282">
        <f t="shared" ca="1" si="325"/>
        <v>2</v>
      </c>
      <c r="F3282">
        <f t="shared" ca="1" si="325"/>
        <v>4</v>
      </c>
      <c r="G3282">
        <f t="shared" ca="1" si="325"/>
        <v>2</v>
      </c>
      <c r="I3282" t="str">
        <f t="shared" ca="1" si="322"/>
        <v>Male</v>
      </c>
      <c r="J3282" t="str">
        <f t="shared" ca="1" si="323"/>
        <v>Self-pay</v>
      </c>
      <c r="K3282" t="str">
        <f t="shared" ca="1" si="324"/>
        <v>Admitted</v>
      </c>
      <c r="L3282" s="1">
        <f t="shared" ca="1" si="319"/>
        <v>39385</v>
      </c>
    </row>
    <row r="3283" spans="2:12" x14ac:dyDescent="0.25">
      <c r="B3283">
        <f t="shared" ca="1" si="321"/>
        <v>16</v>
      </c>
      <c r="C3283">
        <f t="shared" ca="1" si="325"/>
        <v>4</v>
      </c>
      <c r="D3283">
        <f t="shared" ca="1" si="325"/>
        <v>1986</v>
      </c>
      <c r="E3283">
        <f t="shared" ca="1" si="325"/>
        <v>2</v>
      </c>
      <c r="F3283">
        <f t="shared" ca="1" si="325"/>
        <v>4</v>
      </c>
      <c r="G3283">
        <f t="shared" ca="1" si="325"/>
        <v>3</v>
      </c>
      <c r="I3283" t="str">
        <f t="shared" ca="1" si="322"/>
        <v>Male</v>
      </c>
      <c r="J3283" t="str">
        <f t="shared" ca="1" si="323"/>
        <v>Self-pay</v>
      </c>
      <c r="K3283" t="str">
        <f t="shared" ca="1" si="324"/>
        <v>Transferred</v>
      </c>
      <c r="L3283" s="1">
        <f t="shared" ca="1" si="319"/>
        <v>31518</v>
      </c>
    </row>
    <row r="3284" spans="2:12" x14ac:dyDescent="0.25">
      <c r="B3284">
        <f t="shared" ca="1" si="321"/>
        <v>19</v>
      </c>
      <c r="C3284">
        <f t="shared" ca="1" si="325"/>
        <v>6</v>
      </c>
      <c r="D3284">
        <f t="shared" ca="1" si="325"/>
        <v>1948</v>
      </c>
      <c r="E3284">
        <f t="shared" ca="1" si="325"/>
        <v>2</v>
      </c>
      <c r="F3284">
        <f t="shared" ca="1" si="325"/>
        <v>3</v>
      </c>
      <c r="G3284">
        <f t="shared" ca="1" si="325"/>
        <v>4</v>
      </c>
      <c r="I3284" t="str">
        <f t="shared" ca="1" si="322"/>
        <v>Male</v>
      </c>
      <c r="J3284" t="str">
        <f t="shared" ca="1" si="323"/>
        <v>Medicaid</v>
      </c>
      <c r="K3284" t="str">
        <f t="shared" ca="1" si="324"/>
        <v>Left without being seen</v>
      </c>
      <c r="L3284" s="1">
        <f t="shared" ref="L3284:L3347" ca="1" si="326">DATE(D3284,C3284,B3284)</f>
        <v>17703</v>
      </c>
    </row>
    <row r="3285" spans="2:12" x14ac:dyDescent="0.25">
      <c r="B3285">
        <f t="shared" ca="1" si="321"/>
        <v>30</v>
      </c>
      <c r="C3285">
        <f t="shared" ca="1" si="325"/>
        <v>8</v>
      </c>
      <c r="D3285">
        <f t="shared" ca="1" si="325"/>
        <v>1948</v>
      </c>
      <c r="E3285">
        <f t="shared" ca="1" si="325"/>
        <v>2</v>
      </c>
      <c r="F3285">
        <f t="shared" ca="1" si="325"/>
        <v>2</v>
      </c>
      <c r="G3285">
        <f t="shared" ca="1" si="325"/>
        <v>1</v>
      </c>
      <c r="I3285" t="str">
        <f t="shared" ca="1" si="322"/>
        <v>Male</v>
      </c>
      <c r="J3285" t="str">
        <f t="shared" ca="1" si="323"/>
        <v>Medicare</v>
      </c>
      <c r="K3285" t="str">
        <f t="shared" ca="1" si="324"/>
        <v>Discharged</v>
      </c>
      <c r="L3285" s="1">
        <f t="shared" ca="1" si="326"/>
        <v>17775</v>
      </c>
    </row>
    <row r="3286" spans="2:12" x14ac:dyDescent="0.25">
      <c r="B3286">
        <f t="shared" ca="1" si="321"/>
        <v>22</v>
      </c>
      <c r="C3286">
        <f t="shared" ca="1" si="325"/>
        <v>9</v>
      </c>
      <c r="D3286">
        <f t="shared" ca="1" si="325"/>
        <v>1936</v>
      </c>
      <c r="E3286">
        <f t="shared" ca="1" si="325"/>
        <v>2</v>
      </c>
      <c r="F3286">
        <f t="shared" ca="1" si="325"/>
        <v>2</v>
      </c>
      <c r="G3286">
        <f t="shared" ca="1" si="325"/>
        <v>3</v>
      </c>
      <c r="I3286" t="str">
        <f t="shared" ca="1" si="322"/>
        <v>Male</v>
      </c>
      <c r="J3286" t="str">
        <f t="shared" ca="1" si="323"/>
        <v>Medicare</v>
      </c>
      <c r="K3286" t="str">
        <f t="shared" ca="1" si="324"/>
        <v>Transferred</v>
      </c>
      <c r="L3286" s="1">
        <f t="shared" ca="1" si="326"/>
        <v>13415</v>
      </c>
    </row>
    <row r="3287" spans="2:12" x14ac:dyDescent="0.25">
      <c r="B3287">
        <f t="shared" ca="1" si="321"/>
        <v>12</v>
      </c>
      <c r="C3287">
        <f t="shared" ca="1" si="325"/>
        <v>8</v>
      </c>
      <c r="D3287">
        <f t="shared" ca="1" si="325"/>
        <v>1991</v>
      </c>
      <c r="E3287">
        <f t="shared" ca="1" si="325"/>
        <v>1</v>
      </c>
      <c r="F3287">
        <f t="shared" ca="1" si="325"/>
        <v>2</v>
      </c>
      <c r="G3287">
        <f t="shared" ca="1" si="325"/>
        <v>3</v>
      </c>
      <c r="I3287" t="str">
        <f t="shared" ca="1" si="322"/>
        <v>Female</v>
      </c>
      <c r="J3287" t="str">
        <f t="shared" ca="1" si="323"/>
        <v>Medicare</v>
      </c>
      <c r="K3287" t="str">
        <f t="shared" ca="1" si="324"/>
        <v>Transferred</v>
      </c>
      <c r="L3287" s="1">
        <f t="shared" ca="1" si="326"/>
        <v>33462</v>
      </c>
    </row>
    <row r="3288" spans="2:12" x14ac:dyDescent="0.25">
      <c r="B3288">
        <f t="shared" ca="1" si="321"/>
        <v>27</v>
      </c>
      <c r="C3288">
        <f t="shared" ca="1" si="325"/>
        <v>9</v>
      </c>
      <c r="D3288">
        <f t="shared" ca="1" si="325"/>
        <v>1999</v>
      </c>
      <c r="E3288">
        <f t="shared" ca="1" si="325"/>
        <v>2</v>
      </c>
      <c r="F3288">
        <f t="shared" ca="1" si="325"/>
        <v>1</v>
      </c>
      <c r="G3288">
        <f t="shared" ca="1" si="325"/>
        <v>1</v>
      </c>
      <c r="I3288" t="str">
        <f t="shared" ca="1" si="322"/>
        <v>Male</v>
      </c>
      <c r="J3288" t="str">
        <f t="shared" ca="1" si="323"/>
        <v>Aetna</v>
      </c>
      <c r="K3288" t="str">
        <f t="shared" ca="1" si="324"/>
        <v>Discharged</v>
      </c>
      <c r="L3288" s="1">
        <f t="shared" ca="1" si="326"/>
        <v>36430</v>
      </c>
    </row>
    <row r="3289" spans="2:12" x14ac:dyDescent="0.25">
      <c r="B3289">
        <f t="shared" ca="1" si="321"/>
        <v>30</v>
      </c>
      <c r="C3289">
        <f t="shared" ca="1" si="325"/>
        <v>11</v>
      </c>
      <c r="D3289">
        <f t="shared" ca="1" si="325"/>
        <v>1947</v>
      </c>
      <c r="E3289">
        <f t="shared" ca="1" si="325"/>
        <v>1</v>
      </c>
      <c r="F3289">
        <f t="shared" ca="1" si="325"/>
        <v>1</v>
      </c>
      <c r="G3289">
        <f t="shared" ca="1" si="325"/>
        <v>4</v>
      </c>
      <c r="I3289" t="str">
        <f t="shared" ca="1" si="322"/>
        <v>Female</v>
      </c>
      <c r="J3289" t="str">
        <f t="shared" ca="1" si="323"/>
        <v>Aetna</v>
      </c>
      <c r="K3289" t="str">
        <f t="shared" ca="1" si="324"/>
        <v>Left without being seen</v>
      </c>
      <c r="L3289" s="1">
        <f t="shared" ca="1" si="326"/>
        <v>17501</v>
      </c>
    </row>
    <row r="3290" spans="2:12" x14ac:dyDescent="0.25">
      <c r="B3290">
        <f t="shared" ca="1" si="321"/>
        <v>5</v>
      </c>
      <c r="C3290">
        <f t="shared" ca="1" si="325"/>
        <v>11</v>
      </c>
      <c r="D3290">
        <f t="shared" ca="1" si="325"/>
        <v>2005</v>
      </c>
      <c r="E3290">
        <f t="shared" ca="1" si="325"/>
        <v>2</v>
      </c>
      <c r="F3290">
        <f t="shared" ca="1" si="325"/>
        <v>4</v>
      </c>
      <c r="G3290">
        <f t="shared" ca="1" si="325"/>
        <v>3</v>
      </c>
      <c r="I3290" t="str">
        <f t="shared" ca="1" si="322"/>
        <v>Male</v>
      </c>
      <c r="J3290" t="str">
        <f t="shared" ca="1" si="323"/>
        <v>Self-pay</v>
      </c>
      <c r="K3290" t="str">
        <f t="shared" ca="1" si="324"/>
        <v>Transferred</v>
      </c>
      <c r="L3290" s="1">
        <f t="shared" ca="1" si="326"/>
        <v>38661</v>
      </c>
    </row>
    <row r="3291" spans="2:12" x14ac:dyDescent="0.25">
      <c r="B3291">
        <f t="shared" ca="1" si="321"/>
        <v>12</v>
      </c>
      <c r="C3291">
        <f t="shared" ca="1" si="325"/>
        <v>4</v>
      </c>
      <c r="D3291">
        <f t="shared" ca="1" si="325"/>
        <v>1958</v>
      </c>
      <c r="E3291">
        <f t="shared" ca="1" si="325"/>
        <v>1</v>
      </c>
      <c r="F3291">
        <f t="shared" ca="1" si="325"/>
        <v>5</v>
      </c>
      <c r="G3291">
        <f t="shared" ca="1" si="325"/>
        <v>2</v>
      </c>
      <c r="I3291" t="str">
        <f t="shared" ca="1" si="322"/>
        <v>Female</v>
      </c>
      <c r="J3291" t="str">
        <f t="shared" ca="1" si="323"/>
        <v>Blue Cross</v>
      </c>
      <c r="K3291" t="str">
        <f t="shared" ca="1" si="324"/>
        <v>Admitted</v>
      </c>
      <c r="L3291" s="1">
        <f t="shared" ca="1" si="326"/>
        <v>21287</v>
      </c>
    </row>
    <row r="3292" spans="2:12" x14ac:dyDescent="0.25">
      <c r="B3292">
        <f t="shared" ca="1" si="321"/>
        <v>8</v>
      </c>
      <c r="C3292">
        <f t="shared" ca="1" si="325"/>
        <v>7</v>
      </c>
      <c r="D3292">
        <f t="shared" ca="1" si="325"/>
        <v>1985</v>
      </c>
      <c r="E3292">
        <f t="shared" ca="1" si="325"/>
        <v>2</v>
      </c>
      <c r="F3292">
        <f t="shared" ca="1" si="325"/>
        <v>2</v>
      </c>
      <c r="G3292">
        <f t="shared" ca="1" si="325"/>
        <v>4</v>
      </c>
      <c r="I3292" t="str">
        <f t="shared" ca="1" si="322"/>
        <v>Male</v>
      </c>
      <c r="J3292" t="str">
        <f t="shared" ca="1" si="323"/>
        <v>Medicare</v>
      </c>
      <c r="K3292" t="str">
        <f t="shared" ca="1" si="324"/>
        <v>Left without being seen</v>
      </c>
      <c r="L3292" s="1">
        <f t="shared" ca="1" si="326"/>
        <v>31236</v>
      </c>
    </row>
    <row r="3293" spans="2:12" x14ac:dyDescent="0.25">
      <c r="B3293">
        <f t="shared" ca="1" si="321"/>
        <v>30</v>
      </c>
      <c r="C3293">
        <f t="shared" ca="1" si="325"/>
        <v>1</v>
      </c>
      <c r="D3293">
        <f t="shared" ca="1" si="325"/>
        <v>1941</v>
      </c>
      <c r="E3293">
        <f t="shared" ca="1" si="325"/>
        <v>2</v>
      </c>
      <c r="F3293">
        <f t="shared" ca="1" si="325"/>
        <v>1</v>
      </c>
      <c r="G3293">
        <f t="shared" ca="1" si="325"/>
        <v>2</v>
      </c>
      <c r="I3293" t="str">
        <f t="shared" ca="1" si="322"/>
        <v>Male</v>
      </c>
      <c r="J3293" t="str">
        <f t="shared" ca="1" si="323"/>
        <v>Aetna</v>
      </c>
      <c r="K3293" t="str">
        <f t="shared" ca="1" si="324"/>
        <v>Admitted</v>
      </c>
      <c r="L3293" s="1">
        <f t="shared" ca="1" si="326"/>
        <v>15006</v>
      </c>
    </row>
    <row r="3294" spans="2:12" x14ac:dyDescent="0.25">
      <c r="B3294">
        <f t="shared" ca="1" si="321"/>
        <v>2</v>
      </c>
      <c r="C3294">
        <f t="shared" ca="1" si="325"/>
        <v>12</v>
      </c>
      <c r="D3294">
        <f t="shared" ca="1" si="325"/>
        <v>2008</v>
      </c>
      <c r="E3294">
        <f t="shared" ca="1" si="325"/>
        <v>1</v>
      </c>
      <c r="F3294">
        <f t="shared" ca="1" si="325"/>
        <v>2</v>
      </c>
      <c r="G3294">
        <f t="shared" ca="1" si="325"/>
        <v>1</v>
      </c>
      <c r="I3294" t="str">
        <f t="shared" ca="1" si="322"/>
        <v>Female</v>
      </c>
      <c r="J3294" t="str">
        <f t="shared" ca="1" si="323"/>
        <v>Medicare</v>
      </c>
      <c r="K3294" t="str">
        <f t="shared" ca="1" si="324"/>
        <v>Discharged</v>
      </c>
      <c r="L3294" s="1">
        <f t="shared" ca="1" si="326"/>
        <v>39784</v>
      </c>
    </row>
    <row r="3295" spans="2:12" x14ac:dyDescent="0.25">
      <c r="B3295">
        <f t="shared" ca="1" si="321"/>
        <v>29</v>
      </c>
      <c r="C3295">
        <f t="shared" ca="1" si="325"/>
        <v>1</v>
      </c>
      <c r="D3295">
        <f t="shared" ca="1" si="325"/>
        <v>2000</v>
      </c>
      <c r="E3295">
        <f t="shared" ca="1" si="325"/>
        <v>2</v>
      </c>
      <c r="F3295">
        <f t="shared" ca="1" si="325"/>
        <v>1</v>
      </c>
      <c r="G3295">
        <f t="shared" ca="1" si="325"/>
        <v>4</v>
      </c>
      <c r="I3295" t="str">
        <f t="shared" ca="1" si="322"/>
        <v>Male</v>
      </c>
      <c r="J3295" t="str">
        <f t="shared" ca="1" si="323"/>
        <v>Aetna</v>
      </c>
      <c r="K3295" t="str">
        <f t="shared" ca="1" si="324"/>
        <v>Left without being seen</v>
      </c>
      <c r="L3295" s="1">
        <f t="shared" ca="1" si="326"/>
        <v>36554</v>
      </c>
    </row>
    <row r="3296" spans="2:12" x14ac:dyDescent="0.25">
      <c r="B3296">
        <f t="shared" ca="1" si="321"/>
        <v>21</v>
      </c>
      <c r="C3296">
        <f t="shared" ca="1" si="325"/>
        <v>4</v>
      </c>
      <c r="D3296">
        <f t="shared" ca="1" si="325"/>
        <v>1933</v>
      </c>
      <c r="E3296">
        <f t="shared" ca="1" si="325"/>
        <v>2</v>
      </c>
      <c r="F3296">
        <f t="shared" ca="1" si="325"/>
        <v>5</v>
      </c>
      <c r="G3296">
        <f t="shared" ca="1" si="325"/>
        <v>2</v>
      </c>
      <c r="I3296" t="str">
        <f t="shared" ca="1" si="322"/>
        <v>Male</v>
      </c>
      <c r="J3296" t="str">
        <f t="shared" ca="1" si="323"/>
        <v>Blue Cross</v>
      </c>
      <c r="K3296" t="str">
        <f t="shared" ca="1" si="324"/>
        <v>Admitted</v>
      </c>
      <c r="L3296" s="1">
        <f t="shared" ca="1" si="326"/>
        <v>12165</v>
      </c>
    </row>
    <row r="3297" spans="2:12" x14ac:dyDescent="0.25">
      <c r="B3297">
        <f t="shared" ca="1" si="321"/>
        <v>15</v>
      </c>
      <c r="C3297">
        <f t="shared" ca="1" si="325"/>
        <v>11</v>
      </c>
      <c r="D3297">
        <f t="shared" ca="1" si="325"/>
        <v>2011</v>
      </c>
      <c r="E3297">
        <f t="shared" ca="1" si="325"/>
        <v>1</v>
      </c>
      <c r="F3297">
        <f t="shared" ca="1" si="325"/>
        <v>2</v>
      </c>
      <c r="G3297">
        <f t="shared" ca="1" si="325"/>
        <v>2</v>
      </c>
      <c r="I3297" t="str">
        <f t="shared" ca="1" si="322"/>
        <v>Female</v>
      </c>
      <c r="J3297" t="str">
        <f t="shared" ca="1" si="323"/>
        <v>Medicare</v>
      </c>
      <c r="K3297" t="str">
        <f t="shared" ca="1" si="324"/>
        <v>Admitted</v>
      </c>
      <c r="L3297" s="1">
        <f t="shared" ca="1" si="326"/>
        <v>40862</v>
      </c>
    </row>
    <row r="3298" spans="2:12" x14ac:dyDescent="0.25">
      <c r="B3298">
        <f t="shared" ca="1" si="321"/>
        <v>7</v>
      </c>
      <c r="C3298">
        <f t="shared" ca="1" si="325"/>
        <v>1</v>
      </c>
      <c r="D3298">
        <f t="shared" ca="1" si="325"/>
        <v>2000</v>
      </c>
      <c r="E3298">
        <f t="shared" ca="1" si="325"/>
        <v>2</v>
      </c>
      <c r="F3298">
        <f t="shared" ca="1" si="325"/>
        <v>2</v>
      </c>
      <c r="G3298">
        <f t="shared" ca="1" si="325"/>
        <v>4</v>
      </c>
      <c r="I3298" t="str">
        <f t="shared" ca="1" si="322"/>
        <v>Male</v>
      </c>
      <c r="J3298" t="str">
        <f t="shared" ca="1" si="323"/>
        <v>Medicare</v>
      </c>
      <c r="K3298" t="str">
        <f t="shared" ca="1" si="324"/>
        <v>Left without being seen</v>
      </c>
      <c r="L3298" s="1">
        <f t="shared" ca="1" si="326"/>
        <v>36532</v>
      </c>
    </row>
    <row r="3299" spans="2:12" x14ac:dyDescent="0.25">
      <c r="B3299">
        <f t="shared" ca="1" si="321"/>
        <v>9</v>
      </c>
      <c r="C3299">
        <f t="shared" ca="1" si="325"/>
        <v>10</v>
      </c>
      <c r="D3299">
        <f t="shared" ca="1" si="325"/>
        <v>1960</v>
      </c>
      <c r="E3299">
        <f t="shared" ca="1" si="325"/>
        <v>2</v>
      </c>
      <c r="F3299">
        <f t="shared" ca="1" si="325"/>
        <v>1</v>
      </c>
      <c r="G3299">
        <f t="shared" ca="1" si="325"/>
        <v>4</v>
      </c>
      <c r="I3299" t="str">
        <f t="shared" ca="1" si="322"/>
        <v>Male</v>
      </c>
      <c r="J3299" t="str">
        <f t="shared" ca="1" si="323"/>
        <v>Aetna</v>
      </c>
      <c r="K3299" t="str">
        <f t="shared" ca="1" si="324"/>
        <v>Left without being seen</v>
      </c>
      <c r="L3299" s="1">
        <f t="shared" ca="1" si="326"/>
        <v>22198</v>
      </c>
    </row>
    <row r="3300" spans="2:12" x14ac:dyDescent="0.25">
      <c r="B3300">
        <f t="shared" ca="1" si="321"/>
        <v>5</v>
      </c>
      <c r="C3300">
        <f t="shared" ca="1" si="325"/>
        <v>4</v>
      </c>
      <c r="D3300">
        <f t="shared" ca="1" si="325"/>
        <v>1956</v>
      </c>
      <c r="E3300">
        <f t="shared" ca="1" si="325"/>
        <v>1</v>
      </c>
      <c r="F3300">
        <f t="shared" ca="1" si="325"/>
        <v>2</v>
      </c>
      <c r="G3300">
        <f t="shared" ca="1" si="325"/>
        <v>1</v>
      </c>
      <c r="I3300" t="str">
        <f t="shared" ca="1" si="322"/>
        <v>Female</v>
      </c>
      <c r="J3300" t="str">
        <f t="shared" ca="1" si="323"/>
        <v>Medicare</v>
      </c>
      <c r="K3300" t="str">
        <f t="shared" ca="1" si="324"/>
        <v>Discharged</v>
      </c>
      <c r="L3300" s="1">
        <f t="shared" ca="1" si="326"/>
        <v>20550</v>
      </c>
    </row>
    <row r="3301" spans="2:12" x14ac:dyDescent="0.25">
      <c r="B3301">
        <f t="shared" ca="1" si="321"/>
        <v>30</v>
      </c>
      <c r="C3301">
        <f t="shared" ca="1" si="325"/>
        <v>1</v>
      </c>
      <c r="D3301">
        <f t="shared" ca="1" si="325"/>
        <v>1944</v>
      </c>
      <c r="E3301">
        <f t="shared" ca="1" si="325"/>
        <v>1</v>
      </c>
      <c r="F3301">
        <f t="shared" ca="1" si="325"/>
        <v>3</v>
      </c>
      <c r="G3301">
        <f t="shared" ca="1" si="325"/>
        <v>4</v>
      </c>
      <c r="I3301" t="str">
        <f t="shared" ca="1" si="322"/>
        <v>Female</v>
      </c>
      <c r="J3301" t="str">
        <f t="shared" ca="1" si="323"/>
        <v>Medicaid</v>
      </c>
      <c r="K3301" t="str">
        <f t="shared" ca="1" si="324"/>
        <v>Left without being seen</v>
      </c>
      <c r="L3301" s="1">
        <f t="shared" ca="1" si="326"/>
        <v>16101</v>
      </c>
    </row>
    <row r="3302" spans="2:12" x14ac:dyDescent="0.25">
      <c r="B3302">
        <f t="shared" ca="1" si="321"/>
        <v>4</v>
      </c>
      <c r="C3302">
        <f t="shared" ca="1" si="325"/>
        <v>12</v>
      </c>
      <c r="D3302">
        <f t="shared" ca="1" si="325"/>
        <v>1944</v>
      </c>
      <c r="E3302">
        <f t="shared" ca="1" si="325"/>
        <v>2</v>
      </c>
      <c r="F3302">
        <f t="shared" ca="1" si="325"/>
        <v>1</v>
      </c>
      <c r="G3302">
        <f t="shared" ca="1" si="325"/>
        <v>2</v>
      </c>
      <c r="I3302" t="str">
        <f t="shared" ca="1" si="322"/>
        <v>Male</v>
      </c>
      <c r="J3302" t="str">
        <f t="shared" ca="1" si="323"/>
        <v>Aetna</v>
      </c>
      <c r="K3302" t="str">
        <f t="shared" ca="1" si="324"/>
        <v>Admitted</v>
      </c>
      <c r="L3302" s="1">
        <f t="shared" ca="1" si="326"/>
        <v>16410</v>
      </c>
    </row>
    <row r="3303" spans="2:12" x14ac:dyDescent="0.25">
      <c r="B3303">
        <f t="shared" ca="1" si="321"/>
        <v>22</v>
      </c>
      <c r="C3303">
        <f t="shared" ca="1" si="325"/>
        <v>6</v>
      </c>
      <c r="D3303">
        <f t="shared" ca="1" si="325"/>
        <v>1984</v>
      </c>
      <c r="E3303">
        <f t="shared" ca="1" si="325"/>
        <v>1</v>
      </c>
      <c r="F3303">
        <f t="shared" ca="1" si="325"/>
        <v>3</v>
      </c>
      <c r="G3303">
        <f t="shared" ca="1" si="325"/>
        <v>4</v>
      </c>
      <c r="I3303" t="str">
        <f t="shared" ca="1" si="322"/>
        <v>Female</v>
      </c>
      <c r="J3303" t="str">
        <f t="shared" ca="1" si="323"/>
        <v>Medicaid</v>
      </c>
      <c r="K3303" t="str">
        <f t="shared" ca="1" si="324"/>
        <v>Left without being seen</v>
      </c>
      <c r="L3303" s="1">
        <f t="shared" ca="1" si="326"/>
        <v>30855</v>
      </c>
    </row>
    <row r="3304" spans="2:12" x14ac:dyDescent="0.25">
      <c r="B3304">
        <f t="shared" ca="1" si="321"/>
        <v>15</v>
      </c>
      <c r="C3304">
        <f t="shared" ca="1" si="325"/>
        <v>10</v>
      </c>
      <c r="D3304">
        <f t="shared" ca="1" si="325"/>
        <v>2002</v>
      </c>
      <c r="E3304">
        <f t="shared" ca="1" si="325"/>
        <v>2</v>
      </c>
      <c r="F3304">
        <f t="shared" ca="1" si="325"/>
        <v>5</v>
      </c>
      <c r="G3304">
        <f t="shared" ca="1" si="325"/>
        <v>2</v>
      </c>
      <c r="I3304" t="str">
        <f t="shared" ca="1" si="322"/>
        <v>Male</v>
      </c>
      <c r="J3304" t="str">
        <f t="shared" ca="1" si="323"/>
        <v>Blue Cross</v>
      </c>
      <c r="K3304" t="str">
        <f t="shared" ca="1" si="324"/>
        <v>Admitted</v>
      </c>
      <c r="L3304" s="1">
        <f t="shared" ca="1" si="326"/>
        <v>37544</v>
      </c>
    </row>
    <row r="3305" spans="2:12" x14ac:dyDescent="0.25">
      <c r="B3305">
        <f t="shared" ca="1" si="321"/>
        <v>3</v>
      </c>
      <c r="C3305">
        <f t="shared" ca="1" si="325"/>
        <v>1</v>
      </c>
      <c r="D3305">
        <f t="shared" ca="1" si="325"/>
        <v>1992</v>
      </c>
      <c r="E3305">
        <f t="shared" ca="1" si="325"/>
        <v>2</v>
      </c>
      <c r="F3305">
        <f t="shared" ca="1" si="325"/>
        <v>4</v>
      </c>
      <c r="G3305">
        <f t="shared" ca="1" si="325"/>
        <v>1</v>
      </c>
      <c r="I3305" t="str">
        <f t="shared" ca="1" si="322"/>
        <v>Male</v>
      </c>
      <c r="J3305" t="str">
        <f t="shared" ca="1" si="323"/>
        <v>Self-pay</v>
      </c>
      <c r="K3305" t="str">
        <f t="shared" ca="1" si="324"/>
        <v>Discharged</v>
      </c>
      <c r="L3305" s="1">
        <f t="shared" ca="1" si="326"/>
        <v>33606</v>
      </c>
    </row>
    <row r="3306" spans="2:12" x14ac:dyDescent="0.25">
      <c r="B3306">
        <f t="shared" ca="1" si="321"/>
        <v>18</v>
      </c>
      <c r="C3306">
        <f t="shared" ca="1" si="325"/>
        <v>7</v>
      </c>
      <c r="D3306">
        <f t="shared" ca="1" si="325"/>
        <v>1937</v>
      </c>
      <c r="E3306">
        <f t="shared" ca="1" si="325"/>
        <v>2</v>
      </c>
      <c r="F3306">
        <f t="shared" ca="1" si="325"/>
        <v>2</v>
      </c>
      <c r="G3306">
        <f t="shared" ca="1" si="325"/>
        <v>1</v>
      </c>
      <c r="I3306" t="str">
        <f t="shared" ca="1" si="322"/>
        <v>Male</v>
      </c>
      <c r="J3306" t="str">
        <f t="shared" ca="1" si="323"/>
        <v>Medicare</v>
      </c>
      <c r="K3306" t="str">
        <f t="shared" ca="1" si="324"/>
        <v>Discharged</v>
      </c>
      <c r="L3306" s="1">
        <f t="shared" ca="1" si="326"/>
        <v>13714</v>
      </c>
    </row>
    <row r="3307" spans="2:12" x14ac:dyDescent="0.25">
      <c r="B3307">
        <f t="shared" ca="1" si="321"/>
        <v>6</v>
      </c>
      <c r="C3307">
        <f t="shared" ca="1" si="325"/>
        <v>8</v>
      </c>
      <c r="D3307">
        <f t="shared" ca="1" si="325"/>
        <v>1986</v>
      </c>
      <c r="E3307">
        <f t="shared" ca="1" si="325"/>
        <v>1</v>
      </c>
      <c r="F3307">
        <f t="shared" ca="1" si="325"/>
        <v>2</v>
      </c>
      <c r="G3307">
        <f t="shared" ca="1" si="325"/>
        <v>1</v>
      </c>
      <c r="I3307" t="str">
        <f t="shared" ca="1" si="322"/>
        <v>Female</v>
      </c>
      <c r="J3307" t="str">
        <f t="shared" ca="1" si="323"/>
        <v>Medicare</v>
      </c>
      <c r="K3307" t="str">
        <f t="shared" ca="1" si="324"/>
        <v>Discharged</v>
      </c>
      <c r="L3307" s="1">
        <f t="shared" ca="1" si="326"/>
        <v>31630</v>
      </c>
    </row>
    <row r="3308" spans="2:12" x14ac:dyDescent="0.25">
      <c r="B3308">
        <f t="shared" ca="1" si="321"/>
        <v>22</v>
      </c>
      <c r="C3308">
        <f t="shared" ca="1" si="325"/>
        <v>4</v>
      </c>
      <c r="D3308">
        <f t="shared" ca="1" si="325"/>
        <v>1997</v>
      </c>
      <c r="E3308">
        <f t="shared" ca="1" si="325"/>
        <v>1</v>
      </c>
      <c r="F3308">
        <f t="shared" ca="1" si="325"/>
        <v>1</v>
      </c>
      <c r="G3308">
        <f t="shared" ca="1" si="325"/>
        <v>2</v>
      </c>
      <c r="I3308" t="str">
        <f t="shared" ca="1" si="322"/>
        <v>Female</v>
      </c>
      <c r="J3308" t="str">
        <f t="shared" ca="1" si="323"/>
        <v>Aetna</v>
      </c>
      <c r="K3308" t="str">
        <f t="shared" ca="1" si="324"/>
        <v>Admitted</v>
      </c>
      <c r="L3308" s="1">
        <f t="shared" ca="1" si="326"/>
        <v>35542</v>
      </c>
    </row>
    <row r="3309" spans="2:12" x14ac:dyDescent="0.25">
      <c r="B3309">
        <f t="shared" ca="1" si="321"/>
        <v>6</v>
      </c>
      <c r="C3309">
        <f t="shared" ca="1" si="325"/>
        <v>1</v>
      </c>
      <c r="D3309">
        <f t="shared" ca="1" si="325"/>
        <v>1935</v>
      </c>
      <c r="E3309">
        <f t="shared" ca="1" si="325"/>
        <v>2</v>
      </c>
      <c r="F3309">
        <f t="shared" ca="1" si="325"/>
        <v>3</v>
      </c>
      <c r="G3309">
        <f t="shared" ca="1" si="325"/>
        <v>2</v>
      </c>
      <c r="I3309" t="str">
        <f t="shared" ca="1" si="322"/>
        <v>Male</v>
      </c>
      <c r="J3309" t="str">
        <f t="shared" ca="1" si="323"/>
        <v>Medicaid</v>
      </c>
      <c r="K3309" t="str">
        <f t="shared" ca="1" si="324"/>
        <v>Admitted</v>
      </c>
      <c r="L3309" s="1">
        <f t="shared" ca="1" si="326"/>
        <v>12790</v>
      </c>
    </row>
    <row r="3310" spans="2:12" x14ac:dyDescent="0.25">
      <c r="B3310">
        <f t="shared" ca="1" si="321"/>
        <v>19</v>
      </c>
      <c r="C3310">
        <f t="shared" ca="1" si="325"/>
        <v>4</v>
      </c>
      <c r="D3310">
        <f t="shared" ca="1" si="325"/>
        <v>2000</v>
      </c>
      <c r="E3310">
        <f t="shared" ca="1" si="325"/>
        <v>2</v>
      </c>
      <c r="F3310">
        <f t="shared" ca="1" si="325"/>
        <v>4</v>
      </c>
      <c r="G3310">
        <f t="shared" ca="1" si="325"/>
        <v>2</v>
      </c>
      <c r="I3310" t="str">
        <f t="shared" ca="1" si="322"/>
        <v>Male</v>
      </c>
      <c r="J3310" t="str">
        <f t="shared" ca="1" si="323"/>
        <v>Self-pay</v>
      </c>
      <c r="K3310" t="str">
        <f t="shared" ca="1" si="324"/>
        <v>Admitted</v>
      </c>
      <c r="L3310" s="1">
        <f t="shared" ca="1" si="326"/>
        <v>36635</v>
      </c>
    </row>
    <row r="3311" spans="2:12" x14ac:dyDescent="0.25">
      <c r="B3311">
        <f t="shared" ca="1" si="321"/>
        <v>4</v>
      </c>
      <c r="C3311">
        <f t="shared" ca="1" si="325"/>
        <v>8</v>
      </c>
      <c r="D3311">
        <f t="shared" ca="1" si="325"/>
        <v>1994</v>
      </c>
      <c r="E3311">
        <f t="shared" ca="1" si="325"/>
        <v>1</v>
      </c>
      <c r="F3311">
        <f t="shared" ca="1" si="325"/>
        <v>4</v>
      </c>
      <c r="G3311">
        <f t="shared" ca="1" si="325"/>
        <v>2</v>
      </c>
      <c r="I3311" t="str">
        <f t="shared" ca="1" si="322"/>
        <v>Female</v>
      </c>
      <c r="J3311" t="str">
        <f t="shared" ca="1" si="323"/>
        <v>Self-pay</v>
      </c>
      <c r="K3311" t="str">
        <f t="shared" ca="1" si="324"/>
        <v>Admitted</v>
      </c>
      <c r="L3311" s="1">
        <f t="shared" ca="1" si="326"/>
        <v>34550</v>
      </c>
    </row>
    <row r="3312" spans="2:12" x14ac:dyDescent="0.25">
      <c r="B3312">
        <f t="shared" ca="1" si="321"/>
        <v>26</v>
      </c>
      <c r="C3312">
        <f t="shared" ca="1" si="325"/>
        <v>1</v>
      </c>
      <c r="D3312">
        <f t="shared" ca="1" si="325"/>
        <v>1986</v>
      </c>
      <c r="E3312">
        <f t="shared" ca="1" si="325"/>
        <v>2</v>
      </c>
      <c r="F3312">
        <f t="shared" ca="1" si="325"/>
        <v>3</v>
      </c>
      <c r="G3312">
        <f t="shared" ca="1" si="325"/>
        <v>1</v>
      </c>
      <c r="I3312" t="str">
        <f t="shared" ca="1" si="322"/>
        <v>Male</v>
      </c>
      <c r="J3312" t="str">
        <f t="shared" ca="1" si="323"/>
        <v>Medicaid</v>
      </c>
      <c r="K3312" t="str">
        <f t="shared" ca="1" si="324"/>
        <v>Discharged</v>
      </c>
      <c r="L3312" s="1">
        <f t="shared" ca="1" si="326"/>
        <v>31438</v>
      </c>
    </row>
    <row r="3313" spans="2:12" x14ac:dyDescent="0.25">
      <c r="B3313">
        <f t="shared" ca="1" si="321"/>
        <v>14</v>
      </c>
      <c r="C3313">
        <f t="shared" ca="1" si="325"/>
        <v>1</v>
      </c>
      <c r="D3313">
        <f t="shared" ca="1" si="325"/>
        <v>2003</v>
      </c>
      <c r="E3313">
        <f t="shared" ca="1" si="325"/>
        <v>2</v>
      </c>
      <c r="F3313">
        <f t="shared" ca="1" si="325"/>
        <v>3</v>
      </c>
      <c r="G3313">
        <f t="shared" ca="1" si="325"/>
        <v>2</v>
      </c>
      <c r="I3313" t="str">
        <f t="shared" ca="1" si="322"/>
        <v>Male</v>
      </c>
      <c r="J3313" t="str">
        <f t="shared" ca="1" si="323"/>
        <v>Medicaid</v>
      </c>
      <c r="K3313" t="str">
        <f t="shared" ca="1" si="324"/>
        <v>Admitted</v>
      </c>
      <c r="L3313" s="1">
        <f t="shared" ca="1" si="326"/>
        <v>37635</v>
      </c>
    </row>
    <row r="3314" spans="2:12" x14ac:dyDescent="0.25">
      <c r="B3314">
        <f t="shared" ca="1" si="321"/>
        <v>20</v>
      </c>
      <c r="C3314">
        <f t="shared" ca="1" si="325"/>
        <v>9</v>
      </c>
      <c r="D3314">
        <f t="shared" ca="1" si="325"/>
        <v>2010</v>
      </c>
      <c r="E3314">
        <f t="shared" ca="1" si="325"/>
        <v>2</v>
      </c>
      <c r="F3314">
        <f t="shared" ca="1" si="325"/>
        <v>3</v>
      </c>
      <c r="G3314">
        <f t="shared" ca="1" si="325"/>
        <v>4</v>
      </c>
      <c r="I3314" t="str">
        <f t="shared" ca="1" si="322"/>
        <v>Male</v>
      </c>
      <c r="J3314" t="str">
        <f t="shared" ca="1" si="323"/>
        <v>Medicaid</v>
      </c>
      <c r="K3314" t="str">
        <f t="shared" ca="1" si="324"/>
        <v>Left without being seen</v>
      </c>
      <c r="L3314" s="1">
        <f t="shared" ca="1" si="326"/>
        <v>40441</v>
      </c>
    </row>
    <row r="3315" spans="2:12" x14ac:dyDescent="0.25">
      <c r="B3315">
        <f t="shared" ca="1" si="321"/>
        <v>14</v>
      </c>
      <c r="C3315">
        <f t="shared" ca="1" si="325"/>
        <v>2</v>
      </c>
      <c r="D3315">
        <f t="shared" ca="1" si="325"/>
        <v>2009</v>
      </c>
      <c r="E3315">
        <f t="shared" ca="1" si="325"/>
        <v>1</v>
      </c>
      <c r="F3315">
        <f t="shared" ca="1" si="325"/>
        <v>1</v>
      </c>
      <c r="G3315">
        <f t="shared" ca="1" si="325"/>
        <v>3</v>
      </c>
      <c r="I3315" t="str">
        <f t="shared" ca="1" si="322"/>
        <v>Female</v>
      </c>
      <c r="J3315" t="str">
        <f t="shared" ca="1" si="323"/>
        <v>Aetna</v>
      </c>
      <c r="K3315" t="str">
        <f t="shared" ca="1" si="324"/>
        <v>Transferred</v>
      </c>
      <c r="L3315" s="1">
        <f t="shared" ca="1" si="326"/>
        <v>39858</v>
      </c>
    </row>
    <row r="3316" spans="2:12" x14ac:dyDescent="0.25">
      <c r="B3316">
        <f t="shared" ca="1" si="321"/>
        <v>13</v>
      </c>
      <c r="C3316">
        <f t="shared" ca="1" si="325"/>
        <v>8</v>
      </c>
      <c r="D3316">
        <f t="shared" ca="1" si="325"/>
        <v>1921</v>
      </c>
      <c r="E3316">
        <f t="shared" ca="1" si="325"/>
        <v>1</v>
      </c>
      <c r="F3316">
        <f t="shared" ca="1" si="325"/>
        <v>3</v>
      </c>
      <c r="G3316">
        <f t="shared" ca="1" si="325"/>
        <v>4</v>
      </c>
      <c r="I3316" t="str">
        <f t="shared" ca="1" si="322"/>
        <v>Female</v>
      </c>
      <c r="J3316" t="str">
        <f t="shared" ca="1" si="323"/>
        <v>Medicaid</v>
      </c>
      <c r="K3316" t="str">
        <f t="shared" ca="1" si="324"/>
        <v>Left without being seen</v>
      </c>
      <c r="L3316" s="1">
        <f t="shared" ca="1" si="326"/>
        <v>7896</v>
      </c>
    </row>
    <row r="3317" spans="2:12" x14ac:dyDescent="0.25">
      <c r="B3317">
        <f t="shared" ca="1" si="321"/>
        <v>28</v>
      </c>
      <c r="C3317">
        <f t="shared" ca="1" si="325"/>
        <v>1</v>
      </c>
      <c r="D3317">
        <f t="shared" ca="1" si="325"/>
        <v>1976</v>
      </c>
      <c r="E3317">
        <f t="shared" ca="1" si="325"/>
        <v>1</v>
      </c>
      <c r="F3317">
        <f t="shared" ca="1" si="325"/>
        <v>4</v>
      </c>
      <c r="G3317">
        <f t="shared" ca="1" si="325"/>
        <v>3</v>
      </c>
      <c r="I3317" t="str">
        <f t="shared" ca="1" si="322"/>
        <v>Female</v>
      </c>
      <c r="J3317" t="str">
        <f t="shared" ca="1" si="323"/>
        <v>Self-pay</v>
      </c>
      <c r="K3317" t="str">
        <f t="shared" ca="1" si="324"/>
        <v>Transferred</v>
      </c>
      <c r="L3317" s="1">
        <f t="shared" ca="1" si="326"/>
        <v>27787</v>
      </c>
    </row>
    <row r="3318" spans="2:12" x14ac:dyDescent="0.25">
      <c r="B3318">
        <f t="shared" ca="1" si="321"/>
        <v>3</v>
      </c>
      <c r="C3318">
        <f t="shared" ca="1" si="325"/>
        <v>12</v>
      </c>
      <c r="D3318">
        <f t="shared" ca="1" si="325"/>
        <v>1944</v>
      </c>
      <c r="E3318">
        <f t="shared" ca="1" si="325"/>
        <v>1</v>
      </c>
      <c r="F3318">
        <f t="shared" ca="1" si="325"/>
        <v>5</v>
      </c>
      <c r="G3318">
        <f t="shared" ca="1" si="325"/>
        <v>2</v>
      </c>
      <c r="I3318" t="str">
        <f t="shared" ca="1" si="322"/>
        <v>Female</v>
      </c>
      <c r="J3318" t="str">
        <f t="shared" ca="1" si="323"/>
        <v>Blue Cross</v>
      </c>
      <c r="K3318" t="str">
        <f t="shared" ca="1" si="324"/>
        <v>Admitted</v>
      </c>
      <c r="L3318" s="1">
        <f t="shared" ca="1" si="326"/>
        <v>16409</v>
      </c>
    </row>
    <row r="3319" spans="2:12" x14ac:dyDescent="0.25">
      <c r="B3319">
        <f t="shared" ca="1" si="321"/>
        <v>26</v>
      </c>
      <c r="C3319">
        <f t="shared" ca="1" si="325"/>
        <v>10</v>
      </c>
      <c r="D3319">
        <f t="shared" ca="1" si="325"/>
        <v>1981</v>
      </c>
      <c r="E3319">
        <f t="shared" ca="1" si="325"/>
        <v>2</v>
      </c>
      <c r="F3319">
        <f t="shared" ca="1" si="325"/>
        <v>3</v>
      </c>
      <c r="G3319">
        <f t="shared" ca="1" si="325"/>
        <v>4</v>
      </c>
      <c r="I3319" t="str">
        <f t="shared" ca="1" si="322"/>
        <v>Male</v>
      </c>
      <c r="J3319" t="str">
        <f t="shared" ca="1" si="323"/>
        <v>Medicaid</v>
      </c>
      <c r="K3319" t="str">
        <f t="shared" ca="1" si="324"/>
        <v>Left without being seen</v>
      </c>
      <c r="L3319" s="1">
        <f t="shared" ca="1" si="326"/>
        <v>29885</v>
      </c>
    </row>
    <row r="3320" spans="2:12" x14ac:dyDescent="0.25">
      <c r="B3320">
        <f t="shared" ca="1" si="321"/>
        <v>29</v>
      </c>
      <c r="C3320">
        <f t="shared" ca="1" si="325"/>
        <v>1</v>
      </c>
      <c r="D3320">
        <f t="shared" ca="1" si="325"/>
        <v>1999</v>
      </c>
      <c r="E3320">
        <f t="shared" ca="1" si="325"/>
        <v>1</v>
      </c>
      <c r="F3320">
        <f t="shared" ca="1" si="325"/>
        <v>5</v>
      </c>
      <c r="G3320">
        <f t="shared" ca="1" si="325"/>
        <v>2</v>
      </c>
      <c r="I3320" t="str">
        <f t="shared" ca="1" si="322"/>
        <v>Female</v>
      </c>
      <c r="J3320" t="str">
        <f t="shared" ca="1" si="323"/>
        <v>Blue Cross</v>
      </c>
      <c r="K3320" t="str">
        <f t="shared" ca="1" si="324"/>
        <v>Admitted</v>
      </c>
      <c r="L3320" s="1">
        <f t="shared" ca="1" si="326"/>
        <v>36189</v>
      </c>
    </row>
    <row r="3321" spans="2:12" x14ac:dyDescent="0.25">
      <c r="B3321">
        <f t="shared" ca="1" si="321"/>
        <v>12</v>
      </c>
      <c r="C3321">
        <f t="shared" ca="1" si="325"/>
        <v>9</v>
      </c>
      <c r="D3321">
        <f t="shared" ca="1" si="325"/>
        <v>1916</v>
      </c>
      <c r="E3321">
        <f t="shared" ca="1" si="325"/>
        <v>2</v>
      </c>
      <c r="F3321">
        <f t="shared" ca="1" si="325"/>
        <v>1</v>
      </c>
      <c r="G3321">
        <f t="shared" ca="1" si="325"/>
        <v>4</v>
      </c>
      <c r="I3321" t="str">
        <f t="shared" ca="1" si="322"/>
        <v>Male</v>
      </c>
      <c r="J3321" t="str">
        <f t="shared" ca="1" si="323"/>
        <v>Aetna</v>
      </c>
      <c r="K3321" t="str">
        <f t="shared" ca="1" si="324"/>
        <v>Left without being seen</v>
      </c>
      <c r="L3321" s="1">
        <f t="shared" ca="1" si="326"/>
        <v>6100</v>
      </c>
    </row>
    <row r="3322" spans="2:12" x14ac:dyDescent="0.25">
      <c r="B3322">
        <f t="shared" ca="1" si="321"/>
        <v>8</v>
      </c>
      <c r="C3322">
        <f t="shared" ca="1" si="325"/>
        <v>8</v>
      </c>
      <c r="D3322">
        <f t="shared" ca="1" si="325"/>
        <v>1923</v>
      </c>
      <c r="E3322">
        <f t="shared" ca="1" si="325"/>
        <v>1</v>
      </c>
      <c r="F3322">
        <f t="shared" ca="1" si="325"/>
        <v>5</v>
      </c>
      <c r="G3322">
        <f t="shared" ca="1" si="325"/>
        <v>2</v>
      </c>
      <c r="I3322" t="str">
        <f t="shared" ca="1" si="322"/>
        <v>Female</v>
      </c>
      <c r="J3322" t="str">
        <f t="shared" ca="1" si="323"/>
        <v>Blue Cross</v>
      </c>
      <c r="K3322" t="str">
        <f t="shared" ca="1" si="324"/>
        <v>Admitted</v>
      </c>
      <c r="L3322" s="1">
        <f t="shared" ca="1" si="326"/>
        <v>8621</v>
      </c>
    </row>
    <row r="3323" spans="2:12" x14ac:dyDescent="0.25">
      <c r="B3323">
        <f t="shared" ca="1" si="321"/>
        <v>4</v>
      </c>
      <c r="C3323">
        <f t="shared" ca="1" si="325"/>
        <v>6</v>
      </c>
      <c r="D3323">
        <f t="shared" ca="1" si="325"/>
        <v>1969</v>
      </c>
      <c r="E3323">
        <f t="shared" ca="1" si="325"/>
        <v>2</v>
      </c>
      <c r="F3323">
        <f t="shared" ca="1" si="325"/>
        <v>4</v>
      </c>
      <c r="G3323">
        <f t="shared" ca="1" si="325"/>
        <v>3</v>
      </c>
      <c r="I3323" t="str">
        <f t="shared" ca="1" si="322"/>
        <v>Male</v>
      </c>
      <c r="J3323" t="str">
        <f t="shared" ca="1" si="323"/>
        <v>Self-pay</v>
      </c>
      <c r="K3323" t="str">
        <f t="shared" ca="1" si="324"/>
        <v>Transferred</v>
      </c>
      <c r="L3323" s="1">
        <f t="shared" ca="1" si="326"/>
        <v>25358</v>
      </c>
    </row>
    <row r="3324" spans="2:12" x14ac:dyDescent="0.25">
      <c r="B3324">
        <f t="shared" ca="1" si="321"/>
        <v>4</v>
      </c>
      <c r="C3324">
        <f t="shared" ca="1" si="325"/>
        <v>1</v>
      </c>
      <c r="D3324">
        <f t="shared" ca="1" si="325"/>
        <v>1978</v>
      </c>
      <c r="E3324">
        <f t="shared" ca="1" si="325"/>
        <v>2</v>
      </c>
      <c r="F3324">
        <f t="shared" ca="1" si="325"/>
        <v>4</v>
      </c>
      <c r="G3324">
        <f t="shared" ca="1" si="325"/>
        <v>3</v>
      </c>
      <c r="I3324" t="str">
        <f t="shared" ca="1" si="322"/>
        <v>Male</v>
      </c>
      <c r="J3324" t="str">
        <f t="shared" ca="1" si="323"/>
        <v>Self-pay</v>
      </c>
      <c r="K3324" t="str">
        <f t="shared" ca="1" si="324"/>
        <v>Transferred</v>
      </c>
      <c r="L3324" s="1">
        <f t="shared" ca="1" si="326"/>
        <v>28494</v>
      </c>
    </row>
    <row r="3325" spans="2:12" x14ac:dyDescent="0.25">
      <c r="B3325">
        <f t="shared" ca="1" si="321"/>
        <v>19</v>
      </c>
      <c r="C3325">
        <f t="shared" ca="1" si="325"/>
        <v>5</v>
      </c>
      <c r="D3325">
        <f t="shared" ca="1" si="325"/>
        <v>1928</v>
      </c>
      <c r="E3325">
        <f t="shared" ca="1" si="325"/>
        <v>1</v>
      </c>
      <c r="F3325">
        <f t="shared" ca="1" si="325"/>
        <v>1</v>
      </c>
      <c r="G3325">
        <f t="shared" ca="1" si="325"/>
        <v>1</v>
      </c>
      <c r="I3325" t="str">
        <f t="shared" ca="1" si="322"/>
        <v>Female</v>
      </c>
      <c r="J3325" t="str">
        <f t="shared" ca="1" si="323"/>
        <v>Aetna</v>
      </c>
      <c r="K3325" t="str">
        <f t="shared" ca="1" si="324"/>
        <v>Discharged</v>
      </c>
      <c r="L3325" s="1">
        <f t="shared" ca="1" si="326"/>
        <v>10367</v>
      </c>
    </row>
    <row r="3326" spans="2:12" x14ac:dyDescent="0.25">
      <c r="B3326">
        <f t="shared" ca="1" si="321"/>
        <v>16</v>
      </c>
      <c r="C3326">
        <f t="shared" ca="1" si="325"/>
        <v>9</v>
      </c>
      <c r="D3326">
        <f t="shared" ca="1" si="325"/>
        <v>1932</v>
      </c>
      <c r="E3326">
        <f t="shared" ca="1" si="325"/>
        <v>1</v>
      </c>
      <c r="F3326">
        <f t="shared" ca="1" si="325"/>
        <v>2</v>
      </c>
      <c r="G3326">
        <f t="shared" ca="1" si="325"/>
        <v>1</v>
      </c>
      <c r="I3326" t="str">
        <f t="shared" ca="1" si="322"/>
        <v>Female</v>
      </c>
      <c r="J3326" t="str">
        <f t="shared" ca="1" si="323"/>
        <v>Medicare</v>
      </c>
      <c r="K3326" t="str">
        <f t="shared" ca="1" si="324"/>
        <v>Discharged</v>
      </c>
      <c r="L3326" s="1">
        <f t="shared" ca="1" si="326"/>
        <v>11948</v>
      </c>
    </row>
    <row r="3327" spans="2:12" x14ac:dyDescent="0.25">
      <c r="B3327">
        <f t="shared" ca="1" si="321"/>
        <v>26</v>
      </c>
      <c r="C3327">
        <f t="shared" ca="1" si="325"/>
        <v>11</v>
      </c>
      <c r="D3327">
        <f t="shared" ca="1" si="325"/>
        <v>1959</v>
      </c>
      <c r="E3327">
        <f t="shared" ca="1" si="325"/>
        <v>2</v>
      </c>
      <c r="F3327">
        <f t="shared" ca="1" si="325"/>
        <v>2</v>
      </c>
      <c r="G3327">
        <f t="shared" ca="1" si="325"/>
        <v>2</v>
      </c>
      <c r="I3327" t="str">
        <f t="shared" ca="1" si="322"/>
        <v>Male</v>
      </c>
      <c r="J3327" t="str">
        <f t="shared" ca="1" si="323"/>
        <v>Medicare</v>
      </c>
      <c r="K3327" t="str">
        <f t="shared" ca="1" si="324"/>
        <v>Admitted</v>
      </c>
      <c r="L3327" s="1">
        <f t="shared" ca="1" si="326"/>
        <v>21880</v>
      </c>
    </row>
    <row r="3328" spans="2:12" x14ac:dyDescent="0.25">
      <c r="B3328">
        <f t="shared" ca="1" si="321"/>
        <v>7</v>
      </c>
      <c r="C3328">
        <f t="shared" ca="1" si="325"/>
        <v>11</v>
      </c>
      <c r="D3328">
        <f t="shared" ca="1" si="325"/>
        <v>1960</v>
      </c>
      <c r="E3328">
        <f t="shared" ca="1" si="325"/>
        <v>1</v>
      </c>
      <c r="F3328">
        <f t="shared" ca="1" si="325"/>
        <v>5</v>
      </c>
      <c r="G3328">
        <f t="shared" ca="1" si="325"/>
        <v>1</v>
      </c>
      <c r="I3328" t="str">
        <f t="shared" ca="1" si="322"/>
        <v>Female</v>
      </c>
      <c r="J3328" t="str">
        <f t="shared" ca="1" si="323"/>
        <v>Blue Cross</v>
      </c>
      <c r="K3328" t="str">
        <f t="shared" ca="1" si="324"/>
        <v>Discharged</v>
      </c>
      <c r="L3328" s="1">
        <f t="shared" ca="1" si="326"/>
        <v>22227</v>
      </c>
    </row>
    <row r="3329" spans="2:12" x14ac:dyDescent="0.25">
      <c r="B3329">
        <f t="shared" ca="1" si="321"/>
        <v>16</v>
      </c>
      <c r="C3329">
        <f t="shared" ca="1" si="325"/>
        <v>9</v>
      </c>
      <c r="D3329">
        <f t="shared" ca="1" si="325"/>
        <v>2008</v>
      </c>
      <c r="E3329">
        <f t="shared" ca="1" si="325"/>
        <v>2</v>
      </c>
      <c r="F3329">
        <f t="shared" ca="1" si="325"/>
        <v>2</v>
      </c>
      <c r="G3329">
        <f t="shared" ca="1" si="325"/>
        <v>1</v>
      </c>
      <c r="I3329" t="str">
        <f t="shared" ca="1" si="322"/>
        <v>Male</v>
      </c>
      <c r="J3329" t="str">
        <f t="shared" ca="1" si="323"/>
        <v>Medicare</v>
      </c>
      <c r="K3329" t="str">
        <f t="shared" ca="1" si="324"/>
        <v>Discharged</v>
      </c>
      <c r="L3329" s="1">
        <f t="shared" ca="1" si="326"/>
        <v>39707</v>
      </c>
    </row>
    <row r="3330" spans="2:12" x14ac:dyDescent="0.25">
      <c r="B3330">
        <f t="shared" ca="1" si="321"/>
        <v>1</v>
      </c>
      <c r="C3330">
        <f t="shared" ca="1" si="325"/>
        <v>10</v>
      </c>
      <c r="D3330">
        <f t="shared" ca="1" si="325"/>
        <v>1971</v>
      </c>
      <c r="E3330">
        <f t="shared" ca="1" si="325"/>
        <v>1</v>
      </c>
      <c r="F3330">
        <f t="shared" ca="1" si="325"/>
        <v>4</v>
      </c>
      <c r="G3330">
        <f t="shared" ca="1" si="325"/>
        <v>1</v>
      </c>
      <c r="I3330" t="str">
        <f t="shared" ca="1" si="322"/>
        <v>Female</v>
      </c>
      <c r="J3330" t="str">
        <f t="shared" ca="1" si="323"/>
        <v>Self-pay</v>
      </c>
      <c r="K3330" t="str">
        <f t="shared" ca="1" si="324"/>
        <v>Discharged</v>
      </c>
      <c r="L3330" s="1">
        <f t="shared" ca="1" si="326"/>
        <v>26207</v>
      </c>
    </row>
    <row r="3331" spans="2:12" x14ac:dyDescent="0.25">
      <c r="B3331">
        <f t="shared" ca="1" si="321"/>
        <v>28</v>
      </c>
      <c r="C3331">
        <f t="shared" ca="1" si="325"/>
        <v>3</v>
      </c>
      <c r="D3331">
        <f t="shared" ca="1" si="325"/>
        <v>1930</v>
      </c>
      <c r="E3331">
        <f t="shared" ca="1" si="325"/>
        <v>2</v>
      </c>
      <c r="F3331">
        <f t="shared" ca="1" si="325"/>
        <v>1</v>
      </c>
      <c r="G3331">
        <f t="shared" ca="1" si="325"/>
        <v>1</v>
      </c>
      <c r="I3331" t="str">
        <f t="shared" ca="1" si="322"/>
        <v>Male</v>
      </c>
      <c r="J3331" t="str">
        <f t="shared" ca="1" si="323"/>
        <v>Aetna</v>
      </c>
      <c r="K3331" t="str">
        <f t="shared" ca="1" si="324"/>
        <v>Discharged</v>
      </c>
      <c r="L3331" s="1">
        <f t="shared" ca="1" si="326"/>
        <v>11045</v>
      </c>
    </row>
    <row r="3332" spans="2:12" x14ac:dyDescent="0.25">
      <c r="B3332">
        <f t="shared" ca="1" si="321"/>
        <v>1</v>
      </c>
      <c r="C3332">
        <f t="shared" ca="1" si="325"/>
        <v>1</v>
      </c>
      <c r="D3332">
        <f t="shared" ca="1" si="325"/>
        <v>1950</v>
      </c>
      <c r="E3332">
        <f t="shared" ref="C3332:G3383" ca="1" si="327">RANDBETWEEN(E$4,E$5)</f>
        <v>1</v>
      </c>
      <c r="F3332">
        <f t="shared" ca="1" si="327"/>
        <v>3</v>
      </c>
      <c r="G3332">
        <f t="shared" ca="1" si="327"/>
        <v>1</v>
      </c>
      <c r="I3332" t="str">
        <f t="shared" ca="1" si="322"/>
        <v>Female</v>
      </c>
      <c r="J3332" t="str">
        <f t="shared" ca="1" si="323"/>
        <v>Medicaid</v>
      </c>
      <c r="K3332" t="str">
        <f t="shared" ca="1" si="324"/>
        <v>Discharged</v>
      </c>
      <c r="L3332" s="1">
        <f t="shared" ca="1" si="326"/>
        <v>18264</v>
      </c>
    </row>
    <row r="3333" spans="2:12" x14ac:dyDescent="0.25">
      <c r="B3333">
        <f t="shared" ref="B3333:B3396" ca="1" si="328">RANDBETWEEN(B$4,B$5)</f>
        <v>10</v>
      </c>
      <c r="C3333">
        <f t="shared" ca="1" si="327"/>
        <v>9</v>
      </c>
      <c r="D3333">
        <f t="shared" ca="1" si="327"/>
        <v>1988</v>
      </c>
      <c r="E3333">
        <f t="shared" ca="1" si="327"/>
        <v>1</v>
      </c>
      <c r="F3333">
        <f t="shared" ca="1" si="327"/>
        <v>2</v>
      </c>
      <c r="G3333">
        <f t="shared" ca="1" si="327"/>
        <v>4</v>
      </c>
      <c r="I3333" t="str">
        <f t="shared" ca="1" si="322"/>
        <v>Female</v>
      </c>
      <c r="J3333" t="str">
        <f t="shared" ca="1" si="323"/>
        <v>Medicare</v>
      </c>
      <c r="K3333" t="str">
        <f t="shared" ca="1" si="324"/>
        <v>Left without being seen</v>
      </c>
      <c r="L3333" s="1">
        <f t="shared" ca="1" si="326"/>
        <v>32396</v>
      </c>
    </row>
    <row r="3334" spans="2:12" x14ac:dyDescent="0.25">
      <c r="B3334">
        <f t="shared" ca="1" si="328"/>
        <v>26</v>
      </c>
      <c r="C3334">
        <f t="shared" ca="1" si="327"/>
        <v>1</v>
      </c>
      <c r="D3334">
        <f t="shared" ca="1" si="327"/>
        <v>1957</v>
      </c>
      <c r="E3334">
        <f t="shared" ca="1" si="327"/>
        <v>2</v>
      </c>
      <c r="F3334">
        <f t="shared" ca="1" si="327"/>
        <v>3</v>
      </c>
      <c r="G3334">
        <f t="shared" ca="1" si="327"/>
        <v>2</v>
      </c>
      <c r="I3334" t="str">
        <f t="shared" ca="1" si="322"/>
        <v>Male</v>
      </c>
      <c r="J3334" t="str">
        <f t="shared" ca="1" si="323"/>
        <v>Medicaid</v>
      </c>
      <c r="K3334" t="str">
        <f t="shared" ca="1" si="324"/>
        <v>Admitted</v>
      </c>
      <c r="L3334" s="1">
        <f t="shared" ca="1" si="326"/>
        <v>20846</v>
      </c>
    </row>
    <row r="3335" spans="2:12" x14ac:dyDescent="0.25">
      <c r="B3335">
        <f t="shared" ca="1" si="328"/>
        <v>21</v>
      </c>
      <c r="C3335">
        <f t="shared" ca="1" si="327"/>
        <v>8</v>
      </c>
      <c r="D3335">
        <f t="shared" ca="1" si="327"/>
        <v>1960</v>
      </c>
      <c r="E3335">
        <f t="shared" ca="1" si="327"/>
        <v>2</v>
      </c>
      <c r="F3335">
        <f t="shared" ca="1" si="327"/>
        <v>5</v>
      </c>
      <c r="G3335">
        <f t="shared" ca="1" si="327"/>
        <v>2</v>
      </c>
      <c r="I3335" t="str">
        <f t="shared" ca="1" si="322"/>
        <v>Male</v>
      </c>
      <c r="J3335" t="str">
        <f t="shared" ca="1" si="323"/>
        <v>Blue Cross</v>
      </c>
      <c r="K3335" t="str">
        <f t="shared" ca="1" si="324"/>
        <v>Admitted</v>
      </c>
      <c r="L3335" s="1">
        <f t="shared" ca="1" si="326"/>
        <v>22149</v>
      </c>
    </row>
    <row r="3336" spans="2:12" x14ac:dyDescent="0.25">
      <c r="B3336">
        <f t="shared" ca="1" si="328"/>
        <v>7</v>
      </c>
      <c r="C3336">
        <f t="shared" ca="1" si="327"/>
        <v>7</v>
      </c>
      <c r="D3336">
        <f t="shared" ca="1" si="327"/>
        <v>1950</v>
      </c>
      <c r="E3336">
        <f t="shared" ca="1" si="327"/>
        <v>2</v>
      </c>
      <c r="F3336">
        <f t="shared" ca="1" si="327"/>
        <v>5</v>
      </c>
      <c r="G3336">
        <f t="shared" ca="1" si="327"/>
        <v>2</v>
      </c>
      <c r="I3336" t="str">
        <f t="shared" ca="1" si="322"/>
        <v>Male</v>
      </c>
      <c r="J3336" t="str">
        <f t="shared" ca="1" si="323"/>
        <v>Blue Cross</v>
      </c>
      <c r="K3336" t="str">
        <f t="shared" ca="1" si="324"/>
        <v>Admitted</v>
      </c>
      <c r="L3336" s="1">
        <f t="shared" ca="1" si="326"/>
        <v>18451</v>
      </c>
    </row>
    <row r="3337" spans="2:12" x14ac:dyDescent="0.25">
      <c r="B3337">
        <f t="shared" ca="1" si="328"/>
        <v>11</v>
      </c>
      <c r="C3337">
        <f t="shared" ca="1" si="327"/>
        <v>4</v>
      </c>
      <c r="D3337">
        <f t="shared" ca="1" si="327"/>
        <v>1975</v>
      </c>
      <c r="E3337">
        <f t="shared" ca="1" si="327"/>
        <v>1</v>
      </c>
      <c r="F3337">
        <f t="shared" ca="1" si="327"/>
        <v>2</v>
      </c>
      <c r="G3337">
        <f t="shared" ca="1" si="327"/>
        <v>4</v>
      </c>
      <c r="I3337" t="str">
        <f t="shared" ref="I3337:I3400" ca="1" si="329">VLOOKUP(E3337,GenderNum_to_GenderLabel,2,FALSE)</f>
        <v>Female</v>
      </c>
      <c r="J3337" t="str">
        <f t="shared" ref="J3337:J3400" ca="1" si="330">VLOOKUP(F3337,InsuranceNum_to_InsuranceCompany,2,FALSE)</f>
        <v>Medicare</v>
      </c>
      <c r="K3337" t="str">
        <f t="shared" ref="K3337:K3400" ca="1" si="331">VLOOKUP(G3337,DispositionNum_to_DispositionLabel,2,FALSE)</f>
        <v>Left without being seen</v>
      </c>
      <c r="L3337" s="1">
        <f t="shared" ca="1" si="326"/>
        <v>27495</v>
      </c>
    </row>
    <row r="3338" spans="2:12" x14ac:dyDescent="0.25">
      <c r="B3338">
        <f t="shared" ca="1" si="328"/>
        <v>9</v>
      </c>
      <c r="C3338">
        <f t="shared" ca="1" si="327"/>
        <v>8</v>
      </c>
      <c r="D3338">
        <f t="shared" ca="1" si="327"/>
        <v>1977</v>
      </c>
      <c r="E3338">
        <f t="shared" ca="1" si="327"/>
        <v>2</v>
      </c>
      <c r="F3338">
        <f t="shared" ca="1" si="327"/>
        <v>1</v>
      </c>
      <c r="G3338">
        <f t="shared" ca="1" si="327"/>
        <v>1</v>
      </c>
      <c r="I3338" t="str">
        <f t="shared" ca="1" si="329"/>
        <v>Male</v>
      </c>
      <c r="J3338" t="str">
        <f t="shared" ca="1" si="330"/>
        <v>Aetna</v>
      </c>
      <c r="K3338" t="str">
        <f t="shared" ca="1" si="331"/>
        <v>Discharged</v>
      </c>
      <c r="L3338" s="1">
        <f t="shared" ca="1" si="326"/>
        <v>28346</v>
      </c>
    </row>
    <row r="3339" spans="2:12" x14ac:dyDescent="0.25">
      <c r="B3339">
        <f t="shared" ca="1" si="328"/>
        <v>28</v>
      </c>
      <c r="C3339">
        <f t="shared" ca="1" si="327"/>
        <v>10</v>
      </c>
      <c r="D3339">
        <f t="shared" ca="1" si="327"/>
        <v>1988</v>
      </c>
      <c r="E3339">
        <f t="shared" ca="1" si="327"/>
        <v>2</v>
      </c>
      <c r="F3339">
        <f t="shared" ca="1" si="327"/>
        <v>1</v>
      </c>
      <c r="G3339">
        <f t="shared" ca="1" si="327"/>
        <v>1</v>
      </c>
      <c r="I3339" t="str">
        <f t="shared" ca="1" si="329"/>
        <v>Male</v>
      </c>
      <c r="J3339" t="str">
        <f t="shared" ca="1" si="330"/>
        <v>Aetna</v>
      </c>
      <c r="K3339" t="str">
        <f t="shared" ca="1" si="331"/>
        <v>Discharged</v>
      </c>
      <c r="L3339" s="1">
        <f t="shared" ca="1" si="326"/>
        <v>32444</v>
      </c>
    </row>
    <row r="3340" spans="2:12" x14ac:dyDescent="0.25">
      <c r="B3340">
        <f t="shared" ca="1" si="328"/>
        <v>7</v>
      </c>
      <c r="C3340">
        <f t="shared" ca="1" si="327"/>
        <v>1</v>
      </c>
      <c r="D3340">
        <f t="shared" ca="1" si="327"/>
        <v>2000</v>
      </c>
      <c r="E3340">
        <f t="shared" ca="1" si="327"/>
        <v>1</v>
      </c>
      <c r="F3340">
        <f t="shared" ca="1" si="327"/>
        <v>4</v>
      </c>
      <c r="G3340">
        <f t="shared" ca="1" si="327"/>
        <v>3</v>
      </c>
      <c r="I3340" t="str">
        <f t="shared" ca="1" si="329"/>
        <v>Female</v>
      </c>
      <c r="J3340" t="str">
        <f t="shared" ca="1" si="330"/>
        <v>Self-pay</v>
      </c>
      <c r="K3340" t="str">
        <f t="shared" ca="1" si="331"/>
        <v>Transferred</v>
      </c>
      <c r="L3340" s="1">
        <f t="shared" ca="1" si="326"/>
        <v>36532</v>
      </c>
    </row>
    <row r="3341" spans="2:12" x14ac:dyDescent="0.25">
      <c r="B3341">
        <f t="shared" ca="1" si="328"/>
        <v>25</v>
      </c>
      <c r="C3341">
        <f t="shared" ca="1" si="327"/>
        <v>12</v>
      </c>
      <c r="D3341">
        <f t="shared" ca="1" si="327"/>
        <v>1950</v>
      </c>
      <c r="E3341">
        <f t="shared" ca="1" si="327"/>
        <v>2</v>
      </c>
      <c r="F3341">
        <f t="shared" ca="1" si="327"/>
        <v>3</v>
      </c>
      <c r="G3341">
        <f t="shared" ca="1" si="327"/>
        <v>1</v>
      </c>
      <c r="I3341" t="str">
        <f t="shared" ca="1" si="329"/>
        <v>Male</v>
      </c>
      <c r="J3341" t="str">
        <f t="shared" ca="1" si="330"/>
        <v>Medicaid</v>
      </c>
      <c r="K3341" t="str">
        <f t="shared" ca="1" si="331"/>
        <v>Discharged</v>
      </c>
      <c r="L3341" s="1">
        <f t="shared" ca="1" si="326"/>
        <v>18622</v>
      </c>
    </row>
    <row r="3342" spans="2:12" x14ac:dyDescent="0.25">
      <c r="B3342">
        <f t="shared" ca="1" si="328"/>
        <v>16</v>
      </c>
      <c r="C3342">
        <f t="shared" ca="1" si="327"/>
        <v>9</v>
      </c>
      <c r="D3342">
        <f t="shared" ca="1" si="327"/>
        <v>1950</v>
      </c>
      <c r="E3342">
        <f t="shared" ca="1" si="327"/>
        <v>2</v>
      </c>
      <c r="F3342">
        <f t="shared" ca="1" si="327"/>
        <v>5</v>
      </c>
      <c r="G3342">
        <f t="shared" ca="1" si="327"/>
        <v>4</v>
      </c>
      <c r="I3342" t="str">
        <f t="shared" ca="1" si="329"/>
        <v>Male</v>
      </c>
      <c r="J3342" t="str">
        <f t="shared" ca="1" si="330"/>
        <v>Blue Cross</v>
      </c>
      <c r="K3342" t="str">
        <f t="shared" ca="1" si="331"/>
        <v>Left without being seen</v>
      </c>
      <c r="L3342" s="1">
        <f t="shared" ca="1" si="326"/>
        <v>18522</v>
      </c>
    </row>
    <row r="3343" spans="2:12" x14ac:dyDescent="0.25">
      <c r="B3343">
        <f t="shared" ca="1" si="328"/>
        <v>26</v>
      </c>
      <c r="C3343">
        <f t="shared" ca="1" si="327"/>
        <v>5</v>
      </c>
      <c r="D3343">
        <f t="shared" ca="1" si="327"/>
        <v>1940</v>
      </c>
      <c r="E3343">
        <f t="shared" ca="1" si="327"/>
        <v>1</v>
      </c>
      <c r="F3343">
        <f t="shared" ca="1" si="327"/>
        <v>3</v>
      </c>
      <c r="G3343">
        <f t="shared" ca="1" si="327"/>
        <v>3</v>
      </c>
      <c r="I3343" t="str">
        <f t="shared" ca="1" si="329"/>
        <v>Female</v>
      </c>
      <c r="J3343" t="str">
        <f t="shared" ca="1" si="330"/>
        <v>Medicaid</v>
      </c>
      <c r="K3343" t="str">
        <f t="shared" ca="1" si="331"/>
        <v>Transferred</v>
      </c>
      <c r="L3343" s="1">
        <f t="shared" ca="1" si="326"/>
        <v>14757</v>
      </c>
    </row>
    <row r="3344" spans="2:12" x14ac:dyDescent="0.25">
      <c r="B3344">
        <f t="shared" ca="1" si="328"/>
        <v>13</v>
      </c>
      <c r="C3344">
        <f t="shared" ca="1" si="327"/>
        <v>6</v>
      </c>
      <c r="D3344">
        <f t="shared" ca="1" si="327"/>
        <v>2000</v>
      </c>
      <c r="E3344">
        <f t="shared" ca="1" si="327"/>
        <v>1</v>
      </c>
      <c r="F3344">
        <f t="shared" ca="1" si="327"/>
        <v>1</v>
      </c>
      <c r="G3344">
        <f t="shared" ca="1" si="327"/>
        <v>1</v>
      </c>
      <c r="I3344" t="str">
        <f t="shared" ca="1" si="329"/>
        <v>Female</v>
      </c>
      <c r="J3344" t="str">
        <f t="shared" ca="1" si="330"/>
        <v>Aetna</v>
      </c>
      <c r="K3344" t="str">
        <f t="shared" ca="1" si="331"/>
        <v>Discharged</v>
      </c>
      <c r="L3344" s="1">
        <f t="shared" ca="1" si="326"/>
        <v>36690</v>
      </c>
    </row>
    <row r="3345" spans="2:12" x14ac:dyDescent="0.25">
      <c r="B3345">
        <f t="shared" ca="1" si="328"/>
        <v>9</v>
      </c>
      <c r="C3345">
        <f t="shared" ca="1" si="327"/>
        <v>12</v>
      </c>
      <c r="D3345">
        <f t="shared" ca="1" si="327"/>
        <v>1965</v>
      </c>
      <c r="E3345">
        <f t="shared" ca="1" si="327"/>
        <v>2</v>
      </c>
      <c r="F3345">
        <f t="shared" ca="1" si="327"/>
        <v>5</v>
      </c>
      <c r="G3345">
        <f t="shared" ca="1" si="327"/>
        <v>4</v>
      </c>
      <c r="I3345" t="str">
        <f t="shared" ca="1" si="329"/>
        <v>Male</v>
      </c>
      <c r="J3345" t="str">
        <f t="shared" ca="1" si="330"/>
        <v>Blue Cross</v>
      </c>
      <c r="K3345" t="str">
        <f t="shared" ca="1" si="331"/>
        <v>Left without being seen</v>
      </c>
      <c r="L3345" s="1">
        <f t="shared" ca="1" si="326"/>
        <v>24085</v>
      </c>
    </row>
    <row r="3346" spans="2:12" x14ac:dyDescent="0.25">
      <c r="B3346">
        <f t="shared" ca="1" si="328"/>
        <v>24</v>
      </c>
      <c r="C3346">
        <f t="shared" ca="1" si="327"/>
        <v>1</v>
      </c>
      <c r="D3346">
        <f t="shared" ca="1" si="327"/>
        <v>1998</v>
      </c>
      <c r="E3346">
        <f t="shared" ca="1" si="327"/>
        <v>2</v>
      </c>
      <c r="F3346">
        <f t="shared" ca="1" si="327"/>
        <v>5</v>
      </c>
      <c r="G3346">
        <f t="shared" ca="1" si="327"/>
        <v>1</v>
      </c>
      <c r="I3346" t="str">
        <f t="shared" ca="1" si="329"/>
        <v>Male</v>
      </c>
      <c r="J3346" t="str">
        <f t="shared" ca="1" si="330"/>
        <v>Blue Cross</v>
      </c>
      <c r="K3346" t="str">
        <f t="shared" ca="1" si="331"/>
        <v>Discharged</v>
      </c>
      <c r="L3346" s="1">
        <f t="shared" ca="1" si="326"/>
        <v>35819</v>
      </c>
    </row>
    <row r="3347" spans="2:12" x14ac:dyDescent="0.25">
      <c r="B3347">
        <f t="shared" ca="1" si="328"/>
        <v>15</v>
      </c>
      <c r="C3347">
        <f t="shared" ca="1" si="327"/>
        <v>6</v>
      </c>
      <c r="D3347">
        <f t="shared" ca="1" si="327"/>
        <v>1995</v>
      </c>
      <c r="E3347">
        <f t="shared" ca="1" si="327"/>
        <v>2</v>
      </c>
      <c r="F3347">
        <f t="shared" ca="1" si="327"/>
        <v>3</v>
      </c>
      <c r="G3347">
        <f t="shared" ca="1" si="327"/>
        <v>1</v>
      </c>
      <c r="I3347" t="str">
        <f t="shared" ca="1" si="329"/>
        <v>Male</v>
      </c>
      <c r="J3347" t="str">
        <f t="shared" ca="1" si="330"/>
        <v>Medicaid</v>
      </c>
      <c r="K3347" t="str">
        <f t="shared" ca="1" si="331"/>
        <v>Discharged</v>
      </c>
      <c r="L3347" s="1">
        <f t="shared" ca="1" si="326"/>
        <v>34865</v>
      </c>
    </row>
    <row r="3348" spans="2:12" x14ac:dyDescent="0.25">
      <c r="B3348">
        <f t="shared" ca="1" si="328"/>
        <v>22</v>
      </c>
      <c r="C3348">
        <f t="shared" ca="1" si="327"/>
        <v>12</v>
      </c>
      <c r="D3348">
        <f t="shared" ca="1" si="327"/>
        <v>1920</v>
      </c>
      <c r="E3348">
        <f t="shared" ca="1" si="327"/>
        <v>2</v>
      </c>
      <c r="F3348">
        <f t="shared" ca="1" si="327"/>
        <v>4</v>
      </c>
      <c r="G3348">
        <f t="shared" ca="1" si="327"/>
        <v>1</v>
      </c>
      <c r="I3348" t="str">
        <f t="shared" ca="1" si="329"/>
        <v>Male</v>
      </c>
      <c r="J3348" t="str">
        <f t="shared" ca="1" si="330"/>
        <v>Self-pay</v>
      </c>
      <c r="K3348" t="str">
        <f t="shared" ca="1" si="331"/>
        <v>Discharged</v>
      </c>
      <c r="L3348" s="1">
        <f t="shared" ref="L3348:L3411" ca="1" si="332">DATE(D3348,C3348,B3348)</f>
        <v>7662</v>
      </c>
    </row>
    <row r="3349" spans="2:12" x14ac:dyDescent="0.25">
      <c r="B3349">
        <f t="shared" ca="1" si="328"/>
        <v>8</v>
      </c>
      <c r="C3349">
        <f t="shared" ca="1" si="327"/>
        <v>9</v>
      </c>
      <c r="D3349">
        <f t="shared" ca="1" si="327"/>
        <v>2000</v>
      </c>
      <c r="E3349">
        <f t="shared" ca="1" si="327"/>
        <v>1</v>
      </c>
      <c r="F3349">
        <f t="shared" ca="1" si="327"/>
        <v>1</v>
      </c>
      <c r="G3349">
        <f t="shared" ca="1" si="327"/>
        <v>1</v>
      </c>
      <c r="I3349" t="str">
        <f t="shared" ca="1" si="329"/>
        <v>Female</v>
      </c>
      <c r="J3349" t="str">
        <f t="shared" ca="1" si="330"/>
        <v>Aetna</v>
      </c>
      <c r="K3349" t="str">
        <f t="shared" ca="1" si="331"/>
        <v>Discharged</v>
      </c>
      <c r="L3349" s="1">
        <f t="shared" ca="1" si="332"/>
        <v>36777</v>
      </c>
    </row>
    <row r="3350" spans="2:12" x14ac:dyDescent="0.25">
      <c r="B3350">
        <f t="shared" ca="1" si="328"/>
        <v>9</v>
      </c>
      <c r="C3350">
        <f t="shared" ca="1" si="327"/>
        <v>9</v>
      </c>
      <c r="D3350">
        <f t="shared" ca="1" si="327"/>
        <v>1919</v>
      </c>
      <c r="E3350">
        <f t="shared" ca="1" si="327"/>
        <v>1</v>
      </c>
      <c r="F3350">
        <f t="shared" ca="1" si="327"/>
        <v>4</v>
      </c>
      <c r="G3350">
        <f t="shared" ca="1" si="327"/>
        <v>4</v>
      </c>
      <c r="I3350" t="str">
        <f t="shared" ca="1" si="329"/>
        <v>Female</v>
      </c>
      <c r="J3350" t="str">
        <f t="shared" ca="1" si="330"/>
        <v>Self-pay</v>
      </c>
      <c r="K3350" t="str">
        <f t="shared" ca="1" si="331"/>
        <v>Left without being seen</v>
      </c>
      <c r="L3350" s="1">
        <f t="shared" ca="1" si="332"/>
        <v>7192</v>
      </c>
    </row>
    <row r="3351" spans="2:12" x14ac:dyDescent="0.25">
      <c r="B3351">
        <f t="shared" ca="1" si="328"/>
        <v>21</v>
      </c>
      <c r="C3351">
        <f t="shared" ca="1" si="327"/>
        <v>4</v>
      </c>
      <c r="D3351">
        <f t="shared" ca="1" si="327"/>
        <v>1975</v>
      </c>
      <c r="E3351">
        <f t="shared" ca="1" si="327"/>
        <v>1</v>
      </c>
      <c r="F3351">
        <f t="shared" ca="1" si="327"/>
        <v>5</v>
      </c>
      <c r="G3351">
        <f t="shared" ca="1" si="327"/>
        <v>4</v>
      </c>
      <c r="I3351" t="str">
        <f t="shared" ca="1" si="329"/>
        <v>Female</v>
      </c>
      <c r="J3351" t="str">
        <f t="shared" ca="1" si="330"/>
        <v>Blue Cross</v>
      </c>
      <c r="K3351" t="str">
        <f t="shared" ca="1" si="331"/>
        <v>Left without being seen</v>
      </c>
      <c r="L3351" s="1">
        <f t="shared" ca="1" si="332"/>
        <v>27505</v>
      </c>
    </row>
    <row r="3352" spans="2:12" x14ac:dyDescent="0.25">
      <c r="B3352">
        <f t="shared" ca="1" si="328"/>
        <v>2</v>
      </c>
      <c r="C3352">
        <f t="shared" ca="1" si="327"/>
        <v>6</v>
      </c>
      <c r="D3352">
        <f t="shared" ca="1" si="327"/>
        <v>1992</v>
      </c>
      <c r="E3352">
        <f t="shared" ca="1" si="327"/>
        <v>1</v>
      </c>
      <c r="F3352">
        <f t="shared" ca="1" si="327"/>
        <v>1</v>
      </c>
      <c r="G3352">
        <f t="shared" ca="1" si="327"/>
        <v>4</v>
      </c>
      <c r="I3352" t="str">
        <f t="shared" ca="1" si="329"/>
        <v>Female</v>
      </c>
      <c r="J3352" t="str">
        <f t="shared" ca="1" si="330"/>
        <v>Aetna</v>
      </c>
      <c r="K3352" t="str">
        <f t="shared" ca="1" si="331"/>
        <v>Left without being seen</v>
      </c>
      <c r="L3352" s="1">
        <f t="shared" ca="1" si="332"/>
        <v>33757</v>
      </c>
    </row>
    <row r="3353" spans="2:12" x14ac:dyDescent="0.25">
      <c r="B3353">
        <f t="shared" ca="1" si="328"/>
        <v>14</v>
      </c>
      <c r="C3353">
        <f t="shared" ca="1" si="327"/>
        <v>12</v>
      </c>
      <c r="D3353">
        <f t="shared" ca="1" si="327"/>
        <v>1991</v>
      </c>
      <c r="E3353">
        <f t="shared" ca="1" si="327"/>
        <v>2</v>
      </c>
      <c r="F3353">
        <f t="shared" ca="1" si="327"/>
        <v>1</v>
      </c>
      <c r="G3353">
        <f t="shared" ca="1" si="327"/>
        <v>1</v>
      </c>
      <c r="I3353" t="str">
        <f t="shared" ca="1" si="329"/>
        <v>Male</v>
      </c>
      <c r="J3353" t="str">
        <f t="shared" ca="1" si="330"/>
        <v>Aetna</v>
      </c>
      <c r="K3353" t="str">
        <f t="shared" ca="1" si="331"/>
        <v>Discharged</v>
      </c>
      <c r="L3353" s="1">
        <f t="shared" ca="1" si="332"/>
        <v>33586</v>
      </c>
    </row>
    <row r="3354" spans="2:12" x14ac:dyDescent="0.25">
      <c r="B3354">
        <f t="shared" ca="1" si="328"/>
        <v>13</v>
      </c>
      <c r="C3354">
        <f t="shared" ca="1" si="327"/>
        <v>9</v>
      </c>
      <c r="D3354">
        <f t="shared" ca="1" si="327"/>
        <v>1998</v>
      </c>
      <c r="E3354">
        <f t="shared" ca="1" si="327"/>
        <v>2</v>
      </c>
      <c r="F3354">
        <f t="shared" ca="1" si="327"/>
        <v>4</v>
      </c>
      <c r="G3354">
        <f t="shared" ca="1" si="327"/>
        <v>4</v>
      </c>
      <c r="I3354" t="str">
        <f t="shared" ca="1" si="329"/>
        <v>Male</v>
      </c>
      <c r="J3354" t="str">
        <f t="shared" ca="1" si="330"/>
        <v>Self-pay</v>
      </c>
      <c r="K3354" t="str">
        <f t="shared" ca="1" si="331"/>
        <v>Left without being seen</v>
      </c>
      <c r="L3354" s="1">
        <f t="shared" ca="1" si="332"/>
        <v>36051</v>
      </c>
    </row>
    <row r="3355" spans="2:12" x14ac:dyDescent="0.25">
      <c r="B3355">
        <f t="shared" ca="1" si="328"/>
        <v>28</v>
      </c>
      <c r="C3355">
        <f t="shared" ca="1" si="327"/>
        <v>10</v>
      </c>
      <c r="D3355">
        <f t="shared" ca="1" si="327"/>
        <v>1948</v>
      </c>
      <c r="E3355">
        <f t="shared" ca="1" si="327"/>
        <v>2</v>
      </c>
      <c r="F3355">
        <f t="shared" ca="1" si="327"/>
        <v>5</v>
      </c>
      <c r="G3355">
        <f t="shared" ca="1" si="327"/>
        <v>3</v>
      </c>
      <c r="I3355" t="str">
        <f t="shared" ca="1" si="329"/>
        <v>Male</v>
      </c>
      <c r="J3355" t="str">
        <f t="shared" ca="1" si="330"/>
        <v>Blue Cross</v>
      </c>
      <c r="K3355" t="str">
        <f t="shared" ca="1" si="331"/>
        <v>Transferred</v>
      </c>
      <c r="L3355" s="1">
        <f t="shared" ca="1" si="332"/>
        <v>17834</v>
      </c>
    </row>
    <row r="3356" spans="2:12" x14ac:dyDescent="0.25">
      <c r="B3356">
        <f t="shared" ca="1" si="328"/>
        <v>20</v>
      </c>
      <c r="C3356">
        <f t="shared" ca="1" si="327"/>
        <v>8</v>
      </c>
      <c r="D3356">
        <f t="shared" ca="1" si="327"/>
        <v>1977</v>
      </c>
      <c r="E3356">
        <f t="shared" ca="1" si="327"/>
        <v>1</v>
      </c>
      <c r="F3356">
        <f t="shared" ca="1" si="327"/>
        <v>3</v>
      </c>
      <c r="G3356">
        <f t="shared" ca="1" si="327"/>
        <v>2</v>
      </c>
      <c r="I3356" t="str">
        <f t="shared" ca="1" si="329"/>
        <v>Female</v>
      </c>
      <c r="J3356" t="str">
        <f t="shared" ca="1" si="330"/>
        <v>Medicaid</v>
      </c>
      <c r="K3356" t="str">
        <f t="shared" ca="1" si="331"/>
        <v>Admitted</v>
      </c>
      <c r="L3356" s="1">
        <f t="shared" ca="1" si="332"/>
        <v>28357</v>
      </c>
    </row>
    <row r="3357" spans="2:12" x14ac:dyDescent="0.25">
      <c r="B3357">
        <f t="shared" ca="1" si="328"/>
        <v>29</v>
      </c>
      <c r="C3357">
        <f t="shared" ca="1" si="327"/>
        <v>2</v>
      </c>
      <c r="D3357">
        <f t="shared" ca="1" si="327"/>
        <v>1997</v>
      </c>
      <c r="E3357">
        <f t="shared" ca="1" si="327"/>
        <v>2</v>
      </c>
      <c r="F3357">
        <f t="shared" ca="1" si="327"/>
        <v>1</v>
      </c>
      <c r="G3357">
        <f t="shared" ca="1" si="327"/>
        <v>3</v>
      </c>
      <c r="I3357" t="str">
        <f t="shared" ca="1" si="329"/>
        <v>Male</v>
      </c>
      <c r="J3357" t="str">
        <f t="shared" ca="1" si="330"/>
        <v>Aetna</v>
      </c>
      <c r="K3357" t="str">
        <f t="shared" ca="1" si="331"/>
        <v>Transferred</v>
      </c>
      <c r="L3357" s="1">
        <f t="shared" ca="1" si="332"/>
        <v>35490</v>
      </c>
    </row>
    <row r="3358" spans="2:12" x14ac:dyDescent="0.25">
      <c r="B3358">
        <f t="shared" ca="1" si="328"/>
        <v>16</v>
      </c>
      <c r="C3358">
        <f t="shared" ca="1" si="327"/>
        <v>12</v>
      </c>
      <c r="D3358">
        <f t="shared" ca="1" si="327"/>
        <v>1975</v>
      </c>
      <c r="E3358">
        <f t="shared" ca="1" si="327"/>
        <v>2</v>
      </c>
      <c r="F3358">
        <f t="shared" ca="1" si="327"/>
        <v>1</v>
      </c>
      <c r="G3358">
        <f t="shared" ca="1" si="327"/>
        <v>2</v>
      </c>
      <c r="I3358" t="str">
        <f t="shared" ca="1" si="329"/>
        <v>Male</v>
      </c>
      <c r="J3358" t="str">
        <f t="shared" ca="1" si="330"/>
        <v>Aetna</v>
      </c>
      <c r="K3358" t="str">
        <f t="shared" ca="1" si="331"/>
        <v>Admitted</v>
      </c>
      <c r="L3358" s="1">
        <f t="shared" ca="1" si="332"/>
        <v>27744</v>
      </c>
    </row>
    <row r="3359" spans="2:12" x14ac:dyDescent="0.25">
      <c r="B3359">
        <f t="shared" ca="1" si="328"/>
        <v>17</v>
      </c>
      <c r="C3359">
        <f t="shared" ca="1" si="327"/>
        <v>11</v>
      </c>
      <c r="D3359">
        <f t="shared" ca="1" si="327"/>
        <v>1982</v>
      </c>
      <c r="E3359">
        <f t="shared" ca="1" si="327"/>
        <v>2</v>
      </c>
      <c r="F3359">
        <f t="shared" ca="1" si="327"/>
        <v>1</v>
      </c>
      <c r="G3359">
        <f t="shared" ca="1" si="327"/>
        <v>4</v>
      </c>
      <c r="I3359" t="str">
        <f t="shared" ca="1" si="329"/>
        <v>Male</v>
      </c>
      <c r="J3359" t="str">
        <f t="shared" ca="1" si="330"/>
        <v>Aetna</v>
      </c>
      <c r="K3359" t="str">
        <f t="shared" ca="1" si="331"/>
        <v>Left without being seen</v>
      </c>
      <c r="L3359" s="1">
        <f t="shared" ca="1" si="332"/>
        <v>30272</v>
      </c>
    </row>
    <row r="3360" spans="2:12" x14ac:dyDescent="0.25">
      <c r="B3360">
        <f t="shared" ca="1" si="328"/>
        <v>28</v>
      </c>
      <c r="C3360">
        <f t="shared" ca="1" si="327"/>
        <v>5</v>
      </c>
      <c r="D3360">
        <f t="shared" ca="1" si="327"/>
        <v>1927</v>
      </c>
      <c r="E3360">
        <f t="shared" ca="1" si="327"/>
        <v>2</v>
      </c>
      <c r="F3360">
        <f t="shared" ca="1" si="327"/>
        <v>3</v>
      </c>
      <c r="G3360">
        <f t="shared" ca="1" si="327"/>
        <v>4</v>
      </c>
      <c r="I3360" t="str">
        <f t="shared" ca="1" si="329"/>
        <v>Male</v>
      </c>
      <c r="J3360" t="str">
        <f t="shared" ca="1" si="330"/>
        <v>Medicaid</v>
      </c>
      <c r="K3360" t="str">
        <f t="shared" ca="1" si="331"/>
        <v>Left without being seen</v>
      </c>
      <c r="L3360" s="1">
        <f t="shared" ca="1" si="332"/>
        <v>10010</v>
      </c>
    </row>
    <row r="3361" spans="2:12" x14ac:dyDescent="0.25">
      <c r="B3361">
        <f t="shared" ca="1" si="328"/>
        <v>4</v>
      </c>
      <c r="C3361">
        <f t="shared" ca="1" si="327"/>
        <v>11</v>
      </c>
      <c r="D3361">
        <f t="shared" ca="1" si="327"/>
        <v>1918</v>
      </c>
      <c r="E3361">
        <f t="shared" ca="1" si="327"/>
        <v>2</v>
      </c>
      <c r="F3361">
        <f t="shared" ca="1" si="327"/>
        <v>2</v>
      </c>
      <c r="G3361">
        <f t="shared" ca="1" si="327"/>
        <v>1</v>
      </c>
      <c r="I3361" t="str">
        <f t="shared" ca="1" si="329"/>
        <v>Male</v>
      </c>
      <c r="J3361" t="str">
        <f t="shared" ca="1" si="330"/>
        <v>Medicare</v>
      </c>
      <c r="K3361" t="str">
        <f t="shared" ca="1" si="331"/>
        <v>Discharged</v>
      </c>
      <c r="L3361" s="1">
        <f t="shared" ca="1" si="332"/>
        <v>6883</v>
      </c>
    </row>
    <row r="3362" spans="2:12" x14ac:dyDescent="0.25">
      <c r="B3362">
        <f t="shared" ca="1" si="328"/>
        <v>14</v>
      </c>
      <c r="C3362">
        <f t="shared" ca="1" si="327"/>
        <v>9</v>
      </c>
      <c r="D3362">
        <f t="shared" ca="1" si="327"/>
        <v>1959</v>
      </c>
      <c r="E3362">
        <f t="shared" ca="1" si="327"/>
        <v>1</v>
      </c>
      <c r="F3362">
        <f t="shared" ca="1" si="327"/>
        <v>2</v>
      </c>
      <c r="G3362">
        <f t="shared" ca="1" si="327"/>
        <v>2</v>
      </c>
      <c r="I3362" t="str">
        <f t="shared" ca="1" si="329"/>
        <v>Female</v>
      </c>
      <c r="J3362" t="str">
        <f t="shared" ca="1" si="330"/>
        <v>Medicare</v>
      </c>
      <c r="K3362" t="str">
        <f t="shared" ca="1" si="331"/>
        <v>Admitted</v>
      </c>
      <c r="L3362" s="1">
        <f t="shared" ca="1" si="332"/>
        <v>21807</v>
      </c>
    </row>
    <row r="3363" spans="2:12" x14ac:dyDescent="0.25">
      <c r="B3363">
        <f t="shared" ca="1" si="328"/>
        <v>5</v>
      </c>
      <c r="C3363">
        <f t="shared" ca="1" si="327"/>
        <v>3</v>
      </c>
      <c r="D3363">
        <f t="shared" ca="1" si="327"/>
        <v>2003</v>
      </c>
      <c r="E3363">
        <f t="shared" ca="1" si="327"/>
        <v>1</v>
      </c>
      <c r="F3363">
        <f t="shared" ca="1" si="327"/>
        <v>5</v>
      </c>
      <c r="G3363">
        <f t="shared" ca="1" si="327"/>
        <v>2</v>
      </c>
      <c r="I3363" t="str">
        <f t="shared" ca="1" si="329"/>
        <v>Female</v>
      </c>
      <c r="J3363" t="str">
        <f t="shared" ca="1" si="330"/>
        <v>Blue Cross</v>
      </c>
      <c r="K3363" t="str">
        <f t="shared" ca="1" si="331"/>
        <v>Admitted</v>
      </c>
      <c r="L3363" s="1">
        <f t="shared" ca="1" si="332"/>
        <v>37685</v>
      </c>
    </row>
    <row r="3364" spans="2:12" x14ac:dyDescent="0.25">
      <c r="B3364">
        <f t="shared" ca="1" si="328"/>
        <v>27</v>
      </c>
      <c r="C3364">
        <f t="shared" ca="1" si="327"/>
        <v>9</v>
      </c>
      <c r="D3364">
        <f t="shared" ca="1" si="327"/>
        <v>1941</v>
      </c>
      <c r="E3364">
        <f t="shared" ca="1" si="327"/>
        <v>2</v>
      </c>
      <c r="F3364">
        <f t="shared" ca="1" si="327"/>
        <v>1</v>
      </c>
      <c r="G3364">
        <f t="shared" ca="1" si="327"/>
        <v>4</v>
      </c>
      <c r="I3364" t="str">
        <f t="shared" ca="1" si="329"/>
        <v>Male</v>
      </c>
      <c r="J3364" t="str">
        <f t="shared" ca="1" si="330"/>
        <v>Aetna</v>
      </c>
      <c r="K3364" t="str">
        <f t="shared" ca="1" si="331"/>
        <v>Left without being seen</v>
      </c>
      <c r="L3364" s="1">
        <f t="shared" ca="1" si="332"/>
        <v>15246</v>
      </c>
    </row>
    <row r="3365" spans="2:12" x14ac:dyDescent="0.25">
      <c r="B3365">
        <f t="shared" ca="1" si="328"/>
        <v>25</v>
      </c>
      <c r="C3365">
        <f t="shared" ca="1" si="327"/>
        <v>5</v>
      </c>
      <c r="D3365">
        <f t="shared" ca="1" si="327"/>
        <v>1974</v>
      </c>
      <c r="E3365">
        <f t="shared" ca="1" si="327"/>
        <v>1</v>
      </c>
      <c r="F3365">
        <f t="shared" ca="1" si="327"/>
        <v>2</v>
      </c>
      <c r="G3365">
        <f t="shared" ca="1" si="327"/>
        <v>1</v>
      </c>
      <c r="I3365" t="str">
        <f t="shared" ca="1" si="329"/>
        <v>Female</v>
      </c>
      <c r="J3365" t="str">
        <f t="shared" ca="1" si="330"/>
        <v>Medicare</v>
      </c>
      <c r="K3365" t="str">
        <f t="shared" ca="1" si="331"/>
        <v>Discharged</v>
      </c>
      <c r="L3365" s="1">
        <f t="shared" ca="1" si="332"/>
        <v>27174</v>
      </c>
    </row>
    <row r="3366" spans="2:12" x14ac:dyDescent="0.25">
      <c r="B3366">
        <f t="shared" ca="1" si="328"/>
        <v>18</v>
      </c>
      <c r="C3366">
        <f t="shared" ca="1" si="327"/>
        <v>5</v>
      </c>
      <c r="D3366">
        <f t="shared" ca="1" si="327"/>
        <v>1929</v>
      </c>
      <c r="E3366">
        <f t="shared" ca="1" si="327"/>
        <v>2</v>
      </c>
      <c r="F3366">
        <f t="shared" ca="1" si="327"/>
        <v>2</v>
      </c>
      <c r="G3366">
        <f t="shared" ca="1" si="327"/>
        <v>2</v>
      </c>
      <c r="I3366" t="str">
        <f t="shared" ca="1" si="329"/>
        <v>Male</v>
      </c>
      <c r="J3366" t="str">
        <f t="shared" ca="1" si="330"/>
        <v>Medicare</v>
      </c>
      <c r="K3366" t="str">
        <f t="shared" ca="1" si="331"/>
        <v>Admitted</v>
      </c>
      <c r="L3366" s="1">
        <f t="shared" ca="1" si="332"/>
        <v>10731</v>
      </c>
    </row>
    <row r="3367" spans="2:12" x14ac:dyDescent="0.25">
      <c r="B3367">
        <f t="shared" ca="1" si="328"/>
        <v>21</v>
      </c>
      <c r="C3367">
        <f t="shared" ca="1" si="327"/>
        <v>2</v>
      </c>
      <c r="D3367">
        <f t="shared" ca="1" si="327"/>
        <v>1973</v>
      </c>
      <c r="E3367">
        <f t="shared" ca="1" si="327"/>
        <v>2</v>
      </c>
      <c r="F3367">
        <f t="shared" ca="1" si="327"/>
        <v>2</v>
      </c>
      <c r="G3367">
        <f t="shared" ca="1" si="327"/>
        <v>4</v>
      </c>
      <c r="I3367" t="str">
        <f t="shared" ca="1" si="329"/>
        <v>Male</v>
      </c>
      <c r="J3367" t="str">
        <f t="shared" ca="1" si="330"/>
        <v>Medicare</v>
      </c>
      <c r="K3367" t="str">
        <f t="shared" ca="1" si="331"/>
        <v>Left without being seen</v>
      </c>
      <c r="L3367" s="1">
        <f t="shared" ca="1" si="332"/>
        <v>26716</v>
      </c>
    </row>
    <row r="3368" spans="2:12" x14ac:dyDescent="0.25">
      <c r="B3368">
        <f t="shared" ca="1" si="328"/>
        <v>26</v>
      </c>
      <c r="C3368">
        <f t="shared" ca="1" si="327"/>
        <v>2</v>
      </c>
      <c r="D3368">
        <f t="shared" ca="1" si="327"/>
        <v>1925</v>
      </c>
      <c r="E3368">
        <f t="shared" ca="1" si="327"/>
        <v>1</v>
      </c>
      <c r="F3368">
        <f t="shared" ca="1" si="327"/>
        <v>5</v>
      </c>
      <c r="G3368">
        <f t="shared" ca="1" si="327"/>
        <v>4</v>
      </c>
      <c r="I3368" t="str">
        <f t="shared" ca="1" si="329"/>
        <v>Female</v>
      </c>
      <c r="J3368" t="str">
        <f t="shared" ca="1" si="330"/>
        <v>Blue Cross</v>
      </c>
      <c r="K3368" t="str">
        <f t="shared" ca="1" si="331"/>
        <v>Left without being seen</v>
      </c>
      <c r="L3368" s="1">
        <f t="shared" ca="1" si="332"/>
        <v>9189</v>
      </c>
    </row>
    <row r="3369" spans="2:12" x14ac:dyDescent="0.25">
      <c r="B3369">
        <f t="shared" ca="1" si="328"/>
        <v>13</v>
      </c>
      <c r="C3369">
        <f t="shared" ca="1" si="327"/>
        <v>9</v>
      </c>
      <c r="D3369">
        <f t="shared" ca="1" si="327"/>
        <v>1979</v>
      </c>
      <c r="E3369">
        <f t="shared" ca="1" si="327"/>
        <v>2</v>
      </c>
      <c r="F3369">
        <f t="shared" ca="1" si="327"/>
        <v>2</v>
      </c>
      <c r="G3369">
        <f t="shared" ca="1" si="327"/>
        <v>1</v>
      </c>
      <c r="I3369" t="str">
        <f t="shared" ca="1" si="329"/>
        <v>Male</v>
      </c>
      <c r="J3369" t="str">
        <f t="shared" ca="1" si="330"/>
        <v>Medicare</v>
      </c>
      <c r="K3369" t="str">
        <f t="shared" ca="1" si="331"/>
        <v>Discharged</v>
      </c>
      <c r="L3369" s="1">
        <f t="shared" ca="1" si="332"/>
        <v>29111</v>
      </c>
    </row>
    <row r="3370" spans="2:12" x14ac:dyDescent="0.25">
      <c r="B3370">
        <f t="shared" ca="1" si="328"/>
        <v>4</v>
      </c>
      <c r="C3370">
        <f t="shared" ca="1" si="327"/>
        <v>5</v>
      </c>
      <c r="D3370">
        <f t="shared" ca="1" si="327"/>
        <v>1945</v>
      </c>
      <c r="E3370">
        <f t="shared" ca="1" si="327"/>
        <v>2</v>
      </c>
      <c r="F3370">
        <f t="shared" ca="1" si="327"/>
        <v>3</v>
      </c>
      <c r="G3370">
        <f t="shared" ca="1" si="327"/>
        <v>4</v>
      </c>
      <c r="I3370" t="str">
        <f t="shared" ca="1" si="329"/>
        <v>Male</v>
      </c>
      <c r="J3370" t="str">
        <f t="shared" ca="1" si="330"/>
        <v>Medicaid</v>
      </c>
      <c r="K3370" t="str">
        <f t="shared" ca="1" si="331"/>
        <v>Left without being seen</v>
      </c>
      <c r="L3370" s="1">
        <f t="shared" ca="1" si="332"/>
        <v>16561</v>
      </c>
    </row>
    <row r="3371" spans="2:12" x14ac:dyDescent="0.25">
      <c r="B3371">
        <f t="shared" ca="1" si="328"/>
        <v>22</v>
      </c>
      <c r="C3371">
        <f t="shared" ca="1" si="327"/>
        <v>9</v>
      </c>
      <c r="D3371">
        <f t="shared" ca="1" si="327"/>
        <v>1969</v>
      </c>
      <c r="E3371">
        <f t="shared" ca="1" si="327"/>
        <v>2</v>
      </c>
      <c r="F3371">
        <f t="shared" ca="1" si="327"/>
        <v>5</v>
      </c>
      <c r="G3371">
        <f t="shared" ca="1" si="327"/>
        <v>2</v>
      </c>
      <c r="I3371" t="str">
        <f t="shared" ca="1" si="329"/>
        <v>Male</v>
      </c>
      <c r="J3371" t="str">
        <f t="shared" ca="1" si="330"/>
        <v>Blue Cross</v>
      </c>
      <c r="K3371" t="str">
        <f t="shared" ca="1" si="331"/>
        <v>Admitted</v>
      </c>
      <c r="L3371" s="1">
        <f t="shared" ca="1" si="332"/>
        <v>25468</v>
      </c>
    </row>
    <row r="3372" spans="2:12" x14ac:dyDescent="0.25">
      <c r="B3372">
        <f t="shared" ca="1" si="328"/>
        <v>2</v>
      </c>
      <c r="C3372">
        <f t="shared" ca="1" si="327"/>
        <v>5</v>
      </c>
      <c r="D3372">
        <f t="shared" ca="1" si="327"/>
        <v>1970</v>
      </c>
      <c r="E3372">
        <f t="shared" ca="1" si="327"/>
        <v>2</v>
      </c>
      <c r="F3372">
        <f t="shared" ca="1" si="327"/>
        <v>5</v>
      </c>
      <c r="G3372">
        <f t="shared" ca="1" si="327"/>
        <v>1</v>
      </c>
      <c r="I3372" t="str">
        <f t="shared" ca="1" si="329"/>
        <v>Male</v>
      </c>
      <c r="J3372" t="str">
        <f t="shared" ca="1" si="330"/>
        <v>Blue Cross</v>
      </c>
      <c r="K3372" t="str">
        <f t="shared" ca="1" si="331"/>
        <v>Discharged</v>
      </c>
      <c r="L3372" s="1">
        <f t="shared" ca="1" si="332"/>
        <v>25690</v>
      </c>
    </row>
    <row r="3373" spans="2:12" x14ac:dyDescent="0.25">
      <c r="B3373">
        <f t="shared" ca="1" si="328"/>
        <v>12</v>
      </c>
      <c r="C3373">
        <f t="shared" ca="1" si="327"/>
        <v>11</v>
      </c>
      <c r="D3373">
        <f t="shared" ca="1" si="327"/>
        <v>2010</v>
      </c>
      <c r="E3373">
        <f t="shared" ca="1" si="327"/>
        <v>2</v>
      </c>
      <c r="F3373">
        <f t="shared" ca="1" si="327"/>
        <v>1</v>
      </c>
      <c r="G3373">
        <f t="shared" ca="1" si="327"/>
        <v>3</v>
      </c>
      <c r="I3373" t="str">
        <f t="shared" ca="1" si="329"/>
        <v>Male</v>
      </c>
      <c r="J3373" t="str">
        <f t="shared" ca="1" si="330"/>
        <v>Aetna</v>
      </c>
      <c r="K3373" t="str">
        <f t="shared" ca="1" si="331"/>
        <v>Transferred</v>
      </c>
      <c r="L3373" s="1">
        <f t="shared" ca="1" si="332"/>
        <v>40494</v>
      </c>
    </row>
    <row r="3374" spans="2:12" x14ac:dyDescent="0.25">
      <c r="B3374">
        <f t="shared" ca="1" si="328"/>
        <v>16</v>
      </c>
      <c r="C3374">
        <f t="shared" ca="1" si="327"/>
        <v>5</v>
      </c>
      <c r="D3374">
        <f t="shared" ca="1" si="327"/>
        <v>1953</v>
      </c>
      <c r="E3374">
        <f t="shared" ca="1" si="327"/>
        <v>2</v>
      </c>
      <c r="F3374">
        <f t="shared" ca="1" si="327"/>
        <v>3</v>
      </c>
      <c r="G3374">
        <f t="shared" ca="1" si="327"/>
        <v>2</v>
      </c>
      <c r="I3374" t="str">
        <f t="shared" ca="1" si="329"/>
        <v>Male</v>
      </c>
      <c r="J3374" t="str">
        <f t="shared" ca="1" si="330"/>
        <v>Medicaid</v>
      </c>
      <c r="K3374" t="str">
        <f t="shared" ca="1" si="331"/>
        <v>Admitted</v>
      </c>
      <c r="L3374" s="1">
        <f t="shared" ca="1" si="332"/>
        <v>19495</v>
      </c>
    </row>
    <row r="3375" spans="2:12" x14ac:dyDescent="0.25">
      <c r="B3375">
        <f t="shared" ca="1" si="328"/>
        <v>5</v>
      </c>
      <c r="C3375">
        <f t="shared" ca="1" si="327"/>
        <v>10</v>
      </c>
      <c r="D3375">
        <f t="shared" ca="1" si="327"/>
        <v>1962</v>
      </c>
      <c r="E3375">
        <f t="shared" ca="1" si="327"/>
        <v>2</v>
      </c>
      <c r="F3375">
        <f t="shared" ca="1" si="327"/>
        <v>3</v>
      </c>
      <c r="G3375">
        <f t="shared" ca="1" si="327"/>
        <v>2</v>
      </c>
      <c r="I3375" t="str">
        <f t="shared" ca="1" si="329"/>
        <v>Male</v>
      </c>
      <c r="J3375" t="str">
        <f t="shared" ca="1" si="330"/>
        <v>Medicaid</v>
      </c>
      <c r="K3375" t="str">
        <f t="shared" ca="1" si="331"/>
        <v>Admitted</v>
      </c>
      <c r="L3375" s="1">
        <f t="shared" ca="1" si="332"/>
        <v>22924</v>
      </c>
    </row>
    <row r="3376" spans="2:12" x14ac:dyDescent="0.25">
      <c r="B3376">
        <f t="shared" ca="1" si="328"/>
        <v>4</v>
      </c>
      <c r="C3376">
        <f t="shared" ca="1" si="327"/>
        <v>12</v>
      </c>
      <c r="D3376">
        <f t="shared" ca="1" si="327"/>
        <v>1942</v>
      </c>
      <c r="E3376">
        <f t="shared" ca="1" si="327"/>
        <v>2</v>
      </c>
      <c r="F3376">
        <f t="shared" ca="1" si="327"/>
        <v>5</v>
      </c>
      <c r="G3376">
        <f t="shared" ca="1" si="327"/>
        <v>1</v>
      </c>
      <c r="I3376" t="str">
        <f t="shared" ca="1" si="329"/>
        <v>Male</v>
      </c>
      <c r="J3376" t="str">
        <f t="shared" ca="1" si="330"/>
        <v>Blue Cross</v>
      </c>
      <c r="K3376" t="str">
        <f t="shared" ca="1" si="331"/>
        <v>Discharged</v>
      </c>
      <c r="L3376" s="1">
        <f t="shared" ca="1" si="332"/>
        <v>15679</v>
      </c>
    </row>
    <row r="3377" spans="2:12" x14ac:dyDescent="0.25">
      <c r="B3377">
        <f t="shared" ca="1" si="328"/>
        <v>29</v>
      </c>
      <c r="C3377">
        <f t="shared" ca="1" si="327"/>
        <v>9</v>
      </c>
      <c r="D3377">
        <f t="shared" ca="1" si="327"/>
        <v>1964</v>
      </c>
      <c r="E3377">
        <f t="shared" ca="1" si="327"/>
        <v>1</v>
      </c>
      <c r="F3377">
        <f t="shared" ca="1" si="327"/>
        <v>1</v>
      </c>
      <c r="G3377">
        <f t="shared" ca="1" si="327"/>
        <v>1</v>
      </c>
      <c r="I3377" t="str">
        <f t="shared" ca="1" si="329"/>
        <v>Female</v>
      </c>
      <c r="J3377" t="str">
        <f t="shared" ca="1" si="330"/>
        <v>Aetna</v>
      </c>
      <c r="K3377" t="str">
        <f t="shared" ca="1" si="331"/>
        <v>Discharged</v>
      </c>
      <c r="L3377" s="1">
        <f t="shared" ca="1" si="332"/>
        <v>23649</v>
      </c>
    </row>
    <row r="3378" spans="2:12" x14ac:dyDescent="0.25">
      <c r="B3378">
        <f t="shared" ca="1" si="328"/>
        <v>6</v>
      </c>
      <c r="C3378">
        <f t="shared" ca="1" si="327"/>
        <v>2</v>
      </c>
      <c r="D3378">
        <f t="shared" ca="1" si="327"/>
        <v>2002</v>
      </c>
      <c r="E3378">
        <f t="shared" ca="1" si="327"/>
        <v>1</v>
      </c>
      <c r="F3378">
        <f t="shared" ca="1" si="327"/>
        <v>2</v>
      </c>
      <c r="G3378">
        <f t="shared" ca="1" si="327"/>
        <v>3</v>
      </c>
      <c r="I3378" t="str">
        <f t="shared" ca="1" si="329"/>
        <v>Female</v>
      </c>
      <c r="J3378" t="str">
        <f t="shared" ca="1" si="330"/>
        <v>Medicare</v>
      </c>
      <c r="K3378" t="str">
        <f t="shared" ca="1" si="331"/>
        <v>Transferred</v>
      </c>
      <c r="L3378" s="1">
        <f t="shared" ca="1" si="332"/>
        <v>37293</v>
      </c>
    </row>
    <row r="3379" spans="2:12" x14ac:dyDescent="0.25">
      <c r="B3379">
        <f t="shared" ca="1" si="328"/>
        <v>15</v>
      </c>
      <c r="C3379">
        <f t="shared" ca="1" si="327"/>
        <v>1</v>
      </c>
      <c r="D3379">
        <f t="shared" ca="1" si="327"/>
        <v>1958</v>
      </c>
      <c r="E3379">
        <f t="shared" ca="1" si="327"/>
        <v>1</v>
      </c>
      <c r="F3379">
        <f t="shared" ca="1" si="327"/>
        <v>5</v>
      </c>
      <c r="G3379">
        <f t="shared" ca="1" si="327"/>
        <v>4</v>
      </c>
      <c r="I3379" t="str">
        <f t="shared" ca="1" si="329"/>
        <v>Female</v>
      </c>
      <c r="J3379" t="str">
        <f t="shared" ca="1" si="330"/>
        <v>Blue Cross</v>
      </c>
      <c r="K3379" t="str">
        <f t="shared" ca="1" si="331"/>
        <v>Left without being seen</v>
      </c>
      <c r="L3379" s="1">
        <f t="shared" ca="1" si="332"/>
        <v>21200</v>
      </c>
    </row>
    <row r="3380" spans="2:12" x14ac:dyDescent="0.25">
      <c r="B3380">
        <f t="shared" ca="1" si="328"/>
        <v>24</v>
      </c>
      <c r="C3380">
        <f t="shared" ca="1" si="327"/>
        <v>10</v>
      </c>
      <c r="D3380">
        <f t="shared" ca="1" si="327"/>
        <v>1980</v>
      </c>
      <c r="E3380">
        <f t="shared" ca="1" si="327"/>
        <v>2</v>
      </c>
      <c r="F3380">
        <f t="shared" ca="1" si="327"/>
        <v>4</v>
      </c>
      <c r="G3380">
        <f t="shared" ca="1" si="327"/>
        <v>1</v>
      </c>
      <c r="I3380" t="str">
        <f t="shared" ca="1" si="329"/>
        <v>Male</v>
      </c>
      <c r="J3380" t="str">
        <f t="shared" ca="1" si="330"/>
        <v>Self-pay</v>
      </c>
      <c r="K3380" t="str">
        <f t="shared" ca="1" si="331"/>
        <v>Discharged</v>
      </c>
      <c r="L3380" s="1">
        <f t="shared" ca="1" si="332"/>
        <v>29518</v>
      </c>
    </row>
    <row r="3381" spans="2:12" x14ac:dyDescent="0.25">
      <c r="B3381">
        <f t="shared" ca="1" si="328"/>
        <v>1</v>
      </c>
      <c r="C3381">
        <f t="shared" ca="1" si="327"/>
        <v>2</v>
      </c>
      <c r="D3381">
        <f t="shared" ca="1" si="327"/>
        <v>1925</v>
      </c>
      <c r="E3381">
        <f t="shared" ca="1" si="327"/>
        <v>1</v>
      </c>
      <c r="F3381">
        <f t="shared" ca="1" si="327"/>
        <v>5</v>
      </c>
      <c r="G3381">
        <f t="shared" ca="1" si="327"/>
        <v>1</v>
      </c>
      <c r="I3381" t="str">
        <f t="shared" ca="1" si="329"/>
        <v>Female</v>
      </c>
      <c r="J3381" t="str">
        <f t="shared" ca="1" si="330"/>
        <v>Blue Cross</v>
      </c>
      <c r="K3381" t="str">
        <f t="shared" ca="1" si="331"/>
        <v>Discharged</v>
      </c>
      <c r="L3381" s="1">
        <f t="shared" ca="1" si="332"/>
        <v>9164</v>
      </c>
    </row>
    <row r="3382" spans="2:12" x14ac:dyDescent="0.25">
      <c r="B3382">
        <f t="shared" ca="1" si="328"/>
        <v>3</v>
      </c>
      <c r="C3382">
        <f t="shared" ca="1" si="327"/>
        <v>11</v>
      </c>
      <c r="D3382">
        <f t="shared" ca="1" si="327"/>
        <v>1938</v>
      </c>
      <c r="E3382">
        <f t="shared" ca="1" si="327"/>
        <v>2</v>
      </c>
      <c r="F3382">
        <f t="shared" ca="1" si="327"/>
        <v>1</v>
      </c>
      <c r="G3382">
        <f t="shared" ca="1" si="327"/>
        <v>1</v>
      </c>
      <c r="I3382" t="str">
        <f t="shared" ca="1" si="329"/>
        <v>Male</v>
      </c>
      <c r="J3382" t="str">
        <f t="shared" ca="1" si="330"/>
        <v>Aetna</v>
      </c>
      <c r="K3382" t="str">
        <f t="shared" ca="1" si="331"/>
        <v>Discharged</v>
      </c>
      <c r="L3382" s="1">
        <f t="shared" ca="1" si="332"/>
        <v>14187</v>
      </c>
    </row>
    <row r="3383" spans="2:12" x14ac:dyDescent="0.25">
      <c r="B3383">
        <f t="shared" ca="1" si="328"/>
        <v>21</v>
      </c>
      <c r="C3383">
        <f t="shared" ca="1" si="327"/>
        <v>12</v>
      </c>
      <c r="D3383">
        <f t="shared" ca="1" si="327"/>
        <v>1923</v>
      </c>
      <c r="E3383">
        <f t="shared" ref="C3383:G3434" ca="1" si="333">RANDBETWEEN(E$4,E$5)</f>
        <v>2</v>
      </c>
      <c r="F3383">
        <f t="shared" ca="1" si="333"/>
        <v>2</v>
      </c>
      <c r="G3383">
        <f t="shared" ca="1" si="333"/>
        <v>2</v>
      </c>
      <c r="I3383" t="str">
        <f t="shared" ca="1" si="329"/>
        <v>Male</v>
      </c>
      <c r="J3383" t="str">
        <f t="shared" ca="1" si="330"/>
        <v>Medicare</v>
      </c>
      <c r="K3383" t="str">
        <f t="shared" ca="1" si="331"/>
        <v>Admitted</v>
      </c>
      <c r="L3383" s="1">
        <f t="shared" ca="1" si="332"/>
        <v>8756</v>
      </c>
    </row>
    <row r="3384" spans="2:12" x14ac:dyDescent="0.25">
      <c r="B3384">
        <f t="shared" ca="1" si="328"/>
        <v>21</v>
      </c>
      <c r="C3384">
        <f t="shared" ca="1" si="333"/>
        <v>12</v>
      </c>
      <c r="D3384">
        <f t="shared" ca="1" si="333"/>
        <v>2009</v>
      </c>
      <c r="E3384">
        <f t="shared" ca="1" si="333"/>
        <v>2</v>
      </c>
      <c r="F3384">
        <f t="shared" ca="1" si="333"/>
        <v>3</v>
      </c>
      <c r="G3384">
        <f t="shared" ca="1" si="333"/>
        <v>2</v>
      </c>
      <c r="I3384" t="str">
        <f t="shared" ca="1" si="329"/>
        <v>Male</v>
      </c>
      <c r="J3384" t="str">
        <f t="shared" ca="1" si="330"/>
        <v>Medicaid</v>
      </c>
      <c r="K3384" t="str">
        <f t="shared" ca="1" si="331"/>
        <v>Admitted</v>
      </c>
      <c r="L3384" s="1">
        <f t="shared" ca="1" si="332"/>
        <v>40168</v>
      </c>
    </row>
    <row r="3385" spans="2:12" x14ac:dyDescent="0.25">
      <c r="B3385">
        <f t="shared" ca="1" si="328"/>
        <v>1</v>
      </c>
      <c r="C3385">
        <f t="shared" ca="1" si="333"/>
        <v>9</v>
      </c>
      <c r="D3385">
        <f t="shared" ca="1" si="333"/>
        <v>1981</v>
      </c>
      <c r="E3385">
        <f t="shared" ca="1" si="333"/>
        <v>1</v>
      </c>
      <c r="F3385">
        <f t="shared" ca="1" si="333"/>
        <v>1</v>
      </c>
      <c r="G3385">
        <f t="shared" ca="1" si="333"/>
        <v>1</v>
      </c>
      <c r="I3385" t="str">
        <f t="shared" ca="1" si="329"/>
        <v>Female</v>
      </c>
      <c r="J3385" t="str">
        <f t="shared" ca="1" si="330"/>
        <v>Aetna</v>
      </c>
      <c r="K3385" t="str">
        <f t="shared" ca="1" si="331"/>
        <v>Discharged</v>
      </c>
      <c r="L3385" s="1">
        <f t="shared" ca="1" si="332"/>
        <v>29830</v>
      </c>
    </row>
    <row r="3386" spans="2:12" x14ac:dyDescent="0.25">
      <c r="B3386">
        <f t="shared" ca="1" si="328"/>
        <v>6</v>
      </c>
      <c r="C3386">
        <f t="shared" ca="1" si="333"/>
        <v>4</v>
      </c>
      <c r="D3386">
        <f t="shared" ca="1" si="333"/>
        <v>1987</v>
      </c>
      <c r="E3386">
        <f t="shared" ca="1" si="333"/>
        <v>2</v>
      </c>
      <c r="F3386">
        <f t="shared" ca="1" si="333"/>
        <v>2</v>
      </c>
      <c r="G3386">
        <f t="shared" ca="1" si="333"/>
        <v>4</v>
      </c>
      <c r="I3386" t="str">
        <f t="shared" ca="1" si="329"/>
        <v>Male</v>
      </c>
      <c r="J3386" t="str">
        <f t="shared" ca="1" si="330"/>
        <v>Medicare</v>
      </c>
      <c r="K3386" t="str">
        <f t="shared" ca="1" si="331"/>
        <v>Left without being seen</v>
      </c>
      <c r="L3386" s="1">
        <f t="shared" ca="1" si="332"/>
        <v>31873</v>
      </c>
    </row>
    <row r="3387" spans="2:12" x14ac:dyDescent="0.25">
      <c r="B3387">
        <f t="shared" ca="1" si="328"/>
        <v>2</v>
      </c>
      <c r="C3387">
        <f t="shared" ca="1" si="333"/>
        <v>1</v>
      </c>
      <c r="D3387">
        <f t="shared" ca="1" si="333"/>
        <v>2005</v>
      </c>
      <c r="E3387">
        <f t="shared" ca="1" si="333"/>
        <v>2</v>
      </c>
      <c r="F3387">
        <f t="shared" ca="1" si="333"/>
        <v>5</v>
      </c>
      <c r="G3387">
        <f t="shared" ca="1" si="333"/>
        <v>3</v>
      </c>
      <c r="I3387" t="str">
        <f t="shared" ca="1" si="329"/>
        <v>Male</v>
      </c>
      <c r="J3387" t="str">
        <f t="shared" ca="1" si="330"/>
        <v>Blue Cross</v>
      </c>
      <c r="K3387" t="str">
        <f t="shared" ca="1" si="331"/>
        <v>Transferred</v>
      </c>
      <c r="L3387" s="1">
        <f t="shared" ca="1" si="332"/>
        <v>38354</v>
      </c>
    </row>
    <row r="3388" spans="2:12" x14ac:dyDescent="0.25">
      <c r="B3388">
        <f t="shared" ca="1" si="328"/>
        <v>3</v>
      </c>
      <c r="C3388">
        <f t="shared" ca="1" si="333"/>
        <v>9</v>
      </c>
      <c r="D3388">
        <f t="shared" ca="1" si="333"/>
        <v>1994</v>
      </c>
      <c r="E3388">
        <f t="shared" ca="1" si="333"/>
        <v>1</v>
      </c>
      <c r="F3388">
        <f t="shared" ca="1" si="333"/>
        <v>2</v>
      </c>
      <c r="G3388">
        <f t="shared" ca="1" si="333"/>
        <v>2</v>
      </c>
      <c r="I3388" t="str">
        <f t="shared" ca="1" si="329"/>
        <v>Female</v>
      </c>
      <c r="J3388" t="str">
        <f t="shared" ca="1" si="330"/>
        <v>Medicare</v>
      </c>
      <c r="K3388" t="str">
        <f t="shared" ca="1" si="331"/>
        <v>Admitted</v>
      </c>
      <c r="L3388" s="1">
        <f t="shared" ca="1" si="332"/>
        <v>34580</v>
      </c>
    </row>
    <row r="3389" spans="2:12" x14ac:dyDescent="0.25">
      <c r="B3389">
        <f t="shared" ca="1" si="328"/>
        <v>9</v>
      </c>
      <c r="C3389">
        <f t="shared" ca="1" si="333"/>
        <v>2</v>
      </c>
      <c r="D3389">
        <f t="shared" ca="1" si="333"/>
        <v>1982</v>
      </c>
      <c r="E3389">
        <f t="shared" ca="1" si="333"/>
        <v>1</v>
      </c>
      <c r="F3389">
        <f t="shared" ca="1" si="333"/>
        <v>5</v>
      </c>
      <c r="G3389">
        <f t="shared" ca="1" si="333"/>
        <v>4</v>
      </c>
      <c r="I3389" t="str">
        <f t="shared" ca="1" si="329"/>
        <v>Female</v>
      </c>
      <c r="J3389" t="str">
        <f t="shared" ca="1" si="330"/>
        <v>Blue Cross</v>
      </c>
      <c r="K3389" t="str">
        <f t="shared" ca="1" si="331"/>
        <v>Left without being seen</v>
      </c>
      <c r="L3389" s="1">
        <f t="shared" ca="1" si="332"/>
        <v>29991</v>
      </c>
    </row>
    <row r="3390" spans="2:12" x14ac:dyDescent="0.25">
      <c r="B3390">
        <f t="shared" ca="1" si="328"/>
        <v>20</v>
      </c>
      <c r="C3390">
        <f t="shared" ca="1" si="333"/>
        <v>6</v>
      </c>
      <c r="D3390">
        <f t="shared" ca="1" si="333"/>
        <v>1971</v>
      </c>
      <c r="E3390">
        <f t="shared" ca="1" si="333"/>
        <v>1</v>
      </c>
      <c r="F3390">
        <f t="shared" ca="1" si="333"/>
        <v>2</v>
      </c>
      <c r="G3390">
        <f t="shared" ca="1" si="333"/>
        <v>4</v>
      </c>
      <c r="I3390" t="str">
        <f t="shared" ca="1" si="329"/>
        <v>Female</v>
      </c>
      <c r="J3390" t="str">
        <f t="shared" ca="1" si="330"/>
        <v>Medicare</v>
      </c>
      <c r="K3390" t="str">
        <f t="shared" ca="1" si="331"/>
        <v>Left without being seen</v>
      </c>
      <c r="L3390" s="1">
        <f t="shared" ca="1" si="332"/>
        <v>26104</v>
      </c>
    </row>
    <row r="3391" spans="2:12" x14ac:dyDescent="0.25">
      <c r="B3391">
        <f t="shared" ca="1" si="328"/>
        <v>16</v>
      </c>
      <c r="C3391">
        <f t="shared" ca="1" si="333"/>
        <v>5</v>
      </c>
      <c r="D3391">
        <f t="shared" ca="1" si="333"/>
        <v>1923</v>
      </c>
      <c r="E3391">
        <f t="shared" ca="1" si="333"/>
        <v>2</v>
      </c>
      <c r="F3391">
        <f t="shared" ca="1" si="333"/>
        <v>5</v>
      </c>
      <c r="G3391">
        <f t="shared" ca="1" si="333"/>
        <v>4</v>
      </c>
      <c r="I3391" t="str">
        <f t="shared" ca="1" si="329"/>
        <v>Male</v>
      </c>
      <c r="J3391" t="str">
        <f t="shared" ca="1" si="330"/>
        <v>Blue Cross</v>
      </c>
      <c r="K3391" t="str">
        <f t="shared" ca="1" si="331"/>
        <v>Left without being seen</v>
      </c>
      <c r="L3391" s="1">
        <f t="shared" ca="1" si="332"/>
        <v>8537</v>
      </c>
    </row>
    <row r="3392" spans="2:12" x14ac:dyDescent="0.25">
      <c r="B3392">
        <f t="shared" ca="1" si="328"/>
        <v>24</v>
      </c>
      <c r="C3392">
        <f t="shared" ca="1" si="333"/>
        <v>7</v>
      </c>
      <c r="D3392">
        <f t="shared" ca="1" si="333"/>
        <v>2012</v>
      </c>
      <c r="E3392">
        <f t="shared" ca="1" si="333"/>
        <v>1</v>
      </c>
      <c r="F3392">
        <f t="shared" ca="1" si="333"/>
        <v>4</v>
      </c>
      <c r="G3392">
        <f t="shared" ca="1" si="333"/>
        <v>1</v>
      </c>
      <c r="I3392" t="str">
        <f t="shared" ca="1" si="329"/>
        <v>Female</v>
      </c>
      <c r="J3392" t="str">
        <f t="shared" ca="1" si="330"/>
        <v>Self-pay</v>
      </c>
      <c r="K3392" t="str">
        <f t="shared" ca="1" si="331"/>
        <v>Discharged</v>
      </c>
      <c r="L3392" s="1">
        <f t="shared" ca="1" si="332"/>
        <v>41114</v>
      </c>
    </row>
    <row r="3393" spans="2:12" x14ac:dyDescent="0.25">
      <c r="B3393">
        <f t="shared" ca="1" si="328"/>
        <v>14</v>
      </c>
      <c r="C3393">
        <f t="shared" ca="1" si="333"/>
        <v>3</v>
      </c>
      <c r="D3393">
        <f t="shared" ca="1" si="333"/>
        <v>1917</v>
      </c>
      <c r="E3393">
        <f t="shared" ca="1" si="333"/>
        <v>1</v>
      </c>
      <c r="F3393">
        <f t="shared" ca="1" si="333"/>
        <v>4</v>
      </c>
      <c r="G3393">
        <f t="shared" ca="1" si="333"/>
        <v>4</v>
      </c>
      <c r="I3393" t="str">
        <f t="shared" ca="1" si="329"/>
        <v>Female</v>
      </c>
      <c r="J3393" t="str">
        <f t="shared" ca="1" si="330"/>
        <v>Self-pay</v>
      </c>
      <c r="K3393" t="str">
        <f t="shared" ca="1" si="331"/>
        <v>Left without being seen</v>
      </c>
      <c r="L3393" s="1">
        <f t="shared" ca="1" si="332"/>
        <v>6283</v>
      </c>
    </row>
    <row r="3394" spans="2:12" x14ac:dyDescent="0.25">
      <c r="B3394">
        <f t="shared" ca="1" si="328"/>
        <v>12</v>
      </c>
      <c r="C3394">
        <f t="shared" ca="1" si="333"/>
        <v>6</v>
      </c>
      <c r="D3394">
        <f t="shared" ca="1" si="333"/>
        <v>2008</v>
      </c>
      <c r="E3394">
        <f t="shared" ca="1" si="333"/>
        <v>1</v>
      </c>
      <c r="F3394">
        <f t="shared" ca="1" si="333"/>
        <v>5</v>
      </c>
      <c r="G3394">
        <f t="shared" ca="1" si="333"/>
        <v>1</v>
      </c>
      <c r="I3394" t="str">
        <f t="shared" ca="1" si="329"/>
        <v>Female</v>
      </c>
      <c r="J3394" t="str">
        <f t="shared" ca="1" si="330"/>
        <v>Blue Cross</v>
      </c>
      <c r="K3394" t="str">
        <f t="shared" ca="1" si="331"/>
        <v>Discharged</v>
      </c>
      <c r="L3394" s="1">
        <f t="shared" ca="1" si="332"/>
        <v>39611</v>
      </c>
    </row>
    <row r="3395" spans="2:12" x14ac:dyDescent="0.25">
      <c r="B3395">
        <f t="shared" ca="1" si="328"/>
        <v>27</v>
      </c>
      <c r="C3395">
        <f t="shared" ca="1" si="333"/>
        <v>11</v>
      </c>
      <c r="D3395">
        <f t="shared" ca="1" si="333"/>
        <v>2013</v>
      </c>
      <c r="E3395">
        <f t="shared" ca="1" si="333"/>
        <v>1</v>
      </c>
      <c r="F3395">
        <f t="shared" ca="1" si="333"/>
        <v>5</v>
      </c>
      <c r="G3395">
        <f t="shared" ca="1" si="333"/>
        <v>2</v>
      </c>
      <c r="I3395" t="str">
        <f t="shared" ca="1" si="329"/>
        <v>Female</v>
      </c>
      <c r="J3395" t="str">
        <f t="shared" ca="1" si="330"/>
        <v>Blue Cross</v>
      </c>
      <c r="K3395" t="str">
        <f t="shared" ca="1" si="331"/>
        <v>Admitted</v>
      </c>
      <c r="L3395" s="1">
        <f t="shared" ca="1" si="332"/>
        <v>41605</v>
      </c>
    </row>
    <row r="3396" spans="2:12" x14ac:dyDescent="0.25">
      <c r="B3396">
        <f t="shared" ca="1" si="328"/>
        <v>24</v>
      </c>
      <c r="C3396">
        <f t="shared" ca="1" si="333"/>
        <v>2</v>
      </c>
      <c r="D3396">
        <f t="shared" ca="1" si="333"/>
        <v>1967</v>
      </c>
      <c r="E3396">
        <f t="shared" ca="1" si="333"/>
        <v>2</v>
      </c>
      <c r="F3396">
        <f t="shared" ca="1" si="333"/>
        <v>5</v>
      </c>
      <c r="G3396">
        <f t="shared" ca="1" si="333"/>
        <v>4</v>
      </c>
      <c r="I3396" t="str">
        <f t="shared" ca="1" si="329"/>
        <v>Male</v>
      </c>
      <c r="J3396" t="str">
        <f t="shared" ca="1" si="330"/>
        <v>Blue Cross</v>
      </c>
      <c r="K3396" t="str">
        <f t="shared" ca="1" si="331"/>
        <v>Left without being seen</v>
      </c>
      <c r="L3396" s="1">
        <f t="shared" ca="1" si="332"/>
        <v>24527</v>
      </c>
    </row>
    <row r="3397" spans="2:12" x14ac:dyDescent="0.25">
      <c r="B3397">
        <f t="shared" ref="B3397:B3460" ca="1" si="334">RANDBETWEEN(B$4,B$5)</f>
        <v>23</v>
      </c>
      <c r="C3397">
        <f t="shared" ca="1" si="333"/>
        <v>4</v>
      </c>
      <c r="D3397">
        <f t="shared" ca="1" si="333"/>
        <v>1944</v>
      </c>
      <c r="E3397">
        <f t="shared" ca="1" si="333"/>
        <v>2</v>
      </c>
      <c r="F3397">
        <f t="shared" ca="1" si="333"/>
        <v>1</v>
      </c>
      <c r="G3397">
        <f t="shared" ca="1" si="333"/>
        <v>1</v>
      </c>
      <c r="I3397" t="str">
        <f t="shared" ca="1" si="329"/>
        <v>Male</v>
      </c>
      <c r="J3397" t="str">
        <f t="shared" ca="1" si="330"/>
        <v>Aetna</v>
      </c>
      <c r="K3397" t="str">
        <f t="shared" ca="1" si="331"/>
        <v>Discharged</v>
      </c>
      <c r="L3397" s="1">
        <f t="shared" ca="1" si="332"/>
        <v>16185</v>
      </c>
    </row>
    <row r="3398" spans="2:12" x14ac:dyDescent="0.25">
      <c r="B3398">
        <f t="shared" ca="1" si="334"/>
        <v>8</v>
      </c>
      <c r="C3398">
        <f t="shared" ca="1" si="333"/>
        <v>8</v>
      </c>
      <c r="D3398">
        <f t="shared" ca="1" si="333"/>
        <v>1937</v>
      </c>
      <c r="E3398">
        <f t="shared" ca="1" si="333"/>
        <v>1</v>
      </c>
      <c r="F3398">
        <f t="shared" ca="1" si="333"/>
        <v>3</v>
      </c>
      <c r="G3398">
        <f t="shared" ca="1" si="333"/>
        <v>4</v>
      </c>
      <c r="I3398" t="str">
        <f t="shared" ca="1" si="329"/>
        <v>Female</v>
      </c>
      <c r="J3398" t="str">
        <f t="shared" ca="1" si="330"/>
        <v>Medicaid</v>
      </c>
      <c r="K3398" t="str">
        <f t="shared" ca="1" si="331"/>
        <v>Left without being seen</v>
      </c>
      <c r="L3398" s="1">
        <f t="shared" ca="1" si="332"/>
        <v>13735</v>
      </c>
    </row>
    <row r="3399" spans="2:12" x14ac:dyDescent="0.25">
      <c r="B3399">
        <f t="shared" ca="1" si="334"/>
        <v>19</v>
      </c>
      <c r="C3399">
        <f t="shared" ca="1" si="333"/>
        <v>11</v>
      </c>
      <c r="D3399">
        <f t="shared" ca="1" si="333"/>
        <v>1976</v>
      </c>
      <c r="E3399">
        <f t="shared" ca="1" si="333"/>
        <v>2</v>
      </c>
      <c r="F3399">
        <f t="shared" ca="1" si="333"/>
        <v>2</v>
      </c>
      <c r="G3399">
        <f t="shared" ca="1" si="333"/>
        <v>1</v>
      </c>
      <c r="I3399" t="str">
        <f t="shared" ca="1" si="329"/>
        <v>Male</v>
      </c>
      <c r="J3399" t="str">
        <f t="shared" ca="1" si="330"/>
        <v>Medicare</v>
      </c>
      <c r="K3399" t="str">
        <f t="shared" ca="1" si="331"/>
        <v>Discharged</v>
      </c>
      <c r="L3399" s="1">
        <f t="shared" ca="1" si="332"/>
        <v>28083</v>
      </c>
    </row>
    <row r="3400" spans="2:12" x14ac:dyDescent="0.25">
      <c r="B3400">
        <f t="shared" ca="1" si="334"/>
        <v>3</v>
      </c>
      <c r="C3400">
        <f t="shared" ca="1" si="333"/>
        <v>10</v>
      </c>
      <c r="D3400">
        <f t="shared" ca="1" si="333"/>
        <v>1969</v>
      </c>
      <c r="E3400">
        <f t="shared" ca="1" si="333"/>
        <v>1</v>
      </c>
      <c r="F3400">
        <f t="shared" ca="1" si="333"/>
        <v>2</v>
      </c>
      <c r="G3400">
        <f t="shared" ca="1" si="333"/>
        <v>1</v>
      </c>
      <c r="I3400" t="str">
        <f t="shared" ca="1" si="329"/>
        <v>Female</v>
      </c>
      <c r="J3400" t="str">
        <f t="shared" ca="1" si="330"/>
        <v>Medicare</v>
      </c>
      <c r="K3400" t="str">
        <f t="shared" ca="1" si="331"/>
        <v>Discharged</v>
      </c>
      <c r="L3400" s="1">
        <f t="shared" ca="1" si="332"/>
        <v>25479</v>
      </c>
    </row>
    <row r="3401" spans="2:12" x14ac:dyDescent="0.25">
      <c r="B3401">
        <f t="shared" ca="1" si="334"/>
        <v>21</v>
      </c>
      <c r="C3401">
        <f t="shared" ca="1" si="333"/>
        <v>3</v>
      </c>
      <c r="D3401">
        <f t="shared" ca="1" si="333"/>
        <v>1938</v>
      </c>
      <c r="E3401">
        <f t="shared" ca="1" si="333"/>
        <v>2</v>
      </c>
      <c r="F3401">
        <f t="shared" ca="1" si="333"/>
        <v>3</v>
      </c>
      <c r="G3401">
        <f t="shared" ca="1" si="333"/>
        <v>2</v>
      </c>
      <c r="I3401" t="str">
        <f t="shared" ref="I3401:I3464" ca="1" si="335">VLOOKUP(E3401,GenderNum_to_GenderLabel,2,FALSE)</f>
        <v>Male</v>
      </c>
      <c r="J3401" t="str">
        <f t="shared" ref="J3401:J3464" ca="1" si="336">VLOOKUP(F3401,InsuranceNum_to_InsuranceCompany,2,FALSE)</f>
        <v>Medicaid</v>
      </c>
      <c r="K3401" t="str">
        <f t="shared" ref="K3401:K3464" ca="1" si="337">VLOOKUP(G3401,DispositionNum_to_DispositionLabel,2,FALSE)</f>
        <v>Admitted</v>
      </c>
      <c r="L3401" s="1">
        <f t="shared" ca="1" si="332"/>
        <v>13960</v>
      </c>
    </row>
    <row r="3402" spans="2:12" x14ac:dyDescent="0.25">
      <c r="B3402">
        <f t="shared" ca="1" si="334"/>
        <v>16</v>
      </c>
      <c r="C3402">
        <f t="shared" ca="1" si="333"/>
        <v>1</v>
      </c>
      <c r="D3402">
        <f t="shared" ca="1" si="333"/>
        <v>1988</v>
      </c>
      <c r="E3402">
        <f t="shared" ca="1" si="333"/>
        <v>2</v>
      </c>
      <c r="F3402">
        <f t="shared" ca="1" si="333"/>
        <v>5</v>
      </c>
      <c r="G3402">
        <f t="shared" ca="1" si="333"/>
        <v>3</v>
      </c>
      <c r="I3402" t="str">
        <f t="shared" ca="1" si="335"/>
        <v>Male</v>
      </c>
      <c r="J3402" t="str">
        <f t="shared" ca="1" si="336"/>
        <v>Blue Cross</v>
      </c>
      <c r="K3402" t="str">
        <f t="shared" ca="1" si="337"/>
        <v>Transferred</v>
      </c>
      <c r="L3402" s="1">
        <f t="shared" ca="1" si="332"/>
        <v>32158</v>
      </c>
    </row>
    <row r="3403" spans="2:12" x14ac:dyDescent="0.25">
      <c r="B3403">
        <f t="shared" ca="1" si="334"/>
        <v>27</v>
      </c>
      <c r="C3403">
        <f t="shared" ca="1" si="333"/>
        <v>3</v>
      </c>
      <c r="D3403">
        <f t="shared" ca="1" si="333"/>
        <v>1975</v>
      </c>
      <c r="E3403">
        <f t="shared" ca="1" si="333"/>
        <v>1</v>
      </c>
      <c r="F3403">
        <f t="shared" ca="1" si="333"/>
        <v>2</v>
      </c>
      <c r="G3403">
        <f t="shared" ca="1" si="333"/>
        <v>1</v>
      </c>
      <c r="I3403" t="str">
        <f t="shared" ca="1" si="335"/>
        <v>Female</v>
      </c>
      <c r="J3403" t="str">
        <f t="shared" ca="1" si="336"/>
        <v>Medicare</v>
      </c>
      <c r="K3403" t="str">
        <f t="shared" ca="1" si="337"/>
        <v>Discharged</v>
      </c>
      <c r="L3403" s="1">
        <f t="shared" ca="1" si="332"/>
        <v>27480</v>
      </c>
    </row>
    <row r="3404" spans="2:12" x14ac:dyDescent="0.25">
      <c r="B3404">
        <f t="shared" ca="1" si="334"/>
        <v>1</v>
      </c>
      <c r="C3404">
        <f t="shared" ca="1" si="333"/>
        <v>5</v>
      </c>
      <c r="D3404">
        <f t="shared" ca="1" si="333"/>
        <v>1999</v>
      </c>
      <c r="E3404">
        <f t="shared" ca="1" si="333"/>
        <v>1</v>
      </c>
      <c r="F3404">
        <f t="shared" ca="1" si="333"/>
        <v>5</v>
      </c>
      <c r="G3404">
        <f t="shared" ca="1" si="333"/>
        <v>2</v>
      </c>
      <c r="I3404" t="str">
        <f t="shared" ca="1" si="335"/>
        <v>Female</v>
      </c>
      <c r="J3404" t="str">
        <f t="shared" ca="1" si="336"/>
        <v>Blue Cross</v>
      </c>
      <c r="K3404" t="str">
        <f t="shared" ca="1" si="337"/>
        <v>Admitted</v>
      </c>
      <c r="L3404" s="1">
        <f t="shared" ca="1" si="332"/>
        <v>36281</v>
      </c>
    </row>
    <row r="3405" spans="2:12" x14ac:dyDescent="0.25">
      <c r="B3405">
        <f t="shared" ca="1" si="334"/>
        <v>16</v>
      </c>
      <c r="C3405">
        <f t="shared" ca="1" si="333"/>
        <v>8</v>
      </c>
      <c r="D3405">
        <f t="shared" ca="1" si="333"/>
        <v>1973</v>
      </c>
      <c r="E3405">
        <f t="shared" ca="1" si="333"/>
        <v>2</v>
      </c>
      <c r="F3405">
        <f t="shared" ca="1" si="333"/>
        <v>1</v>
      </c>
      <c r="G3405">
        <f t="shared" ca="1" si="333"/>
        <v>2</v>
      </c>
      <c r="I3405" t="str">
        <f t="shared" ca="1" si="335"/>
        <v>Male</v>
      </c>
      <c r="J3405" t="str">
        <f t="shared" ca="1" si="336"/>
        <v>Aetna</v>
      </c>
      <c r="K3405" t="str">
        <f t="shared" ca="1" si="337"/>
        <v>Admitted</v>
      </c>
      <c r="L3405" s="1">
        <f t="shared" ca="1" si="332"/>
        <v>26892</v>
      </c>
    </row>
    <row r="3406" spans="2:12" x14ac:dyDescent="0.25">
      <c r="B3406">
        <f t="shared" ca="1" si="334"/>
        <v>18</v>
      </c>
      <c r="C3406">
        <f t="shared" ca="1" si="333"/>
        <v>5</v>
      </c>
      <c r="D3406">
        <f t="shared" ca="1" si="333"/>
        <v>1986</v>
      </c>
      <c r="E3406">
        <f t="shared" ca="1" si="333"/>
        <v>1</v>
      </c>
      <c r="F3406">
        <f t="shared" ca="1" si="333"/>
        <v>3</v>
      </c>
      <c r="G3406">
        <f t="shared" ca="1" si="333"/>
        <v>4</v>
      </c>
      <c r="I3406" t="str">
        <f t="shared" ca="1" si="335"/>
        <v>Female</v>
      </c>
      <c r="J3406" t="str">
        <f t="shared" ca="1" si="336"/>
        <v>Medicaid</v>
      </c>
      <c r="K3406" t="str">
        <f t="shared" ca="1" si="337"/>
        <v>Left without being seen</v>
      </c>
      <c r="L3406" s="1">
        <f t="shared" ca="1" si="332"/>
        <v>31550</v>
      </c>
    </row>
    <row r="3407" spans="2:12" x14ac:dyDescent="0.25">
      <c r="B3407">
        <f t="shared" ca="1" si="334"/>
        <v>5</v>
      </c>
      <c r="C3407">
        <f t="shared" ca="1" si="333"/>
        <v>8</v>
      </c>
      <c r="D3407">
        <f t="shared" ca="1" si="333"/>
        <v>1929</v>
      </c>
      <c r="E3407">
        <f t="shared" ca="1" si="333"/>
        <v>1</v>
      </c>
      <c r="F3407">
        <f t="shared" ca="1" si="333"/>
        <v>5</v>
      </c>
      <c r="G3407">
        <f t="shared" ca="1" si="333"/>
        <v>4</v>
      </c>
      <c r="I3407" t="str">
        <f t="shared" ca="1" si="335"/>
        <v>Female</v>
      </c>
      <c r="J3407" t="str">
        <f t="shared" ca="1" si="336"/>
        <v>Blue Cross</v>
      </c>
      <c r="K3407" t="str">
        <f t="shared" ca="1" si="337"/>
        <v>Left without being seen</v>
      </c>
      <c r="L3407" s="1">
        <f t="shared" ca="1" si="332"/>
        <v>10810</v>
      </c>
    </row>
    <row r="3408" spans="2:12" x14ac:dyDescent="0.25">
      <c r="B3408">
        <f t="shared" ca="1" si="334"/>
        <v>19</v>
      </c>
      <c r="C3408">
        <f t="shared" ca="1" si="333"/>
        <v>11</v>
      </c>
      <c r="D3408">
        <f t="shared" ca="1" si="333"/>
        <v>1924</v>
      </c>
      <c r="E3408">
        <f t="shared" ca="1" si="333"/>
        <v>2</v>
      </c>
      <c r="F3408">
        <f t="shared" ca="1" si="333"/>
        <v>5</v>
      </c>
      <c r="G3408">
        <f t="shared" ca="1" si="333"/>
        <v>1</v>
      </c>
      <c r="I3408" t="str">
        <f t="shared" ca="1" si="335"/>
        <v>Male</v>
      </c>
      <c r="J3408" t="str">
        <f t="shared" ca="1" si="336"/>
        <v>Blue Cross</v>
      </c>
      <c r="K3408" t="str">
        <f t="shared" ca="1" si="337"/>
        <v>Discharged</v>
      </c>
      <c r="L3408" s="1">
        <f t="shared" ca="1" si="332"/>
        <v>9090</v>
      </c>
    </row>
    <row r="3409" spans="2:12" x14ac:dyDescent="0.25">
      <c r="B3409">
        <f t="shared" ca="1" si="334"/>
        <v>16</v>
      </c>
      <c r="C3409">
        <f t="shared" ca="1" si="333"/>
        <v>5</v>
      </c>
      <c r="D3409">
        <f t="shared" ca="1" si="333"/>
        <v>1918</v>
      </c>
      <c r="E3409">
        <f t="shared" ca="1" si="333"/>
        <v>2</v>
      </c>
      <c r="F3409">
        <f t="shared" ca="1" si="333"/>
        <v>1</v>
      </c>
      <c r="G3409">
        <f t="shared" ca="1" si="333"/>
        <v>3</v>
      </c>
      <c r="I3409" t="str">
        <f t="shared" ca="1" si="335"/>
        <v>Male</v>
      </c>
      <c r="J3409" t="str">
        <f t="shared" ca="1" si="336"/>
        <v>Aetna</v>
      </c>
      <c r="K3409" t="str">
        <f t="shared" ca="1" si="337"/>
        <v>Transferred</v>
      </c>
      <c r="L3409" s="1">
        <f t="shared" ca="1" si="332"/>
        <v>6711</v>
      </c>
    </row>
    <row r="3410" spans="2:12" x14ac:dyDescent="0.25">
      <c r="B3410">
        <f t="shared" ca="1" si="334"/>
        <v>2</v>
      </c>
      <c r="C3410">
        <f t="shared" ca="1" si="333"/>
        <v>3</v>
      </c>
      <c r="D3410">
        <f t="shared" ca="1" si="333"/>
        <v>1985</v>
      </c>
      <c r="E3410">
        <f t="shared" ca="1" si="333"/>
        <v>2</v>
      </c>
      <c r="F3410">
        <f t="shared" ca="1" si="333"/>
        <v>1</v>
      </c>
      <c r="G3410">
        <f t="shared" ca="1" si="333"/>
        <v>3</v>
      </c>
      <c r="I3410" t="str">
        <f t="shared" ca="1" si="335"/>
        <v>Male</v>
      </c>
      <c r="J3410" t="str">
        <f t="shared" ca="1" si="336"/>
        <v>Aetna</v>
      </c>
      <c r="K3410" t="str">
        <f t="shared" ca="1" si="337"/>
        <v>Transferred</v>
      </c>
      <c r="L3410" s="1">
        <f t="shared" ca="1" si="332"/>
        <v>31108</v>
      </c>
    </row>
    <row r="3411" spans="2:12" x14ac:dyDescent="0.25">
      <c r="B3411">
        <f t="shared" ca="1" si="334"/>
        <v>21</v>
      </c>
      <c r="C3411">
        <f t="shared" ca="1" si="333"/>
        <v>7</v>
      </c>
      <c r="D3411">
        <f t="shared" ca="1" si="333"/>
        <v>1954</v>
      </c>
      <c r="E3411">
        <f t="shared" ca="1" si="333"/>
        <v>1</v>
      </c>
      <c r="F3411">
        <f t="shared" ca="1" si="333"/>
        <v>4</v>
      </c>
      <c r="G3411">
        <f t="shared" ca="1" si="333"/>
        <v>4</v>
      </c>
      <c r="I3411" t="str">
        <f t="shared" ca="1" si="335"/>
        <v>Female</v>
      </c>
      <c r="J3411" t="str">
        <f t="shared" ca="1" si="336"/>
        <v>Self-pay</v>
      </c>
      <c r="K3411" t="str">
        <f t="shared" ca="1" si="337"/>
        <v>Left without being seen</v>
      </c>
      <c r="L3411" s="1">
        <f t="shared" ca="1" si="332"/>
        <v>19926</v>
      </c>
    </row>
    <row r="3412" spans="2:12" x14ac:dyDescent="0.25">
      <c r="B3412">
        <f t="shared" ca="1" si="334"/>
        <v>9</v>
      </c>
      <c r="C3412">
        <f t="shared" ca="1" si="333"/>
        <v>1</v>
      </c>
      <c r="D3412">
        <f t="shared" ca="1" si="333"/>
        <v>1987</v>
      </c>
      <c r="E3412">
        <f t="shared" ca="1" si="333"/>
        <v>1</v>
      </c>
      <c r="F3412">
        <f t="shared" ca="1" si="333"/>
        <v>4</v>
      </c>
      <c r="G3412">
        <f t="shared" ca="1" si="333"/>
        <v>3</v>
      </c>
      <c r="I3412" t="str">
        <f t="shared" ca="1" si="335"/>
        <v>Female</v>
      </c>
      <c r="J3412" t="str">
        <f t="shared" ca="1" si="336"/>
        <v>Self-pay</v>
      </c>
      <c r="K3412" t="str">
        <f t="shared" ca="1" si="337"/>
        <v>Transferred</v>
      </c>
      <c r="L3412" s="1">
        <f t="shared" ref="L3412:L3475" ca="1" si="338">DATE(D3412,C3412,B3412)</f>
        <v>31786</v>
      </c>
    </row>
    <row r="3413" spans="2:12" x14ac:dyDescent="0.25">
      <c r="B3413">
        <f t="shared" ca="1" si="334"/>
        <v>23</v>
      </c>
      <c r="C3413">
        <f t="shared" ca="1" si="333"/>
        <v>12</v>
      </c>
      <c r="D3413">
        <f t="shared" ca="1" si="333"/>
        <v>1970</v>
      </c>
      <c r="E3413">
        <f t="shared" ca="1" si="333"/>
        <v>1</v>
      </c>
      <c r="F3413">
        <f t="shared" ca="1" si="333"/>
        <v>5</v>
      </c>
      <c r="G3413">
        <f t="shared" ca="1" si="333"/>
        <v>1</v>
      </c>
      <c r="I3413" t="str">
        <f t="shared" ca="1" si="335"/>
        <v>Female</v>
      </c>
      <c r="J3413" t="str">
        <f t="shared" ca="1" si="336"/>
        <v>Blue Cross</v>
      </c>
      <c r="K3413" t="str">
        <f t="shared" ca="1" si="337"/>
        <v>Discharged</v>
      </c>
      <c r="L3413" s="1">
        <f t="shared" ca="1" si="338"/>
        <v>25925</v>
      </c>
    </row>
    <row r="3414" spans="2:12" x14ac:dyDescent="0.25">
      <c r="B3414">
        <f t="shared" ca="1" si="334"/>
        <v>24</v>
      </c>
      <c r="C3414">
        <f t="shared" ca="1" si="333"/>
        <v>11</v>
      </c>
      <c r="D3414">
        <f t="shared" ca="1" si="333"/>
        <v>1962</v>
      </c>
      <c r="E3414">
        <f t="shared" ca="1" si="333"/>
        <v>2</v>
      </c>
      <c r="F3414">
        <f t="shared" ca="1" si="333"/>
        <v>5</v>
      </c>
      <c r="G3414">
        <f t="shared" ca="1" si="333"/>
        <v>1</v>
      </c>
      <c r="I3414" t="str">
        <f t="shared" ca="1" si="335"/>
        <v>Male</v>
      </c>
      <c r="J3414" t="str">
        <f t="shared" ca="1" si="336"/>
        <v>Blue Cross</v>
      </c>
      <c r="K3414" t="str">
        <f t="shared" ca="1" si="337"/>
        <v>Discharged</v>
      </c>
      <c r="L3414" s="1">
        <f t="shared" ca="1" si="338"/>
        <v>22974</v>
      </c>
    </row>
    <row r="3415" spans="2:12" x14ac:dyDescent="0.25">
      <c r="B3415">
        <f t="shared" ca="1" si="334"/>
        <v>1</v>
      </c>
      <c r="C3415">
        <f t="shared" ca="1" si="333"/>
        <v>12</v>
      </c>
      <c r="D3415">
        <f t="shared" ca="1" si="333"/>
        <v>2008</v>
      </c>
      <c r="E3415">
        <f t="shared" ca="1" si="333"/>
        <v>1</v>
      </c>
      <c r="F3415">
        <f t="shared" ca="1" si="333"/>
        <v>2</v>
      </c>
      <c r="G3415">
        <f t="shared" ca="1" si="333"/>
        <v>1</v>
      </c>
      <c r="I3415" t="str">
        <f t="shared" ca="1" si="335"/>
        <v>Female</v>
      </c>
      <c r="J3415" t="str">
        <f t="shared" ca="1" si="336"/>
        <v>Medicare</v>
      </c>
      <c r="K3415" t="str">
        <f t="shared" ca="1" si="337"/>
        <v>Discharged</v>
      </c>
      <c r="L3415" s="1">
        <f t="shared" ca="1" si="338"/>
        <v>39783</v>
      </c>
    </row>
    <row r="3416" spans="2:12" x14ac:dyDescent="0.25">
      <c r="B3416">
        <f t="shared" ca="1" si="334"/>
        <v>8</v>
      </c>
      <c r="C3416">
        <f t="shared" ca="1" si="333"/>
        <v>8</v>
      </c>
      <c r="D3416">
        <f t="shared" ca="1" si="333"/>
        <v>1946</v>
      </c>
      <c r="E3416">
        <f t="shared" ca="1" si="333"/>
        <v>2</v>
      </c>
      <c r="F3416">
        <f t="shared" ca="1" si="333"/>
        <v>2</v>
      </c>
      <c r="G3416">
        <f t="shared" ca="1" si="333"/>
        <v>4</v>
      </c>
      <c r="I3416" t="str">
        <f t="shared" ca="1" si="335"/>
        <v>Male</v>
      </c>
      <c r="J3416" t="str">
        <f t="shared" ca="1" si="336"/>
        <v>Medicare</v>
      </c>
      <c r="K3416" t="str">
        <f t="shared" ca="1" si="337"/>
        <v>Left without being seen</v>
      </c>
      <c r="L3416" s="1">
        <f t="shared" ca="1" si="338"/>
        <v>17022</v>
      </c>
    </row>
    <row r="3417" spans="2:12" x14ac:dyDescent="0.25">
      <c r="B3417">
        <f t="shared" ca="1" si="334"/>
        <v>8</v>
      </c>
      <c r="C3417">
        <f t="shared" ca="1" si="333"/>
        <v>11</v>
      </c>
      <c r="D3417">
        <f t="shared" ca="1" si="333"/>
        <v>1942</v>
      </c>
      <c r="E3417">
        <f t="shared" ca="1" si="333"/>
        <v>1</v>
      </c>
      <c r="F3417">
        <f t="shared" ca="1" si="333"/>
        <v>4</v>
      </c>
      <c r="G3417">
        <f t="shared" ca="1" si="333"/>
        <v>4</v>
      </c>
      <c r="I3417" t="str">
        <f t="shared" ca="1" si="335"/>
        <v>Female</v>
      </c>
      <c r="J3417" t="str">
        <f t="shared" ca="1" si="336"/>
        <v>Self-pay</v>
      </c>
      <c r="K3417" t="str">
        <f t="shared" ca="1" si="337"/>
        <v>Left without being seen</v>
      </c>
      <c r="L3417" s="1">
        <f t="shared" ca="1" si="338"/>
        <v>15653</v>
      </c>
    </row>
    <row r="3418" spans="2:12" x14ac:dyDescent="0.25">
      <c r="B3418">
        <f t="shared" ca="1" si="334"/>
        <v>28</v>
      </c>
      <c r="C3418">
        <f t="shared" ca="1" si="333"/>
        <v>9</v>
      </c>
      <c r="D3418">
        <f t="shared" ca="1" si="333"/>
        <v>1915</v>
      </c>
      <c r="E3418">
        <f t="shared" ca="1" si="333"/>
        <v>2</v>
      </c>
      <c r="F3418">
        <f t="shared" ca="1" si="333"/>
        <v>3</v>
      </c>
      <c r="G3418">
        <f t="shared" ca="1" si="333"/>
        <v>1</v>
      </c>
      <c r="I3418" t="str">
        <f t="shared" ca="1" si="335"/>
        <v>Male</v>
      </c>
      <c r="J3418" t="str">
        <f t="shared" ca="1" si="336"/>
        <v>Medicaid</v>
      </c>
      <c r="K3418" t="str">
        <f t="shared" ca="1" si="337"/>
        <v>Discharged</v>
      </c>
      <c r="L3418" s="1">
        <f t="shared" ca="1" si="338"/>
        <v>5750</v>
      </c>
    </row>
    <row r="3419" spans="2:12" x14ac:dyDescent="0.25">
      <c r="B3419">
        <f t="shared" ca="1" si="334"/>
        <v>4</v>
      </c>
      <c r="C3419">
        <f t="shared" ca="1" si="333"/>
        <v>11</v>
      </c>
      <c r="D3419">
        <f t="shared" ca="1" si="333"/>
        <v>1994</v>
      </c>
      <c r="E3419">
        <f t="shared" ca="1" si="333"/>
        <v>1</v>
      </c>
      <c r="F3419">
        <f t="shared" ca="1" si="333"/>
        <v>4</v>
      </c>
      <c r="G3419">
        <f t="shared" ca="1" si="333"/>
        <v>2</v>
      </c>
      <c r="I3419" t="str">
        <f t="shared" ca="1" si="335"/>
        <v>Female</v>
      </c>
      <c r="J3419" t="str">
        <f t="shared" ca="1" si="336"/>
        <v>Self-pay</v>
      </c>
      <c r="K3419" t="str">
        <f t="shared" ca="1" si="337"/>
        <v>Admitted</v>
      </c>
      <c r="L3419" s="1">
        <f t="shared" ca="1" si="338"/>
        <v>34642</v>
      </c>
    </row>
    <row r="3420" spans="2:12" x14ac:dyDescent="0.25">
      <c r="B3420">
        <f t="shared" ca="1" si="334"/>
        <v>26</v>
      </c>
      <c r="C3420">
        <f t="shared" ca="1" si="333"/>
        <v>9</v>
      </c>
      <c r="D3420">
        <f t="shared" ca="1" si="333"/>
        <v>1975</v>
      </c>
      <c r="E3420">
        <f t="shared" ca="1" si="333"/>
        <v>1</v>
      </c>
      <c r="F3420">
        <f t="shared" ca="1" si="333"/>
        <v>3</v>
      </c>
      <c r="G3420">
        <f t="shared" ca="1" si="333"/>
        <v>1</v>
      </c>
      <c r="I3420" t="str">
        <f t="shared" ca="1" si="335"/>
        <v>Female</v>
      </c>
      <c r="J3420" t="str">
        <f t="shared" ca="1" si="336"/>
        <v>Medicaid</v>
      </c>
      <c r="K3420" t="str">
        <f t="shared" ca="1" si="337"/>
        <v>Discharged</v>
      </c>
      <c r="L3420" s="1">
        <f t="shared" ca="1" si="338"/>
        <v>27663</v>
      </c>
    </row>
    <row r="3421" spans="2:12" x14ac:dyDescent="0.25">
      <c r="B3421">
        <f t="shared" ca="1" si="334"/>
        <v>5</v>
      </c>
      <c r="C3421">
        <f t="shared" ca="1" si="333"/>
        <v>11</v>
      </c>
      <c r="D3421">
        <f t="shared" ca="1" si="333"/>
        <v>1971</v>
      </c>
      <c r="E3421">
        <f t="shared" ca="1" si="333"/>
        <v>1</v>
      </c>
      <c r="F3421">
        <f t="shared" ca="1" si="333"/>
        <v>4</v>
      </c>
      <c r="G3421">
        <f t="shared" ca="1" si="333"/>
        <v>1</v>
      </c>
      <c r="I3421" t="str">
        <f t="shared" ca="1" si="335"/>
        <v>Female</v>
      </c>
      <c r="J3421" t="str">
        <f t="shared" ca="1" si="336"/>
        <v>Self-pay</v>
      </c>
      <c r="K3421" t="str">
        <f t="shared" ca="1" si="337"/>
        <v>Discharged</v>
      </c>
      <c r="L3421" s="1">
        <f t="shared" ca="1" si="338"/>
        <v>26242</v>
      </c>
    </row>
    <row r="3422" spans="2:12" x14ac:dyDescent="0.25">
      <c r="B3422">
        <f t="shared" ca="1" si="334"/>
        <v>4</v>
      </c>
      <c r="C3422">
        <f t="shared" ca="1" si="333"/>
        <v>7</v>
      </c>
      <c r="D3422">
        <f t="shared" ca="1" si="333"/>
        <v>1917</v>
      </c>
      <c r="E3422">
        <f t="shared" ca="1" si="333"/>
        <v>1</v>
      </c>
      <c r="F3422">
        <f t="shared" ca="1" si="333"/>
        <v>4</v>
      </c>
      <c r="G3422">
        <f t="shared" ca="1" si="333"/>
        <v>2</v>
      </c>
      <c r="I3422" t="str">
        <f t="shared" ca="1" si="335"/>
        <v>Female</v>
      </c>
      <c r="J3422" t="str">
        <f t="shared" ca="1" si="336"/>
        <v>Self-pay</v>
      </c>
      <c r="K3422" t="str">
        <f t="shared" ca="1" si="337"/>
        <v>Admitted</v>
      </c>
      <c r="L3422" s="1">
        <f t="shared" ca="1" si="338"/>
        <v>6395</v>
      </c>
    </row>
    <row r="3423" spans="2:12" x14ac:dyDescent="0.25">
      <c r="B3423">
        <f t="shared" ca="1" si="334"/>
        <v>13</v>
      </c>
      <c r="C3423">
        <f t="shared" ca="1" si="333"/>
        <v>9</v>
      </c>
      <c r="D3423">
        <f t="shared" ca="1" si="333"/>
        <v>1931</v>
      </c>
      <c r="E3423">
        <f t="shared" ca="1" si="333"/>
        <v>1</v>
      </c>
      <c r="F3423">
        <f t="shared" ca="1" si="333"/>
        <v>2</v>
      </c>
      <c r="G3423">
        <f t="shared" ca="1" si="333"/>
        <v>4</v>
      </c>
      <c r="I3423" t="str">
        <f t="shared" ca="1" si="335"/>
        <v>Female</v>
      </c>
      <c r="J3423" t="str">
        <f t="shared" ca="1" si="336"/>
        <v>Medicare</v>
      </c>
      <c r="K3423" t="str">
        <f t="shared" ca="1" si="337"/>
        <v>Left without being seen</v>
      </c>
      <c r="L3423" s="1">
        <f t="shared" ca="1" si="338"/>
        <v>11579</v>
      </c>
    </row>
    <row r="3424" spans="2:12" x14ac:dyDescent="0.25">
      <c r="B3424">
        <f t="shared" ca="1" si="334"/>
        <v>6</v>
      </c>
      <c r="C3424">
        <f t="shared" ca="1" si="333"/>
        <v>5</v>
      </c>
      <c r="D3424">
        <f t="shared" ca="1" si="333"/>
        <v>2007</v>
      </c>
      <c r="E3424">
        <f t="shared" ca="1" si="333"/>
        <v>2</v>
      </c>
      <c r="F3424">
        <f t="shared" ca="1" si="333"/>
        <v>5</v>
      </c>
      <c r="G3424">
        <f t="shared" ca="1" si="333"/>
        <v>2</v>
      </c>
      <c r="I3424" t="str">
        <f t="shared" ca="1" si="335"/>
        <v>Male</v>
      </c>
      <c r="J3424" t="str">
        <f t="shared" ca="1" si="336"/>
        <v>Blue Cross</v>
      </c>
      <c r="K3424" t="str">
        <f t="shared" ca="1" si="337"/>
        <v>Admitted</v>
      </c>
      <c r="L3424" s="1">
        <f t="shared" ca="1" si="338"/>
        <v>39208</v>
      </c>
    </row>
    <row r="3425" spans="2:12" x14ac:dyDescent="0.25">
      <c r="B3425">
        <f t="shared" ca="1" si="334"/>
        <v>7</v>
      </c>
      <c r="C3425">
        <f t="shared" ca="1" si="333"/>
        <v>2</v>
      </c>
      <c r="D3425">
        <f t="shared" ca="1" si="333"/>
        <v>1988</v>
      </c>
      <c r="E3425">
        <f t="shared" ca="1" si="333"/>
        <v>1</v>
      </c>
      <c r="F3425">
        <f t="shared" ca="1" si="333"/>
        <v>5</v>
      </c>
      <c r="G3425">
        <f t="shared" ca="1" si="333"/>
        <v>4</v>
      </c>
      <c r="I3425" t="str">
        <f t="shared" ca="1" si="335"/>
        <v>Female</v>
      </c>
      <c r="J3425" t="str">
        <f t="shared" ca="1" si="336"/>
        <v>Blue Cross</v>
      </c>
      <c r="K3425" t="str">
        <f t="shared" ca="1" si="337"/>
        <v>Left without being seen</v>
      </c>
      <c r="L3425" s="1">
        <f t="shared" ca="1" si="338"/>
        <v>32180</v>
      </c>
    </row>
    <row r="3426" spans="2:12" x14ac:dyDescent="0.25">
      <c r="B3426">
        <f t="shared" ca="1" si="334"/>
        <v>28</v>
      </c>
      <c r="C3426">
        <f t="shared" ca="1" si="333"/>
        <v>5</v>
      </c>
      <c r="D3426">
        <f t="shared" ca="1" si="333"/>
        <v>1991</v>
      </c>
      <c r="E3426">
        <f t="shared" ca="1" si="333"/>
        <v>2</v>
      </c>
      <c r="F3426">
        <f t="shared" ca="1" si="333"/>
        <v>4</v>
      </c>
      <c r="G3426">
        <f t="shared" ca="1" si="333"/>
        <v>2</v>
      </c>
      <c r="I3426" t="str">
        <f t="shared" ca="1" si="335"/>
        <v>Male</v>
      </c>
      <c r="J3426" t="str">
        <f t="shared" ca="1" si="336"/>
        <v>Self-pay</v>
      </c>
      <c r="K3426" t="str">
        <f t="shared" ca="1" si="337"/>
        <v>Admitted</v>
      </c>
      <c r="L3426" s="1">
        <f t="shared" ca="1" si="338"/>
        <v>33386</v>
      </c>
    </row>
    <row r="3427" spans="2:12" x14ac:dyDescent="0.25">
      <c r="B3427">
        <f t="shared" ca="1" si="334"/>
        <v>27</v>
      </c>
      <c r="C3427">
        <f t="shared" ca="1" si="333"/>
        <v>10</v>
      </c>
      <c r="D3427">
        <f t="shared" ca="1" si="333"/>
        <v>1962</v>
      </c>
      <c r="E3427">
        <f t="shared" ca="1" si="333"/>
        <v>1</v>
      </c>
      <c r="F3427">
        <f t="shared" ca="1" si="333"/>
        <v>2</v>
      </c>
      <c r="G3427">
        <f t="shared" ca="1" si="333"/>
        <v>1</v>
      </c>
      <c r="I3427" t="str">
        <f t="shared" ca="1" si="335"/>
        <v>Female</v>
      </c>
      <c r="J3427" t="str">
        <f t="shared" ca="1" si="336"/>
        <v>Medicare</v>
      </c>
      <c r="K3427" t="str">
        <f t="shared" ca="1" si="337"/>
        <v>Discharged</v>
      </c>
      <c r="L3427" s="1">
        <f t="shared" ca="1" si="338"/>
        <v>22946</v>
      </c>
    </row>
    <row r="3428" spans="2:12" x14ac:dyDescent="0.25">
      <c r="B3428">
        <f t="shared" ca="1" si="334"/>
        <v>23</v>
      </c>
      <c r="C3428">
        <f t="shared" ca="1" si="333"/>
        <v>11</v>
      </c>
      <c r="D3428">
        <f t="shared" ca="1" si="333"/>
        <v>1956</v>
      </c>
      <c r="E3428">
        <f t="shared" ca="1" si="333"/>
        <v>1</v>
      </c>
      <c r="F3428">
        <f t="shared" ca="1" si="333"/>
        <v>1</v>
      </c>
      <c r="G3428">
        <f t="shared" ca="1" si="333"/>
        <v>2</v>
      </c>
      <c r="I3428" t="str">
        <f t="shared" ca="1" si="335"/>
        <v>Female</v>
      </c>
      <c r="J3428" t="str">
        <f t="shared" ca="1" si="336"/>
        <v>Aetna</v>
      </c>
      <c r="K3428" t="str">
        <f t="shared" ca="1" si="337"/>
        <v>Admitted</v>
      </c>
      <c r="L3428" s="1">
        <f t="shared" ca="1" si="338"/>
        <v>20782</v>
      </c>
    </row>
    <row r="3429" spans="2:12" x14ac:dyDescent="0.25">
      <c r="B3429">
        <f t="shared" ca="1" si="334"/>
        <v>13</v>
      </c>
      <c r="C3429">
        <f t="shared" ca="1" si="333"/>
        <v>12</v>
      </c>
      <c r="D3429">
        <f t="shared" ca="1" si="333"/>
        <v>1916</v>
      </c>
      <c r="E3429">
        <f t="shared" ca="1" si="333"/>
        <v>2</v>
      </c>
      <c r="F3429">
        <f t="shared" ca="1" si="333"/>
        <v>5</v>
      </c>
      <c r="G3429">
        <f t="shared" ca="1" si="333"/>
        <v>4</v>
      </c>
      <c r="I3429" t="str">
        <f t="shared" ca="1" si="335"/>
        <v>Male</v>
      </c>
      <c r="J3429" t="str">
        <f t="shared" ca="1" si="336"/>
        <v>Blue Cross</v>
      </c>
      <c r="K3429" t="str">
        <f t="shared" ca="1" si="337"/>
        <v>Left without being seen</v>
      </c>
      <c r="L3429" s="1">
        <f t="shared" ca="1" si="338"/>
        <v>6192</v>
      </c>
    </row>
    <row r="3430" spans="2:12" x14ac:dyDescent="0.25">
      <c r="B3430">
        <f t="shared" ca="1" si="334"/>
        <v>11</v>
      </c>
      <c r="C3430">
        <f t="shared" ca="1" si="333"/>
        <v>2</v>
      </c>
      <c r="D3430">
        <f t="shared" ca="1" si="333"/>
        <v>1960</v>
      </c>
      <c r="E3430">
        <f t="shared" ca="1" si="333"/>
        <v>1</v>
      </c>
      <c r="F3430">
        <f t="shared" ca="1" si="333"/>
        <v>5</v>
      </c>
      <c r="G3430">
        <f t="shared" ca="1" si="333"/>
        <v>4</v>
      </c>
      <c r="I3430" t="str">
        <f t="shared" ca="1" si="335"/>
        <v>Female</v>
      </c>
      <c r="J3430" t="str">
        <f t="shared" ca="1" si="336"/>
        <v>Blue Cross</v>
      </c>
      <c r="K3430" t="str">
        <f t="shared" ca="1" si="337"/>
        <v>Left without being seen</v>
      </c>
      <c r="L3430" s="1">
        <f t="shared" ca="1" si="338"/>
        <v>21957</v>
      </c>
    </row>
    <row r="3431" spans="2:12" x14ac:dyDescent="0.25">
      <c r="B3431">
        <f t="shared" ca="1" si="334"/>
        <v>25</v>
      </c>
      <c r="C3431">
        <f t="shared" ca="1" si="333"/>
        <v>8</v>
      </c>
      <c r="D3431">
        <f t="shared" ca="1" si="333"/>
        <v>2006</v>
      </c>
      <c r="E3431">
        <f t="shared" ca="1" si="333"/>
        <v>2</v>
      </c>
      <c r="F3431">
        <f t="shared" ca="1" si="333"/>
        <v>1</v>
      </c>
      <c r="G3431">
        <f t="shared" ca="1" si="333"/>
        <v>4</v>
      </c>
      <c r="I3431" t="str">
        <f t="shared" ca="1" si="335"/>
        <v>Male</v>
      </c>
      <c r="J3431" t="str">
        <f t="shared" ca="1" si="336"/>
        <v>Aetna</v>
      </c>
      <c r="K3431" t="str">
        <f t="shared" ca="1" si="337"/>
        <v>Left without being seen</v>
      </c>
      <c r="L3431" s="1">
        <f t="shared" ca="1" si="338"/>
        <v>38954</v>
      </c>
    </row>
    <row r="3432" spans="2:12" x14ac:dyDescent="0.25">
      <c r="B3432">
        <f t="shared" ca="1" si="334"/>
        <v>9</v>
      </c>
      <c r="C3432">
        <f t="shared" ca="1" si="333"/>
        <v>1</v>
      </c>
      <c r="D3432">
        <f t="shared" ca="1" si="333"/>
        <v>1935</v>
      </c>
      <c r="E3432">
        <f t="shared" ca="1" si="333"/>
        <v>1</v>
      </c>
      <c r="F3432">
        <f t="shared" ca="1" si="333"/>
        <v>3</v>
      </c>
      <c r="G3432">
        <f t="shared" ca="1" si="333"/>
        <v>4</v>
      </c>
      <c r="I3432" t="str">
        <f t="shared" ca="1" si="335"/>
        <v>Female</v>
      </c>
      <c r="J3432" t="str">
        <f t="shared" ca="1" si="336"/>
        <v>Medicaid</v>
      </c>
      <c r="K3432" t="str">
        <f t="shared" ca="1" si="337"/>
        <v>Left without being seen</v>
      </c>
      <c r="L3432" s="1">
        <f t="shared" ca="1" si="338"/>
        <v>12793</v>
      </c>
    </row>
    <row r="3433" spans="2:12" x14ac:dyDescent="0.25">
      <c r="B3433">
        <f t="shared" ca="1" si="334"/>
        <v>17</v>
      </c>
      <c r="C3433">
        <f t="shared" ca="1" si="333"/>
        <v>1</v>
      </c>
      <c r="D3433">
        <f t="shared" ca="1" si="333"/>
        <v>1965</v>
      </c>
      <c r="E3433">
        <f t="shared" ca="1" si="333"/>
        <v>2</v>
      </c>
      <c r="F3433">
        <f t="shared" ca="1" si="333"/>
        <v>4</v>
      </c>
      <c r="G3433">
        <f t="shared" ca="1" si="333"/>
        <v>3</v>
      </c>
      <c r="I3433" t="str">
        <f t="shared" ca="1" si="335"/>
        <v>Male</v>
      </c>
      <c r="J3433" t="str">
        <f t="shared" ca="1" si="336"/>
        <v>Self-pay</v>
      </c>
      <c r="K3433" t="str">
        <f t="shared" ca="1" si="337"/>
        <v>Transferred</v>
      </c>
      <c r="L3433" s="1">
        <f t="shared" ca="1" si="338"/>
        <v>23759</v>
      </c>
    </row>
    <row r="3434" spans="2:12" x14ac:dyDescent="0.25">
      <c r="B3434">
        <f t="shared" ca="1" si="334"/>
        <v>18</v>
      </c>
      <c r="C3434">
        <f t="shared" ca="1" si="333"/>
        <v>10</v>
      </c>
      <c r="D3434">
        <f t="shared" ca="1" si="333"/>
        <v>1988</v>
      </c>
      <c r="E3434">
        <f t="shared" ref="C3434:G3485" ca="1" si="339">RANDBETWEEN(E$4,E$5)</f>
        <v>2</v>
      </c>
      <c r="F3434">
        <f t="shared" ca="1" si="339"/>
        <v>5</v>
      </c>
      <c r="G3434">
        <f t="shared" ca="1" si="339"/>
        <v>3</v>
      </c>
      <c r="I3434" t="str">
        <f t="shared" ca="1" si="335"/>
        <v>Male</v>
      </c>
      <c r="J3434" t="str">
        <f t="shared" ca="1" si="336"/>
        <v>Blue Cross</v>
      </c>
      <c r="K3434" t="str">
        <f t="shared" ca="1" si="337"/>
        <v>Transferred</v>
      </c>
      <c r="L3434" s="1">
        <f t="shared" ca="1" si="338"/>
        <v>32434</v>
      </c>
    </row>
    <row r="3435" spans="2:12" x14ac:dyDescent="0.25">
      <c r="B3435">
        <f t="shared" ca="1" si="334"/>
        <v>19</v>
      </c>
      <c r="C3435">
        <f t="shared" ca="1" si="339"/>
        <v>4</v>
      </c>
      <c r="D3435">
        <f t="shared" ca="1" si="339"/>
        <v>1976</v>
      </c>
      <c r="E3435">
        <f t="shared" ca="1" si="339"/>
        <v>2</v>
      </c>
      <c r="F3435">
        <f t="shared" ca="1" si="339"/>
        <v>2</v>
      </c>
      <c r="G3435">
        <f t="shared" ca="1" si="339"/>
        <v>2</v>
      </c>
      <c r="I3435" t="str">
        <f t="shared" ca="1" si="335"/>
        <v>Male</v>
      </c>
      <c r="J3435" t="str">
        <f t="shared" ca="1" si="336"/>
        <v>Medicare</v>
      </c>
      <c r="K3435" t="str">
        <f t="shared" ca="1" si="337"/>
        <v>Admitted</v>
      </c>
      <c r="L3435" s="1">
        <f t="shared" ca="1" si="338"/>
        <v>27869</v>
      </c>
    </row>
    <row r="3436" spans="2:12" x14ac:dyDescent="0.25">
      <c r="B3436">
        <f t="shared" ca="1" si="334"/>
        <v>2</v>
      </c>
      <c r="C3436">
        <f t="shared" ca="1" si="339"/>
        <v>1</v>
      </c>
      <c r="D3436">
        <f t="shared" ca="1" si="339"/>
        <v>1966</v>
      </c>
      <c r="E3436">
        <f t="shared" ca="1" si="339"/>
        <v>1</v>
      </c>
      <c r="F3436">
        <f t="shared" ca="1" si="339"/>
        <v>2</v>
      </c>
      <c r="G3436">
        <f t="shared" ca="1" si="339"/>
        <v>4</v>
      </c>
      <c r="I3436" t="str">
        <f t="shared" ca="1" si="335"/>
        <v>Female</v>
      </c>
      <c r="J3436" t="str">
        <f t="shared" ca="1" si="336"/>
        <v>Medicare</v>
      </c>
      <c r="K3436" t="str">
        <f t="shared" ca="1" si="337"/>
        <v>Left without being seen</v>
      </c>
      <c r="L3436" s="1">
        <f t="shared" ca="1" si="338"/>
        <v>24109</v>
      </c>
    </row>
    <row r="3437" spans="2:12" x14ac:dyDescent="0.25">
      <c r="B3437">
        <f t="shared" ca="1" si="334"/>
        <v>14</v>
      </c>
      <c r="C3437">
        <f t="shared" ca="1" si="339"/>
        <v>3</v>
      </c>
      <c r="D3437">
        <f t="shared" ca="1" si="339"/>
        <v>1936</v>
      </c>
      <c r="E3437">
        <f t="shared" ca="1" si="339"/>
        <v>1</v>
      </c>
      <c r="F3437">
        <f t="shared" ca="1" si="339"/>
        <v>1</v>
      </c>
      <c r="G3437">
        <f t="shared" ca="1" si="339"/>
        <v>4</v>
      </c>
      <c r="I3437" t="str">
        <f t="shared" ca="1" si="335"/>
        <v>Female</v>
      </c>
      <c r="J3437" t="str">
        <f t="shared" ca="1" si="336"/>
        <v>Aetna</v>
      </c>
      <c r="K3437" t="str">
        <f t="shared" ca="1" si="337"/>
        <v>Left without being seen</v>
      </c>
      <c r="L3437" s="1">
        <f t="shared" ca="1" si="338"/>
        <v>13223</v>
      </c>
    </row>
    <row r="3438" spans="2:12" x14ac:dyDescent="0.25">
      <c r="B3438">
        <f t="shared" ca="1" si="334"/>
        <v>29</v>
      </c>
      <c r="C3438">
        <f t="shared" ca="1" si="339"/>
        <v>5</v>
      </c>
      <c r="D3438">
        <f t="shared" ca="1" si="339"/>
        <v>1956</v>
      </c>
      <c r="E3438">
        <f t="shared" ca="1" si="339"/>
        <v>2</v>
      </c>
      <c r="F3438">
        <f t="shared" ca="1" si="339"/>
        <v>1</v>
      </c>
      <c r="G3438">
        <f t="shared" ca="1" si="339"/>
        <v>2</v>
      </c>
      <c r="I3438" t="str">
        <f t="shared" ca="1" si="335"/>
        <v>Male</v>
      </c>
      <c r="J3438" t="str">
        <f t="shared" ca="1" si="336"/>
        <v>Aetna</v>
      </c>
      <c r="K3438" t="str">
        <f t="shared" ca="1" si="337"/>
        <v>Admitted</v>
      </c>
      <c r="L3438" s="1">
        <f t="shared" ca="1" si="338"/>
        <v>20604</v>
      </c>
    </row>
    <row r="3439" spans="2:12" x14ac:dyDescent="0.25">
      <c r="B3439">
        <f t="shared" ca="1" si="334"/>
        <v>24</v>
      </c>
      <c r="C3439">
        <f t="shared" ca="1" si="339"/>
        <v>11</v>
      </c>
      <c r="D3439">
        <f t="shared" ca="1" si="339"/>
        <v>2000</v>
      </c>
      <c r="E3439">
        <f t="shared" ca="1" si="339"/>
        <v>2</v>
      </c>
      <c r="F3439">
        <f t="shared" ca="1" si="339"/>
        <v>5</v>
      </c>
      <c r="G3439">
        <f t="shared" ca="1" si="339"/>
        <v>1</v>
      </c>
      <c r="I3439" t="str">
        <f t="shared" ca="1" si="335"/>
        <v>Male</v>
      </c>
      <c r="J3439" t="str">
        <f t="shared" ca="1" si="336"/>
        <v>Blue Cross</v>
      </c>
      <c r="K3439" t="str">
        <f t="shared" ca="1" si="337"/>
        <v>Discharged</v>
      </c>
      <c r="L3439" s="1">
        <f t="shared" ca="1" si="338"/>
        <v>36854</v>
      </c>
    </row>
    <row r="3440" spans="2:12" x14ac:dyDescent="0.25">
      <c r="B3440">
        <f t="shared" ca="1" si="334"/>
        <v>10</v>
      </c>
      <c r="C3440">
        <f t="shared" ca="1" si="339"/>
        <v>8</v>
      </c>
      <c r="D3440">
        <f t="shared" ca="1" si="339"/>
        <v>1982</v>
      </c>
      <c r="E3440">
        <f t="shared" ca="1" si="339"/>
        <v>2</v>
      </c>
      <c r="F3440">
        <f t="shared" ca="1" si="339"/>
        <v>1</v>
      </c>
      <c r="G3440">
        <f t="shared" ca="1" si="339"/>
        <v>4</v>
      </c>
      <c r="I3440" t="str">
        <f t="shared" ca="1" si="335"/>
        <v>Male</v>
      </c>
      <c r="J3440" t="str">
        <f t="shared" ca="1" si="336"/>
        <v>Aetna</v>
      </c>
      <c r="K3440" t="str">
        <f t="shared" ca="1" si="337"/>
        <v>Left without being seen</v>
      </c>
      <c r="L3440" s="1">
        <f t="shared" ca="1" si="338"/>
        <v>30173</v>
      </c>
    </row>
    <row r="3441" spans="2:12" x14ac:dyDescent="0.25">
      <c r="B3441">
        <f t="shared" ca="1" si="334"/>
        <v>5</v>
      </c>
      <c r="C3441">
        <f t="shared" ca="1" si="339"/>
        <v>11</v>
      </c>
      <c r="D3441">
        <f t="shared" ca="1" si="339"/>
        <v>1944</v>
      </c>
      <c r="E3441">
        <f t="shared" ca="1" si="339"/>
        <v>1</v>
      </c>
      <c r="F3441">
        <f t="shared" ca="1" si="339"/>
        <v>2</v>
      </c>
      <c r="G3441">
        <f t="shared" ca="1" si="339"/>
        <v>4</v>
      </c>
      <c r="I3441" t="str">
        <f t="shared" ca="1" si="335"/>
        <v>Female</v>
      </c>
      <c r="J3441" t="str">
        <f t="shared" ca="1" si="336"/>
        <v>Medicare</v>
      </c>
      <c r="K3441" t="str">
        <f t="shared" ca="1" si="337"/>
        <v>Left without being seen</v>
      </c>
      <c r="L3441" s="1">
        <f t="shared" ca="1" si="338"/>
        <v>16381</v>
      </c>
    </row>
    <row r="3442" spans="2:12" x14ac:dyDescent="0.25">
      <c r="B3442">
        <f t="shared" ca="1" si="334"/>
        <v>20</v>
      </c>
      <c r="C3442">
        <f t="shared" ca="1" si="339"/>
        <v>7</v>
      </c>
      <c r="D3442">
        <f t="shared" ca="1" si="339"/>
        <v>1964</v>
      </c>
      <c r="E3442">
        <f t="shared" ca="1" si="339"/>
        <v>1</v>
      </c>
      <c r="F3442">
        <f t="shared" ca="1" si="339"/>
        <v>1</v>
      </c>
      <c r="G3442">
        <f t="shared" ca="1" si="339"/>
        <v>1</v>
      </c>
      <c r="I3442" t="str">
        <f t="shared" ca="1" si="335"/>
        <v>Female</v>
      </c>
      <c r="J3442" t="str">
        <f t="shared" ca="1" si="336"/>
        <v>Aetna</v>
      </c>
      <c r="K3442" t="str">
        <f t="shared" ca="1" si="337"/>
        <v>Discharged</v>
      </c>
      <c r="L3442" s="1">
        <f t="shared" ca="1" si="338"/>
        <v>23578</v>
      </c>
    </row>
    <row r="3443" spans="2:12" x14ac:dyDescent="0.25">
      <c r="B3443">
        <f t="shared" ca="1" si="334"/>
        <v>22</v>
      </c>
      <c r="C3443">
        <f t="shared" ca="1" si="339"/>
        <v>6</v>
      </c>
      <c r="D3443">
        <f t="shared" ca="1" si="339"/>
        <v>1957</v>
      </c>
      <c r="E3443">
        <f t="shared" ca="1" si="339"/>
        <v>1</v>
      </c>
      <c r="F3443">
        <f t="shared" ca="1" si="339"/>
        <v>3</v>
      </c>
      <c r="G3443">
        <f t="shared" ca="1" si="339"/>
        <v>3</v>
      </c>
      <c r="I3443" t="str">
        <f t="shared" ca="1" si="335"/>
        <v>Female</v>
      </c>
      <c r="J3443" t="str">
        <f t="shared" ca="1" si="336"/>
        <v>Medicaid</v>
      </c>
      <c r="K3443" t="str">
        <f t="shared" ca="1" si="337"/>
        <v>Transferred</v>
      </c>
      <c r="L3443" s="1">
        <f t="shared" ca="1" si="338"/>
        <v>20993</v>
      </c>
    </row>
    <row r="3444" spans="2:12" x14ac:dyDescent="0.25">
      <c r="B3444">
        <f t="shared" ca="1" si="334"/>
        <v>11</v>
      </c>
      <c r="C3444">
        <f t="shared" ca="1" si="339"/>
        <v>9</v>
      </c>
      <c r="D3444">
        <f t="shared" ca="1" si="339"/>
        <v>2007</v>
      </c>
      <c r="E3444">
        <f t="shared" ca="1" si="339"/>
        <v>2</v>
      </c>
      <c r="F3444">
        <f t="shared" ca="1" si="339"/>
        <v>3</v>
      </c>
      <c r="G3444">
        <f t="shared" ca="1" si="339"/>
        <v>1</v>
      </c>
      <c r="I3444" t="str">
        <f t="shared" ca="1" si="335"/>
        <v>Male</v>
      </c>
      <c r="J3444" t="str">
        <f t="shared" ca="1" si="336"/>
        <v>Medicaid</v>
      </c>
      <c r="K3444" t="str">
        <f t="shared" ca="1" si="337"/>
        <v>Discharged</v>
      </c>
      <c r="L3444" s="1">
        <f t="shared" ca="1" si="338"/>
        <v>39336</v>
      </c>
    </row>
    <row r="3445" spans="2:12" x14ac:dyDescent="0.25">
      <c r="B3445">
        <f t="shared" ca="1" si="334"/>
        <v>3</v>
      </c>
      <c r="C3445">
        <f t="shared" ca="1" si="339"/>
        <v>5</v>
      </c>
      <c r="D3445">
        <f t="shared" ca="1" si="339"/>
        <v>1944</v>
      </c>
      <c r="E3445">
        <f t="shared" ca="1" si="339"/>
        <v>2</v>
      </c>
      <c r="F3445">
        <f t="shared" ca="1" si="339"/>
        <v>3</v>
      </c>
      <c r="G3445">
        <f t="shared" ca="1" si="339"/>
        <v>1</v>
      </c>
      <c r="I3445" t="str">
        <f t="shared" ca="1" si="335"/>
        <v>Male</v>
      </c>
      <c r="J3445" t="str">
        <f t="shared" ca="1" si="336"/>
        <v>Medicaid</v>
      </c>
      <c r="K3445" t="str">
        <f t="shared" ca="1" si="337"/>
        <v>Discharged</v>
      </c>
      <c r="L3445" s="1">
        <f t="shared" ca="1" si="338"/>
        <v>16195</v>
      </c>
    </row>
    <row r="3446" spans="2:12" x14ac:dyDescent="0.25">
      <c r="B3446">
        <f t="shared" ca="1" si="334"/>
        <v>9</v>
      </c>
      <c r="C3446">
        <f t="shared" ca="1" si="339"/>
        <v>2</v>
      </c>
      <c r="D3446">
        <f t="shared" ca="1" si="339"/>
        <v>1934</v>
      </c>
      <c r="E3446">
        <f t="shared" ca="1" si="339"/>
        <v>2</v>
      </c>
      <c r="F3446">
        <f t="shared" ca="1" si="339"/>
        <v>2</v>
      </c>
      <c r="G3446">
        <f t="shared" ca="1" si="339"/>
        <v>1</v>
      </c>
      <c r="I3446" t="str">
        <f t="shared" ca="1" si="335"/>
        <v>Male</v>
      </c>
      <c r="J3446" t="str">
        <f t="shared" ca="1" si="336"/>
        <v>Medicare</v>
      </c>
      <c r="K3446" t="str">
        <f t="shared" ca="1" si="337"/>
        <v>Discharged</v>
      </c>
      <c r="L3446" s="1">
        <f t="shared" ca="1" si="338"/>
        <v>12459</v>
      </c>
    </row>
    <row r="3447" spans="2:12" x14ac:dyDescent="0.25">
      <c r="B3447">
        <f t="shared" ca="1" si="334"/>
        <v>16</v>
      </c>
      <c r="C3447">
        <f t="shared" ca="1" si="339"/>
        <v>3</v>
      </c>
      <c r="D3447">
        <f t="shared" ca="1" si="339"/>
        <v>1966</v>
      </c>
      <c r="E3447">
        <f t="shared" ca="1" si="339"/>
        <v>2</v>
      </c>
      <c r="F3447">
        <f t="shared" ca="1" si="339"/>
        <v>4</v>
      </c>
      <c r="G3447">
        <f t="shared" ca="1" si="339"/>
        <v>1</v>
      </c>
      <c r="I3447" t="str">
        <f t="shared" ca="1" si="335"/>
        <v>Male</v>
      </c>
      <c r="J3447" t="str">
        <f t="shared" ca="1" si="336"/>
        <v>Self-pay</v>
      </c>
      <c r="K3447" t="str">
        <f t="shared" ca="1" si="337"/>
        <v>Discharged</v>
      </c>
      <c r="L3447" s="1">
        <f t="shared" ca="1" si="338"/>
        <v>24182</v>
      </c>
    </row>
    <row r="3448" spans="2:12" x14ac:dyDescent="0.25">
      <c r="B3448">
        <f t="shared" ca="1" si="334"/>
        <v>1</v>
      </c>
      <c r="C3448">
        <f t="shared" ca="1" si="339"/>
        <v>8</v>
      </c>
      <c r="D3448">
        <f t="shared" ca="1" si="339"/>
        <v>1946</v>
      </c>
      <c r="E3448">
        <f t="shared" ca="1" si="339"/>
        <v>1</v>
      </c>
      <c r="F3448">
        <f t="shared" ca="1" si="339"/>
        <v>3</v>
      </c>
      <c r="G3448">
        <f t="shared" ca="1" si="339"/>
        <v>3</v>
      </c>
      <c r="I3448" t="str">
        <f t="shared" ca="1" si="335"/>
        <v>Female</v>
      </c>
      <c r="J3448" t="str">
        <f t="shared" ca="1" si="336"/>
        <v>Medicaid</v>
      </c>
      <c r="K3448" t="str">
        <f t="shared" ca="1" si="337"/>
        <v>Transferred</v>
      </c>
      <c r="L3448" s="1">
        <f t="shared" ca="1" si="338"/>
        <v>17015</v>
      </c>
    </row>
    <row r="3449" spans="2:12" x14ac:dyDescent="0.25">
      <c r="B3449">
        <f t="shared" ca="1" si="334"/>
        <v>7</v>
      </c>
      <c r="C3449">
        <f t="shared" ca="1" si="339"/>
        <v>3</v>
      </c>
      <c r="D3449">
        <f t="shared" ca="1" si="339"/>
        <v>1970</v>
      </c>
      <c r="E3449">
        <f t="shared" ca="1" si="339"/>
        <v>1</v>
      </c>
      <c r="F3449">
        <f t="shared" ca="1" si="339"/>
        <v>3</v>
      </c>
      <c r="G3449">
        <f t="shared" ca="1" si="339"/>
        <v>3</v>
      </c>
      <c r="I3449" t="str">
        <f t="shared" ca="1" si="335"/>
        <v>Female</v>
      </c>
      <c r="J3449" t="str">
        <f t="shared" ca="1" si="336"/>
        <v>Medicaid</v>
      </c>
      <c r="K3449" t="str">
        <f t="shared" ca="1" si="337"/>
        <v>Transferred</v>
      </c>
      <c r="L3449" s="1">
        <f t="shared" ca="1" si="338"/>
        <v>25634</v>
      </c>
    </row>
    <row r="3450" spans="2:12" x14ac:dyDescent="0.25">
      <c r="B3450">
        <f t="shared" ca="1" si="334"/>
        <v>22</v>
      </c>
      <c r="C3450">
        <f t="shared" ca="1" si="339"/>
        <v>8</v>
      </c>
      <c r="D3450">
        <f t="shared" ca="1" si="339"/>
        <v>1941</v>
      </c>
      <c r="E3450">
        <f t="shared" ca="1" si="339"/>
        <v>1</v>
      </c>
      <c r="F3450">
        <f t="shared" ca="1" si="339"/>
        <v>3</v>
      </c>
      <c r="G3450">
        <f t="shared" ca="1" si="339"/>
        <v>2</v>
      </c>
      <c r="I3450" t="str">
        <f t="shared" ca="1" si="335"/>
        <v>Female</v>
      </c>
      <c r="J3450" t="str">
        <f t="shared" ca="1" si="336"/>
        <v>Medicaid</v>
      </c>
      <c r="K3450" t="str">
        <f t="shared" ca="1" si="337"/>
        <v>Admitted</v>
      </c>
      <c r="L3450" s="1">
        <f t="shared" ca="1" si="338"/>
        <v>15210</v>
      </c>
    </row>
    <row r="3451" spans="2:12" x14ac:dyDescent="0.25">
      <c r="B3451">
        <f t="shared" ca="1" si="334"/>
        <v>13</v>
      </c>
      <c r="C3451">
        <f t="shared" ca="1" si="339"/>
        <v>12</v>
      </c>
      <c r="D3451">
        <f t="shared" ca="1" si="339"/>
        <v>1952</v>
      </c>
      <c r="E3451">
        <f t="shared" ca="1" si="339"/>
        <v>1</v>
      </c>
      <c r="F3451">
        <f t="shared" ca="1" si="339"/>
        <v>5</v>
      </c>
      <c r="G3451">
        <f t="shared" ca="1" si="339"/>
        <v>1</v>
      </c>
      <c r="I3451" t="str">
        <f t="shared" ca="1" si="335"/>
        <v>Female</v>
      </c>
      <c r="J3451" t="str">
        <f t="shared" ca="1" si="336"/>
        <v>Blue Cross</v>
      </c>
      <c r="K3451" t="str">
        <f t="shared" ca="1" si="337"/>
        <v>Discharged</v>
      </c>
      <c r="L3451" s="1">
        <f t="shared" ca="1" si="338"/>
        <v>19341</v>
      </c>
    </row>
    <row r="3452" spans="2:12" x14ac:dyDescent="0.25">
      <c r="B3452">
        <f t="shared" ca="1" si="334"/>
        <v>17</v>
      </c>
      <c r="C3452">
        <f t="shared" ca="1" si="339"/>
        <v>7</v>
      </c>
      <c r="D3452">
        <f t="shared" ca="1" si="339"/>
        <v>1978</v>
      </c>
      <c r="E3452">
        <f t="shared" ca="1" si="339"/>
        <v>1</v>
      </c>
      <c r="F3452">
        <f t="shared" ca="1" si="339"/>
        <v>5</v>
      </c>
      <c r="G3452">
        <f t="shared" ca="1" si="339"/>
        <v>4</v>
      </c>
      <c r="I3452" t="str">
        <f t="shared" ca="1" si="335"/>
        <v>Female</v>
      </c>
      <c r="J3452" t="str">
        <f t="shared" ca="1" si="336"/>
        <v>Blue Cross</v>
      </c>
      <c r="K3452" t="str">
        <f t="shared" ca="1" si="337"/>
        <v>Left without being seen</v>
      </c>
      <c r="L3452" s="1">
        <f t="shared" ca="1" si="338"/>
        <v>28688</v>
      </c>
    </row>
    <row r="3453" spans="2:12" x14ac:dyDescent="0.25">
      <c r="B3453">
        <f t="shared" ca="1" si="334"/>
        <v>19</v>
      </c>
      <c r="C3453">
        <f t="shared" ca="1" si="339"/>
        <v>4</v>
      </c>
      <c r="D3453">
        <f t="shared" ca="1" si="339"/>
        <v>1948</v>
      </c>
      <c r="E3453">
        <f t="shared" ca="1" si="339"/>
        <v>1</v>
      </c>
      <c r="F3453">
        <f t="shared" ca="1" si="339"/>
        <v>2</v>
      </c>
      <c r="G3453">
        <f t="shared" ca="1" si="339"/>
        <v>2</v>
      </c>
      <c r="I3453" t="str">
        <f t="shared" ca="1" si="335"/>
        <v>Female</v>
      </c>
      <c r="J3453" t="str">
        <f t="shared" ca="1" si="336"/>
        <v>Medicare</v>
      </c>
      <c r="K3453" t="str">
        <f t="shared" ca="1" si="337"/>
        <v>Admitted</v>
      </c>
      <c r="L3453" s="1">
        <f t="shared" ca="1" si="338"/>
        <v>17642</v>
      </c>
    </row>
    <row r="3454" spans="2:12" x14ac:dyDescent="0.25">
      <c r="B3454">
        <f t="shared" ca="1" si="334"/>
        <v>15</v>
      </c>
      <c r="C3454">
        <f t="shared" ca="1" si="339"/>
        <v>12</v>
      </c>
      <c r="D3454">
        <f t="shared" ca="1" si="339"/>
        <v>1998</v>
      </c>
      <c r="E3454">
        <f t="shared" ca="1" si="339"/>
        <v>2</v>
      </c>
      <c r="F3454">
        <f t="shared" ca="1" si="339"/>
        <v>3</v>
      </c>
      <c r="G3454">
        <f t="shared" ca="1" si="339"/>
        <v>3</v>
      </c>
      <c r="I3454" t="str">
        <f t="shared" ca="1" si="335"/>
        <v>Male</v>
      </c>
      <c r="J3454" t="str">
        <f t="shared" ca="1" si="336"/>
        <v>Medicaid</v>
      </c>
      <c r="K3454" t="str">
        <f t="shared" ca="1" si="337"/>
        <v>Transferred</v>
      </c>
      <c r="L3454" s="1">
        <f t="shared" ca="1" si="338"/>
        <v>36144</v>
      </c>
    </row>
    <row r="3455" spans="2:12" x14ac:dyDescent="0.25">
      <c r="B3455">
        <f t="shared" ca="1" si="334"/>
        <v>24</v>
      </c>
      <c r="C3455">
        <f t="shared" ca="1" si="339"/>
        <v>6</v>
      </c>
      <c r="D3455">
        <f t="shared" ca="1" si="339"/>
        <v>1976</v>
      </c>
      <c r="E3455">
        <f t="shared" ca="1" si="339"/>
        <v>1</v>
      </c>
      <c r="F3455">
        <f t="shared" ca="1" si="339"/>
        <v>5</v>
      </c>
      <c r="G3455">
        <f t="shared" ca="1" si="339"/>
        <v>3</v>
      </c>
      <c r="I3455" t="str">
        <f t="shared" ca="1" si="335"/>
        <v>Female</v>
      </c>
      <c r="J3455" t="str">
        <f t="shared" ca="1" si="336"/>
        <v>Blue Cross</v>
      </c>
      <c r="K3455" t="str">
        <f t="shared" ca="1" si="337"/>
        <v>Transferred</v>
      </c>
      <c r="L3455" s="1">
        <f t="shared" ca="1" si="338"/>
        <v>27935</v>
      </c>
    </row>
    <row r="3456" spans="2:12" x14ac:dyDescent="0.25">
      <c r="B3456">
        <f t="shared" ca="1" si="334"/>
        <v>22</v>
      </c>
      <c r="C3456">
        <f t="shared" ca="1" si="339"/>
        <v>10</v>
      </c>
      <c r="D3456">
        <f t="shared" ca="1" si="339"/>
        <v>1962</v>
      </c>
      <c r="E3456">
        <f t="shared" ca="1" si="339"/>
        <v>1</v>
      </c>
      <c r="F3456">
        <f t="shared" ca="1" si="339"/>
        <v>5</v>
      </c>
      <c r="G3456">
        <f t="shared" ca="1" si="339"/>
        <v>2</v>
      </c>
      <c r="I3456" t="str">
        <f t="shared" ca="1" si="335"/>
        <v>Female</v>
      </c>
      <c r="J3456" t="str">
        <f t="shared" ca="1" si="336"/>
        <v>Blue Cross</v>
      </c>
      <c r="K3456" t="str">
        <f t="shared" ca="1" si="337"/>
        <v>Admitted</v>
      </c>
      <c r="L3456" s="1">
        <f t="shared" ca="1" si="338"/>
        <v>22941</v>
      </c>
    </row>
    <row r="3457" spans="2:12" x14ac:dyDescent="0.25">
      <c r="B3457">
        <f t="shared" ca="1" si="334"/>
        <v>3</v>
      </c>
      <c r="C3457">
        <f t="shared" ca="1" si="339"/>
        <v>3</v>
      </c>
      <c r="D3457">
        <f t="shared" ca="1" si="339"/>
        <v>1974</v>
      </c>
      <c r="E3457">
        <f t="shared" ca="1" si="339"/>
        <v>1</v>
      </c>
      <c r="F3457">
        <f t="shared" ca="1" si="339"/>
        <v>1</v>
      </c>
      <c r="G3457">
        <f t="shared" ca="1" si="339"/>
        <v>4</v>
      </c>
      <c r="I3457" t="str">
        <f t="shared" ca="1" si="335"/>
        <v>Female</v>
      </c>
      <c r="J3457" t="str">
        <f t="shared" ca="1" si="336"/>
        <v>Aetna</v>
      </c>
      <c r="K3457" t="str">
        <f t="shared" ca="1" si="337"/>
        <v>Left without being seen</v>
      </c>
      <c r="L3457" s="1">
        <f t="shared" ca="1" si="338"/>
        <v>27091</v>
      </c>
    </row>
    <row r="3458" spans="2:12" x14ac:dyDescent="0.25">
      <c r="B3458">
        <f t="shared" ca="1" si="334"/>
        <v>23</v>
      </c>
      <c r="C3458">
        <f t="shared" ca="1" si="339"/>
        <v>2</v>
      </c>
      <c r="D3458">
        <f t="shared" ca="1" si="339"/>
        <v>1993</v>
      </c>
      <c r="E3458">
        <f t="shared" ca="1" si="339"/>
        <v>2</v>
      </c>
      <c r="F3458">
        <f t="shared" ca="1" si="339"/>
        <v>3</v>
      </c>
      <c r="G3458">
        <f t="shared" ca="1" si="339"/>
        <v>2</v>
      </c>
      <c r="I3458" t="str">
        <f t="shared" ca="1" si="335"/>
        <v>Male</v>
      </c>
      <c r="J3458" t="str">
        <f t="shared" ca="1" si="336"/>
        <v>Medicaid</v>
      </c>
      <c r="K3458" t="str">
        <f t="shared" ca="1" si="337"/>
        <v>Admitted</v>
      </c>
      <c r="L3458" s="1">
        <f t="shared" ca="1" si="338"/>
        <v>34023</v>
      </c>
    </row>
    <row r="3459" spans="2:12" x14ac:dyDescent="0.25">
      <c r="B3459">
        <f t="shared" ca="1" si="334"/>
        <v>6</v>
      </c>
      <c r="C3459">
        <f t="shared" ca="1" si="339"/>
        <v>12</v>
      </c>
      <c r="D3459">
        <f t="shared" ca="1" si="339"/>
        <v>2007</v>
      </c>
      <c r="E3459">
        <f t="shared" ca="1" si="339"/>
        <v>1</v>
      </c>
      <c r="F3459">
        <f t="shared" ca="1" si="339"/>
        <v>3</v>
      </c>
      <c r="G3459">
        <f t="shared" ca="1" si="339"/>
        <v>2</v>
      </c>
      <c r="I3459" t="str">
        <f t="shared" ca="1" si="335"/>
        <v>Female</v>
      </c>
      <c r="J3459" t="str">
        <f t="shared" ca="1" si="336"/>
        <v>Medicaid</v>
      </c>
      <c r="K3459" t="str">
        <f t="shared" ca="1" si="337"/>
        <v>Admitted</v>
      </c>
      <c r="L3459" s="1">
        <f t="shared" ca="1" si="338"/>
        <v>39422</v>
      </c>
    </row>
    <row r="3460" spans="2:12" x14ac:dyDescent="0.25">
      <c r="B3460">
        <f t="shared" ca="1" si="334"/>
        <v>24</v>
      </c>
      <c r="C3460">
        <f t="shared" ca="1" si="339"/>
        <v>3</v>
      </c>
      <c r="D3460">
        <f t="shared" ca="1" si="339"/>
        <v>1960</v>
      </c>
      <c r="E3460">
        <f t="shared" ca="1" si="339"/>
        <v>1</v>
      </c>
      <c r="F3460">
        <f t="shared" ca="1" si="339"/>
        <v>3</v>
      </c>
      <c r="G3460">
        <f t="shared" ca="1" si="339"/>
        <v>2</v>
      </c>
      <c r="I3460" t="str">
        <f t="shared" ca="1" si="335"/>
        <v>Female</v>
      </c>
      <c r="J3460" t="str">
        <f t="shared" ca="1" si="336"/>
        <v>Medicaid</v>
      </c>
      <c r="K3460" t="str">
        <f t="shared" ca="1" si="337"/>
        <v>Admitted</v>
      </c>
      <c r="L3460" s="1">
        <f t="shared" ca="1" si="338"/>
        <v>21999</v>
      </c>
    </row>
    <row r="3461" spans="2:12" x14ac:dyDescent="0.25">
      <c r="B3461">
        <f t="shared" ref="B3461:B3524" ca="1" si="340">RANDBETWEEN(B$4,B$5)</f>
        <v>23</v>
      </c>
      <c r="C3461">
        <f t="shared" ca="1" si="339"/>
        <v>5</v>
      </c>
      <c r="D3461">
        <f t="shared" ca="1" si="339"/>
        <v>2007</v>
      </c>
      <c r="E3461">
        <f t="shared" ca="1" si="339"/>
        <v>2</v>
      </c>
      <c r="F3461">
        <f t="shared" ca="1" si="339"/>
        <v>5</v>
      </c>
      <c r="G3461">
        <f t="shared" ca="1" si="339"/>
        <v>2</v>
      </c>
      <c r="I3461" t="str">
        <f t="shared" ca="1" si="335"/>
        <v>Male</v>
      </c>
      <c r="J3461" t="str">
        <f t="shared" ca="1" si="336"/>
        <v>Blue Cross</v>
      </c>
      <c r="K3461" t="str">
        <f t="shared" ca="1" si="337"/>
        <v>Admitted</v>
      </c>
      <c r="L3461" s="1">
        <f t="shared" ca="1" si="338"/>
        <v>39225</v>
      </c>
    </row>
    <row r="3462" spans="2:12" x14ac:dyDescent="0.25">
      <c r="B3462">
        <f t="shared" ca="1" si="340"/>
        <v>25</v>
      </c>
      <c r="C3462">
        <f t="shared" ca="1" si="339"/>
        <v>2</v>
      </c>
      <c r="D3462">
        <f t="shared" ca="1" si="339"/>
        <v>1945</v>
      </c>
      <c r="E3462">
        <f t="shared" ca="1" si="339"/>
        <v>2</v>
      </c>
      <c r="F3462">
        <f t="shared" ca="1" si="339"/>
        <v>4</v>
      </c>
      <c r="G3462">
        <f t="shared" ca="1" si="339"/>
        <v>3</v>
      </c>
      <c r="I3462" t="str">
        <f t="shared" ca="1" si="335"/>
        <v>Male</v>
      </c>
      <c r="J3462" t="str">
        <f t="shared" ca="1" si="336"/>
        <v>Self-pay</v>
      </c>
      <c r="K3462" t="str">
        <f t="shared" ca="1" si="337"/>
        <v>Transferred</v>
      </c>
      <c r="L3462" s="1">
        <f t="shared" ca="1" si="338"/>
        <v>16493</v>
      </c>
    </row>
    <row r="3463" spans="2:12" x14ac:dyDescent="0.25">
      <c r="B3463">
        <f t="shared" ca="1" si="340"/>
        <v>18</v>
      </c>
      <c r="C3463">
        <f t="shared" ca="1" si="339"/>
        <v>11</v>
      </c>
      <c r="D3463">
        <f t="shared" ca="1" si="339"/>
        <v>1918</v>
      </c>
      <c r="E3463">
        <f t="shared" ca="1" si="339"/>
        <v>1</v>
      </c>
      <c r="F3463">
        <f t="shared" ca="1" si="339"/>
        <v>1</v>
      </c>
      <c r="G3463">
        <f t="shared" ca="1" si="339"/>
        <v>1</v>
      </c>
      <c r="I3463" t="str">
        <f t="shared" ca="1" si="335"/>
        <v>Female</v>
      </c>
      <c r="J3463" t="str">
        <f t="shared" ca="1" si="336"/>
        <v>Aetna</v>
      </c>
      <c r="K3463" t="str">
        <f t="shared" ca="1" si="337"/>
        <v>Discharged</v>
      </c>
      <c r="L3463" s="1">
        <f t="shared" ca="1" si="338"/>
        <v>6897</v>
      </c>
    </row>
    <row r="3464" spans="2:12" x14ac:dyDescent="0.25">
      <c r="B3464">
        <f t="shared" ca="1" si="340"/>
        <v>26</v>
      </c>
      <c r="C3464">
        <f t="shared" ca="1" si="339"/>
        <v>9</v>
      </c>
      <c r="D3464">
        <f t="shared" ca="1" si="339"/>
        <v>1929</v>
      </c>
      <c r="E3464">
        <f t="shared" ca="1" si="339"/>
        <v>1</v>
      </c>
      <c r="F3464">
        <f t="shared" ca="1" si="339"/>
        <v>2</v>
      </c>
      <c r="G3464">
        <f t="shared" ca="1" si="339"/>
        <v>1</v>
      </c>
      <c r="I3464" t="str">
        <f t="shared" ca="1" si="335"/>
        <v>Female</v>
      </c>
      <c r="J3464" t="str">
        <f t="shared" ca="1" si="336"/>
        <v>Medicare</v>
      </c>
      <c r="K3464" t="str">
        <f t="shared" ca="1" si="337"/>
        <v>Discharged</v>
      </c>
      <c r="L3464" s="1">
        <f t="shared" ca="1" si="338"/>
        <v>10862</v>
      </c>
    </row>
    <row r="3465" spans="2:12" x14ac:dyDescent="0.25">
      <c r="B3465">
        <f t="shared" ca="1" si="340"/>
        <v>12</v>
      </c>
      <c r="C3465">
        <f t="shared" ca="1" si="339"/>
        <v>9</v>
      </c>
      <c r="D3465">
        <f t="shared" ca="1" si="339"/>
        <v>1929</v>
      </c>
      <c r="E3465">
        <f t="shared" ca="1" si="339"/>
        <v>2</v>
      </c>
      <c r="F3465">
        <f t="shared" ca="1" si="339"/>
        <v>2</v>
      </c>
      <c r="G3465">
        <f t="shared" ca="1" si="339"/>
        <v>1</v>
      </c>
      <c r="I3465" t="str">
        <f t="shared" ref="I3465:I3528" ca="1" si="341">VLOOKUP(E3465,GenderNum_to_GenderLabel,2,FALSE)</f>
        <v>Male</v>
      </c>
      <c r="J3465" t="str">
        <f t="shared" ref="J3465:J3528" ca="1" si="342">VLOOKUP(F3465,InsuranceNum_to_InsuranceCompany,2,FALSE)</f>
        <v>Medicare</v>
      </c>
      <c r="K3465" t="str">
        <f t="shared" ref="K3465:K3528" ca="1" si="343">VLOOKUP(G3465,DispositionNum_to_DispositionLabel,2,FALSE)</f>
        <v>Discharged</v>
      </c>
      <c r="L3465" s="1">
        <f t="shared" ca="1" si="338"/>
        <v>10848</v>
      </c>
    </row>
    <row r="3466" spans="2:12" x14ac:dyDescent="0.25">
      <c r="B3466">
        <f t="shared" ca="1" si="340"/>
        <v>19</v>
      </c>
      <c r="C3466">
        <f t="shared" ca="1" si="339"/>
        <v>11</v>
      </c>
      <c r="D3466">
        <f t="shared" ca="1" si="339"/>
        <v>2003</v>
      </c>
      <c r="E3466">
        <f t="shared" ca="1" si="339"/>
        <v>2</v>
      </c>
      <c r="F3466">
        <f t="shared" ca="1" si="339"/>
        <v>1</v>
      </c>
      <c r="G3466">
        <f t="shared" ca="1" si="339"/>
        <v>3</v>
      </c>
      <c r="I3466" t="str">
        <f t="shared" ca="1" si="341"/>
        <v>Male</v>
      </c>
      <c r="J3466" t="str">
        <f t="shared" ca="1" si="342"/>
        <v>Aetna</v>
      </c>
      <c r="K3466" t="str">
        <f t="shared" ca="1" si="343"/>
        <v>Transferred</v>
      </c>
      <c r="L3466" s="1">
        <f t="shared" ca="1" si="338"/>
        <v>37944</v>
      </c>
    </row>
    <row r="3467" spans="2:12" x14ac:dyDescent="0.25">
      <c r="B3467">
        <f t="shared" ca="1" si="340"/>
        <v>13</v>
      </c>
      <c r="C3467">
        <f t="shared" ca="1" si="339"/>
        <v>8</v>
      </c>
      <c r="D3467">
        <f t="shared" ca="1" si="339"/>
        <v>1999</v>
      </c>
      <c r="E3467">
        <f t="shared" ca="1" si="339"/>
        <v>2</v>
      </c>
      <c r="F3467">
        <f t="shared" ca="1" si="339"/>
        <v>1</v>
      </c>
      <c r="G3467">
        <f t="shared" ca="1" si="339"/>
        <v>4</v>
      </c>
      <c r="I3467" t="str">
        <f t="shared" ca="1" si="341"/>
        <v>Male</v>
      </c>
      <c r="J3467" t="str">
        <f t="shared" ca="1" si="342"/>
        <v>Aetna</v>
      </c>
      <c r="K3467" t="str">
        <f t="shared" ca="1" si="343"/>
        <v>Left without being seen</v>
      </c>
      <c r="L3467" s="1">
        <f t="shared" ca="1" si="338"/>
        <v>36385</v>
      </c>
    </row>
    <row r="3468" spans="2:12" x14ac:dyDescent="0.25">
      <c r="B3468">
        <f t="shared" ca="1" si="340"/>
        <v>4</v>
      </c>
      <c r="C3468">
        <f t="shared" ca="1" si="339"/>
        <v>3</v>
      </c>
      <c r="D3468">
        <f t="shared" ca="1" si="339"/>
        <v>1944</v>
      </c>
      <c r="E3468">
        <f t="shared" ca="1" si="339"/>
        <v>2</v>
      </c>
      <c r="F3468">
        <f t="shared" ca="1" si="339"/>
        <v>5</v>
      </c>
      <c r="G3468">
        <f t="shared" ca="1" si="339"/>
        <v>3</v>
      </c>
      <c r="I3468" t="str">
        <f t="shared" ca="1" si="341"/>
        <v>Male</v>
      </c>
      <c r="J3468" t="str">
        <f t="shared" ca="1" si="342"/>
        <v>Blue Cross</v>
      </c>
      <c r="K3468" t="str">
        <f t="shared" ca="1" si="343"/>
        <v>Transferred</v>
      </c>
      <c r="L3468" s="1">
        <f t="shared" ca="1" si="338"/>
        <v>16135</v>
      </c>
    </row>
    <row r="3469" spans="2:12" x14ac:dyDescent="0.25">
      <c r="B3469">
        <f t="shared" ca="1" si="340"/>
        <v>10</v>
      </c>
      <c r="C3469">
        <f t="shared" ca="1" si="339"/>
        <v>9</v>
      </c>
      <c r="D3469">
        <f t="shared" ca="1" si="339"/>
        <v>2013</v>
      </c>
      <c r="E3469">
        <f t="shared" ca="1" si="339"/>
        <v>1</v>
      </c>
      <c r="F3469">
        <f t="shared" ca="1" si="339"/>
        <v>1</v>
      </c>
      <c r="G3469">
        <f t="shared" ca="1" si="339"/>
        <v>4</v>
      </c>
      <c r="I3469" t="str">
        <f t="shared" ca="1" si="341"/>
        <v>Female</v>
      </c>
      <c r="J3469" t="str">
        <f t="shared" ca="1" si="342"/>
        <v>Aetna</v>
      </c>
      <c r="K3469" t="str">
        <f t="shared" ca="1" si="343"/>
        <v>Left without being seen</v>
      </c>
      <c r="L3469" s="1">
        <f t="shared" ca="1" si="338"/>
        <v>41527</v>
      </c>
    </row>
    <row r="3470" spans="2:12" x14ac:dyDescent="0.25">
      <c r="B3470">
        <f t="shared" ca="1" si="340"/>
        <v>24</v>
      </c>
      <c r="C3470">
        <f t="shared" ca="1" si="339"/>
        <v>5</v>
      </c>
      <c r="D3470">
        <f t="shared" ca="1" si="339"/>
        <v>1917</v>
      </c>
      <c r="E3470">
        <f t="shared" ca="1" si="339"/>
        <v>2</v>
      </c>
      <c r="F3470">
        <f t="shared" ca="1" si="339"/>
        <v>5</v>
      </c>
      <c r="G3470">
        <f t="shared" ca="1" si="339"/>
        <v>3</v>
      </c>
      <c r="I3470" t="str">
        <f t="shared" ca="1" si="341"/>
        <v>Male</v>
      </c>
      <c r="J3470" t="str">
        <f t="shared" ca="1" si="342"/>
        <v>Blue Cross</v>
      </c>
      <c r="K3470" t="str">
        <f t="shared" ca="1" si="343"/>
        <v>Transferred</v>
      </c>
      <c r="L3470" s="1">
        <f t="shared" ca="1" si="338"/>
        <v>6354</v>
      </c>
    </row>
    <row r="3471" spans="2:12" x14ac:dyDescent="0.25">
      <c r="B3471">
        <f t="shared" ca="1" si="340"/>
        <v>14</v>
      </c>
      <c r="C3471">
        <f t="shared" ca="1" si="339"/>
        <v>12</v>
      </c>
      <c r="D3471">
        <f t="shared" ca="1" si="339"/>
        <v>1976</v>
      </c>
      <c r="E3471">
        <f t="shared" ca="1" si="339"/>
        <v>2</v>
      </c>
      <c r="F3471">
        <f t="shared" ca="1" si="339"/>
        <v>2</v>
      </c>
      <c r="G3471">
        <f t="shared" ca="1" si="339"/>
        <v>3</v>
      </c>
      <c r="I3471" t="str">
        <f t="shared" ca="1" si="341"/>
        <v>Male</v>
      </c>
      <c r="J3471" t="str">
        <f t="shared" ca="1" si="342"/>
        <v>Medicare</v>
      </c>
      <c r="K3471" t="str">
        <f t="shared" ca="1" si="343"/>
        <v>Transferred</v>
      </c>
      <c r="L3471" s="1">
        <f t="shared" ca="1" si="338"/>
        <v>28108</v>
      </c>
    </row>
    <row r="3472" spans="2:12" x14ac:dyDescent="0.25">
      <c r="B3472">
        <f t="shared" ca="1" si="340"/>
        <v>24</v>
      </c>
      <c r="C3472">
        <f t="shared" ca="1" si="339"/>
        <v>8</v>
      </c>
      <c r="D3472">
        <f t="shared" ca="1" si="339"/>
        <v>1994</v>
      </c>
      <c r="E3472">
        <f t="shared" ca="1" si="339"/>
        <v>1</v>
      </c>
      <c r="F3472">
        <f t="shared" ca="1" si="339"/>
        <v>3</v>
      </c>
      <c r="G3472">
        <f t="shared" ca="1" si="339"/>
        <v>1</v>
      </c>
      <c r="I3472" t="str">
        <f t="shared" ca="1" si="341"/>
        <v>Female</v>
      </c>
      <c r="J3472" t="str">
        <f t="shared" ca="1" si="342"/>
        <v>Medicaid</v>
      </c>
      <c r="K3472" t="str">
        <f t="shared" ca="1" si="343"/>
        <v>Discharged</v>
      </c>
      <c r="L3472" s="1">
        <f t="shared" ca="1" si="338"/>
        <v>34570</v>
      </c>
    </row>
    <row r="3473" spans="2:12" x14ac:dyDescent="0.25">
      <c r="B3473">
        <f t="shared" ca="1" si="340"/>
        <v>7</v>
      </c>
      <c r="C3473">
        <f t="shared" ca="1" si="339"/>
        <v>1</v>
      </c>
      <c r="D3473">
        <f t="shared" ca="1" si="339"/>
        <v>1973</v>
      </c>
      <c r="E3473">
        <f t="shared" ca="1" si="339"/>
        <v>1</v>
      </c>
      <c r="F3473">
        <f t="shared" ca="1" si="339"/>
        <v>2</v>
      </c>
      <c r="G3473">
        <f t="shared" ca="1" si="339"/>
        <v>4</v>
      </c>
      <c r="I3473" t="str">
        <f t="shared" ca="1" si="341"/>
        <v>Female</v>
      </c>
      <c r="J3473" t="str">
        <f t="shared" ca="1" si="342"/>
        <v>Medicare</v>
      </c>
      <c r="K3473" t="str">
        <f t="shared" ca="1" si="343"/>
        <v>Left without being seen</v>
      </c>
      <c r="L3473" s="1">
        <f t="shared" ca="1" si="338"/>
        <v>26671</v>
      </c>
    </row>
    <row r="3474" spans="2:12" x14ac:dyDescent="0.25">
      <c r="B3474">
        <f t="shared" ca="1" si="340"/>
        <v>24</v>
      </c>
      <c r="C3474">
        <f t="shared" ca="1" si="339"/>
        <v>9</v>
      </c>
      <c r="D3474">
        <f t="shared" ca="1" si="339"/>
        <v>1981</v>
      </c>
      <c r="E3474">
        <f t="shared" ca="1" si="339"/>
        <v>1</v>
      </c>
      <c r="F3474">
        <f t="shared" ca="1" si="339"/>
        <v>5</v>
      </c>
      <c r="G3474">
        <f t="shared" ca="1" si="339"/>
        <v>1</v>
      </c>
      <c r="I3474" t="str">
        <f t="shared" ca="1" si="341"/>
        <v>Female</v>
      </c>
      <c r="J3474" t="str">
        <f t="shared" ca="1" si="342"/>
        <v>Blue Cross</v>
      </c>
      <c r="K3474" t="str">
        <f t="shared" ca="1" si="343"/>
        <v>Discharged</v>
      </c>
      <c r="L3474" s="1">
        <f t="shared" ca="1" si="338"/>
        <v>29853</v>
      </c>
    </row>
    <row r="3475" spans="2:12" x14ac:dyDescent="0.25">
      <c r="B3475">
        <f t="shared" ca="1" si="340"/>
        <v>9</v>
      </c>
      <c r="C3475">
        <f t="shared" ca="1" si="339"/>
        <v>11</v>
      </c>
      <c r="D3475">
        <f t="shared" ca="1" si="339"/>
        <v>2011</v>
      </c>
      <c r="E3475">
        <f t="shared" ca="1" si="339"/>
        <v>2</v>
      </c>
      <c r="F3475">
        <f t="shared" ca="1" si="339"/>
        <v>4</v>
      </c>
      <c r="G3475">
        <f t="shared" ca="1" si="339"/>
        <v>3</v>
      </c>
      <c r="I3475" t="str">
        <f t="shared" ca="1" si="341"/>
        <v>Male</v>
      </c>
      <c r="J3475" t="str">
        <f t="shared" ca="1" si="342"/>
        <v>Self-pay</v>
      </c>
      <c r="K3475" t="str">
        <f t="shared" ca="1" si="343"/>
        <v>Transferred</v>
      </c>
      <c r="L3475" s="1">
        <f t="shared" ca="1" si="338"/>
        <v>40856</v>
      </c>
    </row>
    <row r="3476" spans="2:12" x14ac:dyDescent="0.25">
      <c r="B3476">
        <f t="shared" ca="1" si="340"/>
        <v>16</v>
      </c>
      <c r="C3476">
        <f t="shared" ca="1" si="339"/>
        <v>6</v>
      </c>
      <c r="D3476">
        <f t="shared" ca="1" si="339"/>
        <v>1989</v>
      </c>
      <c r="E3476">
        <f t="shared" ca="1" si="339"/>
        <v>1</v>
      </c>
      <c r="F3476">
        <f t="shared" ca="1" si="339"/>
        <v>4</v>
      </c>
      <c r="G3476">
        <f t="shared" ca="1" si="339"/>
        <v>1</v>
      </c>
      <c r="I3476" t="str">
        <f t="shared" ca="1" si="341"/>
        <v>Female</v>
      </c>
      <c r="J3476" t="str">
        <f t="shared" ca="1" si="342"/>
        <v>Self-pay</v>
      </c>
      <c r="K3476" t="str">
        <f t="shared" ca="1" si="343"/>
        <v>Discharged</v>
      </c>
      <c r="L3476" s="1">
        <f t="shared" ref="L3476:L3539" ca="1" si="344">DATE(D3476,C3476,B3476)</f>
        <v>32675</v>
      </c>
    </row>
    <row r="3477" spans="2:12" x14ac:dyDescent="0.25">
      <c r="B3477">
        <f t="shared" ca="1" si="340"/>
        <v>29</v>
      </c>
      <c r="C3477">
        <f t="shared" ca="1" si="339"/>
        <v>2</v>
      </c>
      <c r="D3477">
        <f t="shared" ca="1" si="339"/>
        <v>2006</v>
      </c>
      <c r="E3477">
        <f t="shared" ca="1" si="339"/>
        <v>2</v>
      </c>
      <c r="F3477">
        <f t="shared" ca="1" si="339"/>
        <v>5</v>
      </c>
      <c r="G3477">
        <f t="shared" ca="1" si="339"/>
        <v>2</v>
      </c>
      <c r="I3477" t="str">
        <f t="shared" ca="1" si="341"/>
        <v>Male</v>
      </c>
      <c r="J3477" t="str">
        <f t="shared" ca="1" si="342"/>
        <v>Blue Cross</v>
      </c>
      <c r="K3477" t="str">
        <f t="shared" ca="1" si="343"/>
        <v>Admitted</v>
      </c>
      <c r="L3477" s="1">
        <f t="shared" ca="1" si="344"/>
        <v>38777</v>
      </c>
    </row>
    <row r="3478" spans="2:12" x14ac:dyDescent="0.25">
      <c r="B3478">
        <f t="shared" ca="1" si="340"/>
        <v>15</v>
      </c>
      <c r="C3478">
        <f t="shared" ca="1" si="339"/>
        <v>1</v>
      </c>
      <c r="D3478">
        <f t="shared" ca="1" si="339"/>
        <v>2003</v>
      </c>
      <c r="E3478">
        <f t="shared" ca="1" si="339"/>
        <v>2</v>
      </c>
      <c r="F3478">
        <f t="shared" ca="1" si="339"/>
        <v>3</v>
      </c>
      <c r="G3478">
        <f t="shared" ca="1" si="339"/>
        <v>1</v>
      </c>
      <c r="I3478" t="str">
        <f t="shared" ca="1" si="341"/>
        <v>Male</v>
      </c>
      <c r="J3478" t="str">
        <f t="shared" ca="1" si="342"/>
        <v>Medicaid</v>
      </c>
      <c r="K3478" t="str">
        <f t="shared" ca="1" si="343"/>
        <v>Discharged</v>
      </c>
      <c r="L3478" s="1">
        <f t="shared" ca="1" si="344"/>
        <v>37636</v>
      </c>
    </row>
    <row r="3479" spans="2:12" x14ac:dyDescent="0.25">
      <c r="B3479">
        <f t="shared" ca="1" si="340"/>
        <v>30</v>
      </c>
      <c r="C3479">
        <f t="shared" ca="1" si="339"/>
        <v>10</v>
      </c>
      <c r="D3479">
        <f t="shared" ca="1" si="339"/>
        <v>1939</v>
      </c>
      <c r="E3479">
        <f t="shared" ca="1" si="339"/>
        <v>1</v>
      </c>
      <c r="F3479">
        <f t="shared" ca="1" si="339"/>
        <v>1</v>
      </c>
      <c r="G3479">
        <f t="shared" ca="1" si="339"/>
        <v>2</v>
      </c>
      <c r="I3479" t="str">
        <f t="shared" ca="1" si="341"/>
        <v>Female</v>
      </c>
      <c r="J3479" t="str">
        <f t="shared" ca="1" si="342"/>
        <v>Aetna</v>
      </c>
      <c r="K3479" t="str">
        <f t="shared" ca="1" si="343"/>
        <v>Admitted</v>
      </c>
      <c r="L3479" s="1">
        <f t="shared" ca="1" si="344"/>
        <v>14548</v>
      </c>
    </row>
    <row r="3480" spans="2:12" x14ac:dyDescent="0.25">
      <c r="B3480">
        <f t="shared" ca="1" si="340"/>
        <v>23</v>
      </c>
      <c r="C3480">
        <f t="shared" ca="1" si="339"/>
        <v>11</v>
      </c>
      <c r="D3480">
        <f t="shared" ca="1" si="339"/>
        <v>2009</v>
      </c>
      <c r="E3480">
        <f t="shared" ca="1" si="339"/>
        <v>2</v>
      </c>
      <c r="F3480">
        <f t="shared" ca="1" si="339"/>
        <v>4</v>
      </c>
      <c r="G3480">
        <f t="shared" ca="1" si="339"/>
        <v>1</v>
      </c>
      <c r="I3480" t="str">
        <f t="shared" ca="1" si="341"/>
        <v>Male</v>
      </c>
      <c r="J3480" t="str">
        <f t="shared" ca="1" si="342"/>
        <v>Self-pay</v>
      </c>
      <c r="K3480" t="str">
        <f t="shared" ca="1" si="343"/>
        <v>Discharged</v>
      </c>
      <c r="L3480" s="1">
        <f t="shared" ca="1" si="344"/>
        <v>40140</v>
      </c>
    </row>
    <row r="3481" spans="2:12" x14ac:dyDescent="0.25">
      <c r="B3481">
        <f t="shared" ca="1" si="340"/>
        <v>3</v>
      </c>
      <c r="C3481">
        <f t="shared" ca="1" si="339"/>
        <v>12</v>
      </c>
      <c r="D3481">
        <f t="shared" ca="1" si="339"/>
        <v>1972</v>
      </c>
      <c r="E3481">
        <f t="shared" ca="1" si="339"/>
        <v>1</v>
      </c>
      <c r="F3481">
        <f t="shared" ca="1" si="339"/>
        <v>1</v>
      </c>
      <c r="G3481">
        <f t="shared" ca="1" si="339"/>
        <v>4</v>
      </c>
      <c r="I3481" t="str">
        <f t="shared" ca="1" si="341"/>
        <v>Female</v>
      </c>
      <c r="J3481" t="str">
        <f t="shared" ca="1" si="342"/>
        <v>Aetna</v>
      </c>
      <c r="K3481" t="str">
        <f t="shared" ca="1" si="343"/>
        <v>Left without being seen</v>
      </c>
      <c r="L3481" s="1">
        <f t="shared" ca="1" si="344"/>
        <v>26636</v>
      </c>
    </row>
    <row r="3482" spans="2:12" x14ac:dyDescent="0.25">
      <c r="B3482">
        <f t="shared" ca="1" si="340"/>
        <v>19</v>
      </c>
      <c r="C3482">
        <f t="shared" ca="1" si="339"/>
        <v>2</v>
      </c>
      <c r="D3482">
        <f t="shared" ca="1" si="339"/>
        <v>1932</v>
      </c>
      <c r="E3482">
        <f t="shared" ca="1" si="339"/>
        <v>1</v>
      </c>
      <c r="F3482">
        <f t="shared" ca="1" si="339"/>
        <v>1</v>
      </c>
      <c r="G3482">
        <f t="shared" ca="1" si="339"/>
        <v>1</v>
      </c>
      <c r="I3482" t="str">
        <f t="shared" ca="1" si="341"/>
        <v>Female</v>
      </c>
      <c r="J3482" t="str">
        <f t="shared" ca="1" si="342"/>
        <v>Aetna</v>
      </c>
      <c r="K3482" t="str">
        <f t="shared" ca="1" si="343"/>
        <v>Discharged</v>
      </c>
      <c r="L3482" s="1">
        <f t="shared" ca="1" si="344"/>
        <v>11738</v>
      </c>
    </row>
    <row r="3483" spans="2:12" x14ac:dyDescent="0.25">
      <c r="B3483">
        <f t="shared" ca="1" si="340"/>
        <v>4</v>
      </c>
      <c r="C3483">
        <f t="shared" ca="1" si="339"/>
        <v>7</v>
      </c>
      <c r="D3483">
        <f t="shared" ca="1" si="339"/>
        <v>1955</v>
      </c>
      <c r="E3483">
        <f t="shared" ca="1" si="339"/>
        <v>2</v>
      </c>
      <c r="F3483">
        <f t="shared" ca="1" si="339"/>
        <v>4</v>
      </c>
      <c r="G3483">
        <f t="shared" ca="1" si="339"/>
        <v>2</v>
      </c>
      <c r="I3483" t="str">
        <f t="shared" ca="1" si="341"/>
        <v>Male</v>
      </c>
      <c r="J3483" t="str">
        <f t="shared" ca="1" si="342"/>
        <v>Self-pay</v>
      </c>
      <c r="K3483" t="str">
        <f t="shared" ca="1" si="343"/>
        <v>Admitted</v>
      </c>
      <c r="L3483" s="1">
        <f t="shared" ca="1" si="344"/>
        <v>20274</v>
      </c>
    </row>
    <row r="3484" spans="2:12" x14ac:dyDescent="0.25">
      <c r="B3484">
        <f t="shared" ca="1" si="340"/>
        <v>28</v>
      </c>
      <c r="C3484">
        <f t="shared" ca="1" si="339"/>
        <v>10</v>
      </c>
      <c r="D3484">
        <f t="shared" ca="1" si="339"/>
        <v>1960</v>
      </c>
      <c r="E3484">
        <f t="shared" ca="1" si="339"/>
        <v>2</v>
      </c>
      <c r="F3484">
        <f t="shared" ca="1" si="339"/>
        <v>5</v>
      </c>
      <c r="G3484">
        <f t="shared" ca="1" si="339"/>
        <v>1</v>
      </c>
      <c r="I3484" t="str">
        <f t="shared" ca="1" si="341"/>
        <v>Male</v>
      </c>
      <c r="J3484" t="str">
        <f t="shared" ca="1" si="342"/>
        <v>Blue Cross</v>
      </c>
      <c r="K3484" t="str">
        <f t="shared" ca="1" si="343"/>
        <v>Discharged</v>
      </c>
      <c r="L3484" s="1">
        <f t="shared" ca="1" si="344"/>
        <v>22217</v>
      </c>
    </row>
    <row r="3485" spans="2:12" x14ac:dyDescent="0.25">
      <c r="B3485">
        <f t="shared" ca="1" si="340"/>
        <v>25</v>
      </c>
      <c r="C3485">
        <f t="shared" ca="1" si="339"/>
        <v>10</v>
      </c>
      <c r="D3485">
        <f t="shared" ca="1" si="339"/>
        <v>1946</v>
      </c>
      <c r="E3485">
        <f t="shared" ref="C3485:G3536" ca="1" si="345">RANDBETWEEN(E$4,E$5)</f>
        <v>2</v>
      </c>
      <c r="F3485">
        <f t="shared" ca="1" si="345"/>
        <v>2</v>
      </c>
      <c r="G3485">
        <f t="shared" ca="1" si="345"/>
        <v>2</v>
      </c>
      <c r="I3485" t="str">
        <f t="shared" ca="1" si="341"/>
        <v>Male</v>
      </c>
      <c r="J3485" t="str">
        <f t="shared" ca="1" si="342"/>
        <v>Medicare</v>
      </c>
      <c r="K3485" t="str">
        <f t="shared" ca="1" si="343"/>
        <v>Admitted</v>
      </c>
      <c r="L3485" s="1">
        <f t="shared" ca="1" si="344"/>
        <v>17100</v>
      </c>
    </row>
    <row r="3486" spans="2:12" x14ac:dyDescent="0.25">
      <c r="B3486">
        <f t="shared" ca="1" si="340"/>
        <v>25</v>
      </c>
      <c r="C3486">
        <f t="shared" ca="1" si="345"/>
        <v>11</v>
      </c>
      <c r="D3486">
        <f t="shared" ca="1" si="345"/>
        <v>1924</v>
      </c>
      <c r="E3486">
        <f t="shared" ca="1" si="345"/>
        <v>2</v>
      </c>
      <c r="F3486">
        <f t="shared" ca="1" si="345"/>
        <v>2</v>
      </c>
      <c r="G3486">
        <f t="shared" ca="1" si="345"/>
        <v>2</v>
      </c>
      <c r="I3486" t="str">
        <f t="shared" ca="1" si="341"/>
        <v>Male</v>
      </c>
      <c r="J3486" t="str">
        <f t="shared" ca="1" si="342"/>
        <v>Medicare</v>
      </c>
      <c r="K3486" t="str">
        <f t="shared" ca="1" si="343"/>
        <v>Admitted</v>
      </c>
      <c r="L3486" s="1">
        <f t="shared" ca="1" si="344"/>
        <v>9096</v>
      </c>
    </row>
    <row r="3487" spans="2:12" x14ac:dyDescent="0.25">
      <c r="B3487">
        <f t="shared" ca="1" si="340"/>
        <v>9</v>
      </c>
      <c r="C3487">
        <f t="shared" ca="1" si="345"/>
        <v>7</v>
      </c>
      <c r="D3487">
        <f t="shared" ca="1" si="345"/>
        <v>1985</v>
      </c>
      <c r="E3487">
        <f t="shared" ca="1" si="345"/>
        <v>1</v>
      </c>
      <c r="F3487">
        <f t="shared" ca="1" si="345"/>
        <v>4</v>
      </c>
      <c r="G3487">
        <f t="shared" ca="1" si="345"/>
        <v>4</v>
      </c>
      <c r="I3487" t="str">
        <f t="shared" ca="1" si="341"/>
        <v>Female</v>
      </c>
      <c r="J3487" t="str">
        <f t="shared" ca="1" si="342"/>
        <v>Self-pay</v>
      </c>
      <c r="K3487" t="str">
        <f t="shared" ca="1" si="343"/>
        <v>Left without being seen</v>
      </c>
      <c r="L3487" s="1">
        <f t="shared" ca="1" si="344"/>
        <v>31237</v>
      </c>
    </row>
    <row r="3488" spans="2:12" x14ac:dyDescent="0.25">
      <c r="B3488">
        <f t="shared" ca="1" si="340"/>
        <v>11</v>
      </c>
      <c r="C3488">
        <f t="shared" ca="1" si="345"/>
        <v>12</v>
      </c>
      <c r="D3488">
        <f t="shared" ca="1" si="345"/>
        <v>1940</v>
      </c>
      <c r="E3488">
        <f t="shared" ca="1" si="345"/>
        <v>1</v>
      </c>
      <c r="F3488">
        <f t="shared" ca="1" si="345"/>
        <v>3</v>
      </c>
      <c r="G3488">
        <f t="shared" ca="1" si="345"/>
        <v>4</v>
      </c>
      <c r="I3488" t="str">
        <f t="shared" ca="1" si="341"/>
        <v>Female</v>
      </c>
      <c r="J3488" t="str">
        <f t="shared" ca="1" si="342"/>
        <v>Medicaid</v>
      </c>
      <c r="K3488" t="str">
        <f t="shared" ca="1" si="343"/>
        <v>Left without being seen</v>
      </c>
      <c r="L3488" s="1">
        <f t="shared" ca="1" si="344"/>
        <v>14956</v>
      </c>
    </row>
    <row r="3489" spans="2:12" x14ac:dyDescent="0.25">
      <c r="B3489">
        <f t="shared" ca="1" si="340"/>
        <v>20</v>
      </c>
      <c r="C3489">
        <f t="shared" ca="1" si="345"/>
        <v>11</v>
      </c>
      <c r="D3489">
        <f t="shared" ca="1" si="345"/>
        <v>2001</v>
      </c>
      <c r="E3489">
        <f t="shared" ca="1" si="345"/>
        <v>2</v>
      </c>
      <c r="F3489">
        <f t="shared" ca="1" si="345"/>
        <v>3</v>
      </c>
      <c r="G3489">
        <f t="shared" ca="1" si="345"/>
        <v>4</v>
      </c>
      <c r="I3489" t="str">
        <f t="shared" ca="1" si="341"/>
        <v>Male</v>
      </c>
      <c r="J3489" t="str">
        <f t="shared" ca="1" si="342"/>
        <v>Medicaid</v>
      </c>
      <c r="K3489" t="str">
        <f t="shared" ca="1" si="343"/>
        <v>Left without being seen</v>
      </c>
      <c r="L3489" s="1">
        <f t="shared" ca="1" si="344"/>
        <v>37215</v>
      </c>
    </row>
    <row r="3490" spans="2:12" x14ac:dyDescent="0.25">
      <c r="B3490">
        <f t="shared" ca="1" si="340"/>
        <v>26</v>
      </c>
      <c r="C3490">
        <f t="shared" ca="1" si="345"/>
        <v>2</v>
      </c>
      <c r="D3490">
        <f t="shared" ca="1" si="345"/>
        <v>1922</v>
      </c>
      <c r="E3490">
        <f t="shared" ca="1" si="345"/>
        <v>2</v>
      </c>
      <c r="F3490">
        <f t="shared" ca="1" si="345"/>
        <v>1</v>
      </c>
      <c r="G3490">
        <f t="shared" ca="1" si="345"/>
        <v>2</v>
      </c>
      <c r="I3490" t="str">
        <f t="shared" ca="1" si="341"/>
        <v>Male</v>
      </c>
      <c r="J3490" t="str">
        <f t="shared" ca="1" si="342"/>
        <v>Aetna</v>
      </c>
      <c r="K3490" t="str">
        <f t="shared" ca="1" si="343"/>
        <v>Admitted</v>
      </c>
      <c r="L3490" s="1">
        <f t="shared" ca="1" si="344"/>
        <v>8093</v>
      </c>
    </row>
    <row r="3491" spans="2:12" x14ac:dyDescent="0.25">
      <c r="B3491">
        <f t="shared" ca="1" si="340"/>
        <v>22</v>
      </c>
      <c r="C3491">
        <f t="shared" ca="1" si="345"/>
        <v>1</v>
      </c>
      <c r="D3491">
        <f t="shared" ca="1" si="345"/>
        <v>1963</v>
      </c>
      <c r="E3491">
        <f t="shared" ca="1" si="345"/>
        <v>2</v>
      </c>
      <c r="F3491">
        <f t="shared" ca="1" si="345"/>
        <v>3</v>
      </c>
      <c r="G3491">
        <f t="shared" ca="1" si="345"/>
        <v>1</v>
      </c>
      <c r="I3491" t="str">
        <f t="shared" ca="1" si="341"/>
        <v>Male</v>
      </c>
      <c r="J3491" t="str">
        <f t="shared" ca="1" si="342"/>
        <v>Medicaid</v>
      </c>
      <c r="K3491" t="str">
        <f t="shared" ca="1" si="343"/>
        <v>Discharged</v>
      </c>
      <c r="L3491" s="1">
        <f t="shared" ca="1" si="344"/>
        <v>23033</v>
      </c>
    </row>
    <row r="3492" spans="2:12" x14ac:dyDescent="0.25">
      <c r="B3492">
        <f t="shared" ca="1" si="340"/>
        <v>25</v>
      </c>
      <c r="C3492">
        <f t="shared" ca="1" si="345"/>
        <v>10</v>
      </c>
      <c r="D3492">
        <f t="shared" ca="1" si="345"/>
        <v>1943</v>
      </c>
      <c r="E3492">
        <f t="shared" ca="1" si="345"/>
        <v>2</v>
      </c>
      <c r="F3492">
        <f t="shared" ca="1" si="345"/>
        <v>2</v>
      </c>
      <c r="G3492">
        <f t="shared" ca="1" si="345"/>
        <v>4</v>
      </c>
      <c r="I3492" t="str">
        <f t="shared" ca="1" si="341"/>
        <v>Male</v>
      </c>
      <c r="J3492" t="str">
        <f t="shared" ca="1" si="342"/>
        <v>Medicare</v>
      </c>
      <c r="K3492" t="str">
        <f t="shared" ca="1" si="343"/>
        <v>Left without being seen</v>
      </c>
      <c r="L3492" s="1">
        <f t="shared" ca="1" si="344"/>
        <v>16004</v>
      </c>
    </row>
    <row r="3493" spans="2:12" x14ac:dyDescent="0.25">
      <c r="B3493">
        <f t="shared" ca="1" si="340"/>
        <v>28</v>
      </c>
      <c r="C3493">
        <f t="shared" ca="1" si="345"/>
        <v>7</v>
      </c>
      <c r="D3493">
        <f t="shared" ca="1" si="345"/>
        <v>1947</v>
      </c>
      <c r="E3493">
        <f t="shared" ca="1" si="345"/>
        <v>1</v>
      </c>
      <c r="F3493">
        <f t="shared" ca="1" si="345"/>
        <v>3</v>
      </c>
      <c r="G3493">
        <f t="shared" ca="1" si="345"/>
        <v>2</v>
      </c>
      <c r="I3493" t="str">
        <f t="shared" ca="1" si="341"/>
        <v>Female</v>
      </c>
      <c r="J3493" t="str">
        <f t="shared" ca="1" si="342"/>
        <v>Medicaid</v>
      </c>
      <c r="K3493" t="str">
        <f t="shared" ca="1" si="343"/>
        <v>Admitted</v>
      </c>
      <c r="L3493" s="1">
        <f t="shared" ca="1" si="344"/>
        <v>17376</v>
      </c>
    </row>
    <row r="3494" spans="2:12" x14ac:dyDescent="0.25">
      <c r="B3494">
        <f t="shared" ca="1" si="340"/>
        <v>28</v>
      </c>
      <c r="C3494">
        <f t="shared" ca="1" si="345"/>
        <v>8</v>
      </c>
      <c r="D3494">
        <f t="shared" ca="1" si="345"/>
        <v>1990</v>
      </c>
      <c r="E3494">
        <f t="shared" ca="1" si="345"/>
        <v>2</v>
      </c>
      <c r="F3494">
        <f t="shared" ca="1" si="345"/>
        <v>1</v>
      </c>
      <c r="G3494">
        <f t="shared" ca="1" si="345"/>
        <v>3</v>
      </c>
      <c r="I3494" t="str">
        <f t="shared" ca="1" si="341"/>
        <v>Male</v>
      </c>
      <c r="J3494" t="str">
        <f t="shared" ca="1" si="342"/>
        <v>Aetna</v>
      </c>
      <c r="K3494" t="str">
        <f t="shared" ca="1" si="343"/>
        <v>Transferred</v>
      </c>
      <c r="L3494" s="1">
        <f t="shared" ca="1" si="344"/>
        <v>33113</v>
      </c>
    </row>
    <row r="3495" spans="2:12" x14ac:dyDescent="0.25">
      <c r="B3495">
        <f t="shared" ca="1" si="340"/>
        <v>16</v>
      </c>
      <c r="C3495">
        <f t="shared" ca="1" si="345"/>
        <v>2</v>
      </c>
      <c r="D3495">
        <f t="shared" ca="1" si="345"/>
        <v>1919</v>
      </c>
      <c r="E3495">
        <f t="shared" ca="1" si="345"/>
        <v>1</v>
      </c>
      <c r="F3495">
        <f t="shared" ca="1" si="345"/>
        <v>1</v>
      </c>
      <c r="G3495">
        <f t="shared" ca="1" si="345"/>
        <v>4</v>
      </c>
      <c r="I3495" t="str">
        <f t="shared" ca="1" si="341"/>
        <v>Female</v>
      </c>
      <c r="J3495" t="str">
        <f t="shared" ca="1" si="342"/>
        <v>Aetna</v>
      </c>
      <c r="K3495" t="str">
        <f t="shared" ca="1" si="343"/>
        <v>Left without being seen</v>
      </c>
      <c r="L3495" s="1">
        <f t="shared" ca="1" si="344"/>
        <v>6987</v>
      </c>
    </row>
    <row r="3496" spans="2:12" x14ac:dyDescent="0.25">
      <c r="B3496">
        <f t="shared" ca="1" si="340"/>
        <v>11</v>
      </c>
      <c r="C3496">
        <f t="shared" ca="1" si="345"/>
        <v>4</v>
      </c>
      <c r="D3496">
        <f t="shared" ca="1" si="345"/>
        <v>2001</v>
      </c>
      <c r="E3496">
        <f t="shared" ca="1" si="345"/>
        <v>1</v>
      </c>
      <c r="F3496">
        <f t="shared" ca="1" si="345"/>
        <v>4</v>
      </c>
      <c r="G3496">
        <f t="shared" ca="1" si="345"/>
        <v>3</v>
      </c>
      <c r="I3496" t="str">
        <f t="shared" ca="1" si="341"/>
        <v>Female</v>
      </c>
      <c r="J3496" t="str">
        <f t="shared" ca="1" si="342"/>
        <v>Self-pay</v>
      </c>
      <c r="K3496" t="str">
        <f t="shared" ca="1" si="343"/>
        <v>Transferred</v>
      </c>
      <c r="L3496" s="1">
        <f t="shared" ca="1" si="344"/>
        <v>36992</v>
      </c>
    </row>
    <row r="3497" spans="2:12" x14ac:dyDescent="0.25">
      <c r="B3497">
        <f t="shared" ca="1" si="340"/>
        <v>6</v>
      </c>
      <c r="C3497">
        <f t="shared" ca="1" si="345"/>
        <v>2</v>
      </c>
      <c r="D3497">
        <f t="shared" ca="1" si="345"/>
        <v>1930</v>
      </c>
      <c r="E3497">
        <f t="shared" ca="1" si="345"/>
        <v>2</v>
      </c>
      <c r="F3497">
        <f t="shared" ca="1" si="345"/>
        <v>1</v>
      </c>
      <c r="G3497">
        <f t="shared" ca="1" si="345"/>
        <v>3</v>
      </c>
      <c r="I3497" t="str">
        <f t="shared" ca="1" si="341"/>
        <v>Male</v>
      </c>
      <c r="J3497" t="str">
        <f t="shared" ca="1" si="342"/>
        <v>Aetna</v>
      </c>
      <c r="K3497" t="str">
        <f t="shared" ca="1" si="343"/>
        <v>Transferred</v>
      </c>
      <c r="L3497" s="1">
        <f t="shared" ca="1" si="344"/>
        <v>10995</v>
      </c>
    </row>
    <row r="3498" spans="2:12" x14ac:dyDescent="0.25">
      <c r="B3498">
        <f t="shared" ca="1" si="340"/>
        <v>10</v>
      </c>
      <c r="C3498">
        <f t="shared" ca="1" si="345"/>
        <v>5</v>
      </c>
      <c r="D3498">
        <f t="shared" ca="1" si="345"/>
        <v>1993</v>
      </c>
      <c r="E3498">
        <f t="shared" ca="1" si="345"/>
        <v>2</v>
      </c>
      <c r="F3498">
        <f t="shared" ca="1" si="345"/>
        <v>3</v>
      </c>
      <c r="G3498">
        <f t="shared" ca="1" si="345"/>
        <v>1</v>
      </c>
      <c r="I3498" t="str">
        <f t="shared" ca="1" si="341"/>
        <v>Male</v>
      </c>
      <c r="J3498" t="str">
        <f t="shared" ca="1" si="342"/>
        <v>Medicaid</v>
      </c>
      <c r="K3498" t="str">
        <f t="shared" ca="1" si="343"/>
        <v>Discharged</v>
      </c>
      <c r="L3498" s="1">
        <f t="shared" ca="1" si="344"/>
        <v>34099</v>
      </c>
    </row>
    <row r="3499" spans="2:12" x14ac:dyDescent="0.25">
      <c r="B3499">
        <f t="shared" ca="1" si="340"/>
        <v>27</v>
      </c>
      <c r="C3499">
        <f t="shared" ca="1" si="345"/>
        <v>10</v>
      </c>
      <c r="D3499">
        <f t="shared" ca="1" si="345"/>
        <v>2001</v>
      </c>
      <c r="E3499">
        <f t="shared" ca="1" si="345"/>
        <v>1</v>
      </c>
      <c r="F3499">
        <f t="shared" ca="1" si="345"/>
        <v>4</v>
      </c>
      <c r="G3499">
        <f t="shared" ca="1" si="345"/>
        <v>1</v>
      </c>
      <c r="I3499" t="str">
        <f t="shared" ca="1" si="341"/>
        <v>Female</v>
      </c>
      <c r="J3499" t="str">
        <f t="shared" ca="1" si="342"/>
        <v>Self-pay</v>
      </c>
      <c r="K3499" t="str">
        <f t="shared" ca="1" si="343"/>
        <v>Discharged</v>
      </c>
      <c r="L3499" s="1">
        <f t="shared" ca="1" si="344"/>
        <v>37191</v>
      </c>
    </row>
    <row r="3500" spans="2:12" x14ac:dyDescent="0.25">
      <c r="B3500">
        <f t="shared" ca="1" si="340"/>
        <v>12</v>
      </c>
      <c r="C3500">
        <f t="shared" ca="1" si="345"/>
        <v>1</v>
      </c>
      <c r="D3500">
        <f t="shared" ca="1" si="345"/>
        <v>1977</v>
      </c>
      <c r="E3500">
        <f t="shared" ca="1" si="345"/>
        <v>2</v>
      </c>
      <c r="F3500">
        <f t="shared" ca="1" si="345"/>
        <v>4</v>
      </c>
      <c r="G3500">
        <f t="shared" ca="1" si="345"/>
        <v>1</v>
      </c>
      <c r="I3500" t="str">
        <f t="shared" ca="1" si="341"/>
        <v>Male</v>
      </c>
      <c r="J3500" t="str">
        <f t="shared" ca="1" si="342"/>
        <v>Self-pay</v>
      </c>
      <c r="K3500" t="str">
        <f t="shared" ca="1" si="343"/>
        <v>Discharged</v>
      </c>
      <c r="L3500" s="1">
        <f t="shared" ca="1" si="344"/>
        <v>28137</v>
      </c>
    </row>
    <row r="3501" spans="2:12" x14ac:dyDescent="0.25">
      <c r="B3501">
        <f t="shared" ca="1" si="340"/>
        <v>16</v>
      </c>
      <c r="C3501">
        <f t="shared" ca="1" si="345"/>
        <v>5</v>
      </c>
      <c r="D3501">
        <f t="shared" ca="1" si="345"/>
        <v>1973</v>
      </c>
      <c r="E3501">
        <f t="shared" ca="1" si="345"/>
        <v>1</v>
      </c>
      <c r="F3501">
        <f t="shared" ca="1" si="345"/>
        <v>2</v>
      </c>
      <c r="G3501">
        <f t="shared" ca="1" si="345"/>
        <v>3</v>
      </c>
      <c r="I3501" t="str">
        <f t="shared" ca="1" si="341"/>
        <v>Female</v>
      </c>
      <c r="J3501" t="str">
        <f t="shared" ca="1" si="342"/>
        <v>Medicare</v>
      </c>
      <c r="K3501" t="str">
        <f t="shared" ca="1" si="343"/>
        <v>Transferred</v>
      </c>
      <c r="L3501" s="1">
        <f t="shared" ca="1" si="344"/>
        <v>26800</v>
      </c>
    </row>
    <row r="3502" spans="2:12" x14ac:dyDescent="0.25">
      <c r="B3502">
        <f t="shared" ca="1" si="340"/>
        <v>15</v>
      </c>
      <c r="C3502">
        <f t="shared" ca="1" si="345"/>
        <v>2</v>
      </c>
      <c r="D3502">
        <f t="shared" ca="1" si="345"/>
        <v>1921</v>
      </c>
      <c r="E3502">
        <f t="shared" ca="1" si="345"/>
        <v>1</v>
      </c>
      <c r="F3502">
        <f t="shared" ca="1" si="345"/>
        <v>2</v>
      </c>
      <c r="G3502">
        <f t="shared" ca="1" si="345"/>
        <v>3</v>
      </c>
      <c r="I3502" t="str">
        <f t="shared" ca="1" si="341"/>
        <v>Female</v>
      </c>
      <c r="J3502" t="str">
        <f t="shared" ca="1" si="342"/>
        <v>Medicare</v>
      </c>
      <c r="K3502" t="str">
        <f t="shared" ca="1" si="343"/>
        <v>Transferred</v>
      </c>
      <c r="L3502" s="1">
        <f t="shared" ca="1" si="344"/>
        <v>7717</v>
      </c>
    </row>
    <row r="3503" spans="2:12" x14ac:dyDescent="0.25">
      <c r="B3503">
        <f t="shared" ca="1" si="340"/>
        <v>24</v>
      </c>
      <c r="C3503">
        <f t="shared" ca="1" si="345"/>
        <v>11</v>
      </c>
      <c r="D3503">
        <f t="shared" ca="1" si="345"/>
        <v>1957</v>
      </c>
      <c r="E3503">
        <f t="shared" ca="1" si="345"/>
        <v>1</v>
      </c>
      <c r="F3503">
        <f t="shared" ca="1" si="345"/>
        <v>5</v>
      </c>
      <c r="G3503">
        <f t="shared" ca="1" si="345"/>
        <v>3</v>
      </c>
      <c r="I3503" t="str">
        <f t="shared" ca="1" si="341"/>
        <v>Female</v>
      </c>
      <c r="J3503" t="str">
        <f t="shared" ca="1" si="342"/>
        <v>Blue Cross</v>
      </c>
      <c r="K3503" t="str">
        <f t="shared" ca="1" si="343"/>
        <v>Transferred</v>
      </c>
      <c r="L3503" s="1">
        <f t="shared" ca="1" si="344"/>
        <v>21148</v>
      </c>
    </row>
    <row r="3504" spans="2:12" x14ac:dyDescent="0.25">
      <c r="B3504">
        <f t="shared" ca="1" si="340"/>
        <v>12</v>
      </c>
      <c r="C3504">
        <f t="shared" ca="1" si="345"/>
        <v>3</v>
      </c>
      <c r="D3504">
        <f t="shared" ca="1" si="345"/>
        <v>2004</v>
      </c>
      <c r="E3504">
        <f t="shared" ca="1" si="345"/>
        <v>1</v>
      </c>
      <c r="F3504">
        <f t="shared" ca="1" si="345"/>
        <v>1</v>
      </c>
      <c r="G3504">
        <f t="shared" ca="1" si="345"/>
        <v>4</v>
      </c>
      <c r="I3504" t="str">
        <f t="shared" ca="1" si="341"/>
        <v>Female</v>
      </c>
      <c r="J3504" t="str">
        <f t="shared" ca="1" si="342"/>
        <v>Aetna</v>
      </c>
      <c r="K3504" t="str">
        <f t="shared" ca="1" si="343"/>
        <v>Left without being seen</v>
      </c>
      <c r="L3504" s="1">
        <f t="shared" ca="1" si="344"/>
        <v>38058</v>
      </c>
    </row>
    <row r="3505" spans="2:12" x14ac:dyDescent="0.25">
      <c r="B3505">
        <f t="shared" ca="1" si="340"/>
        <v>6</v>
      </c>
      <c r="C3505">
        <f t="shared" ca="1" si="345"/>
        <v>5</v>
      </c>
      <c r="D3505">
        <f t="shared" ca="1" si="345"/>
        <v>1948</v>
      </c>
      <c r="E3505">
        <f t="shared" ca="1" si="345"/>
        <v>2</v>
      </c>
      <c r="F3505">
        <f t="shared" ca="1" si="345"/>
        <v>4</v>
      </c>
      <c r="G3505">
        <f t="shared" ca="1" si="345"/>
        <v>1</v>
      </c>
      <c r="I3505" t="str">
        <f t="shared" ca="1" si="341"/>
        <v>Male</v>
      </c>
      <c r="J3505" t="str">
        <f t="shared" ca="1" si="342"/>
        <v>Self-pay</v>
      </c>
      <c r="K3505" t="str">
        <f t="shared" ca="1" si="343"/>
        <v>Discharged</v>
      </c>
      <c r="L3505" s="1">
        <f t="shared" ca="1" si="344"/>
        <v>17659</v>
      </c>
    </row>
    <row r="3506" spans="2:12" x14ac:dyDescent="0.25">
      <c r="B3506">
        <f t="shared" ca="1" si="340"/>
        <v>9</v>
      </c>
      <c r="C3506">
        <f t="shared" ca="1" si="345"/>
        <v>10</v>
      </c>
      <c r="D3506">
        <f t="shared" ca="1" si="345"/>
        <v>1994</v>
      </c>
      <c r="E3506">
        <f t="shared" ca="1" si="345"/>
        <v>1</v>
      </c>
      <c r="F3506">
        <f t="shared" ca="1" si="345"/>
        <v>1</v>
      </c>
      <c r="G3506">
        <f t="shared" ca="1" si="345"/>
        <v>1</v>
      </c>
      <c r="I3506" t="str">
        <f t="shared" ca="1" si="341"/>
        <v>Female</v>
      </c>
      <c r="J3506" t="str">
        <f t="shared" ca="1" si="342"/>
        <v>Aetna</v>
      </c>
      <c r="K3506" t="str">
        <f t="shared" ca="1" si="343"/>
        <v>Discharged</v>
      </c>
      <c r="L3506" s="1">
        <f t="shared" ca="1" si="344"/>
        <v>34616</v>
      </c>
    </row>
    <row r="3507" spans="2:12" x14ac:dyDescent="0.25">
      <c r="B3507">
        <f t="shared" ca="1" si="340"/>
        <v>21</v>
      </c>
      <c r="C3507">
        <f t="shared" ca="1" si="345"/>
        <v>9</v>
      </c>
      <c r="D3507">
        <f t="shared" ca="1" si="345"/>
        <v>1946</v>
      </c>
      <c r="E3507">
        <f t="shared" ca="1" si="345"/>
        <v>2</v>
      </c>
      <c r="F3507">
        <f t="shared" ca="1" si="345"/>
        <v>4</v>
      </c>
      <c r="G3507">
        <f t="shared" ca="1" si="345"/>
        <v>3</v>
      </c>
      <c r="I3507" t="str">
        <f t="shared" ca="1" si="341"/>
        <v>Male</v>
      </c>
      <c r="J3507" t="str">
        <f t="shared" ca="1" si="342"/>
        <v>Self-pay</v>
      </c>
      <c r="K3507" t="str">
        <f t="shared" ca="1" si="343"/>
        <v>Transferred</v>
      </c>
      <c r="L3507" s="1">
        <f t="shared" ca="1" si="344"/>
        <v>17066</v>
      </c>
    </row>
    <row r="3508" spans="2:12" x14ac:dyDescent="0.25">
      <c r="B3508">
        <f t="shared" ca="1" si="340"/>
        <v>1</v>
      </c>
      <c r="C3508">
        <f t="shared" ca="1" si="345"/>
        <v>6</v>
      </c>
      <c r="D3508">
        <f t="shared" ca="1" si="345"/>
        <v>1989</v>
      </c>
      <c r="E3508">
        <f t="shared" ca="1" si="345"/>
        <v>2</v>
      </c>
      <c r="F3508">
        <f t="shared" ca="1" si="345"/>
        <v>4</v>
      </c>
      <c r="G3508">
        <f t="shared" ca="1" si="345"/>
        <v>1</v>
      </c>
      <c r="I3508" t="str">
        <f t="shared" ca="1" si="341"/>
        <v>Male</v>
      </c>
      <c r="J3508" t="str">
        <f t="shared" ca="1" si="342"/>
        <v>Self-pay</v>
      </c>
      <c r="K3508" t="str">
        <f t="shared" ca="1" si="343"/>
        <v>Discharged</v>
      </c>
      <c r="L3508" s="1">
        <f t="shared" ca="1" si="344"/>
        <v>32660</v>
      </c>
    </row>
    <row r="3509" spans="2:12" x14ac:dyDescent="0.25">
      <c r="B3509">
        <f t="shared" ca="1" si="340"/>
        <v>13</v>
      </c>
      <c r="C3509">
        <f t="shared" ca="1" si="345"/>
        <v>9</v>
      </c>
      <c r="D3509">
        <f t="shared" ca="1" si="345"/>
        <v>1982</v>
      </c>
      <c r="E3509">
        <f t="shared" ca="1" si="345"/>
        <v>2</v>
      </c>
      <c r="F3509">
        <f t="shared" ca="1" si="345"/>
        <v>4</v>
      </c>
      <c r="G3509">
        <f t="shared" ca="1" si="345"/>
        <v>3</v>
      </c>
      <c r="I3509" t="str">
        <f t="shared" ca="1" si="341"/>
        <v>Male</v>
      </c>
      <c r="J3509" t="str">
        <f t="shared" ca="1" si="342"/>
        <v>Self-pay</v>
      </c>
      <c r="K3509" t="str">
        <f t="shared" ca="1" si="343"/>
        <v>Transferred</v>
      </c>
      <c r="L3509" s="1">
        <f t="shared" ca="1" si="344"/>
        <v>30207</v>
      </c>
    </row>
    <row r="3510" spans="2:12" x14ac:dyDescent="0.25">
      <c r="B3510">
        <f t="shared" ca="1" si="340"/>
        <v>28</v>
      </c>
      <c r="C3510">
        <f t="shared" ca="1" si="345"/>
        <v>5</v>
      </c>
      <c r="D3510">
        <f t="shared" ca="1" si="345"/>
        <v>1993</v>
      </c>
      <c r="E3510">
        <f t="shared" ca="1" si="345"/>
        <v>2</v>
      </c>
      <c r="F3510">
        <f t="shared" ca="1" si="345"/>
        <v>5</v>
      </c>
      <c r="G3510">
        <f t="shared" ca="1" si="345"/>
        <v>3</v>
      </c>
      <c r="I3510" t="str">
        <f t="shared" ca="1" si="341"/>
        <v>Male</v>
      </c>
      <c r="J3510" t="str">
        <f t="shared" ca="1" si="342"/>
        <v>Blue Cross</v>
      </c>
      <c r="K3510" t="str">
        <f t="shared" ca="1" si="343"/>
        <v>Transferred</v>
      </c>
      <c r="L3510" s="1">
        <f t="shared" ca="1" si="344"/>
        <v>34117</v>
      </c>
    </row>
    <row r="3511" spans="2:12" x14ac:dyDescent="0.25">
      <c r="B3511">
        <f t="shared" ca="1" si="340"/>
        <v>5</v>
      </c>
      <c r="C3511">
        <f t="shared" ca="1" si="345"/>
        <v>1</v>
      </c>
      <c r="D3511">
        <f t="shared" ca="1" si="345"/>
        <v>1915</v>
      </c>
      <c r="E3511">
        <f t="shared" ca="1" si="345"/>
        <v>1</v>
      </c>
      <c r="F3511">
        <f t="shared" ca="1" si="345"/>
        <v>5</v>
      </c>
      <c r="G3511">
        <f t="shared" ca="1" si="345"/>
        <v>3</v>
      </c>
      <c r="I3511" t="str">
        <f t="shared" ca="1" si="341"/>
        <v>Female</v>
      </c>
      <c r="J3511" t="str">
        <f t="shared" ca="1" si="342"/>
        <v>Blue Cross</v>
      </c>
      <c r="K3511" t="str">
        <f t="shared" ca="1" si="343"/>
        <v>Transferred</v>
      </c>
      <c r="L3511" s="1">
        <f t="shared" ca="1" si="344"/>
        <v>5484</v>
      </c>
    </row>
    <row r="3512" spans="2:12" x14ac:dyDescent="0.25">
      <c r="B3512">
        <f t="shared" ca="1" si="340"/>
        <v>18</v>
      </c>
      <c r="C3512">
        <f t="shared" ca="1" si="345"/>
        <v>2</v>
      </c>
      <c r="D3512">
        <f t="shared" ca="1" si="345"/>
        <v>1988</v>
      </c>
      <c r="E3512">
        <f t="shared" ca="1" si="345"/>
        <v>1</v>
      </c>
      <c r="F3512">
        <f t="shared" ca="1" si="345"/>
        <v>3</v>
      </c>
      <c r="G3512">
        <f t="shared" ca="1" si="345"/>
        <v>3</v>
      </c>
      <c r="I3512" t="str">
        <f t="shared" ca="1" si="341"/>
        <v>Female</v>
      </c>
      <c r="J3512" t="str">
        <f t="shared" ca="1" si="342"/>
        <v>Medicaid</v>
      </c>
      <c r="K3512" t="str">
        <f t="shared" ca="1" si="343"/>
        <v>Transferred</v>
      </c>
      <c r="L3512" s="1">
        <f t="shared" ca="1" si="344"/>
        <v>32191</v>
      </c>
    </row>
    <row r="3513" spans="2:12" x14ac:dyDescent="0.25">
      <c r="B3513">
        <f t="shared" ca="1" si="340"/>
        <v>23</v>
      </c>
      <c r="C3513">
        <f t="shared" ca="1" si="345"/>
        <v>5</v>
      </c>
      <c r="D3513">
        <f t="shared" ca="1" si="345"/>
        <v>1981</v>
      </c>
      <c r="E3513">
        <f t="shared" ca="1" si="345"/>
        <v>2</v>
      </c>
      <c r="F3513">
        <f t="shared" ca="1" si="345"/>
        <v>5</v>
      </c>
      <c r="G3513">
        <f t="shared" ca="1" si="345"/>
        <v>4</v>
      </c>
      <c r="I3513" t="str">
        <f t="shared" ca="1" si="341"/>
        <v>Male</v>
      </c>
      <c r="J3513" t="str">
        <f t="shared" ca="1" si="342"/>
        <v>Blue Cross</v>
      </c>
      <c r="K3513" t="str">
        <f t="shared" ca="1" si="343"/>
        <v>Left without being seen</v>
      </c>
      <c r="L3513" s="1">
        <f t="shared" ca="1" si="344"/>
        <v>29729</v>
      </c>
    </row>
    <row r="3514" spans="2:12" x14ac:dyDescent="0.25">
      <c r="B3514">
        <f t="shared" ca="1" si="340"/>
        <v>4</v>
      </c>
      <c r="C3514">
        <f t="shared" ca="1" si="345"/>
        <v>9</v>
      </c>
      <c r="D3514">
        <f t="shared" ca="1" si="345"/>
        <v>1973</v>
      </c>
      <c r="E3514">
        <f t="shared" ca="1" si="345"/>
        <v>2</v>
      </c>
      <c r="F3514">
        <f t="shared" ca="1" si="345"/>
        <v>1</v>
      </c>
      <c r="G3514">
        <f t="shared" ca="1" si="345"/>
        <v>2</v>
      </c>
      <c r="I3514" t="str">
        <f t="shared" ca="1" si="341"/>
        <v>Male</v>
      </c>
      <c r="J3514" t="str">
        <f t="shared" ca="1" si="342"/>
        <v>Aetna</v>
      </c>
      <c r="K3514" t="str">
        <f t="shared" ca="1" si="343"/>
        <v>Admitted</v>
      </c>
      <c r="L3514" s="1">
        <f t="shared" ca="1" si="344"/>
        <v>26911</v>
      </c>
    </row>
    <row r="3515" spans="2:12" x14ac:dyDescent="0.25">
      <c r="B3515">
        <f t="shared" ca="1" si="340"/>
        <v>28</v>
      </c>
      <c r="C3515">
        <f t="shared" ca="1" si="345"/>
        <v>9</v>
      </c>
      <c r="D3515">
        <f t="shared" ca="1" si="345"/>
        <v>2012</v>
      </c>
      <c r="E3515">
        <f t="shared" ca="1" si="345"/>
        <v>1</v>
      </c>
      <c r="F3515">
        <f t="shared" ca="1" si="345"/>
        <v>4</v>
      </c>
      <c r="G3515">
        <f t="shared" ca="1" si="345"/>
        <v>1</v>
      </c>
      <c r="I3515" t="str">
        <f t="shared" ca="1" si="341"/>
        <v>Female</v>
      </c>
      <c r="J3515" t="str">
        <f t="shared" ca="1" si="342"/>
        <v>Self-pay</v>
      </c>
      <c r="K3515" t="str">
        <f t="shared" ca="1" si="343"/>
        <v>Discharged</v>
      </c>
      <c r="L3515" s="1">
        <f t="shared" ca="1" si="344"/>
        <v>41180</v>
      </c>
    </row>
    <row r="3516" spans="2:12" x14ac:dyDescent="0.25">
      <c r="B3516">
        <f t="shared" ca="1" si="340"/>
        <v>23</v>
      </c>
      <c r="C3516">
        <f t="shared" ca="1" si="345"/>
        <v>6</v>
      </c>
      <c r="D3516">
        <f t="shared" ca="1" si="345"/>
        <v>1970</v>
      </c>
      <c r="E3516">
        <f t="shared" ca="1" si="345"/>
        <v>2</v>
      </c>
      <c r="F3516">
        <f t="shared" ca="1" si="345"/>
        <v>2</v>
      </c>
      <c r="G3516">
        <f t="shared" ca="1" si="345"/>
        <v>1</v>
      </c>
      <c r="I3516" t="str">
        <f t="shared" ca="1" si="341"/>
        <v>Male</v>
      </c>
      <c r="J3516" t="str">
        <f t="shared" ca="1" si="342"/>
        <v>Medicare</v>
      </c>
      <c r="K3516" t="str">
        <f t="shared" ca="1" si="343"/>
        <v>Discharged</v>
      </c>
      <c r="L3516" s="1">
        <f t="shared" ca="1" si="344"/>
        <v>25742</v>
      </c>
    </row>
    <row r="3517" spans="2:12" x14ac:dyDescent="0.25">
      <c r="B3517">
        <f t="shared" ca="1" si="340"/>
        <v>27</v>
      </c>
      <c r="C3517">
        <f t="shared" ca="1" si="345"/>
        <v>7</v>
      </c>
      <c r="D3517">
        <f t="shared" ca="1" si="345"/>
        <v>1966</v>
      </c>
      <c r="E3517">
        <f t="shared" ca="1" si="345"/>
        <v>1</v>
      </c>
      <c r="F3517">
        <f t="shared" ca="1" si="345"/>
        <v>2</v>
      </c>
      <c r="G3517">
        <f t="shared" ca="1" si="345"/>
        <v>4</v>
      </c>
      <c r="I3517" t="str">
        <f t="shared" ca="1" si="341"/>
        <v>Female</v>
      </c>
      <c r="J3517" t="str">
        <f t="shared" ca="1" si="342"/>
        <v>Medicare</v>
      </c>
      <c r="K3517" t="str">
        <f t="shared" ca="1" si="343"/>
        <v>Left without being seen</v>
      </c>
      <c r="L3517" s="1">
        <f t="shared" ca="1" si="344"/>
        <v>24315</v>
      </c>
    </row>
    <row r="3518" spans="2:12" x14ac:dyDescent="0.25">
      <c r="B3518">
        <f t="shared" ca="1" si="340"/>
        <v>4</v>
      </c>
      <c r="C3518">
        <f t="shared" ca="1" si="345"/>
        <v>9</v>
      </c>
      <c r="D3518">
        <f t="shared" ca="1" si="345"/>
        <v>1918</v>
      </c>
      <c r="E3518">
        <f t="shared" ca="1" si="345"/>
        <v>1</v>
      </c>
      <c r="F3518">
        <f t="shared" ca="1" si="345"/>
        <v>3</v>
      </c>
      <c r="G3518">
        <f t="shared" ca="1" si="345"/>
        <v>2</v>
      </c>
      <c r="I3518" t="str">
        <f t="shared" ca="1" si="341"/>
        <v>Female</v>
      </c>
      <c r="J3518" t="str">
        <f t="shared" ca="1" si="342"/>
        <v>Medicaid</v>
      </c>
      <c r="K3518" t="str">
        <f t="shared" ca="1" si="343"/>
        <v>Admitted</v>
      </c>
      <c r="L3518" s="1">
        <f t="shared" ca="1" si="344"/>
        <v>6822</v>
      </c>
    </row>
    <row r="3519" spans="2:12" x14ac:dyDescent="0.25">
      <c r="B3519">
        <f t="shared" ca="1" si="340"/>
        <v>26</v>
      </c>
      <c r="C3519">
        <f t="shared" ca="1" si="345"/>
        <v>4</v>
      </c>
      <c r="D3519">
        <f t="shared" ca="1" si="345"/>
        <v>1959</v>
      </c>
      <c r="E3519">
        <f t="shared" ca="1" si="345"/>
        <v>2</v>
      </c>
      <c r="F3519">
        <f t="shared" ca="1" si="345"/>
        <v>5</v>
      </c>
      <c r="G3519">
        <f t="shared" ca="1" si="345"/>
        <v>3</v>
      </c>
      <c r="I3519" t="str">
        <f t="shared" ca="1" si="341"/>
        <v>Male</v>
      </c>
      <c r="J3519" t="str">
        <f t="shared" ca="1" si="342"/>
        <v>Blue Cross</v>
      </c>
      <c r="K3519" t="str">
        <f t="shared" ca="1" si="343"/>
        <v>Transferred</v>
      </c>
      <c r="L3519" s="1">
        <f t="shared" ca="1" si="344"/>
        <v>21666</v>
      </c>
    </row>
    <row r="3520" spans="2:12" x14ac:dyDescent="0.25">
      <c r="B3520">
        <f t="shared" ca="1" si="340"/>
        <v>10</v>
      </c>
      <c r="C3520">
        <f t="shared" ca="1" si="345"/>
        <v>12</v>
      </c>
      <c r="D3520">
        <f t="shared" ca="1" si="345"/>
        <v>1921</v>
      </c>
      <c r="E3520">
        <f t="shared" ca="1" si="345"/>
        <v>2</v>
      </c>
      <c r="F3520">
        <f t="shared" ca="1" si="345"/>
        <v>3</v>
      </c>
      <c r="G3520">
        <f t="shared" ca="1" si="345"/>
        <v>3</v>
      </c>
      <c r="I3520" t="str">
        <f t="shared" ca="1" si="341"/>
        <v>Male</v>
      </c>
      <c r="J3520" t="str">
        <f t="shared" ca="1" si="342"/>
        <v>Medicaid</v>
      </c>
      <c r="K3520" t="str">
        <f t="shared" ca="1" si="343"/>
        <v>Transferred</v>
      </c>
      <c r="L3520" s="1">
        <f t="shared" ca="1" si="344"/>
        <v>8015</v>
      </c>
    </row>
    <row r="3521" spans="2:12" x14ac:dyDescent="0.25">
      <c r="B3521">
        <f t="shared" ca="1" si="340"/>
        <v>27</v>
      </c>
      <c r="C3521">
        <f t="shared" ca="1" si="345"/>
        <v>5</v>
      </c>
      <c r="D3521">
        <f t="shared" ca="1" si="345"/>
        <v>1922</v>
      </c>
      <c r="E3521">
        <f t="shared" ca="1" si="345"/>
        <v>2</v>
      </c>
      <c r="F3521">
        <f t="shared" ca="1" si="345"/>
        <v>3</v>
      </c>
      <c r="G3521">
        <f t="shared" ca="1" si="345"/>
        <v>2</v>
      </c>
      <c r="I3521" t="str">
        <f t="shared" ca="1" si="341"/>
        <v>Male</v>
      </c>
      <c r="J3521" t="str">
        <f t="shared" ca="1" si="342"/>
        <v>Medicaid</v>
      </c>
      <c r="K3521" t="str">
        <f t="shared" ca="1" si="343"/>
        <v>Admitted</v>
      </c>
      <c r="L3521" s="1">
        <f t="shared" ca="1" si="344"/>
        <v>8183</v>
      </c>
    </row>
    <row r="3522" spans="2:12" x14ac:dyDescent="0.25">
      <c r="B3522">
        <f t="shared" ca="1" si="340"/>
        <v>6</v>
      </c>
      <c r="C3522">
        <f t="shared" ca="1" si="345"/>
        <v>12</v>
      </c>
      <c r="D3522">
        <f t="shared" ca="1" si="345"/>
        <v>1958</v>
      </c>
      <c r="E3522">
        <f t="shared" ca="1" si="345"/>
        <v>2</v>
      </c>
      <c r="F3522">
        <f t="shared" ca="1" si="345"/>
        <v>1</v>
      </c>
      <c r="G3522">
        <f t="shared" ca="1" si="345"/>
        <v>3</v>
      </c>
      <c r="I3522" t="str">
        <f t="shared" ca="1" si="341"/>
        <v>Male</v>
      </c>
      <c r="J3522" t="str">
        <f t="shared" ca="1" si="342"/>
        <v>Aetna</v>
      </c>
      <c r="K3522" t="str">
        <f t="shared" ca="1" si="343"/>
        <v>Transferred</v>
      </c>
      <c r="L3522" s="1">
        <f t="shared" ca="1" si="344"/>
        <v>21525</v>
      </c>
    </row>
    <row r="3523" spans="2:12" x14ac:dyDescent="0.25">
      <c r="B3523">
        <f t="shared" ca="1" si="340"/>
        <v>20</v>
      </c>
      <c r="C3523">
        <f t="shared" ca="1" si="345"/>
        <v>11</v>
      </c>
      <c r="D3523">
        <f t="shared" ca="1" si="345"/>
        <v>1929</v>
      </c>
      <c r="E3523">
        <f t="shared" ca="1" si="345"/>
        <v>1</v>
      </c>
      <c r="F3523">
        <f t="shared" ca="1" si="345"/>
        <v>5</v>
      </c>
      <c r="G3523">
        <f t="shared" ca="1" si="345"/>
        <v>4</v>
      </c>
      <c r="I3523" t="str">
        <f t="shared" ca="1" si="341"/>
        <v>Female</v>
      </c>
      <c r="J3523" t="str">
        <f t="shared" ca="1" si="342"/>
        <v>Blue Cross</v>
      </c>
      <c r="K3523" t="str">
        <f t="shared" ca="1" si="343"/>
        <v>Left without being seen</v>
      </c>
      <c r="L3523" s="1">
        <f t="shared" ca="1" si="344"/>
        <v>10917</v>
      </c>
    </row>
    <row r="3524" spans="2:12" x14ac:dyDescent="0.25">
      <c r="B3524">
        <f t="shared" ca="1" si="340"/>
        <v>24</v>
      </c>
      <c r="C3524">
        <f t="shared" ca="1" si="345"/>
        <v>2</v>
      </c>
      <c r="D3524">
        <f t="shared" ca="1" si="345"/>
        <v>1982</v>
      </c>
      <c r="E3524">
        <f t="shared" ca="1" si="345"/>
        <v>2</v>
      </c>
      <c r="F3524">
        <f t="shared" ca="1" si="345"/>
        <v>5</v>
      </c>
      <c r="G3524">
        <f t="shared" ca="1" si="345"/>
        <v>4</v>
      </c>
      <c r="I3524" t="str">
        <f t="shared" ca="1" si="341"/>
        <v>Male</v>
      </c>
      <c r="J3524" t="str">
        <f t="shared" ca="1" si="342"/>
        <v>Blue Cross</v>
      </c>
      <c r="K3524" t="str">
        <f t="shared" ca="1" si="343"/>
        <v>Left without being seen</v>
      </c>
      <c r="L3524" s="1">
        <f t="shared" ca="1" si="344"/>
        <v>30006</v>
      </c>
    </row>
    <row r="3525" spans="2:12" x14ac:dyDescent="0.25">
      <c r="B3525">
        <f t="shared" ref="B3525:B3588" ca="1" si="346">RANDBETWEEN(B$4,B$5)</f>
        <v>13</v>
      </c>
      <c r="C3525">
        <f t="shared" ca="1" si="345"/>
        <v>11</v>
      </c>
      <c r="D3525">
        <f t="shared" ca="1" si="345"/>
        <v>1941</v>
      </c>
      <c r="E3525">
        <f t="shared" ca="1" si="345"/>
        <v>1</v>
      </c>
      <c r="F3525">
        <f t="shared" ca="1" si="345"/>
        <v>5</v>
      </c>
      <c r="G3525">
        <f t="shared" ca="1" si="345"/>
        <v>2</v>
      </c>
      <c r="I3525" t="str">
        <f t="shared" ca="1" si="341"/>
        <v>Female</v>
      </c>
      <c r="J3525" t="str">
        <f t="shared" ca="1" si="342"/>
        <v>Blue Cross</v>
      </c>
      <c r="K3525" t="str">
        <f t="shared" ca="1" si="343"/>
        <v>Admitted</v>
      </c>
      <c r="L3525" s="1">
        <f t="shared" ca="1" si="344"/>
        <v>15293</v>
      </c>
    </row>
    <row r="3526" spans="2:12" x14ac:dyDescent="0.25">
      <c r="B3526">
        <f t="shared" ca="1" si="346"/>
        <v>18</v>
      </c>
      <c r="C3526">
        <f t="shared" ca="1" si="345"/>
        <v>9</v>
      </c>
      <c r="D3526">
        <f t="shared" ca="1" si="345"/>
        <v>1982</v>
      </c>
      <c r="E3526">
        <f t="shared" ca="1" si="345"/>
        <v>1</v>
      </c>
      <c r="F3526">
        <f t="shared" ca="1" si="345"/>
        <v>4</v>
      </c>
      <c r="G3526">
        <f t="shared" ca="1" si="345"/>
        <v>3</v>
      </c>
      <c r="I3526" t="str">
        <f t="shared" ca="1" si="341"/>
        <v>Female</v>
      </c>
      <c r="J3526" t="str">
        <f t="shared" ca="1" si="342"/>
        <v>Self-pay</v>
      </c>
      <c r="K3526" t="str">
        <f t="shared" ca="1" si="343"/>
        <v>Transferred</v>
      </c>
      <c r="L3526" s="1">
        <f t="shared" ca="1" si="344"/>
        <v>30212</v>
      </c>
    </row>
    <row r="3527" spans="2:12" x14ac:dyDescent="0.25">
      <c r="B3527">
        <f t="shared" ca="1" si="346"/>
        <v>2</v>
      </c>
      <c r="C3527">
        <f t="shared" ca="1" si="345"/>
        <v>9</v>
      </c>
      <c r="D3527">
        <f t="shared" ca="1" si="345"/>
        <v>1939</v>
      </c>
      <c r="E3527">
        <f t="shared" ca="1" si="345"/>
        <v>2</v>
      </c>
      <c r="F3527">
        <f t="shared" ca="1" si="345"/>
        <v>1</v>
      </c>
      <c r="G3527">
        <f t="shared" ca="1" si="345"/>
        <v>1</v>
      </c>
      <c r="I3527" t="str">
        <f t="shared" ca="1" si="341"/>
        <v>Male</v>
      </c>
      <c r="J3527" t="str">
        <f t="shared" ca="1" si="342"/>
        <v>Aetna</v>
      </c>
      <c r="K3527" t="str">
        <f t="shared" ca="1" si="343"/>
        <v>Discharged</v>
      </c>
      <c r="L3527" s="1">
        <f t="shared" ca="1" si="344"/>
        <v>14490</v>
      </c>
    </row>
    <row r="3528" spans="2:12" x14ac:dyDescent="0.25">
      <c r="B3528">
        <f t="shared" ca="1" si="346"/>
        <v>7</v>
      </c>
      <c r="C3528">
        <f t="shared" ca="1" si="345"/>
        <v>5</v>
      </c>
      <c r="D3528">
        <f t="shared" ca="1" si="345"/>
        <v>1934</v>
      </c>
      <c r="E3528">
        <f t="shared" ca="1" si="345"/>
        <v>1</v>
      </c>
      <c r="F3528">
        <f t="shared" ca="1" si="345"/>
        <v>4</v>
      </c>
      <c r="G3528">
        <f t="shared" ca="1" si="345"/>
        <v>1</v>
      </c>
      <c r="I3528" t="str">
        <f t="shared" ca="1" si="341"/>
        <v>Female</v>
      </c>
      <c r="J3528" t="str">
        <f t="shared" ca="1" si="342"/>
        <v>Self-pay</v>
      </c>
      <c r="K3528" t="str">
        <f t="shared" ca="1" si="343"/>
        <v>Discharged</v>
      </c>
      <c r="L3528" s="1">
        <f t="shared" ca="1" si="344"/>
        <v>12546</v>
      </c>
    </row>
    <row r="3529" spans="2:12" x14ac:dyDescent="0.25">
      <c r="B3529">
        <f t="shared" ca="1" si="346"/>
        <v>2</v>
      </c>
      <c r="C3529">
        <f t="shared" ca="1" si="345"/>
        <v>9</v>
      </c>
      <c r="D3529">
        <f t="shared" ca="1" si="345"/>
        <v>2003</v>
      </c>
      <c r="E3529">
        <f t="shared" ca="1" si="345"/>
        <v>1</v>
      </c>
      <c r="F3529">
        <f t="shared" ca="1" si="345"/>
        <v>3</v>
      </c>
      <c r="G3529">
        <f t="shared" ca="1" si="345"/>
        <v>4</v>
      </c>
      <c r="I3529" t="str">
        <f t="shared" ref="I3529:I3592" ca="1" si="347">VLOOKUP(E3529,GenderNum_to_GenderLabel,2,FALSE)</f>
        <v>Female</v>
      </c>
      <c r="J3529" t="str">
        <f t="shared" ref="J3529:J3592" ca="1" si="348">VLOOKUP(F3529,InsuranceNum_to_InsuranceCompany,2,FALSE)</f>
        <v>Medicaid</v>
      </c>
      <c r="K3529" t="str">
        <f t="shared" ref="K3529:K3592" ca="1" si="349">VLOOKUP(G3529,DispositionNum_to_DispositionLabel,2,FALSE)</f>
        <v>Left without being seen</v>
      </c>
      <c r="L3529" s="1">
        <f t="shared" ca="1" si="344"/>
        <v>37866</v>
      </c>
    </row>
    <row r="3530" spans="2:12" x14ac:dyDescent="0.25">
      <c r="B3530">
        <f t="shared" ca="1" si="346"/>
        <v>3</v>
      </c>
      <c r="C3530">
        <f t="shared" ca="1" si="345"/>
        <v>3</v>
      </c>
      <c r="D3530">
        <f t="shared" ca="1" si="345"/>
        <v>1984</v>
      </c>
      <c r="E3530">
        <f t="shared" ca="1" si="345"/>
        <v>2</v>
      </c>
      <c r="F3530">
        <f t="shared" ca="1" si="345"/>
        <v>4</v>
      </c>
      <c r="G3530">
        <f t="shared" ca="1" si="345"/>
        <v>1</v>
      </c>
      <c r="I3530" t="str">
        <f t="shared" ca="1" si="347"/>
        <v>Male</v>
      </c>
      <c r="J3530" t="str">
        <f t="shared" ca="1" si="348"/>
        <v>Self-pay</v>
      </c>
      <c r="K3530" t="str">
        <f t="shared" ca="1" si="349"/>
        <v>Discharged</v>
      </c>
      <c r="L3530" s="1">
        <f t="shared" ca="1" si="344"/>
        <v>30744</v>
      </c>
    </row>
    <row r="3531" spans="2:12" x14ac:dyDescent="0.25">
      <c r="B3531">
        <f t="shared" ca="1" si="346"/>
        <v>11</v>
      </c>
      <c r="C3531">
        <f t="shared" ca="1" si="345"/>
        <v>4</v>
      </c>
      <c r="D3531">
        <f t="shared" ca="1" si="345"/>
        <v>1964</v>
      </c>
      <c r="E3531">
        <f t="shared" ca="1" si="345"/>
        <v>2</v>
      </c>
      <c r="F3531">
        <f t="shared" ca="1" si="345"/>
        <v>2</v>
      </c>
      <c r="G3531">
        <f t="shared" ca="1" si="345"/>
        <v>3</v>
      </c>
      <c r="I3531" t="str">
        <f t="shared" ca="1" si="347"/>
        <v>Male</v>
      </c>
      <c r="J3531" t="str">
        <f t="shared" ca="1" si="348"/>
        <v>Medicare</v>
      </c>
      <c r="K3531" t="str">
        <f t="shared" ca="1" si="349"/>
        <v>Transferred</v>
      </c>
      <c r="L3531" s="1">
        <f t="shared" ca="1" si="344"/>
        <v>23478</v>
      </c>
    </row>
    <row r="3532" spans="2:12" x14ac:dyDescent="0.25">
      <c r="B3532">
        <f t="shared" ca="1" si="346"/>
        <v>9</v>
      </c>
      <c r="C3532">
        <f t="shared" ca="1" si="345"/>
        <v>6</v>
      </c>
      <c r="D3532">
        <f t="shared" ca="1" si="345"/>
        <v>1928</v>
      </c>
      <c r="E3532">
        <f t="shared" ca="1" si="345"/>
        <v>2</v>
      </c>
      <c r="F3532">
        <f t="shared" ca="1" si="345"/>
        <v>5</v>
      </c>
      <c r="G3532">
        <f t="shared" ca="1" si="345"/>
        <v>4</v>
      </c>
      <c r="I3532" t="str">
        <f t="shared" ca="1" si="347"/>
        <v>Male</v>
      </c>
      <c r="J3532" t="str">
        <f t="shared" ca="1" si="348"/>
        <v>Blue Cross</v>
      </c>
      <c r="K3532" t="str">
        <f t="shared" ca="1" si="349"/>
        <v>Left without being seen</v>
      </c>
      <c r="L3532" s="1">
        <f t="shared" ca="1" si="344"/>
        <v>10388</v>
      </c>
    </row>
    <row r="3533" spans="2:12" x14ac:dyDescent="0.25">
      <c r="B3533">
        <f t="shared" ca="1" si="346"/>
        <v>4</v>
      </c>
      <c r="C3533">
        <f t="shared" ca="1" si="345"/>
        <v>8</v>
      </c>
      <c r="D3533">
        <f t="shared" ca="1" si="345"/>
        <v>1968</v>
      </c>
      <c r="E3533">
        <f t="shared" ca="1" si="345"/>
        <v>2</v>
      </c>
      <c r="F3533">
        <f t="shared" ca="1" si="345"/>
        <v>2</v>
      </c>
      <c r="G3533">
        <f t="shared" ca="1" si="345"/>
        <v>1</v>
      </c>
      <c r="I3533" t="str">
        <f t="shared" ca="1" si="347"/>
        <v>Male</v>
      </c>
      <c r="J3533" t="str">
        <f t="shared" ca="1" si="348"/>
        <v>Medicare</v>
      </c>
      <c r="K3533" t="str">
        <f t="shared" ca="1" si="349"/>
        <v>Discharged</v>
      </c>
      <c r="L3533" s="1">
        <f t="shared" ca="1" si="344"/>
        <v>25054</v>
      </c>
    </row>
    <row r="3534" spans="2:12" x14ac:dyDescent="0.25">
      <c r="B3534">
        <f t="shared" ca="1" si="346"/>
        <v>21</v>
      </c>
      <c r="C3534">
        <f t="shared" ca="1" si="345"/>
        <v>6</v>
      </c>
      <c r="D3534">
        <f t="shared" ca="1" si="345"/>
        <v>1937</v>
      </c>
      <c r="E3534">
        <f t="shared" ca="1" si="345"/>
        <v>1</v>
      </c>
      <c r="F3534">
        <f t="shared" ca="1" si="345"/>
        <v>5</v>
      </c>
      <c r="G3534">
        <f t="shared" ca="1" si="345"/>
        <v>4</v>
      </c>
      <c r="I3534" t="str">
        <f t="shared" ca="1" si="347"/>
        <v>Female</v>
      </c>
      <c r="J3534" t="str">
        <f t="shared" ca="1" si="348"/>
        <v>Blue Cross</v>
      </c>
      <c r="K3534" t="str">
        <f t="shared" ca="1" si="349"/>
        <v>Left without being seen</v>
      </c>
      <c r="L3534" s="1">
        <f t="shared" ca="1" si="344"/>
        <v>13687</v>
      </c>
    </row>
    <row r="3535" spans="2:12" x14ac:dyDescent="0.25">
      <c r="B3535">
        <f t="shared" ca="1" si="346"/>
        <v>2</v>
      </c>
      <c r="C3535">
        <f t="shared" ca="1" si="345"/>
        <v>2</v>
      </c>
      <c r="D3535">
        <f t="shared" ca="1" si="345"/>
        <v>1947</v>
      </c>
      <c r="E3535">
        <f t="shared" ca="1" si="345"/>
        <v>1</v>
      </c>
      <c r="F3535">
        <f t="shared" ca="1" si="345"/>
        <v>1</v>
      </c>
      <c r="G3535">
        <f t="shared" ca="1" si="345"/>
        <v>2</v>
      </c>
      <c r="I3535" t="str">
        <f t="shared" ca="1" si="347"/>
        <v>Female</v>
      </c>
      <c r="J3535" t="str">
        <f t="shared" ca="1" si="348"/>
        <v>Aetna</v>
      </c>
      <c r="K3535" t="str">
        <f t="shared" ca="1" si="349"/>
        <v>Admitted</v>
      </c>
      <c r="L3535" s="1">
        <f t="shared" ca="1" si="344"/>
        <v>17200</v>
      </c>
    </row>
    <row r="3536" spans="2:12" x14ac:dyDescent="0.25">
      <c r="B3536">
        <f t="shared" ca="1" si="346"/>
        <v>20</v>
      </c>
      <c r="C3536">
        <f t="shared" ca="1" si="345"/>
        <v>5</v>
      </c>
      <c r="D3536">
        <f t="shared" ca="1" si="345"/>
        <v>1934</v>
      </c>
      <c r="E3536">
        <f t="shared" ref="C3536:G3587" ca="1" si="350">RANDBETWEEN(E$4,E$5)</f>
        <v>2</v>
      </c>
      <c r="F3536">
        <f t="shared" ca="1" si="350"/>
        <v>4</v>
      </c>
      <c r="G3536">
        <f t="shared" ca="1" si="350"/>
        <v>3</v>
      </c>
      <c r="I3536" t="str">
        <f t="shared" ca="1" si="347"/>
        <v>Male</v>
      </c>
      <c r="J3536" t="str">
        <f t="shared" ca="1" si="348"/>
        <v>Self-pay</v>
      </c>
      <c r="K3536" t="str">
        <f t="shared" ca="1" si="349"/>
        <v>Transferred</v>
      </c>
      <c r="L3536" s="1">
        <f t="shared" ca="1" si="344"/>
        <v>12559</v>
      </c>
    </row>
    <row r="3537" spans="2:12" x14ac:dyDescent="0.25">
      <c r="B3537">
        <f t="shared" ca="1" si="346"/>
        <v>30</v>
      </c>
      <c r="C3537">
        <f t="shared" ca="1" si="350"/>
        <v>5</v>
      </c>
      <c r="D3537">
        <f t="shared" ca="1" si="350"/>
        <v>2004</v>
      </c>
      <c r="E3537">
        <f t="shared" ca="1" si="350"/>
        <v>2</v>
      </c>
      <c r="F3537">
        <f t="shared" ca="1" si="350"/>
        <v>1</v>
      </c>
      <c r="G3537">
        <f t="shared" ca="1" si="350"/>
        <v>3</v>
      </c>
      <c r="I3537" t="str">
        <f t="shared" ca="1" si="347"/>
        <v>Male</v>
      </c>
      <c r="J3537" t="str">
        <f t="shared" ca="1" si="348"/>
        <v>Aetna</v>
      </c>
      <c r="K3537" t="str">
        <f t="shared" ca="1" si="349"/>
        <v>Transferred</v>
      </c>
      <c r="L3537" s="1">
        <f t="shared" ca="1" si="344"/>
        <v>38137</v>
      </c>
    </row>
    <row r="3538" spans="2:12" x14ac:dyDescent="0.25">
      <c r="B3538">
        <f t="shared" ca="1" si="346"/>
        <v>22</v>
      </c>
      <c r="C3538">
        <f t="shared" ca="1" si="350"/>
        <v>3</v>
      </c>
      <c r="D3538">
        <f t="shared" ca="1" si="350"/>
        <v>1925</v>
      </c>
      <c r="E3538">
        <f t="shared" ca="1" si="350"/>
        <v>1</v>
      </c>
      <c r="F3538">
        <f t="shared" ca="1" si="350"/>
        <v>4</v>
      </c>
      <c r="G3538">
        <f t="shared" ca="1" si="350"/>
        <v>3</v>
      </c>
      <c r="I3538" t="str">
        <f t="shared" ca="1" si="347"/>
        <v>Female</v>
      </c>
      <c r="J3538" t="str">
        <f t="shared" ca="1" si="348"/>
        <v>Self-pay</v>
      </c>
      <c r="K3538" t="str">
        <f t="shared" ca="1" si="349"/>
        <v>Transferred</v>
      </c>
      <c r="L3538" s="1">
        <f t="shared" ca="1" si="344"/>
        <v>9213</v>
      </c>
    </row>
    <row r="3539" spans="2:12" x14ac:dyDescent="0.25">
      <c r="B3539">
        <f t="shared" ca="1" si="346"/>
        <v>16</v>
      </c>
      <c r="C3539">
        <f t="shared" ca="1" si="350"/>
        <v>3</v>
      </c>
      <c r="D3539">
        <f t="shared" ca="1" si="350"/>
        <v>1919</v>
      </c>
      <c r="E3539">
        <f t="shared" ca="1" si="350"/>
        <v>2</v>
      </c>
      <c r="F3539">
        <f t="shared" ca="1" si="350"/>
        <v>5</v>
      </c>
      <c r="G3539">
        <f t="shared" ca="1" si="350"/>
        <v>1</v>
      </c>
      <c r="I3539" t="str">
        <f t="shared" ca="1" si="347"/>
        <v>Male</v>
      </c>
      <c r="J3539" t="str">
        <f t="shared" ca="1" si="348"/>
        <v>Blue Cross</v>
      </c>
      <c r="K3539" t="str">
        <f t="shared" ca="1" si="349"/>
        <v>Discharged</v>
      </c>
      <c r="L3539" s="1">
        <f t="shared" ca="1" si="344"/>
        <v>7015</v>
      </c>
    </row>
    <row r="3540" spans="2:12" x14ac:dyDescent="0.25">
      <c r="B3540">
        <f t="shared" ca="1" si="346"/>
        <v>19</v>
      </c>
      <c r="C3540">
        <f t="shared" ca="1" si="350"/>
        <v>7</v>
      </c>
      <c r="D3540">
        <f t="shared" ca="1" si="350"/>
        <v>1982</v>
      </c>
      <c r="E3540">
        <f t="shared" ca="1" si="350"/>
        <v>1</v>
      </c>
      <c r="F3540">
        <f t="shared" ca="1" si="350"/>
        <v>3</v>
      </c>
      <c r="G3540">
        <f t="shared" ca="1" si="350"/>
        <v>4</v>
      </c>
      <c r="I3540" t="str">
        <f t="shared" ca="1" si="347"/>
        <v>Female</v>
      </c>
      <c r="J3540" t="str">
        <f t="shared" ca="1" si="348"/>
        <v>Medicaid</v>
      </c>
      <c r="K3540" t="str">
        <f t="shared" ca="1" si="349"/>
        <v>Left without being seen</v>
      </c>
      <c r="L3540" s="1">
        <f t="shared" ref="L3540:L3603" ca="1" si="351">DATE(D3540,C3540,B3540)</f>
        <v>30151</v>
      </c>
    </row>
    <row r="3541" spans="2:12" x14ac:dyDescent="0.25">
      <c r="B3541">
        <f t="shared" ca="1" si="346"/>
        <v>22</v>
      </c>
      <c r="C3541">
        <f t="shared" ca="1" si="350"/>
        <v>6</v>
      </c>
      <c r="D3541">
        <f t="shared" ca="1" si="350"/>
        <v>1915</v>
      </c>
      <c r="E3541">
        <f t="shared" ca="1" si="350"/>
        <v>2</v>
      </c>
      <c r="F3541">
        <f t="shared" ca="1" si="350"/>
        <v>2</v>
      </c>
      <c r="G3541">
        <f t="shared" ca="1" si="350"/>
        <v>2</v>
      </c>
      <c r="I3541" t="str">
        <f t="shared" ca="1" si="347"/>
        <v>Male</v>
      </c>
      <c r="J3541" t="str">
        <f t="shared" ca="1" si="348"/>
        <v>Medicare</v>
      </c>
      <c r="K3541" t="str">
        <f t="shared" ca="1" si="349"/>
        <v>Admitted</v>
      </c>
      <c r="L3541" s="1">
        <f t="shared" ca="1" si="351"/>
        <v>5652</v>
      </c>
    </row>
    <row r="3542" spans="2:12" x14ac:dyDescent="0.25">
      <c r="B3542">
        <f t="shared" ca="1" si="346"/>
        <v>17</v>
      </c>
      <c r="C3542">
        <f t="shared" ca="1" si="350"/>
        <v>12</v>
      </c>
      <c r="D3542">
        <f t="shared" ca="1" si="350"/>
        <v>1990</v>
      </c>
      <c r="E3542">
        <f t="shared" ca="1" si="350"/>
        <v>2</v>
      </c>
      <c r="F3542">
        <f t="shared" ca="1" si="350"/>
        <v>5</v>
      </c>
      <c r="G3542">
        <f t="shared" ca="1" si="350"/>
        <v>4</v>
      </c>
      <c r="I3542" t="str">
        <f t="shared" ca="1" si="347"/>
        <v>Male</v>
      </c>
      <c r="J3542" t="str">
        <f t="shared" ca="1" si="348"/>
        <v>Blue Cross</v>
      </c>
      <c r="K3542" t="str">
        <f t="shared" ca="1" si="349"/>
        <v>Left without being seen</v>
      </c>
      <c r="L3542" s="1">
        <f t="shared" ca="1" si="351"/>
        <v>33224</v>
      </c>
    </row>
    <row r="3543" spans="2:12" x14ac:dyDescent="0.25">
      <c r="B3543">
        <f t="shared" ca="1" si="346"/>
        <v>14</v>
      </c>
      <c r="C3543">
        <f t="shared" ca="1" si="350"/>
        <v>4</v>
      </c>
      <c r="D3543">
        <f t="shared" ca="1" si="350"/>
        <v>1967</v>
      </c>
      <c r="E3543">
        <f t="shared" ca="1" si="350"/>
        <v>1</v>
      </c>
      <c r="F3543">
        <f t="shared" ca="1" si="350"/>
        <v>2</v>
      </c>
      <c r="G3543">
        <f t="shared" ca="1" si="350"/>
        <v>4</v>
      </c>
      <c r="I3543" t="str">
        <f t="shared" ca="1" si="347"/>
        <v>Female</v>
      </c>
      <c r="J3543" t="str">
        <f t="shared" ca="1" si="348"/>
        <v>Medicare</v>
      </c>
      <c r="K3543" t="str">
        <f t="shared" ca="1" si="349"/>
        <v>Left without being seen</v>
      </c>
      <c r="L3543" s="1">
        <f t="shared" ca="1" si="351"/>
        <v>24576</v>
      </c>
    </row>
    <row r="3544" spans="2:12" x14ac:dyDescent="0.25">
      <c r="B3544">
        <f t="shared" ca="1" si="346"/>
        <v>14</v>
      </c>
      <c r="C3544">
        <f t="shared" ca="1" si="350"/>
        <v>7</v>
      </c>
      <c r="D3544">
        <f t="shared" ca="1" si="350"/>
        <v>1950</v>
      </c>
      <c r="E3544">
        <f t="shared" ca="1" si="350"/>
        <v>1</v>
      </c>
      <c r="F3544">
        <f t="shared" ca="1" si="350"/>
        <v>2</v>
      </c>
      <c r="G3544">
        <f t="shared" ca="1" si="350"/>
        <v>4</v>
      </c>
      <c r="I3544" t="str">
        <f t="shared" ca="1" si="347"/>
        <v>Female</v>
      </c>
      <c r="J3544" t="str">
        <f t="shared" ca="1" si="348"/>
        <v>Medicare</v>
      </c>
      <c r="K3544" t="str">
        <f t="shared" ca="1" si="349"/>
        <v>Left without being seen</v>
      </c>
      <c r="L3544" s="1">
        <f t="shared" ca="1" si="351"/>
        <v>18458</v>
      </c>
    </row>
    <row r="3545" spans="2:12" x14ac:dyDescent="0.25">
      <c r="B3545">
        <f t="shared" ca="1" si="346"/>
        <v>27</v>
      </c>
      <c r="C3545">
        <f t="shared" ca="1" si="350"/>
        <v>7</v>
      </c>
      <c r="D3545">
        <f t="shared" ca="1" si="350"/>
        <v>1933</v>
      </c>
      <c r="E3545">
        <f t="shared" ca="1" si="350"/>
        <v>1</v>
      </c>
      <c r="F3545">
        <f t="shared" ca="1" si="350"/>
        <v>2</v>
      </c>
      <c r="G3545">
        <f t="shared" ca="1" si="350"/>
        <v>2</v>
      </c>
      <c r="I3545" t="str">
        <f t="shared" ca="1" si="347"/>
        <v>Female</v>
      </c>
      <c r="J3545" t="str">
        <f t="shared" ca="1" si="348"/>
        <v>Medicare</v>
      </c>
      <c r="K3545" t="str">
        <f t="shared" ca="1" si="349"/>
        <v>Admitted</v>
      </c>
      <c r="L3545" s="1">
        <f t="shared" ca="1" si="351"/>
        <v>12262</v>
      </c>
    </row>
    <row r="3546" spans="2:12" x14ac:dyDescent="0.25">
      <c r="B3546">
        <f t="shared" ca="1" si="346"/>
        <v>11</v>
      </c>
      <c r="C3546">
        <f t="shared" ca="1" si="350"/>
        <v>8</v>
      </c>
      <c r="D3546">
        <f t="shared" ca="1" si="350"/>
        <v>1938</v>
      </c>
      <c r="E3546">
        <f t="shared" ca="1" si="350"/>
        <v>2</v>
      </c>
      <c r="F3546">
        <f t="shared" ca="1" si="350"/>
        <v>4</v>
      </c>
      <c r="G3546">
        <f t="shared" ca="1" si="350"/>
        <v>4</v>
      </c>
      <c r="I3546" t="str">
        <f t="shared" ca="1" si="347"/>
        <v>Male</v>
      </c>
      <c r="J3546" t="str">
        <f t="shared" ca="1" si="348"/>
        <v>Self-pay</v>
      </c>
      <c r="K3546" t="str">
        <f t="shared" ca="1" si="349"/>
        <v>Left without being seen</v>
      </c>
      <c r="L3546" s="1">
        <f t="shared" ca="1" si="351"/>
        <v>14103</v>
      </c>
    </row>
    <row r="3547" spans="2:12" x14ac:dyDescent="0.25">
      <c r="B3547">
        <f t="shared" ca="1" si="346"/>
        <v>25</v>
      </c>
      <c r="C3547">
        <f t="shared" ca="1" si="350"/>
        <v>4</v>
      </c>
      <c r="D3547">
        <f t="shared" ca="1" si="350"/>
        <v>1969</v>
      </c>
      <c r="E3547">
        <f t="shared" ca="1" si="350"/>
        <v>1</v>
      </c>
      <c r="F3547">
        <f t="shared" ca="1" si="350"/>
        <v>5</v>
      </c>
      <c r="G3547">
        <f t="shared" ca="1" si="350"/>
        <v>1</v>
      </c>
      <c r="I3547" t="str">
        <f t="shared" ca="1" si="347"/>
        <v>Female</v>
      </c>
      <c r="J3547" t="str">
        <f t="shared" ca="1" si="348"/>
        <v>Blue Cross</v>
      </c>
      <c r="K3547" t="str">
        <f t="shared" ca="1" si="349"/>
        <v>Discharged</v>
      </c>
      <c r="L3547" s="1">
        <f t="shared" ca="1" si="351"/>
        <v>25318</v>
      </c>
    </row>
    <row r="3548" spans="2:12" x14ac:dyDescent="0.25">
      <c r="B3548">
        <f t="shared" ca="1" si="346"/>
        <v>11</v>
      </c>
      <c r="C3548">
        <f t="shared" ca="1" si="350"/>
        <v>12</v>
      </c>
      <c r="D3548">
        <f t="shared" ca="1" si="350"/>
        <v>1971</v>
      </c>
      <c r="E3548">
        <f t="shared" ca="1" si="350"/>
        <v>1</v>
      </c>
      <c r="F3548">
        <f t="shared" ca="1" si="350"/>
        <v>5</v>
      </c>
      <c r="G3548">
        <f t="shared" ca="1" si="350"/>
        <v>3</v>
      </c>
      <c r="I3548" t="str">
        <f t="shared" ca="1" si="347"/>
        <v>Female</v>
      </c>
      <c r="J3548" t="str">
        <f t="shared" ca="1" si="348"/>
        <v>Blue Cross</v>
      </c>
      <c r="K3548" t="str">
        <f t="shared" ca="1" si="349"/>
        <v>Transferred</v>
      </c>
      <c r="L3548" s="1">
        <f t="shared" ca="1" si="351"/>
        <v>26278</v>
      </c>
    </row>
    <row r="3549" spans="2:12" x14ac:dyDescent="0.25">
      <c r="B3549">
        <f t="shared" ca="1" si="346"/>
        <v>7</v>
      </c>
      <c r="C3549">
        <f t="shared" ca="1" si="350"/>
        <v>11</v>
      </c>
      <c r="D3549">
        <f t="shared" ca="1" si="350"/>
        <v>1980</v>
      </c>
      <c r="E3549">
        <f t="shared" ca="1" si="350"/>
        <v>2</v>
      </c>
      <c r="F3549">
        <f t="shared" ca="1" si="350"/>
        <v>5</v>
      </c>
      <c r="G3549">
        <f t="shared" ca="1" si="350"/>
        <v>1</v>
      </c>
      <c r="I3549" t="str">
        <f t="shared" ca="1" si="347"/>
        <v>Male</v>
      </c>
      <c r="J3549" t="str">
        <f t="shared" ca="1" si="348"/>
        <v>Blue Cross</v>
      </c>
      <c r="K3549" t="str">
        <f t="shared" ca="1" si="349"/>
        <v>Discharged</v>
      </c>
      <c r="L3549" s="1">
        <f t="shared" ca="1" si="351"/>
        <v>29532</v>
      </c>
    </row>
    <row r="3550" spans="2:12" x14ac:dyDescent="0.25">
      <c r="B3550">
        <f t="shared" ca="1" si="346"/>
        <v>28</v>
      </c>
      <c r="C3550">
        <f t="shared" ca="1" si="350"/>
        <v>9</v>
      </c>
      <c r="D3550">
        <f t="shared" ca="1" si="350"/>
        <v>2012</v>
      </c>
      <c r="E3550">
        <f t="shared" ca="1" si="350"/>
        <v>1</v>
      </c>
      <c r="F3550">
        <f t="shared" ca="1" si="350"/>
        <v>3</v>
      </c>
      <c r="G3550">
        <f t="shared" ca="1" si="350"/>
        <v>1</v>
      </c>
      <c r="I3550" t="str">
        <f t="shared" ca="1" si="347"/>
        <v>Female</v>
      </c>
      <c r="J3550" t="str">
        <f t="shared" ca="1" si="348"/>
        <v>Medicaid</v>
      </c>
      <c r="K3550" t="str">
        <f t="shared" ca="1" si="349"/>
        <v>Discharged</v>
      </c>
      <c r="L3550" s="1">
        <f t="shared" ca="1" si="351"/>
        <v>41180</v>
      </c>
    </row>
    <row r="3551" spans="2:12" x14ac:dyDescent="0.25">
      <c r="B3551">
        <f t="shared" ca="1" si="346"/>
        <v>30</v>
      </c>
      <c r="C3551">
        <f t="shared" ca="1" si="350"/>
        <v>6</v>
      </c>
      <c r="D3551">
        <f t="shared" ca="1" si="350"/>
        <v>1971</v>
      </c>
      <c r="E3551">
        <f t="shared" ca="1" si="350"/>
        <v>1</v>
      </c>
      <c r="F3551">
        <f t="shared" ca="1" si="350"/>
        <v>4</v>
      </c>
      <c r="G3551">
        <f t="shared" ca="1" si="350"/>
        <v>1</v>
      </c>
      <c r="I3551" t="str">
        <f t="shared" ca="1" si="347"/>
        <v>Female</v>
      </c>
      <c r="J3551" t="str">
        <f t="shared" ca="1" si="348"/>
        <v>Self-pay</v>
      </c>
      <c r="K3551" t="str">
        <f t="shared" ca="1" si="349"/>
        <v>Discharged</v>
      </c>
      <c r="L3551" s="1">
        <f t="shared" ca="1" si="351"/>
        <v>26114</v>
      </c>
    </row>
    <row r="3552" spans="2:12" x14ac:dyDescent="0.25">
      <c r="B3552">
        <f t="shared" ca="1" si="346"/>
        <v>9</v>
      </c>
      <c r="C3552">
        <f t="shared" ca="1" si="350"/>
        <v>10</v>
      </c>
      <c r="D3552">
        <f t="shared" ca="1" si="350"/>
        <v>1946</v>
      </c>
      <c r="E3552">
        <f t="shared" ca="1" si="350"/>
        <v>1</v>
      </c>
      <c r="F3552">
        <f t="shared" ca="1" si="350"/>
        <v>4</v>
      </c>
      <c r="G3552">
        <f t="shared" ca="1" si="350"/>
        <v>4</v>
      </c>
      <c r="I3552" t="str">
        <f t="shared" ca="1" si="347"/>
        <v>Female</v>
      </c>
      <c r="J3552" t="str">
        <f t="shared" ca="1" si="348"/>
        <v>Self-pay</v>
      </c>
      <c r="K3552" t="str">
        <f t="shared" ca="1" si="349"/>
        <v>Left without being seen</v>
      </c>
      <c r="L3552" s="1">
        <f t="shared" ca="1" si="351"/>
        <v>17084</v>
      </c>
    </row>
    <row r="3553" spans="2:12" x14ac:dyDescent="0.25">
      <c r="B3553">
        <f t="shared" ca="1" si="346"/>
        <v>29</v>
      </c>
      <c r="C3553">
        <f t="shared" ca="1" si="350"/>
        <v>10</v>
      </c>
      <c r="D3553">
        <f t="shared" ca="1" si="350"/>
        <v>1957</v>
      </c>
      <c r="E3553">
        <f t="shared" ca="1" si="350"/>
        <v>2</v>
      </c>
      <c r="F3553">
        <f t="shared" ca="1" si="350"/>
        <v>4</v>
      </c>
      <c r="G3553">
        <f t="shared" ca="1" si="350"/>
        <v>3</v>
      </c>
      <c r="I3553" t="str">
        <f t="shared" ca="1" si="347"/>
        <v>Male</v>
      </c>
      <c r="J3553" t="str">
        <f t="shared" ca="1" si="348"/>
        <v>Self-pay</v>
      </c>
      <c r="K3553" t="str">
        <f t="shared" ca="1" si="349"/>
        <v>Transferred</v>
      </c>
      <c r="L3553" s="1">
        <f t="shared" ca="1" si="351"/>
        <v>21122</v>
      </c>
    </row>
    <row r="3554" spans="2:12" x14ac:dyDescent="0.25">
      <c r="B3554">
        <f t="shared" ca="1" si="346"/>
        <v>21</v>
      </c>
      <c r="C3554">
        <f t="shared" ca="1" si="350"/>
        <v>5</v>
      </c>
      <c r="D3554">
        <f t="shared" ca="1" si="350"/>
        <v>1968</v>
      </c>
      <c r="E3554">
        <f t="shared" ca="1" si="350"/>
        <v>2</v>
      </c>
      <c r="F3554">
        <f t="shared" ca="1" si="350"/>
        <v>1</v>
      </c>
      <c r="G3554">
        <f t="shared" ca="1" si="350"/>
        <v>2</v>
      </c>
      <c r="I3554" t="str">
        <f t="shared" ca="1" si="347"/>
        <v>Male</v>
      </c>
      <c r="J3554" t="str">
        <f t="shared" ca="1" si="348"/>
        <v>Aetna</v>
      </c>
      <c r="K3554" t="str">
        <f t="shared" ca="1" si="349"/>
        <v>Admitted</v>
      </c>
      <c r="L3554" s="1">
        <f t="shared" ca="1" si="351"/>
        <v>24979</v>
      </c>
    </row>
    <row r="3555" spans="2:12" x14ac:dyDescent="0.25">
      <c r="B3555">
        <f t="shared" ca="1" si="346"/>
        <v>23</v>
      </c>
      <c r="C3555">
        <f t="shared" ca="1" si="350"/>
        <v>11</v>
      </c>
      <c r="D3555">
        <f t="shared" ca="1" si="350"/>
        <v>1956</v>
      </c>
      <c r="E3555">
        <f t="shared" ca="1" si="350"/>
        <v>2</v>
      </c>
      <c r="F3555">
        <f t="shared" ca="1" si="350"/>
        <v>5</v>
      </c>
      <c r="G3555">
        <f t="shared" ca="1" si="350"/>
        <v>2</v>
      </c>
      <c r="I3555" t="str">
        <f t="shared" ca="1" si="347"/>
        <v>Male</v>
      </c>
      <c r="J3555" t="str">
        <f t="shared" ca="1" si="348"/>
        <v>Blue Cross</v>
      </c>
      <c r="K3555" t="str">
        <f t="shared" ca="1" si="349"/>
        <v>Admitted</v>
      </c>
      <c r="L3555" s="1">
        <f t="shared" ca="1" si="351"/>
        <v>20782</v>
      </c>
    </row>
    <row r="3556" spans="2:12" x14ac:dyDescent="0.25">
      <c r="B3556">
        <f t="shared" ca="1" si="346"/>
        <v>22</v>
      </c>
      <c r="C3556">
        <f t="shared" ca="1" si="350"/>
        <v>2</v>
      </c>
      <c r="D3556">
        <f t="shared" ca="1" si="350"/>
        <v>1983</v>
      </c>
      <c r="E3556">
        <f t="shared" ca="1" si="350"/>
        <v>1</v>
      </c>
      <c r="F3556">
        <f t="shared" ca="1" si="350"/>
        <v>4</v>
      </c>
      <c r="G3556">
        <f t="shared" ca="1" si="350"/>
        <v>1</v>
      </c>
      <c r="I3556" t="str">
        <f t="shared" ca="1" si="347"/>
        <v>Female</v>
      </c>
      <c r="J3556" t="str">
        <f t="shared" ca="1" si="348"/>
        <v>Self-pay</v>
      </c>
      <c r="K3556" t="str">
        <f t="shared" ca="1" si="349"/>
        <v>Discharged</v>
      </c>
      <c r="L3556" s="1">
        <f t="shared" ca="1" si="351"/>
        <v>30369</v>
      </c>
    </row>
    <row r="3557" spans="2:12" x14ac:dyDescent="0.25">
      <c r="B3557">
        <f t="shared" ca="1" si="346"/>
        <v>7</v>
      </c>
      <c r="C3557">
        <f t="shared" ca="1" si="350"/>
        <v>11</v>
      </c>
      <c r="D3557">
        <f t="shared" ca="1" si="350"/>
        <v>1915</v>
      </c>
      <c r="E3557">
        <f t="shared" ca="1" si="350"/>
        <v>2</v>
      </c>
      <c r="F3557">
        <f t="shared" ca="1" si="350"/>
        <v>1</v>
      </c>
      <c r="G3557">
        <f t="shared" ca="1" si="350"/>
        <v>2</v>
      </c>
      <c r="I3557" t="str">
        <f t="shared" ca="1" si="347"/>
        <v>Male</v>
      </c>
      <c r="J3557" t="str">
        <f t="shared" ca="1" si="348"/>
        <v>Aetna</v>
      </c>
      <c r="K3557" t="str">
        <f t="shared" ca="1" si="349"/>
        <v>Admitted</v>
      </c>
      <c r="L3557" s="1">
        <f t="shared" ca="1" si="351"/>
        <v>5790</v>
      </c>
    </row>
    <row r="3558" spans="2:12" x14ac:dyDescent="0.25">
      <c r="B3558">
        <f t="shared" ca="1" si="346"/>
        <v>24</v>
      </c>
      <c r="C3558">
        <f t="shared" ca="1" si="350"/>
        <v>12</v>
      </c>
      <c r="D3558">
        <f t="shared" ca="1" si="350"/>
        <v>1942</v>
      </c>
      <c r="E3558">
        <f t="shared" ca="1" si="350"/>
        <v>1</v>
      </c>
      <c r="F3558">
        <f t="shared" ca="1" si="350"/>
        <v>3</v>
      </c>
      <c r="G3558">
        <f t="shared" ca="1" si="350"/>
        <v>3</v>
      </c>
      <c r="I3558" t="str">
        <f t="shared" ca="1" si="347"/>
        <v>Female</v>
      </c>
      <c r="J3558" t="str">
        <f t="shared" ca="1" si="348"/>
        <v>Medicaid</v>
      </c>
      <c r="K3558" t="str">
        <f t="shared" ca="1" si="349"/>
        <v>Transferred</v>
      </c>
      <c r="L3558" s="1">
        <f t="shared" ca="1" si="351"/>
        <v>15699</v>
      </c>
    </row>
    <row r="3559" spans="2:12" x14ac:dyDescent="0.25">
      <c r="B3559">
        <f t="shared" ca="1" si="346"/>
        <v>3</v>
      </c>
      <c r="C3559">
        <f t="shared" ca="1" si="350"/>
        <v>1</v>
      </c>
      <c r="D3559">
        <f t="shared" ca="1" si="350"/>
        <v>1919</v>
      </c>
      <c r="E3559">
        <f t="shared" ca="1" si="350"/>
        <v>2</v>
      </c>
      <c r="F3559">
        <f t="shared" ca="1" si="350"/>
        <v>4</v>
      </c>
      <c r="G3559">
        <f t="shared" ca="1" si="350"/>
        <v>3</v>
      </c>
      <c r="I3559" t="str">
        <f t="shared" ca="1" si="347"/>
        <v>Male</v>
      </c>
      <c r="J3559" t="str">
        <f t="shared" ca="1" si="348"/>
        <v>Self-pay</v>
      </c>
      <c r="K3559" t="str">
        <f t="shared" ca="1" si="349"/>
        <v>Transferred</v>
      </c>
      <c r="L3559" s="1">
        <f t="shared" ca="1" si="351"/>
        <v>6943</v>
      </c>
    </row>
    <row r="3560" spans="2:12" x14ac:dyDescent="0.25">
      <c r="B3560">
        <f t="shared" ca="1" si="346"/>
        <v>13</v>
      </c>
      <c r="C3560">
        <f t="shared" ca="1" si="350"/>
        <v>5</v>
      </c>
      <c r="D3560">
        <f t="shared" ca="1" si="350"/>
        <v>2006</v>
      </c>
      <c r="E3560">
        <f t="shared" ca="1" si="350"/>
        <v>2</v>
      </c>
      <c r="F3560">
        <f t="shared" ca="1" si="350"/>
        <v>3</v>
      </c>
      <c r="G3560">
        <f t="shared" ca="1" si="350"/>
        <v>1</v>
      </c>
      <c r="I3560" t="str">
        <f t="shared" ca="1" si="347"/>
        <v>Male</v>
      </c>
      <c r="J3560" t="str">
        <f t="shared" ca="1" si="348"/>
        <v>Medicaid</v>
      </c>
      <c r="K3560" t="str">
        <f t="shared" ca="1" si="349"/>
        <v>Discharged</v>
      </c>
      <c r="L3560" s="1">
        <f t="shared" ca="1" si="351"/>
        <v>38850</v>
      </c>
    </row>
    <row r="3561" spans="2:12" x14ac:dyDescent="0.25">
      <c r="B3561">
        <f t="shared" ca="1" si="346"/>
        <v>8</v>
      </c>
      <c r="C3561">
        <f t="shared" ca="1" si="350"/>
        <v>4</v>
      </c>
      <c r="D3561">
        <f t="shared" ca="1" si="350"/>
        <v>1988</v>
      </c>
      <c r="E3561">
        <f t="shared" ca="1" si="350"/>
        <v>1</v>
      </c>
      <c r="F3561">
        <f t="shared" ca="1" si="350"/>
        <v>2</v>
      </c>
      <c r="G3561">
        <f t="shared" ca="1" si="350"/>
        <v>1</v>
      </c>
      <c r="I3561" t="str">
        <f t="shared" ca="1" si="347"/>
        <v>Female</v>
      </c>
      <c r="J3561" t="str">
        <f t="shared" ca="1" si="348"/>
        <v>Medicare</v>
      </c>
      <c r="K3561" t="str">
        <f t="shared" ca="1" si="349"/>
        <v>Discharged</v>
      </c>
      <c r="L3561" s="1">
        <f t="shared" ca="1" si="351"/>
        <v>32241</v>
      </c>
    </row>
    <row r="3562" spans="2:12" x14ac:dyDescent="0.25">
      <c r="B3562">
        <f t="shared" ca="1" si="346"/>
        <v>29</v>
      </c>
      <c r="C3562">
        <f t="shared" ca="1" si="350"/>
        <v>4</v>
      </c>
      <c r="D3562">
        <f t="shared" ca="1" si="350"/>
        <v>1917</v>
      </c>
      <c r="E3562">
        <f t="shared" ca="1" si="350"/>
        <v>2</v>
      </c>
      <c r="F3562">
        <f t="shared" ca="1" si="350"/>
        <v>1</v>
      </c>
      <c r="G3562">
        <f t="shared" ca="1" si="350"/>
        <v>4</v>
      </c>
      <c r="I3562" t="str">
        <f t="shared" ca="1" si="347"/>
        <v>Male</v>
      </c>
      <c r="J3562" t="str">
        <f t="shared" ca="1" si="348"/>
        <v>Aetna</v>
      </c>
      <c r="K3562" t="str">
        <f t="shared" ca="1" si="349"/>
        <v>Left without being seen</v>
      </c>
      <c r="L3562" s="1">
        <f t="shared" ca="1" si="351"/>
        <v>6329</v>
      </c>
    </row>
    <row r="3563" spans="2:12" x14ac:dyDescent="0.25">
      <c r="B3563">
        <f t="shared" ca="1" si="346"/>
        <v>16</v>
      </c>
      <c r="C3563">
        <f t="shared" ca="1" si="350"/>
        <v>2</v>
      </c>
      <c r="D3563">
        <f t="shared" ca="1" si="350"/>
        <v>1960</v>
      </c>
      <c r="E3563">
        <f t="shared" ca="1" si="350"/>
        <v>1</v>
      </c>
      <c r="F3563">
        <f t="shared" ca="1" si="350"/>
        <v>2</v>
      </c>
      <c r="G3563">
        <f t="shared" ca="1" si="350"/>
        <v>2</v>
      </c>
      <c r="I3563" t="str">
        <f t="shared" ca="1" si="347"/>
        <v>Female</v>
      </c>
      <c r="J3563" t="str">
        <f t="shared" ca="1" si="348"/>
        <v>Medicare</v>
      </c>
      <c r="K3563" t="str">
        <f t="shared" ca="1" si="349"/>
        <v>Admitted</v>
      </c>
      <c r="L3563" s="1">
        <f t="shared" ca="1" si="351"/>
        <v>21962</v>
      </c>
    </row>
    <row r="3564" spans="2:12" x14ac:dyDescent="0.25">
      <c r="B3564">
        <f t="shared" ca="1" si="346"/>
        <v>14</v>
      </c>
      <c r="C3564">
        <f t="shared" ca="1" si="350"/>
        <v>1</v>
      </c>
      <c r="D3564">
        <f t="shared" ca="1" si="350"/>
        <v>1996</v>
      </c>
      <c r="E3564">
        <f t="shared" ca="1" si="350"/>
        <v>1</v>
      </c>
      <c r="F3564">
        <f t="shared" ca="1" si="350"/>
        <v>1</v>
      </c>
      <c r="G3564">
        <f t="shared" ca="1" si="350"/>
        <v>2</v>
      </c>
      <c r="I3564" t="str">
        <f t="shared" ca="1" si="347"/>
        <v>Female</v>
      </c>
      <c r="J3564" t="str">
        <f t="shared" ca="1" si="348"/>
        <v>Aetna</v>
      </c>
      <c r="K3564" t="str">
        <f t="shared" ca="1" si="349"/>
        <v>Admitted</v>
      </c>
      <c r="L3564" s="1">
        <f t="shared" ca="1" si="351"/>
        <v>35078</v>
      </c>
    </row>
    <row r="3565" spans="2:12" x14ac:dyDescent="0.25">
      <c r="B3565">
        <f t="shared" ca="1" si="346"/>
        <v>21</v>
      </c>
      <c r="C3565">
        <f t="shared" ca="1" si="350"/>
        <v>11</v>
      </c>
      <c r="D3565">
        <f t="shared" ca="1" si="350"/>
        <v>1943</v>
      </c>
      <c r="E3565">
        <f t="shared" ca="1" si="350"/>
        <v>2</v>
      </c>
      <c r="F3565">
        <f t="shared" ca="1" si="350"/>
        <v>2</v>
      </c>
      <c r="G3565">
        <f t="shared" ca="1" si="350"/>
        <v>3</v>
      </c>
      <c r="I3565" t="str">
        <f t="shared" ca="1" si="347"/>
        <v>Male</v>
      </c>
      <c r="J3565" t="str">
        <f t="shared" ca="1" si="348"/>
        <v>Medicare</v>
      </c>
      <c r="K3565" t="str">
        <f t="shared" ca="1" si="349"/>
        <v>Transferred</v>
      </c>
      <c r="L3565" s="1">
        <f t="shared" ca="1" si="351"/>
        <v>16031</v>
      </c>
    </row>
    <row r="3566" spans="2:12" x14ac:dyDescent="0.25">
      <c r="B3566">
        <f t="shared" ca="1" si="346"/>
        <v>27</v>
      </c>
      <c r="C3566">
        <f t="shared" ca="1" si="350"/>
        <v>11</v>
      </c>
      <c r="D3566">
        <f t="shared" ca="1" si="350"/>
        <v>1925</v>
      </c>
      <c r="E3566">
        <f t="shared" ca="1" si="350"/>
        <v>1</v>
      </c>
      <c r="F3566">
        <f t="shared" ca="1" si="350"/>
        <v>1</v>
      </c>
      <c r="G3566">
        <f t="shared" ca="1" si="350"/>
        <v>2</v>
      </c>
      <c r="I3566" t="str">
        <f t="shared" ca="1" si="347"/>
        <v>Female</v>
      </c>
      <c r="J3566" t="str">
        <f t="shared" ca="1" si="348"/>
        <v>Aetna</v>
      </c>
      <c r="K3566" t="str">
        <f t="shared" ca="1" si="349"/>
        <v>Admitted</v>
      </c>
      <c r="L3566" s="1">
        <f t="shared" ca="1" si="351"/>
        <v>9463</v>
      </c>
    </row>
    <row r="3567" spans="2:12" x14ac:dyDescent="0.25">
      <c r="B3567">
        <f t="shared" ca="1" si="346"/>
        <v>15</v>
      </c>
      <c r="C3567">
        <f t="shared" ca="1" si="350"/>
        <v>7</v>
      </c>
      <c r="D3567">
        <f t="shared" ca="1" si="350"/>
        <v>1919</v>
      </c>
      <c r="E3567">
        <f t="shared" ca="1" si="350"/>
        <v>1</v>
      </c>
      <c r="F3567">
        <f t="shared" ca="1" si="350"/>
        <v>4</v>
      </c>
      <c r="G3567">
        <f t="shared" ca="1" si="350"/>
        <v>3</v>
      </c>
      <c r="I3567" t="str">
        <f t="shared" ca="1" si="347"/>
        <v>Female</v>
      </c>
      <c r="J3567" t="str">
        <f t="shared" ca="1" si="348"/>
        <v>Self-pay</v>
      </c>
      <c r="K3567" t="str">
        <f t="shared" ca="1" si="349"/>
        <v>Transferred</v>
      </c>
      <c r="L3567" s="1">
        <f t="shared" ca="1" si="351"/>
        <v>7136</v>
      </c>
    </row>
    <row r="3568" spans="2:12" x14ac:dyDescent="0.25">
      <c r="B3568">
        <f t="shared" ca="1" si="346"/>
        <v>11</v>
      </c>
      <c r="C3568">
        <f t="shared" ca="1" si="350"/>
        <v>1</v>
      </c>
      <c r="D3568">
        <f t="shared" ca="1" si="350"/>
        <v>1962</v>
      </c>
      <c r="E3568">
        <f t="shared" ca="1" si="350"/>
        <v>2</v>
      </c>
      <c r="F3568">
        <f t="shared" ca="1" si="350"/>
        <v>5</v>
      </c>
      <c r="G3568">
        <f t="shared" ca="1" si="350"/>
        <v>4</v>
      </c>
      <c r="I3568" t="str">
        <f t="shared" ca="1" si="347"/>
        <v>Male</v>
      </c>
      <c r="J3568" t="str">
        <f t="shared" ca="1" si="348"/>
        <v>Blue Cross</v>
      </c>
      <c r="K3568" t="str">
        <f t="shared" ca="1" si="349"/>
        <v>Left without being seen</v>
      </c>
      <c r="L3568" s="1">
        <f t="shared" ca="1" si="351"/>
        <v>22657</v>
      </c>
    </row>
    <row r="3569" spans="2:12" x14ac:dyDescent="0.25">
      <c r="B3569">
        <f t="shared" ca="1" si="346"/>
        <v>27</v>
      </c>
      <c r="C3569">
        <f t="shared" ca="1" si="350"/>
        <v>8</v>
      </c>
      <c r="D3569">
        <f t="shared" ca="1" si="350"/>
        <v>1940</v>
      </c>
      <c r="E3569">
        <f t="shared" ca="1" si="350"/>
        <v>2</v>
      </c>
      <c r="F3569">
        <f t="shared" ca="1" si="350"/>
        <v>3</v>
      </c>
      <c r="G3569">
        <f t="shared" ca="1" si="350"/>
        <v>1</v>
      </c>
      <c r="I3569" t="str">
        <f t="shared" ca="1" si="347"/>
        <v>Male</v>
      </c>
      <c r="J3569" t="str">
        <f t="shared" ca="1" si="348"/>
        <v>Medicaid</v>
      </c>
      <c r="K3569" t="str">
        <f t="shared" ca="1" si="349"/>
        <v>Discharged</v>
      </c>
      <c r="L3569" s="1">
        <f t="shared" ca="1" si="351"/>
        <v>14850</v>
      </c>
    </row>
    <row r="3570" spans="2:12" x14ac:dyDescent="0.25">
      <c r="B3570">
        <f t="shared" ca="1" si="346"/>
        <v>9</v>
      </c>
      <c r="C3570">
        <f t="shared" ca="1" si="350"/>
        <v>8</v>
      </c>
      <c r="D3570">
        <f t="shared" ca="1" si="350"/>
        <v>1945</v>
      </c>
      <c r="E3570">
        <f t="shared" ca="1" si="350"/>
        <v>1</v>
      </c>
      <c r="F3570">
        <f t="shared" ca="1" si="350"/>
        <v>1</v>
      </c>
      <c r="G3570">
        <f t="shared" ca="1" si="350"/>
        <v>4</v>
      </c>
      <c r="I3570" t="str">
        <f t="shared" ca="1" si="347"/>
        <v>Female</v>
      </c>
      <c r="J3570" t="str">
        <f t="shared" ca="1" si="348"/>
        <v>Aetna</v>
      </c>
      <c r="K3570" t="str">
        <f t="shared" ca="1" si="349"/>
        <v>Left without being seen</v>
      </c>
      <c r="L3570" s="1">
        <f t="shared" ca="1" si="351"/>
        <v>16658</v>
      </c>
    </row>
    <row r="3571" spans="2:12" x14ac:dyDescent="0.25">
      <c r="B3571">
        <f t="shared" ca="1" si="346"/>
        <v>19</v>
      </c>
      <c r="C3571">
        <f t="shared" ca="1" si="350"/>
        <v>1</v>
      </c>
      <c r="D3571">
        <f t="shared" ca="1" si="350"/>
        <v>1938</v>
      </c>
      <c r="E3571">
        <f t="shared" ca="1" si="350"/>
        <v>2</v>
      </c>
      <c r="F3571">
        <f t="shared" ca="1" si="350"/>
        <v>3</v>
      </c>
      <c r="G3571">
        <f t="shared" ca="1" si="350"/>
        <v>3</v>
      </c>
      <c r="I3571" t="str">
        <f t="shared" ca="1" si="347"/>
        <v>Male</v>
      </c>
      <c r="J3571" t="str">
        <f t="shared" ca="1" si="348"/>
        <v>Medicaid</v>
      </c>
      <c r="K3571" t="str">
        <f t="shared" ca="1" si="349"/>
        <v>Transferred</v>
      </c>
      <c r="L3571" s="1">
        <f t="shared" ca="1" si="351"/>
        <v>13899</v>
      </c>
    </row>
    <row r="3572" spans="2:12" x14ac:dyDescent="0.25">
      <c r="B3572">
        <f t="shared" ca="1" si="346"/>
        <v>28</v>
      </c>
      <c r="C3572">
        <f t="shared" ca="1" si="350"/>
        <v>2</v>
      </c>
      <c r="D3572">
        <f t="shared" ca="1" si="350"/>
        <v>1961</v>
      </c>
      <c r="E3572">
        <f t="shared" ca="1" si="350"/>
        <v>2</v>
      </c>
      <c r="F3572">
        <f t="shared" ca="1" si="350"/>
        <v>1</v>
      </c>
      <c r="G3572">
        <f t="shared" ca="1" si="350"/>
        <v>3</v>
      </c>
      <c r="I3572" t="str">
        <f t="shared" ca="1" si="347"/>
        <v>Male</v>
      </c>
      <c r="J3572" t="str">
        <f t="shared" ca="1" si="348"/>
        <v>Aetna</v>
      </c>
      <c r="K3572" t="str">
        <f t="shared" ca="1" si="349"/>
        <v>Transferred</v>
      </c>
      <c r="L3572" s="1">
        <f t="shared" ca="1" si="351"/>
        <v>22340</v>
      </c>
    </row>
    <row r="3573" spans="2:12" x14ac:dyDescent="0.25">
      <c r="B3573">
        <f t="shared" ca="1" si="346"/>
        <v>23</v>
      </c>
      <c r="C3573">
        <f t="shared" ca="1" si="350"/>
        <v>6</v>
      </c>
      <c r="D3573">
        <f t="shared" ca="1" si="350"/>
        <v>1994</v>
      </c>
      <c r="E3573">
        <f t="shared" ca="1" si="350"/>
        <v>1</v>
      </c>
      <c r="F3573">
        <f t="shared" ca="1" si="350"/>
        <v>2</v>
      </c>
      <c r="G3573">
        <f t="shared" ca="1" si="350"/>
        <v>2</v>
      </c>
      <c r="I3573" t="str">
        <f t="shared" ca="1" si="347"/>
        <v>Female</v>
      </c>
      <c r="J3573" t="str">
        <f t="shared" ca="1" si="348"/>
        <v>Medicare</v>
      </c>
      <c r="K3573" t="str">
        <f t="shared" ca="1" si="349"/>
        <v>Admitted</v>
      </c>
      <c r="L3573" s="1">
        <f t="shared" ca="1" si="351"/>
        <v>34508</v>
      </c>
    </row>
    <row r="3574" spans="2:12" x14ac:dyDescent="0.25">
      <c r="B3574">
        <f t="shared" ca="1" si="346"/>
        <v>29</v>
      </c>
      <c r="C3574">
        <f t="shared" ca="1" si="350"/>
        <v>3</v>
      </c>
      <c r="D3574">
        <f t="shared" ca="1" si="350"/>
        <v>1969</v>
      </c>
      <c r="E3574">
        <f t="shared" ca="1" si="350"/>
        <v>2</v>
      </c>
      <c r="F3574">
        <f t="shared" ca="1" si="350"/>
        <v>3</v>
      </c>
      <c r="G3574">
        <f t="shared" ca="1" si="350"/>
        <v>1</v>
      </c>
      <c r="I3574" t="str">
        <f t="shared" ca="1" si="347"/>
        <v>Male</v>
      </c>
      <c r="J3574" t="str">
        <f t="shared" ca="1" si="348"/>
        <v>Medicaid</v>
      </c>
      <c r="K3574" t="str">
        <f t="shared" ca="1" si="349"/>
        <v>Discharged</v>
      </c>
      <c r="L3574" s="1">
        <f t="shared" ca="1" si="351"/>
        <v>25291</v>
      </c>
    </row>
    <row r="3575" spans="2:12" x14ac:dyDescent="0.25">
      <c r="B3575">
        <f t="shared" ca="1" si="346"/>
        <v>13</v>
      </c>
      <c r="C3575">
        <f t="shared" ca="1" si="350"/>
        <v>9</v>
      </c>
      <c r="D3575">
        <f t="shared" ca="1" si="350"/>
        <v>1942</v>
      </c>
      <c r="E3575">
        <f t="shared" ca="1" si="350"/>
        <v>2</v>
      </c>
      <c r="F3575">
        <f t="shared" ca="1" si="350"/>
        <v>3</v>
      </c>
      <c r="G3575">
        <f t="shared" ca="1" si="350"/>
        <v>4</v>
      </c>
      <c r="I3575" t="str">
        <f t="shared" ca="1" si="347"/>
        <v>Male</v>
      </c>
      <c r="J3575" t="str">
        <f t="shared" ca="1" si="348"/>
        <v>Medicaid</v>
      </c>
      <c r="K3575" t="str">
        <f t="shared" ca="1" si="349"/>
        <v>Left without being seen</v>
      </c>
      <c r="L3575" s="1">
        <f t="shared" ca="1" si="351"/>
        <v>15597</v>
      </c>
    </row>
    <row r="3576" spans="2:12" x14ac:dyDescent="0.25">
      <c r="B3576">
        <f t="shared" ca="1" si="346"/>
        <v>2</v>
      </c>
      <c r="C3576">
        <f t="shared" ca="1" si="350"/>
        <v>2</v>
      </c>
      <c r="D3576">
        <f t="shared" ca="1" si="350"/>
        <v>2013</v>
      </c>
      <c r="E3576">
        <f t="shared" ca="1" si="350"/>
        <v>2</v>
      </c>
      <c r="F3576">
        <f t="shared" ca="1" si="350"/>
        <v>5</v>
      </c>
      <c r="G3576">
        <f t="shared" ca="1" si="350"/>
        <v>2</v>
      </c>
      <c r="I3576" t="str">
        <f t="shared" ca="1" si="347"/>
        <v>Male</v>
      </c>
      <c r="J3576" t="str">
        <f t="shared" ca="1" si="348"/>
        <v>Blue Cross</v>
      </c>
      <c r="K3576" t="str">
        <f t="shared" ca="1" si="349"/>
        <v>Admitted</v>
      </c>
      <c r="L3576" s="1">
        <f t="shared" ca="1" si="351"/>
        <v>41307</v>
      </c>
    </row>
    <row r="3577" spans="2:12" x14ac:dyDescent="0.25">
      <c r="B3577">
        <f t="shared" ca="1" si="346"/>
        <v>29</v>
      </c>
      <c r="C3577">
        <f t="shared" ca="1" si="350"/>
        <v>8</v>
      </c>
      <c r="D3577">
        <f t="shared" ca="1" si="350"/>
        <v>1939</v>
      </c>
      <c r="E3577">
        <f t="shared" ca="1" si="350"/>
        <v>2</v>
      </c>
      <c r="F3577">
        <f t="shared" ca="1" si="350"/>
        <v>5</v>
      </c>
      <c r="G3577">
        <f t="shared" ca="1" si="350"/>
        <v>4</v>
      </c>
      <c r="I3577" t="str">
        <f t="shared" ca="1" si="347"/>
        <v>Male</v>
      </c>
      <c r="J3577" t="str">
        <f t="shared" ca="1" si="348"/>
        <v>Blue Cross</v>
      </c>
      <c r="K3577" t="str">
        <f t="shared" ca="1" si="349"/>
        <v>Left without being seen</v>
      </c>
      <c r="L3577" s="1">
        <f t="shared" ca="1" si="351"/>
        <v>14486</v>
      </c>
    </row>
    <row r="3578" spans="2:12" x14ac:dyDescent="0.25">
      <c r="B3578">
        <f t="shared" ca="1" si="346"/>
        <v>18</v>
      </c>
      <c r="C3578">
        <f t="shared" ca="1" si="350"/>
        <v>11</v>
      </c>
      <c r="D3578">
        <f t="shared" ca="1" si="350"/>
        <v>2011</v>
      </c>
      <c r="E3578">
        <f t="shared" ca="1" si="350"/>
        <v>1</v>
      </c>
      <c r="F3578">
        <f t="shared" ca="1" si="350"/>
        <v>5</v>
      </c>
      <c r="G3578">
        <f t="shared" ca="1" si="350"/>
        <v>4</v>
      </c>
      <c r="I3578" t="str">
        <f t="shared" ca="1" si="347"/>
        <v>Female</v>
      </c>
      <c r="J3578" t="str">
        <f t="shared" ca="1" si="348"/>
        <v>Blue Cross</v>
      </c>
      <c r="K3578" t="str">
        <f t="shared" ca="1" si="349"/>
        <v>Left without being seen</v>
      </c>
      <c r="L3578" s="1">
        <f t="shared" ca="1" si="351"/>
        <v>40865</v>
      </c>
    </row>
    <row r="3579" spans="2:12" x14ac:dyDescent="0.25">
      <c r="B3579">
        <f t="shared" ca="1" si="346"/>
        <v>16</v>
      </c>
      <c r="C3579">
        <f t="shared" ca="1" si="350"/>
        <v>6</v>
      </c>
      <c r="D3579">
        <f t="shared" ca="1" si="350"/>
        <v>1967</v>
      </c>
      <c r="E3579">
        <f t="shared" ca="1" si="350"/>
        <v>2</v>
      </c>
      <c r="F3579">
        <f t="shared" ca="1" si="350"/>
        <v>1</v>
      </c>
      <c r="G3579">
        <f t="shared" ca="1" si="350"/>
        <v>3</v>
      </c>
      <c r="I3579" t="str">
        <f t="shared" ca="1" si="347"/>
        <v>Male</v>
      </c>
      <c r="J3579" t="str">
        <f t="shared" ca="1" si="348"/>
        <v>Aetna</v>
      </c>
      <c r="K3579" t="str">
        <f t="shared" ca="1" si="349"/>
        <v>Transferred</v>
      </c>
      <c r="L3579" s="1">
        <f t="shared" ca="1" si="351"/>
        <v>24639</v>
      </c>
    </row>
    <row r="3580" spans="2:12" x14ac:dyDescent="0.25">
      <c r="B3580">
        <f t="shared" ca="1" si="346"/>
        <v>30</v>
      </c>
      <c r="C3580">
        <f t="shared" ca="1" si="350"/>
        <v>5</v>
      </c>
      <c r="D3580">
        <f t="shared" ca="1" si="350"/>
        <v>1987</v>
      </c>
      <c r="E3580">
        <f t="shared" ca="1" si="350"/>
        <v>1</v>
      </c>
      <c r="F3580">
        <f t="shared" ca="1" si="350"/>
        <v>5</v>
      </c>
      <c r="G3580">
        <f t="shared" ca="1" si="350"/>
        <v>4</v>
      </c>
      <c r="I3580" t="str">
        <f t="shared" ca="1" si="347"/>
        <v>Female</v>
      </c>
      <c r="J3580" t="str">
        <f t="shared" ca="1" si="348"/>
        <v>Blue Cross</v>
      </c>
      <c r="K3580" t="str">
        <f t="shared" ca="1" si="349"/>
        <v>Left without being seen</v>
      </c>
      <c r="L3580" s="1">
        <f t="shared" ca="1" si="351"/>
        <v>31927</v>
      </c>
    </row>
    <row r="3581" spans="2:12" x14ac:dyDescent="0.25">
      <c r="B3581">
        <f t="shared" ca="1" si="346"/>
        <v>8</v>
      </c>
      <c r="C3581">
        <f t="shared" ca="1" si="350"/>
        <v>8</v>
      </c>
      <c r="D3581">
        <f t="shared" ca="1" si="350"/>
        <v>1974</v>
      </c>
      <c r="E3581">
        <f t="shared" ca="1" si="350"/>
        <v>2</v>
      </c>
      <c r="F3581">
        <f t="shared" ca="1" si="350"/>
        <v>1</v>
      </c>
      <c r="G3581">
        <f t="shared" ca="1" si="350"/>
        <v>4</v>
      </c>
      <c r="I3581" t="str">
        <f t="shared" ca="1" si="347"/>
        <v>Male</v>
      </c>
      <c r="J3581" t="str">
        <f t="shared" ca="1" si="348"/>
        <v>Aetna</v>
      </c>
      <c r="K3581" t="str">
        <f t="shared" ca="1" si="349"/>
        <v>Left without being seen</v>
      </c>
      <c r="L3581" s="1">
        <f t="shared" ca="1" si="351"/>
        <v>27249</v>
      </c>
    </row>
    <row r="3582" spans="2:12" x14ac:dyDescent="0.25">
      <c r="B3582">
        <f t="shared" ca="1" si="346"/>
        <v>2</v>
      </c>
      <c r="C3582">
        <f t="shared" ca="1" si="350"/>
        <v>4</v>
      </c>
      <c r="D3582">
        <f t="shared" ca="1" si="350"/>
        <v>1987</v>
      </c>
      <c r="E3582">
        <f t="shared" ca="1" si="350"/>
        <v>1</v>
      </c>
      <c r="F3582">
        <f t="shared" ca="1" si="350"/>
        <v>5</v>
      </c>
      <c r="G3582">
        <f t="shared" ca="1" si="350"/>
        <v>2</v>
      </c>
      <c r="I3582" t="str">
        <f t="shared" ca="1" si="347"/>
        <v>Female</v>
      </c>
      <c r="J3582" t="str">
        <f t="shared" ca="1" si="348"/>
        <v>Blue Cross</v>
      </c>
      <c r="K3582" t="str">
        <f t="shared" ca="1" si="349"/>
        <v>Admitted</v>
      </c>
      <c r="L3582" s="1">
        <f t="shared" ca="1" si="351"/>
        <v>31869</v>
      </c>
    </row>
    <row r="3583" spans="2:12" x14ac:dyDescent="0.25">
      <c r="B3583">
        <f t="shared" ca="1" si="346"/>
        <v>22</v>
      </c>
      <c r="C3583">
        <f t="shared" ca="1" si="350"/>
        <v>10</v>
      </c>
      <c r="D3583">
        <f t="shared" ca="1" si="350"/>
        <v>1988</v>
      </c>
      <c r="E3583">
        <f t="shared" ca="1" si="350"/>
        <v>1</v>
      </c>
      <c r="F3583">
        <f t="shared" ca="1" si="350"/>
        <v>1</v>
      </c>
      <c r="G3583">
        <f t="shared" ca="1" si="350"/>
        <v>2</v>
      </c>
      <c r="I3583" t="str">
        <f t="shared" ca="1" si="347"/>
        <v>Female</v>
      </c>
      <c r="J3583" t="str">
        <f t="shared" ca="1" si="348"/>
        <v>Aetna</v>
      </c>
      <c r="K3583" t="str">
        <f t="shared" ca="1" si="349"/>
        <v>Admitted</v>
      </c>
      <c r="L3583" s="1">
        <f t="shared" ca="1" si="351"/>
        <v>32438</v>
      </c>
    </row>
    <row r="3584" spans="2:12" x14ac:dyDescent="0.25">
      <c r="B3584">
        <f t="shared" ca="1" si="346"/>
        <v>1</v>
      </c>
      <c r="C3584">
        <f t="shared" ca="1" si="350"/>
        <v>2</v>
      </c>
      <c r="D3584">
        <f t="shared" ca="1" si="350"/>
        <v>1938</v>
      </c>
      <c r="E3584">
        <f t="shared" ca="1" si="350"/>
        <v>1</v>
      </c>
      <c r="F3584">
        <f t="shared" ca="1" si="350"/>
        <v>2</v>
      </c>
      <c r="G3584">
        <f t="shared" ca="1" si="350"/>
        <v>1</v>
      </c>
      <c r="I3584" t="str">
        <f t="shared" ca="1" si="347"/>
        <v>Female</v>
      </c>
      <c r="J3584" t="str">
        <f t="shared" ca="1" si="348"/>
        <v>Medicare</v>
      </c>
      <c r="K3584" t="str">
        <f t="shared" ca="1" si="349"/>
        <v>Discharged</v>
      </c>
      <c r="L3584" s="1">
        <f t="shared" ca="1" si="351"/>
        <v>13912</v>
      </c>
    </row>
    <row r="3585" spans="2:12" x14ac:dyDescent="0.25">
      <c r="B3585">
        <f t="shared" ca="1" si="346"/>
        <v>19</v>
      </c>
      <c r="C3585">
        <f t="shared" ca="1" si="350"/>
        <v>12</v>
      </c>
      <c r="D3585">
        <f t="shared" ca="1" si="350"/>
        <v>2005</v>
      </c>
      <c r="E3585">
        <f t="shared" ca="1" si="350"/>
        <v>1</v>
      </c>
      <c r="F3585">
        <f t="shared" ca="1" si="350"/>
        <v>1</v>
      </c>
      <c r="G3585">
        <f t="shared" ca="1" si="350"/>
        <v>3</v>
      </c>
      <c r="I3585" t="str">
        <f t="shared" ca="1" si="347"/>
        <v>Female</v>
      </c>
      <c r="J3585" t="str">
        <f t="shared" ca="1" si="348"/>
        <v>Aetna</v>
      </c>
      <c r="K3585" t="str">
        <f t="shared" ca="1" si="349"/>
        <v>Transferred</v>
      </c>
      <c r="L3585" s="1">
        <f t="shared" ca="1" si="351"/>
        <v>38705</v>
      </c>
    </row>
    <row r="3586" spans="2:12" x14ac:dyDescent="0.25">
      <c r="B3586">
        <f t="shared" ca="1" si="346"/>
        <v>2</v>
      </c>
      <c r="C3586">
        <f t="shared" ca="1" si="350"/>
        <v>10</v>
      </c>
      <c r="D3586">
        <f t="shared" ca="1" si="350"/>
        <v>1976</v>
      </c>
      <c r="E3586">
        <f t="shared" ca="1" si="350"/>
        <v>2</v>
      </c>
      <c r="F3586">
        <f t="shared" ca="1" si="350"/>
        <v>5</v>
      </c>
      <c r="G3586">
        <f t="shared" ca="1" si="350"/>
        <v>2</v>
      </c>
      <c r="I3586" t="str">
        <f t="shared" ca="1" si="347"/>
        <v>Male</v>
      </c>
      <c r="J3586" t="str">
        <f t="shared" ca="1" si="348"/>
        <v>Blue Cross</v>
      </c>
      <c r="K3586" t="str">
        <f t="shared" ca="1" si="349"/>
        <v>Admitted</v>
      </c>
      <c r="L3586" s="1">
        <f t="shared" ca="1" si="351"/>
        <v>28035</v>
      </c>
    </row>
    <row r="3587" spans="2:12" x14ac:dyDescent="0.25">
      <c r="B3587">
        <f t="shared" ca="1" si="346"/>
        <v>29</v>
      </c>
      <c r="C3587">
        <f t="shared" ca="1" si="350"/>
        <v>9</v>
      </c>
      <c r="D3587">
        <f t="shared" ca="1" si="350"/>
        <v>1991</v>
      </c>
      <c r="E3587">
        <f t="shared" ref="C3587:G3638" ca="1" si="352">RANDBETWEEN(E$4,E$5)</f>
        <v>1</v>
      </c>
      <c r="F3587">
        <f t="shared" ca="1" si="352"/>
        <v>2</v>
      </c>
      <c r="G3587">
        <f t="shared" ca="1" si="352"/>
        <v>2</v>
      </c>
      <c r="I3587" t="str">
        <f t="shared" ca="1" si="347"/>
        <v>Female</v>
      </c>
      <c r="J3587" t="str">
        <f t="shared" ca="1" si="348"/>
        <v>Medicare</v>
      </c>
      <c r="K3587" t="str">
        <f t="shared" ca="1" si="349"/>
        <v>Admitted</v>
      </c>
      <c r="L3587" s="1">
        <f t="shared" ca="1" si="351"/>
        <v>33510</v>
      </c>
    </row>
    <row r="3588" spans="2:12" x14ac:dyDescent="0.25">
      <c r="B3588">
        <f t="shared" ca="1" si="346"/>
        <v>14</v>
      </c>
      <c r="C3588">
        <f t="shared" ca="1" si="352"/>
        <v>4</v>
      </c>
      <c r="D3588">
        <f t="shared" ca="1" si="352"/>
        <v>1932</v>
      </c>
      <c r="E3588">
        <f t="shared" ca="1" si="352"/>
        <v>1</v>
      </c>
      <c r="F3588">
        <f t="shared" ca="1" si="352"/>
        <v>5</v>
      </c>
      <c r="G3588">
        <f t="shared" ca="1" si="352"/>
        <v>2</v>
      </c>
      <c r="I3588" t="str">
        <f t="shared" ca="1" si="347"/>
        <v>Female</v>
      </c>
      <c r="J3588" t="str">
        <f t="shared" ca="1" si="348"/>
        <v>Blue Cross</v>
      </c>
      <c r="K3588" t="str">
        <f t="shared" ca="1" si="349"/>
        <v>Admitted</v>
      </c>
      <c r="L3588" s="1">
        <f t="shared" ca="1" si="351"/>
        <v>11793</v>
      </c>
    </row>
    <row r="3589" spans="2:12" x14ac:dyDescent="0.25">
      <c r="B3589">
        <f t="shared" ref="B3589:B3652" ca="1" si="353">RANDBETWEEN(B$4,B$5)</f>
        <v>9</v>
      </c>
      <c r="C3589">
        <f t="shared" ca="1" si="352"/>
        <v>10</v>
      </c>
      <c r="D3589">
        <f t="shared" ca="1" si="352"/>
        <v>1997</v>
      </c>
      <c r="E3589">
        <f t="shared" ca="1" si="352"/>
        <v>2</v>
      </c>
      <c r="F3589">
        <f t="shared" ca="1" si="352"/>
        <v>1</v>
      </c>
      <c r="G3589">
        <f t="shared" ca="1" si="352"/>
        <v>2</v>
      </c>
      <c r="I3589" t="str">
        <f t="shared" ca="1" si="347"/>
        <v>Male</v>
      </c>
      <c r="J3589" t="str">
        <f t="shared" ca="1" si="348"/>
        <v>Aetna</v>
      </c>
      <c r="K3589" t="str">
        <f t="shared" ca="1" si="349"/>
        <v>Admitted</v>
      </c>
      <c r="L3589" s="1">
        <f t="shared" ca="1" si="351"/>
        <v>35712</v>
      </c>
    </row>
    <row r="3590" spans="2:12" x14ac:dyDescent="0.25">
      <c r="B3590">
        <f t="shared" ca="1" si="353"/>
        <v>20</v>
      </c>
      <c r="C3590">
        <f t="shared" ca="1" si="352"/>
        <v>10</v>
      </c>
      <c r="D3590">
        <f t="shared" ca="1" si="352"/>
        <v>1980</v>
      </c>
      <c r="E3590">
        <f t="shared" ca="1" si="352"/>
        <v>1</v>
      </c>
      <c r="F3590">
        <f t="shared" ca="1" si="352"/>
        <v>1</v>
      </c>
      <c r="G3590">
        <f t="shared" ca="1" si="352"/>
        <v>1</v>
      </c>
      <c r="I3590" t="str">
        <f t="shared" ca="1" si="347"/>
        <v>Female</v>
      </c>
      <c r="J3590" t="str">
        <f t="shared" ca="1" si="348"/>
        <v>Aetna</v>
      </c>
      <c r="K3590" t="str">
        <f t="shared" ca="1" si="349"/>
        <v>Discharged</v>
      </c>
      <c r="L3590" s="1">
        <f t="shared" ca="1" si="351"/>
        <v>29514</v>
      </c>
    </row>
    <row r="3591" spans="2:12" x14ac:dyDescent="0.25">
      <c r="B3591">
        <f t="shared" ca="1" si="353"/>
        <v>25</v>
      </c>
      <c r="C3591">
        <f t="shared" ca="1" si="352"/>
        <v>1</v>
      </c>
      <c r="D3591">
        <f t="shared" ca="1" si="352"/>
        <v>1915</v>
      </c>
      <c r="E3591">
        <f t="shared" ca="1" si="352"/>
        <v>2</v>
      </c>
      <c r="F3591">
        <f t="shared" ca="1" si="352"/>
        <v>4</v>
      </c>
      <c r="G3591">
        <f t="shared" ca="1" si="352"/>
        <v>1</v>
      </c>
      <c r="I3591" t="str">
        <f t="shared" ca="1" si="347"/>
        <v>Male</v>
      </c>
      <c r="J3591" t="str">
        <f t="shared" ca="1" si="348"/>
        <v>Self-pay</v>
      </c>
      <c r="K3591" t="str">
        <f t="shared" ca="1" si="349"/>
        <v>Discharged</v>
      </c>
      <c r="L3591" s="1">
        <f t="shared" ca="1" si="351"/>
        <v>5504</v>
      </c>
    </row>
    <row r="3592" spans="2:12" x14ac:dyDescent="0.25">
      <c r="B3592">
        <f t="shared" ca="1" si="353"/>
        <v>5</v>
      </c>
      <c r="C3592">
        <f t="shared" ca="1" si="352"/>
        <v>9</v>
      </c>
      <c r="D3592">
        <f t="shared" ca="1" si="352"/>
        <v>1935</v>
      </c>
      <c r="E3592">
        <f t="shared" ca="1" si="352"/>
        <v>1</v>
      </c>
      <c r="F3592">
        <f t="shared" ca="1" si="352"/>
        <v>3</v>
      </c>
      <c r="G3592">
        <f t="shared" ca="1" si="352"/>
        <v>3</v>
      </c>
      <c r="I3592" t="str">
        <f t="shared" ca="1" si="347"/>
        <v>Female</v>
      </c>
      <c r="J3592" t="str">
        <f t="shared" ca="1" si="348"/>
        <v>Medicaid</v>
      </c>
      <c r="K3592" t="str">
        <f t="shared" ca="1" si="349"/>
        <v>Transferred</v>
      </c>
      <c r="L3592" s="1">
        <f t="shared" ca="1" si="351"/>
        <v>13032</v>
      </c>
    </row>
    <row r="3593" spans="2:12" x14ac:dyDescent="0.25">
      <c r="B3593">
        <f t="shared" ca="1" si="353"/>
        <v>19</v>
      </c>
      <c r="C3593">
        <f t="shared" ca="1" si="352"/>
        <v>6</v>
      </c>
      <c r="D3593">
        <f t="shared" ca="1" si="352"/>
        <v>1996</v>
      </c>
      <c r="E3593">
        <f t="shared" ca="1" si="352"/>
        <v>1</v>
      </c>
      <c r="F3593">
        <f t="shared" ca="1" si="352"/>
        <v>2</v>
      </c>
      <c r="G3593">
        <f t="shared" ca="1" si="352"/>
        <v>3</v>
      </c>
      <c r="I3593" t="str">
        <f t="shared" ref="I3593:I3656" ca="1" si="354">VLOOKUP(E3593,GenderNum_to_GenderLabel,2,FALSE)</f>
        <v>Female</v>
      </c>
      <c r="J3593" t="str">
        <f t="shared" ref="J3593:J3656" ca="1" si="355">VLOOKUP(F3593,InsuranceNum_to_InsuranceCompany,2,FALSE)</f>
        <v>Medicare</v>
      </c>
      <c r="K3593" t="str">
        <f t="shared" ref="K3593:K3656" ca="1" si="356">VLOOKUP(G3593,DispositionNum_to_DispositionLabel,2,FALSE)</f>
        <v>Transferred</v>
      </c>
      <c r="L3593" s="1">
        <f t="shared" ca="1" si="351"/>
        <v>35235</v>
      </c>
    </row>
    <row r="3594" spans="2:12" x14ac:dyDescent="0.25">
      <c r="B3594">
        <f t="shared" ca="1" si="353"/>
        <v>20</v>
      </c>
      <c r="C3594">
        <f t="shared" ca="1" si="352"/>
        <v>7</v>
      </c>
      <c r="D3594">
        <f t="shared" ca="1" si="352"/>
        <v>1971</v>
      </c>
      <c r="E3594">
        <f t="shared" ca="1" si="352"/>
        <v>1</v>
      </c>
      <c r="F3594">
        <f t="shared" ca="1" si="352"/>
        <v>1</v>
      </c>
      <c r="G3594">
        <f t="shared" ca="1" si="352"/>
        <v>2</v>
      </c>
      <c r="I3594" t="str">
        <f t="shared" ca="1" si="354"/>
        <v>Female</v>
      </c>
      <c r="J3594" t="str">
        <f t="shared" ca="1" si="355"/>
        <v>Aetna</v>
      </c>
      <c r="K3594" t="str">
        <f t="shared" ca="1" si="356"/>
        <v>Admitted</v>
      </c>
      <c r="L3594" s="1">
        <f t="shared" ca="1" si="351"/>
        <v>26134</v>
      </c>
    </row>
    <row r="3595" spans="2:12" x14ac:dyDescent="0.25">
      <c r="B3595">
        <f t="shared" ca="1" si="353"/>
        <v>20</v>
      </c>
      <c r="C3595">
        <f t="shared" ca="1" si="352"/>
        <v>2</v>
      </c>
      <c r="D3595">
        <f t="shared" ca="1" si="352"/>
        <v>1955</v>
      </c>
      <c r="E3595">
        <f t="shared" ca="1" si="352"/>
        <v>2</v>
      </c>
      <c r="F3595">
        <f t="shared" ca="1" si="352"/>
        <v>4</v>
      </c>
      <c r="G3595">
        <f t="shared" ca="1" si="352"/>
        <v>3</v>
      </c>
      <c r="I3595" t="str">
        <f t="shared" ca="1" si="354"/>
        <v>Male</v>
      </c>
      <c r="J3595" t="str">
        <f t="shared" ca="1" si="355"/>
        <v>Self-pay</v>
      </c>
      <c r="K3595" t="str">
        <f t="shared" ca="1" si="356"/>
        <v>Transferred</v>
      </c>
      <c r="L3595" s="1">
        <f t="shared" ca="1" si="351"/>
        <v>20140</v>
      </c>
    </row>
    <row r="3596" spans="2:12" x14ac:dyDescent="0.25">
      <c r="B3596">
        <f t="shared" ca="1" si="353"/>
        <v>23</v>
      </c>
      <c r="C3596">
        <f t="shared" ca="1" si="352"/>
        <v>11</v>
      </c>
      <c r="D3596">
        <f t="shared" ca="1" si="352"/>
        <v>1994</v>
      </c>
      <c r="E3596">
        <f t="shared" ca="1" si="352"/>
        <v>2</v>
      </c>
      <c r="F3596">
        <f t="shared" ca="1" si="352"/>
        <v>5</v>
      </c>
      <c r="G3596">
        <f t="shared" ca="1" si="352"/>
        <v>1</v>
      </c>
      <c r="I3596" t="str">
        <f t="shared" ca="1" si="354"/>
        <v>Male</v>
      </c>
      <c r="J3596" t="str">
        <f t="shared" ca="1" si="355"/>
        <v>Blue Cross</v>
      </c>
      <c r="K3596" t="str">
        <f t="shared" ca="1" si="356"/>
        <v>Discharged</v>
      </c>
      <c r="L3596" s="1">
        <f t="shared" ca="1" si="351"/>
        <v>34661</v>
      </c>
    </row>
    <row r="3597" spans="2:12" x14ac:dyDescent="0.25">
      <c r="B3597">
        <f t="shared" ca="1" si="353"/>
        <v>11</v>
      </c>
      <c r="C3597">
        <f t="shared" ca="1" si="352"/>
        <v>12</v>
      </c>
      <c r="D3597">
        <f t="shared" ca="1" si="352"/>
        <v>1989</v>
      </c>
      <c r="E3597">
        <f t="shared" ca="1" si="352"/>
        <v>1</v>
      </c>
      <c r="F3597">
        <f t="shared" ca="1" si="352"/>
        <v>2</v>
      </c>
      <c r="G3597">
        <f t="shared" ca="1" si="352"/>
        <v>3</v>
      </c>
      <c r="I3597" t="str">
        <f t="shared" ca="1" si="354"/>
        <v>Female</v>
      </c>
      <c r="J3597" t="str">
        <f t="shared" ca="1" si="355"/>
        <v>Medicare</v>
      </c>
      <c r="K3597" t="str">
        <f t="shared" ca="1" si="356"/>
        <v>Transferred</v>
      </c>
      <c r="L3597" s="1">
        <f t="shared" ca="1" si="351"/>
        <v>32853</v>
      </c>
    </row>
    <row r="3598" spans="2:12" x14ac:dyDescent="0.25">
      <c r="B3598">
        <f t="shared" ca="1" si="353"/>
        <v>16</v>
      </c>
      <c r="C3598">
        <f t="shared" ca="1" si="352"/>
        <v>11</v>
      </c>
      <c r="D3598">
        <f t="shared" ca="1" si="352"/>
        <v>1999</v>
      </c>
      <c r="E3598">
        <f t="shared" ca="1" si="352"/>
        <v>2</v>
      </c>
      <c r="F3598">
        <f t="shared" ca="1" si="352"/>
        <v>5</v>
      </c>
      <c r="G3598">
        <f t="shared" ca="1" si="352"/>
        <v>1</v>
      </c>
      <c r="I3598" t="str">
        <f t="shared" ca="1" si="354"/>
        <v>Male</v>
      </c>
      <c r="J3598" t="str">
        <f t="shared" ca="1" si="355"/>
        <v>Blue Cross</v>
      </c>
      <c r="K3598" t="str">
        <f t="shared" ca="1" si="356"/>
        <v>Discharged</v>
      </c>
      <c r="L3598" s="1">
        <f t="shared" ca="1" si="351"/>
        <v>36480</v>
      </c>
    </row>
    <row r="3599" spans="2:12" x14ac:dyDescent="0.25">
      <c r="B3599">
        <f t="shared" ca="1" si="353"/>
        <v>22</v>
      </c>
      <c r="C3599">
        <f t="shared" ca="1" si="352"/>
        <v>12</v>
      </c>
      <c r="D3599">
        <f t="shared" ca="1" si="352"/>
        <v>1977</v>
      </c>
      <c r="E3599">
        <f t="shared" ca="1" si="352"/>
        <v>2</v>
      </c>
      <c r="F3599">
        <f t="shared" ca="1" si="352"/>
        <v>3</v>
      </c>
      <c r="G3599">
        <f t="shared" ca="1" si="352"/>
        <v>1</v>
      </c>
      <c r="I3599" t="str">
        <f t="shared" ca="1" si="354"/>
        <v>Male</v>
      </c>
      <c r="J3599" t="str">
        <f t="shared" ca="1" si="355"/>
        <v>Medicaid</v>
      </c>
      <c r="K3599" t="str">
        <f t="shared" ca="1" si="356"/>
        <v>Discharged</v>
      </c>
      <c r="L3599" s="1">
        <f t="shared" ca="1" si="351"/>
        <v>28481</v>
      </c>
    </row>
    <row r="3600" spans="2:12" x14ac:dyDescent="0.25">
      <c r="B3600">
        <f t="shared" ca="1" si="353"/>
        <v>16</v>
      </c>
      <c r="C3600">
        <f t="shared" ca="1" si="352"/>
        <v>5</v>
      </c>
      <c r="D3600">
        <f t="shared" ca="1" si="352"/>
        <v>1925</v>
      </c>
      <c r="E3600">
        <f t="shared" ca="1" si="352"/>
        <v>2</v>
      </c>
      <c r="F3600">
        <f t="shared" ca="1" si="352"/>
        <v>4</v>
      </c>
      <c r="G3600">
        <f t="shared" ca="1" si="352"/>
        <v>3</v>
      </c>
      <c r="I3600" t="str">
        <f t="shared" ca="1" si="354"/>
        <v>Male</v>
      </c>
      <c r="J3600" t="str">
        <f t="shared" ca="1" si="355"/>
        <v>Self-pay</v>
      </c>
      <c r="K3600" t="str">
        <f t="shared" ca="1" si="356"/>
        <v>Transferred</v>
      </c>
      <c r="L3600" s="1">
        <f t="shared" ca="1" si="351"/>
        <v>9268</v>
      </c>
    </row>
    <row r="3601" spans="2:12" x14ac:dyDescent="0.25">
      <c r="B3601">
        <f t="shared" ca="1" si="353"/>
        <v>25</v>
      </c>
      <c r="C3601">
        <f t="shared" ca="1" si="352"/>
        <v>12</v>
      </c>
      <c r="D3601">
        <f t="shared" ca="1" si="352"/>
        <v>2006</v>
      </c>
      <c r="E3601">
        <f t="shared" ca="1" si="352"/>
        <v>1</v>
      </c>
      <c r="F3601">
        <f t="shared" ca="1" si="352"/>
        <v>4</v>
      </c>
      <c r="G3601">
        <f t="shared" ca="1" si="352"/>
        <v>3</v>
      </c>
      <c r="I3601" t="str">
        <f t="shared" ca="1" si="354"/>
        <v>Female</v>
      </c>
      <c r="J3601" t="str">
        <f t="shared" ca="1" si="355"/>
        <v>Self-pay</v>
      </c>
      <c r="K3601" t="str">
        <f t="shared" ca="1" si="356"/>
        <v>Transferred</v>
      </c>
      <c r="L3601" s="1">
        <f t="shared" ca="1" si="351"/>
        <v>39076</v>
      </c>
    </row>
    <row r="3602" spans="2:12" x14ac:dyDescent="0.25">
      <c r="B3602">
        <f t="shared" ca="1" si="353"/>
        <v>3</v>
      </c>
      <c r="C3602">
        <f t="shared" ca="1" si="352"/>
        <v>11</v>
      </c>
      <c r="D3602">
        <f t="shared" ca="1" si="352"/>
        <v>1984</v>
      </c>
      <c r="E3602">
        <f t="shared" ca="1" si="352"/>
        <v>1</v>
      </c>
      <c r="F3602">
        <f t="shared" ca="1" si="352"/>
        <v>1</v>
      </c>
      <c r="G3602">
        <f t="shared" ca="1" si="352"/>
        <v>2</v>
      </c>
      <c r="I3602" t="str">
        <f t="shared" ca="1" si="354"/>
        <v>Female</v>
      </c>
      <c r="J3602" t="str">
        <f t="shared" ca="1" si="355"/>
        <v>Aetna</v>
      </c>
      <c r="K3602" t="str">
        <f t="shared" ca="1" si="356"/>
        <v>Admitted</v>
      </c>
      <c r="L3602" s="1">
        <f t="shared" ca="1" si="351"/>
        <v>30989</v>
      </c>
    </row>
    <row r="3603" spans="2:12" x14ac:dyDescent="0.25">
      <c r="B3603">
        <f t="shared" ca="1" si="353"/>
        <v>15</v>
      </c>
      <c r="C3603">
        <f t="shared" ca="1" si="352"/>
        <v>3</v>
      </c>
      <c r="D3603">
        <f t="shared" ca="1" si="352"/>
        <v>1983</v>
      </c>
      <c r="E3603">
        <f t="shared" ca="1" si="352"/>
        <v>1</v>
      </c>
      <c r="F3603">
        <f t="shared" ca="1" si="352"/>
        <v>2</v>
      </c>
      <c r="G3603">
        <f t="shared" ca="1" si="352"/>
        <v>4</v>
      </c>
      <c r="I3603" t="str">
        <f t="shared" ca="1" si="354"/>
        <v>Female</v>
      </c>
      <c r="J3603" t="str">
        <f t="shared" ca="1" si="355"/>
        <v>Medicare</v>
      </c>
      <c r="K3603" t="str">
        <f t="shared" ca="1" si="356"/>
        <v>Left without being seen</v>
      </c>
      <c r="L3603" s="1">
        <f t="shared" ca="1" si="351"/>
        <v>30390</v>
      </c>
    </row>
    <row r="3604" spans="2:12" x14ac:dyDescent="0.25">
      <c r="B3604">
        <f t="shared" ca="1" si="353"/>
        <v>17</v>
      </c>
      <c r="C3604">
        <f t="shared" ca="1" si="352"/>
        <v>1</v>
      </c>
      <c r="D3604">
        <f t="shared" ca="1" si="352"/>
        <v>1986</v>
      </c>
      <c r="E3604">
        <f t="shared" ca="1" si="352"/>
        <v>2</v>
      </c>
      <c r="F3604">
        <f t="shared" ca="1" si="352"/>
        <v>1</v>
      </c>
      <c r="G3604">
        <f t="shared" ca="1" si="352"/>
        <v>3</v>
      </c>
      <c r="I3604" t="str">
        <f t="shared" ca="1" si="354"/>
        <v>Male</v>
      </c>
      <c r="J3604" t="str">
        <f t="shared" ca="1" si="355"/>
        <v>Aetna</v>
      </c>
      <c r="K3604" t="str">
        <f t="shared" ca="1" si="356"/>
        <v>Transferred</v>
      </c>
      <c r="L3604" s="1">
        <f t="shared" ref="L3604:L3667" ca="1" si="357">DATE(D3604,C3604,B3604)</f>
        <v>31429</v>
      </c>
    </row>
    <row r="3605" spans="2:12" x14ac:dyDescent="0.25">
      <c r="B3605">
        <f t="shared" ca="1" si="353"/>
        <v>1</v>
      </c>
      <c r="C3605">
        <f t="shared" ca="1" si="352"/>
        <v>10</v>
      </c>
      <c r="D3605">
        <f t="shared" ca="1" si="352"/>
        <v>1987</v>
      </c>
      <c r="E3605">
        <f t="shared" ca="1" si="352"/>
        <v>1</v>
      </c>
      <c r="F3605">
        <f t="shared" ca="1" si="352"/>
        <v>4</v>
      </c>
      <c r="G3605">
        <f t="shared" ca="1" si="352"/>
        <v>1</v>
      </c>
      <c r="I3605" t="str">
        <f t="shared" ca="1" si="354"/>
        <v>Female</v>
      </c>
      <c r="J3605" t="str">
        <f t="shared" ca="1" si="355"/>
        <v>Self-pay</v>
      </c>
      <c r="K3605" t="str">
        <f t="shared" ca="1" si="356"/>
        <v>Discharged</v>
      </c>
      <c r="L3605" s="1">
        <f t="shared" ca="1" si="357"/>
        <v>32051</v>
      </c>
    </row>
    <row r="3606" spans="2:12" x14ac:dyDescent="0.25">
      <c r="B3606">
        <f t="shared" ca="1" si="353"/>
        <v>29</v>
      </c>
      <c r="C3606">
        <f t="shared" ca="1" si="352"/>
        <v>9</v>
      </c>
      <c r="D3606">
        <f t="shared" ca="1" si="352"/>
        <v>1965</v>
      </c>
      <c r="E3606">
        <f t="shared" ca="1" si="352"/>
        <v>1</v>
      </c>
      <c r="F3606">
        <f t="shared" ca="1" si="352"/>
        <v>2</v>
      </c>
      <c r="G3606">
        <f t="shared" ca="1" si="352"/>
        <v>4</v>
      </c>
      <c r="I3606" t="str">
        <f t="shared" ca="1" si="354"/>
        <v>Female</v>
      </c>
      <c r="J3606" t="str">
        <f t="shared" ca="1" si="355"/>
        <v>Medicare</v>
      </c>
      <c r="K3606" t="str">
        <f t="shared" ca="1" si="356"/>
        <v>Left without being seen</v>
      </c>
      <c r="L3606" s="1">
        <f t="shared" ca="1" si="357"/>
        <v>24014</v>
      </c>
    </row>
    <row r="3607" spans="2:12" x14ac:dyDescent="0.25">
      <c r="B3607">
        <f t="shared" ca="1" si="353"/>
        <v>19</v>
      </c>
      <c r="C3607">
        <f t="shared" ca="1" si="352"/>
        <v>8</v>
      </c>
      <c r="D3607">
        <f t="shared" ca="1" si="352"/>
        <v>2009</v>
      </c>
      <c r="E3607">
        <f t="shared" ca="1" si="352"/>
        <v>1</v>
      </c>
      <c r="F3607">
        <f t="shared" ca="1" si="352"/>
        <v>2</v>
      </c>
      <c r="G3607">
        <f t="shared" ca="1" si="352"/>
        <v>4</v>
      </c>
      <c r="I3607" t="str">
        <f t="shared" ca="1" si="354"/>
        <v>Female</v>
      </c>
      <c r="J3607" t="str">
        <f t="shared" ca="1" si="355"/>
        <v>Medicare</v>
      </c>
      <c r="K3607" t="str">
        <f t="shared" ca="1" si="356"/>
        <v>Left without being seen</v>
      </c>
      <c r="L3607" s="1">
        <f t="shared" ca="1" si="357"/>
        <v>40044</v>
      </c>
    </row>
    <row r="3608" spans="2:12" x14ac:dyDescent="0.25">
      <c r="B3608">
        <f t="shared" ca="1" si="353"/>
        <v>15</v>
      </c>
      <c r="C3608">
        <f t="shared" ca="1" si="352"/>
        <v>10</v>
      </c>
      <c r="D3608">
        <f t="shared" ca="1" si="352"/>
        <v>1957</v>
      </c>
      <c r="E3608">
        <f t="shared" ca="1" si="352"/>
        <v>1</v>
      </c>
      <c r="F3608">
        <f t="shared" ca="1" si="352"/>
        <v>3</v>
      </c>
      <c r="G3608">
        <f t="shared" ca="1" si="352"/>
        <v>4</v>
      </c>
      <c r="I3608" t="str">
        <f t="shared" ca="1" si="354"/>
        <v>Female</v>
      </c>
      <c r="J3608" t="str">
        <f t="shared" ca="1" si="355"/>
        <v>Medicaid</v>
      </c>
      <c r="K3608" t="str">
        <f t="shared" ca="1" si="356"/>
        <v>Left without being seen</v>
      </c>
      <c r="L3608" s="1">
        <f t="shared" ca="1" si="357"/>
        <v>21108</v>
      </c>
    </row>
    <row r="3609" spans="2:12" x14ac:dyDescent="0.25">
      <c r="B3609">
        <f t="shared" ca="1" si="353"/>
        <v>30</v>
      </c>
      <c r="C3609">
        <f t="shared" ca="1" si="352"/>
        <v>3</v>
      </c>
      <c r="D3609">
        <f t="shared" ca="1" si="352"/>
        <v>1981</v>
      </c>
      <c r="E3609">
        <f t="shared" ca="1" si="352"/>
        <v>2</v>
      </c>
      <c r="F3609">
        <f t="shared" ca="1" si="352"/>
        <v>5</v>
      </c>
      <c r="G3609">
        <f t="shared" ca="1" si="352"/>
        <v>1</v>
      </c>
      <c r="I3609" t="str">
        <f t="shared" ca="1" si="354"/>
        <v>Male</v>
      </c>
      <c r="J3609" t="str">
        <f t="shared" ca="1" si="355"/>
        <v>Blue Cross</v>
      </c>
      <c r="K3609" t="str">
        <f t="shared" ca="1" si="356"/>
        <v>Discharged</v>
      </c>
      <c r="L3609" s="1">
        <f t="shared" ca="1" si="357"/>
        <v>29675</v>
      </c>
    </row>
    <row r="3610" spans="2:12" x14ac:dyDescent="0.25">
      <c r="B3610">
        <f t="shared" ca="1" si="353"/>
        <v>14</v>
      </c>
      <c r="C3610">
        <f t="shared" ca="1" si="352"/>
        <v>3</v>
      </c>
      <c r="D3610">
        <f t="shared" ca="1" si="352"/>
        <v>1932</v>
      </c>
      <c r="E3610">
        <f t="shared" ca="1" si="352"/>
        <v>1</v>
      </c>
      <c r="F3610">
        <f t="shared" ca="1" si="352"/>
        <v>3</v>
      </c>
      <c r="G3610">
        <f t="shared" ca="1" si="352"/>
        <v>4</v>
      </c>
      <c r="I3610" t="str">
        <f t="shared" ca="1" si="354"/>
        <v>Female</v>
      </c>
      <c r="J3610" t="str">
        <f t="shared" ca="1" si="355"/>
        <v>Medicaid</v>
      </c>
      <c r="K3610" t="str">
        <f t="shared" ca="1" si="356"/>
        <v>Left without being seen</v>
      </c>
      <c r="L3610" s="1">
        <f t="shared" ca="1" si="357"/>
        <v>11762</v>
      </c>
    </row>
    <row r="3611" spans="2:12" x14ac:dyDescent="0.25">
      <c r="B3611">
        <f t="shared" ca="1" si="353"/>
        <v>1</v>
      </c>
      <c r="C3611">
        <f t="shared" ca="1" si="352"/>
        <v>9</v>
      </c>
      <c r="D3611">
        <f t="shared" ca="1" si="352"/>
        <v>1932</v>
      </c>
      <c r="E3611">
        <f t="shared" ca="1" si="352"/>
        <v>1</v>
      </c>
      <c r="F3611">
        <f t="shared" ca="1" si="352"/>
        <v>4</v>
      </c>
      <c r="G3611">
        <f t="shared" ca="1" si="352"/>
        <v>4</v>
      </c>
      <c r="I3611" t="str">
        <f t="shared" ca="1" si="354"/>
        <v>Female</v>
      </c>
      <c r="J3611" t="str">
        <f t="shared" ca="1" si="355"/>
        <v>Self-pay</v>
      </c>
      <c r="K3611" t="str">
        <f t="shared" ca="1" si="356"/>
        <v>Left without being seen</v>
      </c>
      <c r="L3611" s="1">
        <f t="shared" ca="1" si="357"/>
        <v>11933</v>
      </c>
    </row>
    <row r="3612" spans="2:12" x14ac:dyDescent="0.25">
      <c r="B3612">
        <f t="shared" ca="1" si="353"/>
        <v>25</v>
      </c>
      <c r="C3612">
        <f t="shared" ca="1" si="352"/>
        <v>7</v>
      </c>
      <c r="D3612">
        <f t="shared" ca="1" si="352"/>
        <v>1920</v>
      </c>
      <c r="E3612">
        <f t="shared" ca="1" si="352"/>
        <v>2</v>
      </c>
      <c r="F3612">
        <f t="shared" ca="1" si="352"/>
        <v>5</v>
      </c>
      <c r="G3612">
        <f t="shared" ca="1" si="352"/>
        <v>2</v>
      </c>
      <c r="I3612" t="str">
        <f t="shared" ca="1" si="354"/>
        <v>Male</v>
      </c>
      <c r="J3612" t="str">
        <f t="shared" ca="1" si="355"/>
        <v>Blue Cross</v>
      </c>
      <c r="K3612" t="str">
        <f t="shared" ca="1" si="356"/>
        <v>Admitted</v>
      </c>
      <c r="L3612" s="1">
        <f t="shared" ca="1" si="357"/>
        <v>7512</v>
      </c>
    </row>
    <row r="3613" spans="2:12" x14ac:dyDescent="0.25">
      <c r="B3613">
        <f t="shared" ca="1" si="353"/>
        <v>27</v>
      </c>
      <c r="C3613">
        <f t="shared" ca="1" si="352"/>
        <v>1</v>
      </c>
      <c r="D3613">
        <f t="shared" ca="1" si="352"/>
        <v>1982</v>
      </c>
      <c r="E3613">
        <f t="shared" ca="1" si="352"/>
        <v>1</v>
      </c>
      <c r="F3613">
        <f t="shared" ca="1" si="352"/>
        <v>1</v>
      </c>
      <c r="G3613">
        <f t="shared" ca="1" si="352"/>
        <v>4</v>
      </c>
      <c r="I3613" t="str">
        <f t="shared" ca="1" si="354"/>
        <v>Female</v>
      </c>
      <c r="J3613" t="str">
        <f t="shared" ca="1" si="355"/>
        <v>Aetna</v>
      </c>
      <c r="K3613" t="str">
        <f t="shared" ca="1" si="356"/>
        <v>Left without being seen</v>
      </c>
      <c r="L3613" s="1">
        <f t="shared" ca="1" si="357"/>
        <v>29978</v>
      </c>
    </row>
    <row r="3614" spans="2:12" x14ac:dyDescent="0.25">
      <c r="B3614">
        <f t="shared" ca="1" si="353"/>
        <v>28</v>
      </c>
      <c r="C3614">
        <f t="shared" ca="1" si="352"/>
        <v>4</v>
      </c>
      <c r="D3614">
        <f t="shared" ca="1" si="352"/>
        <v>1973</v>
      </c>
      <c r="E3614">
        <f t="shared" ca="1" si="352"/>
        <v>2</v>
      </c>
      <c r="F3614">
        <f t="shared" ca="1" si="352"/>
        <v>4</v>
      </c>
      <c r="G3614">
        <f t="shared" ca="1" si="352"/>
        <v>1</v>
      </c>
      <c r="I3614" t="str">
        <f t="shared" ca="1" si="354"/>
        <v>Male</v>
      </c>
      <c r="J3614" t="str">
        <f t="shared" ca="1" si="355"/>
        <v>Self-pay</v>
      </c>
      <c r="K3614" t="str">
        <f t="shared" ca="1" si="356"/>
        <v>Discharged</v>
      </c>
      <c r="L3614" s="1">
        <f t="shared" ca="1" si="357"/>
        <v>26782</v>
      </c>
    </row>
    <row r="3615" spans="2:12" x14ac:dyDescent="0.25">
      <c r="B3615">
        <f t="shared" ca="1" si="353"/>
        <v>13</v>
      </c>
      <c r="C3615">
        <f t="shared" ca="1" si="352"/>
        <v>9</v>
      </c>
      <c r="D3615">
        <f t="shared" ca="1" si="352"/>
        <v>1981</v>
      </c>
      <c r="E3615">
        <f t="shared" ca="1" si="352"/>
        <v>1</v>
      </c>
      <c r="F3615">
        <f t="shared" ca="1" si="352"/>
        <v>5</v>
      </c>
      <c r="G3615">
        <f t="shared" ca="1" si="352"/>
        <v>3</v>
      </c>
      <c r="I3615" t="str">
        <f t="shared" ca="1" si="354"/>
        <v>Female</v>
      </c>
      <c r="J3615" t="str">
        <f t="shared" ca="1" si="355"/>
        <v>Blue Cross</v>
      </c>
      <c r="K3615" t="str">
        <f t="shared" ca="1" si="356"/>
        <v>Transferred</v>
      </c>
      <c r="L3615" s="1">
        <f t="shared" ca="1" si="357"/>
        <v>29842</v>
      </c>
    </row>
    <row r="3616" spans="2:12" x14ac:dyDescent="0.25">
      <c r="B3616">
        <f t="shared" ca="1" si="353"/>
        <v>16</v>
      </c>
      <c r="C3616">
        <f t="shared" ca="1" si="352"/>
        <v>7</v>
      </c>
      <c r="D3616">
        <f t="shared" ca="1" si="352"/>
        <v>1982</v>
      </c>
      <c r="E3616">
        <f t="shared" ca="1" si="352"/>
        <v>1</v>
      </c>
      <c r="F3616">
        <f t="shared" ca="1" si="352"/>
        <v>2</v>
      </c>
      <c r="G3616">
        <f t="shared" ca="1" si="352"/>
        <v>4</v>
      </c>
      <c r="I3616" t="str">
        <f t="shared" ca="1" si="354"/>
        <v>Female</v>
      </c>
      <c r="J3616" t="str">
        <f t="shared" ca="1" si="355"/>
        <v>Medicare</v>
      </c>
      <c r="K3616" t="str">
        <f t="shared" ca="1" si="356"/>
        <v>Left without being seen</v>
      </c>
      <c r="L3616" s="1">
        <f t="shared" ca="1" si="357"/>
        <v>30148</v>
      </c>
    </row>
    <row r="3617" spans="2:12" x14ac:dyDescent="0.25">
      <c r="B3617">
        <f t="shared" ca="1" si="353"/>
        <v>10</v>
      </c>
      <c r="C3617">
        <f t="shared" ca="1" si="352"/>
        <v>1</v>
      </c>
      <c r="D3617">
        <f t="shared" ca="1" si="352"/>
        <v>1975</v>
      </c>
      <c r="E3617">
        <f t="shared" ca="1" si="352"/>
        <v>1</v>
      </c>
      <c r="F3617">
        <f t="shared" ca="1" si="352"/>
        <v>4</v>
      </c>
      <c r="G3617">
        <f t="shared" ca="1" si="352"/>
        <v>2</v>
      </c>
      <c r="I3617" t="str">
        <f t="shared" ca="1" si="354"/>
        <v>Female</v>
      </c>
      <c r="J3617" t="str">
        <f t="shared" ca="1" si="355"/>
        <v>Self-pay</v>
      </c>
      <c r="K3617" t="str">
        <f t="shared" ca="1" si="356"/>
        <v>Admitted</v>
      </c>
      <c r="L3617" s="1">
        <f t="shared" ca="1" si="357"/>
        <v>27404</v>
      </c>
    </row>
    <row r="3618" spans="2:12" x14ac:dyDescent="0.25">
      <c r="B3618">
        <f t="shared" ca="1" si="353"/>
        <v>26</v>
      </c>
      <c r="C3618">
        <f t="shared" ca="1" si="352"/>
        <v>2</v>
      </c>
      <c r="D3618">
        <f t="shared" ca="1" si="352"/>
        <v>1937</v>
      </c>
      <c r="E3618">
        <f t="shared" ca="1" si="352"/>
        <v>1</v>
      </c>
      <c r="F3618">
        <f t="shared" ca="1" si="352"/>
        <v>2</v>
      </c>
      <c r="G3618">
        <f t="shared" ca="1" si="352"/>
        <v>4</v>
      </c>
      <c r="I3618" t="str">
        <f t="shared" ca="1" si="354"/>
        <v>Female</v>
      </c>
      <c r="J3618" t="str">
        <f t="shared" ca="1" si="355"/>
        <v>Medicare</v>
      </c>
      <c r="K3618" t="str">
        <f t="shared" ca="1" si="356"/>
        <v>Left without being seen</v>
      </c>
      <c r="L3618" s="1">
        <f t="shared" ca="1" si="357"/>
        <v>13572</v>
      </c>
    </row>
    <row r="3619" spans="2:12" x14ac:dyDescent="0.25">
      <c r="B3619">
        <f t="shared" ca="1" si="353"/>
        <v>13</v>
      </c>
      <c r="C3619">
        <f t="shared" ca="1" si="352"/>
        <v>3</v>
      </c>
      <c r="D3619">
        <f t="shared" ca="1" si="352"/>
        <v>1942</v>
      </c>
      <c r="E3619">
        <f t="shared" ca="1" si="352"/>
        <v>1</v>
      </c>
      <c r="F3619">
        <f t="shared" ca="1" si="352"/>
        <v>3</v>
      </c>
      <c r="G3619">
        <f t="shared" ca="1" si="352"/>
        <v>3</v>
      </c>
      <c r="I3619" t="str">
        <f t="shared" ca="1" si="354"/>
        <v>Female</v>
      </c>
      <c r="J3619" t="str">
        <f t="shared" ca="1" si="355"/>
        <v>Medicaid</v>
      </c>
      <c r="K3619" t="str">
        <f t="shared" ca="1" si="356"/>
        <v>Transferred</v>
      </c>
      <c r="L3619" s="1">
        <f t="shared" ca="1" si="357"/>
        <v>15413</v>
      </c>
    </row>
    <row r="3620" spans="2:12" x14ac:dyDescent="0.25">
      <c r="B3620">
        <f t="shared" ca="1" si="353"/>
        <v>23</v>
      </c>
      <c r="C3620">
        <f t="shared" ca="1" si="352"/>
        <v>11</v>
      </c>
      <c r="D3620">
        <f t="shared" ca="1" si="352"/>
        <v>1997</v>
      </c>
      <c r="E3620">
        <f t="shared" ca="1" si="352"/>
        <v>2</v>
      </c>
      <c r="F3620">
        <f t="shared" ca="1" si="352"/>
        <v>1</v>
      </c>
      <c r="G3620">
        <f t="shared" ca="1" si="352"/>
        <v>1</v>
      </c>
      <c r="I3620" t="str">
        <f t="shared" ca="1" si="354"/>
        <v>Male</v>
      </c>
      <c r="J3620" t="str">
        <f t="shared" ca="1" si="355"/>
        <v>Aetna</v>
      </c>
      <c r="K3620" t="str">
        <f t="shared" ca="1" si="356"/>
        <v>Discharged</v>
      </c>
      <c r="L3620" s="1">
        <f t="shared" ca="1" si="357"/>
        <v>35757</v>
      </c>
    </row>
    <row r="3621" spans="2:12" x14ac:dyDescent="0.25">
      <c r="B3621">
        <f t="shared" ca="1" si="353"/>
        <v>10</v>
      </c>
      <c r="C3621">
        <f t="shared" ca="1" si="352"/>
        <v>12</v>
      </c>
      <c r="D3621">
        <f t="shared" ca="1" si="352"/>
        <v>1983</v>
      </c>
      <c r="E3621">
        <f t="shared" ca="1" si="352"/>
        <v>2</v>
      </c>
      <c r="F3621">
        <f t="shared" ca="1" si="352"/>
        <v>5</v>
      </c>
      <c r="G3621">
        <f t="shared" ca="1" si="352"/>
        <v>3</v>
      </c>
      <c r="I3621" t="str">
        <f t="shared" ca="1" si="354"/>
        <v>Male</v>
      </c>
      <c r="J3621" t="str">
        <f t="shared" ca="1" si="355"/>
        <v>Blue Cross</v>
      </c>
      <c r="K3621" t="str">
        <f t="shared" ca="1" si="356"/>
        <v>Transferred</v>
      </c>
      <c r="L3621" s="1">
        <f t="shared" ca="1" si="357"/>
        <v>30660</v>
      </c>
    </row>
    <row r="3622" spans="2:12" x14ac:dyDescent="0.25">
      <c r="B3622">
        <f t="shared" ca="1" si="353"/>
        <v>22</v>
      </c>
      <c r="C3622">
        <f t="shared" ca="1" si="352"/>
        <v>1</v>
      </c>
      <c r="D3622">
        <f t="shared" ca="1" si="352"/>
        <v>1949</v>
      </c>
      <c r="E3622">
        <f t="shared" ca="1" si="352"/>
        <v>2</v>
      </c>
      <c r="F3622">
        <f t="shared" ca="1" si="352"/>
        <v>3</v>
      </c>
      <c r="G3622">
        <f t="shared" ca="1" si="352"/>
        <v>1</v>
      </c>
      <c r="I3622" t="str">
        <f t="shared" ca="1" si="354"/>
        <v>Male</v>
      </c>
      <c r="J3622" t="str">
        <f t="shared" ca="1" si="355"/>
        <v>Medicaid</v>
      </c>
      <c r="K3622" t="str">
        <f t="shared" ca="1" si="356"/>
        <v>Discharged</v>
      </c>
      <c r="L3622" s="1">
        <f t="shared" ca="1" si="357"/>
        <v>17920</v>
      </c>
    </row>
    <row r="3623" spans="2:12" x14ac:dyDescent="0.25">
      <c r="B3623">
        <f t="shared" ca="1" si="353"/>
        <v>2</v>
      </c>
      <c r="C3623">
        <f t="shared" ca="1" si="352"/>
        <v>1</v>
      </c>
      <c r="D3623">
        <f t="shared" ca="1" si="352"/>
        <v>1972</v>
      </c>
      <c r="E3623">
        <f t="shared" ca="1" si="352"/>
        <v>1</v>
      </c>
      <c r="F3623">
        <f t="shared" ca="1" si="352"/>
        <v>4</v>
      </c>
      <c r="G3623">
        <f t="shared" ca="1" si="352"/>
        <v>4</v>
      </c>
      <c r="I3623" t="str">
        <f t="shared" ca="1" si="354"/>
        <v>Female</v>
      </c>
      <c r="J3623" t="str">
        <f t="shared" ca="1" si="355"/>
        <v>Self-pay</v>
      </c>
      <c r="K3623" t="str">
        <f t="shared" ca="1" si="356"/>
        <v>Left without being seen</v>
      </c>
      <c r="L3623" s="1">
        <f t="shared" ca="1" si="357"/>
        <v>26300</v>
      </c>
    </row>
    <row r="3624" spans="2:12" x14ac:dyDescent="0.25">
      <c r="B3624">
        <f t="shared" ca="1" si="353"/>
        <v>6</v>
      </c>
      <c r="C3624">
        <f t="shared" ca="1" si="352"/>
        <v>2</v>
      </c>
      <c r="D3624">
        <f t="shared" ca="1" si="352"/>
        <v>1939</v>
      </c>
      <c r="E3624">
        <f t="shared" ca="1" si="352"/>
        <v>2</v>
      </c>
      <c r="F3624">
        <f t="shared" ca="1" si="352"/>
        <v>1</v>
      </c>
      <c r="G3624">
        <f t="shared" ca="1" si="352"/>
        <v>3</v>
      </c>
      <c r="I3624" t="str">
        <f t="shared" ca="1" si="354"/>
        <v>Male</v>
      </c>
      <c r="J3624" t="str">
        <f t="shared" ca="1" si="355"/>
        <v>Aetna</v>
      </c>
      <c r="K3624" t="str">
        <f t="shared" ca="1" si="356"/>
        <v>Transferred</v>
      </c>
      <c r="L3624" s="1">
        <f t="shared" ca="1" si="357"/>
        <v>14282</v>
      </c>
    </row>
    <row r="3625" spans="2:12" x14ac:dyDescent="0.25">
      <c r="B3625">
        <f t="shared" ca="1" si="353"/>
        <v>11</v>
      </c>
      <c r="C3625">
        <f t="shared" ca="1" si="352"/>
        <v>5</v>
      </c>
      <c r="D3625">
        <f t="shared" ca="1" si="352"/>
        <v>2010</v>
      </c>
      <c r="E3625">
        <f t="shared" ca="1" si="352"/>
        <v>1</v>
      </c>
      <c r="F3625">
        <f t="shared" ca="1" si="352"/>
        <v>4</v>
      </c>
      <c r="G3625">
        <f t="shared" ca="1" si="352"/>
        <v>4</v>
      </c>
      <c r="I3625" t="str">
        <f t="shared" ca="1" si="354"/>
        <v>Female</v>
      </c>
      <c r="J3625" t="str">
        <f t="shared" ca="1" si="355"/>
        <v>Self-pay</v>
      </c>
      <c r="K3625" t="str">
        <f t="shared" ca="1" si="356"/>
        <v>Left without being seen</v>
      </c>
      <c r="L3625" s="1">
        <f t="shared" ca="1" si="357"/>
        <v>40309</v>
      </c>
    </row>
    <row r="3626" spans="2:12" x14ac:dyDescent="0.25">
      <c r="B3626">
        <f t="shared" ca="1" si="353"/>
        <v>12</v>
      </c>
      <c r="C3626">
        <f t="shared" ca="1" si="352"/>
        <v>5</v>
      </c>
      <c r="D3626">
        <f t="shared" ca="1" si="352"/>
        <v>1930</v>
      </c>
      <c r="E3626">
        <f t="shared" ca="1" si="352"/>
        <v>1</v>
      </c>
      <c r="F3626">
        <f t="shared" ca="1" si="352"/>
        <v>4</v>
      </c>
      <c r="G3626">
        <f t="shared" ca="1" si="352"/>
        <v>1</v>
      </c>
      <c r="I3626" t="str">
        <f t="shared" ca="1" si="354"/>
        <v>Female</v>
      </c>
      <c r="J3626" t="str">
        <f t="shared" ca="1" si="355"/>
        <v>Self-pay</v>
      </c>
      <c r="K3626" t="str">
        <f t="shared" ca="1" si="356"/>
        <v>Discharged</v>
      </c>
      <c r="L3626" s="1">
        <f t="shared" ca="1" si="357"/>
        <v>11090</v>
      </c>
    </row>
    <row r="3627" spans="2:12" x14ac:dyDescent="0.25">
      <c r="B3627">
        <f t="shared" ca="1" si="353"/>
        <v>9</v>
      </c>
      <c r="C3627">
        <f t="shared" ca="1" si="352"/>
        <v>4</v>
      </c>
      <c r="D3627">
        <f t="shared" ca="1" si="352"/>
        <v>1957</v>
      </c>
      <c r="E3627">
        <f t="shared" ca="1" si="352"/>
        <v>2</v>
      </c>
      <c r="F3627">
        <f t="shared" ca="1" si="352"/>
        <v>1</v>
      </c>
      <c r="G3627">
        <f t="shared" ca="1" si="352"/>
        <v>4</v>
      </c>
      <c r="I3627" t="str">
        <f t="shared" ca="1" si="354"/>
        <v>Male</v>
      </c>
      <c r="J3627" t="str">
        <f t="shared" ca="1" si="355"/>
        <v>Aetna</v>
      </c>
      <c r="K3627" t="str">
        <f t="shared" ca="1" si="356"/>
        <v>Left without being seen</v>
      </c>
      <c r="L3627" s="1">
        <f t="shared" ca="1" si="357"/>
        <v>20919</v>
      </c>
    </row>
    <row r="3628" spans="2:12" x14ac:dyDescent="0.25">
      <c r="B3628">
        <f t="shared" ca="1" si="353"/>
        <v>12</v>
      </c>
      <c r="C3628">
        <f t="shared" ca="1" si="352"/>
        <v>3</v>
      </c>
      <c r="D3628">
        <f t="shared" ca="1" si="352"/>
        <v>2007</v>
      </c>
      <c r="E3628">
        <f t="shared" ca="1" si="352"/>
        <v>2</v>
      </c>
      <c r="F3628">
        <f t="shared" ca="1" si="352"/>
        <v>3</v>
      </c>
      <c r="G3628">
        <f t="shared" ca="1" si="352"/>
        <v>2</v>
      </c>
      <c r="I3628" t="str">
        <f t="shared" ca="1" si="354"/>
        <v>Male</v>
      </c>
      <c r="J3628" t="str">
        <f t="shared" ca="1" si="355"/>
        <v>Medicaid</v>
      </c>
      <c r="K3628" t="str">
        <f t="shared" ca="1" si="356"/>
        <v>Admitted</v>
      </c>
      <c r="L3628" s="1">
        <f t="shared" ca="1" si="357"/>
        <v>39153</v>
      </c>
    </row>
    <row r="3629" spans="2:12" x14ac:dyDescent="0.25">
      <c r="B3629">
        <f t="shared" ca="1" si="353"/>
        <v>10</v>
      </c>
      <c r="C3629">
        <f t="shared" ca="1" si="352"/>
        <v>4</v>
      </c>
      <c r="D3629">
        <f t="shared" ca="1" si="352"/>
        <v>2004</v>
      </c>
      <c r="E3629">
        <f t="shared" ca="1" si="352"/>
        <v>2</v>
      </c>
      <c r="F3629">
        <f t="shared" ca="1" si="352"/>
        <v>5</v>
      </c>
      <c r="G3629">
        <f t="shared" ca="1" si="352"/>
        <v>2</v>
      </c>
      <c r="I3629" t="str">
        <f t="shared" ca="1" si="354"/>
        <v>Male</v>
      </c>
      <c r="J3629" t="str">
        <f t="shared" ca="1" si="355"/>
        <v>Blue Cross</v>
      </c>
      <c r="K3629" t="str">
        <f t="shared" ca="1" si="356"/>
        <v>Admitted</v>
      </c>
      <c r="L3629" s="1">
        <f t="shared" ca="1" si="357"/>
        <v>38087</v>
      </c>
    </row>
    <row r="3630" spans="2:12" x14ac:dyDescent="0.25">
      <c r="B3630">
        <f t="shared" ca="1" si="353"/>
        <v>28</v>
      </c>
      <c r="C3630">
        <f t="shared" ca="1" si="352"/>
        <v>10</v>
      </c>
      <c r="D3630">
        <f t="shared" ca="1" si="352"/>
        <v>1932</v>
      </c>
      <c r="E3630">
        <f t="shared" ca="1" si="352"/>
        <v>2</v>
      </c>
      <c r="F3630">
        <f t="shared" ca="1" si="352"/>
        <v>2</v>
      </c>
      <c r="G3630">
        <f t="shared" ca="1" si="352"/>
        <v>4</v>
      </c>
      <c r="I3630" t="str">
        <f t="shared" ca="1" si="354"/>
        <v>Male</v>
      </c>
      <c r="J3630" t="str">
        <f t="shared" ca="1" si="355"/>
        <v>Medicare</v>
      </c>
      <c r="K3630" t="str">
        <f t="shared" ca="1" si="356"/>
        <v>Left without being seen</v>
      </c>
      <c r="L3630" s="1">
        <f t="shared" ca="1" si="357"/>
        <v>11990</v>
      </c>
    </row>
    <row r="3631" spans="2:12" x14ac:dyDescent="0.25">
      <c r="B3631">
        <f t="shared" ca="1" si="353"/>
        <v>19</v>
      </c>
      <c r="C3631">
        <f t="shared" ca="1" si="352"/>
        <v>11</v>
      </c>
      <c r="D3631">
        <f t="shared" ca="1" si="352"/>
        <v>1936</v>
      </c>
      <c r="E3631">
        <f t="shared" ca="1" si="352"/>
        <v>2</v>
      </c>
      <c r="F3631">
        <f t="shared" ca="1" si="352"/>
        <v>1</v>
      </c>
      <c r="G3631">
        <f t="shared" ca="1" si="352"/>
        <v>1</v>
      </c>
      <c r="I3631" t="str">
        <f t="shared" ca="1" si="354"/>
        <v>Male</v>
      </c>
      <c r="J3631" t="str">
        <f t="shared" ca="1" si="355"/>
        <v>Aetna</v>
      </c>
      <c r="K3631" t="str">
        <f t="shared" ca="1" si="356"/>
        <v>Discharged</v>
      </c>
      <c r="L3631" s="1">
        <f t="shared" ca="1" si="357"/>
        <v>13473</v>
      </c>
    </row>
    <row r="3632" spans="2:12" x14ac:dyDescent="0.25">
      <c r="B3632">
        <f t="shared" ca="1" si="353"/>
        <v>5</v>
      </c>
      <c r="C3632">
        <f t="shared" ca="1" si="352"/>
        <v>2</v>
      </c>
      <c r="D3632">
        <f t="shared" ca="1" si="352"/>
        <v>2002</v>
      </c>
      <c r="E3632">
        <f t="shared" ca="1" si="352"/>
        <v>2</v>
      </c>
      <c r="F3632">
        <f t="shared" ca="1" si="352"/>
        <v>2</v>
      </c>
      <c r="G3632">
        <f t="shared" ca="1" si="352"/>
        <v>1</v>
      </c>
      <c r="I3632" t="str">
        <f t="shared" ca="1" si="354"/>
        <v>Male</v>
      </c>
      <c r="J3632" t="str">
        <f t="shared" ca="1" si="355"/>
        <v>Medicare</v>
      </c>
      <c r="K3632" t="str">
        <f t="shared" ca="1" si="356"/>
        <v>Discharged</v>
      </c>
      <c r="L3632" s="1">
        <f t="shared" ca="1" si="357"/>
        <v>37292</v>
      </c>
    </row>
    <row r="3633" spans="2:12" x14ac:dyDescent="0.25">
      <c r="B3633">
        <f t="shared" ca="1" si="353"/>
        <v>19</v>
      </c>
      <c r="C3633">
        <f t="shared" ca="1" si="352"/>
        <v>8</v>
      </c>
      <c r="D3633">
        <f t="shared" ca="1" si="352"/>
        <v>1936</v>
      </c>
      <c r="E3633">
        <f t="shared" ca="1" si="352"/>
        <v>2</v>
      </c>
      <c r="F3633">
        <f t="shared" ca="1" si="352"/>
        <v>3</v>
      </c>
      <c r="G3633">
        <f t="shared" ca="1" si="352"/>
        <v>1</v>
      </c>
      <c r="I3633" t="str">
        <f t="shared" ca="1" si="354"/>
        <v>Male</v>
      </c>
      <c r="J3633" t="str">
        <f t="shared" ca="1" si="355"/>
        <v>Medicaid</v>
      </c>
      <c r="K3633" t="str">
        <f t="shared" ca="1" si="356"/>
        <v>Discharged</v>
      </c>
      <c r="L3633" s="1">
        <f t="shared" ca="1" si="357"/>
        <v>13381</v>
      </c>
    </row>
    <row r="3634" spans="2:12" x14ac:dyDescent="0.25">
      <c r="B3634">
        <f t="shared" ca="1" si="353"/>
        <v>13</v>
      </c>
      <c r="C3634">
        <f t="shared" ca="1" si="352"/>
        <v>7</v>
      </c>
      <c r="D3634">
        <f t="shared" ca="1" si="352"/>
        <v>1934</v>
      </c>
      <c r="E3634">
        <f t="shared" ca="1" si="352"/>
        <v>2</v>
      </c>
      <c r="F3634">
        <f t="shared" ca="1" si="352"/>
        <v>4</v>
      </c>
      <c r="G3634">
        <f t="shared" ca="1" si="352"/>
        <v>4</v>
      </c>
      <c r="I3634" t="str">
        <f t="shared" ca="1" si="354"/>
        <v>Male</v>
      </c>
      <c r="J3634" t="str">
        <f t="shared" ca="1" si="355"/>
        <v>Self-pay</v>
      </c>
      <c r="K3634" t="str">
        <f t="shared" ca="1" si="356"/>
        <v>Left without being seen</v>
      </c>
      <c r="L3634" s="1">
        <f t="shared" ca="1" si="357"/>
        <v>12613</v>
      </c>
    </row>
    <row r="3635" spans="2:12" x14ac:dyDescent="0.25">
      <c r="B3635">
        <f t="shared" ca="1" si="353"/>
        <v>27</v>
      </c>
      <c r="C3635">
        <f t="shared" ca="1" si="352"/>
        <v>6</v>
      </c>
      <c r="D3635">
        <f t="shared" ca="1" si="352"/>
        <v>2005</v>
      </c>
      <c r="E3635">
        <f t="shared" ca="1" si="352"/>
        <v>2</v>
      </c>
      <c r="F3635">
        <f t="shared" ca="1" si="352"/>
        <v>2</v>
      </c>
      <c r="G3635">
        <f t="shared" ca="1" si="352"/>
        <v>4</v>
      </c>
      <c r="I3635" t="str">
        <f t="shared" ca="1" si="354"/>
        <v>Male</v>
      </c>
      <c r="J3635" t="str">
        <f t="shared" ca="1" si="355"/>
        <v>Medicare</v>
      </c>
      <c r="K3635" t="str">
        <f t="shared" ca="1" si="356"/>
        <v>Left without being seen</v>
      </c>
      <c r="L3635" s="1">
        <f t="shared" ca="1" si="357"/>
        <v>38530</v>
      </c>
    </row>
    <row r="3636" spans="2:12" x14ac:dyDescent="0.25">
      <c r="B3636">
        <f t="shared" ca="1" si="353"/>
        <v>2</v>
      </c>
      <c r="C3636">
        <f t="shared" ca="1" si="352"/>
        <v>2</v>
      </c>
      <c r="D3636">
        <f t="shared" ca="1" si="352"/>
        <v>1981</v>
      </c>
      <c r="E3636">
        <f t="shared" ca="1" si="352"/>
        <v>2</v>
      </c>
      <c r="F3636">
        <f t="shared" ca="1" si="352"/>
        <v>1</v>
      </c>
      <c r="G3636">
        <f t="shared" ca="1" si="352"/>
        <v>2</v>
      </c>
      <c r="I3636" t="str">
        <f t="shared" ca="1" si="354"/>
        <v>Male</v>
      </c>
      <c r="J3636" t="str">
        <f t="shared" ca="1" si="355"/>
        <v>Aetna</v>
      </c>
      <c r="K3636" t="str">
        <f t="shared" ca="1" si="356"/>
        <v>Admitted</v>
      </c>
      <c r="L3636" s="1">
        <f t="shared" ca="1" si="357"/>
        <v>29619</v>
      </c>
    </row>
    <row r="3637" spans="2:12" x14ac:dyDescent="0.25">
      <c r="B3637">
        <f t="shared" ca="1" si="353"/>
        <v>2</v>
      </c>
      <c r="C3637">
        <f t="shared" ca="1" si="352"/>
        <v>1</v>
      </c>
      <c r="D3637">
        <f t="shared" ca="1" si="352"/>
        <v>1946</v>
      </c>
      <c r="E3637">
        <f t="shared" ca="1" si="352"/>
        <v>2</v>
      </c>
      <c r="F3637">
        <f t="shared" ca="1" si="352"/>
        <v>3</v>
      </c>
      <c r="G3637">
        <f t="shared" ca="1" si="352"/>
        <v>4</v>
      </c>
      <c r="I3637" t="str">
        <f t="shared" ca="1" si="354"/>
        <v>Male</v>
      </c>
      <c r="J3637" t="str">
        <f t="shared" ca="1" si="355"/>
        <v>Medicaid</v>
      </c>
      <c r="K3637" t="str">
        <f t="shared" ca="1" si="356"/>
        <v>Left without being seen</v>
      </c>
      <c r="L3637" s="1">
        <f t="shared" ca="1" si="357"/>
        <v>16804</v>
      </c>
    </row>
    <row r="3638" spans="2:12" x14ac:dyDescent="0.25">
      <c r="B3638">
        <f t="shared" ca="1" si="353"/>
        <v>9</v>
      </c>
      <c r="C3638">
        <f t="shared" ca="1" si="352"/>
        <v>4</v>
      </c>
      <c r="D3638">
        <f t="shared" ca="1" si="352"/>
        <v>2012</v>
      </c>
      <c r="E3638">
        <f t="shared" ref="C3638:G3689" ca="1" si="358">RANDBETWEEN(E$4,E$5)</f>
        <v>1</v>
      </c>
      <c r="F3638">
        <f t="shared" ca="1" si="358"/>
        <v>1</v>
      </c>
      <c r="G3638">
        <f t="shared" ca="1" si="358"/>
        <v>2</v>
      </c>
      <c r="I3638" t="str">
        <f t="shared" ca="1" si="354"/>
        <v>Female</v>
      </c>
      <c r="J3638" t="str">
        <f t="shared" ca="1" si="355"/>
        <v>Aetna</v>
      </c>
      <c r="K3638" t="str">
        <f t="shared" ca="1" si="356"/>
        <v>Admitted</v>
      </c>
      <c r="L3638" s="1">
        <f t="shared" ca="1" si="357"/>
        <v>41008</v>
      </c>
    </row>
    <row r="3639" spans="2:12" x14ac:dyDescent="0.25">
      <c r="B3639">
        <f t="shared" ca="1" si="353"/>
        <v>20</v>
      </c>
      <c r="C3639">
        <f t="shared" ca="1" si="358"/>
        <v>12</v>
      </c>
      <c r="D3639">
        <f t="shared" ca="1" si="358"/>
        <v>1950</v>
      </c>
      <c r="E3639">
        <f t="shared" ca="1" si="358"/>
        <v>1</v>
      </c>
      <c r="F3639">
        <f t="shared" ca="1" si="358"/>
        <v>1</v>
      </c>
      <c r="G3639">
        <f t="shared" ca="1" si="358"/>
        <v>2</v>
      </c>
      <c r="I3639" t="str">
        <f t="shared" ca="1" si="354"/>
        <v>Female</v>
      </c>
      <c r="J3639" t="str">
        <f t="shared" ca="1" si="355"/>
        <v>Aetna</v>
      </c>
      <c r="K3639" t="str">
        <f t="shared" ca="1" si="356"/>
        <v>Admitted</v>
      </c>
      <c r="L3639" s="1">
        <f t="shared" ca="1" si="357"/>
        <v>18617</v>
      </c>
    </row>
    <row r="3640" spans="2:12" x14ac:dyDescent="0.25">
      <c r="B3640">
        <f t="shared" ca="1" si="353"/>
        <v>21</v>
      </c>
      <c r="C3640">
        <f t="shared" ca="1" si="358"/>
        <v>4</v>
      </c>
      <c r="D3640">
        <f t="shared" ca="1" si="358"/>
        <v>2000</v>
      </c>
      <c r="E3640">
        <f t="shared" ca="1" si="358"/>
        <v>2</v>
      </c>
      <c r="F3640">
        <f t="shared" ca="1" si="358"/>
        <v>1</v>
      </c>
      <c r="G3640">
        <f t="shared" ca="1" si="358"/>
        <v>3</v>
      </c>
      <c r="I3640" t="str">
        <f t="shared" ca="1" si="354"/>
        <v>Male</v>
      </c>
      <c r="J3640" t="str">
        <f t="shared" ca="1" si="355"/>
        <v>Aetna</v>
      </c>
      <c r="K3640" t="str">
        <f t="shared" ca="1" si="356"/>
        <v>Transferred</v>
      </c>
      <c r="L3640" s="1">
        <f t="shared" ca="1" si="357"/>
        <v>36637</v>
      </c>
    </row>
    <row r="3641" spans="2:12" x14ac:dyDescent="0.25">
      <c r="B3641">
        <f t="shared" ca="1" si="353"/>
        <v>29</v>
      </c>
      <c r="C3641">
        <f t="shared" ca="1" si="358"/>
        <v>2</v>
      </c>
      <c r="D3641">
        <f t="shared" ca="1" si="358"/>
        <v>1946</v>
      </c>
      <c r="E3641">
        <f t="shared" ca="1" si="358"/>
        <v>2</v>
      </c>
      <c r="F3641">
        <f t="shared" ca="1" si="358"/>
        <v>1</v>
      </c>
      <c r="G3641">
        <f t="shared" ca="1" si="358"/>
        <v>2</v>
      </c>
      <c r="I3641" t="str">
        <f t="shared" ca="1" si="354"/>
        <v>Male</v>
      </c>
      <c r="J3641" t="str">
        <f t="shared" ca="1" si="355"/>
        <v>Aetna</v>
      </c>
      <c r="K3641" t="str">
        <f t="shared" ca="1" si="356"/>
        <v>Admitted</v>
      </c>
      <c r="L3641" s="1">
        <f t="shared" ca="1" si="357"/>
        <v>16862</v>
      </c>
    </row>
    <row r="3642" spans="2:12" x14ac:dyDescent="0.25">
      <c r="B3642">
        <f t="shared" ca="1" si="353"/>
        <v>18</v>
      </c>
      <c r="C3642">
        <f t="shared" ca="1" si="358"/>
        <v>9</v>
      </c>
      <c r="D3642">
        <f t="shared" ca="1" si="358"/>
        <v>1942</v>
      </c>
      <c r="E3642">
        <f t="shared" ca="1" si="358"/>
        <v>2</v>
      </c>
      <c r="F3642">
        <f t="shared" ca="1" si="358"/>
        <v>1</v>
      </c>
      <c r="G3642">
        <f t="shared" ca="1" si="358"/>
        <v>3</v>
      </c>
      <c r="I3642" t="str">
        <f t="shared" ca="1" si="354"/>
        <v>Male</v>
      </c>
      <c r="J3642" t="str">
        <f t="shared" ca="1" si="355"/>
        <v>Aetna</v>
      </c>
      <c r="K3642" t="str">
        <f t="shared" ca="1" si="356"/>
        <v>Transferred</v>
      </c>
      <c r="L3642" s="1">
        <f t="shared" ca="1" si="357"/>
        <v>15602</v>
      </c>
    </row>
    <row r="3643" spans="2:12" x14ac:dyDescent="0.25">
      <c r="B3643">
        <f t="shared" ca="1" si="353"/>
        <v>3</v>
      </c>
      <c r="C3643">
        <f t="shared" ca="1" si="358"/>
        <v>11</v>
      </c>
      <c r="D3643">
        <f t="shared" ca="1" si="358"/>
        <v>2005</v>
      </c>
      <c r="E3643">
        <f t="shared" ca="1" si="358"/>
        <v>2</v>
      </c>
      <c r="F3643">
        <f t="shared" ca="1" si="358"/>
        <v>3</v>
      </c>
      <c r="G3643">
        <f t="shared" ca="1" si="358"/>
        <v>4</v>
      </c>
      <c r="I3643" t="str">
        <f t="shared" ca="1" si="354"/>
        <v>Male</v>
      </c>
      <c r="J3643" t="str">
        <f t="shared" ca="1" si="355"/>
        <v>Medicaid</v>
      </c>
      <c r="K3643" t="str">
        <f t="shared" ca="1" si="356"/>
        <v>Left without being seen</v>
      </c>
      <c r="L3643" s="1">
        <f t="shared" ca="1" si="357"/>
        <v>38659</v>
      </c>
    </row>
    <row r="3644" spans="2:12" x14ac:dyDescent="0.25">
      <c r="B3644">
        <f t="shared" ca="1" si="353"/>
        <v>23</v>
      </c>
      <c r="C3644">
        <f t="shared" ca="1" si="358"/>
        <v>12</v>
      </c>
      <c r="D3644">
        <f t="shared" ca="1" si="358"/>
        <v>1938</v>
      </c>
      <c r="E3644">
        <f t="shared" ca="1" si="358"/>
        <v>2</v>
      </c>
      <c r="F3644">
        <f t="shared" ca="1" si="358"/>
        <v>2</v>
      </c>
      <c r="G3644">
        <f t="shared" ca="1" si="358"/>
        <v>2</v>
      </c>
      <c r="I3644" t="str">
        <f t="shared" ca="1" si="354"/>
        <v>Male</v>
      </c>
      <c r="J3644" t="str">
        <f t="shared" ca="1" si="355"/>
        <v>Medicare</v>
      </c>
      <c r="K3644" t="str">
        <f t="shared" ca="1" si="356"/>
        <v>Admitted</v>
      </c>
      <c r="L3644" s="1">
        <f t="shared" ca="1" si="357"/>
        <v>14237</v>
      </c>
    </row>
    <row r="3645" spans="2:12" x14ac:dyDescent="0.25">
      <c r="B3645">
        <f t="shared" ca="1" si="353"/>
        <v>27</v>
      </c>
      <c r="C3645">
        <f t="shared" ca="1" si="358"/>
        <v>5</v>
      </c>
      <c r="D3645">
        <f t="shared" ca="1" si="358"/>
        <v>1964</v>
      </c>
      <c r="E3645">
        <f t="shared" ca="1" si="358"/>
        <v>1</v>
      </c>
      <c r="F3645">
        <f t="shared" ca="1" si="358"/>
        <v>2</v>
      </c>
      <c r="G3645">
        <f t="shared" ca="1" si="358"/>
        <v>2</v>
      </c>
      <c r="I3645" t="str">
        <f t="shared" ca="1" si="354"/>
        <v>Female</v>
      </c>
      <c r="J3645" t="str">
        <f t="shared" ca="1" si="355"/>
        <v>Medicare</v>
      </c>
      <c r="K3645" t="str">
        <f t="shared" ca="1" si="356"/>
        <v>Admitted</v>
      </c>
      <c r="L3645" s="1">
        <f t="shared" ca="1" si="357"/>
        <v>23524</v>
      </c>
    </row>
    <row r="3646" spans="2:12" x14ac:dyDescent="0.25">
      <c r="B3646">
        <f t="shared" ca="1" si="353"/>
        <v>20</v>
      </c>
      <c r="C3646">
        <f t="shared" ca="1" si="358"/>
        <v>10</v>
      </c>
      <c r="D3646">
        <f t="shared" ca="1" si="358"/>
        <v>1951</v>
      </c>
      <c r="E3646">
        <f t="shared" ca="1" si="358"/>
        <v>2</v>
      </c>
      <c r="F3646">
        <f t="shared" ca="1" si="358"/>
        <v>4</v>
      </c>
      <c r="G3646">
        <f t="shared" ca="1" si="358"/>
        <v>2</v>
      </c>
      <c r="I3646" t="str">
        <f t="shared" ca="1" si="354"/>
        <v>Male</v>
      </c>
      <c r="J3646" t="str">
        <f t="shared" ca="1" si="355"/>
        <v>Self-pay</v>
      </c>
      <c r="K3646" t="str">
        <f t="shared" ca="1" si="356"/>
        <v>Admitted</v>
      </c>
      <c r="L3646" s="1">
        <f t="shared" ca="1" si="357"/>
        <v>18921</v>
      </c>
    </row>
    <row r="3647" spans="2:12" x14ac:dyDescent="0.25">
      <c r="B3647">
        <f t="shared" ca="1" si="353"/>
        <v>28</v>
      </c>
      <c r="C3647">
        <f t="shared" ca="1" si="358"/>
        <v>12</v>
      </c>
      <c r="D3647">
        <f t="shared" ca="1" si="358"/>
        <v>2000</v>
      </c>
      <c r="E3647">
        <f t="shared" ca="1" si="358"/>
        <v>2</v>
      </c>
      <c r="F3647">
        <f t="shared" ca="1" si="358"/>
        <v>4</v>
      </c>
      <c r="G3647">
        <f t="shared" ca="1" si="358"/>
        <v>2</v>
      </c>
      <c r="I3647" t="str">
        <f t="shared" ca="1" si="354"/>
        <v>Male</v>
      </c>
      <c r="J3647" t="str">
        <f t="shared" ca="1" si="355"/>
        <v>Self-pay</v>
      </c>
      <c r="K3647" t="str">
        <f t="shared" ca="1" si="356"/>
        <v>Admitted</v>
      </c>
      <c r="L3647" s="1">
        <f t="shared" ca="1" si="357"/>
        <v>36888</v>
      </c>
    </row>
    <row r="3648" spans="2:12" x14ac:dyDescent="0.25">
      <c r="B3648">
        <f t="shared" ca="1" si="353"/>
        <v>20</v>
      </c>
      <c r="C3648">
        <f t="shared" ca="1" si="358"/>
        <v>10</v>
      </c>
      <c r="D3648">
        <f t="shared" ca="1" si="358"/>
        <v>1918</v>
      </c>
      <c r="E3648">
        <f t="shared" ca="1" si="358"/>
        <v>2</v>
      </c>
      <c r="F3648">
        <f t="shared" ca="1" si="358"/>
        <v>4</v>
      </c>
      <c r="G3648">
        <f t="shared" ca="1" si="358"/>
        <v>3</v>
      </c>
      <c r="I3648" t="str">
        <f t="shared" ca="1" si="354"/>
        <v>Male</v>
      </c>
      <c r="J3648" t="str">
        <f t="shared" ca="1" si="355"/>
        <v>Self-pay</v>
      </c>
      <c r="K3648" t="str">
        <f t="shared" ca="1" si="356"/>
        <v>Transferred</v>
      </c>
      <c r="L3648" s="1">
        <f t="shared" ca="1" si="357"/>
        <v>6868</v>
      </c>
    </row>
    <row r="3649" spans="2:12" x14ac:dyDescent="0.25">
      <c r="B3649">
        <f t="shared" ca="1" si="353"/>
        <v>7</v>
      </c>
      <c r="C3649">
        <f t="shared" ca="1" si="358"/>
        <v>7</v>
      </c>
      <c r="D3649">
        <f t="shared" ca="1" si="358"/>
        <v>1986</v>
      </c>
      <c r="E3649">
        <f t="shared" ca="1" si="358"/>
        <v>2</v>
      </c>
      <c r="F3649">
        <f t="shared" ca="1" si="358"/>
        <v>2</v>
      </c>
      <c r="G3649">
        <f t="shared" ca="1" si="358"/>
        <v>4</v>
      </c>
      <c r="I3649" t="str">
        <f t="shared" ca="1" si="354"/>
        <v>Male</v>
      </c>
      <c r="J3649" t="str">
        <f t="shared" ca="1" si="355"/>
        <v>Medicare</v>
      </c>
      <c r="K3649" t="str">
        <f t="shared" ca="1" si="356"/>
        <v>Left without being seen</v>
      </c>
      <c r="L3649" s="1">
        <f t="shared" ca="1" si="357"/>
        <v>31600</v>
      </c>
    </row>
    <row r="3650" spans="2:12" x14ac:dyDescent="0.25">
      <c r="B3650">
        <f t="shared" ca="1" si="353"/>
        <v>4</v>
      </c>
      <c r="C3650">
        <f t="shared" ca="1" si="358"/>
        <v>1</v>
      </c>
      <c r="D3650">
        <f t="shared" ca="1" si="358"/>
        <v>1935</v>
      </c>
      <c r="E3650">
        <f t="shared" ca="1" si="358"/>
        <v>2</v>
      </c>
      <c r="F3650">
        <f t="shared" ca="1" si="358"/>
        <v>1</v>
      </c>
      <c r="G3650">
        <f t="shared" ca="1" si="358"/>
        <v>2</v>
      </c>
      <c r="I3650" t="str">
        <f t="shared" ca="1" si="354"/>
        <v>Male</v>
      </c>
      <c r="J3650" t="str">
        <f t="shared" ca="1" si="355"/>
        <v>Aetna</v>
      </c>
      <c r="K3650" t="str">
        <f t="shared" ca="1" si="356"/>
        <v>Admitted</v>
      </c>
      <c r="L3650" s="1">
        <f t="shared" ca="1" si="357"/>
        <v>12788</v>
      </c>
    </row>
    <row r="3651" spans="2:12" x14ac:dyDescent="0.25">
      <c r="B3651">
        <f t="shared" ca="1" si="353"/>
        <v>25</v>
      </c>
      <c r="C3651">
        <f t="shared" ca="1" si="358"/>
        <v>11</v>
      </c>
      <c r="D3651">
        <f t="shared" ca="1" si="358"/>
        <v>1958</v>
      </c>
      <c r="E3651">
        <f t="shared" ca="1" si="358"/>
        <v>2</v>
      </c>
      <c r="F3651">
        <f t="shared" ca="1" si="358"/>
        <v>4</v>
      </c>
      <c r="G3651">
        <f t="shared" ca="1" si="358"/>
        <v>1</v>
      </c>
      <c r="I3651" t="str">
        <f t="shared" ca="1" si="354"/>
        <v>Male</v>
      </c>
      <c r="J3651" t="str">
        <f t="shared" ca="1" si="355"/>
        <v>Self-pay</v>
      </c>
      <c r="K3651" t="str">
        <f t="shared" ca="1" si="356"/>
        <v>Discharged</v>
      </c>
      <c r="L3651" s="1">
        <f t="shared" ca="1" si="357"/>
        <v>21514</v>
      </c>
    </row>
    <row r="3652" spans="2:12" x14ac:dyDescent="0.25">
      <c r="B3652">
        <f t="shared" ca="1" si="353"/>
        <v>25</v>
      </c>
      <c r="C3652">
        <f t="shared" ca="1" si="358"/>
        <v>1</v>
      </c>
      <c r="D3652">
        <f t="shared" ca="1" si="358"/>
        <v>1969</v>
      </c>
      <c r="E3652">
        <f t="shared" ca="1" si="358"/>
        <v>2</v>
      </c>
      <c r="F3652">
        <f t="shared" ca="1" si="358"/>
        <v>2</v>
      </c>
      <c r="G3652">
        <f t="shared" ca="1" si="358"/>
        <v>3</v>
      </c>
      <c r="I3652" t="str">
        <f t="shared" ca="1" si="354"/>
        <v>Male</v>
      </c>
      <c r="J3652" t="str">
        <f t="shared" ca="1" si="355"/>
        <v>Medicare</v>
      </c>
      <c r="K3652" t="str">
        <f t="shared" ca="1" si="356"/>
        <v>Transferred</v>
      </c>
      <c r="L3652" s="1">
        <f t="shared" ca="1" si="357"/>
        <v>25228</v>
      </c>
    </row>
    <row r="3653" spans="2:12" x14ac:dyDescent="0.25">
      <c r="B3653">
        <f t="shared" ref="B3653:B3716" ca="1" si="359">RANDBETWEEN(B$4,B$5)</f>
        <v>27</v>
      </c>
      <c r="C3653">
        <f t="shared" ca="1" si="358"/>
        <v>1</v>
      </c>
      <c r="D3653">
        <f t="shared" ca="1" si="358"/>
        <v>1934</v>
      </c>
      <c r="E3653">
        <f t="shared" ca="1" si="358"/>
        <v>1</v>
      </c>
      <c r="F3653">
        <f t="shared" ca="1" si="358"/>
        <v>5</v>
      </c>
      <c r="G3653">
        <f t="shared" ca="1" si="358"/>
        <v>3</v>
      </c>
      <c r="I3653" t="str">
        <f t="shared" ca="1" si="354"/>
        <v>Female</v>
      </c>
      <c r="J3653" t="str">
        <f t="shared" ca="1" si="355"/>
        <v>Blue Cross</v>
      </c>
      <c r="K3653" t="str">
        <f t="shared" ca="1" si="356"/>
        <v>Transferred</v>
      </c>
      <c r="L3653" s="1">
        <f t="shared" ca="1" si="357"/>
        <v>12446</v>
      </c>
    </row>
    <row r="3654" spans="2:12" x14ac:dyDescent="0.25">
      <c r="B3654">
        <f t="shared" ca="1" si="359"/>
        <v>27</v>
      </c>
      <c r="C3654">
        <f t="shared" ca="1" si="358"/>
        <v>3</v>
      </c>
      <c r="D3654">
        <f t="shared" ca="1" si="358"/>
        <v>1936</v>
      </c>
      <c r="E3654">
        <f t="shared" ca="1" si="358"/>
        <v>2</v>
      </c>
      <c r="F3654">
        <f t="shared" ca="1" si="358"/>
        <v>5</v>
      </c>
      <c r="G3654">
        <f t="shared" ca="1" si="358"/>
        <v>1</v>
      </c>
      <c r="I3654" t="str">
        <f t="shared" ca="1" si="354"/>
        <v>Male</v>
      </c>
      <c r="J3654" t="str">
        <f t="shared" ca="1" si="355"/>
        <v>Blue Cross</v>
      </c>
      <c r="K3654" t="str">
        <f t="shared" ca="1" si="356"/>
        <v>Discharged</v>
      </c>
      <c r="L3654" s="1">
        <f t="shared" ca="1" si="357"/>
        <v>13236</v>
      </c>
    </row>
    <row r="3655" spans="2:12" x14ac:dyDescent="0.25">
      <c r="B3655">
        <f t="shared" ca="1" si="359"/>
        <v>11</v>
      </c>
      <c r="C3655">
        <f t="shared" ca="1" si="358"/>
        <v>12</v>
      </c>
      <c r="D3655">
        <f t="shared" ca="1" si="358"/>
        <v>2003</v>
      </c>
      <c r="E3655">
        <f t="shared" ca="1" si="358"/>
        <v>2</v>
      </c>
      <c r="F3655">
        <f t="shared" ca="1" si="358"/>
        <v>3</v>
      </c>
      <c r="G3655">
        <f t="shared" ca="1" si="358"/>
        <v>2</v>
      </c>
      <c r="I3655" t="str">
        <f t="shared" ca="1" si="354"/>
        <v>Male</v>
      </c>
      <c r="J3655" t="str">
        <f t="shared" ca="1" si="355"/>
        <v>Medicaid</v>
      </c>
      <c r="K3655" t="str">
        <f t="shared" ca="1" si="356"/>
        <v>Admitted</v>
      </c>
      <c r="L3655" s="1">
        <f t="shared" ca="1" si="357"/>
        <v>37966</v>
      </c>
    </row>
    <row r="3656" spans="2:12" x14ac:dyDescent="0.25">
      <c r="B3656">
        <f t="shared" ca="1" si="359"/>
        <v>4</v>
      </c>
      <c r="C3656">
        <f t="shared" ca="1" si="358"/>
        <v>4</v>
      </c>
      <c r="D3656">
        <f t="shared" ca="1" si="358"/>
        <v>1990</v>
      </c>
      <c r="E3656">
        <f t="shared" ca="1" si="358"/>
        <v>1</v>
      </c>
      <c r="F3656">
        <f t="shared" ca="1" si="358"/>
        <v>2</v>
      </c>
      <c r="G3656">
        <f t="shared" ca="1" si="358"/>
        <v>1</v>
      </c>
      <c r="I3656" t="str">
        <f t="shared" ca="1" si="354"/>
        <v>Female</v>
      </c>
      <c r="J3656" t="str">
        <f t="shared" ca="1" si="355"/>
        <v>Medicare</v>
      </c>
      <c r="K3656" t="str">
        <f t="shared" ca="1" si="356"/>
        <v>Discharged</v>
      </c>
      <c r="L3656" s="1">
        <f t="shared" ca="1" si="357"/>
        <v>32967</v>
      </c>
    </row>
    <row r="3657" spans="2:12" x14ac:dyDescent="0.25">
      <c r="B3657">
        <f t="shared" ca="1" si="359"/>
        <v>15</v>
      </c>
      <c r="C3657">
        <f t="shared" ca="1" si="358"/>
        <v>5</v>
      </c>
      <c r="D3657">
        <f t="shared" ca="1" si="358"/>
        <v>1986</v>
      </c>
      <c r="E3657">
        <f t="shared" ca="1" si="358"/>
        <v>2</v>
      </c>
      <c r="F3657">
        <f t="shared" ca="1" si="358"/>
        <v>2</v>
      </c>
      <c r="G3657">
        <f t="shared" ca="1" si="358"/>
        <v>2</v>
      </c>
      <c r="I3657" t="str">
        <f t="shared" ref="I3657:I3720" ca="1" si="360">VLOOKUP(E3657,GenderNum_to_GenderLabel,2,FALSE)</f>
        <v>Male</v>
      </c>
      <c r="J3657" t="str">
        <f t="shared" ref="J3657:J3720" ca="1" si="361">VLOOKUP(F3657,InsuranceNum_to_InsuranceCompany,2,FALSE)</f>
        <v>Medicare</v>
      </c>
      <c r="K3657" t="str">
        <f t="shared" ref="K3657:K3720" ca="1" si="362">VLOOKUP(G3657,DispositionNum_to_DispositionLabel,2,FALSE)</f>
        <v>Admitted</v>
      </c>
      <c r="L3657" s="1">
        <f t="shared" ca="1" si="357"/>
        <v>31547</v>
      </c>
    </row>
    <row r="3658" spans="2:12" x14ac:dyDescent="0.25">
      <c r="B3658">
        <f t="shared" ca="1" si="359"/>
        <v>20</v>
      </c>
      <c r="C3658">
        <f t="shared" ca="1" si="358"/>
        <v>5</v>
      </c>
      <c r="D3658">
        <f t="shared" ca="1" si="358"/>
        <v>1979</v>
      </c>
      <c r="E3658">
        <f t="shared" ca="1" si="358"/>
        <v>1</v>
      </c>
      <c r="F3658">
        <f t="shared" ca="1" si="358"/>
        <v>3</v>
      </c>
      <c r="G3658">
        <f t="shared" ca="1" si="358"/>
        <v>1</v>
      </c>
      <c r="I3658" t="str">
        <f t="shared" ca="1" si="360"/>
        <v>Female</v>
      </c>
      <c r="J3658" t="str">
        <f t="shared" ca="1" si="361"/>
        <v>Medicaid</v>
      </c>
      <c r="K3658" t="str">
        <f t="shared" ca="1" si="362"/>
        <v>Discharged</v>
      </c>
      <c r="L3658" s="1">
        <f t="shared" ca="1" si="357"/>
        <v>28995</v>
      </c>
    </row>
    <row r="3659" spans="2:12" x14ac:dyDescent="0.25">
      <c r="B3659">
        <f t="shared" ca="1" si="359"/>
        <v>22</v>
      </c>
      <c r="C3659">
        <f t="shared" ca="1" si="358"/>
        <v>9</v>
      </c>
      <c r="D3659">
        <f t="shared" ca="1" si="358"/>
        <v>1932</v>
      </c>
      <c r="E3659">
        <f t="shared" ca="1" si="358"/>
        <v>2</v>
      </c>
      <c r="F3659">
        <f t="shared" ca="1" si="358"/>
        <v>4</v>
      </c>
      <c r="G3659">
        <f t="shared" ca="1" si="358"/>
        <v>1</v>
      </c>
      <c r="I3659" t="str">
        <f t="shared" ca="1" si="360"/>
        <v>Male</v>
      </c>
      <c r="J3659" t="str">
        <f t="shared" ca="1" si="361"/>
        <v>Self-pay</v>
      </c>
      <c r="K3659" t="str">
        <f t="shared" ca="1" si="362"/>
        <v>Discharged</v>
      </c>
      <c r="L3659" s="1">
        <f t="shared" ca="1" si="357"/>
        <v>11954</v>
      </c>
    </row>
    <row r="3660" spans="2:12" x14ac:dyDescent="0.25">
      <c r="B3660">
        <f t="shared" ca="1" si="359"/>
        <v>14</v>
      </c>
      <c r="C3660">
        <f t="shared" ca="1" si="358"/>
        <v>4</v>
      </c>
      <c r="D3660">
        <f t="shared" ca="1" si="358"/>
        <v>2006</v>
      </c>
      <c r="E3660">
        <f t="shared" ca="1" si="358"/>
        <v>1</v>
      </c>
      <c r="F3660">
        <f t="shared" ca="1" si="358"/>
        <v>2</v>
      </c>
      <c r="G3660">
        <f t="shared" ca="1" si="358"/>
        <v>2</v>
      </c>
      <c r="I3660" t="str">
        <f t="shared" ca="1" si="360"/>
        <v>Female</v>
      </c>
      <c r="J3660" t="str">
        <f t="shared" ca="1" si="361"/>
        <v>Medicare</v>
      </c>
      <c r="K3660" t="str">
        <f t="shared" ca="1" si="362"/>
        <v>Admitted</v>
      </c>
      <c r="L3660" s="1">
        <f t="shared" ca="1" si="357"/>
        <v>38821</v>
      </c>
    </row>
    <row r="3661" spans="2:12" x14ac:dyDescent="0.25">
      <c r="B3661">
        <f t="shared" ca="1" si="359"/>
        <v>22</v>
      </c>
      <c r="C3661">
        <f t="shared" ca="1" si="358"/>
        <v>7</v>
      </c>
      <c r="D3661">
        <f t="shared" ca="1" si="358"/>
        <v>1919</v>
      </c>
      <c r="E3661">
        <f t="shared" ca="1" si="358"/>
        <v>2</v>
      </c>
      <c r="F3661">
        <f t="shared" ca="1" si="358"/>
        <v>5</v>
      </c>
      <c r="G3661">
        <f t="shared" ca="1" si="358"/>
        <v>3</v>
      </c>
      <c r="I3661" t="str">
        <f t="shared" ca="1" si="360"/>
        <v>Male</v>
      </c>
      <c r="J3661" t="str">
        <f t="shared" ca="1" si="361"/>
        <v>Blue Cross</v>
      </c>
      <c r="K3661" t="str">
        <f t="shared" ca="1" si="362"/>
        <v>Transferred</v>
      </c>
      <c r="L3661" s="1">
        <f t="shared" ca="1" si="357"/>
        <v>7143</v>
      </c>
    </row>
    <row r="3662" spans="2:12" x14ac:dyDescent="0.25">
      <c r="B3662">
        <f t="shared" ca="1" si="359"/>
        <v>19</v>
      </c>
      <c r="C3662">
        <f t="shared" ca="1" si="358"/>
        <v>5</v>
      </c>
      <c r="D3662">
        <f t="shared" ca="1" si="358"/>
        <v>1929</v>
      </c>
      <c r="E3662">
        <f t="shared" ca="1" si="358"/>
        <v>1</v>
      </c>
      <c r="F3662">
        <f t="shared" ca="1" si="358"/>
        <v>5</v>
      </c>
      <c r="G3662">
        <f t="shared" ca="1" si="358"/>
        <v>2</v>
      </c>
      <c r="I3662" t="str">
        <f t="shared" ca="1" si="360"/>
        <v>Female</v>
      </c>
      <c r="J3662" t="str">
        <f t="shared" ca="1" si="361"/>
        <v>Blue Cross</v>
      </c>
      <c r="K3662" t="str">
        <f t="shared" ca="1" si="362"/>
        <v>Admitted</v>
      </c>
      <c r="L3662" s="1">
        <f t="shared" ca="1" si="357"/>
        <v>10732</v>
      </c>
    </row>
    <row r="3663" spans="2:12" x14ac:dyDescent="0.25">
      <c r="B3663">
        <f t="shared" ca="1" si="359"/>
        <v>27</v>
      </c>
      <c r="C3663">
        <f t="shared" ca="1" si="358"/>
        <v>10</v>
      </c>
      <c r="D3663">
        <f t="shared" ca="1" si="358"/>
        <v>1933</v>
      </c>
      <c r="E3663">
        <f t="shared" ca="1" si="358"/>
        <v>2</v>
      </c>
      <c r="F3663">
        <f t="shared" ca="1" si="358"/>
        <v>3</v>
      </c>
      <c r="G3663">
        <f t="shared" ca="1" si="358"/>
        <v>1</v>
      </c>
      <c r="I3663" t="str">
        <f t="shared" ca="1" si="360"/>
        <v>Male</v>
      </c>
      <c r="J3663" t="str">
        <f t="shared" ca="1" si="361"/>
        <v>Medicaid</v>
      </c>
      <c r="K3663" t="str">
        <f t="shared" ca="1" si="362"/>
        <v>Discharged</v>
      </c>
      <c r="L3663" s="1">
        <f t="shared" ca="1" si="357"/>
        <v>12354</v>
      </c>
    </row>
    <row r="3664" spans="2:12" x14ac:dyDescent="0.25">
      <c r="B3664">
        <f t="shared" ca="1" si="359"/>
        <v>2</v>
      </c>
      <c r="C3664">
        <f t="shared" ca="1" si="358"/>
        <v>9</v>
      </c>
      <c r="D3664">
        <f t="shared" ca="1" si="358"/>
        <v>2010</v>
      </c>
      <c r="E3664">
        <f t="shared" ca="1" si="358"/>
        <v>1</v>
      </c>
      <c r="F3664">
        <f t="shared" ca="1" si="358"/>
        <v>5</v>
      </c>
      <c r="G3664">
        <f t="shared" ca="1" si="358"/>
        <v>1</v>
      </c>
      <c r="I3664" t="str">
        <f t="shared" ca="1" si="360"/>
        <v>Female</v>
      </c>
      <c r="J3664" t="str">
        <f t="shared" ca="1" si="361"/>
        <v>Blue Cross</v>
      </c>
      <c r="K3664" t="str">
        <f t="shared" ca="1" si="362"/>
        <v>Discharged</v>
      </c>
      <c r="L3664" s="1">
        <f t="shared" ca="1" si="357"/>
        <v>40423</v>
      </c>
    </row>
    <row r="3665" spans="2:12" x14ac:dyDescent="0.25">
      <c r="B3665">
        <f t="shared" ca="1" si="359"/>
        <v>17</v>
      </c>
      <c r="C3665">
        <f t="shared" ca="1" si="358"/>
        <v>8</v>
      </c>
      <c r="D3665">
        <f t="shared" ca="1" si="358"/>
        <v>1925</v>
      </c>
      <c r="E3665">
        <f t="shared" ca="1" si="358"/>
        <v>1</v>
      </c>
      <c r="F3665">
        <f t="shared" ca="1" si="358"/>
        <v>3</v>
      </c>
      <c r="G3665">
        <f t="shared" ca="1" si="358"/>
        <v>4</v>
      </c>
      <c r="I3665" t="str">
        <f t="shared" ca="1" si="360"/>
        <v>Female</v>
      </c>
      <c r="J3665" t="str">
        <f t="shared" ca="1" si="361"/>
        <v>Medicaid</v>
      </c>
      <c r="K3665" t="str">
        <f t="shared" ca="1" si="362"/>
        <v>Left without being seen</v>
      </c>
      <c r="L3665" s="1">
        <f t="shared" ca="1" si="357"/>
        <v>9361</v>
      </c>
    </row>
    <row r="3666" spans="2:12" x14ac:dyDescent="0.25">
      <c r="B3666">
        <f t="shared" ca="1" si="359"/>
        <v>26</v>
      </c>
      <c r="C3666">
        <f t="shared" ca="1" si="358"/>
        <v>12</v>
      </c>
      <c r="D3666">
        <f t="shared" ca="1" si="358"/>
        <v>1988</v>
      </c>
      <c r="E3666">
        <f t="shared" ca="1" si="358"/>
        <v>2</v>
      </c>
      <c r="F3666">
        <f t="shared" ca="1" si="358"/>
        <v>2</v>
      </c>
      <c r="G3666">
        <f t="shared" ca="1" si="358"/>
        <v>1</v>
      </c>
      <c r="I3666" t="str">
        <f t="shared" ca="1" si="360"/>
        <v>Male</v>
      </c>
      <c r="J3666" t="str">
        <f t="shared" ca="1" si="361"/>
        <v>Medicare</v>
      </c>
      <c r="K3666" t="str">
        <f t="shared" ca="1" si="362"/>
        <v>Discharged</v>
      </c>
      <c r="L3666" s="1">
        <f t="shared" ca="1" si="357"/>
        <v>32503</v>
      </c>
    </row>
    <row r="3667" spans="2:12" x14ac:dyDescent="0.25">
      <c r="B3667">
        <f t="shared" ca="1" si="359"/>
        <v>24</v>
      </c>
      <c r="C3667">
        <f t="shared" ca="1" si="358"/>
        <v>12</v>
      </c>
      <c r="D3667">
        <f t="shared" ca="1" si="358"/>
        <v>1993</v>
      </c>
      <c r="E3667">
        <f t="shared" ca="1" si="358"/>
        <v>1</v>
      </c>
      <c r="F3667">
        <f t="shared" ca="1" si="358"/>
        <v>4</v>
      </c>
      <c r="G3667">
        <f t="shared" ca="1" si="358"/>
        <v>4</v>
      </c>
      <c r="I3667" t="str">
        <f t="shared" ca="1" si="360"/>
        <v>Female</v>
      </c>
      <c r="J3667" t="str">
        <f t="shared" ca="1" si="361"/>
        <v>Self-pay</v>
      </c>
      <c r="K3667" t="str">
        <f t="shared" ca="1" si="362"/>
        <v>Left without being seen</v>
      </c>
      <c r="L3667" s="1">
        <f t="shared" ca="1" si="357"/>
        <v>34327</v>
      </c>
    </row>
    <row r="3668" spans="2:12" x14ac:dyDescent="0.25">
      <c r="B3668">
        <f t="shared" ca="1" si="359"/>
        <v>4</v>
      </c>
      <c r="C3668">
        <f t="shared" ca="1" si="358"/>
        <v>2</v>
      </c>
      <c r="D3668">
        <f t="shared" ca="1" si="358"/>
        <v>1973</v>
      </c>
      <c r="E3668">
        <f t="shared" ca="1" si="358"/>
        <v>1</v>
      </c>
      <c r="F3668">
        <f t="shared" ca="1" si="358"/>
        <v>5</v>
      </c>
      <c r="G3668">
        <f t="shared" ca="1" si="358"/>
        <v>2</v>
      </c>
      <c r="I3668" t="str">
        <f t="shared" ca="1" si="360"/>
        <v>Female</v>
      </c>
      <c r="J3668" t="str">
        <f t="shared" ca="1" si="361"/>
        <v>Blue Cross</v>
      </c>
      <c r="K3668" t="str">
        <f t="shared" ca="1" si="362"/>
        <v>Admitted</v>
      </c>
      <c r="L3668" s="1">
        <f t="shared" ref="L3668:L3731" ca="1" si="363">DATE(D3668,C3668,B3668)</f>
        <v>26699</v>
      </c>
    </row>
    <row r="3669" spans="2:12" x14ac:dyDescent="0.25">
      <c r="B3669">
        <f t="shared" ca="1" si="359"/>
        <v>28</v>
      </c>
      <c r="C3669">
        <f t="shared" ca="1" si="358"/>
        <v>10</v>
      </c>
      <c r="D3669">
        <f t="shared" ca="1" si="358"/>
        <v>1966</v>
      </c>
      <c r="E3669">
        <f t="shared" ca="1" si="358"/>
        <v>2</v>
      </c>
      <c r="F3669">
        <f t="shared" ca="1" si="358"/>
        <v>4</v>
      </c>
      <c r="G3669">
        <f t="shared" ca="1" si="358"/>
        <v>4</v>
      </c>
      <c r="I3669" t="str">
        <f t="shared" ca="1" si="360"/>
        <v>Male</v>
      </c>
      <c r="J3669" t="str">
        <f t="shared" ca="1" si="361"/>
        <v>Self-pay</v>
      </c>
      <c r="K3669" t="str">
        <f t="shared" ca="1" si="362"/>
        <v>Left without being seen</v>
      </c>
      <c r="L3669" s="1">
        <f t="shared" ca="1" si="363"/>
        <v>24408</v>
      </c>
    </row>
    <row r="3670" spans="2:12" x14ac:dyDescent="0.25">
      <c r="B3670">
        <f t="shared" ca="1" si="359"/>
        <v>9</v>
      </c>
      <c r="C3670">
        <f t="shared" ca="1" si="358"/>
        <v>9</v>
      </c>
      <c r="D3670">
        <f t="shared" ca="1" si="358"/>
        <v>2009</v>
      </c>
      <c r="E3670">
        <f t="shared" ca="1" si="358"/>
        <v>2</v>
      </c>
      <c r="F3670">
        <f t="shared" ca="1" si="358"/>
        <v>4</v>
      </c>
      <c r="G3670">
        <f t="shared" ca="1" si="358"/>
        <v>2</v>
      </c>
      <c r="I3670" t="str">
        <f t="shared" ca="1" si="360"/>
        <v>Male</v>
      </c>
      <c r="J3670" t="str">
        <f t="shared" ca="1" si="361"/>
        <v>Self-pay</v>
      </c>
      <c r="K3670" t="str">
        <f t="shared" ca="1" si="362"/>
        <v>Admitted</v>
      </c>
      <c r="L3670" s="1">
        <f t="shared" ca="1" si="363"/>
        <v>40065</v>
      </c>
    </row>
    <row r="3671" spans="2:12" x14ac:dyDescent="0.25">
      <c r="B3671">
        <f t="shared" ca="1" si="359"/>
        <v>22</v>
      </c>
      <c r="C3671">
        <f t="shared" ca="1" si="358"/>
        <v>8</v>
      </c>
      <c r="D3671">
        <f t="shared" ca="1" si="358"/>
        <v>1925</v>
      </c>
      <c r="E3671">
        <f t="shared" ca="1" si="358"/>
        <v>2</v>
      </c>
      <c r="F3671">
        <f t="shared" ca="1" si="358"/>
        <v>1</v>
      </c>
      <c r="G3671">
        <f t="shared" ca="1" si="358"/>
        <v>4</v>
      </c>
      <c r="I3671" t="str">
        <f t="shared" ca="1" si="360"/>
        <v>Male</v>
      </c>
      <c r="J3671" t="str">
        <f t="shared" ca="1" si="361"/>
        <v>Aetna</v>
      </c>
      <c r="K3671" t="str">
        <f t="shared" ca="1" si="362"/>
        <v>Left without being seen</v>
      </c>
      <c r="L3671" s="1">
        <f t="shared" ca="1" si="363"/>
        <v>9366</v>
      </c>
    </row>
    <row r="3672" spans="2:12" x14ac:dyDescent="0.25">
      <c r="B3672">
        <f t="shared" ca="1" si="359"/>
        <v>25</v>
      </c>
      <c r="C3672">
        <f t="shared" ca="1" si="358"/>
        <v>4</v>
      </c>
      <c r="D3672">
        <f t="shared" ca="1" si="358"/>
        <v>1950</v>
      </c>
      <c r="E3672">
        <f t="shared" ca="1" si="358"/>
        <v>1</v>
      </c>
      <c r="F3672">
        <f t="shared" ca="1" si="358"/>
        <v>2</v>
      </c>
      <c r="G3672">
        <f t="shared" ca="1" si="358"/>
        <v>4</v>
      </c>
      <c r="I3672" t="str">
        <f t="shared" ca="1" si="360"/>
        <v>Female</v>
      </c>
      <c r="J3672" t="str">
        <f t="shared" ca="1" si="361"/>
        <v>Medicare</v>
      </c>
      <c r="K3672" t="str">
        <f t="shared" ca="1" si="362"/>
        <v>Left without being seen</v>
      </c>
      <c r="L3672" s="1">
        <f t="shared" ca="1" si="363"/>
        <v>18378</v>
      </c>
    </row>
    <row r="3673" spans="2:12" x14ac:dyDescent="0.25">
      <c r="B3673">
        <f t="shared" ca="1" si="359"/>
        <v>23</v>
      </c>
      <c r="C3673">
        <f t="shared" ca="1" si="358"/>
        <v>12</v>
      </c>
      <c r="D3673">
        <f t="shared" ca="1" si="358"/>
        <v>1941</v>
      </c>
      <c r="E3673">
        <f t="shared" ca="1" si="358"/>
        <v>2</v>
      </c>
      <c r="F3673">
        <f t="shared" ca="1" si="358"/>
        <v>4</v>
      </c>
      <c r="G3673">
        <f t="shared" ca="1" si="358"/>
        <v>3</v>
      </c>
      <c r="I3673" t="str">
        <f t="shared" ca="1" si="360"/>
        <v>Male</v>
      </c>
      <c r="J3673" t="str">
        <f t="shared" ca="1" si="361"/>
        <v>Self-pay</v>
      </c>
      <c r="K3673" t="str">
        <f t="shared" ca="1" si="362"/>
        <v>Transferred</v>
      </c>
      <c r="L3673" s="1">
        <f t="shared" ca="1" si="363"/>
        <v>15333</v>
      </c>
    </row>
    <row r="3674" spans="2:12" x14ac:dyDescent="0.25">
      <c r="B3674">
        <f t="shared" ca="1" si="359"/>
        <v>29</v>
      </c>
      <c r="C3674">
        <f t="shared" ca="1" si="358"/>
        <v>4</v>
      </c>
      <c r="D3674">
        <f t="shared" ca="1" si="358"/>
        <v>1946</v>
      </c>
      <c r="E3674">
        <f t="shared" ca="1" si="358"/>
        <v>1</v>
      </c>
      <c r="F3674">
        <f t="shared" ca="1" si="358"/>
        <v>4</v>
      </c>
      <c r="G3674">
        <f t="shared" ca="1" si="358"/>
        <v>1</v>
      </c>
      <c r="I3674" t="str">
        <f t="shared" ca="1" si="360"/>
        <v>Female</v>
      </c>
      <c r="J3674" t="str">
        <f t="shared" ca="1" si="361"/>
        <v>Self-pay</v>
      </c>
      <c r="K3674" t="str">
        <f t="shared" ca="1" si="362"/>
        <v>Discharged</v>
      </c>
      <c r="L3674" s="1">
        <f t="shared" ca="1" si="363"/>
        <v>16921</v>
      </c>
    </row>
    <row r="3675" spans="2:12" x14ac:dyDescent="0.25">
      <c r="B3675">
        <f t="shared" ca="1" si="359"/>
        <v>20</v>
      </c>
      <c r="C3675">
        <f t="shared" ca="1" si="358"/>
        <v>4</v>
      </c>
      <c r="D3675">
        <f t="shared" ca="1" si="358"/>
        <v>1958</v>
      </c>
      <c r="E3675">
        <f t="shared" ca="1" si="358"/>
        <v>2</v>
      </c>
      <c r="F3675">
        <f t="shared" ca="1" si="358"/>
        <v>2</v>
      </c>
      <c r="G3675">
        <f t="shared" ca="1" si="358"/>
        <v>2</v>
      </c>
      <c r="I3675" t="str">
        <f t="shared" ca="1" si="360"/>
        <v>Male</v>
      </c>
      <c r="J3675" t="str">
        <f t="shared" ca="1" si="361"/>
        <v>Medicare</v>
      </c>
      <c r="K3675" t="str">
        <f t="shared" ca="1" si="362"/>
        <v>Admitted</v>
      </c>
      <c r="L3675" s="1">
        <f t="shared" ca="1" si="363"/>
        <v>21295</v>
      </c>
    </row>
    <row r="3676" spans="2:12" x14ac:dyDescent="0.25">
      <c r="B3676">
        <f t="shared" ca="1" si="359"/>
        <v>13</v>
      </c>
      <c r="C3676">
        <f t="shared" ca="1" si="358"/>
        <v>6</v>
      </c>
      <c r="D3676">
        <f t="shared" ca="1" si="358"/>
        <v>1942</v>
      </c>
      <c r="E3676">
        <f t="shared" ca="1" si="358"/>
        <v>1</v>
      </c>
      <c r="F3676">
        <f t="shared" ca="1" si="358"/>
        <v>1</v>
      </c>
      <c r="G3676">
        <f t="shared" ca="1" si="358"/>
        <v>1</v>
      </c>
      <c r="I3676" t="str">
        <f t="shared" ca="1" si="360"/>
        <v>Female</v>
      </c>
      <c r="J3676" t="str">
        <f t="shared" ca="1" si="361"/>
        <v>Aetna</v>
      </c>
      <c r="K3676" t="str">
        <f t="shared" ca="1" si="362"/>
        <v>Discharged</v>
      </c>
      <c r="L3676" s="1">
        <f t="shared" ca="1" si="363"/>
        <v>15505</v>
      </c>
    </row>
    <row r="3677" spans="2:12" x14ac:dyDescent="0.25">
      <c r="B3677">
        <f t="shared" ca="1" si="359"/>
        <v>7</v>
      </c>
      <c r="C3677">
        <f t="shared" ca="1" si="358"/>
        <v>3</v>
      </c>
      <c r="D3677">
        <f t="shared" ca="1" si="358"/>
        <v>1932</v>
      </c>
      <c r="E3677">
        <f t="shared" ca="1" si="358"/>
        <v>1</v>
      </c>
      <c r="F3677">
        <f t="shared" ca="1" si="358"/>
        <v>2</v>
      </c>
      <c r="G3677">
        <f t="shared" ca="1" si="358"/>
        <v>3</v>
      </c>
      <c r="I3677" t="str">
        <f t="shared" ca="1" si="360"/>
        <v>Female</v>
      </c>
      <c r="J3677" t="str">
        <f t="shared" ca="1" si="361"/>
        <v>Medicare</v>
      </c>
      <c r="K3677" t="str">
        <f t="shared" ca="1" si="362"/>
        <v>Transferred</v>
      </c>
      <c r="L3677" s="1">
        <f t="shared" ca="1" si="363"/>
        <v>11755</v>
      </c>
    </row>
    <row r="3678" spans="2:12" x14ac:dyDescent="0.25">
      <c r="B3678">
        <f t="shared" ca="1" si="359"/>
        <v>17</v>
      </c>
      <c r="C3678">
        <f t="shared" ca="1" si="358"/>
        <v>3</v>
      </c>
      <c r="D3678">
        <f t="shared" ca="1" si="358"/>
        <v>1974</v>
      </c>
      <c r="E3678">
        <f t="shared" ca="1" si="358"/>
        <v>1</v>
      </c>
      <c r="F3678">
        <f t="shared" ca="1" si="358"/>
        <v>4</v>
      </c>
      <c r="G3678">
        <f t="shared" ca="1" si="358"/>
        <v>3</v>
      </c>
      <c r="I3678" t="str">
        <f t="shared" ca="1" si="360"/>
        <v>Female</v>
      </c>
      <c r="J3678" t="str">
        <f t="shared" ca="1" si="361"/>
        <v>Self-pay</v>
      </c>
      <c r="K3678" t="str">
        <f t="shared" ca="1" si="362"/>
        <v>Transferred</v>
      </c>
      <c r="L3678" s="1">
        <f t="shared" ca="1" si="363"/>
        <v>27105</v>
      </c>
    </row>
    <row r="3679" spans="2:12" x14ac:dyDescent="0.25">
      <c r="B3679">
        <f t="shared" ca="1" si="359"/>
        <v>5</v>
      </c>
      <c r="C3679">
        <f t="shared" ca="1" si="358"/>
        <v>6</v>
      </c>
      <c r="D3679">
        <f t="shared" ca="1" si="358"/>
        <v>1944</v>
      </c>
      <c r="E3679">
        <f t="shared" ca="1" si="358"/>
        <v>1</v>
      </c>
      <c r="F3679">
        <f t="shared" ca="1" si="358"/>
        <v>5</v>
      </c>
      <c r="G3679">
        <f t="shared" ca="1" si="358"/>
        <v>3</v>
      </c>
      <c r="I3679" t="str">
        <f t="shared" ca="1" si="360"/>
        <v>Female</v>
      </c>
      <c r="J3679" t="str">
        <f t="shared" ca="1" si="361"/>
        <v>Blue Cross</v>
      </c>
      <c r="K3679" t="str">
        <f t="shared" ca="1" si="362"/>
        <v>Transferred</v>
      </c>
      <c r="L3679" s="1">
        <f t="shared" ca="1" si="363"/>
        <v>16228</v>
      </c>
    </row>
    <row r="3680" spans="2:12" x14ac:dyDescent="0.25">
      <c r="B3680">
        <f t="shared" ca="1" si="359"/>
        <v>1</v>
      </c>
      <c r="C3680">
        <f t="shared" ca="1" si="358"/>
        <v>7</v>
      </c>
      <c r="D3680">
        <f t="shared" ca="1" si="358"/>
        <v>1929</v>
      </c>
      <c r="E3680">
        <f t="shared" ca="1" si="358"/>
        <v>1</v>
      </c>
      <c r="F3680">
        <f t="shared" ca="1" si="358"/>
        <v>1</v>
      </c>
      <c r="G3680">
        <f t="shared" ca="1" si="358"/>
        <v>1</v>
      </c>
      <c r="I3680" t="str">
        <f t="shared" ca="1" si="360"/>
        <v>Female</v>
      </c>
      <c r="J3680" t="str">
        <f t="shared" ca="1" si="361"/>
        <v>Aetna</v>
      </c>
      <c r="K3680" t="str">
        <f t="shared" ca="1" si="362"/>
        <v>Discharged</v>
      </c>
      <c r="L3680" s="1">
        <f t="shared" ca="1" si="363"/>
        <v>10775</v>
      </c>
    </row>
    <row r="3681" spans="2:12" x14ac:dyDescent="0.25">
      <c r="B3681">
        <f t="shared" ca="1" si="359"/>
        <v>23</v>
      </c>
      <c r="C3681">
        <f t="shared" ca="1" si="358"/>
        <v>1</v>
      </c>
      <c r="D3681">
        <f t="shared" ca="1" si="358"/>
        <v>1946</v>
      </c>
      <c r="E3681">
        <f t="shared" ca="1" si="358"/>
        <v>2</v>
      </c>
      <c r="F3681">
        <f t="shared" ca="1" si="358"/>
        <v>4</v>
      </c>
      <c r="G3681">
        <f t="shared" ca="1" si="358"/>
        <v>4</v>
      </c>
      <c r="I3681" t="str">
        <f t="shared" ca="1" si="360"/>
        <v>Male</v>
      </c>
      <c r="J3681" t="str">
        <f t="shared" ca="1" si="361"/>
        <v>Self-pay</v>
      </c>
      <c r="K3681" t="str">
        <f t="shared" ca="1" si="362"/>
        <v>Left without being seen</v>
      </c>
      <c r="L3681" s="1">
        <f t="shared" ca="1" si="363"/>
        <v>16825</v>
      </c>
    </row>
    <row r="3682" spans="2:12" x14ac:dyDescent="0.25">
      <c r="B3682">
        <f t="shared" ca="1" si="359"/>
        <v>11</v>
      </c>
      <c r="C3682">
        <f t="shared" ca="1" si="358"/>
        <v>9</v>
      </c>
      <c r="D3682">
        <f t="shared" ca="1" si="358"/>
        <v>1936</v>
      </c>
      <c r="E3682">
        <f t="shared" ca="1" si="358"/>
        <v>1</v>
      </c>
      <c r="F3682">
        <f t="shared" ca="1" si="358"/>
        <v>3</v>
      </c>
      <c r="G3682">
        <f t="shared" ca="1" si="358"/>
        <v>2</v>
      </c>
      <c r="I3682" t="str">
        <f t="shared" ca="1" si="360"/>
        <v>Female</v>
      </c>
      <c r="J3682" t="str">
        <f t="shared" ca="1" si="361"/>
        <v>Medicaid</v>
      </c>
      <c r="K3682" t="str">
        <f t="shared" ca="1" si="362"/>
        <v>Admitted</v>
      </c>
      <c r="L3682" s="1">
        <f t="shared" ca="1" si="363"/>
        <v>13404</v>
      </c>
    </row>
    <row r="3683" spans="2:12" x14ac:dyDescent="0.25">
      <c r="B3683">
        <f t="shared" ca="1" si="359"/>
        <v>1</v>
      </c>
      <c r="C3683">
        <f t="shared" ca="1" si="358"/>
        <v>7</v>
      </c>
      <c r="D3683">
        <f t="shared" ca="1" si="358"/>
        <v>1926</v>
      </c>
      <c r="E3683">
        <f t="shared" ca="1" si="358"/>
        <v>2</v>
      </c>
      <c r="F3683">
        <f t="shared" ca="1" si="358"/>
        <v>5</v>
      </c>
      <c r="G3683">
        <f t="shared" ca="1" si="358"/>
        <v>4</v>
      </c>
      <c r="I3683" t="str">
        <f t="shared" ca="1" si="360"/>
        <v>Male</v>
      </c>
      <c r="J3683" t="str">
        <f t="shared" ca="1" si="361"/>
        <v>Blue Cross</v>
      </c>
      <c r="K3683" t="str">
        <f t="shared" ca="1" si="362"/>
        <v>Left without being seen</v>
      </c>
      <c r="L3683" s="1">
        <f t="shared" ca="1" si="363"/>
        <v>9679</v>
      </c>
    </row>
    <row r="3684" spans="2:12" x14ac:dyDescent="0.25">
      <c r="B3684">
        <f t="shared" ca="1" si="359"/>
        <v>6</v>
      </c>
      <c r="C3684">
        <f t="shared" ca="1" si="358"/>
        <v>7</v>
      </c>
      <c r="D3684">
        <f t="shared" ca="1" si="358"/>
        <v>1944</v>
      </c>
      <c r="E3684">
        <f t="shared" ca="1" si="358"/>
        <v>1</v>
      </c>
      <c r="F3684">
        <f t="shared" ca="1" si="358"/>
        <v>2</v>
      </c>
      <c r="G3684">
        <f t="shared" ca="1" si="358"/>
        <v>1</v>
      </c>
      <c r="I3684" t="str">
        <f t="shared" ca="1" si="360"/>
        <v>Female</v>
      </c>
      <c r="J3684" t="str">
        <f t="shared" ca="1" si="361"/>
        <v>Medicare</v>
      </c>
      <c r="K3684" t="str">
        <f t="shared" ca="1" si="362"/>
        <v>Discharged</v>
      </c>
      <c r="L3684" s="1">
        <f t="shared" ca="1" si="363"/>
        <v>16259</v>
      </c>
    </row>
    <row r="3685" spans="2:12" x14ac:dyDescent="0.25">
      <c r="B3685">
        <f t="shared" ca="1" si="359"/>
        <v>1</v>
      </c>
      <c r="C3685">
        <f t="shared" ca="1" si="358"/>
        <v>1</v>
      </c>
      <c r="D3685">
        <f t="shared" ca="1" si="358"/>
        <v>1949</v>
      </c>
      <c r="E3685">
        <f t="shared" ca="1" si="358"/>
        <v>1</v>
      </c>
      <c r="F3685">
        <f t="shared" ca="1" si="358"/>
        <v>2</v>
      </c>
      <c r="G3685">
        <f t="shared" ca="1" si="358"/>
        <v>2</v>
      </c>
      <c r="I3685" t="str">
        <f t="shared" ca="1" si="360"/>
        <v>Female</v>
      </c>
      <c r="J3685" t="str">
        <f t="shared" ca="1" si="361"/>
        <v>Medicare</v>
      </c>
      <c r="K3685" t="str">
        <f t="shared" ca="1" si="362"/>
        <v>Admitted</v>
      </c>
      <c r="L3685" s="1">
        <f t="shared" ca="1" si="363"/>
        <v>17899</v>
      </c>
    </row>
    <row r="3686" spans="2:12" x14ac:dyDescent="0.25">
      <c r="B3686">
        <f t="shared" ca="1" si="359"/>
        <v>14</v>
      </c>
      <c r="C3686">
        <f t="shared" ca="1" si="358"/>
        <v>3</v>
      </c>
      <c r="D3686">
        <f t="shared" ca="1" si="358"/>
        <v>1975</v>
      </c>
      <c r="E3686">
        <f t="shared" ca="1" si="358"/>
        <v>2</v>
      </c>
      <c r="F3686">
        <f t="shared" ca="1" si="358"/>
        <v>3</v>
      </c>
      <c r="G3686">
        <f t="shared" ca="1" si="358"/>
        <v>3</v>
      </c>
      <c r="I3686" t="str">
        <f t="shared" ca="1" si="360"/>
        <v>Male</v>
      </c>
      <c r="J3686" t="str">
        <f t="shared" ca="1" si="361"/>
        <v>Medicaid</v>
      </c>
      <c r="K3686" t="str">
        <f t="shared" ca="1" si="362"/>
        <v>Transferred</v>
      </c>
      <c r="L3686" s="1">
        <f t="shared" ca="1" si="363"/>
        <v>27467</v>
      </c>
    </row>
    <row r="3687" spans="2:12" x14ac:dyDescent="0.25">
      <c r="B3687">
        <f t="shared" ca="1" si="359"/>
        <v>8</v>
      </c>
      <c r="C3687">
        <f t="shared" ca="1" si="358"/>
        <v>11</v>
      </c>
      <c r="D3687">
        <f t="shared" ca="1" si="358"/>
        <v>1955</v>
      </c>
      <c r="E3687">
        <f t="shared" ca="1" si="358"/>
        <v>1</v>
      </c>
      <c r="F3687">
        <f t="shared" ca="1" si="358"/>
        <v>1</v>
      </c>
      <c r="G3687">
        <f t="shared" ca="1" si="358"/>
        <v>2</v>
      </c>
      <c r="I3687" t="str">
        <f t="shared" ca="1" si="360"/>
        <v>Female</v>
      </c>
      <c r="J3687" t="str">
        <f t="shared" ca="1" si="361"/>
        <v>Aetna</v>
      </c>
      <c r="K3687" t="str">
        <f t="shared" ca="1" si="362"/>
        <v>Admitted</v>
      </c>
      <c r="L3687" s="1">
        <f t="shared" ca="1" si="363"/>
        <v>20401</v>
      </c>
    </row>
    <row r="3688" spans="2:12" x14ac:dyDescent="0.25">
      <c r="B3688">
        <f t="shared" ca="1" si="359"/>
        <v>24</v>
      </c>
      <c r="C3688">
        <f t="shared" ca="1" si="358"/>
        <v>1</v>
      </c>
      <c r="D3688">
        <f t="shared" ca="1" si="358"/>
        <v>1982</v>
      </c>
      <c r="E3688">
        <f t="shared" ca="1" si="358"/>
        <v>2</v>
      </c>
      <c r="F3688">
        <f t="shared" ca="1" si="358"/>
        <v>3</v>
      </c>
      <c r="G3688">
        <f t="shared" ca="1" si="358"/>
        <v>2</v>
      </c>
      <c r="I3688" t="str">
        <f t="shared" ca="1" si="360"/>
        <v>Male</v>
      </c>
      <c r="J3688" t="str">
        <f t="shared" ca="1" si="361"/>
        <v>Medicaid</v>
      </c>
      <c r="K3688" t="str">
        <f t="shared" ca="1" si="362"/>
        <v>Admitted</v>
      </c>
      <c r="L3688" s="1">
        <f t="shared" ca="1" si="363"/>
        <v>29975</v>
      </c>
    </row>
    <row r="3689" spans="2:12" x14ac:dyDescent="0.25">
      <c r="B3689">
        <f t="shared" ca="1" si="359"/>
        <v>18</v>
      </c>
      <c r="C3689">
        <f t="shared" ca="1" si="358"/>
        <v>6</v>
      </c>
      <c r="D3689">
        <f t="shared" ca="1" si="358"/>
        <v>1977</v>
      </c>
      <c r="E3689">
        <f t="shared" ref="C3689:G3740" ca="1" si="364">RANDBETWEEN(E$4,E$5)</f>
        <v>2</v>
      </c>
      <c r="F3689">
        <f t="shared" ca="1" si="364"/>
        <v>5</v>
      </c>
      <c r="G3689">
        <f t="shared" ca="1" si="364"/>
        <v>1</v>
      </c>
      <c r="I3689" t="str">
        <f t="shared" ca="1" si="360"/>
        <v>Male</v>
      </c>
      <c r="J3689" t="str">
        <f t="shared" ca="1" si="361"/>
        <v>Blue Cross</v>
      </c>
      <c r="K3689" t="str">
        <f t="shared" ca="1" si="362"/>
        <v>Discharged</v>
      </c>
      <c r="L3689" s="1">
        <f t="shared" ca="1" si="363"/>
        <v>28294</v>
      </c>
    </row>
    <row r="3690" spans="2:12" x14ac:dyDescent="0.25">
      <c r="B3690">
        <f t="shared" ca="1" si="359"/>
        <v>5</v>
      </c>
      <c r="C3690">
        <f t="shared" ca="1" si="364"/>
        <v>4</v>
      </c>
      <c r="D3690">
        <f t="shared" ca="1" si="364"/>
        <v>1993</v>
      </c>
      <c r="E3690">
        <f t="shared" ca="1" si="364"/>
        <v>2</v>
      </c>
      <c r="F3690">
        <f t="shared" ca="1" si="364"/>
        <v>4</v>
      </c>
      <c r="G3690">
        <f t="shared" ca="1" si="364"/>
        <v>4</v>
      </c>
      <c r="I3690" t="str">
        <f t="shared" ca="1" si="360"/>
        <v>Male</v>
      </c>
      <c r="J3690" t="str">
        <f t="shared" ca="1" si="361"/>
        <v>Self-pay</v>
      </c>
      <c r="K3690" t="str">
        <f t="shared" ca="1" si="362"/>
        <v>Left without being seen</v>
      </c>
      <c r="L3690" s="1">
        <f t="shared" ca="1" si="363"/>
        <v>34064</v>
      </c>
    </row>
    <row r="3691" spans="2:12" x14ac:dyDescent="0.25">
      <c r="B3691">
        <f t="shared" ca="1" si="359"/>
        <v>22</v>
      </c>
      <c r="C3691">
        <f t="shared" ca="1" si="364"/>
        <v>8</v>
      </c>
      <c r="D3691">
        <f t="shared" ca="1" si="364"/>
        <v>2007</v>
      </c>
      <c r="E3691">
        <f t="shared" ca="1" si="364"/>
        <v>2</v>
      </c>
      <c r="F3691">
        <f t="shared" ca="1" si="364"/>
        <v>4</v>
      </c>
      <c r="G3691">
        <f t="shared" ca="1" si="364"/>
        <v>4</v>
      </c>
      <c r="I3691" t="str">
        <f t="shared" ca="1" si="360"/>
        <v>Male</v>
      </c>
      <c r="J3691" t="str">
        <f t="shared" ca="1" si="361"/>
        <v>Self-pay</v>
      </c>
      <c r="K3691" t="str">
        <f t="shared" ca="1" si="362"/>
        <v>Left without being seen</v>
      </c>
      <c r="L3691" s="1">
        <f t="shared" ca="1" si="363"/>
        <v>39316</v>
      </c>
    </row>
    <row r="3692" spans="2:12" x14ac:dyDescent="0.25">
      <c r="B3692">
        <f t="shared" ca="1" si="359"/>
        <v>13</v>
      </c>
      <c r="C3692">
        <f t="shared" ca="1" si="364"/>
        <v>3</v>
      </c>
      <c r="D3692">
        <f t="shared" ca="1" si="364"/>
        <v>1945</v>
      </c>
      <c r="E3692">
        <f t="shared" ca="1" si="364"/>
        <v>1</v>
      </c>
      <c r="F3692">
        <f t="shared" ca="1" si="364"/>
        <v>2</v>
      </c>
      <c r="G3692">
        <f t="shared" ca="1" si="364"/>
        <v>2</v>
      </c>
      <c r="I3692" t="str">
        <f t="shared" ca="1" si="360"/>
        <v>Female</v>
      </c>
      <c r="J3692" t="str">
        <f t="shared" ca="1" si="361"/>
        <v>Medicare</v>
      </c>
      <c r="K3692" t="str">
        <f t="shared" ca="1" si="362"/>
        <v>Admitted</v>
      </c>
      <c r="L3692" s="1">
        <f t="shared" ca="1" si="363"/>
        <v>16509</v>
      </c>
    </row>
    <row r="3693" spans="2:12" x14ac:dyDescent="0.25">
      <c r="B3693">
        <f t="shared" ca="1" si="359"/>
        <v>1</v>
      </c>
      <c r="C3693">
        <f t="shared" ca="1" si="364"/>
        <v>6</v>
      </c>
      <c r="D3693">
        <f t="shared" ca="1" si="364"/>
        <v>1971</v>
      </c>
      <c r="E3693">
        <f t="shared" ca="1" si="364"/>
        <v>2</v>
      </c>
      <c r="F3693">
        <f t="shared" ca="1" si="364"/>
        <v>5</v>
      </c>
      <c r="G3693">
        <f t="shared" ca="1" si="364"/>
        <v>2</v>
      </c>
      <c r="I3693" t="str">
        <f t="shared" ca="1" si="360"/>
        <v>Male</v>
      </c>
      <c r="J3693" t="str">
        <f t="shared" ca="1" si="361"/>
        <v>Blue Cross</v>
      </c>
      <c r="K3693" t="str">
        <f t="shared" ca="1" si="362"/>
        <v>Admitted</v>
      </c>
      <c r="L3693" s="1">
        <f t="shared" ca="1" si="363"/>
        <v>26085</v>
      </c>
    </row>
    <row r="3694" spans="2:12" x14ac:dyDescent="0.25">
      <c r="B3694">
        <f t="shared" ca="1" si="359"/>
        <v>29</v>
      </c>
      <c r="C3694">
        <f t="shared" ca="1" si="364"/>
        <v>8</v>
      </c>
      <c r="D3694">
        <f t="shared" ca="1" si="364"/>
        <v>1924</v>
      </c>
      <c r="E3694">
        <f t="shared" ca="1" si="364"/>
        <v>1</v>
      </c>
      <c r="F3694">
        <f t="shared" ca="1" si="364"/>
        <v>1</v>
      </c>
      <c r="G3694">
        <f t="shared" ca="1" si="364"/>
        <v>2</v>
      </c>
      <c r="I3694" t="str">
        <f t="shared" ca="1" si="360"/>
        <v>Female</v>
      </c>
      <c r="J3694" t="str">
        <f t="shared" ca="1" si="361"/>
        <v>Aetna</v>
      </c>
      <c r="K3694" t="str">
        <f t="shared" ca="1" si="362"/>
        <v>Admitted</v>
      </c>
      <c r="L3694" s="1">
        <f t="shared" ca="1" si="363"/>
        <v>9008</v>
      </c>
    </row>
    <row r="3695" spans="2:12" x14ac:dyDescent="0.25">
      <c r="B3695">
        <f t="shared" ca="1" si="359"/>
        <v>5</v>
      </c>
      <c r="C3695">
        <f t="shared" ca="1" si="364"/>
        <v>4</v>
      </c>
      <c r="D3695">
        <f t="shared" ca="1" si="364"/>
        <v>1921</v>
      </c>
      <c r="E3695">
        <f t="shared" ca="1" si="364"/>
        <v>2</v>
      </c>
      <c r="F3695">
        <f t="shared" ca="1" si="364"/>
        <v>3</v>
      </c>
      <c r="G3695">
        <f t="shared" ca="1" si="364"/>
        <v>1</v>
      </c>
      <c r="I3695" t="str">
        <f t="shared" ca="1" si="360"/>
        <v>Male</v>
      </c>
      <c r="J3695" t="str">
        <f t="shared" ca="1" si="361"/>
        <v>Medicaid</v>
      </c>
      <c r="K3695" t="str">
        <f t="shared" ca="1" si="362"/>
        <v>Discharged</v>
      </c>
      <c r="L3695" s="1">
        <f t="shared" ca="1" si="363"/>
        <v>7766</v>
      </c>
    </row>
    <row r="3696" spans="2:12" x14ac:dyDescent="0.25">
      <c r="B3696">
        <f t="shared" ca="1" si="359"/>
        <v>7</v>
      </c>
      <c r="C3696">
        <f t="shared" ca="1" si="364"/>
        <v>3</v>
      </c>
      <c r="D3696">
        <f t="shared" ca="1" si="364"/>
        <v>1992</v>
      </c>
      <c r="E3696">
        <f t="shared" ca="1" si="364"/>
        <v>1</v>
      </c>
      <c r="F3696">
        <f t="shared" ca="1" si="364"/>
        <v>2</v>
      </c>
      <c r="G3696">
        <f t="shared" ca="1" si="364"/>
        <v>4</v>
      </c>
      <c r="I3696" t="str">
        <f t="shared" ca="1" si="360"/>
        <v>Female</v>
      </c>
      <c r="J3696" t="str">
        <f t="shared" ca="1" si="361"/>
        <v>Medicare</v>
      </c>
      <c r="K3696" t="str">
        <f t="shared" ca="1" si="362"/>
        <v>Left without being seen</v>
      </c>
      <c r="L3696" s="1">
        <f t="shared" ca="1" si="363"/>
        <v>33670</v>
      </c>
    </row>
    <row r="3697" spans="2:12" x14ac:dyDescent="0.25">
      <c r="B3697">
        <f t="shared" ca="1" si="359"/>
        <v>27</v>
      </c>
      <c r="C3697">
        <f t="shared" ca="1" si="364"/>
        <v>11</v>
      </c>
      <c r="D3697">
        <f t="shared" ca="1" si="364"/>
        <v>1990</v>
      </c>
      <c r="E3697">
        <f t="shared" ca="1" si="364"/>
        <v>1</v>
      </c>
      <c r="F3697">
        <f t="shared" ca="1" si="364"/>
        <v>2</v>
      </c>
      <c r="G3697">
        <f t="shared" ca="1" si="364"/>
        <v>2</v>
      </c>
      <c r="I3697" t="str">
        <f t="shared" ca="1" si="360"/>
        <v>Female</v>
      </c>
      <c r="J3697" t="str">
        <f t="shared" ca="1" si="361"/>
        <v>Medicare</v>
      </c>
      <c r="K3697" t="str">
        <f t="shared" ca="1" si="362"/>
        <v>Admitted</v>
      </c>
      <c r="L3697" s="1">
        <f t="shared" ca="1" si="363"/>
        <v>33204</v>
      </c>
    </row>
    <row r="3698" spans="2:12" x14ac:dyDescent="0.25">
      <c r="B3698">
        <f t="shared" ca="1" si="359"/>
        <v>27</v>
      </c>
      <c r="C3698">
        <f t="shared" ca="1" si="364"/>
        <v>5</v>
      </c>
      <c r="D3698">
        <f t="shared" ca="1" si="364"/>
        <v>1998</v>
      </c>
      <c r="E3698">
        <f t="shared" ca="1" si="364"/>
        <v>2</v>
      </c>
      <c r="F3698">
        <f t="shared" ca="1" si="364"/>
        <v>5</v>
      </c>
      <c r="G3698">
        <f t="shared" ca="1" si="364"/>
        <v>4</v>
      </c>
      <c r="I3698" t="str">
        <f t="shared" ca="1" si="360"/>
        <v>Male</v>
      </c>
      <c r="J3698" t="str">
        <f t="shared" ca="1" si="361"/>
        <v>Blue Cross</v>
      </c>
      <c r="K3698" t="str">
        <f t="shared" ca="1" si="362"/>
        <v>Left without being seen</v>
      </c>
      <c r="L3698" s="1">
        <f t="shared" ca="1" si="363"/>
        <v>35942</v>
      </c>
    </row>
    <row r="3699" spans="2:12" x14ac:dyDescent="0.25">
      <c r="B3699">
        <f t="shared" ca="1" si="359"/>
        <v>10</v>
      </c>
      <c r="C3699">
        <f t="shared" ca="1" si="364"/>
        <v>5</v>
      </c>
      <c r="D3699">
        <f t="shared" ca="1" si="364"/>
        <v>1958</v>
      </c>
      <c r="E3699">
        <f t="shared" ca="1" si="364"/>
        <v>2</v>
      </c>
      <c r="F3699">
        <f t="shared" ca="1" si="364"/>
        <v>2</v>
      </c>
      <c r="G3699">
        <f t="shared" ca="1" si="364"/>
        <v>3</v>
      </c>
      <c r="I3699" t="str">
        <f t="shared" ca="1" si="360"/>
        <v>Male</v>
      </c>
      <c r="J3699" t="str">
        <f t="shared" ca="1" si="361"/>
        <v>Medicare</v>
      </c>
      <c r="K3699" t="str">
        <f t="shared" ca="1" si="362"/>
        <v>Transferred</v>
      </c>
      <c r="L3699" s="1">
        <f t="shared" ca="1" si="363"/>
        <v>21315</v>
      </c>
    </row>
    <row r="3700" spans="2:12" x14ac:dyDescent="0.25">
      <c r="B3700">
        <f t="shared" ca="1" si="359"/>
        <v>16</v>
      </c>
      <c r="C3700">
        <f t="shared" ca="1" si="364"/>
        <v>10</v>
      </c>
      <c r="D3700">
        <f t="shared" ca="1" si="364"/>
        <v>1969</v>
      </c>
      <c r="E3700">
        <f t="shared" ca="1" si="364"/>
        <v>1</v>
      </c>
      <c r="F3700">
        <f t="shared" ca="1" si="364"/>
        <v>4</v>
      </c>
      <c r="G3700">
        <f t="shared" ca="1" si="364"/>
        <v>4</v>
      </c>
      <c r="I3700" t="str">
        <f t="shared" ca="1" si="360"/>
        <v>Female</v>
      </c>
      <c r="J3700" t="str">
        <f t="shared" ca="1" si="361"/>
        <v>Self-pay</v>
      </c>
      <c r="K3700" t="str">
        <f t="shared" ca="1" si="362"/>
        <v>Left without being seen</v>
      </c>
      <c r="L3700" s="1">
        <f t="shared" ca="1" si="363"/>
        <v>25492</v>
      </c>
    </row>
    <row r="3701" spans="2:12" x14ac:dyDescent="0.25">
      <c r="B3701">
        <f t="shared" ca="1" si="359"/>
        <v>5</v>
      </c>
      <c r="C3701">
        <f t="shared" ca="1" si="364"/>
        <v>4</v>
      </c>
      <c r="D3701">
        <f t="shared" ca="1" si="364"/>
        <v>1940</v>
      </c>
      <c r="E3701">
        <f t="shared" ca="1" si="364"/>
        <v>1</v>
      </c>
      <c r="F3701">
        <f t="shared" ca="1" si="364"/>
        <v>4</v>
      </c>
      <c r="G3701">
        <f t="shared" ca="1" si="364"/>
        <v>2</v>
      </c>
      <c r="I3701" t="str">
        <f t="shared" ca="1" si="360"/>
        <v>Female</v>
      </c>
      <c r="J3701" t="str">
        <f t="shared" ca="1" si="361"/>
        <v>Self-pay</v>
      </c>
      <c r="K3701" t="str">
        <f t="shared" ca="1" si="362"/>
        <v>Admitted</v>
      </c>
      <c r="L3701" s="1">
        <f t="shared" ca="1" si="363"/>
        <v>14706</v>
      </c>
    </row>
    <row r="3702" spans="2:12" x14ac:dyDescent="0.25">
      <c r="B3702">
        <f t="shared" ca="1" si="359"/>
        <v>3</v>
      </c>
      <c r="C3702">
        <f t="shared" ca="1" si="364"/>
        <v>3</v>
      </c>
      <c r="D3702">
        <f t="shared" ca="1" si="364"/>
        <v>1975</v>
      </c>
      <c r="E3702">
        <f t="shared" ca="1" si="364"/>
        <v>1</v>
      </c>
      <c r="F3702">
        <f t="shared" ca="1" si="364"/>
        <v>4</v>
      </c>
      <c r="G3702">
        <f t="shared" ca="1" si="364"/>
        <v>3</v>
      </c>
      <c r="I3702" t="str">
        <f t="shared" ca="1" si="360"/>
        <v>Female</v>
      </c>
      <c r="J3702" t="str">
        <f t="shared" ca="1" si="361"/>
        <v>Self-pay</v>
      </c>
      <c r="K3702" t="str">
        <f t="shared" ca="1" si="362"/>
        <v>Transferred</v>
      </c>
      <c r="L3702" s="1">
        <f t="shared" ca="1" si="363"/>
        <v>27456</v>
      </c>
    </row>
    <row r="3703" spans="2:12" x14ac:dyDescent="0.25">
      <c r="B3703">
        <f t="shared" ca="1" si="359"/>
        <v>10</v>
      </c>
      <c r="C3703">
        <f t="shared" ca="1" si="364"/>
        <v>7</v>
      </c>
      <c r="D3703">
        <f t="shared" ca="1" si="364"/>
        <v>1927</v>
      </c>
      <c r="E3703">
        <f t="shared" ca="1" si="364"/>
        <v>1</v>
      </c>
      <c r="F3703">
        <f t="shared" ca="1" si="364"/>
        <v>5</v>
      </c>
      <c r="G3703">
        <f t="shared" ca="1" si="364"/>
        <v>4</v>
      </c>
      <c r="I3703" t="str">
        <f t="shared" ca="1" si="360"/>
        <v>Female</v>
      </c>
      <c r="J3703" t="str">
        <f t="shared" ca="1" si="361"/>
        <v>Blue Cross</v>
      </c>
      <c r="K3703" t="str">
        <f t="shared" ca="1" si="362"/>
        <v>Left without being seen</v>
      </c>
      <c r="L3703" s="1">
        <f t="shared" ca="1" si="363"/>
        <v>10053</v>
      </c>
    </row>
    <row r="3704" spans="2:12" x14ac:dyDescent="0.25">
      <c r="B3704">
        <f t="shared" ca="1" si="359"/>
        <v>24</v>
      </c>
      <c r="C3704">
        <f t="shared" ca="1" si="364"/>
        <v>1</v>
      </c>
      <c r="D3704">
        <f t="shared" ca="1" si="364"/>
        <v>1997</v>
      </c>
      <c r="E3704">
        <f t="shared" ca="1" si="364"/>
        <v>1</v>
      </c>
      <c r="F3704">
        <f t="shared" ca="1" si="364"/>
        <v>4</v>
      </c>
      <c r="G3704">
        <f t="shared" ca="1" si="364"/>
        <v>4</v>
      </c>
      <c r="I3704" t="str">
        <f t="shared" ca="1" si="360"/>
        <v>Female</v>
      </c>
      <c r="J3704" t="str">
        <f t="shared" ca="1" si="361"/>
        <v>Self-pay</v>
      </c>
      <c r="K3704" t="str">
        <f t="shared" ca="1" si="362"/>
        <v>Left without being seen</v>
      </c>
      <c r="L3704" s="1">
        <f t="shared" ca="1" si="363"/>
        <v>35454</v>
      </c>
    </row>
    <row r="3705" spans="2:12" x14ac:dyDescent="0.25">
      <c r="B3705">
        <f t="shared" ca="1" si="359"/>
        <v>28</v>
      </c>
      <c r="C3705">
        <f t="shared" ca="1" si="364"/>
        <v>9</v>
      </c>
      <c r="D3705">
        <f t="shared" ca="1" si="364"/>
        <v>1915</v>
      </c>
      <c r="E3705">
        <f t="shared" ca="1" si="364"/>
        <v>2</v>
      </c>
      <c r="F3705">
        <f t="shared" ca="1" si="364"/>
        <v>5</v>
      </c>
      <c r="G3705">
        <f t="shared" ca="1" si="364"/>
        <v>1</v>
      </c>
      <c r="I3705" t="str">
        <f t="shared" ca="1" si="360"/>
        <v>Male</v>
      </c>
      <c r="J3705" t="str">
        <f t="shared" ca="1" si="361"/>
        <v>Blue Cross</v>
      </c>
      <c r="K3705" t="str">
        <f t="shared" ca="1" si="362"/>
        <v>Discharged</v>
      </c>
      <c r="L3705" s="1">
        <f t="shared" ca="1" si="363"/>
        <v>5750</v>
      </c>
    </row>
    <row r="3706" spans="2:12" x14ac:dyDescent="0.25">
      <c r="B3706">
        <f t="shared" ca="1" si="359"/>
        <v>10</v>
      </c>
      <c r="C3706">
        <f t="shared" ca="1" si="364"/>
        <v>3</v>
      </c>
      <c r="D3706">
        <f t="shared" ca="1" si="364"/>
        <v>1986</v>
      </c>
      <c r="E3706">
        <f t="shared" ca="1" si="364"/>
        <v>1</v>
      </c>
      <c r="F3706">
        <f t="shared" ca="1" si="364"/>
        <v>4</v>
      </c>
      <c r="G3706">
        <f t="shared" ca="1" si="364"/>
        <v>2</v>
      </c>
      <c r="I3706" t="str">
        <f t="shared" ca="1" si="360"/>
        <v>Female</v>
      </c>
      <c r="J3706" t="str">
        <f t="shared" ca="1" si="361"/>
        <v>Self-pay</v>
      </c>
      <c r="K3706" t="str">
        <f t="shared" ca="1" si="362"/>
        <v>Admitted</v>
      </c>
      <c r="L3706" s="1">
        <f t="shared" ca="1" si="363"/>
        <v>31481</v>
      </c>
    </row>
    <row r="3707" spans="2:12" x14ac:dyDescent="0.25">
      <c r="B3707">
        <f t="shared" ca="1" si="359"/>
        <v>5</v>
      </c>
      <c r="C3707">
        <f t="shared" ca="1" si="364"/>
        <v>4</v>
      </c>
      <c r="D3707">
        <f t="shared" ca="1" si="364"/>
        <v>1995</v>
      </c>
      <c r="E3707">
        <f t="shared" ca="1" si="364"/>
        <v>1</v>
      </c>
      <c r="F3707">
        <f t="shared" ca="1" si="364"/>
        <v>2</v>
      </c>
      <c r="G3707">
        <f t="shared" ca="1" si="364"/>
        <v>3</v>
      </c>
      <c r="I3707" t="str">
        <f t="shared" ca="1" si="360"/>
        <v>Female</v>
      </c>
      <c r="J3707" t="str">
        <f t="shared" ca="1" si="361"/>
        <v>Medicare</v>
      </c>
      <c r="K3707" t="str">
        <f t="shared" ca="1" si="362"/>
        <v>Transferred</v>
      </c>
      <c r="L3707" s="1">
        <f t="shared" ca="1" si="363"/>
        <v>34794</v>
      </c>
    </row>
    <row r="3708" spans="2:12" x14ac:dyDescent="0.25">
      <c r="B3708">
        <f t="shared" ca="1" si="359"/>
        <v>8</v>
      </c>
      <c r="C3708">
        <f t="shared" ca="1" si="364"/>
        <v>11</v>
      </c>
      <c r="D3708">
        <f t="shared" ca="1" si="364"/>
        <v>1924</v>
      </c>
      <c r="E3708">
        <f t="shared" ca="1" si="364"/>
        <v>1</v>
      </c>
      <c r="F3708">
        <f t="shared" ca="1" si="364"/>
        <v>4</v>
      </c>
      <c r="G3708">
        <f t="shared" ca="1" si="364"/>
        <v>1</v>
      </c>
      <c r="I3708" t="str">
        <f t="shared" ca="1" si="360"/>
        <v>Female</v>
      </c>
      <c r="J3708" t="str">
        <f t="shared" ca="1" si="361"/>
        <v>Self-pay</v>
      </c>
      <c r="K3708" t="str">
        <f t="shared" ca="1" si="362"/>
        <v>Discharged</v>
      </c>
      <c r="L3708" s="1">
        <f t="shared" ca="1" si="363"/>
        <v>9079</v>
      </c>
    </row>
    <row r="3709" spans="2:12" x14ac:dyDescent="0.25">
      <c r="B3709">
        <f t="shared" ca="1" si="359"/>
        <v>16</v>
      </c>
      <c r="C3709">
        <f t="shared" ca="1" si="364"/>
        <v>5</v>
      </c>
      <c r="D3709">
        <f t="shared" ca="1" si="364"/>
        <v>1986</v>
      </c>
      <c r="E3709">
        <f t="shared" ca="1" si="364"/>
        <v>1</v>
      </c>
      <c r="F3709">
        <f t="shared" ca="1" si="364"/>
        <v>4</v>
      </c>
      <c r="G3709">
        <f t="shared" ca="1" si="364"/>
        <v>1</v>
      </c>
      <c r="I3709" t="str">
        <f t="shared" ca="1" si="360"/>
        <v>Female</v>
      </c>
      <c r="J3709" t="str">
        <f t="shared" ca="1" si="361"/>
        <v>Self-pay</v>
      </c>
      <c r="K3709" t="str">
        <f t="shared" ca="1" si="362"/>
        <v>Discharged</v>
      </c>
      <c r="L3709" s="1">
        <f t="shared" ca="1" si="363"/>
        <v>31548</v>
      </c>
    </row>
    <row r="3710" spans="2:12" x14ac:dyDescent="0.25">
      <c r="B3710">
        <f t="shared" ca="1" si="359"/>
        <v>1</v>
      </c>
      <c r="C3710">
        <f t="shared" ca="1" si="364"/>
        <v>1</v>
      </c>
      <c r="D3710">
        <f t="shared" ca="1" si="364"/>
        <v>1972</v>
      </c>
      <c r="E3710">
        <f t="shared" ca="1" si="364"/>
        <v>2</v>
      </c>
      <c r="F3710">
        <f t="shared" ca="1" si="364"/>
        <v>1</v>
      </c>
      <c r="G3710">
        <f t="shared" ca="1" si="364"/>
        <v>1</v>
      </c>
      <c r="I3710" t="str">
        <f t="shared" ca="1" si="360"/>
        <v>Male</v>
      </c>
      <c r="J3710" t="str">
        <f t="shared" ca="1" si="361"/>
        <v>Aetna</v>
      </c>
      <c r="K3710" t="str">
        <f t="shared" ca="1" si="362"/>
        <v>Discharged</v>
      </c>
      <c r="L3710" s="1">
        <f t="shared" ca="1" si="363"/>
        <v>26299</v>
      </c>
    </row>
    <row r="3711" spans="2:12" x14ac:dyDescent="0.25">
      <c r="B3711">
        <f t="shared" ca="1" si="359"/>
        <v>12</v>
      </c>
      <c r="C3711">
        <f t="shared" ca="1" si="364"/>
        <v>9</v>
      </c>
      <c r="D3711">
        <f t="shared" ca="1" si="364"/>
        <v>1959</v>
      </c>
      <c r="E3711">
        <f t="shared" ca="1" si="364"/>
        <v>1</v>
      </c>
      <c r="F3711">
        <f t="shared" ca="1" si="364"/>
        <v>2</v>
      </c>
      <c r="G3711">
        <f t="shared" ca="1" si="364"/>
        <v>3</v>
      </c>
      <c r="I3711" t="str">
        <f t="shared" ca="1" si="360"/>
        <v>Female</v>
      </c>
      <c r="J3711" t="str">
        <f t="shared" ca="1" si="361"/>
        <v>Medicare</v>
      </c>
      <c r="K3711" t="str">
        <f t="shared" ca="1" si="362"/>
        <v>Transferred</v>
      </c>
      <c r="L3711" s="1">
        <f t="shared" ca="1" si="363"/>
        <v>21805</v>
      </c>
    </row>
    <row r="3712" spans="2:12" x14ac:dyDescent="0.25">
      <c r="B3712">
        <f t="shared" ca="1" si="359"/>
        <v>1</v>
      </c>
      <c r="C3712">
        <f t="shared" ca="1" si="364"/>
        <v>11</v>
      </c>
      <c r="D3712">
        <f t="shared" ca="1" si="364"/>
        <v>1921</v>
      </c>
      <c r="E3712">
        <f t="shared" ca="1" si="364"/>
        <v>2</v>
      </c>
      <c r="F3712">
        <f t="shared" ca="1" si="364"/>
        <v>4</v>
      </c>
      <c r="G3712">
        <f t="shared" ca="1" si="364"/>
        <v>3</v>
      </c>
      <c r="I3712" t="str">
        <f t="shared" ca="1" si="360"/>
        <v>Male</v>
      </c>
      <c r="J3712" t="str">
        <f t="shared" ca="1" si="361"/>
        <v>Self-pay</v>
      </c>
      <c r="K3712" t="str">
        <f t="shared" ca="1" si="362"/>
        <v>Transferred</v>
      </c>
      <c r="L3712" s="1">
        <f t="shared" ca="1" si="363"/>
        <v>7976</v>
      </c>
    </row>
    <row r="3713" spans="2:12" x14ac:dyDescent="0.25">
      <c r="B3713">
        <f t="shared" ca="1" si="359"/>
        <v>16</v>
      </c>
      <c r="C3713">
        <f t="shared" ca="1" si="364"/>
        <v>9</v>
      </c>
      <c r="D3713">
        <f t="shared" ca="1" si="364"/>
        <v>1975</v>
      </c>
      <c r="E3713">
        <f t="shared" ca="1" si="364"/>
        <v>1</v>
      </c>
      <c r="F3713">
        <f t="shared" ca="1" si="364"/>
        <v>5</v>
      </c>
      <c r="G3713">
        <f t="shared" ca="1" si="364"/>
        <v>3</v>
      </c>
      <c r="I3713" t="str">
        <f t="shared" ca="1" si="360"/>
        <v>Female</v>
      </c>
      <c r="J3713" t="str">
        <f t="shared" ca="1" si="361"/>
        <v>Blue Cross</v>
      </c>
      <c r="K3713" t="str">
        <f t="shared" ca="1" si="362"/>
        <v>Transferred</v>
      </c>
      <c r="L3713" s="1">
        <f t="shared" ca="1" si="363"/>
        <v>27653</v>
      </c>
    </row>
    <row r="3714" spans="2:12" x14ac:dyDescent="0.25">
      <c r="B3714">
        <f t="shared" ca="1" si="359"/>
        <v>12</v>
      </c>
      <c r="C3714">
        <f t="shared" ca="1" si="364"/>
        <v>8</v>
      </c>
      <c r="D3714">
        <f t="shared" ca="1" si="364"/>
        <v>1947</v>
      </c>
      <c r="E3714">
        <f t="shared" ca="1" si="364"/>
        <v>1</v>
      </c>
      <c r="F3714">
        <f t="shared" ca="1" si="364"/>
        <v>5</v>
      </c>
      <c r="G3714">
        <f t="shared" ca="1" si="364"/>
        <v>3</v>
      </c>
      <c r="I3714" t="str">
        <f t="shared" ca="1" si="360"/>
        <v>Female</v>
      </c>
      <c r="J3714" t="str">
        <f t="shared" ca="1" si="361"/>
        <v>Blue Cross</v>
      </c>
      <c r="K3714" t="str">
        <f t="shared" ca="1" si="362"/>
        <v>Transferred</v>
      </c>
      <c r="L3714" s="1">
        <f t="shared" ca="1" si="363"/>
        <v>17391</v>
      </c>
    </row>
    <row r="3715" spans="2:12" x14ac:dyDescent="0.25">
      <c r="B3715">
        <f t="shared" ca="1" si="359"/>
        <v>6</v>
      </c>
      <c r="C3715">
        <f t="shared" ca="1" si="364"/>
        <v>6</v>
      </c>
      <c r="D3715">
        <f t="shared" ca="1" si="364"/>
        <v>2009</v>
      </c>
      <c r="E3715">
        <f t="shared" ca="1" si="364"/>
        <v>2</v>
      </c>
      <c r="F3715">
        <f t="shared" ca="1" si="364"/>
        <v>5</v>
      </c>
      <c r="G3715">
        <f t="shared" ca="1" si="364"/>
        <v>2</v>
      </c>
      <c r="I3715" t="str">
        <f t="shared" ca="1" si="360"/>
        <v>Male</v>
      </c>
      <c r="J3715" t="str">
        <f t="shared" ca="1" si="361"/>
        <v>Blue Cross</v>
      </c>
      <c r="K3715" t="str">
        <f t="shared" ca="1" si="362"/>
        <v>Admitted</v>
      </c>
      <c r="L3715" s="1">
        <f t="shared" ca="1" si="363"/>
        <v>39970</v>
      </c>
    </row>
    <row r="3716" spans="2:12" x14ac:dyDescent="0.25">
      <c r="B3716">
        <f t="shared" ca="1" si="359"/>
        <v>26</v>
      </c>
      <c r="C3716">
        <f t="shared" ca="1" si="364"/>
        <v>1</v>
      </c>
      <c r="D3716">
        <f t="shared" ca="1" si="364"/>
        <v>1917</v>
      </c>
      <c r="E3716">
        <f t="shared" ca="1" si="364"/>
        <v>1</v>
      </c>
      <c r="F3716">
        <f t="shared" ca="1" si="364"/>
        <v>1</v>
      </c>
      <c r="G3716">
        <f t="shared" ca="1" si="364"/>
        <v>3</v>
      </c>
      <c r="I3716" t="str">
        <f t="shared" ca="1" si="360"/>
        <v>Female</v>
      </c>
      <c r="J3716" t="str">
        <f t="shared" ca="1" si="361"/>
        <v>Aetna</v>
      </c>
      <c r="K3716" t="str">
        <f t="shared" ca="1" si="362"/>
        <v>Transferred</v>
      </c>
      <c r="L3716" s="1">
        <f t="shared" ca="1" si="363"/>
        <v>6236</v>
      </c>
    </row>
    <row r="3717" spans="2:12" x14ac:dyDescent="0.25">
      <c r="B3717">
        <f t="shared" ref="B3717:B3780" ca="1" si="365">RANDBETWEEN(B$4,B$5)</f>
        <v>7</v>
      </c>
      <c r="C3717">
        <f t="shared" ca="1" si="364"/>
        <v>5</v>
      </c>
      <c r="D3717">
        <f t="shared" ca="1" si="364"/>
        <v>1942</v>
      </c>
      <c r="E3717">
        <f t="shared" ca="1" si="364"/>
        <v>1</v>
      </c>
      <c r="F3717">
        <f t="shared" ca="1" si="364"/>
        <v>3</v>
      </c>
      <c r="G3717">
        <f t="shared" ca="1" si="364"/>
        <v>2</v>
      </c>
      <c r="I3717" t="str">
        <f t="shared" ca="1" si="360"/>
        <v>Female</v>
      </c>
      <c r="J3717" t="str">
        <f t="shared" ca="1" si="361"/>
        <v>Medicaid</v>
      </c>
      <c r="K3717" t="str">
        <f t="shared" ca="1" si="362"/>
        <v>Admitted</v>
      </c>
      <c r="L3717" s="1">
        <f t="shared" ca="1" si="363"/>
        <v>15468</v>
      </c>
    </row>
    <row r="3718" spans="2:12" x14ac:dyDescent="0.25">
      <c r="B3718">
        <f t="shared" ca="1" si="365"/>
        <v>17</v>
      </c>
      <c r="C3718">
        <f t="shared" ca="1" si="364"/>
        <v>1</v>
      </c>
      <c r="D3718">
        <f t="shared" ca="1" si="364"/>
        <v>1956</v>
      </c>
      <c r="E3718">
        <f t="shared" ca="1" si="364"/>
        <v>2</v>
      </c>
      <c r="F3718">
        <f t="shared" ca="1" si="364"/>
        <v>4</v>
      </c>
      <c r="G3718">
        <f t="shared" ca="1" si="364"/>
        <v>3</v>
      </c>
      <c r="I3718" t="str">
        <f t="shared" ca="1" si="360"/>
        <v>Male</v>
      </c>
      <c r="J3718" t="str">
        <f t="shared" ca="1" si="361"/>
        <v>Self-pay</v>
      </c>
      <c r="K3718" t="str">
        <f t="shared" ca="1" si="362"/>
        <v>Transferred</v>
      </c>
      <c r="L3718" s="1">
        <f t="shared" ca="1" si="363"/>
        <v>20471</v>
      </c>
    </row>
    <row r="3719" spans="2:12" x14ac:dyDescent="0.25">
      <c r="B3719">
        <f t="shared" ca="1" si="365"/>
        <v>29</v>
      </c>
      <c r="C3719">
        <f t="shared" ca="1" si="364"/>
        <v>11</v>
      </c>
      <c r="D3719">
        <f t="shared" ca="1" si="364"/>
        <v>1942</v>
      </c>
      <c r="E3719">
        <f t="shared" ca="1" si="364"/>
        <v>2</v>
      </c>
      <c r="F3719">
        <f t="shared" ca="1" si="364"/>
        <v>2</v>
      </c>
      <c r="G3719">
        <f t="shared" ca="1" si="364"/>
        <v>3</v>
      </c>
      <c r="I3719" t="str">
        <f t="shared" ca="1" si="360"/>
        <v>Male</v>
      </c>
      <c r="J3719" t="str">
        <f t="shared" ca="1" si="361"/>
        <v>Medicare</v>
      </c>
      <c r="K3719" t="str">
        <f t="shared" ca="1" si="362"/>
        <v>Transferred</v>
      </c>
      <c r="L3719" s="1">
        <f t="shared" ca="1" si="363"/>
        <v>15674</v>
      </c>
    </row>
    <row r="3720" spans="2:12" x14ac:dyDescent="0.25">
      <c r="B3720">
        <f t="shared" ca="1" si="365"/>
        <v>9</v>
      </c>
      <c r="C3720">
        <f t="shared" ca="1" si="364"/>
        <v>4</v>
      </c>
      <c r="D3720">
        <f t="shared" ca="1" si="364"/>
        <v>1924</v>
      </c>
      <c r="E3720">
        <f t="shared" ca="1" si="364"/>
        <v>2</v>
      </c>
      <c r="F3720">
        <f t="shared" ca="1" si="364"/>
        <v>1</v>
      </c>
      <c r="G3720">
        <f t="shared" ca="1" si="364"/>
        <v>3</v>
      </c>
      <c r="I3720" t="str">
        <f t="shared" ca="1" si="360"/>
        <v>Male</v>
      </c>
      <c r="J3720" t="str">
        <f t="shared" ca="1" si="361"/>
        <v>Aetna</v>
      </c>
      <c r="K3720" t="str">
        <f t="shared" ca="1" si="362"/>
        <v>Transferred</v>
      </c>
      <c r="L3720" s="1">
        <f t="shared" ca="1" si="363"/>
        <v>8866</v>
      </c>
    </row>
    <row r="3721" spans="2:12" x14ac:dyDescent="0.25">
      <c r="B3721">
        <f t="shared" ca="1" si="365"/>
        <v>24</v>
      </c>
      <c r="C3721">
        <f t="shared" ca="1" si="364"/>
        <v>2</v>
      </c>
      <c r="D3721">
        <f t="shared" ca="1" si="364"/>
        <v>1989</v>
      </c>
      <c r="E3721">
        <f t="shared" ca="1" si="364"/>
        <v>1</v>
      </c>
      <c r="F3721">
        <f t="shared" ca="1" si="364"/>
        <v>5</v>
      </c>
      <c r="G3721">
        <f t="shared" ca="1" si="364"/>
        <v>1</v>
      </c>
      <c r="I3721" t="str">
        <f t="shared" ref="I3721:I3784" ca="1" si="366">VLOOKUP(E3721,GenderNum_to_GenderLabel,2,FALSE)</f>
        <v>Female</v>
      </c>
      <c r="J3721" t="str">
        <f t="shared" ref="J3721:J3784" ca="1" si="367">VLOOKUP(F3721,InsuranceNum_to_InsuranceCompany,2,FALSE)</f>
        <v>Blue Cross</v>
      </c>
      <c r="K3721" t="str">
        <f t="shared" ref="K3721:K3784" ca="1" si="368">VLOOKUP(G3721,DispositionNum_to_DispositionLabel,2,FALSE)</f>
        <v>Discharged</v>
      </c>
      <c r="L3721" s="1">
        <f t="shared" ca="1" si="363"/>
        <v>32563</v>
      </c>
    </row>
    <row r="3722" spans="2:12" x14ac:dyDescent="0.25">
      <c r="B3722">
        <f t="shared" ca="1" si="365"/>
        <v>30</v>
      </c>
      <c r="C3722">
        <f t="shared" ca="1" si="364"/>
        <v>4</v>
      </c>
      <c r="D3722">
        <f t="shared" ca="1" si="364"/>
        <v>1983</v>
      </c>
      <c r="E3722">
        <f t="shared" ca="1" si="364"/>
        <v>1</v>
      </c>
      <c r="F3722">
        <f t="shared" ca="1" si="364"/>
        <v>1</v>
      </c>
      <c r="G3722">
        <f t="shared" ca="1" si="364"/>
        <v>1</v>
      </c>
      <c r="I3722" t="str">
        <f t="shared" ca="1" si="366"/>
        <v>Female</v>
      </c>
      <c r="J3722" t="str">
        <f t="shared" ca="1" si="367"/>
        <v>Aetna</v>
      </c>
      <c r="K3722" t="str">
        <f t="shared" ca="1" si="368"/>
        <v>Discharged</v>
      </c>
      <c r="L3722" s="1">
        <f t="shared" ca="1" si="363"/>
        <v>30436</v>
      </c>
    </row>
    <row r="3723" spans="2:12" x14ac:dyDescent="0.25">
      <c r="B3723">
        <f t="shared" ca="1" si="365"/>
        <v>25</v>
      </c>
      <c r="C3723">
        <f t="shared" ca="1" si="364"/>
        <v>2</v>
      </c>
      <c r="D3723">
        <f t="shared" ca="1" si="364"/>
        <v>1943</v>
      </c>
      <c r="E3723">
        <f t="shared" ca="1" si="364"/>
        <v>1</v>
      </c>
      <c r="F3723">
        <f t="shared" ca="1" si="364"/>
        <v>5</v>
      </c>
      <c r="G3723">
        <f t="shared" ca="1" si="364"/>
        <v>4</v>
      </c>
      <c r="I3723" t="str">
        <f t="shared" ca="1" si="366"/>
        <v>Female</v>
      </c>
      <c r="J3723" t="str">
        <f t="shared" ca="1" si="367"/>
        <v>Blue Cross</v>
      </c>
      <c r="K3723" t="str">
        <f t="shared" ca="1" si="368"/>
        <v>Left without being seen</v>
      </c>
      <c r="L3723" s="1">
        <f t="shared" ca="1" si="363"/>
        <v>15762</v>
      </c>
    </row>
    <row r="3724" spans="2:12" x14ac:dyDescent="0.25">
      <c r="B3724">
        <f t="shared" ca="1" si="365"/>
        <v>24</v>
      </c>
      <c r="C3724">
        <f t="shared" ca="1" si="364"/>
        <v>12</v>
      </c>
      <c r="D3724">
        <f t="shared" ca="1" si="364"/>
        <v>2008</v>
      </c>
      <c r="E3724">
        <f t="shared" ca="1" si="364"/>
        <v>2</v>
      </c>
      <c r="F3724">
        <f t="shared" ca="1" si="364"/>
        <v>5</v>
      </c>
      <c r="G3724">
        <f t="shared" ca="1" si="364"/>
        <v>1</v>
      </c>
      <c r="I3724" t="str">
        <f t="shared" ca="1" si="366"/>
        <v>Male</v>
      </c>
      <c r="J3724" t="str">
        <f t="shared" ca="1" si="367"/>
        <v>Blue Cross</v>
      </c>
      <c r="K3724" t="str">
        <f t="shared" ca="1" si="368"/>
        <v>Discharged</v>
      </c>
      <c r="L3724" s="1">
        <f t="shared" ca="1" si="363"/>
        <v>39806</v>
      </c>
    </row>
    <row r="3725" spans="2:12" x14ac:dyDescent="0.25">
      <c r="B3725">
        <f t="shared" ca="1" si="365"/>
        <v>14</v>
      </c>
      <c r="C3725">
        <f t="shared" ca="1" si="364"/>
        <v>9</v>
      </c>
      <c r="D3725">
        <f t="shared" ca="1" si="364"/>
        <v>1962</v>
      </c>
      <c r="E3725">
        <f t="shared" ca="1" si="364"/>
        <v>1</v>
      </c>
      <c r="F3725">
        <f t="shared" ca="1" si="364"/>
        <v>2</v>
      </c>
      <c r="G3725">
        <f t="shared" ca="1" si="364"/>
        <v>2</v>
      </c>
      <c r="I3725" t="str">
        <f t="shared" ca="1" si="366"/>
        <v>Female</v>
      </c>
      <c r="J3725" t="str">
        <f t="shared" ca="1" si="367"/>
        <v>Medicare</v>
      </c>
      <c r="K3725" t="str">
        <f t="shared" ca="1" si="368"/>
        <v>Admitted</v>
      </c>
      <c r="L3725" s="1">
        <f t="shared" ca="1" si="363"/>
        <v>22903</v>
      </c>
    </row>
    <row r="3726" spans="2:12" x14ac:dyDescent="0.25">
      <c r="B3726">
        <f t="shared" ca="1" si="365"/>
        <v>22</v>
      </c>
      <c r="C3726">
        <f t="shared" ca="1" si="364"/>
        <v>3</v>
      </c>
      <c r="D3726">
        <f t="shared" ca="1" si="364"/>
        <v>1979</v>
      </c>
      <c r="E3726">
        <f t="shared" ca="1" si="364"/>
        <v>1</v>
      </c>
      <c r="F3726">
        <f t="shared" ca="1" si="364"/>
        <v>4</v>
      </c>
      <c r="G3726">
        <f t="shared" ca="1" si="364"/>
        <v>4</v>
      </c>
      <c r="I3726" t="str">
        <f t="shared" ca="1" si="366"/>
        <v>Female</v>
      </c>
      <c r="J3726" t="str">
        <f t="shared" ca="1" si="367"/>
        <v>Self-pay</v>
      </c>
      <c r="K3726" t="str">
        <f t="shared" ca="1" si="368"/>
        <v>Left without being seen</v>
      </c>
      <c r="L3726" s="1">
        <f t="shared" ca="1" si="363"/>
        <v>28936</v>
      </c>
    </row>
    <row r="3727" spans="2:12" x14ac:dyDescent="0.25">
      <c r="B3727">
        <f t="shared" ca="1" si="365"/>
        <v>28</v>
      </c>
      <c r="C3727">
        <f t="shared" ca="1" si="364"/>
        <v>6</v>
      </c>
      <c r="D3727">
        <f t="shared" ca="1" si="364"/>
        <v>1961</v>
      </c>
      <c r="E3727">
        <f t="shared" ca="1" si="364"/>
        <v>1</v>
      </c>
      <c r="F3727">
        <f t="shared" ca="1" si="364"/>
        <v>5</v>
      </c>
      <c r="G3727">
        <f t="shared" ca="1" si="364"/>
        <v>4</v>
      </c>
      <c r="I3727" t="str">
        <f t="shared" ca="1" si="366"/>
        <v>Female</v>
      </c>
      <c r="J3727" t="str">
        <f t="shared" ca="1" si="367"/>
        <v>Blue Cross</v>
      </c>
      <c r="K3727" t="str">
        <f t="shared" ca="1" si="368"/>
        <v>Left without being seen</v>
      </c>
      <c r="L3727" s="1">
        <f t="shared" ca="1" si="363"/>
        <v>22460</v>
      </c>
    </row>
    <row r="3728" spans="2:12" x14ac:dyDescent="0.25">
      <c r="B3728">
        <f t="shared" ca="1" si="365"/>
        <v>23</v>
      </c>
      <c r="C3728">
        <f t="shared" ca="1" si="364"/>
        <v>3</v>
      </c>
      <c r="D3728">
        <f t="shared" ca="1" si="364"/>
        <v>1920</v>
      </c>
      <c r="E3728">
        <f t="shared" ca="1" si="364"/>
        <v>2</v>
      </c>
      <c r="F3728">
        <f t="shared" ca="1" si="364"/>
        <v>4</v>
      </c>
      <c r="G3728">
        <f t="shared" ca="1" si="364"/>
        <v>4</v>
      </c>
      <c r="I3728" t="str">
        <f t="shared" ca="1" si="366"/>
        <v>Male</v>
      </c>
      <c r="J3728" t="str">
        <f t="shared" ca="1" si="367"/>
        <v>Self-pay</v>
      </c>
      <c r="K3728" t="str">
        <f t="shared" ca="1" si="368"/>
        <v>Left without being seen</v>
      </c>
      <c r="L3728" s="1">
        <f t="shared" ca="1" si="363"/>
        <v>7388</v>
      </c>
    </row>
    <row r="3729" spans="2:12" x14ac:dyDescent="0.25">
      <c r="B3729">
        <f t="shared" ca="1" si="365"/>
        <v>29</v>
      </c>
      <c r="C3729">
        <f t="shared" ca="1" si="364"/>
        <v>5</v>
      </c>
      <c r="D3729">
        <f t="shared" ca="1" si="364"/>
        <v>1937</v>
      </c>
      <c r="E3729">
        <f t="shared" ca="1" si="364"/>
        <v>1</v>
      </c>
      <c r="F3729">
        <f t="shared" ca="1" si="364"/>
        <v>3</v>
      </c>
      <c r="G3729">
        <f t="shared" ca="1" si="364"/>
        <v>2</v>
      </c>
      <c r="I3729" t="str">
        <f t="shared" ca="1" si="366"/>
        <v>Female</v>
      </c>
      <c r="J3729" t="str">
        <f t="shared" ca="1" si="367"/>
        <v>Medicaid</v>
      </c>
      <c r="K3729" t="str">
        <f t="shared" ca="1" si="368"/>
        <v>Admitted</v>
      </c>
      <c r="L3729" s="1">
        <f t="shared" ca="1" si="363"/>
        <v>13664</v>
      </c>
    </row>
    <row r="3730" spans="2:12" x14ac:dyDescent="0.25">
      <c r="B3730">
        <f t="shared" ca="1" si="365"/>
        <v>11</v>
      </c>
      <c r="C3730">
        <f t="shared" ca="1" si="364"/>
        <v>3</v>
      </c>
      <c r="D3730">
        <f t="shared" ca="1" si="364"/>
        <v>1990</v>
      </c>
      <c r="E3730">
        <f t="shared" ca="1" si="364"/>
        <v>2</v>
      </c>
      <c r="F3730">
        <f t="shared" ca="1" si="364"/>
        <v>5</v>
      </c>
      <c r="G3730">
        <f t="shared" ca="1" si="364"/>
        <v>3</v>
      </c>
      <c r="I3730" t="str">
        <f t="shared" ca="1" si="366"/>
        <v>Male</v>
      </c>
      <c r="J3730" t="str">
        <f t="shared" ca="1" si="367"/>
        <v>Blue Cross</v>
      </c>
      <c r="K3730" t="str">
        <f t="shared" ca="1" si="368"/>
        <v>Transferred</v>
      </c>
      <c r="L3730" s="1">
        <f t="shared" ca="1" si="363"/>
        <v>32943</v>
      </c>
    </row>
    <row r="3731" spans="2:12" x14ac:dyDescent="0.25">
      <c r="B3731">
        <f t="shared" ca="1" si="365"/>
        <v>25</v>
      </c>
      <c r="C3731">
        <f t="shared" ca="1" si="364"/>
        <v>11</v>
      </c>
      <c r="D3731">
        <f t="shared" ca="1" si="364"/>
        <v>1953</v>
      </c>
      <c r="E3731">
        <f t="shared" ca="1" si="364"/>
        <v>2</v>
      </c>
      <c r="F3731">
        <f t="shared" ca="1" si="364"/>
        <v>5</v>
      </c>
      <c r="G3731">
        <f t="shared" ca="1" si="364"/>
        <v>4</v>
      </c>
      <c r="I3731" t="str">
        <f t="shared" ca="1" si="366"/>
        <v>Male</v>
      </c>
      <c r="J3731" t="str">
        <f t="shared" ca="1" si="367"/>
        <v>Blue Cross</v>
      </c>
      <c r="K3731" t="str">
        <f t="shared" ca="1" si="368"/>
        <v>Left without being seen</v>
      </c>
      <c r="L3731" s="1">
        <f t="shared" ca="1" si="363"/>
        <v>19688</v>
      </c>
    </row>
    <row r="3732" spans="2:12" x14ac:dyDescent="0.25">
      <c r="B3732">
        <f t="shared" ca="1" si="365"/>
        <v>13</v>
      </c>
      <c r="C3732">
        <f t="shared" ca="1" si="364"/>
        <v>9</v>
      </c>
      <c r="D3732">
        <f t="shared" ca="1" si="364"/>
        <v>1981</v>
      </c>
      <c r="E3732">
        <f t="shared" ca="1" si="364"/>
        <v>1</v>
      </c>
      <c r="F3732">
        <f t="shared" ca="1" si="364"/>
        <v>2</v>
      </c>
      <c r="G3732">
        <f t="shared" ca="1" si="364"/>
        <v>3</v>
      </c>
      <c r="I3732" t="str">
        <f t="shared" ca="1" si="366"/>
        <v>Female</v>
      </c>
      <c r="J3732" t="str">
        <f t="shared" ca="1" si="367"/>
        <v>Medicare</v>
      </c>
      <c r="K3732" t="str">
        <f t="shared" ca="1" si="368"/>
        <v>Transferred</v>
      </c>
      <c r="L3732" s="1">
        <f t="shared" ref="L3732:L3795" ca="1" si="369">DATE(D3732,C3732,B3732)</f>
        <v>29842</v>
      </c>
    </row>
    <row r="3733" spans="2:12" x14ac:dyDescent="0.25">
      <c r="B3733">
        <f t="shared" ca="1" si="365"/>
        <v>5</v>
      </c>
      <c r="C3733">
        <f t="shared" ca="1" si="364"/>
        <v>5</v>
      </c>
      <c r="D3733">
        <f t="shared" ca="1" si="364"/>
        <v>1967</v>
      </c>
      <c r="E3733">
        <f t="shared" ca="1" si="364"/>
        <v>1</v>
      </c>
      <c r="F3733">
        <f t="shared" ca="1" si="364"/>
        <v>3</v>
      </c>
      <c r="G3733">
        <f t="shared" ca="1" si="364"/>
        <v>3</v>
      </c>
      <c r="I3733" t="str">
        <f t="shared" ca="1" si="366"/>
        <v>Female</v>
      </c>
      <c r="J3733" t="str">
        <f t="shared" ca="1" si="367"/>
        <v>Medicaid</v>
      </c>
      <c r="K3733" t="str">
        <f t="shared" ca="1" si="368"/>
        <v>Transferred</v>
      </c>
      <c r="L3733" s="1">
        <f t="shared" ca="1" si="369"/>
        <v>24597</v>
      </c>
    </row>
    <row r="3734" spans="2:12" x14ac:dyDescent="0.25">
      <c r="B3734">
        <f t="shared" ca="1" si="365"/>
        <v>19</v>
      </c>
      <c r="C3734">
        <f t="shared" ca="1" si="364"/>
        <v>3</v>
      </c>
      <c r="D3734">
        <f t="shared" ca="1" si="364"/>
        <v>1983</v>
      </c>
      <c r="E3734">
        <f t="shared" ca="1" si="364"/>
        <v>1</v>
      </c>
      <c r="F3734">
        <f t="shared" ca="1" si="364"/>
        <v>3</v>
      </c>
      <c r="G3734">
        <f t="shared" ca="1" si="364"/>
        <v>3</v>
      </c>
      <c r="I3734" t="str">
        <f t="shared" ca="1" si="366"/>
        <v>Female</v>
      </c>
      <c r="J3734" t="str">
        <f t="shared" ca="1" si="367"/>
        <v>Medicaid</v>
      </c>
      <c r="K3734" t="str">
        <f t="shared" ca="1" si="368"/>
        <v>Transferred</v>
      </c>
      <c r="L3734" s="1">
        <f t="shared" ca="1" si="369"/>
        <v>30394</v>
      </c>
    </row>
    <row r="3735" spans="2:12" x14ac:dyDescent="0.25">
      <c r="B3735">
        <f t="shared" ca="1" si="365"/>
        <v>29</v>
      </c>
      <c r="C3735">
        <f t="shared" ca="1" si="364"/>
        <v>8</v>
      </c>
      <c r="D3735">
        <f t="shared" ca="1" si="364"/>
        <v>1951</v>
      </c>
      <c r="E3735">
        <f t="shared" ca="1" si="364"/>
        <v>1</v>
      </c>
      <c r="F3735">
        <f t="shared" ca="1" si="364"/>
        <v>3</v>
      </c>
      <c r="G3735">
        <f t="shared" ca="1" si="364"/>
        <v>2</v>
      </c>
      <c r="I3735" t="str">
        <f t="shared" ca="1" si="366"/>
        <v>Female</v>
      </c>
      <c r="J3735" t="str">
        <f t="shared" ca="1" si="367"/>
        <v>Medicaid</v>
      </c>
      <c r="K3735" t="str">
        <f t="shared" ca="1" si="368"/>
        <v>Admitted</v>
      </c>
      <c r="L3735" s="1">
        <f t="shared" ca="1" si="369"/>
        <v>18869</v>
      </c>
    </row>
    <row r="3736" spans="2:12" x14ac:dyDescent="0.25">
      <c r="B3736">
        <f t="shared" ca="1" si="365"/>
        <v>29</v>
      </c>
      <c r="C3736">
        <f t="shared" ca="1" si="364"/>
        <v>10</v>
      </c>
      <c r="D3736">
        <f t="shared" ca="1" si="364"/>
        <v>1930</v>
      </c>
      <c r="E3736">
        <f t="shared" ca="1" si="364"/>
        <v>1</v>
      </c>
      <c r="F3736">
        <f t="shared" ca="1" si="364"/>
        <v>4</v>
      </c>
      <c r="G3736">
        <f t="shared" ca="1" si="364"/>
        <v>3</v>
      </c>
      <c r="I3736" t="str">
        <f t="shared" ca="1" si="366"/>
        <v>Female</v>
      </c>
      <c r="J3736" t="str">
        <f t="shared" ca="1" si="367"/>
        <v>Self-pay</v>
      </c>
      <c r="K3736" t="str">
        <f t="shared" ca="1" si="368"/>
        <v>Transferred</v>
      </c>
      <c r="L3736" s="1">
        <f t="shared" ca="1" si="369"/>
        <v>11260</v>
      </c>
    </row>
    <row r="3737" spans="2:12" x14ac:dyDescent="0.25">
      <c r="B3737">
        <f t="shared" ca="1" si="365"/>
        <v>18</v>
      </c>
      <c r="C3737">
        <f t="shared" ca="1" si="364"/>
        <v>1</v>
      </c>
      <c r="D3737">
        <f t="shared" ca="1" si="364"/>
        <v>2004</v>
      </c>
      <c r="E3737">
        <f t="shared" ca="1" si="364"/>
        <v>2</v>
      </c>
      <c r="F3737">
        <f t="shared" ca="1" si="364"/>
        <v>3</v>
      </c>
      <c r="G3737">
        <f t="shared" ca="1" si="364"/>
        <v>2</v>
      </c>
      <c r="I3737" t="str">
        <f t="shared" ca="1" si="366"/>
        <v>Male</v>
      </c>
      <c r="J3737" t="str">
        <f t="shared" ca="1" si="367"/>
        <v>Medicaid</v>
      </c>
      <c r="K3737" t="str">
        <f t="shared" ca="1" si="368"/>
        <v>Admitted</v>
      </c>
      <c r="L3737" s="1">
        <f t="shared" ca="1" si="369"/>
        <v>38004</v>
      </c>
    </row>
    <row r="3738" spans="2:12" x14ac:dyDescent="0.25">
      <c r="B3738">
        <f t="shared" ca="1" si="365"/>
        <v>23</v>
      </c>
      <c r="C3738">
        <f t="shared" ca="1" si="364"/>
        <v>4</v>
      </c>
      <c r="D3738">
        <f t="shared" ca="1" si="364"/>
        <v>1980</v>
      </c>
      <c r="E3738">
        <f t="shared" ca="1" si="364"/>
        <v>2</v>
      </c>
      <c r="F3738">
        <f t="shared" ca="1" si="364"/>
        <v>1</v>
      </c>
      <c r="G3738">
        <f t="shared" ca="1" si="364"/>
        <v>1</v>
      </c>
      <c r="I3738" t="str">
        <f t="shared" ca="1" si="366"/>
        <v>Male</v>
      </c>
      <c r="J3738" t="str">
        <f t="shared" ca="1" si="367"/>
        <v>Aetna</v>
      </c>
      <c r="K3738" t="str">
        <f t="shared" ca="1" si="368"/>
        <v>Discharged</v>
      </c>
      <c r="L3738" s="1">
        <f t="shared" ca="1" si="369"/>
        <v>29334</v>
      </c>
    </row>
    <row r="3739" spans="2:12" x14ac:dyDescent="0.25">
      <c r="B3739">
        <f t="shared" ca="1" si="365"/>
        <v>9</v>
      </c>
      <c r="C3739">
        <f t="shared" ca="1" si="364"/>
        <v>10</v>
      </c>
      <c r="D3739">
        <f t="shared" ca="1" si="364"/>
        <v>1937</v>
      </c>
      <c r="E3739">
        <f t="shared" ca="1" si="364"/>
        <v>1</v>
      </c>
      <c r="F3739">
        <f t="shared" ca="1" si="364"/>
        <v>2</v>
      </c>
      <c r="G3739">
        <f t="shared" ca="1" si="364"/>
        <v>1</v>
      </c>
      <c r="I3739" t="str">
        <f t="shared" ca="1" si="366"/>
        <v>Female</v>
      </c>
      <c r="J3739" t="str">
        <f t="shared" ca="1" si="367"/>
        <v>Medicare</v>
      </c>
      <c r="K3739" t="str">
        <f t="shared" ca="1" si="368"/>
        <v>Discharged</v>
      </c>
      <c r="L3739" s="1">
        <f t="shared" ca="1" si="369"/>
        <v>13797</v>
      </c>
    </row>
    <row r="3740" spans="2:12" x14ac:dyDescent="0.25">
      <c r="B3740">
        <f t="shared" ca="1" si="365"/>
        <v>23</v>
      </c>
      <c r="C3740">
        <f t="shared" ca="1" si="364"/>
        <v>10</v>
      </c>
      <c r="D3740">
        <f t="shared" ca="1" si="364"/>
        <v>1980</v>
      </c>
      <c r="E3740">
        <f t="shared" ref="C3740:G3791" ca="1" si="370">RANDBETWEEN(E$4,E$5)</f>
        <v>2</v>
      </c>
      <c r="F3740">
        <f t="shared" ca="1" si="370"/>
        <v>4</v>
      </c>
      <c r="G3740">
        <f t="shared" ca="1" si="370"/>
        <v>4</v>
      </c>
      <c r="I3740" t="str">
        <f t="shared" ca="1" si="366"/>
        <v>Male</v>
      </c>
      <c r="J3740" t="str">
        <f t="shared" ca="1" si="367"/>
        <v>Self-pay</v>
      </c>
      <c r="K3740" t="str">
        <f t="shared" ca="1" si="368"/>
        <v>Left without being seen</v>
      </c>
      <c r="L3740" s="1">
        <f t="shared" ca="1" si="369"/>
        <v>29517</v>
      </c>
    </row>
    <row r="3741" spans="2:12" x14ac:dyDescent="0.25">
      <c r="B3741">
        <f t="shared" ca="1" si="365"/>
        <v>2</v>
      </c>
      <c r="C3741">
        <f t="shared" ca="1" si="370"/>
        <v>2</v>
      </c>
      <c r="D3741">
        <f t="shared" ca="1" si="370"/>
        <v>1938</v>
      </c>
      <c r="E3741">
        <f t="shared" ca="1" si="370"/>
        <v>2</v>
      </c>
      <c r="F3741">
        <f t="shared" ca="1" si="370"/>
        <v>3</v>
      </c>
      <c r="G3741">
        <f t="shared" ca="1" si="370"/>
        <v>2</v>
      </c>
      <c r="I3741" t="str">
        <f t="shared" ca="1" si="366"/>
        <v>Male</v>
      </c>
      <c r="J3741" t="str">
        <f t="shared" ca="1" si="367"/>
        <v>Medicaid</v>
      </c>
      <c r="K3741" t="str">
        <f t="shared" ca="1" si="368"/>
        <v>Admitted</v>
      </c>
      <c r="L3741" s="1">
        <f t="shared" ca="1" si="369"/>
        <v>13913</v>
      </c>
    </row>
    <row r="3742" spans="2:12" x14ac:dyDescent="0.25">
      <c r="B3742">
        <f t="shared" ca="1" si="365"/>
        <v>2</v>
      </c>
      <c r="C3742">
        <f t="shared" ca="1" si="370"/>
        <v>4</v>
      </c>
      <c r="D3742">
        <f t="shared" ca="1" si="370"/>
        <v>1917</v>
      </c>
      <c r="E3742">
        <f t="shared" ca="1" si="370"/>
        <v>1</v>
      </c>
      <c r="F3742">
        <f t="shared" ca="1" si="370"/>
        <v>5</v>
      </c>
      <c r="G3742">
        <f t="shared" ca="1" si="370"/>
        <v>4</v>
      </c>
      <c r="I3742" t="str">
        <f t="shared" ca="1" si="366"/>
        <v>Female</v>
      </c>
      <c r="J3742" t="str">
        <f t="shared" ca="1" si="367"/>
        <v>Blue Cross</v>
      </c>
      <c r="K3742" t="str">
        <f t="shared" ca="1" si="368"/>
        <v>Left without being seen</v>
      </c>
      <c r="L3742" s="1">
        <f t="shared" ca="1" si="369"/>
        <v>6302</v>
      </c>
    </row>
    <row r="3743" spans="2:12" x14ac:dyDescent="0.25">
      <c r="B3743">
        <f t="shared" ca="1" si="365"/>
        <v>1</v>
      </c>
      <c r="C3743">
        <f t="shared" ca="1" si="370"/>
        <v>4</v>
      </c>
      <c r="D3743">
        <f t="shared" ca="1" si="370"/>
        <v>1945</v>
      </c>
      <c r="E3743">
        <f t="shared" ca="1" si="370"/>
        <v>2</v>
      </c>
      <c r="F3743">
        <f t="shared" ca="1" si="370"/>
        <v>1</v>
      </c>
      <c r="G3743">
        <f t="shared" ca="1" si="370"/>
        <v>4</v>
      </c>
      <c r="I3743" t="str">
        <f t="shared" ca="1" si="366"/>
        <v>Male</v>
      </c>
      <c r="J3743" t="str">
        <f t="shared" ca="1" si="367"/>
        <v>Aetna</v>
      </c>
      <c r="K3743" t="str">
        <f t="shared" ca="1" si="368"/>
        <v>Left without being seen</v>
      </c>
      <c r="L3743" s="1">
        <f t="shared" ca="1" si="369"/>
        <v>16528</v>
      </c>
    </row>
    <row r="3744" spans="2:12" x14ac:dyDescent="0.25">
      <c r="B3744">
        <f t="shared" ca="1" si="365"/>
        <v>27</v>
      </c>
      <c r="C3744">
        <f t="shared" ca="1" si="370"/>
        <v>8</v>
      </c>
      <c r="D3744">
        <f t="shared" ca="1" si="370"/>
        <v>1956</v>
      </c>
      <c r="E3744">
        <f t="shared" ca="1" si="370"/>
        <v>1</v>
      </c>
      <c r="F3744">
        <f t="shared" ca="1" si="370"/>
        <v>2</v>
      </c>
      <c r="G3744">
        <f t="shared" ca="1" si="370"/>
        <v>4</v>
      </c>
      <c r="I3744" t="str">
        <f t="shared" ca="1" si="366"/>
        <v>Female</v>
      </c>
      <c r="J3744" t="str">
        <f t="shared" ca="1" si="367"/>
        <v>Medicare</v>
      </c>
      <c r="K3744" t="str">
        <f t="shared" ca="1" si="368"/>
        <v>Left without being seen</v>
      </c>
      <c r="L3744" s="1">
        <f t="shared" ca="1" si="369"/>
        <v>20694</v>
      </c>
    </row>
    <row r="3745" spans="2:12" x14ac:dyDescent="0.25">
      <c r="B3745">
        <f t="shared" ca="1" si="365"/>
        <v>12</v>
      </c>
      <c r="C3745">
        <f t="shared" ca="1" si="370"/>
        <v>6</v>
      </c>
      <c r="D3745">
        <f t="shared" ca="1" si="370"/>
        <v>1921</v>
      </c>
      <c r="E3745">
        <f t="shared" ca="1" si="370"/>
        <v>1</v>
      </c>
      <c r="F3745">
        <f t="shared" ca="1" si="370"/>
        <v>1</v>
      </c>
      <c r="G3745">
        <f t="shared" ca="1" si="370"/>
        <v>1</v>
      </c>
      <c r="I3745" t="str">
        <f t="shared" ca="1" si="366"/>
        <v>Female</v>
      </c>
      <c r="J3745" t="str">
        <f t="shared" ca="1" si="367"/>
        <v>Aetna</v>
      </c>
      <c r="K3745" t="str">
        <f t="shared" ca="1" si="368"/>
        <v>Discharged</v>
      </c>
      <c r="L3745" s="1">
        <f t="shared" ca="1" si="369"/>
        <v>7834</v>
      </c>
    </row>
    <row r="3746" spans="2:12" x14ac:dyDescent="0.25">
      <c r="B3746">
        <f t="shared" ca="1" si="365"/>
        <v>17</v>
      </c>
      <c r="C3746">
        <f t="shared" ca="1" si="370"/>
        <v>6</v>
      </c>
      <c r="D3746">
        <f t="shared" ca="1" si="370"/>
        <v>1946</v>
      </c>
      <c r="E3746">
        <f t="shared" ca="1" si="370"/>
        <v>2</v>
      </c>
      <c r="F3746">
        <f t="shared" ca="1" si="370"/>
        <v>5</v>
      </c>
      <c r="G3746">
        <f t="shared" ca="1" si="370"/>
        <v>1</v>
      </c>
      <c r="I3746" t="str">
        <f t="shared" ca="1" si="366"/>
        <v>Male</v>
      </c>
      <c r="J3746" t="str">
        <f t="shared" ca="1" si="367"/>
        <v>Blue Cross</v>
      </c>
      <c r="K3746" t="str">
        <f t="shared" ca="1" si="368"/>
        <v>Discharged</v>
      </c>
      <c r="L3746" s="1">
        <f t="shared" ca="1" si="369"/>
        <v>16970</v>
      </c>
    </row>
    <row r="3747" spans="2:12" x14ac:dyDescent="0.25">
      <c r="B3747">
        <f t="shared" ca="1" si="365"/>
        <v>29</v>
      </c>
      <c r="C3747">
        <f t="shared" ca="1" si="370"/>
        <v>11</v>
      </c>
      <c r="D3747">
        <f t="shared" ca="1" si="370"/>
        <v>1918</v>
      </c>
      <c r="E3747">
        <f t="shared" ca="1" si="370"/>
        <v>1</v>
      </c>
      <c r="F3747">
        <f t="shared" ca="1" si="370"/>
        <v>2</v>
      </c>
      <c r="G3747">
        <f t="shared" ca="1" si="370"/>
        <v>4</v>
      </c>
      <c r="I3747" t="str">
        <f t="shared" ca="1" si="366"/>
        <v>Female</v>
      </c>
      <c r="J3747" t="str">
        <f t="shared" ca="1" si="367"/>
        <v>Medicare</v>
      </c>
      <c r="K3747" t="str">
        <f t="shared" ca="1" si="368"/>
        <v>Left without being seen</v>
      </c>
      <c r="L3747" s="1">
        <f t="shared" ca="1" si="369"/>
        <v>6908</v>
      </c>
    </row>
    <row r="3748" spans="2:12" x14ac:dyDescent="0.25">
      <c r="B3748">
        <f t="shared" ca="1" si="365"/>
        <v>6</v>
      </c>
      <c r="C3748">
        <f t="shared" ca="1" si="370"/>
        <v>10</v>
      </c>
      <c r="D3748">
        <f t="shared" ca="1" si="370"/>
        <v>1995</v>
      </c>
      <c r="E3748">
        <f t="shared" ca="1" si="370"/>
        <v>1</v>
      </c>
      <c r="F3748">
        <f t="shared" ca="1" si="370"/>
        <v>1</v>
      </c>
      <c r="G3748">
        <f t="shared" ca="1" si="370"/>
        <v>3</v>
      </c>
      <c r="I3748" t="str">
        <f t="shared" ca="1" si="366"/>
        <v>Female</v>
      </c>
      <c r="J3748" t="str">
        <f t="shared" ca="1" si="367"/>
        <v>Aetna</v>
      </c>
      <c r="K3748" t="str">
        <f t="shared" ca="1" si="368"/>
        <v>Transferred</v>
      </c>
      <c r="L3748" s="1">
        <f t="shared" ca="1" si="369"/>
        <v>34978</v>
      </c>
    </row>
    <row r="3749" spans="2:12" x14ac:dyDescent="0.25">
      <c r="B3749">
        <f t="shared" ca="1" si="365"/>
        <v>29</v>
      </c>
      <c r="C3749">
        <f t="shared" ca="1" si="370"/>
        <v>8</v>
      </c>
      <c r="D3749">
        <f t="shared" ca="1" si="370"/>
        <v>1942</v>
      </c>
      <c r="E3749">
        <f t="shared" ca="1" si="370"/>
        <v>2</v>
      </c>
      <c r="F3749">
        <f t="shared" ca="1" si="370"/>
        <v>4</v>
      </c>
      <c r="G3749">
        <f t="shared" ca="1" si="370"/>
        <v>4</v>
      </c>
      <c r="I3749" t="str">
        <f t="shared" ca="1" si="366"/>
        <v>Male</v>
      </c>
      <c r="J3749" t="str">
        <f t="shared" ca="1" si="367"/>
        <v>Self-pay</v>
      </c>
      <c r="K3749" t="str">
        <f t="shared" ca="1" si="368"/>
        <v>Left without being seen</v>
      </c>
      <c r="L3749" s="1">
        <f t="shared" ca="1" si="369"/>
        <v>15582</v>
      </c>
    </row>
    <row r="3750" spans="2:12" x14ac:dyDescent="0.25">
      <c r="B3750">
        <f t="shared" ca="1" si="365"/>
        <v>3</v>
      </c>
      <c r="C3750">
        <f t="shared" ca="1" si="370"/>
        <v>1</v>
      </c>
      <c r="D3750">
        <f t="shared" ca="1" si="370"/>
        <v>1999</v>
      </c>
      <c r="E3750">
        <f t="shared" ca="1" si="370"/>
        <v>1</v>
      </c>
      <c r="F3750">
        <f t="shared" ca="1" si="370"/>
        <v>4</v>
      </c>
      <c r="G3750">
        <f t="shared" ca="1" si="370"/>
        <v>2</v>
      </c>
      <c r="I3750" t="str">
        <f t="shared" ca="1" si="366"/>
        <v>Female</v>
      </c>
      <c r="J3750" t="str">
        <f t="shared" ca="1" si="367"/>
        <v>Self-pay</v>
      </c>
      <c r="K3750" t="str">
        <f t="shared" ca="1" si="368"/>
        <v>Admitted</v>
      </c>
      <c r="L3750" s="1">
        <f t="shared" ca="1" si="369"/>
        <v>36163</v>
      </c>
    </row>
    <row r="3751" spans="2:12" x14ac:dyDescent="0.25">
      <c r="B3751">
        <f t="shared" ca="1" si="365"/>
        <v>26</v>
      </c>
      <c r="C3751">
        <f t="shared" ca="1" si="370"/>
        <v>4</v>
      </c>
      <c r="D3751">
        <f t="shared" ca="1" si="370"/>
        <v>2009</v>
      </c>
      <c r="E3751">
        <f t="shared" ca="1" si="370"/>
        <v>1</v>
      </c>
      <c r="F3751">
        <f t="shared" ca="1" si="370"/>
        <v>2</v>
      </c>
      <c r="G3751">
        <f t="shared" ca="1" si="370"/>
        <v>3</v>
      </c>
      <c r="I3751" t="str">
        <f t="shared" ca="1" si="366"/>
        <v>Female</v>
      </c>
      <c r="J3751" t="str">
        <f t="shared" ca="1" si="367"/>
        <v>Medicare</v>
      </c>
      <c r="K3751" t="str">
        <f t="shared" ca="1" si="368"/>
        <v>Transferred</v>
      </c>
      <c r="L3751" s="1">
        <f t="shared" ca="1" si="369"/>
        <v>39929</v>
      </c>
    </row>
    <row r="3752" spans="2:12" x14ac:dyDescent="0.25">
      <c r="B3752">
        <f t="shared" ca="1" si="365"/>
        <v>23</v>
      </c>
      <c r="C3752">
        <f t="shared" ca="1" si="370"/>
        <v>5</v>
      </c>
      <c r="D3752">
        <f t="shared" ca="1" si="370"/>
        <v>1959</v>
      </c>
      <c r="E3752">
        <f t="shared" ca="1" si="370"/>
        <v>1</v>
      </c>
      <c r="F3752">
        <f t="shared" ca="1" si="370"/>
        <v>2</v>
      </c>
      <c r="G3752">
        <f t="shared" ca="1" si="370"/>
        <v>4</v>
      </c>
      <c r="I3752" t="str">
        <f t="shared" ca="1" si="366"/>
        <v>Female</v>
      </c>
      <c r="J3752" t="str">
        <f t="shared" ca="1" si="367"/>
        <v>Medicare</v>
      </c>
      <c r="K3752" t="str">
        <f t="shared" ca="1" si="368"/>
        <v>Left without being seen</v>
      </c>
      <c r="L3752" s="1">
        <f t="shared" ca="1" si="369"/>
        <v>21693</v>
      </c>
    </row>
    <row r="3753" spans="2:12" x14ac:dyDescent="0.25">
      <c r="B3753">
        <f t="shared" ca="1" si="365"/>
        <v>6</v>
      </c>
      <c r="C3753">
        <f t="shared" ca="1" si="370"/>
        <v>9</v>
      </c>
      <c r="D3753">
        <f t="shared" ca="1" si="370"/>
        <v>2000</v>
      </c>
      <c r="E3753">
        <f t="shared" ca="1" si="370"/>
        <v>1</v>
      </c>
      <c r="F3753">
        <f t="shared" ca="1" si="370"/>
        <v>4</v>
      </c>
      <c r="G3753">
        <f t="shared" ca="1" si="370"/>
        <v>3</v>
      </c>
      <c r="I3753" t="str">
        <f t="shared" ca="1" si="366"/>
        <v>Female</v>
      </c>
      <c r="J3753" t="str">
        <f t="shared" ca="1" si="367"/>
        <v>Self-pay</v>
      </c>
      <c r="K3753" t="str">
        <f t="shared" ca="1" si="368"/>
        <v>Transferred</v>
      </c>
      <c r="L3753" s="1">
        <f t="shared" ca="1" si="369"/>
        <v>36775</v>
      </c>
    </row>
    <row r="3754" spans="2:12" x14ac:dyDescent="0.25">
      <c r="B3754">
        <f t="shared" ca="1" si="365"/>
        <v>22</v>
      </c>
      <c r="C3754">
        <f t="shared" ca="1" si="370"/>
        <v>3</v>
      </c>
      <c r="D3754">
        <f t="shared" ca="1" si="370"/>
        <v>1965</v>
      </c>
      <c r="E3754">
        <f t="shared" ca="1" si="370"/>
        <v>2</v>
      </c>
      <c r="F3754">
        <f t="shared" ca="1" si="370"/>
        <v>3</v>
      </c>
      <c r="G3754">
        <f t="shared" ca="1" si="370"/>
        <v>1</v>
      </c>
      <c r="I3754" t="str">
        <f t="shared" ca="1" si="366"/>
        <v>Male</v>
      </c>
      <c r="J3754" t="str">
        <f t="shared" ca="1" si="367"/>
        <v>Medicaid</v>
      </c>
      <c r="K3754" t="str">
        <f t="shared" ca="1" si="368"/>
        <v>Discharged</v>
      </c>
      <c r="L3754" s="1">
        <f t="shared" ca="1" si="369"/>
        <v>23823</v>
      </c>
    </row>
    <row r="3755" spans="2:12" x14ac:dyDescent="0.25">
      <c r="B3755">
        <f t="shared" ca="1" si="365"/>
        <v>2</v>
      </c>
      <c r="C3755">
        <f t="shared" ca="1" si="370"/>
        <v>1</v>
      </c>
      <c r="D3755">
        <f t="shared" ca="1" si="370"/>
        <v>1987</v>
      </c>
      <c r="E3755">
        <f t="shared" ca="1" si="370"/>
        <v>1</v>
      </c>
      <c r="F3755">
        <f t="shared" ca="1" si="370"/>
        <v>5</v>
      </c>
      <c r="G3755">
        <f t="shared" ca="1" si="370"/>
        <v>3</v>
      </c>
      <c r="I3755" t="str">
        <f t="shared" ca="1" si="366"/>
        <v>Female</v>
      </c>
      <c r="J3755" t="str">
        <f t="shared" ca="1" si="367"/>
        <v>Blue Cross</v>
      </c>
      <c r="K3755" t="str">
        <f t="shared" ca="1" si="368"/>
        <v>Transferred</v>
      </c>
      <c r="L3755" s="1">
        <f t="shared" ca="1" si="369"/>
        <v>31779</v>
      </c>
    </row>
    <row r="3756" spans="2:12" x14ac:dyDescent="0.25">
      <c r="B3756">
        <f t="shared" ca="1" si="365"/>
        <v>21</v>
      </c>
      <c r="C3756">
        <f t="shared" ca="1" si="370"/>
        <v>4</v>
      </c>
      <c r="D3756">
        <f t="shared" ca="1" si="370"/>
        <v>1981</v>
      </c>
      <c r="E3756">
        <f t="shared" ca="1" si="370"/>
        <v>2</v>
      </c>
      <c r="F3756">
        <f t="shared" ca="1" si="370"/>
        <v>3</v>
      </c>
      <c r="G3756">
        <f t="shared" ca="1" si="370"/>
        <v>3</v>
      </c>
      <c r="I3756" t="str">
        <f t="shared" ca="1" si="366"/>
        <v>Male</v>
      </c>
      <c r="J3756" t="str">
        <f t="shared" ca="1" si="367"/>
        <v>Medicaid</v>
      </c>
      <c r="K3756" t="str">
        <f t="shared" ca="1" si="368"/>
        <v>Transferred</v>
      </c>
      <c r="L3756" s="1">
        <f t="shared" ca="1" si="369"/>
        <v>29697</v>
      </c>
    </row>
    <row r="3757" spans="2:12" x14ac:dyDescent="0.25">
      <c r="B3757">
        <f t="shared" ca="1" si="365"/>
        <v>30</v>
      </c>
      <c r="C3757">
        <f t="shared" ca="1" si="370"/>
        <v>11</v>
      </c>
      <c r="D3757">
        <f t="shared" ca="1" si="370"/>
        <v>1939</v>
      </c>
      <c r="E3757">
        <f t="shared" ca="1" si="370"/>
        <v>2</v>
      </c>
      <c r="F3757">
        <f t="shared" ca="1" si="370"/>
        <v>4</v>
      </c>
      <c r="G3757">
        <f t="shared" ca="1" si="370"/>
        <v>1</v>
      </c>
      <c r="I3757" t="str">
        <f t="shared" ca="1" si="366"/>
        <v>Male</v>
      </c>
      <c r="J3757" t="str">
        <f t="shared" ca="1" si="367"/>
        <v>Self-pay</v>
      </c>
      <c r="K3757" t="str">
        <f t="shared" ca="1" si="368"/>
        <v>Discharged</v>
      </c>
      <c r="L3757" s="1">
        <f t="shared" ca="1" si="369"/>
        <v>14579</v>
      </c>
    </row>
    <row r="3758" spans="2:12" x14ac:dyDescent="0.25">
      <c r="B3758">
        <f t="shared" ca="1" si="365"/>
        <v>24</v>
      </c>
      <c r="C3758">
        <f t="shared" ca="1" si="370"/>
        <v>2</v>
      </c>
      <c r="D3758">
        <f t="shared" ca="1" si="370"/>
        <v>2007</v>
      </c>
      <c r="E3758">
        <f t="shared" ca="1" si="370"/>
        <v>1</v>
      </c>
      <c r="F3758">
        <f t="shared" ca="1" si="370"/>
        <v>1</v>
      </c>
      <c r="G3758">
        <f t="shared" ca="1" si="370"/>
        <v>1</v>
      </c>
      <c r="I3758" t="str">
        <f t="shared" ca="1" si="366"/>
        <v>Female</v>
      </c>
      <c r="J3758" t="str">
        <f t="shared" ca="1" si="367"/>
        <v>Aetna</v>
      </c>
      <c r="K3758" t="str">
        <f t="shared" ca="1" si="368"/>
        <v>Discharged</v>
      </c>
      <c r="L3758" s="1">
        <f t="shared" ca="1" si="369"/>
        <v>39137</v>
      </c>
    </row>
    <row r="3759" spans="2:12" x14ac:dyDescent="0.25">
      <c r="B3759">
        <f t="shared" ca="1" si="365"/>
        <v>29</v>
      </c>
      <c r="C3759">
        <f t="shared" ca="1" si="370"/>
        <v>6</v>
      </c>
      <c r="D3759">
        <f t="shared" ca="1" si="370"/>
        <v>1975</v>
      </c>
      <c r="E3759">
        <f t="shared" ca="1" si="370"/>
        <v>1</v>
      </c>
      <c r="F3759">
        <f t="shared" ca="1" si="370"/>
        <v>1</v>
      </c>
      <c r="G3759">
        <f t="shared" ca="1" si="370"/>
        <v>1</v>
      </c>
      <c r="I3759" t="str">
        <f t="shared" ca="1" si="366"/>
        <v>Female</v>
      </c>
      <c r="J3759" t="str">
        <f t="shared" ca="1" si="367"/>
        <v>Aetna</v>
      </c>
      <c r="K3759" t="str">
        <f t="shared" ca="1" si="368"/>
        <v>Discharged</v>
      </c>
      <c r="L3759" s="1">
        <f t="shared" ca="1" si="369"/>
        <v>27574</v>
      </c>
    </row>
    <row r="3760" spans="2:12" x14ac:dyDescent="0.25">
      <c r="B3760">
        <f t="shared" ca="1" si="365"/>
        <v>30</v>
      </c>
      <c r="C3760">
        <f t="shared" ca="1" si="370"/>
        <v>11</v>
      </c>
      <c r="D3760">
        <f t="shared" ca="1" si="370"/>
        <v>2005</v>
      </c>
      <c r="E3760">
        <f t="shared" ca="1" si="370"/>
        <v>2</v>
      </c>
      <c r="F3760">
        <f t="shared" ca="1" si="370"/>
        <v>4</v>
      </c>
      <c r="G3760">
        <f t="shared" ca="1" si="370"/>
        <v>2</v>
      </c>
      <c r="I3760" t="str">
        <f t="shared" ca="1" si="366"/>
        <v>Male</v>
      </c>
      <c r="J3760" t="str">
        <f t="shared" ca="1" si="367"/>
        <v>Self-pay</v>
      </c>
      <c r="K3760" t="str">
        <f t="shared" ca="1" si="368"/>
        <v>Admitted</v>
      </c>
      <c r="L3760" s="1">
        <f t="shared" ca="1" si="369"/>
        <v>38686</v>
      </c>
    </row>
    <row r="3761" spans="2:12" x14ac:dyDescent="0.25">
      <c r="B3761">
        <f t="shared" ca="1" si="365"/>
        <v>3</v>
      </c>
      <c r="C3761">
        <f t="shared" ca="1" si="370"/>
        <v>7</v>
      </c>
      <c r="D3761">
        <f t="shared" ca="1" si="370"/>
        <v>1915</v>
      </c>
      <c r="E3761">
        <f t="shared" ca="1" si="370"/>
        <v>1</v>
      </c>
      <c r="F3761">
        <f t="shared" ca="1" si="370"/>
        <v>3</v>
      </c>
      <c r="G3761">
        <f t="shared" ca="1" si="370"/>
        <v>4</v>
      </c>
      <c r="I3761" t="str">
        <f t="shared" ca="1" si="366"/>
        <v>Female</v>
      </c>
      <c r="J3761" t="str">
        <f t="shared" ca="1" si="367"/>
        <v>Medicaid</v>
      </c>
      <c r="K3761" t="str">
        <f t="shared" ca="1" si="368"/>
        <v>Left without being seen</v>
      </c>
      <c r="L3761" s="1">
        <f t="shared" ca="1" si="369"/>
        <v>5663</v>
      </c>
    </row>
    <row r="3762" spans="2:12" x14ac:dyDescent="0.25">
      <c r="B3762">
        <f t="shared" ca="1" si="365"/>
        <v>24</v>
      </c>
      <c r="C3762">
        <f t="shared" ca="1" si="370"/>
        <v>7</v>
      </c>
      <c r="D3762">
        <f t="shared" ca="1" si="370"/>
        <v>1948</v>
      </c>
      <c r="E3762">
        <f t="shared" ca="1" si="370"/>
        <v>2</v>
      </c>
      <c r="F3762">
        <f t="shared" ca="1" si="370"/>
        <v>2</v>
      </c>
      <c r="G3762">
        <f t="shared" ca="1" si="370"/>
        <v>1</v>
      </c>
      <c r="I3762" t="str">
        <f t="shared" ca="1" si="366"/>
        <v>Male</v>
      </c>
      <c r="J3762" t="str">
        <f t="shared" ca="1" si="367"/>
        <v>Medicare</v>
      </c>
      <c r="K3762" t="str">
        <f t="shared" ca="1" si="368"/>
        <v>Discharged</v>
      </c>
      <c r="L3762" s="1">
        <f t="shared" ca="1" si="369"/>
        <v>17738</v>
      </c>
    </row>
    <row r="3763" spans="2:12" x14ac:dyDescent="0.25">
      <c r="B3763">
        <f t="shared" ca="1" si="365"/>
        <v>27</v>
      </c>
      <c r="C3763">
        <f t="shared" ca="1" si="370"/>
        <v>7</v>
      </c>
      <c r="D3763">
        <f t="shared" ca="1" si="370"/>
        <v>1974</v>
      </c>
      <c r="E3763">
        <f t="shared" ca="1" si="370"/>
        <v>2</v>
      </c>
      <c r="F3763">
        <f t="shared" ca="1" si="370"/>
        <v>2</v>
      </c>
      <c r="G3763">
        <f t="shared" ca="1" si="370"/>
        <v>1</v>
      </c>
      <c r="I3763" t="str">
        <f t="shared" ca="1" si="366"/>
        <v>Male</v>
      </c>
      <c r="J3763" t="str">
        <f t="shared" ca="1" si="367"/>
        <v>Medicare</v>
      </c>
      <c r="K3763" t="str">
        <f t="shared" ca="1" si="368"/>
        <v>Discharged</v>
      </c>
      <c r="L3763" s="1">
        <f t="shared" ca="1" si="369"/>
        <v>27237</v>
      </c>
    </row>
    <row r="3764" spans="2:12" x14ac:dyDescent="0.25">
      <c r="B3764">
        <f t="shared" ca="1" si="365"/>
        <v>22</v>
      </c>
      <c r="C3764">
        <f t="shared" ca="1" si="370"/>
        <v>8</v>
      </c>
      <c r="D3764">
        <f t="shared" ca="1" si="370"/>
        <v>1964</v>
      </c>
      <c r="E3764">
        <f t="shared" ca="1" si="370"/>
        <v>1</v>
      </c>
      <c r="F3764">
        <f t="shared" ca="1" si="370"/>
        <v>1</v>
      </c>
      <c r="G3764">
        <f t="shared" ca="1" si="370"/>
        <v>3</v>
      </c>
      <c r="I3764" t="str">
        <f t="shared" ca="1" si="366"/>
        <v>Female</v>
      </c>
      <c r="J3764" t="str">
        <f t="shared" ca="1" si="367"/>
        <v>Aetna</v>
      </c>
      <c r="K3764" t="str">
        <f t="shared" ca="1" si="368"/>
        <v>Transferred</v>
      </c>
      <c r="L3764" s="1">
        <f t="shared" ca="1" si="369"/>
        <v>23611</v>
      </c>
    </row>
    <row r="3765" spans="2:12" x14ac:dyDescent="0.25">
      <c r="B3765">
        <f t="shared" ca="1" si="365"/>
        <v>20</v>
      </c>
      <c r="C3765">
        <f t="shared" ca="1" si="370"/>
        <v>11</v>
      </c>
      <c r="D3765">
        <f t="shared" ca="1" si="370"/>
        <v>1926</v>
      </c>
      <c r="E3765">
        <f t="shared" ca="1" si="370"/>
        <v>1</v>
      </c>
      <c r="F3765">
        <f t="shared" ca="1" si="370"/>
        <v>5</v>
      </c>
      <c r="G3765">
        <f t="shared" ca="1" si="370"/>
        <v>4</v>
      </c>
      <c r="I3765" t="str">
        <f t="shared" ca="1" si="366"/>
        <v>Female</v>
      </c>
      <c r="J3765" t="str">
        <f t="shared" ca="1" si="367"/>
        <v>Blue Cross</v>
      </c>
      <c r="K3765" t="str">
        <f t="shared" ca="1" si="368"/>
        <v>Left without being seen</v>
      </c>
      <c r="L3765" s="1">
        <f t="shared" ca="1" si="369"/>
        <v>9821</v>
      </c>
    </row>
    <row r="3766" spans="2:12" x14ac:dyDescent="0.25">
      <c r="B3766">
        <f t="shared" ca="1" si="365"/>
        <v>19</v>
      </c>
      <c r="C3766">
        <f t="shared" ca="1" si="370"/>
        <v>10</v>
      </c>
      <c r="D3766">
        <f t="shared" ca="1" si="370"/>
        <v>1970</v>
      </c>
      <c r="E3766">
        <f t="shared" ca="1" si="370"/>
        <v>2</v>
      </c>
      <c r="F3766">
        <f t="shared" ca="1" si="370"/>
        <v>3</v>
      </c>
      <c r="G3766">
        <f t="shared" ca="1" si="370"/>
        <v>1</v>
      </c>
      <c r="I3766" t="str">
        <f t="shared" ca="1" si="366"/>
        <v>Male</v>
      </c>
      <c r="J3766" t="str">
        <f t="shared" ca="1" si="367"/>
        <v>Medicaid</v>
      </c>
      <c r="K3766" t="str">
        <f t="shared" ca="1" si="368"/>
        <v>Discharged</v>
      </c>
      <c r="L3766" s="1">
        <f t="shared" ca="1" si="369"/>
        <v>25860</v>
      </c>
    </row>
    <row r="3767" spans="2:12" x14ac:dyDescent="0.25">
      <c r="B3767">
        <f t="shared" ca="1" si="365"/>
        <v>16</v>
      </c>
      <c r="C3767">
        <f t="shared" ca="1" si="370"/>
        <v>3</v>
      </c>
      <c r="D3767">
        <f t="shared" ca="1" si="370"/>
        <v>1916</v>
      </c>
      <c r="E3767">
        <f t="shared" ca="1" si="370"/>
        <v>2</v>
      </c>
      <c r="F3767">
        <f t="shared" ca="1" si="370"/>
        <v>4</v>
      </c>
      <c r="G3767">
        <f t="shared" ca="1" si="370"/>
        <v>3</v>
      </c>
      <c r="I3767" t="str">
        <f t="shared" ca="1" si="366"/>
        <v>Male</v>
      </c>
      <c r="J3767" t="str">
        <f t="shared" ca="1" si="367"/>
        <v>Self-pay</v>
      </c>
      <c r="K3767" t="str">
        <f t="shared" ca="1" si="368"/>
        <v>Transferred</v>
      </c>
      <c r="L3767" s="1">
        <f t="shared" ca="1" si="369"/>
        <v>5920</v>
      </c>
    </row>
    <row r="3768" spans="2:12" x14ac:dyDescent="0.25">
      <c r="B3768">
        <f t="shared" ca="1" si="365"/>
        <v>18</v>
      </c>
      <c r="C3768">
        <f t="shared" ca="1" si="370"/>
        <v>10</v>
      </c>
      <c r="D3768">
        <f t="shared" ca="1" si="370"/>
        <v>1944</v>
      </c>
      <c r="E3768">
        <f t="shared" ca="1" si="370"/>
        <v>2</v>
      </c>
      <c r="F3768">
        <f t="shared" ca="1" si="370"/>
        <v>4</v>
      </c>
      <c r="G3768">
        <f t="shared" ca="1" si="370"/>
        <v>3</v>
      </c>
      <c r="I3768" t="str">
        <f t="shared" ca="1" si="366"/>
        <v>Male</v>
      </c>
      <c r="J3768" t="str">
        <f t="shared" ca="1" si="367"/>
        <v>Self-pay</v>
      </c>
      <c r="K3768" t="str">
        <f t="shared" ca="1" si="368"/>
        <v>Transferred</v>
      </c>
      <c r="L3768" s="1">
        <f t="shared" ca="1" si="369"/>
        <v>16363</v>
      </c>
    </row>
    <row r="3769" spans="2:12" x14ac:dyDescent="0.25">
      <c r="B3769">
        <f t="shared" ca="1" si="365"/>
        <v>12</v>
      </c>
      <c r="C3769">
        <f t="shared" ca="1" si="370"/>
        <v>7</v>
      </c>
      <c r="D3769">
        <f t="shared" ca="1" si="370"/>
        <v>1987</v>
      </c>
      <c r="E3769">
        <f t="shared" ca="1" si="370"/>
        <v>2</v>
      </c>
      <c r="F3769">
        <f t="shared" ca="1" si="370"/>
        <v>4</v>
      </c>
      <c r="G3769">
        <f t="shared" ca="1" si="370"/>
        <v>1</v>
      </c>
      <c r="I3769" t="str">
        <f t="shared" ca="1" si="366"/>
        <v>Male</v>
      </c>
      <c r="J3769" t="str">
        <f t="shared" ca="1" si="367"/>
        <v>Self-pay</v>
      </c>
      <c r="K3769" t="str">
        <f t="shared" ca="1" si="368"/>
        <v>Discharged</v>
      </c>
      <c r="L3769" s="1">
        <f t="shared" ca="1" si="369"/>
        <v>31970</v>
      </c>
    </row>
    <row r="3770" spans="2:12" x14ac:dyDescent="0.25">
      <c r="B3770">
        <f t="shared" ca="1" si="365"/>
        <v>26</v>
      </c>
      <c r="C3770">
        <f t="shared" ca="1" si="370"/>
        <v>8</v>
      </c>
      <c r="D3770">
        <f t="shared" ca="1" si="370"/>
        <v>1953</v>
      </c>
      <c r="E3770">
        <f t="shared" ca="1" si="370"/>
        <v>1</v>
      </c>
      <c r="F3770">
        <f t="shared" ca="1" si="370"/>
        <v>3</v>
      </c>
      <c r="G3770">
        <f t="shared" ca="1" si="370"/>
        <v>1</v>
      </c>
      <c r="I3770" t="str">
        <f t="shared" ca="1" si="366"/>
        <v>Female</v>
      </c>
      <c r="J3770" t="str">
        <f t="shared" ca="1" si="367"/>
        <v>Medicaid</v>
      </c>
      <c r="K3770" t="str">
        <f t="shared" ca="1" si="368"/>
        <v>Discharged</v>
      </c>
      <c r="L3770" s="1">
        <f t="shared" ca="1" si="369"/>
        <v>19597</v>
      </c>
    </row>
    <row r="3771" spans="2:12" x14ac:dyDescent="0.25">
      <c r="B3771">
        <f t="shared" ca="1" si="365"/>
        <v>24</v>
      </c>
      <c r="C3771">
        <f t="shared" ca="1" si="370"/>
        <v>12</v>
      </c>
      <c r="D3771">
        <f t="shared" ca="1" si="370"/>
        <v>1998</v>
      </c>
      <c r="E3771">
        <f t="shared" ca="1" si="370"/>
        <v>1</v>
      </c>
      <c r="F3771">
        <f t="shared" ca="1" si="370"/>
        <v>2</v>
      </c>
      <c r="G3771">
        <f t="shared" ca="1" si="370"/>
        <v>4</v>
      </c>
      <c r="I3771" t="str">
        <f t="shared" ca="1" si="366"/>
        <v>Female</v>
      </c>
      <c r="J3771" t="str">
        <f t="shared" ca="1" si="367"/>
        <v>Medicare</v>
      </c>
      <c r="K3771" t="str">
        <f t="shared" ca="1" si="368"/>
        <v>Left without being seen</v>
      </c>
      <c r="L3771" s="1">
        <f t="shared" ca="1" si="369"/>
        <v>36153</v>
      </c>
    </row>
    <row r="3772" spans="2:12" x14ac:dyDescent="0.25">
      <c r="B3772">
        <f t="shared" ca="1" si="365"/>
        <v>21</v>
      </c>
      <c r="C3772">
        <f t="shared" ca="1" si="370"/>
        <v>4</v>
      </c>
      <c r="D3772">
        <f t="shared" ca="1" si="370"/>
        <v>1929</v>
      </c>
      <c r="E3772">
        <f t="shared" ca="1" si="370"/>
        <v>1</v>
      </c>
      <c r="F3772">
        <f t="shared" ca="1" si="370"/>
        <v>2</v>
      </c>
      <c r="G3772">
        <f t="shared" ca="1" si="370"/>
        <v>4</v>
      </c>
      <c r="I3772" t="str">
        <f t="shared" ca="1" si="366"/>
        <v>Female</v>
      </c>
      <c r="J3772" t="str">
        <f t="shared" ca="1" si="367"/>
        <v>Medicare</v>
      </c>
      <c r="K3772" t="str">
        <f t="shared" ca="1" si="368"/>
        <v>Left without being seen</v>
      </c>
      <c r="L3772" s="1">
        <f t="shared" ca="1" si="369"/>
        <v>10704</v>
      </c>
    </row>
    <row r="3773" spans="2:12" x14ac:dyDescent="0.25">
      <c r="B3773">
        <f t="shared" ca="1" si="365"/>
        <v>14</v>
      </c>
      <c r="C3773">
        <f t="shared" ca="1" si="370"/>
        <v>10</v>
      </c>
      <c r="D3773">
        <f t="shared" ca="1" si="370"/>
        <v>1949</v>
      </c>
      <c r="E3773">
        <f t="shared" ca="1" si="370"/>
        <v>2</v>
      </c>
      <c r="F3773">
        <f t="shared" ca="1" si="370"/>
        <v>5</v>
      </c>
      <c r="G3773">
        <f t="shared" ca="1" si="370"/>
        <v>4</v>
      </c>
      <c r="I3773" t="str">
        <f t="shared" ca="1" si="366"/>
        <v>Male</v>
      </c>
      <c r="J3773" t="str">
        <f t="shared" ca="1" si="367"/>
        <v>Blue Cross</v>
      </c>
      <c r="K3773" t="str">
        <f t="shared" ca="1" si="368"/>
        <v>Left without being seen</v>
      </c>
      <c r="L3773" s="1">
        <f t="shared" ca="1" si="369"/>
        <v>18185</v>
      </c>
    </row>
    <row r="3774" spans="2:12" x14ac:dyDescent="0.25">
      <c r="B3774">
        <f t="shared" ca="1" si="365"/>
        <v>13</v>
      </c>
      <c r="C3774">
        <f t="shared" ca="1" si="370"/>
        <v>9</v>
      </c>
      <c r="D3774">
        <f t="shared" ca="1" si="370"/>
        <v>1994</v>
      </c>
      <c r="E3774">
        <f t="shared" ca="1" si="370"/>
        <v>1</v>
      </c>
      <c r="F3774">
        <f t="shared" ca="1" si="370"/>
        <v>3</v>
      </c>
      <c r="G3774">
        <f t="shared" ca="1" si="370"/>
        <v>3</v>
      </c>
      <c r="I3774" t="str">
        <f t="shared" ca="1" si="366"/>
        <v>Female</v>
      </c>
      <c r="J3774" t="str">
        <f t="shared" ca="1" si="367"/>
        <v>Medicaid</v>
      </c>
      <c r="K3774" t="str">
        <f t="shared" ca="1" si="368"/>
        <v>Transferred</v>
      </c>
      <c r="L3774" s="1">
        <f t="shared" ca="1" si="369"/>
        <v>34590</v>
      </c>
    </row>
    <row r="3775" spans="2:12" x14ac:dyDescent="0.25">
      <c r="B3775">
        <f t="shared" ca="1" si="365"/>
        <v>5</v>
      </c>
      <c r="C3775">
        <f t="shared" ca="1" si="370"/>
        <v>1</v>
      </c>
      <c r="D3775">
        <f t="shared" ca="1" si="370"/>
        <v>1915</v>
      </c>
      <c r="E3775">
        <f t="shared" ca="1" si="370"/>
        <v>2</v>
      </c>
      <c r="F3775">
        <f t="shared" ca="1" si="370"/>
        <v>3</v>
      </c>
      <c r="G3775">
        <f t="shared" ca="1" si="370"/>
        <v>1</v>
      </c>
      <c r="I3775" t="str">
        <f t="shared" ca="1" si="366"/>
        <v>Male</v>
      </c>
      <c r="J3775" t="str">
        <f t="shared" ca="1" si="367"/>
        <v>Medicaid</v>
      </c>
      <c r="K3775" t="str">
        <f t="shared" ca="1" si="368"/>
        <v>Discharged</v>
      </c>
      <c r="L3775" s="1">
        <f t="shared" ca="1" si="369"/>
        <v>5484</v>
      </c>
    </row>
    <row r="3776" spans="2:12" x14ac:dyDescent="0.25">
      <c r="B3776">
        <f t="shared" ca="1" si="365"/>
        <v>6</v>
      </c>
      <c r="C3776">
        <f t="shared" ca="1" si="370"/>
        <v>1</v>
      </c>
      <c r="D3776">
        <f t="shared" ca="1" si="370"/>
        <v>1941</v>
      </c>
      <c r="E3776">
        <f t="shared" ca="1" si="370"/>
        <v>2</v>
      </c>
      <c r="F3776">
        <f t="shared" ca="1" si="370"/>
        <v>1</v>
      </c>
      <c r="G3776">
        <f t="shared" ca="1" si="370"/>
        <v>4</v>
      </c>
      <c r="I3776" t="str">
        <f t="shared" ca="1" si="366"/>
        <v>Male</v>
      </c>
      <c r="J3776" t="str">
        <f t="shared" ca="1" si="367"/>
        <v>Aetna</v>
      </c>
      <c r="K3776" t="str">
        <f t="shared" ca="1" si="368"/>
        <v>Left without being seen</v>
      </c>
      <c r="L3776" s="1">
        <f t="shared" ca="1" si="369"/>
        <v>14982</v>
      </c>
    </row>
    <row r="3777" spans="2:12" x14ac:dyDescent="0.25">
      <c r="B3777">
        <f t="shared" ca="1" si="365"/>
        <v>30</v>
      </c>
      <c r="C3777">
        <f t="shared" ca="1" si="370"/>
        <v>10</v>
      </c>
      <c r="D3777">
        <f t="shared" ca="1" si="370"/>
        <v>1942</v>
      </c>
      <c r="E3777">
        <f t="shared" ca="1" si="370"/>
        <v>2</v>
      </c>
      <c r="F3777">
        <f t="shared" ca="1" si="370"/>
        <v>5</v>
      </c>
      <c r="G3777">
        <f t="shared" ca="1" si="370"/>
        <v>3</v>
      </c>
      <c r="I3777" t="str">
        <f t="shared" ca="1" si="366"/>
        <v>Male</v>
      </c>
      <c r="J3777" t="str">
        <f t="shared" ca="1" si="367"/>
        <v>Blue Cross</v>
      </c>
      <c r="K3777" t="str">
        <f t="shared" ca="1" si="368"/>
        <v>Transferred</v>
      </c>
      <c r="L3777" s="1">
        <f t="shared" ca="1" si="369"/>
        <v>15644</v>
      </c>
    </row>
    <row r="3778" spans="2:12" x14ac:dyDescent="0.25">
      <c r="B3778">
        <f t="shared" ca="1" si="365"/>
        <v>15</v>
      </c>
      <c r="C3778">
        <f t="shared" ca="1" si="370"/>
        <v>12</v>
      </c>
      <c r="D3778">
        <f t="shared" ca="1" si="370"/>
        <v>1938</v>
      </c>
      <c r="E3778">
        <f t="shared" ca="1" si="370"/>
        <v>1</v>
      </c>
      <c r="F3778">
        <f t="shared" ca="1" si="370"/>
        <v>5</v>
      </c>
      <c r="G3778">
        <f t="shared" ca="1" si="370"/>
        <v>1</v>
      </c>
      <c r="I3778" t="str">
        <f t="shared" ca="1" si="366"/>
        <v>Female</v>
      </c>
      <c r="J3778" t="str">
        <f t="shared" ca="1" si="367"/>
        <v>Blue Cross</v>
      </c>
      <c r="K3778" t="str">
        <f t="shared" ca="1" si="368"/>
        <v>Discharged</v>
      </c>
      <c r="L3778" s="1">
        <f t="shared" ca="1" si="369"/>
        <v>14229</v>
      </c>
    </row>
    <row r="3779" spans="2:12" x14ac:dyDescent="0.25">
      <c r="B3779">
        <f t="shared" ca="1" si="365"/>
        <v>27</v>
      </c>
      <c r="C3779">
        <f t="shared" ca="1" si="370"/>
        <v>6</v>
      </c>
      <c r="D3779">
        <f t="shared" ca="1" si="370"/>
        <v>2005</v>
      </c>
      <c r="E3779">
        <f t="shared" ca="1" si="370"/>
        <v>2</v>
      </c>
      <c r="F3779">
        <f t="shared" ca="1" si="370"/>
        <v>3</v>
      </c>
      <c r="G3779">
        <f t="shared" ca="1" si="370"/>
        <v>4</v>
      </c>
      <c r="I3779" t="str">
        <f t="shared" ca="1" si="366"/>
        <v>Male</v>
      </c>
      <c r="J3779" t="str">
        <f t="shared" ca="1" si="367"/>
        <v>Medicaid</v>
      </c>
      <c r="K3779" t="str">
        <f t="shared" ca="1" si="368"/>
        <v>Left without being seen</v>
      </c>
      <c r="L3779" s="1">
        <f t="shared" ca="1" si="369"/>
        <v>38530</v>
      </c>
    </row>
    <row r="3780" spans="2:12" x14ac:dyDescent="0.25">
      <c r="B3780">
        <f t="shared" ca="1" si="365"/>
        <v>27</v>
      </c>
      <c r="C3780">
        <f t="shared" ca="1" si="370"/>
        <v>7</v>
      </c>
      <c r="D3780">
        <f t="shared" ca="1" si="370"/>
        <v>1955</v>
      </c>
      <c r="E3780">
        <f t="shared" ca="1" si="370"/>
        <v>2</v>
      </c>
      <c r="F3780">
        <f t="shared" ca="1" si="370"/>
        <v>3</v>
      </c>
      <c r="G3780">
        <f t="shared" ca="1" si="370"/>
        <v>3</v>
      </c>
      <c r="I3780" t="str">
        <f t="shared" ca="1" si="366"/>
        <v>Male</v>
      </c>
      <c r="J3780" t="str">
        <f t="shared" ca="1" si="367"/>
        <v>Medicaid</v>
      </c>
      <c r="K3780" t="str">
        <f t="shared" ca="1" si="368"/>
        <v>Transferred</v>
      </c>
      <c r="L3780" s="1">
        <f t="shared" ca="1" si="369"/>
        <v>20297</v>
      </c>
    </row>
    <row r="3781" spans="2:12" x14ac:dyDescent="0.25">
      <c r="B3781">
        <f t="shared" ref="B3781:B3844" ca="1" si="371">RANDBETWEEN(B$4,B$5)</f>
        <v>16</v>
      </c>
      <c r="C3781">
        <f t="shared" ca="1" si="370"/>
        <v>12</v>
      </c>
      <c r="D3781">
        <f t="shared" ca="1" si="370"/>
        <v>1929</v>
      </c>
      <c r="E3781">
        <f t="shared" ca="1" si="370"/>
        <v>1</v>
      </c>
      <c r="F3781">
        <f t="shared" ca="1" si="370"/>
        <v>5</v>
      </c>
      <c r="G3781">
        <f t="shared" ca="1" si="370"/>
        <v>3</v>
      </c>
      <c r="I3781" t="str">
        <f t="shared" ca="1" si="366"/>
        <v>Female</v>
      </c>
      <c r="J3781" t="str">
        <f t="shared" ca="1" si="367"/>
        <v>Blue Cross</v>
      </c>
      <c r="K3781" t="str">
        <f t="shared" ca="1" si="368"/>
        <v>Transferred</v>
      </c>
      <c r="L3781" s="1">
        <f t="shared" ca="1" si="369"/>
        <v>10943</v>
      </c>
    </row>
    <row r="3782" spans="2:12" x14ac:dyDescent="0.25">
      <c r="B3782">
        <f t="shared" ca="1" si="371"/>
        <v>8</v>
      </c>
      <c r="C3782">
        <f t="shared" ca="1" si="370"/>
        <v>6</v>
      </c>
      <c r="D3782">
        <f t="shared" ca="1" si="370"/>
        <v>1999</v>
      </c>
      <c r="E3782">
        <f t="shared" ca="1" si="370"/>
        <v>1</v>
      </c>
      <c r="F3782">
        <f t="shared" ca="1" si="370"/>
        <v>4</v>
      </c>
      <c r="G3782">
        <f t="shared" ca="1" si="370"/>
        <v>4</v>
      </c>
      <c r="I3782" t="str">
        <f t="shared" ca="1" si="366"/>
        <v>Female</v>
      </c>
      <c r="J3782" t="str">
        <f t="shared" ca="1" si="367"/>
        <v>Self-pay</v>
      </c>
      <c r="K3782" t="str">
        <f t="shared" ca="1" si="368"/>
        <v>Left without being seen</v>
      </c>
      <c r="L3782" s="1">
        <f t="shared" ca="1" si="369"/>
        <v>36319</v>
      </c>
    </row>
    <row r="3783" spans="2:12" x14ac:dyDescent="0.25">
      <c r="B3783">
        <f t="shared" ca="1" si="371"/>
        <v>25</v>
      </c>
      <c r="C3783">
        <f t="shared" ca="1" si="370"/>
        <v>2</v>
      </c>
      <c r="D3783">
        <f t="shared" ca="1" si="370"/>
        <v>1983</v>
      </c>
      <c r="E3783">
        <f t="shared" ca="1" si="370"/>
        <v>1</v>
      </c>
      <c r="F3783">
        <f t="shared" ca="1" si="370"/>
        <v>4</v>
      </c>
      <c r="G3783">
        <f t="shared" ca="1" si="370"/>
        <v>1</v>
      </c>
      <c r="I3783" t="str">
        <f t="shared" ca="1" si="366"/>
        <v>Female</v>
      </c>
      <c r="J3783" t="str">
        <f t="shared" ca="1" si="367"/>
        <v>Self-pay</v>
      </c>
      <c r="K3783" t="str">
        <f t="shared" ca="1" si="368"/>
        <v>Discharged</v>
      </c>
      <c r="L3783" s="1">
        <f t="shared" ca="1" si="369"/>
        <v>30372</v>
      </c>
    </row>
    <row r="3784" spans="2:12" x14ac:dyDescent="0.25">
      <c r="B3784">
        <f t="shared" ca="1" si="371"/>
        <v>7</v>
      </c>
      <c r="C3784">
        <f t="shared" ca="1" si="370"/>
        <v>12</v>
      </c>
      <c r="D3784">
        <f t="shared" ca="1" si="370"/>
        <v>2000</v>
      </c>
      <c r="E3784">
        <f t="shared" ca="1" si="370"/>
        <v>2</v>
      </c>
      <c r="F3784">
        <f t="shared" ca="1" si="370"/>
        <v>4</v>
      </c>
      <c r="G3784">
        <f t="shared" ca="1" si="370"/>
        <v>2</v>
      </c>
      <c r="I3784" t="str">
        <f t="shared" ca="1" si="366"/>
        <v>Male</v>
      </c>
      <c r="J3784" t="str">
        <f t="shared" ca="1" si="367"/>
        <v>Self-pay</v>
      </c>
      <c r="K3784" t="str">
        <f t="shared" ca="1" si="368"/>
        <v>Admitted</v>
      </c>
      <c r="L3784" s="1">
        <f t="shared" ca="1" si="369"/>
        <v>36867</v>
      </c>
    </row>
    <row r="3785" spans="2:12" x14ac:dyDescent="0.25">
      <c r="B3785">
        <f t="shared" ca="1" si="371"/>
        <v>8</v>
      </c>
      <c r="C3785">
        <f t="shared" ca="1" si="370"/>
        <v>7</v>
      </c>
      <c r="D3785">
        <f t="shared" ca="1" si="370"/>
        <v>1924</v>
      </c>
      <c r="E3785">
        <f t="shared" ca="1" si="370"/>
        <v>1</v>
      </c>
      <c r="F3785">
        <f t="shared" ca="1" si="370"/>
        <v>5</v>
      </c>
      <c r="G3785">
        <f t="shared" ca="1" si="370"/>
        <v>4</v>
      </c>
      <c r="I3785" t="str">
        <f t="shared" ref="I3785:I3848" ca="1" si="372">VLOOKUP(E3785,GenderNum_to_GenderLabel,2,FALSE)</f>
        <v>Female</v>
      </c>
      <c r="J3785" t="str">
        <f t="shared" ref="J3785:J3848" ca="1" si="373">VLOOKUP(F3785,InsuranceNum_to_InsuranceCompany,2,FALSE)</f>
        <v>Blue Cross</v>
      </c>
      <c r="K3785" t="str">
        <f t="shared" ref="K3785:K3848" ca="1" si="374">VLOOKUP(G3785,DispositionNum_to_DispositionLabel,2,FALSE)</f>
        <v>Left without being seen</v>
      </c>
      <c r="L3785" s="1">
        <f t="shared" ca="1" si="369"/>
        <v>8956</v>
      </c>
    </row>
    <row r="3786" spans="2:12" x14ac:dyDescent="0.25">
      <c r="B3786">
        <f t="shared" ca="1" si="371"/>
        <v>19</v>
      </c>
      <c r="C3786">
        <f t="shared" ca="1" si="370"/>
        <v>11</v>
      </c>
      <c r="D3786">
        <f t="shared" ca="1" si="370"/>
        <v>1930</v>
      </c>
      <c r="E3786">
        <f t="shared" ca="1" si="370"/>
        <v>2</v>
      </c>
      <c r="F3786">
        <f t="shared" ca="1" si="370"/>
        <v>3</v>
      </c>
      <c r="G3786">
        <f t="shared" ca="1" si="370"/>
        <v>1</v>
      </c>
      <c r="I3786" t="str">
        <f t="shared" ca="1" si="372"/>
        <v>Male</v>
      </c>
      <c r="J3786" t="str">
        <f t="shared" ca="1" si="373"/>
        <v>Medicaid</v>
      </c>
      <c r="K3786" t="str">
        <f t="shared" ca="1" si="374"/>
        <v>Discharged</v>
      </c>
      <c r="L3786" s="1">
        <f t="shared" ca="1" si="369"/>
        <v>11281</v>
      </c>
    </row>
    <row r="3787" spans="2:12" x14ac:dyDescent="0.25">
      <c r="B3787">
        <f t="shared" ca="1" si="371"/>
        <v>8</v>
      </c>
      <c r="C3787">
        <f t="shared" ca="1" si="370"/>
        <v>4</v>
      </c>
      <c r="D3787">
        <f t="shared" ca="1" si="370"/>
        <v>1934</v>
      </c>
      <c r="E3787">
        <f t="shared" ca="1" si="370"/>
        <v>2</v>
      </c>
      <c r="F3787">
        <f t="shared" ca="1" si="370"/>
        <v>4</v>
      </c>
      <c r="G3787">
        <f t="shared" ca="1" si="370"/>
        <v>2</v>
      </c>
      <c r="I3787" t="str">
        <f t="shared" ca="1" si="372"/>
        <v>Male</v>
      </c>
      <c r="J3787" t="str">
        <f t="shared" ca="1" si="373"/>
        <v>Self-pay</v>
      </c>
      <c r="K3787" t="str">
        <f t="shared" ca="1" si="374"/>
        <v>Admitted</v>
      </c>
      <c r="L3787" s="1">
        <f t="shared" ca="1" si="369"/>
        <v>12517</v>
      </c>
    </row>
    <row r="3788" spans="2:12" x14ac:dyDescent="0.25">
      <c r="B3788">
        <f t="shared" ca="1" si="371"/>
        <v>21</v>
      </c>
      <c r="C3788">
        <f t="shared" ca="1" si="370"/>
        <v>5</v>
      </c>
      <c r="D3788">
        <f t="shared" ca="1" si="370"/>
        <v>1918</v>
      </c>
      <c r="E3788">
        <f t="shared" ca="1" si="370"/>
        <v>2</v>
      </c>
      <c r="F3788">
        <f t="shared" ca="1" si="370"/>
        <v>4</v>
      </c>
      <c r="G3788">
        <f t="shared" ca="1" si="370"/>
        <v>3</v>
      </c>
      <c r="I3788" t="str">
        <f t="shared" ca="1" si="372"/>
        <v>Male</v>
      </c>
      <c r="J3788" t="str">
        <f t="shared" ca="1" si="373"/>
        <v>Self-pay</v>
      </c>
      <c r="K3788" t="str">
        <f t="shared" ca="1" si="374"/>
        <v>Transferred</v>
      </c>
      <c r="L3788" s="1">
        <f t="shared" ca="1" si="369"/>
        <v>6716</v>
      </c>
    </row>
    <row r="3789" spans="2:12" x14ac:dyDescent="0.25">
      <c r="B3789">
        <f t="shared" ca="1" si="371"/>
        <v>11</v>
      </c>
      <c r="C3789">
        <f t="shared" ca="1" si="370"/>
        <v>11</v>
      </c>
      <c r="D3789">
        <f t="shared" ca="1" si="370"/>
        <v>1958</v>
      </c>
      <c r="E3789">
        <f t="shared" ca="1" si="370"/>
        <v>1</v>
      </c>
      <c r="F3789">
        <f t="shared" ca="1" si="370"/>
        <v>5</v>
      </c>
      <c r="G3789">
        <f t="shared" ca="1" si="370"/>
        <v>1</v>
      </c>
      <c r="I3789" t="str">
        <f t="shared" ca="1" si="372"/>
        <v>Female</v>
      </c>
      <c r="J3789" t="str">
        <f t="shared" ca="1" si="373"/>
        <v>Blue Cross</v>
      </c>
      <c r="K3789" t="str">
        <f t="shared" ca="1" si="374"/>
        <v>Discharged</v>
      </c>
      <c r="L3789" s="1">
        <f t="shared" ca="1" si="369"/>
        <v>21500</v>
      </c>
    </row>
    <row r="3790" spans="2:12" x14ac:dyDescent="0.25">
      <c r="B3790">
        <f t="shared" ca="1" si="371"/>
        <v>5</v>
      </c>
      <c r="C3790">
        <f t="shared" ca="1" si="370"/>
        <v>4</v>
      </c>
      <c r="D3790">
        <f t="shared" ca="1" si="370"/>
        <v>1941</v>
      </c>
      <c r="E3790">
        <f t="shared" ca="1" si="370"/>
        <v>1</v>
      </c>
      <c r="F3790">
        <f t="shared" ca="1" si="370"/>
        <v>5</v>
      </c>
      <c r="G3790">
        <f t="shared" ca="1" si="370"/>
        <v>1</v>
      </c>
      <c r="I3790" t="str">
        <f t="shared" ca="1" si="372"/>
        <v>Female</v>
      </c>
      <c r="J3790" t="str">
        <f t="shared" ca="1" si="373"/>
        <v>Blue Cross</v>
      </c>
      <c r="K3790" t="str">
        <f t="shared" ca="1" si="374"/>
        <v>Discharged</v>
      </c>
      <c r="L3790" s="1">
        <f t="shared" ca="1" si="369"/>
        <v>15071</v>
      </c>
    </row>
    <row r="3791" spans="2:12" x14ac:dyDescent="0.25">
      <c r="B3791">
        <f t="shared" ca="1" si="371"/>
        <v>2</v>
      </c>
      <c r="C3791">
        <f t="shared" ca="1" si="370"/>
        <v>10</v>
      </c>
      <c r="D3791">
        <f t="shared" ca="1" si="370"/>
        <v>1953</v>
      </c>
      <c r="E3791">
        <f t="shared" ref="C3791:G3842" ca="1" si="375">RANDBETWEEN(E$4,E$5)</f>
        <v>1</v>
      </c>
      <c r="F3791">
        <f t="shared" ca="1" si="375"/>
        <v>3</v>
      </c>
      <c r="G3791">
        <f t="shared" ca="1" si="375"/>
        <v>3</v>
      </c>
      <c r="I3791" t="str">
        <f t="shared" ca="1" si="372"/>
        <v>Female</v>
      </c>
      <c r="J3791" t="str">
        <f t="shared" ca="1" si="373"/>
        <v>Medicaid</v>
      </c>
      <c r="K3791" t="str">
        <f t="shared" ca="1" si="374"/>
        <v>Transferred</v>
      </c>
      <c r="L3791" s="1">
        <f t="shared" ca="1" si="369"/>
        <v>19634</v>
      </c>
    </row>
    <row r="3792" spans="2:12" x14ac:dyDescent="0.25">
      <c r="B3792">
        <f t="shared" ca="1" si="371"/>
        <v>20</v>
      </c>
      <c r="C3792">
        <f t="shared" ca="1" si="375"/>
        <v>10</v>
      </c>
      <c r="D3792">
        <f t="shared" ca="1" si="375"/>
        <v>1992</v>
      </c>
      <c r="E3792">
        <f t="shared" ca="1" si="375"/>
        <v>1</v>
      </c>
      <c r="F3792">
        <f t="shared" ca="1" si="375"/>
        <v>3</v>
      </c>
      <c r="G3792">
        <f t="shared" ca="1" si="375"/>
        <v>4</v>
      </c>
      <c r="I3792" t="str">
        <f t="shared" ca="1" si="372"/>
        <v>Female</v>
      </c>
      <c r="J3792" t="str">
        <f t="shared" ca="1" si="373"/>
        <v>Medicaid</v>
      </c>
      <c r="K3792" t="str">
        <f t="shared" ca="1" si="374"/>
        <v>Left without being seen</v>
      </c>
      <c r="L3792" s="1">
        <f t="shared" ca="1" si="369"/>
        <v>33897</v>
      </c>
    </row>
    <row r="3793" spans="2:12" x14ac:dyDescent="0.25">
      <c r="B3793">
        <f t="shared" ca="1" si="371"/>
        <v>6</v>
      </c>
      <c r="C3793">
        <f t="shared" ca="1" si="375"/>
        <v>6</v>
      </c>
      <c r="D3793">
        <f t="shared" ca="1" si="375"/>
        <v>1999</v>
      </c>
      <c r="E3793">
        <f t="shared" ca="1" si="375"/>
        <v>2</v>
      </c>
      <c r="F3793">
        <f t="shared" ca="1" si="375"/>
        <v>5</v>
      </c>
      <c r="G3793">
        <f t="shared" ca="1" si="375"/>
        <v>2</v>
      </c>
      <c r="I3793" t="str">
        <f t="shared" ca="1" si="372"/>
        <v>Male</v>
      </c>
      <c r="J3793" t="str">
        <f t="shared" ca="1" si="373"/>
        <v>Blue Cross</v>
      </c>
      <c r="K3793" t="str">
        <f t="shared" ca="1" si="374"/>
        <v>Admitted</v>
      </c>
      <c r="L3793" s="1">
        <f t="shared" ca="1" si="369"/>
        <v>36317</v>
      </c>
    </row>
    <row r="3794" spans="2:12" x14ac:dyDescent="0.25">
      <c r="B3794">
        <f t="shared" ca="1" si="371"/>
        <v>12</v>
      </c>
      <c r="C3794">
        <f t="shared" ca="1" si="375"/>
        <v>3</v>
      </c>
      <c r="D3794">
        <f t="shared" ca="1" si="375"/>
        <v>1947</v>
      </c>
      <c r="E3794">
        <f t="shared" ca="1" si="375"/>
        <v>1</v>
      </c>
      <c r="F3794">
        <f t="shared" ca="1" si="375"/>
        <v>1</v>
      </c>
      <c r="G3794">
        <f t="shared" ca="1" si="375"/>
        <v>4</v>
      </c>
      <c r="I3794" t="str">
        <f t="shared" ca="1" si="372"/>
        <v>Female</v>
      </c>
      <c r="J3794" t="str">
        <f t="shared" ca="1" si="373"/>
        <v>Aetna</v>
      </c>
      <c r="K3794" t="str">
        <f t="shared" ca="1" si="374"/>
        <v>Left without being seen</v>
      </c>
      <c r="L3794" s="1">
        <f t="shared" ca="1" si="369"/>
        <v>17238</v>
      </c>
    </row>
    <row r="3795" spans="2:12" x14ac:dyDescent="0.25">
      <c r="B3795">
        <f t="shared" ca="1" si="371"/>
        <v>5</v>
      </c>
      <c r="C3795">
        <f t="shared" ca="1" si="375"/>
        <v>3</v>
      </c>
      <c r="D3795">
        <f t="shared" ca="1" si="375"/>
        <v>1957</v>
      </c>
      <c r="E3795">
        <f t="shared" ca="1" si="375"/>
        <v>1</v>
      </c>
      <c r="F3795">
        <f t="shared" ca="1" si="375"/>
        <v>5</v>
      </c>
      <c r="G3795">
        <f t="shared" ca="1" si="375"/>
        <v>3</v>
      </c>
      <c r="I3795" t="str">
        <f t="shared" ca="1" si="372"/>
        <v>Female</v>
      </c>
      <c r="J3795" t="str">
        <f t="shared" ca="1" si="373"/>
        <v>Blue Cross</v>
      </c>
      <c r="K3795" t="str">
        <f t="shared" ca="1" si="374"/>
        <v>Transferred</v>
      </c>
      <c r="L3795" s="1">
        <f t="shared" ca="1" si="369"/>
        <v>20884</v>
      </c>
    </row>
    <row r="3796" spans="2:12" x14ac:dyDescent="0.25">
      <c r="B3796">
        <f t="shared" ca="1" si="371"/>
        <v>26</v>
      </c>
      <c r="C3796">
        <f t="shared" ca="1" si="375"/>
        <v>1</v>
      </c>
      <c r="D3796">
        <f t="shared" ca="1" si="375"/>
        <v>2007</v>
      </c>
      <c r="E3796">
        <f t="shared" ca="1" si="375"/>
        <v>1</v>
      </c>
      <c r="F3796">
        <f t="shared" ca="1" si="375"/>
        <v>3</v>
      </c>
      <c r="G3796">
        <f t="shared" ca="1" si="375"/>
        <v>3</v>
      </c>
      <c r="I3796" t="str">
        <f t="shared" ca="1" si="372"/>
        <v>Female</v>
      </c>
      <c r="J3796" t="str">
        <f t="shared" ca="1" si="373"/>
        <v>Medicaid</v>
      </c>
      <c r="K3796" t="str">
        <f t="shared" ca="1" si="374"/>
        <v>Transferred</v>
      </c>
      <c r="L3796" s="1">
        <f t="shared" ref="L3796:L3859" ca="1" si="376">DATE(D3796,C3796,B3796)</f>
        <v>39108</v>
      </c>
    </row>
    <row r="3797" spans="2:12" x14ac:dyDescent="0.25">
      <c r="B3797">
        <f t="shared" ca="1" si="371"/>
        <v>25</v>
      </c>
      <c r="C3797">
        <f t="shared" ca="1" si="375"/>
        <v>6</v>
      </c>
      <c r="D3797">
        <f t="shared" ca="1" si="375"/>
        <v>2012</v>
      </c>
      <c r="E3797">
        <f t="shared" ca="1" si="375"/>
        <v>1</v>
      </c>
      <c r="F3797">
        <f t="shared" ca="1" si="375"/>
        <v>2</v>
      </c>
      <c r="G3797">
        <f t="shared" ca="1" si="375"/>
        <v>3</v>
      </c>
      <c r="I3797" t="str">
        <f t="shared" ca="1" si="372"/>
        <v>Female</v>
      </c>
      <c r="J3797" t="str">
        <f t="shared" ca="1" si="373"/>
        <v>Medicare</v>
      </c>
      <c r="K3797" t="str">
        <f t="shared" ca="1" si="374"/>
        <v>Transferred</v>
      </c>
      <c r="L3797" s="1">
        <f t="shared" ca="1" si="376"/>
        <v>41085</v>
      </c>
    </row>
    <row r="3798" spans="2:12" x14ac:dyDescent="0.25">
      <c r="B3798">
        <f t="shared" ca="1" si="371"/>
        <v>17</v>
      </c>
      <c r="C3798">
        <f t="shared" ca="1" si="375"/>
        <v>3</v>
      </c>
      <c r="D3798">
        <f t="shared" ca="1" si="375"/>
        <v>1966</v>
      </c>
      <c r="E3798">
        <f t="shared" ca="1" si="375"/>
        <v>1</v>
      </c>
      <c r="F3798">
        <f t="shared" ca="1" si="375"/>
        <v>4</v>
      </c>
      <c r="G3798">
        <f t="shared" ca="1" si="375"/>
        <v>4</v>
      </c>
      <c r="I3798" t="str">
        <f t="shared" ca="1" si="372"/>
        <v>Female</v>
      </c>
      <c r="J3798" t="str">
        <f t="shared" ca="1" si="373"/>
        <v>Self-pay</v>
      </c>
      <c r="K3798" t="str">
        <f t="shared" ca="1" si="374"/>
        <v>Left without being seen</v>
      </c>
      <c r="L3798" s="1">
        <f t="shared" ca="1" si="376"/>
        <v>24183</v>
      </c>
    </row>
    <row r="3799" spans="2:12" x14ac:dyDescent="0.25">
      <c r="B3799">
        <f t="shared" ca="1" si="371"/>
        <v>23</v>
      </c>
      <c r="C3799">
        <f t="shared" ca="1" si="375"/>
        <v>5</v>
      </c>
      <c r="D3799">
        <f t="shared" ca="1" si="375"/>
        <v>1952</v>
      </c>
      <c r="E3799">
        <f t="shared" ca="1" si="375"/>
        <v>1</v>
      </c>
      <c r="F3799">
        <f t="shared" ca="1" si="375"/>
        <v>5</v>
      </c>
      <c r="G3799">
        <f t="shared" ca="1" si="375"/>
        <v>1</v>
      </c>
      <c r="I3799" t="str">
        <f t="shared" ca="1" si="372"/>
        <v>Female</v>
      </c>
      <c r="J3799" t="str">
        <f t="shared" ca="1" si="373"/>
        <v>Blue Cross</v>
      </c>
      <c r="K3799" t="str">
        <f t="shared" ca="1" si="374"/>
        <v>Discharged</v>
      </c>
      <c r="L3799" s="1">
        <f t="shared" ca="1" si="376"/>
        <v>19137</v>
      </c>
    </row>
    <row r="3800" spans="2:12" x14ac:dyDescent="0.25">
      <c r="B3800">
        <f t="shared" ca="1" si="371"/>
        <v>11</v>
      </c>
      <c r="C3800">
        <f t="shared" ca="1" si="375"/>
        <v>7</v>
      </c>
      <c r="D3800">
        <f t="shared" ca="1" si="375"/>
        <v>1921</v>
      </c>
      <c r="E3800">
        <f t="shared" ca="1" si="375"/>
        <v>1</v>
      </c>
      <c r="F3800">
        <f t="shared" ca="1" si="375"/>
        <v>3</v>
      </c>
      <c r="G3800">
        <f t="shared" ca="1" si="375"/>
        <v>1</v>
      </c>
      <c r="I3800" t="str">
        <f t="shared" ca="1" si="372"/>
        <v>Female</v>
      </c>
      <c r="J3800" t="str">
        <f t="shared" ca="1" si="373"/>
        <v>Medicaid</v>
      </c>
      <c r="K3800" t="str">
        <f t="shared" ca="1" si="374"/>
        <v>Discharged</v>
      </c>
      <c r="L3800" s="1">
        <f t="shared" ca="1" si="376"/>
        <v>7863</v>
      </c>
    </row>
    <row r="3801" spans="2:12" x14ac:dyDescent="0.25">
      <c r="B3801">
        <f t="shared" ca="1" si="371"/>
        <v>23</v>
      </c>
      <c r="C3801">
        <f t="shared" ca="1" si="375"/>
        <v>10</v>
      </c>
      <c r="D3801">
        <f t="shared" ca="1" si="375"/>
        <v>1951</v>
      </c>
      <c r="E3801">
        <f t="shared" ca="1" si="375"/>
        <v>2</v>
      </c>
      <c r="F3801">
        <f t="shared" ca="1" si="375"/>
        <v>1</v>
      </c>
      <c r="G3801">
        <f t="shared" ca="1" si="375"/>
        <v>2</v>
      </c>
      <c r="I3801" t="str">
        <f t="shared" ca="1" si="372"/>
        <v>Male</v>
      </c>
      <c r="J3801" t="str">
        <f t="shared" ca="1" si="373"/>
        <v>Aetna</v>
      </c>
      <c r="K3801" t="str">
        <f t="shared" ca="1" si="374"/>
        <v>Admitted</v>
      </c>
      <c r="L3801" s="1">
        <f t="shared" ca="1" si="376"/>
        <v>18924</v>
      </c>
    </row>
    <row r="3802" spans="2:12" x14ac:dyDescent="0.25">
      <c r="B3802">
        <f t="shared" ca="1" si="371"/>
        <v>25</v>
      </c>
      <c r="C3802">
        <f t="shared" ca="1" si="375"/>
        <v>10</v>
      </c>
      <c r="D3802">
        <f t="shared" ca="1" si="375"/>
        <v>1925</v>
      </c>
      <c r="E3802">
        <f t="shared" ca="1" si="375"/>
        <v>2</v>
      </c>
      <c r="F3802">
        <f t="shared" ca="1" si="375"/>
        <v>2</v>
      </c>
      <c r="G3802">
        <f t="shared" ca="1" si="375"/>
        <v>3</v>
      </c>
      <c r="I3802" t="str">
        <f t="shared" ca="1" si="372"/>
        <v>Male</v>
      </c>
      <c r="J3802" t="str">
        <f t="shared" ca="1" si="373"/>
        <v>Medicare</v>
      </c>
      <c r="K3802" t="str">
        <f t="shared" ca="1" si="374"/>
        <v>Transferred</v>
      </c>
      <c r="L3802" s="1">
        <f t="shared" ca="1" si="376"/>
        <v>9430</v>
      </c>
    </row>
    <row r="3803" spans="2:12" x14ac:dyDescent="0.25">
      <c r="B3803">
        <f t="shared" ca="1" si="371"/>
        <v>10</v>
      </c>
      <c r="C3803">
        <f t="shared" ca="1" si="375"/>
        <v>10</v>
      </c>
      <c r="D3803">
        <f t="shared" ca="1" si="375"/>
        <v>1987</v>
      </c>
      <c r="E3803">
        <f t="shared" ca="1" si="375"/>
        <v>1</v>
      </c>
      <c r="F3803">
        <f t="shared" ca="1" si="375"/>
        <v>2</v>
      </c>
      <c r="G3803">
        <f t="shared" ca="1" si="375"/>
        <v>1</v>
      </c>
      <c r="I3803" t="str">
        <f t="shared" ca="1" si="372"/>
        <v>Female</v>
      </c>
      <c r="J3803" t="str">
        <f t="shared" ca="1" si="373"/>
        <v>Medicare</v>
      </c>
      <c r="K3803" t="str">
        <f t="shared" ca="1" si="374"/>
        <v>Discharged</v>
      </c>
      <c r="L3803" s="1">
        <f t="shared" ca="1" si="376"/>
        <v>32060</v>
      </c>
    </row>
    <row r="3804" spans="2:12" x14ac:dyDescent="0.25">
      <c r="B3804">
        <f t="shared" ca="1" si="371"/>
        <v>16</v>
      </c>
      <c r="C3804">
        <f t="shared" ca="1" si="375"/>
        <v>10</v>
      </c>
      <c r="D3804">
        <f t="shared" ca="1" si="375"/>
        <v>1937</v>
      </c>
      <c r="E3804">
        <f t="shared" ca="1" si="375"/>
        <v>2</v>
      </c>
      <c r="F3804">
        <f t="shared" ca="1" si="375"/>
        <v>4</v>
      </c>
      <c r="G3804">
        <f t="shared" ca="1" si="375"/>
        <v>1</v>
      </c>
      <c r="I3804" t="str">
        <f t="shared" ca="1" si="372"/>
        <v>Male</v>
      </c>
      <c r="J3804" t="str">
        <f t="shared" ca="1" si="373"/>
        <v>Self-pay</v>
      </c>
      <c r="K3804" t="str">
        <f t="shared" ca="1" si="374"/>
        <v>Discharged</v>
      </c>
      <c r="L3804" s="1">
        <f t="shared" ca="1" si="376"/>
        <v>13804</v>
      </c>
    </row>
    <row r="3805" spans="2:12" x14ac:dyDescent="0.25">
      <c r="B3805">
        <f t="shared" ca="1" si="371"/>
        <v>14</v>
      </c>
      <c r="C3805">
        <f t="shared" ca="1" si="375"/>
        <v>5</v>
      </c>
      <c r="D3805">
        <f t="shared" ca="1" si="375"/>
        <v>1929</v>
      </c>
      <c r="E3805">
        <f t="shared" ca="1" si="375"/>
        <v>1</v>
      </c>
      <c r="F3805">
        <f t="shared" ca="1" si="375"/>
        <v>4</v>
      </c>
      <c r="G3805">
        <f t="shared" ca="1" si="375"/>
        <v>3</v>
      </c>
      <c r="I3805" t="str">
        <f t="shared" ca="1" si="372"/>
        <v>Female</v>
      </c>
      <c r="J3805" t="str">
        <f t="shared" ca="1" si="373"/>
        <v>Self-pay</v>
      </c>
      <c r="K3805" t="str">
        <f t="shared" ca="1" si="374"/>
        <v>Transferred</v>
      </c>
      <c r="L3805" s="1">
        <f t="shared" ca="1" si="376"/>
        <v>10727</v>
      </c>
    </row>
    <row r="3806" spans="2:12" x14ac:dyDescent="0.25">
      <c r="B3806">
        <f t="shared" ca="1" si="371"/>
        <v>20</v>
      </c>
      <c r="C3806">
        <f t="shared" ca="1" si="375"/>
        <v>9</v>
      </c>
      <c r="D3806">
        <f t="shared" ca="1" si="375"/>
        <v>2009</v>
      </c>
      <c r="E3806">
        <f t="shared" ca="1" si="375"/>
        <v>1</v>
      </c>
      <c r="F3806">
        <f t="shared" ca="1" si="375"/>
        <v>5</v>
      </c>
      <c r="G3806">
        <f t="shared" ca="1" si="375"/>
        <v>1</v>
      </c>
      <c r="I3806" t="str">
        <f t="shared" ca="1" si="372"/>
        <v>Female</v>
      </c>
      <c r="J3806" t="str">
        <f t="shared" ca="1" si="373"/>
        <v>Blue Cross</v>
      </c>
      <c r="K3806" t="str">
        <f t="shared" ca="1" si="374"/>
        <v>Discharged</v>
      </c>
      <c r="L3806" s="1">
        <f t="shared" ca="1" si="376"/>
        <v>40076</v>
      </c>
    </row>
    <row r="3807" spans="2:12" x14ac:dyDescent="0.25">
      <c r="B3807">
        <f t="shared" ca="1" si="371"/>
        <v>29</v>
      </c>
      <c r="C3807">
        <f t="shared" ca="1" si="375"/>
        <v>4</v>
      </c>
      <c r="D3807">
        <f t="shared" ca="1" si="375"/>
        <v>2000</v>
      </c>
      <c r="E3807">
        <f t="shared" ca="1" si="375"/>
        <v>2</v>
      </c>
      <c r="F3807">
        <f t="shared" ca="1" si="375"/>
        <v>2</v>
      </c>
      <c r="G3807">
        <f t="shared" ca="1" si="375"/>
        <v>1</v>
      </c>
      <c r="I3807" t="str">
        <f t="shared" ca="1" si="372"/>
        <v>Male</v>
      </c>
      <c r="J3807" t="str">
        <f t="shared" ca="1" si="373"/>
        <v>Medicare</v>
      </c>
      <c r="K3807" t="str">
        <f t="shared" ca="1" si="374"/>
        <v>Discharged</v>
      </c>
      <c r="L3807" s="1">
        <f t="shared" ca="1" si="376"/>
        <v>36645</v>
      </c>
    </row>
    <row r="3808" spans="2:12" x14ac:dyDescent="0.25">
      <c r="B3808">
        <f t="shared" ca="1" si="371"/>
        <v>13</v>
      </c>
      <c r="C3808">
        <f t="shared" ca="1" si="375"/>
        <v>2</v>
      </c>
      <c r="D3808">
        <f t="shared" ca="1" si="375"/>
        <v>1917</v>
      </c>
      <c r="E3808">
        <f t="shared" ca="1" si="375"/>
        <v>2</v>
      </c>
      <c r="F3808">
        <f t="shared" ca="1" si="375"/>
        <v>2</v>
      </c>
      <c r="G3808">
        <f t="shared" ca="1" si="375"/>
        <v>1</v>
      </c>
      <c r="I3808" t="str">
        <f t="shared" ca="1" si="372"/>
        <v>Male</v>
      </c>
      <c r="J3808" t="str">
        <f t="shared" ca="1" si="373"/>
        <v>Medicare</v>
      </c>
      <c r="K3808" t="str">
        <f t="shared" ca="1" si="374"/>
        <v>Discharged</v>
      </c>
      <c r="L3808" s="1">
        <f t="shared" ca="1" si="376"/>
        <v>6254</v>
      </c>
    </row>
    <row r="3809" spans="2:12" x14ac:dyDescent="0.25">
      <c r="B3809">
        <f t="shared" ca="1" si="371"/>
        <v>1</v>
      </c>
      <c r="C3809">
        <f t="shared" ca="1" si="375"/>
        <v>2</v>
      </c>
      <c r="D3809">
        <f t="shared" ca="1" si="375"/>
        <v>1916</v>
      </c>
      <c r="E3809">
        <f t="shared" ca="1" si="375"/>
        <v>1</v>
      </c>
      <c r="F3809">
        <f t="shared" ca="1" si="375"/>
        <v>1</v>
      </c>
      <c r="G3809">
        <f t="shared" ca="1" si="375"/>
        <v>3</v>
      </c>
      <c r="I3809" t="str">
        <f t="shared" ca="1" si="372"/>
        <v>Female</v>
      </c>
      <c r="J3809" t="str">
        <f t="shared" ca="1" si="373"/>
        <v>Aetna</v>
      </c>
      <c r="K3809" t="str">
        <f t="shared" ca="1" si="374"/>
        <v>Transferred</v>
      </c>
      <c r="L3809" s="1">
        <f t="shared" ca="1" si="376"/>
        <v>5876</v>
      </c>
    </row>
    <row r="3810" spans="2:12" x14ac:dyDescent="0.25">
      <c r="B3810">
        <f t="shared" ca="1" si="371"/>
        <v>1</v>
      </c>
      <c r="C3810">
        <f t="shared" ca="1" si="375"/>
        <v>11</v>
      </c>
      <c r="D3810">
        <f t="shared" ca="1" si="375"/>
        <v>2009</v>
      </c>
      <c r="E3810">
        <f t="shared" ca="1" si="375"/>
        <v>1</v>
      </c>
      <c r="F3810">
        <f t="shared" ca="1" si="375"/>
        <v>1</v>
      </c>
      <c r="G3810">
        <f t="shared" ca="1" si="375"/>
        <v>1</v>
      </c>
      <c r="I3810" t="str">
        <f t="shared" ca="1" si="372"/>
        <v>Female</v>
      </c>
      <c r="J3810" t="str">
        <f t="shared" ca="1" si="373"/>
        <v>Aetna</v>
      </c>
      <c r="K3810" t="str">
        <f t="shared" ca="1" si="374"/>
        <v>Discharged</v>
      </c>
      <c r="L3810" s="1">
        <f t="shared" ca="1" si="376"/>
        <v>40118</v>
      </c>
    </row>
    <row r="3811" spans="2:12" x14ac:dyDescent="0.25">
      <c r="B3811">
        <f t="shared" ca="1" si="371"/>
        <v>17</v>
      </c>
      <c r="C3811">
        <f t="shared" ca="1" si="375"/>
        <v>2</v>
      </c>
      <c r="D3811">
        <f t="shared" ca="1" si="375"/>
        <v>1939</v>
      </c>
      <c r="E3811">
        <f t="shared" ca="1" si="375"/>
        <v>1</v>
      </c>
      <c r="F3811">
        <f t="shared" ca="1" si="375"/>
        <v>1</v>
      </c>
      <c r="G3811">
        <f t="shared" ca="1" si="375"/>
        <v>2</v>
      </c>
      <c r="I3811" t="str">
        <f t="shared" ca="1" si="372"/>
        <v>Female</v>
      </c>
      <c r="J3811" t="str">
        <f t="shared" ca="1" si="373"/>
        <v>Aetna</v>
      </c>
      <c r="K3811" t="str">
        <f t="shared" ca="1" si="374"/>
        <v>Admitted</v>
      </c>
      <c r="L3811" s="1">
        <f t="shared" ca="1" si="376"/>
        <v>14293</v>
      </c>
    </row>
    <row r="3812" spans="2:12" x14ac:dyDescent="0.25">
      <c r="B3812">
        <f t="shared" ca="1" si="371"/>
        <v>12</v>
      </c>
      <c r="C3812">
        <f t="shared" ca="1" si="375"/>
        <v>11</v>
      </c>
      <c r="D3812">
        <f t="shared" ca="1" si="375"/>
        <v>1966</v>
      </c>
      <c r="E3812">
        <f t="shared" ca="1" si="375"/>
        <v>2</v>
      </c>
      <c r="F3812">
        <f t="shared" ca="1" si="375"/>
        <v>3</v>
      </c>
      <c r="G3812">
        <f t="shared" ca="1" si="375"/>
        <v>2</v>
      </c>
      <c r="I3812" t="str">
        <f t="shared" ca="1" si="372"/>
        <v>Male</v>
      </c>
      <c r="J3812" t="str">
        <f t="shared" ca="1" si="373"/>
        <v>Medicaid</v>
      </c>
      <c r="K3812" t="str">
        <f t="shared" ca="1" si="374"/>
        <v>Admitted</v>
      </c>
      <c r="L3812" s="1">
        <f t="shared" ca="1" si="376"/>
        <v>24423</v>
      </c>
    </row>
    <row r="3813" spans="2:12" x14ac:dyDescent="0.25">
      <c r="B3813">
        <f t="shared" ca="1" si="371"/>
        <v>23</v>
      </c>
      <c r="C3813">
        <f t="shared" ca="1" si="375"/>
        <v>12</v>
      </c>
      <c r="D3813">
        <f t="shared" ca="1" si="375"/>
        <v>1986</v>
      </c>
      <c r="E3813">
        <f t="shared" ca="1" si="375"/>
        <v>2</v>
      </c>
      <c r="F3813">
        <f t="shared" ca="1" si="375"/>
        <v>3</v>
      </c>
      <c r="G3813">
        <f t="shared" ca="1" si="375"/>
        <v>3</v>
      </c>
      <c r="I3813" t="str">
        <f t="shared" ca="1" si="372"/>
        <v>Male</v>
      </c>
      <c r="J3813" t="str">
        <f t="shared" ca="1" si="373"/>
        <v>Medicaid</v>
      </c>
      <c r="K3813" t="str">
        <f t="shared" ca="1" si="374"/>
        <v>Transferred</v>
      </c>
      <c r="L3813" s="1">
        <f t="shared" ca="1" si="376"/>
        <v>31769</v>
      </c>
    </row>
    <row r="3814" spans="2:12" x14ac:dyDescent="0.25">
      <c r="B3814">
        <f t="shared" ca="1" si="371"/>
        <v>7</v>
      </c>
      <c r="C3814">
        <f t="shared" ca="1" si="375"/>
        <v>6</v>
      </c>
      <c r="D3814">
        <f t="shared" ca="1" si="375"/>
        <v>1916</v>
      </c>
      <c r="E3814">
        <f t="shared" ca="1" si="375"/>
        <v>2</v>
      </c>
      <c r="F3814">
        <f t="shared" ca="1" si="375"/>
        <v>3</v>
      </c>
      <c r="G3814">
        <f t="shared" ca="1" si="375"/>
        <v>2</v>
      </c>
      <c r="I3814" t="str">
        <f t="shared" ca="1" si="372"/>
        <v>Male</v>
      </c>
      <c r="J3814" t="str">
        <f t="shared" ca="1" si="373"/>
        <v>Medicaid</v>
      </c>
      <c r="K3814" t="str">
        <f t="shared" ca="1" si="374"/>
        <v>Admitted</v>
      </c>
      <c r="L3814" s="1">
        <f t="shared" ca="1" si="376"/>
        <v>6003</v>
      </c>
    </row>
    <row r="3815" spans="2:12" x14ac:dyDescent="0.25">
      <c r="B3815">
        <f t="shared" ca="1" si="371"/>
        <v>20</v>
      </c>
      <c r="C3815">
        <f t="shared" ca="1" si="375"/>
        <v>11</v>
      </c>
      <c r="D3815">
        <f t="shared" ca="1" si="375"/>
        <v>1940</v>
      </c>
      <c r="E3815">
        <f t="shared" ca="1" si="375"/>
        <v>2</v>
      </c>
      <c r="F3815">
        <f t="shared" ca="1" si="375"/>
        <v>3</v>
      </c>
      <c r="G3815">
        <f t="shared" ca="1" si="375"/>
        <v>1</v>
      </c>
      <c r="I3815" t="str">
        <f t="shared" ca="1" si="372"/>
        <v>Male</v>
      </c>
      <c r="J3815" t="str">
        <f t="shared" ca="1" si="373"/>
        <v>Medicaid</v>
      </c>
      <c r="K3815" t="str">
        <f t="shared" ca="1" si="374"/>
        <v>Discharged</v>
      </c>
      <c r="L3815" s="1">
        <f t="shared" ca="1" si="376"/>
        <v>14935</v>
      </c>
    </row>
    <row r="3816" spans="2:12" x14ac:dyDescent="0.25">
      <c r="B3816">
        <f t="shared" ca="1" si="371"/>
        <v>1</v>
      </c>
      <c r="C3816">
        <f t="shared" ca="1" si="375"/>
        <v>2</v>
      </c>
      <c r="D3816">
        <f t="shared" ca="1" si="375"/>
        <v>1915</v>
      </c>
      <c r="E3816">
        <f t="shared" ca="1" si="375"/>
        <v>1</v>
      </c>
      <c r="F3816">
        <f t="shared" ca="1" si="375"/>
        <v>2</v>
      </c>
      <c r="G3816">
        <f t="shared" ca="1" si="375"/>
        <v>1</v>
      </c>
      <c r="I3816" t="str">
        <f t="shared" ca="1" si="372"/>
        <v>Female</v>
      </c>
      <c r="J3816" t="str">
        <f t="shared" ca="1" si="373"/>
        <v>Medicare</v>
      </c>
      <c r="K3816" t="str">
        <f t="shared" ca="1" si="374"/>
        <v>Discharged</v>
      </c>
      <c r="L3816" s="1">
        <f t="shared" ca="1" si="376"/>
        <v>5511</v>
      </c>
    </row>
    <row r="3817" spans="2:12" x14ac:dyDescent="0.25">
      <c r="B3817">
        <f t="shared" ca="1" si="371"/>
        <v>21</v>
      </c>
      <c r="C3817">
        <f t="shared" ca="1" si="375"/>
        <v>3</v>
      </c>
      <c r="D3817">
        <f t="shared" ca="1" si="375"/>
        <v>1997</v>
      </c>
      <c r="E3817">
        <f t="shared" ca="1" si="375"/>
        <v>2</v>
      </c>
      <c r="F3817">
        <f t="shared" ca="1" si="375"/>
        <v>2</v>
      </c>
      <c r="G3817">
        <f t="shared" ca="1" si="375"/>
        <v>2</v>
      </c>
      <c r="I3817" t="str">
        <f t="shared" ca="1" si="372"/>
        <v>Male</v>
      </c>
      <c r="J3817" t="str">
        <f t="shared" ca="1" si="373"/>
        <v>Medicare</v>
      </c>
      <c r="K3817" t="str">
        <f t="shared" ca="1" si="374"/>
        <v>Admitted</v>
      </c>
      <c r="L3817" s="1">
        <f t="shared" ca="1" si="376"/>
        <v>35510</v>
      </c>
    </row>
    <row r="3818" spans="2:12" x14ac:dyDescent="0.25">
      <c r="B3818">
        <f t="shared" ca="1" si="371"/>
        <v>12</v>
      </c>
      <c r="C3818">
        <f t="shared" ca="1" si="375"/>
        <v>6</v>
      </c>
      <c r="D3818">
        <f t="shared" ca="1" si="375"/>
        <v>1982</v>
      </c>
      <c r="E3818">
        <f t="shared" ca="1" si="375"/>
        <v>1</v>
      </c>
      <c r="F3818">
        <f t="shared" ca="1" si="375"/>
        <v>3</v>
      </c>
      <c r="G3818">
        <f t="shared" ca="1" si="375"/>
        <v>3</v>
      </c>
      <c r="I3818" t="str">
        <f t="shared" ca="1" si="372"/>
        <v>Female</v>
      </c>
      <c r="J3818" t="str">
        <f t="shared" ca="1" si="373"/>
        <v>Medicaid</v>
      </c>
      <c r="K3818" t="str">
        <f t="shared" ca="1" si="374"/>
        <v>Transferred</v>
      </c>
      <c r="L3818" s="1">
        <f t="shared" ca="1" si="376"/>
        <v>30114</v>
      </c>
    </row>
    <row r="3819" spans="2:12" x14ac:dyDescent="0.25">
      <c r="B3819">
        <f t="shared" ca="1" si="371"/>
        <v>6</v>
      </c>
      <c r="C3819">
        <f t="shared" ca="1" si="375"/>
        <v>2</v>
      </c>
      <c r="D3819">
        <f t="shared" ca="1" si="375"/>
        <v>1980</v>
      </c>
      <c r="E3819">
        <f t="shared" ca="1" si="375"/>
        <v>1</v>
      </c>
      <c r="F3819">
        <f t="shared" ca="1" si="375"/>
        <v>2</v>
      </c>
      <c r="G3819">
        <f t="shared" ca="1" si="375"/>
        <v>1</v>
      </c>
      <c r="I3819" t="str">
        <f t="shared" ca="1" si="372"/>
        <v>Female</v>
      </c>
      <c r="J3819" t="str">
        <f t="shared" ca="1" si="373"/>
        <v>Medicare</v>
      </c>
      <c r="K3819" t="str">
        <f t="shared" ca="1" si="374"/>
        <v>Discharged</v>
      </c>
      <c r="L3819" s="1">
        <f t="shared" ca="1" si="376"/>
        <v>29257</v>
      </c>
    </row>
    <row r="3820" spans="2:12" x14ac:dyDescent="0.25">
      <c r="B3820">
        <f t="shared" ca="1" si="371"/>
        <v>6</v>
      </c>
      <c r="C3820">
        <f t="shared" ca="1" si="375"/>
        <v>4</v>
      </c>
      <c r="D3820">
        <f t="shared" ca="1" si="375"/>
        <v>2009</v>
      </c>
      <c r="E3820">
        <f t="shared" ca="1" si="375"/>
        <v>1</v>
      </c>
      <c r="F3820">
        <f t="shared" ca="1" si="375"/>
        <v>2</v>
      </c>
      <c r="G3820">
        <f t="shared" ca="1" si="375"/>
        <v>4</v>
      </c>
      <c r="I3820" t="str">
        <f t="shared" ca="1" si="372"/>
        <v>Female</v>
      </c>
      <c r="J3820" t="str">
        <f t="shared" ca="1" si="373"/>
        <v>Medicare</v>
      </c>
      <c r="K3820" t="str">
        <f t="shared" ca="1" si="374"/>
        <v>Left without being seen</v>
      </c>
      <c r="L3820" s="1">
        <f t="shared" ca="1" si="376"/>
        <v>39909</v>
      </c>
    </row>
    <row r="3821" spans="2:12" x14ac:dyDescent="0.25">
      <c r="B3821">
        <f t="shared" ca="1" si="371"/>
        <v>13</v>
      </c>
      <c r="C3821">
        <f t="shared" ca="1" si="375"/>
        <v>11</v>
      </c>
      <c r="D3821">
        <f t="shared" ca="1" si="375"/>
        <v>1973</v>
      </c>
      <c r="E3821">
        <f t="shared" ca="1" si="375"/>
        <v>1</v>
      </c>
      <c r="F3821">
        <f t="shared" ca="1" si="375"/>
        <v>5</v>
      </c>
      <c r="G3821">
        <f t="shared" ca="1" si="375"/>
        <v>2</v>
      </c>
      <c r="I3821" t="str">
        <f t="shared" ca="1" si="372"/>
        <v>Female</v>
      </c>
      <c r="J3821" t="str">
        <f t="shared" ca="1" si="373"/>
        <v>Blue Cross</v>
      </c>
      <c r="K3821" t="str">
        <f t="shared" ca="1" si="374"/>
        <v>Admitted</v>
      </c>
      <c r="L3821" s="1">
        <f t="shared" ca="1" si="376"/>
        <v>26981</v>
      </c>
    </row>
    <row r="3822" spans="2:12" x14ac:dyDescent="0.25">
      <c r="B3822">
        <f t="shared" ca="1" si="371"/>
        <v>23</v>
      </c>
      <c r="C3822">
        <f t="shared" ca="1" si="375"/>
        <v>3</v>
      </c>
      <c r="D3822">
        <f t="shared" ca="1" si="375"/>
        <v>1974</v>
      </c>
      <c r="E3822">
        <f t="shared" ca="1" si="375"/>
        <v>2</v>
      </c>
      <c r="F3822">
        <f t="shared" ca="1" si="375"/>
        <v>2</v>
      </c>
      <c r="G3822">
        <f t="shared" ca="1" si="375"/>
        <v>1</v>
      </c>
      <c r="I3822" t="str">
        <f t="shared" ca="1" si="372"/>
        <v>Male</v>
      </c>
      <c r="J3822" t="str">
        <f t="shared" ca="1" si="373"/>
        <v>Medicare</v>
      </c>
      <c r="K3822" t="str">
        <f t="shared" ca="1" si="374"/>
        <v>Discharged</v>
      </c>
      <c r="L3822" s="1">
        <f t="shared" ca="1" si="376"/>
        <v>27111</v>
      </c>
    </row>
    <row r="3823" spans="2:12" x14ac:dyDescent="0.25">
      <c r="B3823">
        <f t="shared" ca="1" si="371"/>
        <v>4</v>
      </c>
      <c r="C3823">
        <f t="shared" ca="1" si="375"/>
        <v>7</v>
      </c>
      <c r="D3823">
        <f t="shared" ca="1" si="375"/>
        <v>1950</v>
      </c>
      <c r="E3823">
        <f t="shared" ca="1" si="375"/>
        <v>1</v>
      </c>
      <c r="F3823">
        <f t="shared" ca="1" si="375"/>
        <v>4</v>
      </c>
      <c r="G3823">
        <f t="shared" ca="1" si="375"/>
        <v>1</v>
      </c>
      <c r="I3823" t="str">
        <f t="shared" ca="1" si="372"/>
        <v>Female</v>
      </c>
      <c r="J3823" t="str">
        <f t="shared" ca="1" si="373"/>
        <v>Self-pay</v>
      </c>
      <c r="K3823" t="str">
        <f t="shared" ca="1" si="374"/>
        <v>Discharged</v>
      </c>
      <c r="L3823" s="1">
        <f t="shared" ca="1" si="376"/>
        <v>18448</v>
      </c>
    </row>
    <row r="3824" spans="2:12" x14ac:dyDescent="0.25">
      <c r="B3824">
        <f t="shared" ca="1" si="371"/>
        <v>2</v>
      </c>
      <c r="C3824">
        <f t="shared" ca="1" si="375"/>
        <v>12</v>
      </c>
      <c r="D3824">
        <f t="shared" ca="1" si="375"/>
        <v>1952</v>
      </c>
      <c r="E3824">
        <f t="shared" ca="1" si="375"/>
        <v>1</v>
      </c>
      <c r="F3824">
        <f t="shared" ca="1" si="375"/>
        <v>3</v>
      </c>
      <c r="G3824">
        <f t="shared" ca="1" si="375"/>
        <v>4</v>
      </c>
      <c r="I3824" t="str">
        <f t="shared" ca="1" si="372"/>
        <v>Female</v>
      </c>
      <c r="J3824" t="str">
        <f t="shared" ca="1" si="373"/>
        <v>Medicaid</v>
      </c>
      <c r="K3824" t="str">
        <f t="shared" ca="1" si="374"/>
        <v>Left without being seen</v>
      </c>
      <c r="L3824" s="1">
        <f t="shared" ca="1" si="376"/>
        <v>19330</v>
      </c>
    </row>
    <row r="3825" spans="2:12" x14ac:dyDescent="0.25">
      <c r="B3825">
        <f t="shared" ca="1" si="371"/>
        <v>26</v>
      </c>
      <c r="C3825">
        <f t="shared" ca="1" si="375"/>
        <v>1</v>
      </c>
      <c r="D3825">
        <f t="shared" ca="1" si="375"/>
        <v>1976</v>
      </c>
      <c r="E3825">
        <f t="shared" ca="1" si="375"/>
        <v>2</v>
      </c>
      <c r="F3825">
        <f t="shared" ca="1" si="375"/>
        <v>3</v>
      </c>
      <c r="G3825">
        <f t="shared" ca="1" si="375"/>
        <v>1</v>
      </c>
      <c r="I3825" t="str">
        <f t="shared" ca="1" si="372"/>
        <v>Male</v>
      </c>
      <c r="J3825" t="str">
        <f t="shared" ca="1" si="373"/>
        <v>Medicaid</v>
      </c>
      <c r="K3825" t="str">
        <f t="shared" ca="1" si="374"/>
        <v>Discharged</v>
      </c>
      <c r="L3825" s="1">
        <f t="shared" ca="1" si="376"/>
        <v>27785</v>
      </c>
    </row>
    <row r="3826" spans="2:12" x14ac:dyDescent="0.25">
      <c r="B3826">
        <f t="shared" ca="1" si="371"/>
        <v>3</v>
      </c>
      <c r="C3826">
        <f t="shared" ca="1" si="375"/>
        <v>1</v>
      </c>
      <c r="D3826">
        <f t="shared" ca="1" si="375"/>
        <v>1944</v>
      </c>
      <c r="E3826">
        <f t="shared" ca="1" si="375"/>
        <v>2</v>
      </c>
      <c r="F3826">
        <f t="shared" ca="1" si="375"/>
        <v>5</v>
      </c>
      <c r="G3826">
        <f t="shared" ca="1" si="375"/>
        <v>2</v>
      </c>
      <c r="I3826" t="str">
        <f t="shared" ca="1" si="372"/>
        <v>Male</v>
      </c>
      <c r="J3826" t="str">
        <f t="shared" ca="1" si="373"/>
        <v>Blue Cross</v>
      </c>
      <c r="K3826" t="str">
        <f t="shared" ca="1" si="374"/>
        <v>Admitted</v>
      </c>
      <c r="L3826" s="1">
        <f t="shared" ca="1" si="376"/>
        <v>16074</v>
      </c>
    </row>
    <row r="3827" spans="2:12" x14ac:dyDescent="0.25">
      <c r="B3827">
        <f t="shared" ca="1" si="371"/>
        <v>20</v>
      </c>
      <c r="C3827">
        <f t="shared" ca="1" si="375"/>
        <v>3</v>
      </c>
      <c r="D3827">
        <f t="shared" ca="1" si="375"/>
        <v>2010</v>
      </c>
      <c r="E3827">
        <f t="shared" ca="1" si="375"/>
        <v>2</v>
      </c>
      <c r="F3827">
        <f t="shared" ca="1" si="375"/>
        <v>2</v>
      </c>
      <c r="G3827">
        <f t="shared" ca="1" si="375"/>
        <v>3</v>
      </c>
      <c r="I3827" t="str">
        <f t="shared" ca="1" si="372"/>
        <v>Male</v>
      </c>
      <c r="J3827" t="str">
        <f t="shared" ca="1" si="373"/>
        <v>Medicare</v>
      </c>
      <c r="K3827" t="str">
        <f t="shared" ca="1" si="374"/>
        <v>Transferred</v>
      </c>
      <c r="L3827" s="1">
        <f t="shared" ca="1" si="376"/>
        <v>40257</v>
      </c>
    </row>
    <row r="3828" spans="2:12" x14ac:dyDescent="0.25">
      <c r="B3828">
        <f t="shared" ca="1" si="371"/>
        <v>17</v>
      </c>
      <c r="C3828">
        <f t="shared" ca="1" si="375"/>
        <v>8</v>
      </c>
      <c r="D3828">
        <f t="shared" ca="1" si="375"/>
        <v>1940</v>
      </c>
      <c r="E3828">
        <f t="shared" ca="1" si="375"/>
        <v>1</v>
      </c>
      <c r="F3828">
        <f t="shared" ca="1" si="375"/>
        <v>1</v>
      </c>
      <c r="G3828">
        <f t="shared" ca="1" si="375"/>
        <v>3</v>
      </c>
      <c r="I3828" t="str">
        <f t="shared" ca="1" si="372"/>
        <v>Female</v>
      </c>
      <c r="J3828" t="str">
        <f t="shared" ca="1" si="373"/>
        <v>Aetna</v>
      </c>
      <c r="K3828" t="str">
        <f t="shared" ca="1" si="374"/>
        <v>Transferred</v>
      </c>
      <c r="L3828" s="1">
        <f t="shared" ca="1" si="376"/>
        <v>14840</v>
      </c>
    </row>
    <row r="3829" spans="2:12" x14ac:dyDescent="0.25">
      <c r="B3829">
        <f t="shared" ca="1" si="371"/>
        <v>22</v>
      </c>
      <c r="C3829">
        <f t="shared" ca="1" si="375"/>
        <v>11</v>
      </c>
      <c r="D3829">
        <f t="shared" ca="1" si="375"/>
        <v>2013</v>
      </c>
      <c r="E3829">
        <f t="shared" ca="1" si="375"/>
        <v>1</v>
      </c>
      <c r="F3829">
        <f t="shared" ca="1" si="375"/>
        <v>5</v>
      </c>
      <c r="G3829">
        <f t="shared" ca="1" si="375"/>
        <v>4</v>
      </c>
      <c r="I3829" t="str">
        <f t="shared" ca="1" si="372"/>
        <v>Female</v>
      </c>
      <c r="J3829" t="str">
        <f t="shared" ca="1" si="373"/>
        <v>Blue Cross</v>
      </c>
      <c r="K3829" t="str">
        <f t="shared" ca="1" si="374"/>
        <v>Left without being seen</v>
      </c>
      <c r="L3829" s="1">
        <f t="shared" ca="1" si="376"/>
        <v>41600</v>
      </c>
    </row>
    <row r="3830" spans="2:12" x14ac:dyDescent="0.25">
      <c r="B3830">
        <f t="shared" ca="1" si="371"/>
        <v>10</v>
      </c>
      <c r="C3830">
        <f t="shared" ca="1" si="375"/>
        <v>8</v>
      </c>
      <c r="D3830">
        <f t="shared" ca="1" si="375"/>
        <v>2006</v>
      </c>
      <c r="E3830">
        <f t="shared" ca="1" si="375"/>
        <v>2</v>
      </c>
      <c r="F3830">
        <f t="shared" ca="1" si="375"/>
        <v>3</v>
      </c>
      <c r="G3830">
        <f t="shared" ca="1" si="375"/>
        <v>3</v>
      </c>
      <c r="I3830" t="str">
        <f t="shared" ca="1" si="372"/>
        <v>Male</v>
      </c>
      <c r="J3830" t="str">
        <f t="shared" ca="1" si="373"/>
        <v>Medicaid</v>
      </c>
      <c r="K3830" t="str">
        <f t="shared" ca="1" si="374"/>
        <v>Transferred</v>
      </c>
      <c r="L3830" s="1">
        <f t="shared" ca="1" si="376"/>
        <v>38939</v>
      </c>
    </row>
    <row r="3831" spans="2:12" x14ac:dyDescent="0.25">
      <c r="B3831">
        <f t="shared" ca="1" si="371"/>
        <v>30</v>
      </c>
      <c r="C3831">
        <f t="shared" ca="1" si="375"/>
        <v>5</v>
      </c>
      <c r="D3831">
        <f t="shared" ca="1" si="375"/>
        <v>1930</v>
      </c>
      <c r="E3831">
        <f t="shared" ca="1" si="375"/>
        <v>2</v>
      </c>
      <c r="F3831">
        <f t="shared" ca="1" si="375"/>
        <v>4</v>
      </c>
      <c r="G3831">
        <f t="shared" ca="1" si="375"/>
        <v>2</v>
      </c>
      <c r="I3831" t="str">
        <f t="shared" ca="1" si="372"/>
        <v>Male</v>
      </c>
      <c r="J3831" t="str">
        <f t="shared" ca="1" si="373"/>
        <v>Self-pay</v>
      </c>
      <c r="K3831" t="str">
        <f t="shared" ca="1" si="374"/>
        <v>Admitted</v>
      </c>
      <c r="L3831" s="1">
        <f t="shared" ca="1" si="376"/>
        <v>11108</v>
      </c>
    </row>
    <row r="3832" spans="2:12" x14ac:dyDescent="0.25">
      <c r="B3832">
        <f t="shared" ca="1" si="371"/>
        <v>19</v>
      </c>
      <c r="C3832">
        <f t="shared" ca="1" si="375"/>
        <v>4</v>
      </c>
      <c r="D3832">
        <f t="shared" ca="1" si="375"/>
        <v>1922</v>
      </c>
      <c r="E3832">
        <f t="shared" ca="1" si="375"/>
        <v>2</v>
      </c>
      <c r="F3832">
        <f t="shared" ca="1" si="375"/>
        <v>3</v>
      </c>
      <c r="G3832">
        <f t="shared" ca="1" si="375"/>
        <v>3</v>
      </c>
      <c r="I3832" t="str">
        <f t="shared" ca="1" si="372"/>
        <v>Male</v>
      </c>
      <c r="J3832" t="str">
        <f t="shared" ca="1" si="373"/>
        <v>Medicaid</v>
      </c>
      <c r="K3832" t="str">
        <f t="shared" ca="1" si="374"/>
        <v>Transferred</v>
      </c>
      <c r="L3832" s="1">
        <f t="shared" ca="1" si="376"/>
        <v>8145</v>
      </c>
    </row>
    <row r="3833" spans="2:12" x14ac:dyDescent="0.25">
      <c r="B3833">
        <f t="shared" ca="1" si="371"/>
        <v>29</v>
      </c>
      <c r="C3833">
        <f t="shared" ca="1" si="375"/>
        <v>1</v>
      </c>
      <c r="D3833">
        <f t="shared" ca="1" si="375"/>
        <v>1975</v>
      </c>
      <c r="E3833">
        <f t="shared" ca="1" si="375"/>
        <v>2</v>
      </c>
      <c r="F3833">
        <f t="shared" ca="1" si="375"/>
        <v>4</v>
      </c>
      <c r="G3833">
        <f t="shared" ca="1" si="375"/>
        <v>2</v>
      </c>
      <c r="I3833" t="str">
        <f t="shared" ca="1" si="372"/>
        <v>Male</v>
      </c>
      <c r="J3833" t="str">
        <f t="shared" ca="1" si="373"/>
        <v>Self-pay</v>
      </c>
      <c r="K3833" t="str">
        <f t="shared" ca="1" si="374"/>
        <v>Admitted</v>
      </c>
      <c r="L3833" s="1">
        <f t="shared" ca="1" si="376"/>
        <v>27423</v>
      </c>
    </row>
    <row r="3834" spans="2:12" x14ac:dyDescent="0.25">
      <c r="B3834">
        <f t="shared" ca="1" si="371"/>
        <v>4</v>
      </c>
      <c r="C3834">
        <f t="shared" ca="1" si="375"/>
        <v>4</v>
      </c>
      <c r="D3834">
        <f t="shared" ca="1" si="375"/>
        <v>1974</v>
      </c>
      <c r="E3834">
        <f t="shared" ca="1" si="375"/>
        <v>1</v>
      </c>
      <c r="F3834">
        <f t="shared" ca="1" si="375"/>
        <v>5</v>
      </c>
      <c r="G3834">
        <f t="shared" ca="1" si="375"/>
        <v>3</v>
      </c>
      <c r="I3834" t="str">
        <f t="shared" ca="1" si="372"/>
        <v>Female</v>
      </c>
      <c r="J3834" t="str">
        <f t="shared" ca="1" si="373"/>
        <v>Blue Cross</v>
      </c>
      <c r="K3834" t="str">
        <f t="shared" ca="1" si="374"/>
        <v>Transferred</v>
      </c>
      <c r="L3834" s="1">
        <f t="shared" ca="1" si="376"/>
        <v>27123</v>
      </c>
    </row>
    <row r="3835" spans="2:12" x14ac:dyDescent="0.25">
      <c r="B3835">
        <f t="shared" ca="1" si="371"/>
        <v>8</v>
      </c>
      <c r="C3835">
        <f t="shared" ca="1" si="375"/>
        <v>10</v>
      </c>
      <c r="D3835">
        <f t="shared" ca="1" si="375"/>
        <v>2013</v>
      </c>
      <c r="E3835">
        <f t="shared" ca="1" si="375"/>
        <v>2</v>
      </c>
      <c r="F3835">
        <f t="shared" ca="1" si="375"/>
        <v>1</v>
      </c>
      <c r="G3835">
        <f t="shared" ca="1" si="375"/>
        <v>4</v>
      </c>
      <c r="I3835" t="str">
        <f t="shared" ca="1" si="372"/>
        <v>Male</v>
      </c>
      <c r="J3835" t="str">
        <f t="shared" ca="1" si="373"/>
        <v>Aetna</v>
      </c>
      <c r="K3835" t="str">
        <f t="shared" ca="1" si="374"/>
        <v>Left without being seen</v>
      </c>
      <c r="L3835" s="1">
        <f t="shared" ca="1" si="376"/>
        <v>41555</v>
      </c>
    </row>
    <row r="3836" spans="2:12" x14ac:dyDescent="0.25">
      <c r="B3836">
        <f t="shared" ca="1" si="371"/>
        <v>7</v>
      </c>
      <c r="C3836">
        <f t="shared" ca="1" si="375"/>
        <v>12</v>
      </c>
      <c r="D3836">
        <f t="shared" ca="1" si="375"/>
        <v>1926</v>
      </c>
      <c r="E3836">
        <f t="shared" ca="1" si="375"/>
        <v>1</v>
      </c>
      <c r="F3836">
        <f t="shared" ca="1" si="375"/>
        <v>2</v>
      </c>
      <c r="G3836">
        <f t="shared" ca="1" si="375"/>
        <v>3</v>
      </c>
      <c r="I3836" t="str">
        <f t="shared" ca="1" si="372"/>
        <v>Female</v>
      </c>
      <c r="J3836" t="str">
        <f t="shared" ca="1" si="373"/>
        <v>Medicare</v>
      </c>
      <c r="K3836" t="str">
        <f t="shared" ca="1" si="374"/>
        <v>Transferred</v>
      </c>
      <c r="L3836" s="1">
        <f t="shared" ca="1" si="376"/>
        <v>9838</v>
      </c>
    </row>
    <row r="3837" spans="2:12" x14ac:dyDescent="0.25">
      <c r="B3837">
        <f t="shared" ca="1" si="371"/>
        <v>30</v>
      </c>
      <c r="C3837">
        <f t="shared" ca="1" si="375"/>
        <v>5</v>
      </c>
      <c r="D3837">
        <f t="shared" ca="1" si="375"/>
        <v>1941</v>
      </c>
      <c r="E3837">
        <f t="shared" ca="1" si="375"/>
        <v>2</v>
      </c>
      <c r="F3837">
        <f t="shared" ca="1" si="375"/>
        <v>2</v>
      </c>
      <c r="G3837">
        <f t="shared" ca="1" si="375"/>
        <v>2</v>
      </c>
      <c r="I3837" t="str">
        <f t="shared" ca="1" si="372"/>
        <v>Male</v>
      </c>
      <c r="J3837" t="str">
        <f t="shared" ca="1" si="373"/>
        <v>Medicare</v>
      </c>
      <c r="K3837" t="str">
        <f t="shared" ca="1" si="374"/>
        <v>Admitted</v>
      </c>
      <c r="L3837" s="1">
        <f t="shared" ca="1" si="376"/>
        <v>15126</v>
      </c>
    </row>
    <row r="3838" spans="2:12" x14ac:dyDescent="0.25">
      <c r="B3838">
        <f t="shared" ca="1" si="371"/>
        <v>21</v>
      </c>
      <c r="C3838">
        <f t="shared" ca="1" si="375"/>
        <v>1</v>
      </c>
      <c r="D3838">
        <f t="shared" ca="1" si="375"/>
        <v>1990</v>
      </c>
      <c r="E3838">
        <f t="shared" ca="1" si="375"/>
        <v>2</v>
      </c>
      <c r="F3838">
        <f t="shared" ca="1" si="375"/>
        <v>5</v>
      </c>
      <c r="G3838">
        <f t="shared" ca="1" si="375"/>
        <v>4</v>
      </c>
      <c r="I3838" t="str">
        <f t="shared" ca="1" si="372"/>
        <v>Male</v>
      </c>
      <c r="J3838" t="str">
        <f t="shared" ca="1" si="373"/>
        <v>Blue Cross</v>
      </c>
      <c r="K3838" t="str">
        <f t="shared" ca="1" si="374"/>
        <v>Left without being seen</v>
      </c>
      <c r="L3838" s="1">
        <f t="shared" ca="1" si="376"/>
        <v>32894</v>
      </c>
    </row>
    <row r="3839" spans="2:12" x14ac:dyDescent="0.25">
      <c r="B3839">
        <f t="shared" ca="1" si="371"/>
        <v>18</v>
      </c>
      <c r="C3839">
        <f t="shared" ca="1" si="375"/>
        <v>3</v>
      </c>
      <c r="D3839">
        <f t="shared" ca="1" si="375"/>
        <v>1947</v>
      </c>
      <c r="E3839">
        <f t="shared" ca="1" si="375"/>
        <v>1</v>
      </c>
      <c r="F3839">
        <f t="shared" ca="1" si="375"/>
        <v>1</v>
      </c>
      <c r="G3839">
        <f t="shared" ca="1" si="375"/>
        <v>4</v>
      </c>
      <c r="I3839" t="str">
        <f t="shared" ca="1" si="372"/>
        <v>Female</v>
      </c>
      <c r="J3839" t="str">
        <f t="shared" ca="1" si="373"/>
        <v>Aetna</v>
      </c>
      <c r="K3839" t="str">
        <f t="shared" ca="1" si="374"/>
        <v>Left without being seen</v>
      </c>
      <c r="L3839" s="1">
        <f t="shared" ca="1" si="376"/>
        <v>17244</v>
      </c>
    </row>
    <row r="3840" spans="2:12" x14ac:dyDescent="0.25">
      <c r="B3840">
        <f t="shared" ca="1" si="371"/>
        <v>4</v>
      </c>
      <c r="C3840">
        <f t="shared" ca="1" si="375"/>
        <v>2</v>
      </c>
      <c r="D3840">
        <f t="shared" ca="1" si="375"/>
        <v>1921</v>
      </c>
      <c r="E3840">
        <f t="shared" ca="1" si="375"/>
        <v>1</v>
      </c>
      <c r="F3840">
        <f t="shared" ca="1" si="375"/>
        <v>3</v>
      </c>
      <c r="G3840">
        <f t="shared" ca="1" si="375"/>
        <v>4</v>
      </c>
      <c r="I3840" t="str">
        <f t="shared" ca="1" si="372"/>
        <v>Female</v>
      </c>
      <c r="J3840" t="str">
        <f t="shared" ca="1" si="373"/>
        <v>Medicaid</v>
      </c>
      <c r="K3840" t="str">
        <f t="shared" ca="1" si="374"/>
        <v>Left without being seen</v>
      </c>
      <c r="L3840" s="1">
        <f t="shared" ca="1" si="376"/>
        <v>7706</v>
      </c>
    </row>
    <row r="3841" spans="2:12" x14ac:dyDescent="0.25">
      <c r="B3841">
        <f t="shared" ca="1" si="371"/>
        <v>29</v>
      </c>
      <c r="C3841">
        <f t="shared" ca="1" si="375"/>
        <v>6</v>
      </c>
      <c r="D3841">
        <f t="shared" ca="1" si="375"/>
        <v>1983</v>
      </c>
      <c r="E3841">
        <f t="shared" ca="1" si="375"/>
        <v>2</v>
      </c>
      <c r="F3841">
        <f t="shared" ca="1" si="375"/>
        <v>1</v>
      </c>
      <c r="G3841">
        <f t="shared" ca="1" si="375"/>
        <v>3</v>
      </c>
      <c r="I3841" t="str">
        <f t="shared" ca="1" si="372"/>
        <v>Male</v>
      </c>
      <c r="J3841" t="str">
        <f t="shared" ca="1" si="373"/>
        <v>Aetna</v>
      </c>
      <c r="K3841" t="str">
        <f t="shared" ca="1" si="374"/>
        <v>Transferred</v>
      </c>
      <c r="L3841" s="1">
        <f t="shared" ca="1" si="376"/>
        <v>30496</v>
      </c>
    </row>
    <row r="3842" spans="2:12" x14ac:dyDescent="0.25">
      <c r="B3842">
        <f t="shared" ca="1" si="371"/>
        <v>27</v>
      </c>
      <c r="C3842">
        <f t="shared" ca="1" si="375"/>
        <v>1</v>
      </c>
      <c r="D3842">
        <f t="shared" ca="1" si="375"/>
        <v>1942</v>
      </c>
      <c r="E3842">
        <f t="shared" ref="C3842:G3893" ca="1" si="377">RANDBETWEEN(E$4,E$5)</f>
        <v>2</v>
      </c>
      <c r="F3842">
        <f t="shared" ca="1" si="377"/>
        <v>2</v>
      </c>
      <c r="G3842">
        <f t="shared" ca="1" si="377"/>
        <v>2</v>
      </c>
      <c r="I3842" t="str">
        <f t="shared" ca="1" si="372"/>
        <v>Male</v>
      </c>
      <c r="J3842" t="str">
        <f t="shared" ca="1" si="373"/>
        <v>Medicare</v>
      </c>
      <c r="K3842" t="str">
        <f t="shared" ca="1" si="374"/>
        <v>Admitted</v>
      </c>
      <c r="L3842" s="1">
        <f t="shared" ca="1" si="376"/>
        <v>15368</v>
      </c>
    </row>
    <row r="3843" spans="2:12" x14ac:dyDescent="0.25">
      <c r="B3843">
        <f t="shared" ca="1" si="371"/>
        <v>21</v>
      </c>
      <c r="C3843">
        <f t="shared" ca="1" si="377"/>
        <v>5</v>
      </c>
      <c r="D3843">
        <f t="shared" ca="1" si="377"/>
        <v>1994</v>
      </c>
      <c r="E3843">
        <f t="shared" ca="1" si="377"/>
        <v>1</v>
      </c>
      <c r="F3843">
        <f t="shared" ca="1" si="377"/>
        <v>2</v>
      </c>
      <c r="G3843">
        <f t="shared" ca="1" si="377"/>
        <v>1</v>
      </c>
      <c r="I3843" t="str">
        <f t="shared" ca="1" si="372"/>
        <v>Female</v>
      </c>
      <c r="J3843" t="str">
        <f t="shared" ca="1" si="373"/>
        <v>Medicare</v>
      </c>
      <c r="K3843" t="str">
        <f t="shared" ca="1" si="374"/>
        <v>Discharged</v>
      </c>
      <c r="L3843" s="1">
        <f t="shared" ca="1" si="376"/>
        <v>34475</v>
      </c>
    </row>
    <row r="3844" spans="2:12" x14ac:dyDescent="0.25">
      <c r="B3844">
        <f t="shared" ca="1" si="371"/>
        <v>21</v>
      </c>
      <c r="C3844">
        <f t="shared" ca="1" si="377"/>
        <v>6</v>
      </c>
      <c r="D3844">
        <f t="shared" ca="1" si="377"/>
        <v>2008</v>
      </c>
      <c r="E3844">
        <f t="shared" ca="1" si="377"/>
        <v>2</v>
      </c>
      <c r="F3844">
        <f t="shared" ca="1" si="377"/>
        <v>5</v>
      </c>
      <c r="G3844">
        <f t="shared" ca="1" si="377"/>
        <v>1</v>
      </c>
      <c r="I3844" t="str">
        <f t="shared" ca="1" si="372"/>
        <v>Male</v>
      </c>
      <c r="J3844" t="str">
        <f t="shared" ca="1" si="373"/>
        <v>Blue Cross</v>
      </c>
      <c r="K3844" t="str">
        <f t="shared" ca="1" si="374"/>
        <v>Discharged</v>
      </c>
      <c r="L3844" s="1">
        <f t="shared" ca="1" si="376"/>
        <v>39620</v>
      </c>
    </row>
    <row r="3845" spans="2:12" x14ac:dyDescent="0.25">
      <c r="B3845">
        <f t="shared" ref="B3845:B3908" ca="1" si="378">RANDBETWEEN(B$4,B$5)</f>
        <v>24</v>
      </c>
      <c r="C3845">
        <f t="shared" ca="1" si="377"/>
        <v>4</v>
      </c>
      <c r="D3845">
        <f t="shared" ca="1" si="377"/>
        <v>1927</v>
      </c>
      <c r="E3845">
        <f t="shared" ca="1" si="377"/>
        <v>2</v>
      </c>
      <c r="F3845">
        <f t="shared" ca="1" si="377"/>
        <v>1</v>
      </c>
      <c r="G3845">
        <f t="shared" ca="1" si="377"/>
        <v>2</v>
      </c>
      <c r="I3845" t="str">
        <f t="shared" ca="1" si="372"/>
        <v>Male</v>
      </c>
      <c r="J3845" t="str">
        <f t="shared" ca="1" si="373"/>
        <v>Aetna</v>
      </c>
      <c r="K3845" t="str">
        <f t="shared" ca="1" si="374"/>
        <v>Admitted</v>
      </c>
      <c r="L3845" s="1">
        <f t="shared" ca="1" si="376"/>
        <v>9976</v>
      </c>
    </row>
    <row r="3846" spans="2:12" x14ac:dyDescent="0.25">
      <c r="B3846">
        <f t="shared" ca="1" si="378"/>
        <v>16</v>
      </c>
      <c r="C3846">
        <f t="shared" ca="1" si="377"/>
        <v>4</v>
      </c>
      <c r="D3846">
        <f t="shared" ca="1" si="377"/>
        <v>2013</v>
      </c>
      <c r="E3846">
        <f t="shared" ca="1" si="377"/>
        <v>1</v>
      </c>
      <c r="F3846">
        <f t="shared" ca="1" si="377"/>
        <v>2</v>
      </c>
      <c r="G3846">
        <f t="shared" ca="1" si="377"/>
        <v>3</v>
      </c>
      <c r="I3846" t="str">
        <f t="shared" ca="1" si="372"/>
        <v>Female</v>
      </c>
      <c r="J3846" t="str">
        <f t="shared" ca="1" si="373"/>
        <v>Medicare</v>
      </c>
      <c r="K3846" t="str">
        <f t="shared" ca="1" si="374"/>
        <v>Transferred</v>
      </c>
      <c r="L3846" s="1">
        <f t="shared" ca="1" si="376"/>
        <v>41380</v>
      </c>
    </row>
    <row r="3847" spans="2:12" x14ac:dyDescent="0.25">
      <c r="B3847">
        <f t="shared" ca="1" si="378"/>
        <v>29</v>
      </c>
      <c r="C3847">
        <f t="shared" ca="1" si="377"/>
        <v>4</v>
      </c>
      <c r="D3847">
        <f t="shared" ca="1" si="377"/>
        <v>1921</v>
      </c>
      <c r="E3847">
        <f t="shared" ca="1" si="377"/>
        <v>1</v>
      </c>
      <c r="F3847">
        <f t="shared" ca="1" si="377"/>
        <v>2</v>
      </c>
      <c r="G3847">
        <f t="shared" ca="1" si="377"/>
        <v>2</v>
      </c>
      <c r="I3847" t="str">
        <f t="shared" ca="1" si="372"/>
        <v>Female</v>
      </c>
      <c r="J3847" t="str">
        <f t="shared" ca="1" si="373"/>
        <v>Medicare</v>
      </c>
      <c r="K3847" t="str">
        <f t="shared" ca="1" si="374"/>
        <v>Admitted</v>
      </c>
      <c r="L3847" s="1">
        <f t="shared" ca="1" si="376"/>
        <v>7790</v>
      </c>
    </row>
    <row r="3848" spans="2:12" x14ac:dyDescent="0.25">
      <c r="B3848">
        <f t="shared" ca="1" si="378"/>
        <v>22</v>
      </c>
      <c r="C3848">
        <f t="shared" ca="1" si="377"/>
        <v>1</v>
      </c>
      <c r="D3848">
        <f t="shared" ca="1" si="377"/>
        <v>1930</v>
      </c>
      <c r="E3848">
        <f t="shared" ca="1" si="377"/>
        <v>2</v>
      </c>
      <c r="F3848">
        <f t="shared" ca="1" si="377"/>
        <v>5</v>
      </c>
      <c r="G3848">
        <f t="shared" ca="1" si="377"/>
        <v>4</v>
      </c>
      <c r="I3848" t="str">
        <f t="shared" ca="1" si="372"/>
        <v>Male</v>
      </c>
      <c r="J3848" t="str">
        <f t="shared" ca="1" si="373"/>
        <v>Blue Cross</v>
      </c>
      <c r="K3848" t="str">
        <f t="shared" ca="1" si="374"/>
        <v>Left without being seen</v>
      </c>
      <c r="L3848" s="1">
        <f t="shared" ca="1" si="376"/>
        <v>10980</v>
      </c>
    </row>
    <row r="3849" spans="2:12" x14ac:dyDescent="0.25">
      <c r="B3849">
        <f t="shared" ca="1" si="378"/>
        <v>29</v>
      </c>
      <c r="C3849">
        <f t="shared" ca="1" si="377"/>
        <v>10</v>
      </c>
      <c r="D3849">
        <f t="shared" ca="1" si="377"/>
        <v>1948</v>
      </c>
      <c r="E3849">
        <f t="shared" ca="1" si="377"/>
        <v>2</v>
      </c>
      <c r="F3849">
        <f t="shared" ca="1" si="377"/>
        <v>4</v>
      </c>
      <c r="G3849">
        <f t="shared" ca="1" si="377"/>
        <v>2</v>
      </c>
      <c r="I3849" t="str">
        <f t="shared" ref="I3849:I3912" ca="1" si="379">VLOOKUP(E3849,GenderNum_to_GenderLabel,2,FALSE)</f>
        <v>Male</v>
      </c>
      <c r="J3849" t="str">
        <f t="shared" ref="J3849:J3912" ca="1" si="380">VLOOKUP(F3849,InsuranceNum_to_InsuranceCompany,2,FALSE)</f>
        <v>Self-pay</v>
      </c>
      <c r="K3849" t="str">
        <f t="shared" ref="K3849:K3912" ca="1" si="381">VLOOKUP(G3849,DispositionNum_to_DispositionLabel,2,FALSE)</f>
        <v>Admitted</v>
      </c>
      <c r="L3849" s="1">
        <f t="shared" ca="1" si="376"/>
        <v>17835</v>
      </c>
    </row>
    <row r="3850" spans="2:12" x14ac:dyDescent="0.25">
      <c r="B3850">
        <f t="shared" ca="1" si="378"/>
        <v>9</v>
      </c>
      <c r="C3850">
        <f t="shared" ca="1" si="377"/>
        <v>10</v>
      </c>
      <c r="D3850">
        <f t="shared" ca="1" si="377"/>
        <v>2008</v>
      </c>
      <c r="E3850">
        <f t="shared" ca="1" si="377"/>
        <v>2</v>
      </c>
      <c r="F3850">
        <f t="shared" ca="1" si="377"/>
        <v>5</v>
      </c>
      <c r="G3850">
        <f t="shared" ca="1" si="377"/>
        <v>2</v>
      </c>
      <c r="I3850" t="str">
        <f t="shared" ca="1" si="379"/>
        <v>Male</v>
      </c>
      <c r="J3850" t="str">
        <f t="shared" ca="1" si="380"/>
        <v>Blue Cross</v>
      </c>
      <c r="K3850" t="str">
        <f t="shared" ca="1" si="381"/>
        <v>Admitted</v>
      </c>
      <c r="L3850" s="1">
        <f t="shared" ca="1" si="376"/>
        <v>39730</v>
      </c>
    </row>
    <row r="3851" spans="2:12" x14ac:dyDescent="0.25">
      <c r="B3851">
        <f t="shared" ca="1" si="378"/>
        <v>14</v>
      </c>
      <c r="C3851">
        <f t="shared" ca="1" si="377"/>
        <v>2</v>
      </c>
      <c r="D3851">
        <f t="shared" ca="1" si="377"/>
        <v>1943</v>
      </c>
      <c r="E3851">
        <f t="shared" ca="1" si="377"/>
        <v>2</v>
      </c>
      <c r="F3851">
        <f t="shared" ca="1" si="377"/>
        <v>1</v>
      </c>
      <c r="G3851">
        <f t="shared" ca="1" si="377"/>
        <v>4</v>
      </c>
      <c r="I3851" t="str">
        <f t="shared" ca="1" si="379"/>
        <v>Male</v>
      </c>
      <c r="J3851" t="str">
        <f t="shared" ca="1" si="380"/>
        <v>Aetna</v>
      </c>
      <c r="K3851" t="str">
        <f t="shared" ca="1" si="381"/>
        <v>Left without being seen</v>
      </c>
      <c r="L3851" s="1">
        <f t="shared" ca="1" si="376"/>
        <v>15751</v>
      </c>
    </row>
    <row r="3852" spans="2:12" x14ac:dyDescent="0.25">
      <c r="B3852">
        <f t="shared" ca="1" si="378"/>
        <v>7</v>
      </c>
      <c r="C3852">
        <f t="shared" ca="1" si="377"/>
        <v>6</v>
      </c>
      <c r="D3852">
        <f t="shared" ca="1" si="377"/>
        <v>1949</v>
      </c>
      <c r="E3852">
        <f t="shared" ca="1" si="377"/>
        <v>1</v>
      </c>
      <c r="F3852">
        <f t="shared" ca="1" si="377"/>
        <v>3</v>
      </c>
      <c r="G3852">
        <f t="shared" ca="1" si="377"/>
        <v>1</v>
      </c>
      <c r="I3852" t="str">
        <f t="shared" ca="1" si="379"/>
        <v>Female</v>
      </c>
      <c r="J3852" t="str">
        <f t="shared" ca="1" si="380"/>
        <v>Medicaid</v>
      </c>
      <c r="K3852" t="str">
        <f t="shared" ca="1" si="381"/>
        <v>Discharged</v>
      </c>
      <c r="L3852" s="1">
        <f t="shared" ca="1" si="376"/>
        <v>18056</v>
      </c>
    </row>
    <row r="3853" spans="2:12" x14ac:dyDescent="0.25">
      <c r="B3853">
        <f t="shared" ca="1" si="378"/>
        <v>17</v>
      </c>
      <c r="C3853">
        <f t="shared" ca="1" si="377"/>
        <v>11</v>
      </c>
      <c r="D3853">
        <f t="shared" ca="1" si="377"/>
        <v>1969</v>
      </c>
      <c r="E3853">
        <f t="shared" ca="1" si="377"/>
        <v>1</v>
      </c>
      <c r="F3853">
        <f t="shared" ca="1" si="377"/>
        <v>1</v>
      </c>
      <c r="G3853">
        <f t="shared" ca="1" si="377"/>
        <v>4</v>
      </c>
      <c r="I3853" t="str">
        <f t="shared" ca="1" si="379"/>
        <v>Female</v>
      </c>
      <c r="J3853" t="str">
        <f t="shared" ca="1" si="380"/>
        <v>Aetna</v>
      </c>
      <c r="K3853" t="str">
        <f t="shared" ca="1" si="381"/>
        <v>Left without being seen</v>
      </c>
      <c r="L3853" s="1">
        <f t="shared" ca="1" si="376"/>
        <v>25524</v>
      </c>
    </row>
    <row r="3854" spans="2:12" x14ac:dyDescent="0.25">
      <c r="B3854">
        <f t="shared" ca="1" si="378"/>
        <v>25</v>
      </c>
      <c r="C3854">
        <f t="shared" ca="1" si="377"/>
        <v>5</v>
      </c>
      <c r="D3854">
        <f t="shared" ca="1" si="377"/>
        <v>1929</v>
      </c>
      <c r="E3854">
        <f t="shared" ca="1" si="377"/>
        <v>1</v>
      </c>
      <c r="F3854">
        <f t="shared" ca="1" si="377"/>
        <v>5</v>
      </c>
      <c r="G3854">
        <f t="shared" ca="1" si="377"/>
        <v>2</v>
      </c>
      <c r="I3854" t="str">
        <f t="shared" ca="1" si="379"/>
        <v>Female</v>
      </c>
      <c r="J3854" t="str">
        <f t="shared" ca="1" si="380"/>
        <v>Blue Cross</v>
      </c>
      <c r="K3854" t="str">
        <f t="shared" ca="1" si="381"/>
        <v>Admitted</v>
      </c>
      <c r="L3854" s="1">
        <f t="shared" ca="1" si="376"/>
        <v>10738</v>
      </c>
    </row>
    <row r="3855" spans="2:12" x14ac:dyDescent="0.25">
      <c r="B3855">
        <f t="shared" ca="1" si="378"/>
        <v>23</v>
      </c>
      <c r="C3855">
        <f t="shared" ca="1" si="377"/>
        <v>9</v>
      </c>
      <c r="D3855">
        <f t="shared" ca="1" si="377"/>
        <v>1937</v>
      </c>
      <c r="E3855">
        <f t="shared" ca="1" si="377"/>
        <v>1</v>
      </c>
      <c r="F3855">
        <f t="shared" ca="1" si="377"/>
        <v>1</v>
      </c>
      <c r="G3855">
        <f t="shared" ca="1" si="377"/>
        <v>4</v>
      </c>
      <c r="I3855" t="str">
        <f t="shared" ca="1" si="379"/>
        <v>Female</v>
      </c>
      <c r="J3855" t="str">
        <f t="shared" ca="1" si="380"/>
        <v>Aetna</v>
      </c>
      <c r="K3855" t="str">
        <f t="shared" ca="1" si="381"/>
        <v>Left without being seen</v>
      </c>
      <c r="L3855" s="1">
        <f t="shared" ca="1" si="376"/>
        <v>13781</v>
      </c>
    </row>
    <row r="3856" spans="2:12" x14ac:dyDescent="0.25">
      <c r="B3856">
        <f t="shared" ca="1" si="378"/>
        <v>16</v>
      </c>
      <c r="C3856">
        <f t="shared" ca="1" si="377"/>
        <v>6</v>
      </c>
      <c r="D3856">
        <f t="shared" ca="1" si="377"/>
        <v>1947</v>
      </c>
      <c r="E3856">
        <f t="shared" ca="1" si="377"/>
        <v>1</v>
      </c>
      <c r="F3856">
        <f t="shared" ca="1" si="377"/>
        <v>3</v>
      </c>
      <c r="G3856">
        <f t="shared" ca="1" si="377"/>
        <v>2</v>
      </c>
      <c r="I3856" t="str">
        <f t="shared" ca="1" si="379"/>
        <v>Female</v>
      </c>
      <c r="J3856" t="str">
        <f t="shared" ca="1" si="380"/>
        <v>Medicaid</v>
      </c>
      <c r="K3856" t="str">
        <f t="shared" ca="1" si="381"/>
        <v>Admitted</v>
      </c>
      <c r="L3856" s="1">
        <f t="shared" ca="1" si="376"/>
        <v>17334</v>
      </c>
    </row>
    <row r="3857" spans="2:12" x14ac:dyDescent="0.25">
      <c r="B3857">
        <f t="shared" ca="1" si="378"/>
        <v>17</v>
      </c>
      <c r="C3857">
        <f t="shared" ca="1" si="377"/>
        <v>6</v>
      </c>
      <c r="D3857">
        <f t="shared" ca="1" si="377"/>
        <v>1966</v>
      </c>
      <c r="E3857">
        <f t="shared" ca="1" si="377"/>
        <v>1</v>
      </c>
      <c r="F3857">
        <f t="shared" ca="1" si="377"/>
        <v>5</v>
      </c>
      <c r="G3857">
        <f t="shared" ca="1" si="377"/>
        <v>3</v>
      </c>
      <c r="I3857" t="str">
        <f t="shared" ca="1" si="379"/>
        <v>Female</v>
      </c>
      <c r="J3857" t="str">
        <f t="shared" ca="1" si="380"/>
        <v>Blue Cross</v>
      </c>
      <c r="K3857" t="str">
        <f t="shared" ca="1" si="381"/>
        <v>Transferred</v>
      </c>
      <c r="L3857" s="1">
        <f t="shared" ca="1" si="376"/>
        <v>24275</v>
      </c>
    </row>
    <row r="3858" spans="2:12" x14ac:dyDescent="0.25">
      <c r="B3858">
        <f t="shared" ca="1" si="378"/>
        <v>3</v>
      </c>
      <c r="C3858">
        <f t="shared" ca="1" si="377"/>
        <v>11</v>
      </c>
      <c r="D3858">
        <f t="shared" ca="1" si="377"/>
        <v>1939</v>
      </c>
      <c r="E3858">
        <f t="shared" ca="1" si="377"/>
        <v>1</v>
      </c>
      <c r="F3858">
        <f t="shared" ca="1" si="377"/>
        <v>2</v>
      </c>
      <c r="G3858">
        <f t="shared" ca="1" si="377"/>
        <v>1</v>
      </c>
      <c r="I3858" t="str">
        <f t="shared" ca="1" si="379"/>
        <v>Female</v>
      </c>
      <c r="J3858" t="str">
        <f t="shared" ca="1" si="380"/>
        <v>Medicare</v>
      </c>
      <c r="K3858" t="str">
        <f t="shared" ca="1" si="381"/>
        <v>Discharged</v>
      </c>
      <c r="L3858" s="1">
        <f t="shared" ca="1" si="376"/>
        <v>14552</v>
      </c>
    </row>
    <row r="3859" spans="2:12" x14ac:dyDescent="0.25">
      <c r="B3859">
        <f t="shared" ca="1" si="378"/>
        <v>8</v>
      </c>
      <c r="C3859">
        <f t="shared" ca="1" si="377"/>
        <v>10</v>
      </c>
      <c r="D3859">
        <f t="shared" ca="1" si="377"/>
        <v>1954</v>
      </c>
      <c r="E3859">
        <f t="shared" ca="1" si="377"/>
        <v>2</v>
      </c>
      <c r="F3859">
        <f t="shared" ca="1" si="377"/>
        <v>5</v>
      </c>
      <c r="G3859">
        <f t="shared" ca="1" si="377"/>
        <v>4</v>
      </c>
      <c r="I3859" t="str">
        <f t="shared" ca="1" si="379"/>
        <v>Male</v>
      </c>
      <c r="J3859" t="str">
        <f t="shared" ca="1" si="380"/>
        <v>Blue Cross</v>
      </c>
      <c r="K3859" t="str">
        <f t="shared" ca="1" si="381"/>
        <v>Left without being seen</v>
      </c>
      <c r="L3859" s="1">
        <f t="shared" ca="1" si="376"/>
        <v>20005</v>
      </c>
    </row>
    <row r="3860" spans="2:12" x14ac:dyDescent="0.25">
      <c r="B3860">
        <f t="shared" ca="1" si="378"/>
        <v>5</v>
      </c>
      <c r="C3860">
        <f t="shared" ca="1" si="377"/>
        <v>5</v>
      </c>
      <c r="D3860">
        <f t="shared" ca="1" si="377"/>
        <v>1994</v>
      </c>
      <c r="E3860">
        <f t="shared" ca="1" si="377"/>
        <v>2</v>
      </c>
      <c r="F3860">
        <f t="shared" ca="1" si="377"/>
        <v>4</v>
      </c>
      <c r="G3860">
        <f t="shared" ca="1" si="377"/>
        <v>4</v>
      </c>
      <c r="I3860" t="str">
        <f t="shared" ca="1" si="379"/>
        <v>Male</v>
      </c>
      <c r="J3860" t="str">
        <f t="shared" ca="1" si="380"/>
        <v>Self-pay</v>
      </c>
      <c r="K3860" t="str">
        <f t="shared" ca="1" si="381"/>
        <v>Left without being seen</v>
      </c>
      <c r="L3860" s="1">
        <f t="shared" ref="L3860:L3923" ca="1" si="382">DATE(D3860,C3860,B3860)</f>
        <v>34459</v>
      </c>
    </row>
    <row r="3861" spans="2:12" x14ac:dyDescent="0.25">
      <c r="B3861">
        <f t="shared" ca="1" si="378"/>
        <v>22</v>
      </c>
      <c r="C3861">
        <f t="shared" ca="1" si="377"/>
        <v>8</v>
      </c>
      <c r="D3861">
        <f t="shared" ca="1" si="377"/>
        <v>1985</v>
      </c>
      <c r="E3861">
        <f t="shared" ca="1" si="377"/>
        <v>2</v>
      </c>
      <c r="F3861">
        <f t="shared" ca="1" si="377"/>
        <v>1</v>
      </c>
      <c r="G3861">
        <f t="shared" ca="1" si="377"/>
        <v>4</v>
      </c>
      <c r="I3861" t="str">
        <f t="shared" ca="1" si="379"/>
        <v>Male</v>
      </c>
      <c r="J3861" t="str">
        <f t="shared" ca="1" si="380"/>
        <v>Aetna</v>
      </c>
      <c r="K3861" t="str">
        <f t="shared" ca="1" si="381"/>
        <v>Left without being seen</v>
      </c>
      <c r="L3861" s="1">
        <f t="shared" ca="1" si="382"/>
        <v>31281</v>
      </c>
    </row>
    <row r="3862" spans="2:12" x14ac:dyDescent="0.25">
      <c r="B3862">
        <f t="shared" ca="1" si="378"/>
        <v>14</v>
      </c>
      <c r="C3862">
        <f t="shared" ca="1" si="377"/>
        <v>2</v>
      </c>
      <c r="D3862">
        <f t="shared" ca="1" si="377"/>
        <v>1940</v>
      </c>
      <c r="E3862">
        <f t="shared" ca="1" si="377"/>
        <v>2</v>
      </c>
      <c r="F3862">
        <f t="shared" ca="1" si="377"/>
        <v>1</v>
      </c>
      <c r="G3862">
        <f t="shared" ca="1" si="377"/>
        <v>2</v>
      </c>
      <c r="I3862" t="str">
        <f t="shared" ca="1" si="379"/>
        <v>Male</v>
      </c>
      <c r="J3862" t="str">
        <f t="shared" ca="1" si="380"/>
        <v>Aetna</v>
      </c>
      <c r="K3862" t="str">
        <f t="shared" ca="1" si="381"/>
        <v>Admitted</v>
      </c>
      <c r="L3862" s="1">
        <f t="shared" ca="1" si="382"/>
        <v>14655</v>
      </c>
    </row>
    <row r="3863" spans="2:12" x14ac:dyDescent="0.25">
      <c r="B3863">
        <f t="shared" ca="1" si="378"/>
        <v>26</v>
      </c>
      <c r="C3863">
        <f t="shared" ca="1" si="377"/>
        <v>9</v>
      </c>
      <c r="D3863">
        <f t="shared" ca="1" si="377"/>
        <v>1993</v>
      </c>
      <c r="E3863">
        <f t="shared" ca="1" si="377"/>
        <v>1</v>
      </c>
      <c r="F3863">
        <f t="shared" ca="1" si="377"/>
        <v>1</v>
      </c>
      <c r="G3863">
        <f t="shared" ca="1" si="377"/>
        <v>2</v>
      </c>
      <c r="I3863" t="str">
        <f t="shared" ca="1" si="379"/>
        <v>Female</v>
      </c>
      <c r="J3863" t="str">
        <f t="shared" ca="1" si="380"/>
        <v>Aetna</v>
      </c>
      <c r="K3863" t="str">
        <f t="shared" ca="1" si="381"/>
        <v>Admitted</v>
      </c>
      <c r="L3863" s="1">
        <f t="shared" ca="1" si="382"/>
        <v>34238</v>
      </c>
    </row>
    <row r="3864" spans="2:12" x14ac:dyDescent="0.25">
      <c r="B3864">
        <f t="shared" ca="1" si="378"/>
        <v>9</v>
      </c>
      <c r="C3864">
        <f t="shared" ca="1" si="377"/>
        <v>6</v>
      </c>
      <c r="D3864">
        <f t="shared" ca="1" si="377"/>
        <v>1972</v>
      </c>
      <c r="E3864">
        <f t="shared" ca="1" si="377"/>
        <v>1</v>
      </c>
      <c r="F3864">
        <f t="shared" ca="1" si="377"/>
        <v>4</v>
      </c>
      <c r="G3864">
        <f t="shared" ca="1" si="377"/>
        <v>4</v>
      </c>
      <c r="I3864" t="str">
        <f t="shared" ca="1" si="379"/>
        <v>Female</v>
      </c>
      <c r="J3864" t="str">
        <f t="shared" ca="1" si="380"/>
        <v>Self-pay</v>
      </c>
      <c r="K3864" t="str">
        <f t="shared" ca="1" si="381"/>
        <v>Left without being seen</v>
      </c>
      <c r="L3864" s="1">
        <f t="shared" ca="1" si="382"/>
        <v>26459</v>
      </c>
    </row>
    <row r="3865" spans="2:12" x14ac:dyDescent="0.25">
      <c r="B3865">
        <f t="shared" ca="1" si="378"/>
        <v>5</v>
      </c>
      <c r="C3865">
        <f t="shared" ca="1" si="377"/>
        <v>7</v>
      </c>
      <c r="D3865">
        <f t="shared" ca="1" si="377"/>
        <v>1977</v>
      </c>
      <c r="E3865">
        <f t="shared" ca="1" si="377"/>
        <v>1</v>
      </c>
      <c r="F3865">
        <f t="shared" ca="1" si="377"/>
        <v>1</v>
      </c>
      <c r="G3865">
        <f t="shared" ca="1" si="377"/>
        <v>4</v>
      </c>
      <c r="I3865" t="str">
        <f t="shared" ca="1" si="379"/>
        <v>Female</v>
      </c>
      <c r="J3865" t="str">
        <f t="shared" ca="1" si="380"/>
        <v>Aetna</v>
      </c>
      <c r="K3865" t="str">
        <f t="shared" ca="1" si="381"/>
        <v>Left without being seen</v>
      </c>
      <c r="L3865" s="1">
        <f t="shared" ca="1" si="382"/>
        <v>28311</v>
      </c>
    </row>
    <row r="3866" spans="2:12" x14ac:dyDescent="0.25">
      <c r="B3866">
        <f t="shared" ca="1" si="378"/>
        <v>6</v>
      </c>
      <c r="C3866">
        <f t="shared" ca="1" si="377"/>
        <v>11</v>
      </c>
      <c r="D3866">
        <f t="shared" ca="1" si="377"/>
        <v>1989</v>
      </c>
      <c r="E3866">
        <f t="shared" ca="1" si="377"/>
        <v>1</v>
      </c>
      <c r="F3866">
        <f t="shared" ca="1" si="377"/>
        <v>4</v>
      </c>
      <c r="G3866">
        <f t="shared" ca="1" si="377"/>
        <v>3</v>
      </c>
      <c r="I3866" t="str">
        <f t="shared" ca="1" si="379"/>
        <v>Female</v>
      </c>
      <c r="J3866" t="str">
        <f t="shared" ca="1" si="380"/>
        <v>Self-pay</v>
      </c>
      <c r="K3866" t="str">
        <f t="shared" ca="1" si="381"/>
        <v>Transferred</v>
      </c>
      <c r="L3866" s="1">
        <f t="shared" ca="1" si="382"/>
        <v>32818</v>
      </c>
    </row>
    <row r="3867" spans="2:12" x14ac:dyDescent="0.25">
      <c r="B3867">
        <f t="shared" ca="1" si="378"/>
        <v>3</v>
      </c>
      <c r="C3867">
        <f t="shared" ca="1" si="377"/>
        <v>2</v>
      </c>
      <c r="D3867">
        <f t="shared" ca="1" si="377"/>
        <v>1921</v>
      </c>
      <c r="E3867">
        <f t="shared" ca="1" si="377"/>
        <v>1</v>
      </c>
      <c r="F3867">
        <f t="shared" ca="1" si="377"/>
        <v>4</v>
      </c>
      <c r="G3867">
        <f t="shared" ca="1" si="377"/>
        <v>3</v>
      </c>
      <c r="I3867" t="str">
        <f t="shared" ca="1" si="379"/>
        <v>Female</v>
      </c>
      <c r="J3867" t="str">
        <f t="shared" ca="1" si="380"/>
        <v>Self-pay</v>
      </c>
      <c r="K3867" t="str">
        <f t="shared" ca="1" si="381"/>
        <v>Transferred</v>
      </c>
      <c r="L3867" s="1">
        <f t="shared" ca="1" si="382"/>
        <v>7705</v>
      </c>
    </row>
    <row r="3868" spans="2:12" x14ac:dyDescent="0.25">
      <c r="B3868">
        <f t="shared" ca="1" si="378"/>
        <v>20</v>
      </c>
      <c r="C3868">
        <f t="shared" ca="1" si="377"/>
        <v>6</v>
      </c>
      <c r="D3868">
        <f t="shared" ca="1" si="377"/>
        <v>1937</v>
      </c>
      <c r="E3868">
        <f t="shared" ca="1" si="377"/>
        <v>2</v>
      </c>
      <c r="F3868">
        <f t="shared" ca="1" si="377"/>
        <v>5</v>
      </c>
      <c r="G3868">
        <f t="shared" ca="1" si="377"/>
        <v>2</v>
      </c>
      <c r="I3868" t="str">
        <f t="shared" ca="1" si="379"/>
        <v>Male</v>
      </c>
      <c r="J3868" t="str">
        <f t="shared" ca="1" si="380"/>
        <v>Blue Cross</v>
      </c>
      <c r="K3868" t="str">
        <f t="shared" ca="1" si="381"/>
        <v>Admitted</v>
      </c>
      <c r="L3868" s="1">
        <f t="shared" ca="1" si="382"/>
        <v>13686</v>
      </c>
    </row>
    <row r="3869" spans="2:12" x14ac:dyDescent="0.25">
      <c r="B3869">
        <f t="shared" ca="1" si="378"/>
        <v>15</v>
      </c>
      <c r="C3869">
        <f t="shared" ca="1" si="377"/>
        <v>5</v>
      </c>
      <c r="D3869">
        <f t="shared" ca="1" si="377"/>
        <v>2002</v>
      </c>
      <c r="E3869">
        <f t="shared" ca="1" si="377"/>
        <v>1</v>
      </c>
      <c r="F3869">
        <f t="shared" ca="1" si="377"/>
        <v>4</v>
      </c>
      <c r="G3869">
        <f t="shared" ca="1" si="377"/>
        <v>2</v>
      </c>
      <c r="I3869" t="str">
        <f t="shared" ca="1" si="379"/>
        <v>Female</v>
      </c>
      <c r="J3869" t="str">
        <f t="shared" ca="1" si="380"/>
        <v>Self-pay</v>
      </c>
      <c r="K3869" t="str">
        <f t="shared" ca="1" si="381"/>
        <v>Admitted</v>
      </c>
      <c r="L3869" s="1">
        <f t="shared" ca="1" si="382"/>
        <v>37391</v>
      </c>
    </row>
    <row r="3870" spans="2:12" x14ac:dyDescent="0.25">
      <c r="B3870">
        <f t="shared" ca="1" si="378"/>
        <v>26</v>
      </c>
      <c r="C3870">
        <f t="shared" ca="1" si="377"/>
        <v>2</v>
      </c>
      <c r="D3870">
        <f t="shared" ca="1" si="377"/>
        <v>1926</v>
      </c>
      <c r="E3870">
        <f t="shared" ca="1" si="377"/>
        <v>1</v>
      </c>
      <c r="F3870">
        <f t="shared" ca="1" si="377"/>
        <v>3</v>
      </c>
      <c r="G3870">
        <f t="shared" ca="1" si="377"/>
        <v>4</v>
      </c>
      <c r="I3870" t="str">
        <f t="shared" ca="1" si="379"/>
        <v>Female</v>
      </c>
      <c r="J3870" t="str">
        <f t="shared" ca="1" si="380"/>
        <v>Medicaid</v>
      </c>
      <c r="K3870" t="str">
        <f t="shared" ca="1" si="381"/>
        <v>Left without being seen</v>
      </c>
      <c r="L3870" s="1">
        <f t="shared" ca="1" si="382"/>
        <v>9554</v>
      </c>
    </row>
    <row r="3871" spans="2:12" x14ac:dyDescent="0.25">
      <c r="B3871">
        <f t="shared" ca="1" si="378"/>
        <v>11</v>
      </c>
      <c r="C3871">
        <f t="shared" ca="1" si="377"/>
        <v>12</v>
      </c>
      <c r="D3871">
        <f t="shared" ca="1" si="377"/>
        <v>1981</v>
      </c>
      <c r="E3871">
        <f t="shared" ca="1" si="377"/>
        <v>2</v>
      </c>
      <c r="F3871">
        <f t="shared" ca="1" si="377"/>
        <v>3</v>
      </c>
      <c r="G3871">
        <f t="shared" ca="1" si="377"/>
        <v>2</v>
      </c>
      <c r="I3871" t="str">
        <f t="shared" ca="1" si="379"/>
        <v>Male</v>
      </c>
      <c r="J3871" t="str">
        <f t="shared" ca="1" si="380"/>
        <v>Medicaid</v>
      </c>
      <c r="K3871" t="str">
        <f t="shared" ca="1" si="381"/>
        <v>Admitted</v>
      </c>
      <c r="L3871" s="1">
        <f t="shared" ca="1" si="382"/>
        <v>29931</v>
      </c>
    </row>
    <row r="3872" spans="2:12" x14ac:dyDescent="0.25">
      <c r="B3872">
        <f t="shared" ca="1" si="378"/>
        <v>18</v>
      </c>
      <c r="C3872">
        <f t="shared" ca="1" si="377"/>
        <v>1</v>
      </c>
      <c r="D3872">
        <f t="shared" ca="1" si="377"/>
        <v>1973</v>
      </c>
      <c r="E3872">
        <f t="shared" ca="1" si="377"/>
        <v>1</v>
      </c>
      <c r="F3872">
        <f t="shared" ca="1" si="377"/>
        <v>1</v>
      </c>
      <c r="G3872">
        <f t="shared" ca="1" si="377"/>
        <v>1</v>
      </c>
      <c r="I3872" t="str">
        <f t="shared" ca="1" si="379"/>
        <v>Female</v>
      </c>
      <c r="J3872" t="str">
        <f t="shared" ca="1" si="380"/>
        <v>Aetna</v>
      </c>
      <c r="K3872" t="str">
        <f t="shared" ca="1" si="381"/>
        <v>Discharged</v>
      </c>
      <c r="L3872" s="1">
        <f t="shared" ca="1" si="382"/>
        <v>26682</v>
      </c>
    </row>
    <row r="3873" spans="2:12" x14ac:dyDescent="0.25">
      <c r="B3873">
        <f t="shared" ca="1" si="378"/>
        <v>14</v>
      </c>
      <c r="C3873">
        <f t="shared" ca="1" si="377"/>
        <v>2</v>
      </c>
      <c r="D3873">
        <f t="shared" ca="1" si="377"/>
        <v>1994</v>
      </c>
      <c r="E3873">
        <f t="shared" ca="1" si="377"/>
        <v>1</v>
      </c>
      <c r="F3873">
        <f t="shared" ca="1" si="377"/>
        <v>2</v>
      </c>
      <c r="G3873">
        <f t="shared" ca="1" si="377"/>
        <v>1</v>
      </c>
      <c r="I3873" t="str">
        <f t="shared" ca="1" si="379"/>
        <v>Female</v>
      </c>
      <c r="J3873" t="str">
        <f t="shared" ca="1" si="380"/>
        <v>Medicare</v>
      </c>
      <c r="K3873" t="str">
        <f t="shared" ca="1" si="381"/>
        <v>Discharged</v>
      </c>
      <c r="L3873" s="1">
        <f t="shared" ca="1" si="382"/>
        <v>34379</v>
      </c>
    </row>
    <row r="3874" spans="2:12" x14ac:dyDescent="0.25">
      <c r="B3874">
        <f t="shared" ca="1" si="378"/>
        <v>9</v>
      </c>
      <c r="C3874">
        <f t="shared" ca="1" si="377"/>
        <v>9</v>
      </c>
      <c r="D3874">
        <f t="shared" ca="1" si="377"/>
        <v>1977</v>
      </c>
      <c r="E3874">
        <f t="shared" ca="1" si="377"/>
        <v>1</v>
      </c>
      <c r="F3874">
        <f t="shared" ca="1" si="377"/>
        <v>5</v>
      </c>
      <c r="G3874">
        <f t="shared" ca="1" si="377"/>
        <v>4</v>
      </c>
      <c r="I3874" t="str">
        <f t="shared" ca="1" si="379"/>
        <v>Female</v>
      </c>
      <c r="J3874" t="str">
        <f t="shared" ca="1" si="380"/>
        <v>Blue Cross</v>
      </c>
      <c r="K3874" t="str">
        <f t="shared" ca="1" si="381"/>
        <v>Left without being seen</v>
      </c>
      <c r="L3874" s="1">
        <f t="shared" ca="1" si="382"/>
        <v>28377</v>
      </c>
    </row>
    <row r="3875" spans="2:12" x14ac:dyDescent="0.25">
      <c r="B3875">
        <f t="shared" ca="1" si="378"/>
        <v>7</v>
      </c>
      <c r="C3875">
        <f t="shared" ca="1" si="377"/>
        <v>11</v>
      </c>
      <c r="D3875">
        <f t="shared" ca="1" si="377"/>
        <v>1995</v>
      </c>
      <c r="E3875">
        <f t="shared" ca="1" si="377"/>
        <v>2</v>
      </c>
      <c r="F3875">
        <f t="shared" ca="1" si="377"/>
        <v>3</v>
      </c>
      <c r="G3875">
        <f t="shared" ca="1" si="377"/>
        <v>2</v>
      </c>
      <c r="I3875" t="str">
        <f t="shared" ca="1" si="379"/>
        <v>Male</v>
      </c>
      <c r="J3875" t="str">
        <f t="shared" ca="1" si="380"/>
        <v>Medicaid</v>
      </c>
      <c r="K3875" t="str">
        <f t="shared" ca="1" si="381"/>
        <v>Admitted</v>
      </c>
      <c r="L3875" s="1">
        <f t="shared" ca="1" si="382"/>
        <v>35010</v>
      </c>
    </row>
    <row r="3876" spans="2:12" x14ac:dyDescent="0.25">
      <c r="B3876">
        <f t="shared" ca="1" si="378"/>
        <v>13</v>
      </c>
      <c r="C3876">
        <f t="shared" ca="1" si="377"/>
        <v>1</v>
      </c>
      <c r="D3876">
        <f t="shared" ca="1" si="377"/>
        <v>1999</v>
      </c>
      <c r="E3876">
        <f t="shared" ca="1" si="377"/>
        <v>1</v>
      </c>
      <c r="F3876">
        <f t="shared" ca="1" si="377"/>
        <v>4</v>
      </c>
      <c r="G3876">
        <f t="shared" ca="1" si="377"/>
        <v>1</v>
      </c>
      <c r="I3876" t="str">
        <f t="shared" ca="1" si="379"/>
        <v>Female</v>
      </c>
      <c r="J3876" t="str">
        <f t="shared" ca="1" si="380"/>
        <v>Self-pay</v>
      </c>
      <c r="K3876" t="str">
        <f t="shared" ca="1" si="381"/>
        <v>Discharged</v>
      </c>
      <c r="L3876" s="1">
        <f t="shared" ca="1" si="382"/>
        <v>36173</v>
      </c>
    </row>
    <row r="3877" spans="2:12" x14ac:dyDescent="0.25">
      <c r="B3877">
        <f t="shared" ca="1" si="378"/>
        <v>11</v>
      </c>
      <c r="C3877">
        <f t="shared" ca="1" si="377"/>
        <v>6</v>
      </c>
      <c r="D3877">
        <f t="shared" ca="1" si="377"/>
        <v>1972</v>
      </c>
      <c r="E3877">
        <f t="shared" ca="1" si="377"/>
        <v>2</v>
      </c>
      <c r="F3877">
        <f t="shared" ca="1" si="377"/>
        <v>3</v>
      </c>
      <c r="G3877">
        <f t="shared" ca="1" si="377"/>
        <v>3</v>
      </c>
      <c r="I3877" t="str">
        <f t="shared" ca="1" si="379"/>
        <v>Male</v>
      </c>
      <c r="J3877" t="str">
        <f t="shared" ca="1" si="380"/>
        <v>Medicaid</v>
      </c>
      <c r="K3877" t="str">
        <f t="shared" ca="1" si="381"/>
        <v>Transferred</v>
      </c>
      <c r="L3877" s="1">
        <f t="shared" ca="1" si="382"/>
        <v>26461</v>
      </c>
    </row>
    <row r="3878" spans="2:12" x14ac:dyDescent="0.25">
      <c r="B3878">
        <f t="shared" ca="1" si="378"/>
        <v>8</v>
      </c>
      <c r="C3878">
        <f t="shared" ca="1" si="377"/>
        <v>10</v>
      </c>
      <c r="D3878">
        <f t="shared" ca="1" si="377"/>
        <v>1975</v>
      </c>
      <c r="E3878">
        <f t="shared" ca="1" si="377"/>
        <v>2</v>
      </c>
      <c r="F3878">
        <f t="shared" ca="1" si="377"/>
        <v>1</v>
      </c>
      <c r="G3878">
        <f t="shared" ca="1" si="377"/>
        <v>3</v>
      </c>
      <c r="I3878" t="str">
        <f t="shared" ca="1" si="379"/>
        <v>Male</v>
      </c>
      <c r="J3878" t="str">
        <f t="shared" ca="1" si="380"/>
        <v>Aetna</v>
      </c>
      <c r="K3878" t="str">
        <f t="shared" ca="1" si="381"/>
        <v>Transferred</v>
      </c>
      <c r="L3878" s="1">
        <f t="shared" ca="1" si="382"/>
        <v>27675</v>
      </c>
    </row>
    <row r="3879" spans="2:12" x14ac:dyDescent="0.25">
      <c r="B3879">
        <f t="shared" ca="1" si="378"/>
        <v>24</v>
      </c>
      <c r="C3879">
        <f t="shared" ca="1" si="377"/>
        <v>10</v>
      </c>
      <c r="D3879">
        <f t="shared" ca="1" si="377"/>
        <v>1961</v>
      </c>
      <c r="E3879">
        <f t="shared" ca="1" si="377"/>
        <v>2</v>
      </c>
      <c r="F3879">
        <f t="shared" ca="1" si="377"/>
        <v>5</v>
      </c>
      <c r="G3879">
        <f t="shared" ca="1" si="377"/>
        <v>3</v>
      </c>
      <c r="I3879" t="str">
        <f t="shared" ca="1" si="379"/>
        <v>Male</v>
      </c>
      <c r="J3879" t="str">
        <f t="shared" ca="1" si="380"/>
        <v>Blue Cross</v>
      </c>
      <c r="K3879" t="str">
        <f t="shared" ca="1" si="381"/>
        <v>Transferred</v>
      </c>
      <c r="L3879" s="1">
        <f t="shared" ca="1" si="382"/>
        <v>22578</v>
      </c>
    </row>
    <row r="3880" spans="2:12" x14ac:dyDescent="0.25">
      <c r="B3880">
        <f t="shared" ca="1" si="378"/>
        <v>21</v>
      </c>
      <c r="C3880">
        <f t="shared" ca="1" si="377"/>
        <v>10</v>
      </c>
      <c r="D3880">
        <f t="shared" ca="1" si="377"/>
        <v>1971</v>
      </c>
      <c r="E3880">
        <f t="shared" ca="1" si="377"/>
        <v>2</v>
      </c>
      <c r="F3880">
        <f t="shared" ca="1" si="377"/>
        <v>2</v>
      </c>
      <c r="G3880">
        <f t="shared" ca="1" si="377"/>
        <v>1</v>
      </c>
      <c r="I3880" t="str">
        <f t="shared" ca="1" si="379"/>
        <v>Male</v>
      </c>
      <c r="J3880" t="str">
        <f t="shared" ca="1" si="380"/>
        <v>Medicare</v>
      </c>
      <c r="K3880" t="str">
        <f t="shared" ca="1" si="381"/>
        <v>Discharged</v>
      </c>
      <c r="L3880" s="1">
        <f t="shared" ca="1" si="382"/>
        <v>26227</v>
      </c>
    </row>
    <row r="3881" spans="2:12" x14ac:dyDescent="0.25">
      <c r="B3881">
        <f t="shared" ca="1" si="378"/>
        <v>28</v>
      </c>
      <c r="C3881">
        <f t="shared" ca="1" si="377"/>
        <v>9</v>
      </c>
      <c r="D3881">
        <f t="shared" ca="1" si="377"/>
        <v>1962</v>
      </c>
      <c r="E3881">
        <f t="shared" ca="1" si="377"/>
        <v>2</v>
      </c>
      <c r="F3881">
        <f t="shared" ca="1" si="377"/>
        <v>4</v>
      </c>
      <c r="G3881">
        <f t="shared" ca="1" si="377"/>
        <v>3</v>
      </c>
      <c r="I3881" t="str">
        <f t="shared" ca="1" si="379"/>
        <v>Male</v>
      </c>
      <c r="J3881" t="str">
        <f t="shared" ca="1" si="380"/>
        <v>Self-pay</v>
      </c>
      <c r="K3881" t="str">
        <f t="shared" ca="1" si="381"/>
        <v>Transferred</v>
      </c>
      <c r="L3881" s="1">
        <f t="shared" ca="1" si="382"/>
        <v>22917</v>
      </c>
    </row>
    <row r="3882" spans="2:12" x14ac:dyDescent="0.25">
      <c r="B3882">
        <f t="shared" ca="1" si="378"/>
        <v>12</v>
      </c>
      <c r="C3882">
        <f t="shared" ca="1" si="377"/>
        <v>12</v>
      </c>
      <c r="D3882">
        <f t="shared" ca="1" si="377"/>
        <v>1970</v>
      </c>
      <c r="E3882">
        <f t="shared" ca="1" si="377"/>
        <v>2</v>
      </c>
      <c r="F3882">
        <f t="shared" ca="1" si="377"/>
        <v>3</v>
      </c>
      <c r="G3882">
        <f t="shared" ca="1" si="377"/>
        <v>3</v>
      </c>
      <c r="I3882" t="str">
        <f t="shared" ca="1" si="379"/>
        <v>Male</v>
      </c>
      <c r="J3882" t="str">
        <f t="shared" ca="1" si="380"/>
        <v>Medicaid</v>
      </c>
      <c r="K3882" t="str">
        <f t="shared" ca="1" si="381"/>
        <v>Transferred</v>
      </c>
      <c r="L3882" s="1">
        <f t="shared" ca="1" si="382"/>
        <v>25914</v>
      </c>
    </row>
    <row r="3883" spans="2:12" x14ac:dyDescent="0.25">
      <c r="B3883">
        <f t="shared" ca="1" si="378"/>
        <v>8</v>
      </c>
      <c r="C3883">
        <f t="shared" ca="1" si="377"/>
        <v>11</v>
      </c>
      <c r="D3883">
        <f t="shared" ca="1" si="377"/>
        <v>1945</v>
      </c>
      <c r="E3883">
        <f t="shared" ca="1" si="377"/>
        <v>2</v>
      </c>
      <c r="F3883">
        <f t="shared" ca="1" si="377"/>
        <v>2</v>
      </c>
      <c r="G3883">
        <f t="shared" ca="1" si="377"/>
        <v>4</v>
      </c>
      <c r="I3883" t="str">
        <f t="shared" ca="1" si="379"/>
        <v>Male</v>
      </c>
      <c r="J3883" t="str">
        <f t="shared" ca="1" si="380"/>
        <v>Medicare</v>
      </c>
      <c r="K3883" t="str">
        <f t="shared" ca="1" si="381"/>
        <v>Left without being seen</v>
      </c>
      <c r="L3883" s="1">
        <f t="shared" ca="1" si="382"/>
        <v>16749</v>
      </c>
    </row>
    <row r="3884" spans="2:12" x14ac:dyDescent="0.25">
      <c r="B3884">
        <f t="shared" ca="1" si="378"/>
        <v>2</v>
      </c>
      <c r="C3884">
        <f t="shared" ca="1" si="377"/>
        <v>12</v>
      </c>
      <c r="D3884">
        <f t="shared" ca="1" si="377"/>
        <v>1923</v>
      </c>
      <c r="E3884">
        <f t="shared" ca="1" si="377"/>
        <v>1</v>
      </c>
      <c r="F3884">
        <f t="shared" ca="1" si="377"/>
        <v>5</v>
      </c>
      <c r="G3884">
        <f t="shared" ca="1" si="377"/>
        <v>3</v>
      </c>
      <c r="I3884" t="str">
        <f t="shared" ca="1" si="379"/>
        <v>Female</v>
      </c>
      <c r="J3884" t="str">
        <f t="shared" ca="1" si="380"/>
        <v>Blue Cross</v>
      </c>
      <c r="K3884" t="str">
        <f t="shared" ca="1" si="381"/>
        <v>Transferred</v>
      </c>
      <c r="L3884" s="1">
        <f t="shared" ca="1" si="382"/>
        <v>8737</v>
      </c>
    </row>
    <row r="3885" spans="2:12" x14ac:dyDescent="0.25">
      <c r="B3885">
        <f t="shared" ca="1" si="378"/>
        <v>7</v>
      </c>
      <c r="C3885">
        <f t="shared" ca="1" si="377"/>
        <v>5</v>
      </c>
      <c r="D3885">
        <f t="shared" ca="1" si="377"/>
        <v>1979</v>
      </c>
      <c r="E3885">
        <f t="shared" ca="1" si="377"/>
        <v>1</v>
      </c>
      <c r="F3885">
        <f t="shared" ca="1" si="377"/>
        <v>3</v>
      </c>
      <c r="G3885">
        <f t="shared" ca="1" si="377"/>
        <v>4</v>
      </c>
      <c r="I3885" t="str">
        <f t="shared" ca="1" si="379"/>
        <v>Female</v>
      </c>
      <c r="J3885" t="str">
        <f t="shared" ca="1" si="380"/>
        <v>Medicaid</v>
      </c>
      <c r="K3885" t="str">
        <f t="shared" ca="1" si="381"/>
        <v>Left without being seen</v>
      </c>
      <c r="L3885" s="1">
        <f t="shared" ca="1" si="382"/>
        <v>28982</v>
      </c>
    </row>
    <row r="3886" spans="2:12" x14ac:dyDescent="0.25">
      <c r="B3886">
        <f t="shared" ca="1" si="378"/>
        <v>22</v>
      </c>
      <c r="C3886">
        <f t="shared" ca="1" si="377"/>
        <v>1</v>
      </c>
      <c r="D3886">
        <f t="shared" ca="1" si="377"/>
        <v>1962</v>
      </c>
      <c r="E3886">
        <f t="shared" ca="1" si="377"/>
        <v>2</v>
      </c>
      <c r="F3886">
        <f t="shared" ca="1" si="377"/>
        <v>2</v>
      </c>
      <c r="G3886">
        <f t="shared" ca="1" si="377"/>
        <v>3</v>
      </c>
      <c r="I3886" t="str">
        <f t="shared" ca="1" si="379"/>
        <v>Male</v>
      </c>
      <c r="J3886" t="str">
        <f t="shared" ca="1" si="380"/>
        <v>Medicare</v>
      </c>
      <c r="K3886" t="str">
        <f t="shared" ca="1" si="381"/>
        <v>Transferred</v>
      </c>
      <c r="L3886" s="1">
        <f t="shared" ca="1" si="382"/>
        <v>22668</v>
      </c>
    </row>
    <row r="3887" spans="2:12" x14ac:dyDescent="0.25">
      <c r="B3887">
        <f t="shared" ca="1" si="378"/>
        <v>2</v>
      </c>
      <c r="C3887">
        <f t="shared" ca="1" si="377"/>
        <v>7</v>
      </c>
      <c r="D3887">
        <f t="shared" ca="1" si="377"/>
        <v>2000</v>
      </c>
      <c r="E3887">
        <f t="shared" ca="1" si="377"/>
        <v>2</v>
      </c>
      <c r="F3887">
        <f t="shared" ca="1" si="377"/>
        <v>2</v>
      </c>
      <c r="G3887">
        <f t="shared" ca="1" si="377"/>
        <v>4</v>
      </c>
      <c r="I3887" t="str">
        <f t="shared" ca="1" si="379"/>
        <v>Male</v>
      </c>
      <c r="J3887" t="str">
        <f t="shared" ca="1" si="380"/>
        <v>Medicare</v>
      </c>
      <c r="K3887" t="str">
        <f t="shared" ca="1" si="381"/>
        <v>Left without being seen</v>
      </c>
      <c r="L3887" s="1">
        <f t="shared" ca="1" si="382"/>
        <v>36709</v>
      </c>
    </row>
    <row r="3888" spans="2:12" x14ac:dyDescent="0.25">
      <c r="B3888">
        <f t="shared" ca="1" si="378"/>
        <v>24</v>
      </c>
      <c r="C3888">
        <f t="shared" ca="1" si="377"/>
        <v>9</v>
      </c>
      <c r="D3888">
        <f t="shared" ca="1" si="377"/>
        <v>1924</v>
      </c>
      <c r="E3888">
        <f t="shared" ca="1" si="377"/>
        <v>2</v>
      </c>
      <c r="F3888">
        <f t="shared" ca="1" si="377"/>
        <v>2</v>
      </c>
      <c r="G3888">
        <f t="shared" ca="1" si="377"/>
        <v>3</v>
      </c>
      <c r="I3888" t="str">
        <f t="shared" ca="1" si="379"/>
        <v>Male</v>
      </c>
      <c r="J3888" t="str">
        <f t="shared" ca="1" si="380"/>
        <v>Medicare</v>
      </c>
      <c r="K3888" t="str">
        <f t="shared" ca="1" si="381"/>
        <v>Transferred</v>
      </c>
      <c r="L3888" s="1">
        <f t="shared" ca="1" si="382"/>
        <v>9034</v>
      </c>
    </row>
    <row r="3889" spans="2:12" x14ac:dyDescent="0.25">
      <c r="B3889">
        <f t="shared" ca="1" si="378"/>
        <v>21</v>
      </c>
      <c r="C3889">
        <f t="shared" ca="1" si="377"/>
        <v>12</v>
      </c>
      <c r="D3889">
        <f t="shared" ca="1" si="377"/>
        <v>2006</v>
      </c>
      <c r="E3889">
        <f t="shared" ca="1" si="377"/>
        <v>1</v>
      </c>
      <c r="F3889">
        <f t="shared" ca="1" si="377"/>
        <v>2</v>
      </c>
      <c r="G3889">
        <f t="shared" ca="1" si="377"/>
        <v>3</v>
      </c>
      <c r="I3889" t="str">
        <f t="shared" ca="1" si="379"/>
        <v>Female</v>
      </c>
      <c r="J3889" t="str">
        <f t="shared" ca="1" si="380"/>
        <v>Medicare</v>
      </c>
      <c r="K3889" t="str">
        <f t="shared" ca="1" si="381"/>
        <v>Transferred</v>
      </c>
      <c r="L3889" s="1">
        <f t="shared" ca="1" si="382"/>
        <v>39072</v>
      </c>
    </row>
    <row r="3890" spans="2:12" x14ac:dyDescent="0.25">
      <c r="B3890">
        <f t="shared" ca="1" si="378"/>
        <v>15</v>
      </c>
      <c r="C3890">
        <f t="shared" ca="1" si="377"/>
        <v>12</v>
      </c>
      <c r="D3890">
        <f t="shared" ca="1" si="377"/>
        <v>1943</v>
      </c>
      <c r="E3890">
        <f t="shared" ca="1" si="377"/>
        <v>2</v>
      </c>
      <c r="F3890">
        <f t="shared" ca="1" si="377"/>
        <v>4</v>
      </c>
      <c r="G3890">
        <f t="shared" ca="1" si="377"/>
        <v>4</v>
      </c>
      <c r="I3890" t="str">
        <f t="shared" ca="1" si="379"/>
        <v>Male</v>
      </c>
      <c r="J3890" t="str">
        <f t="shared" ca="1" si="380"/>
        <v>Self-pay</v>
      </c>
      <c r="K3890" t="str">
        <f t="shared" ca="1" si="381"/>
        <v>Left without being seen</v>
      </c>
      <c r="L3890" s="1">
        <f t="shared" ca="1" si="382"/>
        <v>16055</v>
      </c>
    </row>
    <row r="3891" spans="2:12" x14ac:dyDescent="0.25">
      <c r="B3891">
        <f t="shared" ca="1" si="378"/>
        <v>16</v>
      </c>
      <c r="C3891">
        <f t="shared" ca="1" si="377"/>
        <v>11</v>
      </c>
      <c r="D3891">
        <f t="shared" ca="1" si="377"/>
        <v>1938</v>
      </c>
      <c r="E3891">
        <f t="shared" ca="1" si="377"/>
        <v>1</v>
      </c>
      <c r="F3891">
        <f t="shared" ca="1" si="377"/>
        <v>5</v>
      </c>
      <c r="G3891">
        <f t="shared" ca="1" si="377"/>
        <v>1</v>
      </c>
      <c r="I3891" t="str">
        <f t="shared" ca="1" si="379"/>
        <v>Female</v>
      </c>
      <c r="J3891" t="str">
        <f t="shared" ca="1" si="380"/>
        <v>Blue Cross</v>
      </c>
      <c r="K3891" t="str">
        <f t="shared" ca="1" si="381"/>
        <v>Discharged</v>
      </c>
      <c r="L3891" s="1">
        <f t="shared" ca="1" si="382"/>
        <v>14200</v>
      </c>
    </row>
    <row r="3892" spans="2:12" x14ac:dyDescent="0.25">
      <c r="B3892">
        <f t="shared" ca="1" si="378"/>
        <v>22</v>
      </c>
      <c r="C3892">
        <f t="shared" ca="1" si="377"/>
        <v>4</v>
      </c>
      <c r="D3892">
        <f t="shared" ca="1" si="377"/>
        <v>2009</v>
      </c>
      <c r="E3892">
        <f t="shared" ca="1" si="377"/>
        <v>2</v>
      </c>
      <c r="F3892">
        <f t="shared" ca="1" si="377"/>
        <v>2</v>
      </c>
      <c r="G3892">
        <f t="shared" ca="1" si="377"/>
        <v>1</v>
      </c>
      <c r="I3892" t="str">
        <f t="shared" ca="1" si="379"/>
        <v>Male</v>
      </c>
      <c r="J3892" t="str">
        <f t="shared" ca="1" si="380"/>
        <v>Medicare</v>
      </c>
      <c r="K3892" t="str">
        <f t="shared" ca="1" si="381"/>
        <v>Discharged</v>
      </c>
      <c r="L3892" s="1">
        <f t="shared" ca="1" si="382"/>
        <v>39925</v>
      </c>
    </row>
    <row r="3893" spans="2:12" x14ac:dyDescent="0.25">
      <c r="B3893">
        <f t="shared" ca="1" si="378"/>
        <v>5</v>
      </c>
      <c r="C3893">
        <f t="shared" ca="1" si="377"/>
        <v>7</v>
      </c>
      <c r="D3893">
        <f t="shared" ca="1" si="377"/>
        <v>1980</v>
      </c>
      <c r="E3893">
        <f t="shared" ref="C3893:G3944" ca="1" si="383">RANDBETWEEN(E$4,E$5)</f>
        <v>2</v>
      </c>
      <c r="F3893">
        <f t="shared" ca="1" si="383"/>
        <v>3</v>
      </c>
      <c r="G3893">
        <f t="shared" ca="1" si="383"/>
        <v>2</v>
      </c>
      <c r="I3893" t="str">
        <f t="shared" ca="1" si="379"/>
        <v>Male</v>
      </c>
      <c r="J3893" t="str">
        <f t="shared" ca="1" si="380"/>
        <v>Medicaid</v>
      </c>
      <c r="K3893" t="str">
        <f t="shared" ca="1" si="381"/>
        <v>Admitted</v>
      </c>
      <c r="L3893" s="1">
        <f t="shared" ca="1" si="382"/>
        <v>29407</v>
      </c>
    </row>
    <row r="3894" spans="2:12" x14ac:dyDescent="0.25">
      <c r="B3894">
        <f t="shared" ca="1" si="378"/>
        <v>18</v>
      </c>
      <c r="C3894">
        <f t="shared" ca="1" si="383"/>
        <v>12</v>
      </c>
      <c r="D3894">
        <f t="shared" ca="1" si="383"/>
        <v>1940</v>
      </c>
      <c r="E3894">
        <f t="shared" ca="1" si="383"/>
        <v>2</v>
      </c>
      <c r="F3894">
        <f t="shared" ca="1" si="383"/>
        <v>4</v>
      </c>
      <c r="G3894">
        <f t="shared" ca="1" si="383"/>
        <v>2</v>
      </c>
      <c r="I3894" t="str">
        <f t="shared" ca="1" si="379"/>
        <v>Male</v>
      </c>
      <c r="J3894" t="str">
        <f t="shared" ca="1" si="380"/>
        <v>Self-pay</v>
      </c>
      <c r="K3894" t="str">
        <f t="shared" ca="1" si="381"/>
        <v>Admitted</v>
      </c>
      <c r="L3894" s="1">
        <f t="shared" ca="1" si="382"/>
        <v>14963</v>
      </c>
    </row>
    <row r="3895" spans="2:12" x14ac:dyDescent="0.25">
      <c r="B3895">
        <f t="shared" ca="1" si="378"/>
        <v>28</v>
      </c>
      <c r="C3895">
        <f t="shared" ca="1" si="383"/>
        <v>9</v>
      </c>
      <c r="D3895">
        <f t="shared" ca="1" si="383"/>
        <v>1954</v>
      </c>
      <c r="E3895">
        <f t="shared" ca="1" si="383"/>
        <v>2</v>
      </c>
      <c r="F3895">
        <f t="shared" ca="1" si="383"/>
        <v>4</v>
      </c>
      <c r="G3895">
        <f t="shared" ca="1" si="383"/>
        <v>4</v>
      </c>
      <c r="I3895" t="str">
        <f t="shared" ca="1" si="379"/>
        <v>Male</v>
      </c>
      <c r="J3895" t="str">
        <f t="shared" ca="1" si="380"/>
        <v>Self-pay</v>
      </c>
      <c r="K3895" t="str">
        <f t="shared" ca="1" si="381"/>
        <v>Left without being seen</v>
      </c>
      <c r="L3895" s="1">
        <f t="shared" ca="1" si="382"/>
        <v>19995</v>
      </c>
    </row>
    <row r="3896" spans="2:12" x14ac:dyDescent="0.25">
      <c r="B3896">
        <f t="shared" ca="1" si="378"/>
        <v>15</v>
      </c>
      <c r="C3896">
        <f t="shared" ca="1" si="383"/>
        <v>11</v>
      </c>
      <c r="D3896">
        <f t="shared" ca="1" si="383"/>
        <v>2002</v>
      </c>
      <c r="E3896">
        <f t="shared" ca="1" si="383"/>
        <v>1</v>
      </c>
      <c r="F3896">
        <f t="shared" ca="1" si="383"/>
        <v>1</v>
      </c>
      <c r="G3896">
        <f t="shared" ca="1" si="383"/>
        <v>2</v>
      </c>
      <c r="I3896" t="str">
        <f t="shared" ca="1" si="379"/>
        <v>Female</v>
      </c>
      <c r="J3896" t="str">
        <f t="shared" ca="1" si="380"/>
        <v>Aetna</v>
      </c>
      <c r="K3896" t="str">
        <f t="shared" ca="1" si="381"/>
        <v>Admitted</v>
      </c>
      <c r="L3896" s="1">
        <f t="shared" ca="1" si="382"/>
        <v>37575</v>
      </c>
    </row>
    <row r="3897" spans="2:12" x14ac:dyDescent="0.25">
      <c r="B3897">
        <f t="shared" ca="1" si="378"/>
        <v>13</v>
      </c>
      <c r="C3897">
        <f t="shared" ca="1" si="383"/>
        <v>4</v>
      </c>
      <c r="D3897">
        <f t="shared" ca="1" si="383"/>
        <v>1948</v>
      </c>
      <c r="E3897">
        <f t="shared" ca="1" si="383"/>
        <v>1</v>
      </c>
      <c r="F3897">
        <f t="shared" ca="1" si="383"/>
        <v>5</v>
      </c>
      <c r="G3897">
        <f t="shared" ca="1" si="383"/>
        <v>2</v>
      </c>
      <c r="I3897" t="str">
        <f t="shared" ca="1" si="379"/>
        <v>Female</v>
      </c>
      <c r="J3897" t="str">
        <f t="shared" ca="1" si="380"/>
        <v>Blue Cross</v>
      </c>
      <c r="K3897" t="str">
        <f t="shared" ca="1" si="381"/>
        <v>Admitted</v>
      </c>
      <c r="L3897" s="1">
        <f t="shared" ca="1" si="382"/>
        <v>17636</v>
      </c>
    </row>
    <row r="3898" spans="2:12" x14ac:dyDescent="0.25">
      <c r="B3898">
        <f t="shared" ca="1" si="378"/>
        <v>26</v>
      </c>
      <c r="C3898">
        <f t="shared" ca="1" si="383"/>
        <v>4</v>
      </c>
      <c r="D3898">
        <f t="shared" ca="1" si="383"/>
        <v>1975</v>
      </c>
      <c r="E3898">
        <f t="shared" ca="1" si="383"/>
        <v>1</v>
      </c>
      <c r="F3898">
        <f t="shared" ca="1" si="383"/>
        <v>1</v>
      </c>
      <c r="G3898">
        <f t="shared" ca="1" si="383"/>
        <v>2</v>
      </c>
      <c r="I3898" t="str">
        <f t="shared" ca="1" si="379"/>
        <v>Female</v>
      </c>
      <c r="J3898" t="str">
        <f t="shared" ca="1" si="380"/>
        <v>Aetna</v>
      </c>
      <c r="K3898" t="str">
        <f t="shared" ca="1" si="381"/>
        <v>Admitted</v>
      </c>
      <c r="L3898" s="1">
        <f t="shared" ca="1" si="382"/>
        <v>27510</v>
      </c>
    </row>
    <row r="3899" spans="2:12" x14ac:dyDescent="0.25">
      <c r="B3899">
        <f t="shared" ca="1" si="378"/>
        <v>29</v>
      </c>
      <c r="C3899">
        <f t="shared" ca="1" si="383"/>
        <v>6</v>
      </c>
      <c r="D3899">
        <f t="shared" ca="1" si="383"/>
        <v>1965</v>
      </c>
      <c r="E3899">
        <f t="shared" ca="1" si="383"/>
        <v>1</v>
      </c>
      <c r="F3899">
        <f t="shared" ca="1" si="383"/>
        <v>1</v>
      </c>
      <c r="G3899">
        <f t="shared" ca="1" si="383"/>
        <v>1</v>
      </c>
      <c r="I3899" t="str">
        <f t="shared" ca="1" si="379"/>
        <v>Female</v>
      </c>
      <c r="J3899" t="str">
        <f t="shared" ca="1" si="380"/>
        <v>Aetna</v>
      </c>
      <c r="K3899" t="str">
        <f t="shared" ca="1" si="381"/>
        <v>Discharged</v>
      </c>
      <c r="L3899" s="1">
        <f t="shared" ca="1" si="382"/>
        <v>23922</v>
      </c>
    </row>
    <row r="3900" spans="2:12" x14ac:dyDescent="0.25">
      <c r="B3900">
        <f t="shared" ca="1" si="378"/>
        <v>10</v>
      </c>
      <c r="C3900">
        <f t="shared" ca="1" si="383"/>
        <v>4</v>
      </c>
      <c r="D3900">
        <f t="shared" ca="1" si="383"/>
        <v>2004</v>
      </c>
      <c r="E3900">
        <f t="shared" ca="1" si="383"/>
        <v>2</v>
      </c>
      <c r="F3900">
        <f t="shared" ca="1" si="383"/>
        <v>2</v>
      </c>
      <c r="G3900">
        <f t="shared" ca="1" si="383"/>
        <v>1</v>
      </c>
      <c r="I3900" t="str">
        <f t="shared" ca="1" si="379"/>
        <v>Male</v>
      </c>
      <c r="J3900" t="str">
        <f t="shared" ca="1" si="380"/>
        <v>Medicare</v>
      </c>
      <c r="K3900" t="str">
        <f t="shared" ca="1" si="381"/>
        <v>Discharged</v>
      </c>
      <c r="L3900" s="1">
        <f t="shared" ca="1" si="382"/>
        <v>38087</v>
      </c>
    </row>
    <row r="3901" spans="2:12" x14ac:dyDescent="0.25">
      <c r="B3901">
        <f t="shared" ca="1" si="378"/>
        <v>25</v>
      </c>
      <c r="C3901">
        <f t="shared" ca="1" si="383"/>
        <v>4</v>
      </c>
      <c r="D3901">
        <f t="shared" ca="1" si="383"/>
        <v>1967</v>
      </c>
      <c r="E3901">
        <f t="shared" ca="1" si="383"/>
        <v>1</v>
      </c>
      <c r="F3901">
        <f t="shared" ca="1" si="383"/>
        <v>3</v>
      </c>
      <c r="G3901">
        <f t="shared" ca="1" si="383"/>
        <v>4</v>
      </c>
      <c r="I3901" t="str">
        <f t="shared" ca="1" si="379"/>
        <v>Female</v>
      </c>
      <c r="J3901" t="str">
        <f t="shared" ca="1" si="380"/>
        <v>Medicaid</v>
      </c>
      <c r="K3901" t="str">
        <f t="shared" ca="1" si="381"/>
        <v>Left without being seen</v>
      </c>
      <c r="L3901" s="1">
        <f t="shared" ca="1" si="382"/>
        <v>24587</v>
      </c>
    </row>
    <row r="3902" spans="2:12" x14ac:dyDescent="0.25">
      <c r="B3902">
        <f t="shared" ca="1" si="378"/>
        <v>2</v>
      </c>
      <c r="C3902">
        <f t="shared" ca="1" si="383"/>
        <v>6</v>
      </c>
      <c r="D3902">
        <f t="shared" ca="1" si="383"/>
        <v>1967</v>
      </c>
      <c r="E3902">
        <f t="shared" ca="1" si="383"/>
        <v>2</v>
      </c>
      <c r="F3902">
        <f t="shared" ca="1" si="383"/>
        <v>2</v>
      </c>
      <c r="G3902">
        <f t="shared" ca="1" si="383"/>
        <v>1</v>
      </c>
      <c r="I3902" t="str">
        <f t="shared" ca="1" si="379"/>
        <v>Male</v>
      </c>
      <c r="J3902" t="str">
        <f t="shared" ca="1" si="380"/>
        <v>Medicare</v>
      </c>
      <c r="K3902" t="str">
        <f t="shared" ca="1" si="381"/>
        <v>Discharged</v>
      </c>
      <c r="L3902" s="1">
        <f t="shared" ca="1" si="382"/>
        <v>24625</v>
      </c>
    </row>
    <row r="3903" spans="2:12" x14ac:dyDescent="0.25">
      <c r="B3903">
        <f t="shared" ca="1" si="378"/>
        <v>29</v>
      </c>
      <c r="C3903">
        <f t="shared" ca="1" si="383"/>
        <v>8</v>
      </c>
      <c r="D3903">
        <f t="shared" ca="1" si="383"/>
        <v>1976</v>
      </c>
      <c r="E3903">
        <f t="shared" ca="1" si="383"/>
        <v>1</v>
      </c>
      <c r="F3903">
        <f t="shared" ca="1" si="383"/>
        <v>2</v>
      </c>
      <c r="G3903">
        <f t="shared" ca="1" si="383"/>
        <v>1</v>
      </c>
      <c r="I3903" t="str">
        <f t="shared" ca="1" si="379"/>
        <v>Female</v>
      </c>
      <c r="J3903" t="str">
        <f t="shared" ca="1" si="380"/>
        <v>Medicare</v>
      </c>
      <c r="K3903" t="str">
        <f t="shared" ca="1" si="381"/>
        <v>Discharged</v>
      </c>
      <c r="L3903" s="1">
        <f t="shared" ca="1" si="382"/>
        <v>28001</v>
      </c>
    </row>
    <row r="3904" spans="2:12" x14ac:dyDescent="0.25">
      <c r="B3904">
        <f t="shared" ca="1" si="378"/>
        <v>21</v>
      </c>
      <c r="C3904">
        <f t="shared" ca="1" si="383"/>
        <v>10</v>
      </c>
      <c r="D3904">
        <f t="shared" ca="1" si="383"/>
        <v>1940</v>
      </c>
      <c r="E3904">
        <f t="shared" ca="1" si="383"/>
        <v>2</v>
      </c>
      <c r="F3904">
        <f t="shared" ca="1" si="383"/>
        <v>1</v>
      </c>
      <c r="G3904">
        <f t="shared" ca="1" si="383"/>
        <v>3</v>
      </c>
      <c r="I3904" t="str">
        <f t="shared" ca="1" si="379"/>
        <v>Male</v>
      </c>
      <c r="J3904" t="str">
        <f t="shared" ca="1" si="380"/>
        <v>Aetna</v>
      </c>
      <c r="K3904" t="str">
        <f t="shared" ca="1" si="381"/>
        <v>Transferred</v>
      </c>
      <c r="L3904" s="1">
        <f t="shared" ca="1" si="382"/>
        <v>14905</v>
      </c>
    </row>
    <row r="3905" spans="2:12" x14ac:dyDescent="0.25">
      <c r="B3905">
        <f t="shared" ca="1" si="378"/>
        <v>22</v>
      </c>
      <c r="C3905">
        <f t="shared" ca="1" si="383"/>
        <v>12</v>
      </c>
      <c r="D3905">
        <f t="shared" ca="1" si="383"/>
        <v>1937</v>
      </c>
      <c r="E3905">
        <f t="shared" ca="1" si="383"/>
        <v>1</v>
      </c>
      <c r="F3905">
        <f t="shared" ca="1" si="383"/>
        <v>2</v>
      </c>
      <c r="G3905">
        <f t="shared" ca="1" si="383"/>
        <v>1</v>
      </c>
      <c r="I3905" t="str">
        <f t="shared" ca="1" si="379"/>
        <v>Female</v>
      </c>
      <c r="J3905" t="str">
        <f t="shared" ca="1" si="380"/>
        <v>Medicare</v>
      </c>
      <c r="K3905" t="str">
        <f t="shared" ca="1" si="381"/>
        <v>Discharged</v>
      </c>
      <c r="L3905" s="1">
        <f t="shared" ca="1" si="382"/>
        <v>13871</v>
      </c>
    </row>
    <row r="3906" spans="2:12" x14ac:dyDescent="0.25">
      <c r="B3906">
        <f t="shared" ca="1" si="378"/>
        <v>17</v>
      </c>
      <c r="C3906">
        <f t="shared" ca="1" si="383"/>
        <v>5</v>
      </c>
      <c r="D3906">
        <f t="shared" ca="1" si="383"/>
        <v>1935</v>
      </c>
      <c r="E3906">
        <f t="shared" ca="1" si="383"/>
        <v>1</v>
      </c>
      <c r="F3906">
        <f t="shared" ca="1" si="383"/>
        <v>3</v>
      </c>
      <c r="G3906">
        <f t="shared" ca="1" si="383"/>
        <v>2</v>
      </c>
      <c r="I3906" t="str">
        <f t="shared" ca="1" si="379"/>
        <v>Female</v>
      </c>
      <c r="J3906" t="str">
        <f t="shared" ca="1" si="380"/>
        <v>Medicaid</v>
      </c>
      <c r="K3906" t="str">
        <f t="shared" ca="1" si="381"/>
        <v>Admitted</v>
      </c>
      <c r="L3906" s="1">
        <f t="shared" ca="1" si="382"/>
        <v>12921</v>
      </c>
    </row>
    <row r="3907" spans="2:12" x14ac:dyDescent="0.25">
      <c r="B3907">
        <f t="shared" ca="1" si="378"/>
        <v>27</v>
      </c>
      <c r="C3907">
        <f t="shared" ca="1" si="383"/>
        <v>2</v>
      </c>
      <c r="D3907">
        <f t="shared" ca="1" si="383"/>
        <v>1940</v>
      </c>
      <c r="E3907">
        <f t="shared" ca="1" si="383"/>
        <v>2</v>
      </c>
      <c r="F3907">
        <f t="shared" ca="1" si="383"/>
        <v>3</v>
      </c>
      <c r="G3907">
        <f t="shared" ca="1" si="383"/>
        <v>2</v>
      </c>
      <c r="I3907" t="str">
        <f t="shared" ca="1" si="379"/>
        <v>Male</v>
      </c>
      <c r="J3907" t="str">
        <f t="shared" ca="1" si="380"/>
        <v>Medicaid</v>
      </c>
      <c r="K3907" t="str">
        <f t="shared" ca="1" si="381"/>
        <v>Admitted</v>
      </c>
      <c r="L3907" s="1">
        <f t="shared" ca="1" si="382"/>
        <v>14668</v>
      </c>
    </row>
    <row r="3908" spans="2:12" x14ac:dyDescent="0.25">
      <c r="B3908">
        <f t="shared" ca="1" si="378"/>
        <v>7</v>
      </c>
      <c r="C3908">
        <f t="shared" ca="1" si="383"/>
        <v>2</v>
      </c>
      <c r="D3908">
        <f t="shared" ca="1" si="383"/>
        <v>2012</v>
      </c>
      <c r="E3908">
        <f t="shared" ca="1" si="383"/>
        <v>2</v>
      </c>
      <c r="F3908">
        <f t="shared" ca="1" si="383"/>
        <v>3</v>
      </c>
      <c r="G3908">
        <f t="shared" ca="1" si="383"/>
        <v>1</v>
      </c>
      <c r="I3908" t="str">
        <f t="shared" ca="1" si="379"/>
        <v>Male</v>
      </c>
      <c r="J3908" t="str">
        <f t="shared" ca="1" si="380"/>
        <v>Medicaid</v>
      </c>
      <c r="K3908" t="str">
        <f t="shared" ca="1" si="381"/>
        <v>Discharged</v>
      </c>
      <c r="L3908" s="1">
        <f t="shared" ca="1" si="382"/>
        <v>40946</v>
      </c>
    </row>
    <row r="3909" spans="2:12" x14ac:dyDescent="0.25">
      <c r="B3909">
        <f t="shared" ref="B3909:B3972" ca="1" si="384">RANDBETWEEN(B$4,B$5)</f>
        <v>19</v>
      </c>
      <c r="C3909">
        <f t="shared" ca="1" si="383"/>
        <v>5</v>
      </c>
      <c r="D3909">
        <f t="shared" ca="1" si="383"/>
        <v>1966</v>
      </c>
      <c r="E3909">
        <f t="shared" ca="1" si="383"/>
        <v>1</v>
      </c>
      <c r="F3909">
        <f t="shared" ca="1" si="383"/>
        <v>4</v>
      </c>
      <c r="G3909">
        <f t="shared" ca="1" si="383"/>
        <v>2</v>
      </c>
      <c r="I3909" t="str">
        <f t="shared" ca="1" si="379"/>
        <v>Female</v>
      </c>
      <c r="J3909" t="str">
        <f t="shared" ca="1" si="380"/>
        <v>Self-pay</v>
      </c>
      <c r="K3909" t="str">
        <f t="shared" ca="1" si="381"/>
        <v>Admitted</v>
      </c>
      <c r="L3909" s="1">
        <f t="shared" ca="1" si="382"/>
        <v>24246</v>
      </c>
    </row>
    <row r="3910" spans="2:12" x14ac:dyDescent="0.25">
      <c r="B3910">
        <f t="shared" ca="1" si="384"/>
        <v>12</v>
      </c>
      <c r="C3910">
        <f t="shared" ca="1" si="383"/>
        <v>7</v>
      </c>
      <c r="D3910">
        <f t="shared" ca="1" si="383"/>
        <v>1962</v>
      </c>
      <c r="E3910">
        <f t="shared" ca="1" si="383"/>
        <v>2</v>
      </c>
      <c r="F3910">
        <f t="shared" ca="1" si="383"/>
        <v>2</v>
      </c>
      <c r="G3910">
        <f t="shared" ca="1" si="383"/>
        <v>2</v>
      </c>
      <c r="I3910" t="str">
        <f t="shared" ca="1" si="379"/>
        <v>Male</v>
      </c>
      <c r="J3910" t="str">
        <f t="shared" ca="1" si="380"/>
        <v>Medicare</v>
      </c>
      <c r="K3910" t="str">
        <f t="shared" ca="1" si="381"/>
        <v>Admitted</v>
      </c>
      <c r="L3910" s="1">
        <f t="shared" ca="1" si="382"/>
        <v>22839</v>
      </c>
    </row>
    <row r="3911" spans="2:12" x14ac:dyDescent="0.25">
      <c r="B3911">
        <f t="shared" ca="1" si="384"/>
        <v>10</v>
      </c>
      <c r="C3911">
        <f t="shared" ca="1" si="383"/>
        <v>7</v>
      </c>
      <c r="D3911">
        <f t="shared" ca="1" si="383"/>
        <v>1951</v>
      </c>
      <c r="E3911">
        <f t="shared" ca="1" si="383"/>
        <v>1</v>
      </c>
      <c r="F3911">
        <f t="shared" ca="1" si="383"/>
        <v>3</v>
      </c>
      <c r="G3911">
        <f t="shared" ca="1" si="383"/>
        <v>3</v>
      </c>
      <c r="I3911" t="str">
        <f t="shared" ca="1" si="379"/>
        <v>Female</v>
      </c>
      <c r="J3911" t="str">
        <f t="shared" ca="1" si="380"/>
        <v>Medicaid</v>
      </c>
      <c r="K3911" t="str">
        <f t="shared" ca="1" si="381"/>
        <v>Transferred</v>
      </c>
      <c r="L3911" s="1">
        <f t="shared" ca="1" si="382"/>
        <v>18819</v>
      </c>
    </row>
    <row r="3912" spans="2:12" x14ac:dyDescent="0.25">
      <c r="B3912">
        <f t="shared" ca="1" si="384"/>
        <v>26</v>
      </c>
      <c r="C3912">
        <f t="shared" ca="1" si="383"/>
        <v>4</v>
      </c>
      <c r="D3912">
        <f t="shared" ca="1" si="383"/>
        <v>1976</v>
      </c>
      <c r="E3912">
        <f t="shared" ca="1" si="383"/>
        <v>1</v>
      </c>
      <c r="F3912">
        <f t="shared" ca="1" si="383"/>
        <v>1</v>
      </c>
      <c r="G3912">
        <f t="shared" ca="1" si="383"/>
        <v>4</v>
      </c>
      <c r="I3912" t="str">
        <f t="shared" ca="1" si="379"/>
        <v>Female</v>
      </c>
      <c r="J3912" t="str">
        <f t="shared" ca="1" si="380"/>
        <v>Aetna</v>
      </c>
      <c r="K3912" t="str">
        <f t="shared" ca="1" si="381"/>
        <v>Left without being seen</v>
      </c>
      <c r="L3912" s="1">
        <f t="shared" ca="1" si="382"/>
        <v>27876</v>
      </c>
    </row>
    <row r="3913" spans="2:12" x14ac:dyDescent="0.25">
      <c r="B3913">
        <f t="shared" ca="1" si="384"/>
        <v>13</v>
      </c>
      <c r="C3913">
        <f t="shared" ca="1" si="383"/>
        <v>1</v>
      </c>
      <c r="D3913">
        <f t="shared" ca="1" si="383"/>
        <v>2011</v>
      </c>
      <c r="E3913">
        <f t="shared" ca="1" si="383"/>
        <v>2</v>
      </c>
      <c r="F3913">
        <f t="shared" ca="1" si="383"/>
        <v>2</v>
      </c>
      <c r="G3913">
        <f t="shared" ca="1" si="383"/>
        <v>1</v>
      </c>
      <c r="I3913" t="str">
        <f t="shared" ref="I3913:I3976" ca="1" si="385">VLOOKUP(E3913,GenderNum_to_GenderLabel,2,FALSE)</f>
        <v>Male</v>
      </c>
      <c r="J3913" t="str">
        <f t="shared" ref="J3913:J3976" ca="1" si="386">VLOOKUP(F3913,InsuranceNum_to_InsuranceCompany,2,FALSE)</f>
        <v>Medicare</v>
      </c>
      <c r="K3913" t="str">
        <f t="shared" ref="K3913:K3976" ca="1" si="387">VLOOKUP(G3913,DispositionNum_to_DispositionLabel,2,FALSE)</f>
        <v>Discharged</v>
      </c>
      <c r="L3913" s="1">
        <f t="shared" ca="1" si="382"/>
        <v>40556</v>
      </c>
    </row>
    <row r="3914" spans="2:12" x14ac:dyDescent="0.25">
      <c r="B3914">
        <f t="shared" ca="1" si="384"/>
        <v>7</v>
      </c>
      <c r="C3914">
        <f t="shared" ca="1" si="383"/>
        <v>3</v>
      </c>
      <c r="D3914">
        <f t="shared" ca="1" si="383"/>
        <v>1915</v>
      </c>
      <c r="E3914">
        <f t="shared" ca="1" si="383"/>
        <v>1</v>
      </c>
      <c r="F3914">
        <f t="shared" ca="1" si="383"/>
        <v>3</v>
      </c>
      <c r="G3914">
        <f t="shared" ca="1" si="383"/>
        <v>3</v>
      </c>
      <c r="I3914" t="str">
        <f t="shared" ca="1" si="385"/>
        <v>Female</v>
      </c>
      <c r="J3914" t="str">
        <f t="shared" ca="1" si="386"/>
        <v>Medicaid</v>
      </c>
      <c r="K3914" t="str">
        <f t="shared" ca="1" si="387"/>
        <v>Transferred</v>
      </c>
      <c r="L3914" s="1">
        <f t="shared" ca="1" si="382"/>
        <v>5545</v>
      </c>
    </row>
    <row r="3915" spans="2:12" x14ac:dyDescent="0.25">
      <c r="B3915">
        <f t="shared" ca="1" si="384"/>
        <v>19</v>
      </c>
      <c r="C3915">
        <f t="shared" ca="1" si="383"/>
        <v>5</v>
      </c>
      <c r="D3915">
        <f t="shared" ca="1" si="383"/>
        <v>1963</v>
      </c>
      <c r="E3915">
        <f t="shared" ca="1" si="383"/>
        <v>1</v>
      </c>
      <c r="F3915">
        <f t="shared" ca="1" si="383"/>
        <v>1</v>
      </c>
      <c r="G3915">
        <f t="shared" ca="1" si="383"/>
        <v>2</v>
      </c>
      <c r="I3915" t="str">
        <f t="shared" ca="1" si="385"/>
        <v>Female</v>
      </c>
      <c r="J3915" t="str">
        <f t="shared" ca="1" si="386"/>
        <v>Aetna</v>
      </c>
      <c r="K3915" t="str">
        <f t="shared" ca="1" si="387"/>
        <v>Admitted</v>
      </c>
      <c r="L3915" s="1">
        <f t="shared" ca="1" si="382"/>
        <v>23150</v>
      </c>
    </row>
    <row r="3916" spans="2:12" x14ac:dyDescent="0.25">
      <c r="B3916">
        <f t="shared" ca="1" si="384"/>
        <v>24</v>
      </c>
      <c r="C3916">
        <f t="shared" ca="1" si="383"/>
        <v>12</v>
      </c>
      <c r="D3916">
        <f t="shared" ca="1" si="383"/>
        <v>1986</v>
      </c>
      <c r="E3916">
        <f t="shared" ca="1" si="383"/>
        <v>2</v>
      </c>
      <c r="F3916">
        <f t="shared" ca="1" si="383"/>
        <v>1</v>
      </c>
      <c r="G3916">
        <f t="shared" ca="1" si="383"/>
        <v>3</v>
      </c>
      <c r="I3916" t="str">
        <f t="shared" ca="1" si="385"/>
        <v>Male</v>
      </c>
      <c r="J3916" t="str">
        <f t="shared" ca="1" si="386"/>
        <v>Aetna</v>
      </c>
      <c r="K3916" t="str">
        <f t="shared" ca="1" si="387"/>
        <v>Transferred</v>
      </c>
      <c r="L3916" s="1">
        <f t="shared" ca="1" si="382"/>
        <v>31770</v>
      </c>
    </row>
    <row r="3917" spans="2:12" x14ac:dyDescent="0.25">
      <c r="B3917">
        <f t="shared" ca="1" si="384"/>
        <v>15</v>
      </c>
      <c r="C3917">
        <f t="shared" ca="1" si="383"/>
        <v>1</v>
      </c>
      <c r="D3917">
        <f t="shared" ca="1" si="383"/>
        <v>1945</v>
      </c>
      <c r="E3917">
        <f t="shared" ca="1" si="383"/>
        <v>1</v>
      </c>
      <c r="F3917">
        <f t="shared" ca="1" si="383"/>
        <v>2</v>
      </c>
      <c r="G3917">
        <f t="shared" ca="1" si="383"/>
        <v>4</v>
      </c>
      <c r="I3917" t="str">
        <f t="shared" ca="1" si="385"/>
        <v>Female</v>
      </c>
      <c r="J3917" t="str">
        <f t="shared" ca="1" si="386"/>
        <v>Medicare</v>
      </c>
      <c r="K3917" t="str">
        <f t="shared" ca="1" si="387"/>
        <v>Left without being seen</v>
      </c>
      <c r="L3917" s="1">
        <f t="shared" ca="1" si="382"/>
        <v>16452</v>
      </c>
    </row>
    <row r="3918" spans="2:12" x14ac:dyDescent="0.25">
      <c r="B3918">
        <f t="shared" ca="1" si="384"/>
        <v>9</v>
      </c>
      <c r="C3918">
        <f t="shared" ca="1" si="383"/>
        <v>8</v>
      </c>
      <c r="D3918">
        <f t="shared" ca="1" si="383"/>
        <v>2008</v>
      </c>
      <c r="E3918">
        <f t="shared" ca="1" si="383"/>
        <v>1</v>
      </c>
      <c r="F3918">
        <f t="shared" ca="1" si="383"/>
        <v>1</v>
      </c>
      <c r="G3918">
        <f t="shared" ca="1" si="383"/>
        <v>3</v>
      </c>
      <c r="I3918" t="str">
        <f t="shared" ca="1" si="385"/>
        <v>Female</v>
      </c>
      <c r="J3918" t="str">
        <f t="shared" ca="1" si="386"/>
        <v>Aetna</v>
      </c>
      <c r="K3918" t="str">
        <f t="shared" ca="1" si="387"/>
        <v>Transferred</v>
      </c>
      <c r="L3918" s="1">
        <f t="shared" ca="1" si="382"/>
        <v>39669</v>
      </c>
    </row>
    <row r="3919" spans="2:12" x14ac:dyDescent="0.25">
      <c r="B3919">
        <f t="shared" ca="1" si="384"/>
        <v>30</v>
      </c>
      <c r="C3919">
        <f t="shared" ca="1" si="383"/>
        <v>3</v>
      </c>
      <c r="D3919">
        <f t="shared" ca="1" si="383"/>
        <v>1993</v>
      </c>
      <c r="E3919">
        <f t="shared" ca="1" si="383"/>
        <v>2</v>
      </c>
      <c r="F3919">
        <f t="shared" ca="1" si="383"/>
        <v>2</v>
      </c>
      <c r="G3919">
        <f t="shared" ca="1" si="383"/>
        <v>4</v>
      </c>
      <c r="I3919" t="str">
        <f t="shared" ca="1" si="385"/>
        <v>Male</v>
      </c>
      <c r="J3919" t="str">
        <f t="shared" ca="1" si="386"/>
        <v>Medicare</v>
      </c>
      <c r="K3919" t="str">
        <f t="shared" ca="1" si="387"/>
        <v>Left without being seen</v>
      </c>
      <c r="L3919" s="1">
        <f t="shared" ca="1" si="382"/>
        <v>34058</v>
      </c>
    </row>
    <row r="3920" spans="2:12" x14ac:dyDescent="0.25">
      <c r="B3920">
        <f t="shared" ca="1" si="384"/>
        <v>13</v>
      </c>
      <c r="C3920">
        <f t="shared" ca="1" si="383"/>
        <v>9</v>
      </c>
      <c r="D3920">
        <f t="shared" ca="1" si="383"/>
        <v>1926</v>
      </c>
      <c r="E3920">
        <f t="shared" ca="1" si="383"/>
        <v>2</v>
      </c>
      <c r="F3920">
        <f t="shared" ca="1" si="383"/>
        <v>5</v>
      </c>
      <c r="G3920">
        <f t="shared" ca="1" si="383"/>
        <v>2</v>
      </c>
      <c r="I3920" t="str">
        <f t="shared" ca="1" si="385"/>
        <v>Male</v>
      </c>
      <c r="J3920" t="str">
        <f t="shared" ca="1" si="386"/>
        <v>Blue Cross</v>
      </c>
      <c r="K3920" t="str">
        <f t="shared" ca="1" si="387"/>
        <v>Admitted</v>
      </c>
      <c r="L3920" s="1">
        <f t="shared" ca="1" si="382"/>
        <v>9753</v>
      </c>
    </row>
    <row r="3921" spans="2:12" x14ac:dyDescent="0.25">
      <c r="B3921">
        <f t="shared" ca="1" si="384"/>
        <v>18</v>
      </c>
      <c r="C3921">
        <f t="shared" ca="1" si="383"/>
        <v>2</v>
      </c>
      <c r="D3921">
        <f t="shared" ca="1" si="383"/>
        <v>1989</v>
      </c>
      <c r="E3921">
        <f t="shared" ca="1" si="383"/>
        <v>2</v>
      </c>
      <c r="F3921">
        <f t="shared" ca="1" si="383"/>
        <v>2</v>
      </c>
      <c r="G3921">
        <f t="shared" ca="1" si="383"/>
        <v>2</v>
      </c>
      <c r="I3921" t="str">
        <f t="shared" ca="1" si="385"/>
        <v>Male</v>
      </c>
      <c r="J3921" t="str">
        <f t="shared" ca="1" si="386"/>
        <v>Medicare</v>
      </c>
      <c r="K3921" t="str">
        <f t="shared" ca="1" si="387"/>
        <v>Admitted</v>
      </c>
      <c r="L3921" s="1">
        <f t="shared" ca="1" si="382"/>
        <v>32557</v>
      </c>
    </row>
    <row r="3922" spans="2:12" x14ac:dyDescent="0.25">
      <c r="B3922">
        <f t="shared" ca="1" si="384"/>
        <v>6</v>
      </c>
      <c r="C3922">
        <f t="shared" ca="1" si="383"/>
        <v>11</v>
      </c>
      <c r="D3922">
        <f t="shared" ca="1" si="383"/>
        <v>1980</v>
      </c>
      <c r="E3922">
        <f t="shared" ca="1" si="383"/>
        <v>1</v>
      </c>
      <c r="F3922">
        <f t="shared" ca="1" si="383"/>
        <v>4</v>
      </c>
      <c r="G3922">
        <f t="shared" ca="1" si="383"/>
        <v>2</v>
      </c>
      <c r="I3922" t="str">
        <f t="shared" ca="1" si="385"/>
        <v>Female</v>
      </c>
      <c r="J3922" t="str">
        <f t="shared" ca="1" si="386"/>
        <v>Self-pay</v>
      </c>
      <c r="K3922" t="str">
        <f t="shared" ca="1" si="387"/>
        <v>Admitted</v>
      </c>
      <c r="L3922" s="1">
        <f t="shared" ca="1" si="382"/>
        <v>29531</v>
      </c>
    </row>
    <row r="3923" spans="2:12" x14ac:dyDescent="0.25">
      <c r="B3923">
        <f t="shared" ca="1" si="384"/>
        <v>29</v>
      </c>
      <c r="C3923">
        <f t="shared" ca="1" si="383"/>
        <v>1</v>
      </c>
      <c r="D3923">
        <f t="shared" ca="1" si="383"/>
        <v>1953</v>
      </c>
      <c r="E3923">
        <f t="shared" ca="1" si="383"/>
        <v>2</v>
      </c>
      <c r="F3923">
        <f t="shared" ca="1" si="383"/>
        <v>3</v>
      </c>
      <c r="G3923">
        <f t="shared" ca="1" si="383"/>
        <v>3</v>
      </c>
      <c r="I3923" t="str">
        <f t="shared" ca="1" si="385"/>
        <v>Male</v>
      </c>
      <c r="J3923" t="str">
        <f t="shared" ca="1" si="386"/>
        <v>Medicaid</v>
      </c>
      <c r="K3923" t="str">
        <f t="shared" ca="1" si="387"/>
        <v>Transferred</v>
      </c>
      <c r="L3923" s="1">
        <f t="shared" ca="1" si="382"/>
        <v>19388</v>
      </c>
    </row>
    <row r="3924" spans="2:12" x14ac:dyDescent="0.25">
      <c r="B3924">
        <f t="shared" ca="1" si="384"/>
        <v>29</v>
      </c>
      <c r="C3924">
        <f t="shared" ca="1" si="383"/>
        <v>11</v>
      </c>
      <c r="D3924">
        <f t="shared" ca="1" si="383"/>
        <v>2004</v>
      </c>
      <c r="E3924">
        <f t="shared" ca="1" si="383"/>
        <v>1</v>
      </c>
      <c r="F3924">
        <f t="shared" ca="1" si="383"/>
        <v>4</v>
      </c>
      <c r="G3924">
        <f t="shared" ca="1" si="383"/>
        <v>2</v>
      </c>
      <c r="I3924" t="str">
        <f t="shared" ca="1" si="385"/>
        <v>Female</v>
      </c>
      <c r="J3924" t="str">
        <f t="shared" ca="1" si="386"/>
        <v>Self-pay</v>
      </c>
      <c r="K3924" t="str">
        <f t="shared" ca="1" si="387"/>
        <v>Admitted</v>
      </c>
      <c r="L3924" s="1">
        <f t="shared" ref="L3924:L3987" ca="1" si="388">DATE(D3924,C3924,B3924)</f>
        <v>38320</v>
      </c>
    </row>
    <row r="3925" spans="2:12" x14ac:dyDescent="0.25">
      <c r="B3925">
        <f t="shared" ca="1" si="384"/>
        <v>1</v>
      </c>
      <c r="C3925">
        <f t="shared" ca="1" si="383"/>
        <v>8</v>
      </c>
      <c r="D3925">
        <f t="shared" ca="1" si="383"/>
        <v>1999</v>
      </c>
      <c r="E3925">
        <f t="shared" ca="1" si="383"/>
        <v>1</v>
      </c>
      <c r="F3925">
        <f t="shared" ca="1" si="383"/>
        <v>1</v>
      </c>
      <c r="G3925">
        <f t="shared" ca="1" si="383"/>
        <v>4</v>
      </c>
      <c r="I3925" t="str">
        <f t="shared" ca="1" si="385"/>
        <v>Female</v>
      </c>
      <c r="J3925" t="str">
        <f t="shared" ca="1" si="386"/>
        <v>Aetna</v>
      </c>
      <c r="K3925" t="str">
        <f t="shared" ca="1" si="387"/>
        <v>Left without being seen</v>
      </c>
      <c r="L3925" s="1">
        <f t="shared" ca="1" si="388"/>
        <v>36373</v>
      </c>
    </row>
    <row r="3926" spans="2:12" x14ac:dyDescent="0.25">
      <c r="B3926">
        <f t="shared" ca="1" si="384"/>
        <v>28</v>
      </c>
      <c r="C3926">
        <f t="shared" ca="1" si="383"/>
        <v>1</v>
      </c>
      <c r="D3926">
        <f t="shared" ca="1" si="383"/>
        <v>1995</v>
      </c>
      <c r="E3926">
        <f t="shared" ca="1" si="383"/>
        <v>2</v>
      </c>
      <c r="F3926">
        <f t="shared" ca="1" si="383"/>
        <v>1</v>
      </c>
      <c r="G3926">
        <f t="shared" ca="1" si="383"/>
        <v>1</v>
      </c>
      <c r="I3926" t="str">
        <f t="shared" ca="1" si="385"/>
        <v>Male</v>
      </c>
      <c r="J3926" t="str">
        <f t="shared" ca="1" si="386"/>
        <v>Aetna</v>
      </c>
      <c r="K3926" t="str">
        <f t="shared" ca="1" si="387"/>
        <v>Discharged</v>
      </c>
      <c r="L3926" s="1">
        <f t="shared" ca="1" si="388"/>
        <v>34727</v>
      </c>
    </row>
    <row r="3927" spans="2:12" x14ac:dyDescent="0.25">
      <c r="B3927">
        <f t="shared" ca="1" si="384"/>
        <v>1</v>
      </c>
      <c r="C3927">
        <f t="shared" ca="1" si="383"/>
        <v>11</v>
      </c>
      <c r="D3927">
        <f t="shared" ca="1" si="383"/>
        <v>1974</v>
      </c>
      <c r="E3927">
        <f t="shared" ca="1" si="383"/>
        <v>2</v>
      </c>
      <c r="F3927">
        <f t="shared" ca="1" si="383"/>
        <v>5</v>
      </c>
      <c r="G3927">
        <f t="shared" ca="1" si="383"/>
        <v>1</v>
      </c>
      <c r="I3927" t="str">
        <f t="shared" ca="1" si="385"/>
        <v>Male</v>
      </c>
      <c r="J3927" t="str">
        <f t="shared" ca="1" si="386"/>
        <v>Blue Cross</v>
      </c>
      <c r="K3927" t="str">
        <f t="shared" ca="1" si="387"/>
        <v>Discharged</v>
      </c>
      <c r="L3927" s="1">
        <f t="shared" ca="1" si="388"/>
        <v>27334</v>
      </c>
    </row>
    <row r="3928" spans="2:12" x14ac:dyDescent="0.25">
      <c r="B3928">
        <f t="shared" ca="1" si="384"/>
        <v>22</v>
      </c>
      <c r="C3928">
        <f t="shared" ca="1" si="383"/>
        <v>2</v>
      </c>
      <c r="D3928">
        <f t="shared" ca="1" si="383"/>
        <v>1986</v>
      </c>
      <c r="E3928">
        <f t="shared" ca="1" si="383"/>
        <v>1</v>
      </c>
      <c r="F3928">
        <f t="shared" ca="1" si="383"/>
        <v>4</v>
      </c>
      <c r="G3928">
        <f t="shared" ca="1" si="383"/>
        <v>3</v>
      </c>
      <c r="I3928" t="str">
        <f t="shared" ca="1" si="385"/>
        <v>Female</v>
      </c>
      <c r="J3928" t="str">
        <f t="shared" ca="1" si="386"/>
        <v>Self-pay</v>
      </c>
      <c r="K3928" t="str">
        <f t="shared" ca="1" si="387"/>
        <v>Transferred</v>
      </c>
      <c r="L3928" s="1">
        <f t="shared" ca="1" si="388"/>
        <v>31465</v>
      </c>
    </row>
    <row r="3929" spans="2:12" x14ac:dyDescent="0.25">
      <c r="B3929">
        <f t="shared" ca="1" si="384"/>
        <v>20</v>
      </c>
      <c r="C3929">
        <f t="shared" ca="1" si="383"/>
        <v>8</v>
      </c>
      <c r="D3929">
        <f t="shared" ca="1" si="383"/>
        <v>1970</v>
      </c>
      <c r="E3929">
        <f t="shared" ca="1" si="383"/>
        <v>2</v>
      </c>
      <c r="F3929">
        <f t="shared" ca="1" si="383"/>
        <v>3</v>
      </c>
      <c r="G3929">
        <f t="shared" ca="1" si="383"/>
        <v>1</v>
      </c>
      <c r="I3929" t="str">
        <f t="shared" ca="1" si="385"/>
        <v>Male</v>
      </c>
      <c r="J3929" t="str">
        <f t="shared" ca="1" si="386"/>
        <v>Medicaid</v>
      </c>
      <c r="K3929" t="str">
        <f t="shared" ca="1" si="387"/>
        <v>Discharged</v>
      </c>
      <c r="L3929" s="1">
        <f t="shared" ca="1" si="388"/>
        <v>25800</v>
      </c>
    </row>
    <row r="3930" spans="2:12" x14ac:dyDescent="0.25">
      <c r="B3930">
        <f t="shared" ca="1" si="384"/>
        <v>11</v>
      </c>
      <c r="C3930">
        <f t="shared" ca="1" si="383"/>
        <v>3</v>
      </c>
      <c r="D3930">
        <f t="shared" ca="1" si="383"/>
        <v>1966</v>
      </c>
      <c r="E3930">
        <f t="shared" ca="1" si="383"/>
        <v>2</v>
      </c>
      <c r="F3930">
        <f t="shared" ca="1" si="383"/>
        <v>5</v>
      </c>
      <c r="G3930">
        <f t="shared" ca="1" si="383"/>
        <v>4</v>
      </c>
      <c r="I3930" t="str">
        <f t="shared" ca="1" si="385"/>
        <v>Male</v>
      </c>
      <c r="J3930" t="str">
        <f t="shared" ca="1" si="386"/>
        <v>Blue Cross</v>
      </c>
      <c r="K3930" t="str">
        <f t="shared" ca="1" si="387"/>
        <v>Left without being seen</v>
      </c>
      <c r="L3930" s="1">
        <f t="shared" ca="1" si="388"/>
        <v>24177</v>
      </c>
    </row>
    <row r="3931" spans="2:12" x14ac:dyDescent="0.25">
      <c r="B3931">
        <f t="shared" ca="1" si="384"/>
        <v>27</v>
      </c>
      <c r="C3931">
        <f t="shared" ca="1" si="383"/>
        <v>4</v>
      </c>
      <c r="D3931">
        <f t="shared" ca="1" si="383"/>
        <v>1918</v>
      </c>
      <c r="E3931">
        <f t="shared" ca="1" si="383"/>
        <v>2</v>
      </c>
      <c r="F3931">
        <f t="shared" ca="1" si="383"/>
        <v>5</v>
      </c>
      <c r="G3931">
        <f t="shared" ca="1" si="383"/>
        <v>3</v>
      </c>
      <c r="I3931" t="str">
        <f t="shared" ca="1" si="385"/>
        <v>Male</v>
      </c>
      <c r="J3931" t="str">
        <f t="shared" ca="1" si="386"/>
        <v>Blue Cross</v>
      </c>
      <c r="K3931" t="str">
        <f t="shared" ca="1" si="387"/>
        <v>Transferred</v>
      </c>
      <c r="L3931" s="1">
        <f t="shared" ca="1" si="388"/>
        <v>6692</v>
      </c>
    </row>
    <row r="3932" spans="2:12" x14ac:dyDescent="0.25">
      <c r="B3932">
        <f t="shared" ca="1" si="384"/>
        <v>30</v>
      </c>
      <c r="C3932">
        <f t="shared" ca="1" si="383"/>
        <v>8</v>
      </c>
      <c r="D3932">
        <f t="shared" ca="1" si="383"/>
        <v>1992</v>
      </c>
      <c r="E3932">
        <f t="shared" ca="1" si="383"/>
        <v>2</v>
      </c>
      <c r="F3932">
        <f t="shared" ca="1" si="383"/>
        <v>3</v>
      </c>
      <c r="G3932">
        <f t="shared" ca="1" si="383"/>
        <v>2</v>
      </c>
      <c r="I3932" t="str">
        <f t="shared" ca="1" si="385"/>
        <v>Male</v>
      </c>
      <c r="J3932" t="str">
        <f t="shared" ca="1" si="386"/>
        <v>Medicaid</v>
      </c>
      <c r="K3932" t="str">
        <f t="shared" ca="1" si="387"/>
        <v>Admitted</v>
      </c>
      <c r="L3932" s="1">
        <f t="shared" ca="1" si="388"/>
        <v>33846</v>
      </c>
    </row>
    <row r="3933" spans="2:12" x14ac:dyDescent="0.25">
      <c r="B3933">
        <f t="shared" ca="1" si="384"/>
        <v>18</v>
      </c>
      <c r="C3933">
        <f t="shared" ca="1" si="383"/>
        <v>3</v>
      </c>
      <c r="D3933">
        <f t="shared" ca="1" si="383"/>
        <v>1981</v>
      </c>
      <c r="E3933">
        <f t="shared" ca="1" si="383"/>
        <v>2</v>
      </c>
      <c r="F3933">
        <f t="shared" ca="1" si="383"/>
        <v>2</v>
      </c>
      <c r="G3933">
        <f t="shared" ca="1" si="383"/>
        <v>4</v>
      </c>
      <c r="I3933" t="str">
        <f t="shared" ca="1" si="385"/>
        <v>Male</v>
      </c>
      <c r="J3933" t="str">
        <f t="shared" ca="1" si="386"/>
        <v>Medicare</v>
      </c>
      <c r="K3933" t="str">
        <f t="shared" ca="1" si="387"/>
        <v>Left without being seen</v>
      </c>
      <c r="L3933" s="1">
        <f t="shared" ca="1" si="388"/>
        <v>29663</v>
      </c>
    </row>
    <row r="3934" spans="2:12" x14ac:dyDescent="0.25">
      <c r="B3934">
        <f t="shared" ca="1" si="384"/>
        <v>6</v>
      </c>
      <c r="C3934">
        <f t="shared" ca="1" si="383"/>
        <v>6</v>
      </c>
      <c r="D3934">
        <f t="shared" ca="1" si="383"/>
        <v>1954</v>
      </c>
      <c r="E3934">
        <f t="shared" ca="1" si="383"/>
        <v>2</v>
      </c>
      <c r="F3934">
        <f t="shared" ca="1" si="383"/>
        <v>4</v>
      </c>
      <c r="G3934">
        <f t="shared" ca="1" si="383"/>
        <v>4</v>
      </c>
      <c r="I3934" t="str">
        <f t="shared" ca="1" si="385"/>
        <v>Male</v>
      </c>
      <c r="J3934" t="str">
        <f t="shared" ca="1" si="386"/>
        <v>Self-pay</v>
      </c>
      <c r="K3934" t="str">
        <f t="shared" ca="1" si="387"/>
        <v>Left without being seen</v>
      </c>
      <c r="L3934" s="1">
        <f t="shared" ca="1" si="388"/>
        <v>19881</v>
      </c>
    </row>
    <row r="3935" spans="2:12" x14ac:dyDescent="0.25">
      <c r="B3935">
        <f t="shared" ca="1" si="384"/>
        <v>30</v>
      </c>
      <c r="C3935">
        <f t="shared" ca="1" si="383"/>
        <v>3</v>
      </c>
      <c r="D3935">
        <f t="shared" ca="1" si="383"/>
        <v>2011</v>
      </c>
      <c r="E3935">
        <f t="shared" ca="1" si="383"/>
        <v>2</v>
      </c>
      <c r="F3935">
        <f t="shared" ca="1" si="383"/>
        <v>1</v>
      </c>
      <c r="G3935">
        <f t="shared" ca="1" si="383"/>
        <v>2</v>
      </c>
      <c r="I3935" t="str">
        <f t="shared" ca="1" si="385"/>
        <v>Male</v>
      </c>
      <c r="J3935" t="str">
        <f t="shared" ca="1" si="386"/>
        <v>Aetna</v>
      </c>
      <c r="K3935" t="str">
        <f t="shared" ca="1" si="387"/>
        <v>Admitted</v>
      </c>
      <c r="L3935" s="1">
        <f t="shared" ca="1" si="388"/>
        <v>40632</v>
      </c>
    </row>
    <row r="3936" spans="2:12" x14ac:dyDescent="0.25">
      <c r="B3936">
        <f t="shared" ca="1" si="384"/>
        <v>15</v>
      </c>
      <c r="C3936">
        <f t="shared" ca="1" si="383"/>
        <v>7</v>
      </c>
      <c r="D3936">
        <f t="shared" ca="1" si="383"/>
        <v>1994</v>
      </c>
      <c r="E3936">
        <f t="shared" ca="1" si="383"/>
        <v>2</v>
      </c>
      <c r="F3936">
        <f t="shared" ca="1" si="383"/>
        <v>1</v>
      </c>
      <c r="G3936">
        <f t="shared" ca="1" si="383"/>
        <v>4</v>
      </c>
      <c r="I3936" t="str">
        <f t="shared" ca="1" si="385"/>
        <v>Male</v>
      </c>
      <c r="J3936" t="str">
        <f t="shared" ca="1" si="386"/>
        <v>Aetna</v>
      </c>
      <c r="K3936" t="str">
        <f t="shared" ca="1" si="387"/>
        <v>Left without being seen</v>
      </c>
      <c r="L3936" s="1">
        <f t="shared" ca="1" si="388"/>
        <v>34530</v>
      </c>
    </row>
    <row r="3937" spans="2:12" x14ac:dyDescent="0.25">
      <c r="B3937">
        <f t="shared" ca="1" si="384"/>
        <v>2</v>
      </c>
      <c r="C3937">
        <f t="shared" ca="1" si="383"/>
        <v>5</v>
      </c>
      <c r="D3937">
        <f t="shared" ca="1" si="383"/>
        <v>1987</v>
      </c>
      <c r="E3937">
        <f t="shared" ca="1" si="383"/>
        <v>2</v>
      </c>
      <c r="F3937">
        <f t="shared" ca="1" si="383"/>
        <v>3</v>
      </c>
      <c r="G3937">
        <f t="shared" ca="1" si="383"/>
        <v>2</v>
      </c>
      <c r="I3937" t="str">
        <f t="shared" ca="1" si="385"/>
        <v>Male</v>
      </c>
      <c r="J3937" t="str">
        <f t="shared" ca="1" si="386"/>
        <v>Medicaid</v>
      </c>
      <c r="K3937" t="str">
        <f t="shared" ca="1" si="387"/>
        <v>Admitted</v>
      </c>
      <c r="L3937" s="1">
        <f t="shared" ca="1" si="388"/>
        <v>31899</v>
      </c>
    </row>
    <row r="3938" spans="2:12" x14ac:dyDescent="0.25">
      <c r="B3938">
        <f t="shared" ca="1" si="384"/>
        <v>14</v>
      </c>
      <c r="C3938">
        <f t="shared" ca="1" si="383"/>
        <v>1</v>
      </c>
      <c r="D3938">
        <f t="shared" ca="1" si="383"/>
        <v>1937</v>
      </c>
      <c r="E3938">
        <f t="shared" ca="1" si="383"/>
        <v>2</v>
      </c>
      <c r="F3938">
        <f t="shared" ca="1" si="383"/>
        <v>2</v>
      </c>
      <c r="G3938">
        <f t="shared" ca="1" si="383"/>
        <v>3</v>
      </c>
      <c r="I3938" t="str">
        <f t="shared" ca="1" si="385"/>
        <v>Male</v>
      </c>
      <c r="J3938" t="str">
        <f t="shared" ca="1" si="386"/>
        <v>Medicare</v>
      </c>
      <c r="K3938" t="str">
        <f t="shared" ca="1" si="387"/>
        <v>Transferred</v>
      </c>
      <c r="L3938" s="1">
        <f t="shared" ca="1" si="388"/>
        <v>13529</v>
      </c>
    </row>
    <row r="3939" spans="2:12" x14ac:dyDescent="0.25">
      <c r="B3939">
        <f t="shared" ca="1" si="384"/>
        <v>14</v>
      </c>
      <c r="C3939">
        <f t="shared" ca="1" si="383"/>
        <v>5</v>
      </c>
      <c r="D3939">
        <f t="shared" ca="1" si="383"/>
        <v>1988</v>
      </c>
      <c r="E3939">
        <f t="shared" ca="1" si="383"/>
        <v>1</v>
      </c>
      <c r="F3939">
        <f t="shared" ca="1" si="383"/>
        <v>1</v>
      </c>
      <c r="G3939">
        <f t="shared" ca="1" si="383"/>
        <v>3</v>
      </c>
      <c r="I3939" t="str">
        <f t="shared" ca="1" si="385"/>
        <v>Female</v>
      </c>
      <c r="J3939" t="str">
        <f t="shared" ca="1" si="386"/>
        <v>Aetna</v>
      </c>
      <c r="K3939" t="str">
        <f t="shared" ca="1" si="387"/>
        <v>Transferred</v>
      </c>
      <c r="L3939" s="1">
        <f t="shared" ca="1" si="388"/>
        <v>32277</v>
      </c>
    </row>
    <row r="3940" spans="2:12" x14ac:dyDescent="0.25">
      <c r="B3940">
        <f t="shared" ca="1" si="384"/>
        <v>22</v>
      </c>
      <c r="C3940">
        <f t="shared" ca="1" si="383"/>
        <v>8</v>
      </c>
      <c r="D3940">
        <f t="shared" ca="1" si="383"/>
        <v>1985</v>
      </c>
      <c r="E3940">
        <f t="shared" ca="1" si="383"/>
        <v>1</v>
      </c>
      <c r="F3940">
        <f t="shared" ca="1" si="383"/>
        <v>5</v>
      </c>
      <c r="G3940">
        <f t="shared" ca="1" si="383"/>
        <v>3</v>
      </c>
      <c r="I3940" t="str">
        <f t="shared" ca="1" si="385"/>
        <v>Female</v>
      </c>
      <c r="J3940" t="str">
        <f t="shared" ca="1" si="386"/>
        <v>Blue Cross</v>
      </c>
      <c r="K3940" t="str">
        <f t="shared" ca="1" si="387"/>
        <v>Transferred</v>
      </c>
      <c r="L3940" s="1">
        <f t="shared" ca="1" si="388"/>
        <v>31281</v>
      </c>
    </row>
    <row r="3941" spans="2:12" x14ac:dyDescent="0.25">
      <c r="B3941">
        <f t="shared" ca="1" si="384"/>
        <v>19</v>
      </c>
      <c r="C3941">
        <f t="shared" ca="1" si="383"/>
        <v>2</v>
      </c>
      <c r="D3941">
        <f t="shared" ca="1" si="383"/>
        <v>1981</v>
      </c>
      <c r="E3941">
        <f t="shared" ca="1" si="383"/>
        <v>2</v>
      </c>
      <c r="F3941">
        <f t="shared" ca="1" si="383"/>
        <v>4</v>
      </c>
      <c r="G3941">
        <f t="shared" ca="1" si="383"/>
        <v>1</v>
      </c>
      <c r="I3941" t="str">
        <f t="shared" ca="1" si="385"/>
        <v>Male</v>
      </c>
      <c r="J3941" t="str">
        <f t="shared" ca="1" si="386"/>
        <v>Self-pay</v>
      </c>
      <c r="K3941" t="str">
        <f t="shared" ca="1" si="387"/>
        <v>Discharged</v>
      </c>
      <c r="L3941" s="1">
        <f t="shared" ca="1" si="388"/>
        <v>29636</v>
      </c>
    </row>
    <row r="3942" spans="2:12" x14ac:dyDescent="0.25">
      <c r="B3942">
        <f t="shared" ca="1" si="384"/>
        <v>20</v>
      </c>
      <c r="C3942">
        <f t="shared" ca="1" si="383"/>
        <v>6</v>
      </c>
      <c r="D3942">
        <f t="shared" ca="1" si="383"/>
        <v>1946</v>
      </c>
      <c r="E3942">
        <f t="shared" ca="1" si="383"/>
        <v>2</v>
      </c>
      <c r="F3942">
        <f t="shared" ca="1" si="383"/>
        <v>3</v>
      </c>
      <c r="G3942">
        <f t="shared" ca="1" si="383"/>
        <v>4</v>
      </c>
      <c r="I3942" t="str">
        <f t="shared" ca="1" si="385"/>
        <v>Male</v>
      </c>
      <c r="J3942" t="str">
        <f t="shared" ca="1" si="386"/>
        <v>Medicaid</v>
      </c>
      <c r="K3942" t="str">
        <f t="shared" ca="1" si="387"/>
        <v>Left without being seen</v>
      </c>
      <c r="L3942" s="1">
        <f t="shared" ca="1" si="388"/>
        <v>16973</v>
      </c>
    </row>
    <row r="3943" spans="2:12" x14ac:dyDescent="0.25">
      <c r="B3943">
        <f t="shared" ca="1" si="384"/>
        <v>20</v>
      </c>
      <c r="C3943">
        <f t="shared" ca="1" si="383"/>
        <v>3</v>
      </c>
      <c r="D3943">
        <f t="shared" ca="1" si="383"/>
        <v>1997</v>
      </c>
      <c r="E3943">
        <f t="shared" ca="1" si="383"/>
        <v>2</v>
      </c>
      <c r="F3943">
        <f t="shared" ca="1" si="383"/>
        <v>5</v>
      </c>
      <c r="G3943">
        <f t="shared" ca="1" si="383"/>
        <v>4</v>
      </c>
      <c r="I3943" t="str">
        <f t="shared" ca="1" si="385"/>
        <v>Male</v>
      </c>
      <c r="J3943" t="str">
        <f t="shared" ca="1" si="386"/>
        <v>Blue Cross</v>
      </c>
      <c r="K3943" t="str">
        <f t="shared" ca="1" si="387"/>
        <v>Left without being seen</v>
      </c>
      <c r="L3943" s="1">
        <f t="shared" ca="1" si="388"/>
        <v>35509</v>
      </c>
    </row>
    <row r="3944" spans="2:12" x14ac:dyDescent="0.25">
      <c r="B3944">
        <f t="shared" ca="1" si="384"/>
        <v>26</v>
      </c>
      <c r="C3944">
        <f t="shared" ca="1" si="383"/>
        <v>11</v>
      </c>
      <c r="D3944">
        <f t="shared" ca="1" si="383"/>
        <v>1990</v>
      </c>
      <c r="E3944">
        <f t="shared" ref="C3944:G3995" ca="1" si="389">RANDBETWEEN(E$4,E$5)</f>
        <v>2</v>
      </c>
      <c r="F3944">
        <f t="shared" ca="1" si="389"/>
        <v>5</v>
      </c>
      <c r="G3944">
        <f t="shared" ca="1" si="389"/>
        <v>3</v>
      </c>
      <c r="I3944" t="str">
        <f t="shared" ca="1" si="385"/>
        <v>Male</v>
      </c>
      <c r="J3944" t="str">
        <f t="shared" ca="1" si="386"/>
        <v>Blue Cross</v>
      </c>
      <c r="K3944" t="str">
        <f t="shared" ca="1" si="387"/>
        <v>Transferred</v>
      </c>
      <c r="L3944" s="1">
        <f t="shared" ca="1" si="388"/>
        <v>33203</v>
      </c>
    </row>
    <row r="3945" spans="2:12" x14ac:dyDescent="0.25">
      <c r="B3945">
        <f t="shared" ca="1" si="384"/>
        <v>10</v>
      </c>
      <c r="C3945">
        <f t="shared" ca="1" si="389"/>
        <v>9</v>
      </c>
      <c r="D3945">
        <f t="shared" ca="1" si="389"/>
        <v>1923</v>
      </c>
      <c r="E3945">
        <f t="shared" ca="1" si="389"/>
        <v>2</v>
      </c>
      <c r="F3945">
        <f t="shared" ca="1" si="389"/>
        <v>2</v>
      </c>
      <c r="G3945">
        <f t="shared" ca="1" si="389"/>
        <v>4</v>
      </c>
      <c r="I3945" t="str">
        <f t="shared" ca="1" si="385"/>
        <v>Male</v>
      </c>
      <c r="J3945" t="str">
        <f t="shared" ca="1" si="386"/>
        <v>Medicare</v>
      </c>
      <c r="K3945" t="str">
        <f t="shared" ca="1" si="387"/>
        <v>Left without being seen</v>
      </c>
      <c r="L3945" s="1">
        <f t="shared" ca="1" si="388"/>
        <v>8654</v>
      </c>
    </row>
    <row r="3946" spans="2:12" x14ac:dyDescent="0.25">
      <c r="B3946">
        <f t="shared" ca="1" si="384"/>
        <v>2</v>
      </c>
      <c r="C3946">
        <f t="shared" ca="1" si="389"/>
        <v>2</v>
      </c>
      <c r="D3946">
        <f t="shared" ca="1" si="389"/>
        <v>1992</v>
      </c>
      <c r="E3946">
        <f t="shared" ca="1" si="389"/>
        <v>2</v>
      </c>
      <c r="F3946">
        <f t="shared" ca="1" si="389"/>
        <v>1</v>
      </c>
      <c r="G3946">
        <f t="shared" ca="1" si="389"/>
        <v>1</v>
      </c>
      <c r="I3946" t="str">
        <f t="shared" ca="1" si="385"/>
        <v>Male</v>
      </c>
      <c r="J3946" t="str">
        <f t="shared" ca="1" si="386"/>
        <v>Aetna</v>
      </c>
      <c r="K3946" t="str">
        <f t="shared" ca="1" si="387"/>
        <v>Discharged</v>
      </c>
      <c r="L3946" s="1">
        <f t="shared" ca="1" si="388"/>
        <v>33636</v>
      </c>
    </row>
    <row r="3947" spans="2:12" x14ac:dyDescent="0.25">
      <c r="B3947">
        <f t="shared" ca="1" si="384"/>
        <v>27</v>
      </c>
      <c r="C3947">
        <f t="shared" ca="1" si="389"/>
        <v>10</v>
      </c>
      <c r="D3947">
        <f t="shared" ca="1" si="389"/>
        <v>2008</v>
      </c>
      <c r="E3947">
        <f t="shared" ca="1" si="389"/>
        <v>1</v>
      </c>
      <c r="F3947">
        <f t="shared" ca="1" si="389"/>
        <v>2</v>
      </c>
      <c r="G3947">
        <f t="shared" ca="1" si="389"/>
        <v>2</v>
      </c>
      <c r="I3947" t="str">
        <f t="shared" ca="1" si="385"/>
        <v>Female</v>
      </c>
      <c r="J3947" t="str">
        <f t="shared" ca="1" si="386"/>
        <v>Medicare</v>
      </c>
      <c r="K3947" t="str">
        <f t="shared" ca="1" si="387"/>
        <v>Admitted</v>
      </c>
      <c r="L3947" s="1">
        <f t="shared" ca="1" si="388"/>
        <v>39748</v>
      </c>
    </row>
    <row r="3948" spans="2:12" x14ac:dyDescent="0.25">
      <c r="B3948">
        <f t="shared" ca="1" si="384"/>
        <v>17</v>
      </c>
      <c r="C3948">
        <f t="shared" ca="1" si="389"/>
        <v>6</v>
      </c>
      <c r="D3948">
        <f t="shared" ca="1" si="389"/>
        <v>2010</v>
      </c>
      <c r="E3948">
        <f t="shared" ca="1" si="389"/>
        <v>1</v>
      </c>
      <c r="F3948">
        <f t="shared" ca="1" si="389"/>
        <v>4</v>
      </c>
      <c r="G3948">
        <f t="shared" ca="1" si="389"/>
        <v>3</v>
      </c>
      <c r="I3948" t="str">
        <f t="shared" ca="1" si="385"/>
        <v>Female</v>
      </c>
      <c r="J3948" t="str">
        <f t="shared" ca="1" si="386"/>
        <v>Self-pay</v>
      </c>
      <c r="K3948" t="str">
        <f t="shared" ca="1" si="387"/>
        <v>Transferred</v>
      </c>
      <c r="L3948" s="1">
        <f t="shared" ca="1" si="388"/>
        <v>40346</v>
      </c>
    </row>
    <row r="3949" spans="2:12" x14ac:dyDescent="0.25">
      <c r="B3949">
        <f t="shared" ca="1" si="384"/>
        <v>27</v>
      </c>
      <c r="C3949">
        <f t="shared" ca="1" si="389"/>
        <v>7</v>
      </c>
      <c r="D3949">
        <f t="shared" ca="1" si="389"/>
        <v>1952</v>
      </c>
      <c r="E3949">
        <f t="shared" ca="1" si="389"/>
        <v>1</v>
      </c>
      <c r="F3949">
        <f t="shared" ca="1" si="389"/>
        <v>5</v>
      </c>
      <c r="G3949">
        <f t="shared" ca="1" si="389"/>
        <v>3</v>
      </c>
      <c r="I3949" t="str">
        <f t="shared" ca="1" si="385"/>
        <v>Female</v>
      </c>
      <c r="J3949" t="str">
        <f t="shared" ca="1" si="386"/>
        <v>Blue Cross</v>
      </c>
      <c r="K3949" t="str">
        <f t="shared" ca="1" si="387"/>
        <v>Transferred</v>
      </c>
      <c r="L3949" s="1">
        <f t="shared" ca="1" si="388"/>
        <v>19202</v>
      </c>
    </row>
    <row r="3950" spans="2:12" x14ac:dyDescent="0.25">
      <c r="B3950">
        <f t="shared" ca="1" si="384"/>
        <v>4</v>
      </c>
      <c r="C3950">
        <f t="shared" ca="1" si="389"/>
        <v>10</v>
      </c>
      <c r="D3950">
        <f t="shared" ca="1" si="389"/>
        <v>1962</v>
      </c>
      <c r="E3950">
        <f t="shared" ca="1" si="389"/>
        <v>2</v>
      </c>
      <c r="F3950">
        <f t="shared" ca="1" si="389"/>
        <v>2</v>
      </c>
      <c r="G3950">
        <f t="shared" ca="1" si="389"/>
        <v>3</v>
      </c>
      <c r="I3950" t="str">
        <f t="shared" ca="1" si="385"/>
        <v>Male</v>
      </c>
      <c r="J3950" t="str">
        <f t="shared" ca="1" si="386"/>
        <v>Medicare</v>
      </c>
      <c r="K3950" t="str">
        <f t="shared" ca="1" si="387"/>
        <v>Transferred</v>
      </c>
      <c r="L3950" s="1">
        <f t="shared" ca="1" si="388"/>
        <v>22923</v>
      </c>
    </row>
    <row r="3951" spans="2:12" x14ac:dyDescent="0.25">
      <c r="B3951">
        <f t="shared" ca="1" si="384"/>
        <v>22</v>
      </c>
      <c r="C3951">
        <f t="shared" ca="1" si="389"/>
        <v>7</v>
      </c>
      <c r="D3951">
        <f t="shared" ca="1" si="389"/>
        <v>1922</v>
      </c>
      <c r="E3951">
        <f t="shared" ca="1" si="389"/>
        <v>1</v>
      </c>
      <c r="F3951">
        <f t="shared" ca="1" si="389"/>
        <v>3</v>
      </c>
      <c r="G3951">
        <f t="shared" ca="1" si="389"/>
        <v>2</v>
      </c>
      <c r="I3951" t="str">
        <f t="shared" ca="1" si="385"/>
        <v>Female</v>
      </c>
      <c r="J3951" t="str">
        <f t="shared" ca="1" si="386"/>
        <v>Medicaid</v>
      </c>
      <c r="K3951" t="str">
        <f t="shared" ca="1" si="387"/>
        <v>Admitted</v>
      </c>
      <c r="L3951" s="1">
        <f t="shared" ca="1" si="388"/>
        <v>8239</v>
      </c>
    </row>
    <row r="3952" spans="2:12" x14ac:dyDescent="0.25">
      <c r="B3952">
        <f t="shared" ca="1" si="384"/>
        <v>10</v>
      </c>
      <c r="C3952">
        <f t="shared" ca="1" si="389"/>
        <v>11</v>
      </c>
      <c r="D3952">
        <f t="shared" ca="1" si="389"/>
        <v>1986</v>
      </c>
      <c r="E3952">
        <f t="shared" ca="1" si="389"/>
        <v>2</v>
      </c>
      <c r="F3952">
        <f t="shared" ca="1" si="389"/>
        <v>2</v>
      </c>
      <c r="G3952">
        <f t="shared" ca="1" si="389"/>
        <v>3</v>
      </c>
      <c r="I3952" t="str">
        <f t="shared" ca="1" si="385"/>
        <v>Male</v>
      </c>
      <c r="J3952" t="str">
        <f t="shared" ca="1" si="386"/>
        <v>Medicare</v>
      </c>
      <c r="K3952" t="str">
        <f t="shared" ca="1" si="387"/>
        <v>Transferred</v>
      </c>
      <c r="L3952" s="1">
        <f t="shared" ca="1" si="388"/>
        <v>31726</v>
      </c>
    </row>
    <row r="3953" spans="2:12" x14ac:dyDescent="0.25">
      <c r="B3953">
        <f t="shared" ca="1" si="384"/>
        <v>29</v>
      </c>
      <c r="C3953">
        <f t="shared" ca="1" si="389"/>
        <v>12</v>
      </c>
      <c r="D3953">
        <f t="shared" ca="1" si="389"/>
        <v>1985</v>
      </c>
      <c r="E3953">
        <f t="shared" ca="1" si="389"/>
        <v>2</v>
      </c>
      <c r="F3953">
        <f t="shared" ca="1" si="389"/>
        <v>2</v>
      </c>
      <c r="G3953">
        <f t="shared" ca="1" si="389"/>
        <v>3</v>
      </c>
      <c r="I3953" t="str">
        <f t="shared" ca="1" si="385"/>
        <v>Male</v>
      </c>
      <c r="J3953" t="str">
        <f t="shared" ca="1" si="386"/>
        <v>Medicare</v>
      </c>
      <c r="K3953" t="str">
        <f t="shared" ca="1" si="387"/>
        <v>Transferred</v>
      </c>
      <c r="L3953" s="1">
        <f t="shared" ca="1" si="388"/>
        <v>31410</v>
      </c>
    </row>
    <row r="3954" spans="2:12" x14ac:dyDescent="0.25">
      <c r="B3954">
        <f t="shared" ca="1" si="384"/>
        <v>18</v>
      </c>
      <c r="C3954">
        <f t="shared" ca="1" si="389"/>
        <v>12</v>
      </c>
      <c r="D3954">
        <f t="shared" ca="1" si="389"/>
        <v>1979</v>
      </c>
      <c r="E3954">
        <f t="shared" ca="1" si="389"/>
        <v>2</v>
      </c>
      <c r="F3954">
        <f t="shared" ca="1" si="389"/>
        <v>4</v>
      </c>
      <c r="G3954">
        <f t="shared" ca="1" si="389"/>
        <v>4</v>
      </c>
      <c r="I3954" t="str">
        <f t="shared" ca="1" si="385"/>
        <v>Male</v>
      </c>
      <c r="J3954" t="str">
        <f t="shared" ca="1" si="386"/>
        <v>Self-pay</v>
      </c>
      <c r="K3954" t="str">
        <f t="shared" ca="1" si="387"/>
        <v>Left without being seen</v>
      </c>
      <c r="L3954" s="1">
        <f t="shared" ca="1" si="388"/>
        <v>29207</v>
      </c>
    </row>
    <row r="3955" spans="2:12" x14ac:dyDescent="0.25">
      <c r="B3955">
        <f t="shared" ca="1" si="384"/>
        <v>2</v>
      </c>
      <c r="C3955">
        <f t="shared" ca="1" si="389"/>
        <v>10</v>
      </c>
      <c r="D3955">
        <f t="shared" ca="1" si="389"/>
        <v>1981</v>
      </c>
      <c r="E3955">
        <f t="shared" ca="1" si="389"/>
        <v>1</v>
      </c>
      <c r="F3955">
        <f t="shared" ca="1" si="389"/>
        <v>1</v>
      </c>
      <c r="G3955">
        <f t="shared" ca="1" si="389"/>
        <v>4</v>
      </c>
      <c r="I3955" t="str">
        <f t="shared" ca="1" si="385"/>
        <v>Female</v>
      </c>
      <c r="J3955" t="str">
        <f t="shared" ca="1" si="386"/>
        <v>Aetna</v>
      </c>
      <c r="K3955" t="str">
        <f t="shared" ca="1" si="387"/>
        <v>Left without being seen</v>
      </c>
      <c r="L3955" s="1">
        <f t="shared" ca="1" si="388"/>
        <v>29861</v>
      </c>
    </row>
    <row r="3956" spans="2:12" x14ac:dyDescent="0.25">
      <c r="B3956">
        <f t="shared" ca="1" si="384"/>
        <v>30</v>
      </c>
      <c r="C3956">
        <f t="shared" ca="1" si="389"/>
        <v>1</v>
      </c>
      <c r="D3956">
        <f t="shared" ca="1" si="389"/>
        <v>1966</v>
      </c>
      <c r="E3956">
        <f t="shared" ca="1" si="389"/>
        <v>2</v>
      </c>
      <c r="F3956">
        <f t="shared" ca="1" si="389"/>
        <v>2</v>
      </c>
      <c r="G3956">
        <f t="shared" ca="1" si="389"/>
        <v>1</v>
      </c>
      <c r="I3956" t="str">
        <f t="shared" ca="1" si="385"/>
        <v>Male</v>
      </c>
      <c r="J3956" t="str">
        <f t="shared" ca="1" si="386"/>
        <v>Medicare</v>
      </c>
      <c r="K3956" t="str">
        <f t="shared" ca="1" si="387"/>
        <v>Discharged</v>
      </c>
      <c r="L3956" s="1">
        <f t="shared" ca="1" si="388"/>
        <v>24137</v>
      </c>
    </row>
    <row r="3957" spans="2:12" x14ac:dyDescent="0.25">
      <c r="B3957">
        <f t="shared" ca="1" si="384"/>
        <v>11</v>
      </c>
      <c r="C3957">
        <f t="shared" ca="1" si="389"/>
        <v>5</v>
      </c>
      <c r="D3957">
        <f t="shared" ca="1" si="389"/>
        <v>1976</v>
      </c>
      <c r="E3957">
        <f t="shared" ca="1" si="389"/>
        <v>1</v>
      </c>
      <c r="F3957">
        <f t="shared" ca="1" si="389"/>
        <v>4</v>
      </c>
      <c r="G3957">
        <f t="shared" ca="1" si="389"/>
        <v>3</v>
      </c>
      <c r="I3957" t="str">
        <f t="shared" ca="1" si="385"/>
        <v>Female</v>
      </c>
      <c r="J3957" t="str">
        <f t="shared" ca="1" si="386"/>
        <v>Self-pay</v>
      </c>
      <c r="K3957" t="str">
        <f t="shared" ca="1" si="387"/>
        <v>Transferred</v>
      </c>
      <c r="L3957" s="1">
        <f t="shared" ca="1" si="388"/>
        <v>27891</v>
      </c>
    </row>
    <row r="3958" spans="2:12" x14ac:dyDescent="0.25">
      <c r="B3958">
        <f t="shared" ca="1" si="384"/>
        <v>25</v>
      </c>
      <c r="C3958">
        <f t="shared" ca="1" si="389"/>
        <v>1</v>
      </c>
      <c r="D3958">
        <f t="shared" ca="1" si="389"/>
        <v>1992</v>
      </c>
      <c r="E3958">
        <f t="shared" ca="1" si="389"/>
        <v>1</v>
      </c>
      <c r="F3958">
        <f t="shared" ca="1" si="389"/>
        <v>3</v>
      </c>
      <c r="G3958">
        <f t="shared" ca="1" si="389"/>
        <v>3</v>
      </c>
      <c r="I3958" t="str">
        <f t="shared" ca="1" si="385"/>
        <v>Female</v>
      </c>
      <c r="J3958" t="str">
        <f t="shared" ca="1" si="386"/>
        <v>Medicaid</v>
      </c>
      <c r="K3958" t="str">
        <f t="shared" ca="1" si="387"/>
        <v>Transferred</v>
      </c>
      <c r="L3958" s="1">
        <f t="shared" ca="1" si="388"/>
        <v>33628</v>
      </c>
    </row>
    <row r="3959" spans="2:12" x14ac:dyDescent="0.25">
      <c r="B3959">
        <f t="shared" ca="1" si="384"/>
        <v>13</v>
      </c>
      <c r="C3959">
        <f t="shared" ca="1" si="389"/>
        <v>7</v>
      </c>
      <c r="D3959">
        <f t="shared" ca="1" si="389"/>
        <v>1973</v>
      </c>
      <c r="E3959">
        <f t="shared" ca="1" si="389"/>
        <v>1</v>
      </c>
      <c r="F3959">
        <f t="shared" ca="1" si="389"/>
        <v>3</v>
      </c>
      <c r="G3959">
        <f t="shared" ca="1" si="389"/>
        <v>2</v>
      </c>
      <c r="I3959" t="str">
        <f t="shared" ca="1" si="385"/>
        <v>Female</v>
      </c>
      <c r="J3959" t="str">
        <f t="shared" ca="1" si="386"/>
        <v>Medicaid</v>
      </c>
      <c r="K3959" t="str">
        <f t="shared" ca="1" si="387"/>
        <v>Admitted</v>
      </c>
      <c r="L3959" s="1">
        <f t="shared" ca="1" si="388"/>
        <v>26858</v>
      </c>
    </row>
    <row r="3960" spans="2:12" x14ac:dyDescent="0.25">
      <c r="B3960">
        <f t="shared" ca="1" si="384"/>
        <v>20</v>
      </c>
      <c r="C3960">
        <f t="shared" ca="1" si="389"/>
        <v>4</v>
      </c>
      <c r="D3960">
        <f t="shared" ca="1" si="389"/>
        <v>2008</v>
      </c>
      <c r="E3960">
        <f t="shared" ca="1" si="389"/>
        <v>1</v>
      </c>
      <c r="F3960">
        <f t="shared" ca="1" si="389"/>
        <v>4</v>
      </c>
      <c r="G3960">
        <f t="shared" ca="1" si="389"/>
        <v>2</v>
      </c>
      <c r="I3960" t="str">
        <f t="shared" ca="1" si="385"/>
        <v>Female</v>
      </c>
      <c r="J3960" t="str">
        <f t="shared" ca="1" si="386"/>
        <v>Self-pay</v>
      </c>
      <c r="K3960" t="str">
        <f t="shared" ca="1" si="387"/>
        <v>Admitted</v>
      </c>
      <c r="L3960" s="1">
        <f t="shared" ca="1" si="388"/>
        <v>39558</v>
      </c>
    </row>
    <row r="3961" spans="2:12" x14ac:dyDescent="0.25">
      <c r="B3961">
        <f t="shared" ca="1" si="384"/>
        <v>8</v>
      </c>
      <c r="C3961">
        <f t="shared" ca="1" si="389"/>
        <v>11</v>
      </c>
      <c r="D3961">
        <f t="shared" ca="1" si="389"/>
        <v>1934</v>
      </c>
      <c r="E3961">
        <f t="shared" ca="1" si="389"/>
        <v>1</v>
      </c>
      <c r="F3961">
        <f t="shared" ca="1" si="389"/>
        <v>2</v>
      </c>
      <c r="G3961">
        <f t="shared" ca="1" si="389"/>
        <v>4</v>
      </c>
      <c r="I3961" t="str">
        <f t="shared" ca="1" si="385"/>
        <v>Female</v>
      </c>
      <c r="J3961" t="str">
        <f t="shared" ca="1" si="386"/>
        <v>Medicare</v>
      </c>
      <c r="K3961" t="str">
        <f t="shared" ca="1" si="387"/>
        <v>Left without being seen</v>
      </c>
      <c r="L3961" s="1">
        <f t="shared" ca="1" si="388"/>
        <v>12731</v>
      </c>
    </row>
    <row r="3962" spans="2:12" x14ac:dyDescent="0.25">
      <c r="B3962">
        <f t="shared" ca="1" si="384"/>
        <v>21</v>
      </c>
      <c r="C3962">
        <f t="shared" ca="1" si="389"/>
        <v>5</v>
      </c>
      <c r="D3962">
        <f t="shared" ca="1" si="389"/>
        <v>1990</v>
      </c>
      <c r="E3962">
        <f t="shared" ca="1" si="389"/>
        <v>2</v>
      </c>
      <c r="F3962">
        <f t="shared" ca="1" si="389"/>
        <v>2</v>
      </c>
      <c r="G3962">
        <f t="shared" ca="1" si="389"/>
        <v>3</v>
      </c>
      <c r="I3962" t="str">
        <f t="shared" ca="1" si="385"/>
        <v>Male</v>
      </c>
      <c r="J3962" t="str">
        <f t="shared" ca="1" si="386"/>
        <v>Medicare</v>
      </c>
      <c r="K3962" t="str">
        <f t="shared" ca="1" si="387"/>
        <v>Transferred</v>
      </c>
      <c r="L3962" s="1">
        <f t="shared" ca="1" si="388"/>
        <v>33014</v>
      </c>
    </row>
    <row r="3963" spans="2:12" x14ac:dyDescent="0.25">
      <c r="B3963">
        <f t="shared" ca="1" si="384"/>
        <v>6</v>
      </c>
      <c r="C3963">
        <f t="shared" ca="1" si="389"/>
        <v>2</v>
      </c>
      <c r="D3963">
        <f t="shared" ca="1" si="389"/>
        <v>1947</v>
      </c>
      <c r="E3963">
        <f t="shared" ca="1" si="389"/>
        <v>2</v>
      </c>
      <c r="F3963">
        <f t="shared" ca="1" si="389"/>
        <v>3</v>
      </c>
      <c r="G3963">
        <f t="shared" ca="1" si="389"/>
        <v>3</v>
      </c>
      <c r="I3963" t="str">
        <f t="shared" ca="1" si="385"/>
        <v>Male</v>
      </c>
      <c r="J3963" t="str">
        <f t="shared" ca="1" si="386"/>
        <v>Medicaid</v>
      </c>
      <c r="K3963" t="str">
        <f t="shared" ca="1" si="387"/>
        <v>Transferred</v>
      </c>
      <c r="L3963" s="1">
        <f t="shared" ca="1" si="388"/>
        <v>17204</v>
      </c>
    </row>
    <row r="3964" spans="2:12" x14ac:dyDescent="0.25">
      <c r="B3964">
        <f t="shared" ca="1" si="384"/>
        <v>11</v>
      </c>
      <c r="C3964">
        <f t="shared" ca="1" si="389"/>
        <v>12</v>
      </c>
      <c r="D3964">
        <f t="shared" ca="1" si="389"/>
        <v>1995</v>
      </c>
      <c r="E3964">
        <f t="shared" ca="1" si="389"/>
        <v>2</v>
      </c>
      <c r="F3964">
        <f t="shared" ca="1" si="389"/>
        <v>4</v>
      </c>
      <c r="G3964">
        <f t="shared" ca="1" si="389"/>
        <v>4</v>
      </c>
      <c r="I3964" t="str">
        <f t="shared" ca="1" si="385"/>
        <v>Male</v>
      </c>
      <c r="J3964" t="str">
        <f t="shared" ca="1" si="386"/>
        <v>Self-pay</v>
      </c>
      <c r="K3964" t="str">
        <f t="shared" ca="1" si="387"/>
        <v>Left without being seen</v>
      </c>
      <c r="L3964" s="1">
        <f t="shared" ca="1" si="388"/>
        <v>35044</v>
      </c>
    </row>
    <row r="3965" spans="2:12" x14ac:dyDescent="0.25">
      <c r="B3965">
        <f t="shared" ca="1" si="384"/>
        <v>27</v>
      </c>
      <c r="C3965">
        <f t="shared" ca="1" si="389"/>
        <v>10</v>
      </c>
      <c r="D3965">
        <f t="shared" ca="1" si="389"/>
        <v>2008</v>
      </c>
      <c r="E3965">
        <f t="shared" ca="1" si="389"/>
        <v>1</v>
      </c>
      <c r="F3965">
        <f t="shared" ca="1" si="389"/>
        <v>3</v>
      </c>
      <c r="G3965">
        <f t="shared" ca="1" si="389"/>
        <v>4</v>
      </c>
      <c r="I3965" t="str">
        <f t="shared" ca="1" si="385"/>
        <v>Female</v>
      </c>
      <c r="J3965" t="str">
        <f t="shared" ca="1" si="386"/>
        <v>Medicaid</v>
      </c>
      <c r="K3965" t="str">
        <f t="shared" ca="1" si="387"/>
        <v>Left without being seen</v>
      </c>
      <c r="L3965" s="1">
        <f t="shared" ca="1" si="388"/>
        <v>39748</v>
      </c>
    </row>
    <row r="3966" spans="2:12" x14ac:dyDescent="0.25">
      <c r="B3966">
        <f t="shared" ca="1" si="384"/>
        <v>17</v>
      </c>
      <c r="C3966">
        <f t="shared" ca="1" si="389"/>
        <v>11</v>
      </c>
      <c r="D3966">
        <f t="shared" ca="1" si="389"/>
        <v>1978</v>
      </c>
      <c r="E3966">
        <f t="shared" ca="1" si="389"/>
        <v>2</v>
      </c>
      <c r="F3966">
        <f t="shared" ca="1" si="389"/>
        <v>2</v>
      </c>
      <c r="G3966">
        <f t="shared" ca="1" si="389"/>
        <v>4</v>
      </c>
      <c r="I3966" t="str">
        <f t="shared" ca="1" si="385"/>
        <v>Male</v>
      </c>
      <c r="J3966" t="str">
        <f t="shared" ca="1" si="386"/>
        <v>Medicare</v>
      </c>
      <c r="K3966" t="str">
        <f t="shared" ca="1" si="387"/>
        <v>Left without being seen</v>
      </c>
      <c r="L3966" s="1">
        <f t="shared" ca="1" si="388"/>
        <v>28811</v>
      </c>
    </row>
    <row r="3967" spans="2:12" x14ac:dyDescent="0.25">
      <c r="B3967">
        <f t="shared" ca="1" si="384"/>
        <v>5</v>
      </c>
      <c r="C3967">
        <f t="shared" ca="1" si="389"/>
        <v>7</v>
      </c>
      <c r="D3967">
        <f t="shared" ca="1" si="389"/>
        <v>1988</v>
      </c>
      <c r="E3967">
        <f t="shared" ca="1" si="389"/>
        <v>2</v>
      </c>
      <c r="F3967">
        <f t="shared" ca="1" si="389"/>
        <v>4</v>
      </c>
      <c r="G3967">
        <f t="shared" ca="1" si="389"/>
        <v>4</v>
      </c>
      <c r="I3967" t="str">
        <f t="shared" ca="1" si="385"/>
        <v>Male</v>
      </c>
      <c r="J3967" t="str">
        <f t="shared" ca="1" si="386"/>
        <v>Self-pay</v>
      </c>
      <c r="K3967" t="str">
        <f t="shared" ca="1" si="387"/>
        <v>Left without being seen</v>
      </c>
      <c r="L3967" s="1">
        <f t="shared" ca="1" si="388"/>
        <v>32329</v>
      </c>
    </row>
    <row r="3968" spans="2:12" x14ac:dyDescent="0.25">
      <c r="B3968">
        <f t="shared" ca="1" si="384"/>
        <v>23</v>
      </c>
      <c r="C3968">
        <f t="shared" ca="1" si="389"/>
        <v>5</v>
      </c>
      <c r="D3968">
        <f t="shared" ca="1" si="389"/>
        <v>1940</v>
      </c>
      <c r="E3968">
        <f t="shared" ca="1" si="389"/>
        <v>1</v>
      </c>
      <c r="F3968">
        <f t="shared" ca="1" si="389"/>
        <v>2</v>
      </c>
      <c r="G3968">
        <f t="shared" ca="1" si="389"/>
        <v>2</v>
      </c>
      <c r="I3968" t="str">
        <f t="shared" ca="1" si="385"/>
        <v>Female</v>
      </c>
      <c r="J3968" t="str">
        <f t="shared" ca="1" si="386"/>
        <v>Medicare</v>
      </c>
      <c r="K3968" t="str">
        <f t="shared" ca="1" si="387"/>
        <v>Admitted</v>
      </c>
      <c r="L3968" s="1">
        <f t="shared" ca="1" si="388"/>
        <v>14754</v>
      </c>
    </row>
    <row r="3969" spans="2:12" x14ac:dyDescent="0.25">
      <c r="B3969">
        <f t="shared" ca="1" si="384"/>
        <v>8</v>
      </c>
      <c r="C3969">
        <f t="shared" ca="1" si="389"/>
        <v>5</v>
      </c>
      <c r="D3969">
        <f t="shared" ca="1" si="389"/>
        <v>2008</v>
      </c>
      <c r="E3969">
        <f t="shared" ca="1" si="389"/>
        <v>2</v>
      </c>
      <c r="F3969">
        <f t="shared" ca="1" si="389"/>
        <v>1</v>
      </c>
      <c r="G3969">
        <f t="shared" ca="1" si="389"/>
        <v>1</v>
      </c>
      <c r="I3969" t="str">
        <f t="shared" ca="1" si="385"/>
        <v>Male</v>
      </c>
      <c r="J3969" t="str">
        <f t="shared" ca="1" si="386"/>
        <v>Aetna</v>
      </c>
      <c r="K3969" t="str">
        <f t="shared" ca="1" si="387"/>
        <v>Discharged</v>
      </c>
      <c r="L3969" s="1">
        <f t="shared" ca="1" si="388"/>
        <v>39576</v>
      </c>
    </row>
    <row r="3970" spans="2:12" x14ac:dyDescent="0.25">
      <c r="B3970">
        <f t="shared" ca="1" si="384"/>
        <v>24</v>
      </c>
      <c r="C3970">
        <f t="shared" ca="1" si="389"/>
        <v>10</v>
      </c>
      <c r="D3970">
        <f t="shared" ca="1" si="389"/>
        <v>1930</v>
      </c>
      <c r="E3970">
        <f t="shared" ca="1" si="389"/>
        <v>2</v>
      </c>
      <c r="F3970">
        <f t="shared" ca="1" si="389"/>
        <v>1</v>
      </c>
      <c r="G3970">
        <f t="shared" ca="1" si="389"/>
        <v>4</v>
      </c>
      <c r="I3970" t="str">
        <f t="shared" ca="1" si="385"/>
        <v>Male</v>
      </c>
      <c r="J3970" t="str">
        <f t="shared" ca="1" si="386"/>
        <v>Aetna</v>
      </c>
      <c r="K3970" t="str">
        <f t="shared" ca="1" si="387"/>
        <v>Left without being seen</v>
      </c>
      <c r="L3970" s="1">
        <f t="shared" ca="1" si="388"/>
        <v>11255</v>
      </c>
    </row>
    <row r="3971" spans="2:12" x14ac:dyDescent="0.25">
      <c r="B3971">
        <f t="shared" ca="1" si="384"/>
        <v>16</v>
      </c>
      <c r="C3971">
        <f t="shared" ca="1" si="389"/>
        <v>10</v>
      </c>
      <c r="D3971">
        <f t="shared" ca="1" si="389"/>
        <v>1959</v>
      </c>
      <c r="E3971">
        <f t="shared" ca="1" si="389"/>
        <v>2</v>
      </c>
      <c r="F3971">
        <f t="shared" ca="1" si="389"/>
        <v>4</v>
      </c>
      <c r="G3971">
        <f t="shared" ca="1" si="389"/>
        <v>4</v>
      </c>
      <c r="I3971" t="str">
        <f t="shared" ca="1" si="385"/>
        <v>Male</v>
      </c>
      <c r="J3971" t="str">
        <f t="shared" ca="1" si="386"/>
        <v>Self-pay</v>
      </c>
      <c r="K3971" t="str">
        <f t="shared" ca="1" si="387"/>
        <v>Left without being seen</v>
      </c>
      <c r="L3971" s="1">
        <f t="shared" ca="1" si="388"/>
        <v>21839</v>
      </c>
    </row>
    <row r="3972" spans="2:12" x14ac:dyDescent="0.25">
      <c r="B3972">
        <f t="shared" ca="1" si="384"/>
        <v>28</v>
      </c>
      <c r="C3972">
        <f t="shared" ca="1" si="389"/>
        <v>4</v>
      </c>
      <c r="D3972">
        <f t="shared" ca="1" si="389"/>
        <v>1923</v>
      </c>
      <c r="E3972">
        <f t="shared" ca="1" si="389"/>
        <v>2</v>
      </c>
      <c r="F3972">
        <f t="shared" ca="1" si="389"/>
        <v>4</v>
      </c>
      <c r="G3972">
        <f t="shared" ca="1" si="389"/>
        <v>2</v>
      </c>
      <c r="I3972" t="str">
        <f t="shared" ca="1" si="385"/>
        <v>Male</v>
      </c>
      <c r="J3972" t="str">
        <f t="shared" ca="1" si="386"/>
        <v>Self-pay</v>
      </c>
      <c r="K3972" t="str">
        <f t="shared" ca="1" si="387"/>
        <v>Admitted</v>
      </c>
      <c r="L3972" s="1">
        <f t="shared" ca="1" si="388"/>
        <v>8519</v>
      </c>
    </row>
    <row r="3973" spans="2:12" x14ac:dyDescent="0.25">
      <c r="B3973">
        <f t="shared" ref="B3973:B4036" ca="1" si="390">RANDBETWEEN(B$4,B$5)</f>
        <v>6</v>
      </c>
      <c r="C3973">
        <f t="shared" ca="1" si="389"/>
        <v>4</v>
      </c>
      <c r="D3973">
        <f t="shared" ca="1" si="389"/>
        <v>1960</v>
      </c>
      <c r="E3973">
        <f t="shared" ca="1" si="389"/>
        <v>2</v>
      </c>
      <c r="F3973">
        <f t="shared" ca="1" si="389"/>
        <v>3</v>
      </c>
      <c r="G3973">
        <f t="shared" ca="1" si="389"/>
        <v>4</v>
      </c>
      <c r="I3973" t="str">
        <f t="shared" ca="1" si="385"/>
        <v>Male</v>
      </c>
      <c r="J3973" t="str">
        <f t="shared" ca="1" si="386"/>
        <v>Medicaid</v>
      </c>
      <c r="K3973" t="str">
        <f t="shared" ca="1" si="387"/>
        <v>Left without being seen</v>
      </c>
      <c r="L3973" s="1">
        <f t="shared" ca="1" si="388"/>
        <v>22012</v>
      </c>
    </row>
    <row r="3974" spans="2:12" x14ac:dyDescent="0.25">
      <c r="B3974">
        <f t="shared" ca="1" si="390"/>
        <v>2</v>
      </c>
      <c r="C3974">
        <f t="shared" ca="1" si="389"/>
        <v>11</v>
      </c>
      <c r="D3974">
        <f t="shared" ca="1" si="389"/>
        <v>1985</v>
      </c>
      <c r="E3974">
        <f t="shared" ca="1" si="389"/>
        <v>2</v>
      </c>
      <c r="F3974">
        <f t="shared" ca="1" si="389"/>
        <v>2</v>
      </c>
      <c r="G3974">
        <f t="shared" ca="1" si="389"/>
        <v>3</v>
      </c>
      <c r="I3974" t="str">
        <f t="shared" ca="1" si="385"/>
        <v>Male</v>
      </c>
      <c r="J3974" t="str">
        <f t="shared" ca="1" si="386"/>
        <v>Medicare</v>
      </c>
      <c r="K3974" t="str">
        <f t="shared" ca="1" si="387"/>
        <v>Transferred</v>
      </c>
      <c r="L3974" s="1">
        <f t="shared" ca="1" si="388"/>
        <v>31353</v>
      </c>
    </row>
    <row r="3975" spans="2:12" x14ac:dyDescent="0.25">
      <c r="B3975">
        <f t="shared" ca="1" si="390"/>
        <v>7</v>
      </c>
      <c r="C3975">
        <f t="shared" ca="1" si="389"/>
        <v>9</v>
      </c>
      <c r="D3975">
        <f t="shared" ca="1" si="389"/>
        <v>1921</v>
      </c>
      <c r="E3975">
        <f t="shared" ca="1" si="389"/>
        <v>2</v>
      </c>
      <c r="F3975">
        <f t="shared" ca="1" si="389"/>
        <v>4</v>
      </c>
      <c r="G3975">
        <f t="shared" ca="1" si="389"/>
        <v>1</v>
      </c>
      <c r="I3975" t="str">
        <f t="shared" ca="1" si="385"/>
        <v>Male</v>
      </c>
      <c r="J3975" t="str">
        <f t="shared" ca="1" si="386"/>
        <v>Self-pay</v>
      </c>
      <c r="K3975" t="str">
        <f t="shared" ca="1" si="387"/>
        <v>Discharged</v>
      </c>
      <c r="L3975" s="1">
        <f t="shared" ca="1" si="388"/>
        <v>7921</v>
      </c>
    </row>
    <row r="3976" spans="2:12" x14ac:dyDescent="0.25">
      <c r="B3976">
        <f t="shared" ca="1" si="390"/>
        <v>25</v>
      </c>
      <c r="C3976">
        <f t="shared" ca="1" si="389"/>
        <v>9</v>
      </c>
      <c r="D3976">
        <f t="shared" ca="1" si="389"/>
        <v>2007</v>
      </c>
      <c r="E3976">
        <f t="shared" ca="1" si="389"/>
        <v>1</v>
      </c>
      <c r="F3976">
        <f t="shared" ca="1" si="389"/>
        <v>5</v>
      </c>
      <c r="G3976">
        <f t="shared" ca="1" si="389"/>
        <v>1</v>
      </c>
      <c r="I3976" t="str">
        <f t="shared" ca="1" si="385"/>
        <v>Female</v>
      </c>
      <c r="J3976" t="str">
        <f t="shared" ca="1" si="386"/>
        <v>Blue Cross</v>
      </c>
      <c r="K3976" t="str">
        <f t="shared" ca="1" si="387"/>
        <v>Discharged</v>
      </c>
      <c r="L3976" s="1">
        <f t="shared" ca="1" si="388"/>
        <v>39350</v>
      </c>
    </row>
    <row r="3977" spans="2:12" x14ac:dyDescent="0.25">
      <c r="B3977">
        <f t="shared" ca="1" si="390"/>
        <v>18</v>
      </c>
      <c r="C3977">
        <f t="shared" ca="1" si="389"/>
        <v>5</v>
      </c>
      <c r="D3977">
        <f t="shared" ca="1" si="389"/>
        <v>2005</v>
      </c>
      <c r="E3977">
        <f t="shared" ca="1" si="389"/>
        <v>1</v>
      </c>
      <c r="F3977">
        <f t="shared" ca="1" si="389"/>
        <v>1</v>
      </c>
      <c r="G3977">
        <f t="shared" ca="1" si="389"/>
        <v>4</v>
      </c>
      <c r="I3977" t="str">
        <f t="shared" ref="I3977:I4040" ca="1" si="391">VLOOKUP(E3977,GenderNum_to_GenderLabel,2,FALSE)</f>
        <v>Female</v>
      </c>
      <c r="J3977" t="str">
        <f t="shared" ref="J3977:J4040" ca="1" si="392">VLOOKUP(F3977,InsuranceNum_to_InsuranceCompany,2,FALSE)</f>
        <v>Aetna</v>
      </c>
      <c r="K3977" t="str">
        <f t="shared" ref="K3977:K4040" ca="1" si="393">VLOOKUP(G3977,DispositionNum_to_DispositionLabel,2,FALSE)</f>
        <v>Left without being seen</v>
      </c>
      <c r="L3977" s="1">
        <f t="shared" ca="1" si="388"/>
        <v>38490</v>
      </c>
    </row>
    <row r="3978" spans="2:12" x14ac:dyDescent="0.25">
      <c r="B3978">
        <f t="shared" ca="1" si="390"/>
        <v>3</v>
      </c>
      <c r="C3978">
        <f t="shared" ca="1" si="389"/>
        <v>6</v>
      </c>
      <c r="D3978">
        <f t="shared" ca="1" si="389"/>
        <v>1936</v>
      </c>
      <c r="E3978">
        <f t="shared" ca="1" si="389"/>
        <v>1</v>
      </c>
      <c r="F3978">
        <f t="shared" ca="1" si="389"/>
        <v>1</v>
      </c>
      <c r="G3978">
        <f t="shared" ca="1" si="389"/>
        <v>4</v>
      </c>
      <c r="I3978" t="str">
        <f t="shared" ca="1" si="391"/>
        <v>Female</v>
      </c>
      <c r="J3978" t="str">
        <f t="shared" ca="1" si="392"/>
        <v>Aetna</v>
      </c>
      <c r="K3978" t="str">
        <f t="shared" ca="1" si="393"/>
        <v>Left without being seen</v>
      </c>
      <c r="L3978" s="1">
        <f t="shared" ca="1" si="388"/>
        <v>13304</v>
      </c>
    </row>
    <row r="3979" spans="2:12" x14ac:dyDescent="0.25">
      <c r="B3979">
        <f t="shared" ca="1" si="390"/>
        <v>9</v>
      </c>
      <c r="C3979">
        <f t="shared" ca="1" si="389"/>
        <v>5</v>
      </c>
      <c r="D3979">
        <f t="shared" ca="1" si="389"/>
        <v>1964</v>
      </c>
      <c r="E3979">
        <f t="shared" ca="1" si="389"/>
        <v>2</v>
      </c>
      <c r="F3979">
        <f t="shared" ca="1" si="389"/>
        <v>3</v>
      </c>
      <c r="G3979">
        <f t="shared" ca="1" si="389"/>
        <v>3</v>
      </c>
      <c r="I3979" t="str">
        <f t="shared" ca="1" si="391"/>
        <v>Male</v>
      </c>
      <c r="J3979" t="str">
        <f t="shared" ca="1" si="392"/>
        <v>Medicaid</v>
      </c>
      <c r="K3979" t="str">
        <f t="shared" ca="1" si="393"/>
        <v>Transferred</v>
      </c>
      <c r="L3979" s="1">
        <f t="shared" ca="1" si="388"/>
        <v>23506</v>
      </c>
    </row>
    <row r="3980" spans="2:12" x14ac:dyDescent="0.25">
      <c r="B3980">
        <f t="shared" ca="1" si="390"/>
        <v>30</v>
      </c>
      <c r="C3980">
        <f t="shared" ca="1" si="389"/>
        <v>1</v>
      </c>
      <c r="D3980">
        <f t="shared" ca="1" si="389"/>
        <v>1963</v>
      </c>
      <c r="E3980">
        <f t="shared" ca="1" si="389"/>
        <v>2</v>
      </c>
      <c r="F3980">
        <f t="shared" ca="1" si="389"/>
        <v>3</v>
      </c>
      <c r="G3980">
        <f t="shared" ca="1" si="389"/>
        <v>3</v>
      </c>
      <c r="I3980" t="str">
        <f t="shared" ca="1" si="391"/>
        <v>Male</v>
      </c>
      <c r="J3980" t="str">
        <f t="shared" ca="1" si="392"/>
        <v>Medicaid</v>
      </c>
      <c r="K3980" t="str">
        <f t="shared" ca="1" si="393"/>
        <v>Transferred</v>
      </c>
      <c r="L3980" s="1">
        <f t="shared" ca="1" si="388"/>
        <v>23041</v>
      </c>
    </row>
    <row r="3981" spans="2:12" x14ac:dyDescent="0.25">
      <c r="B3981">
        <f t="shared" ca="1" si="390"/>
        <v>16</v>
      </c>
      <c r="C3981">
        <f t="shared" ca="1" si="389"/>
        <v>11</v>
      </c>
      <c r="D3981">
        <f t="shared" ca="1" si="389"/>
        <v>1984</v>
      </c>
      <c r="E3981">
        <f t="shared" ca="1" si="389"/>
        <v>2</v>
      </c>
      <c r="F3981">
        <f t="shared" ca="1" si="389"/>
        <v>4</v>
      </c>
      <c r="G3981">
        <f t="shared" ca="1" si="389"/>
        <v>4</v>
      </c>
      <c r="I3981" t="str">
        <f t="shared" ca="1" si="391"/>
        <v>Male</v>
      </c>
      <c r="J3981" t="str">
        <f t="shared" ca="1" si="392"/>
        <v>Self-pay</v>
      </c>
      <c r="K3981" t="str">
        <f t="shared" ca="1" si="393"/>
        <v>Left without being seen</v>
      </c>
      <c r="L3981" s="1">
        <f t="shared" ca="1" si="388"/>
        <v>31002</v>
      </c>
    </row>
    <row r="3982" spans="2:12" x14ac:dyDescent="0.25">
      <c r="B3982">
        <f t="shared" ca="1" si="390"/>
        <v>30</v>
      </c>
      <c r="C3982">
        <f t="shared" ca="1" si="389"/>
        <v>6</v>
      </c>
      <c r="D3982">
        <f t="shared" ca="1" si="389"/>
        <v>1925</v>
      </c>
      <c r="E3982">
        <f t="shared" ca="1" si="389"/>
        <v>2</v>
      </c>
      <c r="F3982">
        <f t="shared" ca="1" si="389"/>
        <v>5</v>
      </c>
      <c r="G3982">
        <f t="shared" ca="1" si="389"/>
        <v>3</v>
      </c>
      <c r="I3982" t="str">
        <f t="shared" ca="1" si="391"/>
        <v>Male</v>
      </c>
      <c r="J3982" t="str">
        <f t="shared" ca="1" si="392"/>
        <v>Blue Cross</v>
      </c>
      <c r="K3982" t="str">
        <f t="shared" ca="1" si="393"/>
        <v>Transferred</v>
      </c>
      <c r="L3982" s="1">
        <f t="shared" ca="1" si="388"/>
        <v>9313</v>
      </c>
    </row>
    <row r="3983" spans="2:12" x14ac:dyDescent="0.25">
      <c r="B3983">
        <f t="shared" ca="1" si="390"/>
        <v>13</v>
      </c>
      <c r="C3983">
        <f t="shared" ca="1" si="389"/>
        <v>11</v>
      </c>
      <c r="D3983">
        <f t="shared" ca="1" si="389"/>
        <v>1980</v>
      </c>
      <c r="E3983">
        <f t="shared" ca="1" si="389"/>
        <v>1</v>
      </c>
      <c r="F3983">
        <f t="shared" ca="1" si="389"/>
        <v>3</v>
      </c>
      <c r="G3983">
        <f t="shared" ca="1" si="389"/>
        <v>3</v>
      </c>
      <c r="I3983" t="str">
        <f t="shared" ca="1" si="391"/>
        <v>Female</v>
      </c>
      <c r="J3983" t="str">
        <f t="shared" ca="1" si="392"/>
        <v>Medicaid</v>
      </c>
      <c r="K3983" t="str">
        <f t="shared" ca="1" si="393"/>
        <v>Transferred</v>
      </c>
      <c r="L3983" s="1">
        <f t="shared" ca="1" si="388"/>
        <v>29538</v>
      </c>
    </row>
    <row r="3984" spans="2:12" x14ac:dyDescent="0.25">
      <c r="B3984">
        <f t="shared" ca="1" si="390"/>
        <v>26</v>
      </c>
      <c r="C3984">
        <f t="shared" ca="1" si="389"/>
        <v>9</v>
      </c>
      <c r="D3984">
        <f t="shared" ca="1" si="389"/>
        <v>1947</v>
      </c>
      <c r="E3984">
        <f t="shared" ca="1" si="389"/>
        <v>2</v>
      </c>
      <c r="F3984">
        <f t="shared" ca="1" si="389"/>
        <v>1</v>
      </c>
      <c r="G3984">
        <f t="shared" ca="1" si="389"/>
        <v>4</v>
      </c>
      <c r="I3984" t="str">
        <f t="shared" ca="1" si="391"/>
        <v>Male</v>
      </c>
      <c r="J3984" t="str">
        <f t="shared" ca="1" si="392"/>
        <v>Aetna</v>
      </c>
      <c r="K3984" t="str">
        <f t="shared" ca="1" si="393"/>
        <v>Left without being seen</v>
      </c>
      <c r="L3984" s="1">
        <f t="shared" ca="1" si="388"/>
        <v>17436</v>
      </c>
    </row>
    <row r="3985" spans="2:12" x14ac:dyDescent="0.25">
      <c r="B3985">
        <f t="shared" ca="1" si="390"/>
        <v>17</v>
      </c>
      <c r="C3985">
        <f t="shared" ca="1" si="389"/>
        <v>7</v>
      </c>
      <c r="D3985">
        <f t="shared" ca="1" si="389"/>
        <v>1956</v>
      </c>
      <c r="E3985">
        <f t="shared" ca="1" si="389"/>
        <v>1</v>
      </c>
      <c r="F3985">
        <f t="shared" ca="1" si="389"/>
        <v>3</v>
      </c>
      <c r="G3985">
        <f t="shared" ca="1" si="389"/>
        <v>1</v>
      </c>
      <c r="I3985" t="str">
        <f t="shared" ca="1" si="391"/>
        <v>Female</v>
      </c>
      <c r="J3985" t="str">
        <f t="shared" ca="1" si="392"/>
        <v>Medicaid</v>
      </c>
      <c r="K3985" t="str">
        <f t="shared" ca="1" si="393"/>
        <v>Discharged</v>
      </c>
      <c r="L3985" s="1">
        <f t="shared" ca="1" si="388"/>
        <v>20653</v>
      </c>
    </row>
    <row r="3986" spans="2:12" x14ac:dyDescent="0.25">
      <c r="B3986">
        <f t="shared" ca="1" si="390"/>
        <v>26</v>
      </c>
      <c r="C3986">
        <f t="shared" ca="1" si="389"/>
        <v>5</v>
      </c>
      <c r="D3986">
        <f t="shared" ca="1" si="389"/>
        <v>1931</v>
      </c>
      <c r="E3986">
        <f t="shared" ca="1" si="389"/>
        <v>2</v>
      </c>
      <c r="F3986">
        <f t="shared" ca="1" si="389"/>
        <v>4</v>
      </c>
      <c r="G3986">
        <f t="shared" ca="1" si="389"/>
        <v>2</v>
      </c>
      <c r="I3986" t="str">
        <f t="shared" ca="1" si="391"/>
        <v>Male</v>
      </c>
      <c r="J3986" t="str">
        <f t="shared" ca="1" si="392"/>
        <v>Self-pay</v>
      </c>
      <c r="K3986" t="str">
        <f t="shared" ca="1" si="393"/>
        <v>Admitted</v>
      </c>
      <c r="L3986" s="1">
        <f t="shared" ca="1" si="388"/>
        <v>11469</v>
      </c>
    </row>
    <row r="3987" spans="2:12" x14ac:dyDescent="0.25">
      <c r="B3987">
        <f t="shared" ca="1" si="390"/>
        <v>25</v>
      </c>
      <c r="C3987">
        <f t="shared" ca="1" si="389"/>
        <v>4</v>
      </c>
      <c r="D3987">
        <f t="shared" ca="1" si="389"/>
        <v>1947</v>
      </c>
      <c r="E3987">
        <f t="shared" ca="1" si="389"/>
        <v>1</v>
      </c>
      <c r="F3987">
        <f t="shared" ca="1" si="389"/>
        <v>5</v>
      </c>
      <c r="G3987">
        <f t="shared" ca="1" si="389"/>
        <v>1</v>
      </c>
      <c r="I3987" t="str">
        <f t="shared" ca="1" si="391"/>
        <v>Female</v>
      </c>
      <c r="J3987" t="str">
        <f t="shared" ca="1" si="392"/>
        <v>Blue Cross</v>
      </c>
      <c r="K3987" t="str">
        <f t="shared" ca="1" si="393"/>
        <v>Discharged</v>
      </c>
      <c r="L3987" s="1">
        <f t="shared" ca="1" si="388"/>
        <v>17282</v>
      </c>
    </row>
    <row r="3988" spans="2:12" x14ac:dyDescent="0.25">
      <c r="B3988">
        <f t="shared" ca="1" si="390"/>
        <v>3</v>
      </c>
      <c r="C3988">
        <f t="shared" ca="1" si="389"/>
        <v>5</v>
      </c>
      <c r="D3988">
        <f t="shared" ca="1" si="389"/>
        <v>1961</v>
      </c>
      <c r="E3988">
        <f t="shared" ca="1" si="389"/>
        <v>1</v>
      </c>
      <c r="F3988">
        <f t="shared" ca="1" si="389"/>
        <v>4</v>
      </c>
      <c r="G3988">
        <f t="shared" ca="1" si="389"/>
        <v>3</v>
      </c>
      <c r="I3988" t="str">
        <f t="shared" ca="1" si="391"/>
        <v>Female</v>
      </c>
      <c r="J3988" t="str">
        <f t="shared" ca="1" si="392"/>
        <v>Self-pay</v>
      </c>
      <c r="K3988" t="str">
        <f t="shared" ca="1" si="393"/>
        <v>Transferred</v>
      </c>
      <c r="L3988" s="1">
        <f t="shared" ref="L3988:L4051" ca="1" si="394">DATE(D3988,C3988,B3988)</f>
        <v>22404</v>
      </c>
    </row>
    <row r="3989" spans="2:12" x14ac:dyDescent="0.25">
      <c r="B3989">
        <f t="shared" ca="1" si="390"/>
        <v>1</v>
      </c>
      <c r="C3989">
        <f t="shared" ca="1" si="389"/>
        <v>11</v>
      </c>
      <c r="D3989">
        <f t="shared" ca="1" si="389"/>
        <v>1917</v>
      </c>
      <c r="E3989">
        <f t="shared" ca="1" si="389"/>
        <v>2</v>
      </c>
      <c r="F3989">
        <f t="shared" ca="1" si="389"/>
        <v>4</v>
      </c>
      <c r="G3989">
        <f t="shared" ca="1" si="389"/>
        <v>3</v>
      </c>
      <c r="I3989" t="str">
        <f t="shared" ca="1" si="391"/>
        <v>Male</v>
      </c>
      <c r="J3989" t="str">
        <f t="shared" ca="1" si="392"/>
        <v>Self-pay</v>
      </c>
      <c r="K3989" t="str">
        <f t="shared" ca="1" si="393"/>
        <v>Transferred</v>
      </c>
      <c r="L3989" s="1">
        <f t="shared" ca="1" si="394"/>
        <v>6515</v>
      </c>
    </row>
    <row r="3990" spans="2:12" x14ac:dyDescent="0.25">
      <c r="B3990">
        <f t="shared" ca="1" si="390"/>
        <v>9</v>
      </c>
      <c r="C3990">
        <f t="shared" ca="1" si="389"/>
        <v>10</v>
      </c>
      <c r="D3990">
        <f t="shared" ca="1" si="389"/>
        <v>1981</v>
      </c>
      <c r="E3990">
        <f t="shared" ca="1" si="389"/>
        <v>2</v>
      </c>
      <c r="F3990">
        <f t="shared" ca="1" si="389"/>
        <v>2</v>
      </c>
      <c r="G3990">
        <f t="shared" ca="1" si="389"/>
        <v>4</v>
      </c>
      <c r="I3990" t="str">
        <f t="shared" ca="1" si="391"/>
        <v>Male</v>
      </c>
      <c r="J3990" t="str">
        <f t="shared" ca="1" si="392"/>
        <v>Medicare</v>
      </c>
      <c r="K3990" t="str">
        <f t="shared" ca="1" si="393"/>
        <v>Left without being seen</v>
      </c>
      <c r="L3990" s="1">
        <f t="shared" ca="1" si="394"/>
        <v>29868</v>
      </c>
    </row>
    <row r="3991" spans="2:12" x14ac:dyDescent="0.25">
      <c r="B3991">
        <f t="shared" ca="1" si="390"/>
        <v>17</v>
      </c>
      <c r="C3991">
        <f t="shared" ca="1" si="389"/>
        <v>6</v>
      </c>
      <c r="D3991">
        <f t="shared" ca="1" si="389"/>
        <v>1999</v>
      </c>
      <c r="E3991">
        <f t="shared" ca="1" si="389"/>
        <v>1</v>
      </c>
      <c r="F3991">
        <f t="shared" ca="1" si="389"/>
        <v>5</v>
      </c>
      <c r="G3991">
        <f t="shared" ca="1" si="389"/>
        <v>4</v>
      </c>
      <c r="I3991" t="str">
        <f t="shared" ca="1" si="391"/>
        <v>Female</v>
      </c>
      <c r="J3991" t="str">
        <f t="shared" ca="1" si="392"/>
        <v>Blue Cross</v>
      </c>
      <c r="K3991" t="str">
        <f t="shared" ca="1" si="393"/>
        <v>Left without being seen</v>
      </c>
      <c r="L3991" s="1">
        <f t="shared" ca="1" si="394"/>
        <v>36328</v>
      </c>
    </row>
    <row r="3992" spans="2:12" x14ac:dyDescent="0.25">
      <c r="B3992">
        <f t="shared" ca="1" si="390"/>
        <v>10</v>
      </c>
      <c r="C3992">
        <f t="shared" ca="1" si="389"/>
        <v>8</v>
      </c>
      <c r="D3992">
        <f t="shared" ca="1" si="389"/>
        <v>1938</v>
      </c>
      <c r="E3992">
        <f t="shared" ca="1" si="389"/>
        <v>1</v>
      </c>
      <c r="F3992">
        <f t="shared" ca="1" si="389"/>
        <v>4</v>
      </c>
      <c r="G3992">
        <f t="shared" ca="1" si="389"/>
        <v>4</v>
      </c>
      <c r="I3992" t="str">
        <f t="shared" ca="1" si="391"/>
        <v>Female</v>
      </c>
      <c r="J3992" t="str">
        <f t="shared" ca="1" si="392"/>
        <v>Self-pay</v>
      </c>
      <c r="K3992" t="str">
        <f t="shared" ca="1" si="393"/>
        <v>Left without being seen</v>
      </c>
      <c r="L3992" s="1">
        <f t="shared" ca="1" si="394"/>
        <v>14102</v>
      </c>
    </row>
    <row r="3993" spans="2:12" x14ac:dyDescent="0.25">
      <c r="B3993">
        <f t="shared" ca="1" si="390"/>
        <v>7</v>
      </c>
      <c r="C3993">
        <f t="shared" ca="1" si="389"/>
        <v>8</v>
      </c>
      <c r="D3993">
        <f t="shared" ca="1" si="389"/>
        <v>1955</v>
      </c>
      <c r="E3993">
        <f t="shared" ca="1" si="389"/>
        <v>2</v>
      </c>
      <c r="F3993">
        <f t="shared" ca="1" si="389"/>
        <v>2</v>
      </c>
      <c r="G3993">
        <f t="shared" ca="1" si="389"/>
        <v>2</v>
      </c>
      <c r="I3993" t="str">
        <f t="shared" ca="1" si="391"/>
        <v>Male</v>
      </c>
      <c r="J3993" t="str">
        <f t="shared" ca="1" si="392"/>
        <v>Medicare</v>
      </c>
      <c r="K3993" t="str">
        <f t="shared" ca="1" si="393"/>
        <v>Admitted</v>
      </c>
      <c r="L3993" s="1">
        <f t="shared" ca="1" si="394"/>
        <v>20308</v>
      </c>
    </row>
    <row r="3994" spans="2:12" x14ac:dyDescent="0.25">
      <c r="B3994">
        <f t="shared" ca="1" si="390"/>
        <v>11</v>
      </c>
      <c r="C3994">
        <f t="shared" ca="1" si="389"/>
        <v>8</v>
      </c>
      <c r="D3994">
        <f t="shared" ca="1" si="389"/>
        <v>2011</v>
      </c>
      <c r="E3994">
        <f t="shared" ca="1" si="389"/>
        <v>1</v>
      </c>
      <c r="F3994">
        <f t="shared" ca="1" si="389"/>
        <v>4</v>
      </c>
      <c r="G3994">
        <f t="shared" ca="1" si="389"/>
        <v>4</v>
      </c>
      <c r="I3994" t="str">
        <f t="shared" ca="1" si="391"/>
        <v>Female</v>
      </c>
      <c r="J3994" t="str">
        <f t="shared" ca="1" si="392"/>
        <v>Self-pay</v>
      </c>
      <c r="K3994" t="str">
        <f t="shared" ca="1" si="393"/>
        <v>Left without being seen</v>
      </c>
      <c r="L3994" s="1">
        <f t="shared" ca="1" si="394"/>
        <v>40766</v>
      </c>
    </row>
    <row r="3995" spans="2:12" x14ac:dyDescent="0.25">
      <c r="B3995">
        <f t="shared" ca="1" si="390"/>
        <v>12</v>
      </c>
      <c r="C3995">
        <f t="shared" ca="1" si="389"/>
        <v>6</v>
      </c>
      <c r="D3995">
        <f t="shared" ca="1" si="389"/>
        <v>2008</v>
      </c>
      <c r="E3995">
        <f t="shared" ref="C3995:G4046" ca="1" si="395">RANDBETWEEN(E$4,E$5)</f>
        <v>2</v>
      </c>
      <c r="F3995">
        <f t="shared" ca="1" si="395"/>
        <v>2</v>
      </c>
      <c r="G3995">
        <f t="shared" ca="1" si="395"/>
        <v>1</v>
      </c>
      <c r="I3995" t="str">
        <f t="shared" ca="1" si="391"/>
        <v>Male</v>
      </c>
      <c r="J3995" t="str">
        <f t="shared" ca="1" si="392"/>
        <v>Medicare</v>
      </c>
      <c r="K3995" t="str">
        <f t="shared" ca="1" si="393"/>
        <v>Discharged</v>
      </c>
      <c r="L3995" s="1">
        <f t="shared" ca="1" si="394"/>
        <v>39611</v>
      </c>
    </row>
    <row r="3996" spans="2:12" x14ac:dyDescent="0.25">
      <c r="B3996">
        <f t="shared" ca="1" si="390"/>
        <v>3</v>
      </c>
      <c r="C3996">
        <f t="shared" ca="1" si="395"/>
        <v>1</v>
      </c>
      <c r="D3996">
        <f t="shared" ca="1" si="395"/>
        <v>2000</v>
      </c>
      <c r="E3996">
        <f t="shared" ca="1" si="395"/>
        <v>1</v>
      </c>
      <c r="F3996">
        <f t="shared" ca="1" si="395"/>
        <v>5</v>
      </c>
      <c r="G3996">
        <f t="shared" ca="1" si="395"/>
        <v>1</v>
      </c>
      <c r="I3996" t="str">
        <f t="shared" ca="1" si="391"/>
        <v>Female</v>
      </c>
      <c r="J3996" t="str">
        <f t="shared" ca="1" si="392"/>
        <v>Blue Cross</v>
      </c>
      <c r="K3996" t="str">
        <f t="shared" ca="1" si="393"/>
        <v>Discharged</v>
      </c>
      <c r="L3996" s="1">
        <f t="shared" ca="1" si="394"/>
        <v>36528</v>
      </c>
    </row>
    <row r="3997" spans="2:12" x14ac:dyDescent="0.25">
      <c r="B3997">
        <f t="shared" ca="1" si="390"/>
        <v>11</v>
      </c>
      <c r="C3997">
        <f t="shared" ca="1" si="395"/>
        <v>9</v>
      </c>
      <c r="D3997">
        <f t="shared" ca="1" si="395"/>
        <v>1929</v>
      </c>
      <c r="E3997">
        <f t="shared" ca="1" si="395"/>
        <v>1</v>
      </c>
      <c r="F3997">
        <f t="shared" ca="1" si="395"/>
        <v>3</v>
      </c>
      <c r="G3997">
        <f t="shared" ca="1" si="395"/>
        <v>3</v>
      </c>
      <c r="I3997" t="str">
        <f t="shared" ca="1" si="391"/>
        <v>Female</v>
      </c>
      <c r="J3997" t="str">
        <f t="shared" ca="1" si="392"/>
        <v>Medicaid</v>
      </c>
      <c r="K3997" t="str">
        <f t="shared" ca="1" si="393"/>
        <v>Transferred</v>
      </c>
      <c r="L3997" s="1">
        <f t="shared" ca="1" si="394"/>
        <v>10847</v>
      </c>
    </row>
    <row r="3998" spans="2:12" x14ac:dyDescent="0.25">
      <c r="B3998">
        <f t="shared" ca="1" si="390"/>
        <v>1</v>
      </c>
      <c r="C3998">
        <f t="shared" ca="1" si="395"/>
        <v>11</v>
      </c>
      <c r="D3998">
        <f t="shared" ca="1" si="395"/>
        <v>1926</v>
      </c>
      <c r="E3998">
        <f t="shared" ca="1" si="395"/>
        <v>1</v>
      </c>
      <c r="F3998">
        <f t="shared" ca="1" si="395"/>
        <v>5</v>
      </c>
      <c r="G3998">
        <f t="shared" ca="1" si="395"/>
        <v>1</v>
      </c>
      <c r="I3998" t="str">
        <f t="shared" ca="1" si="391"/>
        <v>Female</v>
      </c>
      <c r="J3998" t="str">
        <f t="shared" ca="1" si="392"/>
        <v>Blue Cross</v>
      </c>
      <c r="K3998" t="str">
        <f t="shared" ca="1" si="393"/>
        <v>Discharged</v>
      </c>
      <c r="L3998" s="1">
        <f t="shared" ca="1" si="394"/>
        <v>9802</v>
      </c>
    </row>
    <row r="3999" spans="2:12" x14ac:dyDescent="0.25">
      <c r="B3999">
        <f t="shared" ca="1" si="390"/>
        <v>29</v>
      </c>
      <c r="C3999">
        <f t="shared" ca="1" si="395"/>
        <v>2</v>
      </c>
      <c r="D3999">
        <f t="shared" ca="1" si="395"/>
        <v>1932</v>
      </c>
      <c r="E3999">
        <f t="shared" ca="1" si="395"/>
        <v>2</v>
      </c>
      <c r="F3999">
        <f t="shared" ca="1" si="395"/>
        <v>1</v>
      </c>
      <c r="G3999">
        <f t="shared" ca="1" si="395"/>
        <v>1</v>
      </c>
      <c r="I3999" t="str">
        <f t="shared" ca="1" si="391"/>
        <v>Male</v>
      </c>
      <c r="J3999" t="str">
        <f t="shared" ca="1" si="392"/>
        <v>Aetna</v>
      </c>
      <c r="K3999" t="str">
        <f t="shared" ca="1" si="393"/>
        <v>Discharged</v>
      </c>
      <c r="L3999" s="1">
        <f t="shared" ca="1" si="394"/>
        <v>11748</v>
      </c>
    </row>
    <row r="4000" spans="2:12" x14ac:dyDescent="0.25">
      <c r="B4000">
        <f t="shared" ca="1" si="390"/>
        <v>7</v>
      </c>
      <c r="C4000">
        <f t="shared" ca="1" si="395"/>
        <v>8</v>
      </c>
      <c r="D4000">
        <f t="shared" ca="1" si="395"/>
        <v>1925</v>
      </c>
      <c r="E4000">
        <f t="shared" ca="1" si="395"/>
        <v>1</v>
      </c>
      <c r="F4000">
        <f t="shared" ca="1" si="395"/>
        <v>2</v>
      </c>
      <c r="G4000">
        <f t="shared" ca="1" si="395"/>
        <v>4</v>
      </c>
      <c r="I4000" t="str">
        <f t="shared" ca="1" si="391"/>
        <v>Female</v>
      </c>
      <c r="J4000" t="str">
        <f t="shared" ca="1" si="392"/>
        <v>Medicare</v>
      </c>
      <c r="K4000" t="str">
        <f t="shared" ca="1" si="393"/>
        <v>Left without being seen</v>
      </c>
      <c r="L4000" s="1">
        <f t="shared" ca="1" si="394"/>
        <v>9351</v>
      </c>
    </row>
    <row r="4001" spans="2:12" x14ac:dyDescent="0.25">
      <c r="B4001">
        <f t="shared" ca="1" si="390"/>
        <v>29</v>
      </c>
      <c r="C4001">
        <f t="shared" ca="1" si="395"/>
        <v>3</v>
      </c>
      <c r="D4001">
        <f t="shared" ca="1" si="395"/>
        <v>1917</v>
      </c>
      <c r="E4001">
        <f t="shared" ca="1" si="395"/>
        <v>1</v>
      </c>
      <c r="F4001">
        <f t="shared" ca="1" si="395"/>
        <v>5</v>
      </c>
      <c r="G4001">
        <f t="shared" ca="1" si="395"/>
        <v>1</v>
      </c>
      <c r="I4001" t="str">
        <f t="shared" ca="1" si="391"/>
        <v>Female</v>
      </c>
      <c r="J4001" t="str">
        <f t="shared" ca="1" si="392"/>
        <v>Blue Cross</v>
      </c>
      <c r="K4001" t="str">
        <f t="shared" ca="1" si="393"/>
        <v>Discharged</v>
      </c>
      <c r="L4001" s="1">
        <f t="shared" ca="1" si="394"/>
        <v>6298</v>
      </c>
    </row>
    <row r="4002" spans="2:12" x14ac:dyDescent="0.25">
      <c r="B4002">
        <f t="shared" ca="1" si="390"/>
        <v>12</v>
      </c>
      <c r="C4002">
        <f t="shared" ca="1" si="395"/>
        <v>3</v>
      </c>
      <c r="D4002">
        <f t="shared" ca="1" si="395"/>
        <v>1982</v>
      </c>
      <c r="E4002">
        <f t="shared" ca="1" si="395"/>
        <v>1</v>
      </c>
      <c r="F4002">
        <f t="shared" ca="1" si="395"/>
        <v>2</v>
      </c>
      <c r="G4002">
        <f t="shared" ca="1" si="395"/>
        <v>4</v>
      </c>
      <c r="I4002" t="str">
        <f t="shared" ca="1" si="391"/>
        <v>Female</v>
      </c>
      <c r="J4002" t="str">
        <f t="shared" ca="1" si="392"/>
        <v>Medicare</v>
      </c>
      <c r="K4002" t="str">
        <f t="shared" ca="1" si="393"/>
        <v>Left without being seen</v>
      </c>
      <c r="L4002" s="1">
        <f t="shared" ca="1" si="394"/>
        <v>30022</v>
      </c>
    </row>
    <row r="4003" spans="2:12" x14ac:dyDescent="0.25">
      <c r="B4003">
        <f t="shared" ca="1" si="390"/>
        <v>9</v>
      </c>
      <c r="C4003">
        <f t="shared" ca="1" si="395"/>
        <v>12</v>
      </c>
      <c r="D4003">
        <f t="shared" ca="1" si="395"/>
        <v>2008</v>
      </c>
      <c r="E4003">
        <f t="shared" ca="1" si="395"/>
        <v>1</v>
      </c>
      <c r="F4003">
        <f t="shared" ca="1" si="395"/>
        <v>2</v>
      </c>
      <c r="G4003">
        <f t="shared" ca="1" si="395"/>
        <v>2</v>
      </c>
      <c r="I4003" t="str">
        <f t="shared" ca="1" si="391"/>
        <v>Female</v>
      </c>
      <c r="J4003" t="str">
        <f t="shared" ca="1" si="392"/>
        <v>Medicare</v>
      </c>
      <c r="K4003" t="str">
        <f t="shared" ca="1" si="393"/>
        <v>Admitted</v>
      </c>
      <c r="L4003" s="1">
        <f t="shared" ca="1" si="394"/>
        <v>39791</v>
      </c>
    </row>
    <row r="4004" spans="2:12" x14ac:dyDescent="0.25">
      <c r="B4004">
        <f t="shared" ca="1" si="390"/>
        <v>16</v>
      </c>
      <c r="C4004">
        <f t="shared" ca="1" si="395"/>
        <v>11</v>
      </c>
      <c r="D4004">
        <f t="shared" ca="1" si="395"/>
        <v>1924</v>
      </c>
      <c r="E4004">
        <f t="shared" ca="1" si="395"/>
        <v>2</v>
      </c>
      <c r="F4004">
        <f t="shared" ca="1" si="395"/>
        <v>2</v>
      </c>
      <c r="G4004">
        <f t="shared" ca="1" si="395"/>
        <v>4</v>
      </c>
      <c r="I4004" t="str">
        <f t="shared" ca="1" si="391"/>
        <v>Male</v>
      </c>
      <c r="J4004" t="str">
        <f t="shared" ca="1" si="392"/>
        <v>Medicare</v>
      </c>
      <c r="K4004" t="str">
        <f t="shared" ca="1" si="393"/>
        <v>Left without being seen</v>
      </c>
      <c r="L4004" s="1">
        <f t="shared" ca="1" si="394"/>
        <v>9087</v>
      </c>
    </row>
    <row r="4005" spans="2:12" x14ac:dyDescent="0.25">
      <c r="B4005">
        <f t="shared" ca="1" si="390"/>
        <v>5</v>
      </c>
      <c r="C4005">
        <f t="shared" ca="1" si="395"/>
        <v>2</v>
      </c>
      <c r="D4005">
        <f t="shared" ca="1" si="395"/>
        <v>1983</v>
      </c>
      <c r="E4005">
        <f t="shared" ca="1" si="395"/>
        <v>2</v>
      </c>
      <c r="F4005">
        <f t="shared" ca="1" si="395"/>
        <v>1</v>
      </c>
      <c r="G4005">
        <f t="shared" ca="1" si="395"/>
        <v>3</v>
      </c>
      <c r="I4005" t="str">
        <f t="shared" ca="1" si="391"/>
        <v>Male</v>
      </c>
      <c r="J4005" t="str">
        <f t="shared" ca="1" si="392"/>
        <v>Aetna</v>
      </c>
      <c r="K4005" t="str">
        <f t="shared" ca="1" si="393"/>
        <v>Transferred</v>
      </c>
      <c r="L4005" s="1">
        <f t="shared" ca="1" si="394"/>
        <v>30352</v>
      </c>
    </row>
    <row r="4006" spans="2:12" x14ac:dyDescent="0.25">
      <c r="B4006">
        <f t="shared" ca="1" si="390"/>
        <v>30</v>
      </c>
      <c r="C4006">
        <f t="shared" ca="1" si="395"/>
        <v>5</v>
      </c>
      <c r="D4006">
        <f t="shared" ca="1" si="395"/>
        <v>1925</v>
      </c>
      <c r="E4006">
        <f t="shared" ca="1" si="395"/>
        <v>1</v>
      </c>
      <c r="F4006">
        <f t="shared" ca="1" si="395"/>
        <v>3</v>
      </c>
      <c r="G4006">
        <f t="shared" ca="1" si="395"/>
        <v>2</v>
      </c>
      <c r="I4006" t="str">
        <f t="shared" ca="1" si="391"/>
        <v>Female</v>
      </c>
      <c r="J4006" t="str">
        <f t="shared" ca="1" si="392"/>
        <v>Medicaid</v>
      </c>
      <c r="K4006" t="str">
        <f t="shared" ca="1" si="393"/>
        <v>Admitted</v>
      </c>
      <c r="L4006" s="1">
        <f t="shared" ca="1" si="394"/>
        <v>9282</v>
      </c>
    </row>
    <row r="4007" spans="2:12" x14ac:dyDescent="0.25">
      <c r="B4007">
        <f t="shared" ca="1" si="390"/>
        <v>10</v>
      </c>
      <c r="C4007">
        <f t="shared" ca="1" si="395"/>
        <v>7</v>
      </c>
      <c r="D4007">
        <f t="shared" ca="1" si="395"/>
        <v>1929</v>
      </c>
      <c r="E4007">
        <f t="shared" ca="1" si="395"/>
        <v>2</v>
      </c>
      <c r="F4007">
        <f t="shared" ca="1" si="395"/>
        <v>2</v>
      </c>
      <c r="G4007">
        <f t="shared" ca="1" si="395"/>
        <v>1</v>
      </c>
      <c r="I4007" t="str">
        <f t="shared" ca="1" si="391"/>
        <v>Male</v>
      </c>
      <c r="J4007" t="str">
        <f t="shared" ca="1" si="392"/>
        <v>Medicare</v>
      </c>
      <c r="K4007" t="str">
        <f t="shared" ca="1" si="393"/>
        <v>Discharged</v>
      </c>
      <c r="L4007" s="1">
        <f t="shared" ca="1" si="394"/>
        <v>10784</v>
      </c>
    </row>
    <row r="4008" spans="2:12" x14ac:dyDescent="0.25">
      <c r="B4008">
        <f t="shared" ca="1" si="390"/>
        <v>4</v>
      </c>
      <c r="C4008">
        <f t="shared" ca="1" si="395"/>
        <v>6</v>
      </c>
      <c r="D4008">
        <f t="shared" ca="1" si="395"/>
        <v>1922</v>
      </c>
      <c r="E4008">
        <f t="shared" ca="1" si="395"/>
        <v>2</v>
      </c>
      <c r="F4008">
        <f t="shared" ca="1" si="395"/>
        <v>2</v>
      </c>
      <c r="G4008">
        <f t="shared" ca="1" si="395"/>
        <v>1</v>
      </c>
      <c r="I4008" t="str">
        <f t="shared" ca="1" si="391"/>
        <v>Male</v>
      </c>
      <c r="J4008" t="str">
        <f t="shared" ca="1" si="392"/>
        <v>Medicare</v>
      </c>
      <c r="K4008" t="str">
        <f t="shared" ca="1" si="393"/>
        <v>Discharged</v>
      </c>
      <c r="L4008" s="1">
        <f t="shared" ca="1" si="394"/>
        <v>8191</v>
      </c>
    </row>
    <row r="4009" spans="2:12" x14ac:dyDescent="0.25">
      <c r="B4009">
        <f t="shared" ca="1" si="390"/>
        <v>19</v>
      </c>
      <c r="C4009">
        <f t="shared" ca="1" si="395"/>
        <v>11</v>
      </c>
      <c r="D4009">
        <f t="shared" ca="1" si="395"/>
        <v>1967</v>
      </c>
      <c r="E4009">
        <f t="shared" ca="1" si="395"/>
        <v>2</v>
      </c>
      <c r="F4009">
        <f t="shared" ca="1" si="395"/>
        <v>4</v>
      </c>
      <c r="G4009">
        <f t="shared" ca="1" si="395"/>
        <v>3</v>
      </c>
      <c r="I4009" t="str">
        <f t="shared" ca="1" si="391"/>
        <v>Male</v>
      </c>
      <c r="J4009" t="str">
        <f t="shared" ca="1" si="392"/>
        <v>Self-pay</v>
      </c>
      <c r="K4009" t="str">
        <f t="shared" ca="1" si="393"/>
        <v>Transferred</v>
      </c>
      <c r="L4009" s="1">
        <f t="shared" ca="1" si="394"/>
        <v>24795</v>
      </c>
    </row>
    <row r="4010" spans="2:12" x14ac:dyDescent="0.25">
      <c r="B4010">
        <f t="shared" ca="1" si="390"/>
        <v>28</v>
      </c>
      <c r="C4010">
        <f t="shared" ca="1" si="395"/>
        <v>5</v>
      </c>
      <c r="D4010">
        <f t="shared" ca="1" si="395"/>
        <v>1978</v>
      </c>
      <c r="E4010">
        <f t="shared" ca="1" si="395"/>
        <v>1</v>
      </c>
      <c r="F4010">
        <f t="shared" ca="1" si="395"/>
        <v>5</v>
      </c>
      <c r="G4010">
        <f t="shared" ca="1" si="395"/>
        <v>4</v>
      </c>
      <c r="I4010" t="str">
        <f t="shared" ca="1" si="391"/>
        <v>Female</v>
      </c>
      <c r="J4010" t="str">
        <f t="shared" ca="1" si="392"/>
        <v>Blue Cross</v>
      </c>
      <c r="K4010" t="str">
        <f t="shared" ca="1" si="393"/>
        <v>Left without being seen</v>
      </c>
      <c r="L4010" s="1">
        <f t="shared" ca="1" si="394"/>
        <v>28638</v>
      </c>
    </row>
    <row r="4011" spans="2:12" x14ac:dyDescent="0.25">
      <c r="B4011">
        <f t="shared" ca="1" si="390"/>
        <v>2</v>
      </c>
      <c r="C4011">
        <f t="shared" ca="1" si="395"/>
        <v>8</v>
      </c>
      <c r="D4011">
        <f t="shared" ca="1" si="395"/>
        <v>2000</v>
      </c>
      <c r="E4011">
        <f t="shared" ca="1" si="395"/>
        <v>1</v>
      </c>
      <c r="F4011">
        <f t="shared" ca="1" si="395"/>
        <v>4</v>
      </c>
      <c r="G4011">
        <f t="shared" ca="1" si="395"/>
        <v>2</v>
      </c>
      <c r="I4011" t="str">
        <f t="shared" ca="1" si="391"/>
        <v>Female</v>
      </c>
      <c r="J4011" t="str">
        <f t="shared" ca="1" si="392"/>
        <v>Self-pay</v>
      </c>
      <c r="K4011" t="str">
        <f t="shared" ca="1" si="393"/>
        <v>Admitted</v>
      </c>
      <c r="L4011" s="1">
        <f t="shared" ca="1" si="394"/>
        <v>36740</v>
      </c>
    </row>
    <row r="4012" spans="2:12" x14ac:dyDescent="0.25">
      <c r="B4012">
        <f t="shared" ca="1" si="390"/>
        <v>27</v>
      </c>
      <c r="C4012">
        <f t="shared" ca="1" si="395"/>
        <v>11</v>
      </c>
      <c r="D4012">
        <f t="shared" ca="1" si="395"/>
        <v>1917</v>
      </c>
      <c r="E4012">
        <f t="shared" ca="1" si="395"/>
        <v>2</v>
      </c>
      <c r="F4012">
        <f t="shared" ca="1" si="395"/>
        <v>5</v>
      </c>
      <c r="G4012">
        <f t="shared" ca="1" si="395"/>
        <v>3</v>
      </c>
      <c r="I4012" t="str">
        <f t="shared" ca="1" si="391"/>
        <v>Male</v>
      </c>
      <c r="J4012" t="str">
        <f t="shared" ca="1" si="392"/>
        <v>Blue Cross</v>
      </c>
      <c r="K4012" t="str">
        <f t="shared" ca="1" si="393"/>
        <v>Transferred</v>
      </c>
      <c r="L4012" s="1">
        <f t="shared" ca="1" si="394"/>
        <v>6541</v>
      </c>
    </row>
    <row r="4013" spans="2:12" x14ac:dyDescent="0.25">
      <c r="B4013">
        <f t="shared" ca="1" si="390"/>
        <v>22</v>
      </c>
      <c r="C4013">
        <f t="shared" ca="1" si="395"/>
        <v>10</v>
      </c>
      <c r="D4013">
        <f t="shared" ca="1" si="395"/>
        <v>1994</v>
      </c>
      <c r="E4013">
        <f t="shared" ca="1" si="395"/>
        <v>2</v>
      </c>
      <c r="F4013">
        <f t="shared" ca="1" si="395"/>
        <v>5</v>
      </c>
      <c r="G4013">
        <f t="shared" ca="1" si="395"/>
        <v>1</v>
      </c>
      <c r="I4013" t="str">
        <f t="shared" ca="1" si="391"/>
        <v>Male</v>
      </c>
      <c r="J4013" t="str">
        <f t="shared" ca="1" si="392"/>
        <v>Blue Cross</v>
      </c>
      <c r="K4013" t="str">
        <f t="shared" ca="1" si="393"/>
        <v>Discharged</v>
      </c>
      <c r="L4013" s="1">
        <f t="shared" ca="1" si="394"/>
        <v>34629</v>
      </c>
    </row>
    <row r="4014" spans="2:12" x14ac:dyDescent="0.25">
      <c r="B4014">
        <f t="shared" ca="1" si="390"/>
        <v>14</v>
      </c>
      <c r="C4014">
        <f t="shared" ca="1" si="395"/>
        <v>12</v>
      </c>
      <c r="D4014">
        <f t="shared" ca="1" si="395"/>
        <v>1970</v>
      </c>
      <c r="E4014">
        <f t="shared" ca="1" si="395"/>
        <v>1</v>
      </c>
      <c r="F4014">
        <f t="shared" ca="1" si="395"/>
        <v>5</v>
      </c>
      <c r="G4014">
        <f t="shared" ca="1" si="395"/>
        <v>4</v>
      </c>
      <c r="I4014" t="str">
        <f t="shared" ca="1" si="391"/>
        <v>Female</v>
      </c>
      <c r="J4014" t="str">
        <f t="shared" ca="1" si="392"/>
        <v>Blue Cross</v>
      </c>
      <c r="K4014" t="str">
        <f t="shared" ca="1" si="393"/>
        <v>Left without being seen</v>
      </c>
      <c r="L4014" s="1">
        <f t="shared" ca="1" si="394"/>
        <v>25916</v>
      </c>
    </row>
    <row r="4015" spans="2:12" x14ac:dyDescent="0.25">
      <c r="B4015">
        <f t="shared" ca="1" si="390"/>
        <v>1</v>
      </c>
      <c r="C4015">
        <f t="shared" ca="1" si="395"/>
        <v>11</v>
      </c>
      <c r="D4015">
        <f t="shared" ca="1" si="395"/>
        <v>1954</v>
      </c>
      <c r="E4015">
        <f t="shared" ca="1" si="395"/>
        <v>2</v>
      </c>
      <c r="F4015">
        <f t="shared" ca="1" si="395"/>
        <v>5</v>
      </c>
      <c r="G4015">
        <f t="shared" ca="1" si="395"/>
        <v>1</v>
      </c>
      <c r="I4015" t="str">
        <f t="shared" ca="1" si="391"/>
        <v>Male</v>
      </c>
      <c r="J4015" t="str">
        <f t="shared" ca="1" si="392"/>
        <v>Blue Cross</v>
      </c>
      <c r="K4015" t="str">
        <f t="shared" ca="1" si="393"/>
        <v>Discharged</v>
      </c>
      <c r="L4015" s="1">
        <f t="shared" ca="1" si="394"/>
        <v>20029</v>
      </c>
    </row>
    <row r="4016" spans="2:12" x14ac:dyDescent="0.25">
      <c r="B4016">
        <f t="shared" ca="1" si="390"/>
        <v>26</v>
      </c>
      <c r="C4016">
        <f t="shared" ca="1" si="395"/>
        <v>1</v>
      </c>
      <c r="D4016">
        <f t="shared" ca="1" si="395"/>
        <v>1991</v>
      </c>
      <c r="E4016">
        <f t="shared" ca="1" si="395"/>
        <v>2</v>
      </c>
      <c r="F4016">
        <f t="shared" ca="1" si="395"/>
        <v>1</v>
      </c>
      <c r="G4016">
        <f t="shared" ca="1" si="395"/>
        <v>3</v>
      </c>
      <c r="I4016" t="str">
        <f t="shared" ca="1" si="391"/>
        <v>Male</v>
      </c>
      <c r="J4016" t="str">
        <f t="shared" ca="1" si="392"/>
        <v>Aetna</v>
      </c>
      <c r="K4016" t="str">
        <f t="shared" ca="1" si="393"/>
        <v>Transferred</v>
      </c>
      <c r="L4016" s="1">
        <f t="shared" ca="1" si="394"/>
        <v>33264</v>
      </c>
    </row>
    <row r="4017" spans="2:12" x14ac:dyDescent="0.25">
      <c r="B4017">
        <f t="shared" ca="1" si="390"/>
        <v>6</v>
      </c>
      <c r="C4017">
        <f t="shared" ca="1" si="395"/>
        <v>7</v>
      </c>
      <c r="D4017">
        <f t="shared" ca="1" si="395"/>
        <v>1922</v>
      </c>
      <c r="E4017">
        <f t="shared" ca="1" si="395"/>
        <v>1</v>
      </c>
      <c r="F4017">
        <f t="shared" ca="1" si="395"/>
        <v>1</v>
      </c>
      <c r="G4017">
        <f t="shared" ca="1" si="395"/>
        <v>3</v>
      </c>
      <c r="I4017" t="str">
        <f t="shared" ca="1" si="391"/>
        <v>Female</v>
      </c>
      <c r="J4017" t="str">
        <f t="shared" ca="1" si="392"/>
        <v>Aetna</v>
      </c>
      <c r="K4017" t="str">
        <f t="shared" ca="1" si="393"/>
        <v>Transferred</v>
      </c>
      <c r="L4017" s="1">
        <f t="shared" ca="1" si="394"/>
        <v>8223</v>
      </c>
    </row>
    <row r="4018" spans="2:12" x14ac:dyDescent="0.25">
      <c r="B4018">
        <f t="shared" ca="1" si="390"/>
        <v>12</v>
      </c>
      <c r="C4018">
        <f t="shared" ca="1" si="395"/>
        <v>5</v>
      </c>
      <c r="D4018">
        <f t="shared" ca="1" si="395"/>
        <v>2010</v>
      </c>
      <c r="E4018">
        <f t="shared" ca="1" si="395"/>
        <v>2</v>
      </c>
      <c r="F4018">
        <f t="shared" ca="1" si="395"/>
        <v>3</v>
      </c>
      <c r="G4018">
        <f t="shared" ca="1" si="395"/>
        <v>3</v>
      </c>
      <c r="I4018" t="str">
        <f t="shared" ca="1" si="391"/>
        <v>Male</v>
      </c>
      <c r="J4018" t="str">
        <f t="shared" ca="1" si="392"/>
        <v>Medicaid</v>
      </c>
      <c r="K4018" t="str">
        <f t="shared" ca="1" si="393"/>
        <v>Transferred</v>
      </c>
      <c r="L4018" s="1">
        <f t="shared" ca="1" si="394"/>
        <v>40310</v>
      </c>
    </row>
    <row r="4019" spans="2:12" x14ac:dyDescent="0.25">
      <c r="B4019">
        <f t="shared" ca="1" si="390"/>
        <v>22</v>
      </c>
      <c r="C4019">
        <f t="shared" ca="1" si="395"/>
        <v>4</v>
      </c>
      <c r="D4019">
        <f t="shared" ca="1" si="395"/>
        <v>1995</v>
      </c>
      <c r="E4019">
        <f t="shared" ca="1" si="395"/>
        <v>1</v>
      </c>
      <c r="F4019">
        <f t="shared" ca="1" si="395"/>
        <v>1</v>
      </c>
      <c r="G4019">
        <f t="shared" ca="1" si="395"/>
        <v>4</v>
      </c>
      <c r="I4019" t="str">
        <f t="shared" ca="1" si="391"/>
        <v>Female</v>
      </c>
      <c r="J4019" t="str">
        <f t="shared" ca="1" si="392"/>
        <v>Aetna</v>
      </c>
      <c r="K4019" t="str">
        <f t="shared" ca="1" si="393"/>
        <v>Left without being seen</v>
      </c>
      <c r="L4019" s="1">
        <f t="shared" ca="1" si="394"/>
        <v>34811</v>
      </c>
    </row>
    <row r="4020" spans="2:12" x14ac:dyDescent="0.25">
      <c r="B4020">
        <f t="shared" ca="1" si="390"/>
        <v>7</v>
      </c>
      <c r="C4020">
        <f t="shared" ca="1" si="395"/>
        <v>9</v>
      </c>
      <c r="D4020">
        <f t="shared" ca="1" si="395"/>
        <v>1983</v>
      </c>
      <c r="E4020">
        <f t="shared" ca="1" si="395"/>
        <v>1</v>
      </c>
      <c r="F4020">
        <f t="shared" ca="1" si="395"/>
        <v>5</v>
      </c>
      <c r="G4020">
        <f t="shared" ca="1" si="395"/>
        <v>2</v>
      </c>
      <c r="I4020" t="str">
        <f t="shared" ca="1" si="391"/>
        <v>Female</v>
      </c>
      <c r="J4020" t="str">
        <f t="shared" ca="1" si="392"/>
        <v>Blue Cross</v>
      </c>
      <c r="K4020" t="str">
        <f t="shared" ca="1" si="393"/>
        <v>Admitted</v>
      </c>
      <c r="L4020" s="1">
        <f t="shared" ca="1" si="394"/>
        <v>30566</v>
      </c>
    </row>
    <row r="4021" spans="2:12" x14ac:dyDescent="0.25">
      <c r="B4021">
        <f t="shared" ca="1" si="390"/>
        <v>19</v>
      </c>
      <c r="C4021">
        <f t="shared" ca="1" si="395"/>
        <v>4</v>
      </c>
      <c r="D4021">
        <f t="shared" ca="1" si="395"/>
        <v>1944</v>
      </c>
      <c r="E4021">
        <f t="shared" ca="1" si="395"/>
        <v>1</v>
      </c>
      <c r="F4021">
        <f t="shared" ca="1" si="395"/>
        <v>1</v>
      </c>
      <c r="G4021">
        <f t="shared" ca="1" si="395"/>
        <v>2</v>
      </c>
      <c r="I4021" t="str">
        <f t="shared" ca="1" si="391"/>
        <v>Female</v>
      </c>
      <c r="J4021" t="str">
        <f t="shared" ca="1" si="392"/>
        <v>Aetna</v>
      </c>
      <c r="K4021" t="str">
        <f t="shared" ca="1" si="393"/>
        <v>Admitted</v>
      </c>
      <c r="L4021" s="1">
        <f t="shared" ca="1" si="394"/>
        <v>16181</v>
      </c>
    </row>
    <row r="4022" spans="2:12" x14ac:dyDescent="0.25">
      <c r="B4022">
        <f t="shared" ca="1" si="390"/>
        <v>27</v>
      </c>
      <c r="C4022">
        <f t="shared" ca="1" si="395"/>
        <v>8</v>
      </c>
      <c r="D4022">
        <f t="shared" ca="1" si="395"/>
        <v>1924</v>
      </c>
      <c r="E4022">
        <f t="shared" ca="1" si="395"/>
        <v>2</v>
      </c>
      <c r="F4022">
        <f t="shared" ca="1" si="395"/>
        <v>5</v>
      </c>
      <c r="G4022">
        <f t="shared" ca="1" si="395"/>
        <v>4</v>
      </c>
      <c r="I4022" t="str">
        <f t="shared" ca="1" si="391"/>
        <v>Male</v>
      </c>
      <c r="J4022" t="str">
        <f t="shared" ca="1" si="392"/>
        <v>Blue Cross</v>
      </c>
      <c r="K4022" t="str">
        <f t="shared" ca="1" si="393"/>
        <v>Left without being seen</v>
      </c>
      <c r="L4022" s="1">
        <f t="shared" ca="1" si="394"/>
        <v>9006</v>
      </c>
    </row>
    <row r="4023" spans="2:12" x14ac:dyDescent="0.25">
      <c r="B4023">
        <f t="shared" ca="1" si="390"/>
        <v>10</v>
      </c>
      <c r="C4023">
        <f t="shared" ca="1" si="395"/>
        <v>10</v>
      </c>
      <c r="D4023">
        <f t="shared" ca="1" si="395"/>
        <v>1965</v>
      </c>
      <c r="E4023">
        <f t="shared" ca="1" si="395"/>
        <v>1</v>
      </c>
      <c r="F4023">
        <f t="shared" ca="1" si="395"/>
        <v>3</v>
      </c>
      <c r="G4023">
        <f t="shared" ca="1" si="395"/>
        <v>3</v>
      </c>
      <c r="I4023" t="str">
        <f t="shared" ca="1" si="391"/>
        <v>Female</v>
      </c>
      <c r="J4023" t="str">
        <f t="shared" ca="1" si="392"/>
        <v>Medicaid</v>
      </c>
      <c r="K4023" t="str">
        <f t="shared" ca="1" si="393"/>
        <v>Transferred</v>
      </c>
      <c r="L4023" s="1">
        <f t="shared" ca="1" si="394"/>
        <v>24025</v>
      </c>
    </row>
    <row r="4024" spans="2:12" x14ac:dyDescent="0.25">
      <c r="B4024">
        <f t="shared" ca="1" si="390"/>
        <v>19</v>
      </c>
      <c r="C4024">
        <f t="shared" ca="1" si="395"/>
        <v>10</v>
      </c>
      <c r="D4024">
        <f t="shared" ca="1" si="395"/>
        <v>2007</v>
      </c>
      <c r="E4024">
        <f t="shared" ca="1" si="395"/>
        <v>2</v>
      </c>
      <c r="F4024">
        <f t="shared" ca="1" si="395"/>
        <v>2</v>
      </c>
      <c r="G4024">
        <f t="shared" ca="1" si="395"/>
        <v>2</v>
      </c>
      <c r="I4024" t="str">
        <f t="shared" ca="1" si="391"/>
        <v>Male</v>
      </c>
      <c r="J4024" t="str">
        <f t="shared" ca="1" si="392"/>
        <v>Medicare</v>
      </c>
      <c r="K4024" t="str">
        <f t="shared" ca="1" si="393"/>
        <v>Admitted</v>
      </c>
      <c r="L4024" s="1">
        <f t="shared" ca="1" si="394"/>
        <v>39374</v>
      </c>
    </row>
    <row r="4025" spans="2:12" x14ac:dyDescent="0.25">
      <c r="B4025">
        <f t="shared" ca="1" si="390"/>
        <v>1</v>
      </c>
      <c r="C4025">
        <f t="shared" ca="1" si="395"/>
        <v>9</v>
      </c>
      <c r="D4025">
        <f t="shared" ca="1" si="395"/>
        <v>1953</v>
      </c>
      <c r="E4025">
        <f t="shared" ca="1" si="395"/>
        <v>1</v>
      </c>
      <c r="F4025">
        <f t="shared" ca="1" si="395"/>
        <v>1</v>
      </c>
      <c r="G4025">
        <f t="shared" ca="1" si="395"/>
        <v>3</v>
      </c>
      <c r="I4025" t="str">
        <f t="shared" ca="1" si="391"/>
        <v>Female</v>
      </c>
      <c r="J4025" t="str">
        <f t="shared" ca="1" si="392"/>
        <v>Aetna</v>
      </c>
      <c r="K4025" t="str">
        <f t="shared" ca="1" si="393"/>
        <v>Transferred</v>
      </c>
      <c r="L4025" s="1">
        <f t="shared" ca="1" si="394"/>
        <v>19603</v>
      </c>
    </row>
    <row r="4026" spans="2:12" x14ac:dyDescent="0.25">
      <c r="B4026">
        <f t="shared" ca="1" si="390"/>
        <v>30</v>
      </c>
      <c r="C4026">
        <f t="shared" ca="1" si="395"/>
        <v>5</v>
      </c>
      <c r="D4026">
        <f t="shared" ca="1" si="395"/>
        <v>2000</v>
      </c>
      <c r="E4026">
        <f t="shared" ca="1" si="395"/>
        <v>2</v>
      </c>
      <c r="F4026">
        <f t="shared" ca="1" si="395"/>
        <v>1</v>
      </c>
      <c r="G4026">
        <f t="shared" ca="1" si="395"/>
        <v>3</v>
      </c>
      <c r="I4026" t="str">
        <f t="shared" ca="1" si="391"/>
        <v>Male</v>
      </c>
      <c r="J4026" t="str">
        <f t="shared" ca="1" si="392"/>
        <v>Aetna</v>
      </c>
      <c r="K4026" t="str">
        <f t="shared" ca="1" si="393"/>
        <v>Transferred</v>
      </c>
      <c r="L4026" s="1">
        <f t="shared" ca="1" si="394"/>
        <v>36676</v>
      </c>
    </row>
    <row r="4027" spans="2:12" x14ac:dyDescent="0.25">
      <c r="B4027">
        <f t="shared" ca="1" si="390"/>
        <v>5</v>
      </c>
      <c r="C4027">
        <f t="shared" ca="1" si="395"/>
        <v>6</v>
      </c>
      <c r="D4027">
        <f t="shared" ca="1" si="395"/>
        <v>1942</v>
      </c>
      <c r="E4027">
        <f t="shared" ca="1" si="395"/>
        <v>1</v>
      </c>
      <c r="F4027">
        <f t="shared" ca="1" si="395"/>
        <v>2</v>
      </c>
      <c r="G4027">
        <f t="shared" ca="1" si="395"/>
        <v>2</v>
      </c>
      <c r="I4027" t="str">
        <f t="shared" ca="1" si="391"/>
        <v>Female</v>
      </c>
      <c r="J4027" t="str">
        <f t="shared" ca="1" si="392"/>
        <v>Medicare</v>
      </c>
      <c r="K4027" t="str">
        <f t="shared" ca="1" si="393"/>
        <v>Admitted</v>
      </c>
      <c r="L4027" s="1">
        <f t="shared" ca="1" si="394"/>
        <v>15497</v>
      </c>
    </row>
    <row r="4028" spans="2:12" x14ac:dyDescent="0.25">
      <c r="B4028">
        <f t="shared" ca="1" si="390"/>
        <v>25</v>
      </c>
      <c r="C4028">
        <f t="shared" ca="1" si="395"/>
        <v>4</v>
      </c>
      <c r="D4028">
        <f t="shared" ca="1" si="395"/>
        <v>1925</v>
      </c>
      <c r="E4028">
        <f t="shared" ca="1" si="395"/>
        <v>1</v>
      </c>
      <c r="F4028">
        <f t="shared" ca="1" si="395"/>
        <v>1</v>
      </c>
      <c r="G4028">
        <f t="shared" ca="1" si="395"/>
        <v>3</v>
      </c>
      <c r="I4028" t="str">
        <f t="shared" ca="1" si="391"/>
        <v>Female</v>
      </c>
      <c r="J4028" t="str">
        <f t="shared" ca="1" si="392"/>
        <v>Aetna</v>
      </c>
      <c r="K4028" t="str">
        <f t="shared" ca="1" si="393"/>
        <v>Transferred</v>
      </c>
      <c r="L4028" s="1">
        <f t="shared" ca="1" si="394"/>
        <v>9247</v>
      </c>
    </row>
    <row r="4029" spans="2:12" x14ac:dyDescent="0.25">
      <c r="B4029">
        <f t="shared" ca="1" si="390"/>
        <v>16</v>
      </c>
      <c r="C4029">
        <f t="shared" ca="1" si="395"/>
        <v>1</v>
      </c>
      <c r="D4029">
        <f t="shared" ca="1" si="395"/>
        <v>2009</v>
      </c>
      <c r="E4029">
        <f t="shared" ca="1" si="395"/>
        <v>2</v>
      </c>
      <c r="F4029">
        <f t="shared" ca="1" si="395"/>
        <v>3</v>
      </c>
      <c r="G4029">
        <f t="shared" ca="1" si="395"/>
        <v>2</v>
      </c>
      <c r="I4029" t="str">
        <f t="shared" ca="1" si="391"/>
        <v>Male</v>
      </c>
      <c r="J4029" t="str">
        <f t="shared" ca="1" si="392"/>
        <v>Medicaid</v>
      </c>
      <c r="K4029" t="str">
        <f t="shared" ca="1" si="393"/>
        <v>Admitted</v>
      </c>
      <c r="L4029" s="1">
        <f t="shared" ca="1" si="394"/>
        <v>39829</v>
      </c>
    </row>
    <row r="4030" spans="2:12" x14ac:dyDescent="0.25">
      <c r="B4030">
        <f t="shared" ca="1" si="390"/>
        <v>16</v>
      </c>
      <c r="C4030">
        <f t="shared" ca="1" si="395"/>
        <v>9</v>
      </c>
      <c r="D4030">
        <f t="shared" ca="1" si="395"/>
        <v>1962</v>
      </c>
      <c r="E4030">
        <f t="shared" ca="1" si="395"/>
        <v>2</v>
      </c>
      <c r="F4030">
        <f t="shared" ca="1" si="395"/>
        <v>4</v>
      </c>
      <c r="G4030">
        <f t="shared" ca="1" si="395"/>
        <v>3</v>
      </c>
      <c r="I4030" t="str">
        <f t="shared" ca="1" si="391"/>
        <v>Male</v>
      </c>
      <c r="J4030" t="str">
        <f t="shared" ca="1" si="392"/>
        <v>Self-pay</v>
      </c>
      <c r="K4030" t="str">
        <f t="shared" ca="1" si="393"/>
        <v>Transferred</v>
      </c>
      <c r="L4030" s="1">
        <f t="shared" ca="1" si="394"/>
        <v>22905</v>
      </c>
    </row>
    <row r="4031" spans="2:12" x14ac:dyDescent="0.25">
      <c r="B4031">
        <f t="shared" ca="1" si="390"/>
        <v>6</v>
      </c>
      <c r="C4031">
        <f t="shared" ca="1" si="395"/>
        <v>8</v>
      </c>
      <c r="D4031">
        <f t="shared" ca="1" si="395"/>
        <v>1957</v>
      </c>
      <c r="E4031">
        <f t="shared" ca="1" si="395"/>
        <v>1</v>
      </c>
      <c r="F4031">
        <f t="shared" ca="1" si="395"/>
        <v>4</v>
      </c>
      <c r="G4031">
        <f t="shared" ca="1" si="395"/>
        <v>4</v>
      </c>
      <c r="I4031" t="str">
        <f t="shared" ca="1" si="391"/>
        <v>Female</v>
      </c>
      <c r="J4031" t="str">
        <f t="shared" ca="1" si="392"/>
        <v>Self-pay</v>
      </c>
      <c r="K4031" t="str">
        <f t="shared" ca="1" si="393"/>
        <v>Left without being seen</v>
      </c>
      <c r="L4031" s="1">
        <f t="shared" ca="1" si="394"/>
        <v>21038</v>
      </c>
    </row>
    <row r="4032" spans="2:12" x14ac:dyDescent="0.25">
      <c r="B4032">
        <f t="shared" ca="1" si="390"/>
        <v>13</v>
      </c>
      <c r="C4032">
        <f t="shared" ca="1" si="395"/>
        <v>7</v>
      </c>
      <c r="D4032">
        <f t="shared" ca="1" si="395"/>
        <v>1929</v>
      </c>
      <c r="E4032">
        <f t="shared" ca="1" si="395"/>
        <v>1</v>
      </c>
      <c r="F4032">
        <f t="shared" ca="1" si="395"/>
        <v>4</v>
      </c>
      <c r="G4032">
        <f t="shared" ca="1" si="395"/>
        <v>3</v>
      </c>
      <c r="I4032" t="str">
        <f t="shared" ca="1" si="391"/>
        <v>Female</v>
      </c>
      <c r="J4032" t="str">
        <f t="shared" ca="1" si="392"/>
        <v>Self-pay</v>
      </c>
      <c r="K4032" t="str">
        <f t="shared" ca="1" si="393"/>
        <v>Transferred</v>
      </c>
      <c r="L4032" s="1">
        <f t="shared" ca="1" si="394"/>
        <v>10787</v>
      </c>
    </row>
    <row r="4033" spans="2:12" x14ac:dyDescent="0.25">
      <c r="B4033">
        <f t="shared" ca="1" si="390"/>
        <v>12</v>
      </c>
      <c r="C4033">
        <f t="shared" ca="1" si="395"/>
        <v>10</v>
      </c>
      <c r="D4033">
        <f t="shared" ca="1" si="395"/>
        <v>1958</v>
      </c>
      <c r="E4033">
        <f t="shared" ca="1" si="395"/>
        <v>1</v>
      </c>
      <c r="F4033">
        <f t="shared" ca="1" si="395"/>
        <v>4</v>
      </c>
      <c r="G4033">
        <f t="shared" ca="1" si="395"/>
        <v>2</v>
      </c>
      <c r="I4033" t="str">
        <f t="shared" ca="1" si="391"/>
        <v>Female</v>
      </c>
      <c r="J4033" t="str">
        <f t="shared" ca="1" si="392"/>
        <v>Self-pay</v>
      </c>
      <c r="K4033" t="str">
        <f t="shared" ca="1" si="393"/>
        <v>Admitted</v>
      </c>
      <c r="L4033" s="1">
        <f t="shared" ca="1" si="394"/>
        <v>21470</v>
      </c>
    </row>
    <row r="4034" spans="2:12" x14ac:dyDescent="0.25">
      <c r="B4034">
        <f t="shared" ca="1" si="390"/>
        <v>6</v>
      </c>
      <c r="C4034">
        <f t="shared" ca="1" si="395"/>
        <v>1</v>
      </c>
      <c r="D4034">
        <f t="shared" ca="1" si="395"/>
        <v>1985</v>
      </c>
      <c r="E4034">
        <f t="shared" ca="1" si="395"/>
        <v>2</v>
      </c>
      <c r="F4034">
        <f t="shared" ca="1" si="395"/>
        <v>4</v>
      </c>
      <c r="G4034">
        <f t="shared" ca="1" si="395"/>
        <v>4</v>
      </c>
      <c r="I4034" t="str">
        <f t="shared" ca="1" si="391"/>
        <v>Male</v>
      </c>
      <c r="J4034" t="str">
        <f t="shared" ca="1" si="392"/>
        <v>Self-pay</v>
      </c>
      <c r="K4034" t="str">
        <f t="shared" ca="1" si="393"/>
        <v>Left without being seen</v>
      </c>
      <c r="L4034" s="1">
        <f t="shared" ca="1" si="394"/>
        <v>31053</v>
      </c>
    </row>
    <row r="4035" spans="2:12" x14ac:dyDescent="0.25">
      <c r="B4035">
        <f t="shared" ca="1" si="390"/>
        <v>13</v>
      </c>
      <c r="C4035">
        <f t="shared" ca="1" si="395"/>
        <v>12</v>
      </c>
      <c r="D4035">
        <f t="shared" ca="1" si="395"/>
        <v>1957</v>
      </c>
      <c r="E4035">
        <f t="shared" ca="1" si="395"/>
        <v>2</v>
      </c>
      <c r="F4035">
        <f t="shared" ca="1" si="395"/>
        <v>5</v>
      </c>
      <c r="G4035">
        <f t="shared" ca="1" si="395"/>
        <v>4</v>
      </c>
      <c r="I4035" t="str">
        <f t="shared" ca="1" si="391"/>
        <v>Male</v>
      </c>
      <c r="J4035" t="str">
        <f t="shared" ca="1" si="392"/>
        <v>Blue Cross</v>
      </c>
      <c r="K4035" t="str">
        <f t="shared" ca="1" si="393"/>
        <v>Left without being seen</v>
      </c>
      <c r="L4035" s="1">
        <f t="shared" ca="1" si="394"/>
        <v>21167</v>
      </c>
    </row>
    <row r="4036" spans="2:12" x14ac:dyDescent="0.25">
      <c r="B4036">
        <f t="shared" ca="1" si="390"/>
        <v>28</v>
      </c>
      <c r="C4036">
        <f t="shared" ca="1" si="395"/>
        <v>10</v>
      </c>
      <c r="D4036">
        <f t="shared" ca="1" si="395"/>
        <v>1933</v>
      </c>
      <c r="E4036">
        <f t="shared" ca="1" si="395"/>
        <v>2</v>
      </c>
      <c r="F4036">
        <f t="shared" ca="1" si="395"/>
        <v>2</v>
      </c>
      <c r="G4036">
        <f t="shared" ca="1" si="395"/>
        <v>3</v>
      </c>
      <c r="I4036" t="str">
        <f t="shared" ca="1" si="391"/>
        <v>Male</v>
      </c>
      <c r="J4036" t="str">
        <f t="shared" ca="1" si="392"/>
        <v>Medicare</v>
      </c>
      <c r="K4036" t="str">
        <f t="shared" ca="1" si="393"/>
        <v>Transferred</v>
      </c>
      <c r="L4036" s="1">
        <f t="shared" ca="1" si="394"/>
        <v>12355</v>
      </c>
    </row>
    <row r="4037" spans="2:12" x14ac:dyDescent="0.25">
      <c r="B4037">
        <f t="shared" ref="B4037:B4100" ca="1" si="396">RANDBETWEEN(B$4,B$5)</f>
        <v>14</v>
      </c>
      <c r="C4037">
        <f t="shared" ca="1" si="395"/>
        <v>11</v>
      </c>
      <c r="D4037">
        <f t="shared" ca="1" si="395"/>
        <v>1966</v>
      </c>
      <c r="E4037">
        <f t="shared" ca="1" si="395"/>
        <v>1</v>
      </c>
      <c r="F4037">
        <f t="shared" ca="1" si="395"/>
        <v>2</v>
      </c>
      <c r="G4037">
        <f t="shared" ca="1" si="395"/>
        <v>4</v>
      </c>
      <c r="I4037" t="str">
        <f t="shared" ca="1" si="391"/>
        <v>Female</v>
      </c>
      <c r="J4037" t="str">
        <f t="shared" ca="1" si="392"/>
        <v>Medicare</v>
      </c>
      <c r="K4037" t="str">
        <f t="shared" ca="1" si="393"/>
        <v>Left without being seen</v>
      </c>
      <c r="L4037" s="1">
        <f t="shared" ca="1" si="394"/>
        <v>24425</v>
      </c>
    </row>
    <row r="4038" spans="2:12" x14ac:dyDescent="0.25">
      <c r="B4038">
        <f t="shared" ca="1" si="396"/>
        <v>1</v>
      </c>
      <c r="C4038">
        <f t="shared" ca="1" si="395"/>
        <v>11</v>
      </c>
      <c r="D4038">
        <f t="shared" ca="1" si="395"/>
        <v>1948</v>
      </c>
      <c r="E4038">
        <f t="shared" ca="1" si="395"/>
        <v>2</v>
      </c>
      <c r="F4038">
        <f t="shared" ca="1" si="395"/>
        <v>4</v>
      </c>
      <c r="G4038">
        <f t="shared" ca="1" si="395"/>
        <v>2</v>
      </c>
      <c r="I4038" t="str">
        <f t="shared" ca="1" si="391"/>
        <v>Male</v>
      </c>
      <c r="J4038" t="str">
        <f t="shared" ca="1" si="392"/>
        <v>Self-pay</v>
      </c>
      <c r="K4038" t="str">
        <f t="shared" ca="1" si="393"/>
        <v>Admitted</v>
      </c>
      <c r="L4038" s="1">
        <f t="shared" ca="1" si="394"/>
        <v>17838</v>
      </c>
    </row>
    <row r="4039" spans="2:12" x14ac:dyDescent="0.25">
      <c r="B4039">
        <f t="shared" ca="1" si="396"/>
        <v>24</v>
      </c>
      <c r="C4039">
        <f t="shared" ca="1" si="395"/>
        <v>5</v>
      </c>
      <c r="D4039">
        <f t="shared" ca="1" si="395"/>
        <v>1976</v>
      </c>
      <c r="E4039">
        <f t="shared" ca="1" si="395"/>
        <v>2</v>
      </c>
      <c r="F4039">
        <f t="shared" ca="1" si="395"/>
        <v>3</v>
      </c>
      <c r="G4039">
        <f t="shared" ca="1" si="395"/>
        <v>2</v>
      </c>
      <c r="I4039" t="str">
        <f t="shared" ca="1" si="391"/>
        <v>Male</v>
      </c>
      <c r="J4039" t="str">
        <f t="shared" ca="1" si="392"/>
        <v>Medicaid</v>
      </c>
      <c r="K4039" t="str">
        <f t="shared" ca="1" si="393"/>
        <v>Admitted</v>
      </c>
      <c r="L4039" s="1">
        <f t="shared" ca="1" si="394"/>
        <v>27904</v>
      </c>
    </row>
    <row r="4040" spans="2:12" x14ac:dyDescent="0.25">
      <c r="B4040">
        <f t="shared" ca="1" si="396"/>
        <v>13</v>
      </c>
      <c r="C4040">
        <f t="shared" ca="1" si="395"/>
        <v>10</v>
      </c>
      <c r="D4040">
        <f t="shared" ca="1" si="395"/>
        <v>1980</v>
      </c>
      <c r="E4040">
        <f t="shared" ca="1" si="395"/>
        <v>2</v>
      </c>
      <c r="F4040">
        <f t="shared" ca="1" si="395"/>
        <v>5</v>
      </c>
      <c r="G4040">
        <f t="shared" ca="1" si="395"/>
        <v>4</v>
      </c>
      <c r="I4040" t="str">
        <f t="shared" ca="1" si="391"/>
        <v>Male</v>
      </c>
      <c r="J4040" t="str">
        <f t="shared" ca="1" si="392"/>
        <v>Blue Cross</v>
      </c>
      <c r="K4040" t="str">
        <f t="shared" ca="1" si="393"/>
        <v>Left without being seen</v>
      </c>
      <c r="L4040" s="1">
        <f t="shared" ca="1" si="394"/>
        <v>29507</v>
      </c>
    </row>
    <row r="4041" spans="2:12" x14ac:dyDescent="0.25">
      <c r="B4041">
        <f t="shared" ca="1" si="396"/>
        <v>13</v>
      </c>
      <c r="C4041">
        <f t="shared" ca="1" si="395"/>
        <v>6</v>
      </c>
      <c r="D4041">
        <f t="shared" ca="1" si="395"/>
        <v>1993</v>
      </c>
      <c r="E4041">
        <f t="shared" ca="1" si="395"/>
        <v>2</v>
      </c>
      <c r="F4041">
        <f t="shared" ca="1" si="395"/>
        <v>2</v>
      </c>
      <c r="G4041">
        <f t="shared" ca="1" si="395"/>
        <v>3</v>
      </c>
      <c r="I4041" t="str">
        <f t="shared" ref="I4041:I4104" ca="1" si="397">VLOOKUP(E4041,GenderNum_to_GenderLabel,2,FALSE)</f>
        <v>Male</v>
      </c>
      <c r="J4041" t="str">
        <f t="shared" ref="J4041:J4104" ca="1" si="398">VLOOKUP(F4041,InsuranceNum_to_InsuranceCompany,2,FALSE)</f>
        <v>Medicare</v>
      </c>
      <c r="K4041" t="str">
        <f t="shared" ref="K4041:K4104" ca="1" si="399">VLOOKUP(G4041,DispositionNum_to_DispositionLabel,2,FALSE)</f>
        <v>Transferred</v>
      </c>
      <c r="L4041" s="1">
        <f t="shared" ca="1" si="394"/>
        <v>34133</v>
      </c>
    </row>
    <row r="4042" spans="2:12" x14ac:dyDescent="0.25">
      <c r="B4042">
        <f t="shared" ca="1" si="396"/>
        <v>25</v>
      </c>
      <c r="C4042">
        <f t="shared" ca="1" si="395"/>
        <v>2</v>
      </c>
      <c r="D4042">
        <f t="shared" ca="1" si="395"/>
        <v>2001</v>
      </c>
      <c r="E4042">
        <f t="shared" ca="1" si="395"/>
        <v>1</v>
      </c>
      <c r="F4042">
        <f t="shared" ca="1" si="395"/>
        <v>5</v>
      </c>
      <c r="G4042">
        <f t="shared" ca="1" si="395"/>
        <v>2</v>
      </c>
      <c r="I4042" t="str">
        <f t="shared" ca="1" si="397"/>
        <v>Female</v>
      </c>
      <c r="J4042" t="str">
        <f t="shared" ca="1" si="398"/>
        <v>Blue Cross</v>
      </c>
      <c r="K4042" t="str">
        <f t="shared" ca="1" si="399"/>
        <v>Admitted</v>
      </c>
      <c r="L4042" s="1">
        <f t="shared" ca="1" si="394"/>
        <v>36947</v>
      </c>
    </row>
    <row r="4043" spans="2:12" x14ac:dyDescent="0.25">
      <c r="B4043">
        <f t="shared" ca="1" si="396"/>
        <v>30</v>
      </c>
      <c r="C4043">
        <f t="shared" ca="1" si="395"/>
        <v>9</v>
      </c>
      <c r="D4043">
        <f t="shared" ca="1" si="395"/>
        <v>1974</v>
      </c>
      <c r="E4043">
        <f t="shared" ca="1" si="395"/>
        <v>2</v>
      </c>
      <c r="F4043">
        <f t="shared" ca="1" si="395"/>
        <v>5</v>
      </c>
      <c r="G4043">
        <f t="shared" ca="1" si="395"/>
        <v>3</v>
      </c>
      <c r="I4043" t="str">
        <f t="shared" ca="1" si="397"/>
        <v>Male</v>
      </c>
      <c r="J4043" t="str">
        <f t="shared" ca="1" si="398"/>
        <v>Blue Cross</v>
      </c>
      <c r="K4043" t="str">
        <f t="shared" ca="1" si="399"/>
        <v>Transferred</v>
      </c>
      <c r="L4043" s="1">
        <f t="shared" ca="1" si="394"/>
        <v>27302</v>
      </c>
    </row>
    <row r="4044" spans="2:12" x14ac:dyDescent="0.25">
      <c r="B4044">
        <f t="shared" ca="1" si="396"/>
        <v>14</v>
      </c>
      <c r="C4044">
        <f t="shared" ca="1" si="395"/>
        <v>11</v>
      </c>
      <c r="D4044">
        <f t="shared" ca="1" si="395"/>
        <v>1987</v>
      </c>
      <c r="E4044">
        <f t="shared" ca="1" si="395"/>
        <v>1</v>
      </c>
      <c r="F4044">
        <f t="shared" ca="1" si="395"/>
        <v>2</v>
      </c>
      <c r="G4044">
        <f t="shared" ca="1" si="395"/>
        <v>2</v>
      </c>
      <c r="I4044" t="str">
        <f t="shared" ca="1" si="397"/>
        <v>Female</v>
      </c>
      <c r="J4044" t="str">
        <f t="shared" ca="1" si="398"/>
        <v>Medicare</v>
      </c>
      <c r="K4044" t="str">
        <f t="shared" ca="1" si="399"/>
        <v>Admitted</v>
      </c>
      <c r="L4044" s="1">
        <f t="shared" ca="1" si="394"/>
        <v>32095</v>
      </c>
    </row>
    <row r="4045" spans="2:12" x14ac:dyDescent="0.25">
      <c r="B4045">
        <f t="shared" ca="1" si="396"/>
        <v>23</v>
      </c>
      <c r="C4045">
        <f t="shared" ca="1" si="395"/>
        <v>8</v>
      </c>
      <c r="D4045">
        <f t="shared" ca="1" si="395"/>
        <v>1943</v>
      </c>
      <c r="E4045">
        <f t="shared" ca="1" si="395"/>
        <v>2</v>
      </c>
      <c r="F4045">
        <f t="shared" ca="1" si="395"/>
        <v>5</v>
      </c>
      <c r="G4045">
        <f t="shared" ca="1" si="395"/>
        <v>3</v>
      </c>
      <c r="I4045" t="str">
        <f t="shared" ca="1" si="397"/>
        <v>Male</v>
      </c>
      <c r="J4045" t="str">
        <f t="shared" ca="1" si="398"/>
        <v>Blue Cross</v>
      </c>
      <c r="K4045" t="str">
        <f t="shared" ca="1" si="399"/>
        <v>Transferred</v>
      </c>
      <c r="L4045" s="1">
        <f t="shared" ca="1" si="394"/>
        <v>15941</v>
      </c>
    </row>
    <row r="4046" spans="2:12" x14ac:dyDescent="0.25">
      <c r="B4046">
        <f t="shared" ca="1" si="396"/>
        <v>28</v>
      </c>
      <c r="C4046">
        <f t="shared" ca="1" si="395"/>
        <v>1</v>
      </c>
      <c r="D4046">
        <f t="shared" ca="1" si="395"/>
        <v>2000</v>
      </c>
      <c r="E4046">
        <f t="shared" ref="C4046:G4097" ca="1" si="400">RANDBETWEEN(E$4,E$5)</f>
        <v>2</v>
      </c>
      <c r="F4046">
        <f t="shared" ca="1" si="400"/>
        <v>3</v>
      </c>
      <c r="G4046">
        <f t="shared" ca="1" si="400"/>
        <v>4</v>
      </c>
      <c r="I4046" t="str">
        <f t="shared" ca="1" si="397"/>
        <v>Male</v>
      </c>
      <c r="J4046" t="str">
        <f t="shared" ca="1" si="398"/>
        <v>Medicaid</v>
      </c>
      <c r="K4046" t="str">
        <f t="shared" ca="1" si="399"/>
        <v>Left without being seen</v>
      </c>
      <c r="L4046" s="1">
        <f t="shared" ca="1" si="394"/>
        <v>36553</v>
      </c>
    </row>
    <row r="4047" spans="2:12" x14ac:dyDescent="0.25">
      <c r="B4047">
        <f t="shared" ca="1" si="396"/>
        <v>12</v>
      </c>
      <c r="C4047">
        <f t="shared" ca="1" si="400"/>
        <v>11</v>
      </c>
      <c r="D4047">
        <f t="shared" ca="1" si="400"/>
        <v>1926</v>
      </c>
      <c r="E4047">
        <f t="shared" ca="1" si="400"/>
        <v>1</v>
      </c>
      <c r="F4047">
        <f t="shared" ca="1" si="400"/>
        <v>5</v>
      </c>
      <c r="G4047">
        <f t="shared" ca="1" si="400"/>
        <v>1</v>
      </c>
      <c r="I4047" t="str">
        <f t="shared" ca="1" si="397"/>
        <v>Female</v>
      </c>
      <c r="J4047" t="str">
        <f t="shared" ca="1" si="398"/>
        <v>Blue Cross</v>
      </c>
      <c r="K4047" t="str">
        <f t="shared" ca="1" si="399"/>
        <v>Discharged</v>
      </c>
      <c r="L4047" s="1">
        <f t="shared" ca="1" si="394"/>
        <v>9813</v>
      </c>
    </row>
    <row r="4048" spans="2:12" x14ac:dyDescent="0.25">
      <c r="B4048">
        <f t="shared" ca="1" si="396"/>
        <v>21</v>
      </c>
      <c r="C4048">
        <f t="shared" ca="1" si="400"/>
        <v>11</v>
      </c>
      <c r="D4048">
        <f t="shared" ca="1" si="400"/>
        <v>1919</v>
      </c>
      <c r="E4048">
        <f t="shared" ca="1" si="400"/>
        <v>2</v>
      </c>
      <c r="F4048">
        <f t="shared" ca="1" si="400"/>
        <v>5</v>
      </c>
      <c r="G4048">
        <f t="shared" ca="1" si="400"/>
        <v>3</v>
      </c>
      <c r="I4048" t="str">
        <f t="shared" ca="1" si="397"/>
        <v>Male</v>
      </c>
      <c r="J4048" t="str">
        <f t="shared" ca="1" si="398"/>
        <v>Blue Cross</v>
      </c>
      <c r="K4048" t="str">
        <f t="shared" ca="1" si="399"/>
        <v>Transferred</v>
      </c>
      <c r="L4048" s="1">
        <f t="shared" ca="1" si="394"/>
        <v>7265</v>
      </c>
    </row>
    <row r="4049" spans="2:12" x14ac:dyDescent="0.25">
      <c r="B4049">
        <f t="shared" ca="1" si="396"/>
        <v>23</v>
      </c>
      <c r="C4049">
        <f t="shared" ca="1" si="400"/>
        <v>6</v>
      </c>
      <c r="D4049">
        <f t="shared" ca="1" si="400"/>
        <v>1932</v>
      </c>
      <c r="E4049">
        <f t="shared" ca="1" si="400"/>
        <v>2</v>
      </c>
      <c r="F4049">
        <f t="shared" ca="1" si="400"/>
        <v>1</v>
      </c>
      <c r="G4049">
        <f t="shared" ca="1" si="400"/>
        <v>4</v>
      </c>
      <c r="I4049" t="str">
        <f t="shared" ca="1" si="397"/>
        <v>Male</v>
      </c>
      <c r="J4049" t="str">
        <f t="shared" ca="1" si="398"/>
        <v>Aetna</v>
      </c>
      <c r="K4049" t="str">
        <f t="shared" ca="1" si="399"/>
        <v>Left without being seen</v>
      </c>
      <c r="L4049" s="1">
        <f t="shared" ca="1" si="394"/>
        <v>11863</v>
      </c>
    </row>
    <row r="4050" spans="2:12" x14ac:dyDescent="0.25">
      <c r="B4050">
        <f t="shared" ca="1" si="396"/>
        <v>28</v>
      </c>
      <c r="C4050">
        <f t="shared" ca="1" si="400"/>
        <v>11</v>
      </c>
      <c r="D4050">
        <f t="shared" ca="1" si="400"/>
        <v>1974</v>
      </c>
      <c r="E4050">
        <f t="shared" ca="1" si="400"/>
        <v>1</v>
      </c>
      <c r="F4050">
        <f t="shared" ca="1" si="400"/>
        <v>2</v>
      </c>
      <c r="G4050">
        <f t="shared" ca="1" si="400"/>
        <v>4</v>
      </c>
      <c r="I4050" t="str">
        <f t="shared" ca="1" si="397"/>
        <v>Female</v>
      </c>
      <c r="J4050" t="str">
        <f t="shared" ca="1" si="398"/>
        <v>Medicare</v>
      </c>
      <c r="K4050" t="str">
        <f t="shared" ca="1" si="399"/>
        <v>Left without being seen</v>
      </c>
      <c r="L4050" s="1">
        <f t="shared" ca="1" si="394"/>
        <v>27361</v>
      </c>
    </row>
    <row r="4051" spans="2:12" x14ac:dyDescent="0.25">
      <c r="B4051">
        <f t="shared" ca="1" si="396"/>
        <v>30</v>
      </c>
      <c r="C4051">
        <f t="shared" ca="1" si="400"/>
        <v>10</v>
      </c>
      <c r="D4051">
        <f t="shared" ca="1" si="400"/>
        <v>1929</v>
      </c>
      <c r="E4051">
        <f t="shared" ca="1" si="400"/>
        <v>2</v>
      </c>
      <c r="F4051">
        <f t="shared" ca="1" si="400"/>
        <v>1</v>
      </c>
      <c r="G4051">
        <f t="shared" ca="1" si="400"/>
        <v>2</v>
      </c>
      <c r="I4051" t="str">
        <f t="shared" ca="1" si="397"/>
        <v>Male</v>
      </c>
      <c r="J4051" t="str">
        <f t="shared" ca="1" si="398"/>
        <v>Aetna</v>
      </c>
      <c r="K4051" t="str">
        <f t="shared" ca="1" si="399"/>
        <v>Admitted</v>
      </c>
      <c r="L4051" s="1">
        <f t="shared" ca="1" si="394"/>
        <v>10896</v>
      </c>
    </row>
    <row r="4052" spans="2:12" x14ac:dyDescent="0.25">
      <c r="B4052">
        <f t="shared" ca="1" si="396"/>
        <v>24</v>
      </c>
      <c r="C4052">
        <f t="shared" ca="1" si="400"/>
        <v>3</v>
      </c>
      <c r="D4052">
        <f t="shared" ca="1" si="400"/>
        <v>1939</v>
      </c>
      <c r="E4052">
        <f t="shared" ca="1" si="400"/>
        <v>1</v>
      </c>
      <c r="F4052">
        <f t="shared" ca="1" si="400"/>
        <v>5</v>
      </c>
      <c r="G4052">
        <f t="shared" ca="1" si="400"/>
        <v>2</v>
      </c>
      <c r="I4052" t="str">
        <f t="shared" ca="1" si="397"/>
        <v>Female</v>
      </c>
      <c r="J4052" t="str">
        <f t="shared" ca="1" si="398"/>
        <v>Blue Cross</v>
      </c>
      <c r="K4052" t="str">
        <f t="shared" ca="1" si="399"/>
        <v>Admitted</v>
      </c>
      <c r="L4052" s="1">
        <f t="shared" ref="L4052:L4115" ca="1" si="401">DATE(D4052,C4052,B4052)</f>
        <v>14328</v>
      </c>
    </row>
    <row r="4053" spans="2:12" x14ac:dyDescent="0.25">
      <c r="B4053">
        <f t="shared" ca="1" si="396"/>
        <v>21</v>
      </c>
      <c r="C4053">
        <f t="shared" ca="1" si="400"/>
        <v>5</v>
      </c>
      <c r="D4053">
        <f t="shared" ca="1" si="400"/>
        <v>1959</v>
      </c>
      <c r="E4053">
        <f t="shared" ca="1" si="400"/>
        <v>1</v>
      </c>
      <c r="F4053">
        <f t="shared" ca="1" si="400"/>
        <v>1</v>
      </c>
      <c r="G4053">
        <f t="shared" ca="1" si="400"/>
        <v>4</v>
      </c>
      <c r="I4053" t="str">
        <f t="shared" ca="1" si="397"/>
        <v>Female</v>
      </c>
      <c r="J4053" t="str">
        <f t="shared" ca="1" si="398"/>
        <v>Aetna</v>
      </c>
      <c r="K4053" t="str">
        <f t="shared" ca="1" si="399"/>
        <v>Left without being seen</v>
      </c>
      <c r="L4053" s="1">
        <f t="shared" ca="1" si="401"/>
        <v>21691</v>
      </c>
    </row>
    <row r="4054" spans="2:12" x14ac:dyDescent="0.25">
      <c r="B4054">
        <f t="shared" ca="1" si="396"/>
        <v>18</v>
      </c>
      <c r="C4054">
        <f t="shared" ca="1" si="400"/>
        <v>2</v>
      </c>
      <c r="D4054">
        <f t="shared" ca="1" si="400"/>
        <v>1955</v>
      </c>
      <c r="E4054">
        <f t="shared" ca="1" si="400"/>
        <v>1</v>
      </c>
      <c r="F4054">
        <f t="shared" ca="1" si="400"/>
        <v>3</v>
      </c>
      <c r="G4054">
        <f t="shared" ca="1" si="400"/>
        <v>4</v>
      </c>
      <c r="I4054" t="str">
        <f t="shared" ca="1" si="397"/>
        <v>Female</v>
      </c>
      <c r="J4054" t="str">
        <f t="shared" ca="1" si="398"/>
        <v>Medicaid</v>
      </c>
      <c r="K4054" t="str">
        <f t="shared" ca="1" si="399"/>
        <v>Left without being seen</v>
      </c>
      <c r="L4054" s="1">
        <f t="shared" ca="1" si="401"/>
        <v>20138</v>
      </c>
    </row>
    <row r="4055" spans="2:12" x14ac:dyDescent="0.25">
      <c r="B4055">
        <f t="shared" ca="1" si="396"/>
        <v>25</v>
      </c>
      <c r="C4055">
        <f t="shared" ca="1" si="400"/>
        <v>3</v>
      </c>
      <c r="D4055">
        <f t="shared" ca="1" si="400"/>
        <v>1960</v>
      </c>
      <c r="E4055">
        <f t="shared" ca="1" si="400"/>
        <v>2</v>
      </c>
      <c r="F4055">
        <f t="shared" ca="1" si="400"/>
        <v>2</v>
      </c>
      <c r="G4055">
        <f t="shared" ca="1" si="400"/>
        <v>2</v>
      </c>
      <c r="I4055" t="str">
        <f t="shared" ca="1" si="397"/>
        <v>Male</v>
      </c>
      <c r="J4055" t="str">
        <f t="shared" ca="1" si="398"/>
        <v>Medicare</v>
      </c>
      <c r="K4055" t="str">
        <f t="shared" ca="1" si="399"/>
        <v>Admitted</v>
      </c>
      <c r="L4055" s="1">
        <f t="shared" ca="1" si="401"/>
        <v>22000</v>
      </c>
    </row>
    <row r="4056" spans="2:12" x14ac:dyDescent="0.25">
      <c r="B4056">
        <f t="shared" ca="1" si="396"/>
        <v>29</v>
      </c>
      <c r="C4056">
        <f t="shared" ca="1" si="400"/>
        <v>7</v>
      </c>
      <c r="D4056">
        <f t="shared" ca="1" si="400"/>
        <v>1937</v>
      </c>
      <c r="E4056">
        <f t="shared" ca="1" si="400"/>
        <v>1</v>
      </c>
      <c r="F4056">
        <f t="shared" ca="1" si="400"/>
        <v>2</v>
      </c>
      <c r="G4056">
        <f t="shared" ca="1" si="400"/>
        <v>1</v>
      </c>
      <c r="I4056" t="str">
        <f t="shared" ca="1" si="397"/>
        <v>Female</v>
      </c>
      <c r="J4056" t="str">
        <f t="shared" ca="1" si="398"/>
        <v>Medicare</v>
      </c>
      <c r="K4056" t="str">
        <f t="shared" ca="1" si="399"/>
        <v>Discharged</v>
      </c>
      <c r="L4056" s="1">
        <f t="shared" ca="1" si="401"/>
        <v>13725</v>
      </c>
    </row>
    <row r="4057" spans="2:12" x14ac:dyDescent="0.25">
      <c r="B4057">
        <f t="shared" ca="1" si="396"/>
        <v>12</v>
      </c>
      <c r="C4057">
        <f t="shared" ca="1" si="400"/>
        <v>2</v>
      </c>
      <c r="D4057">
        <f t="shared" ca="1" si="400"/>
        <v>1938</v>
      </c>
      <c r="E4057">
        <f t="shared" ca="1" si="400"/>
        <v>1</v>
      </c>
      <c r="F4057">
        <f t="shared" ca="1" si="400"/>
        <v>2</v>
      </c>
      <c r="G4057">
        <f t="shared" ca="1" si="400"/>
        <v>1</v>
      </c>
      <c r="I4057" t="str">
        <f t="shared" ca="1" si="397"/>
        <v>Female</v>
      </c>
      <c r="J4057" t="str">
        <f t="shared" ca="1" si="398"/>
        <v>Medicare</v>
      </c>
      <c r="K4057" t="str">
        <f t="shared" ca="1" si="399"/>
        <v>Discharged</v>
      </c>
      <c r="L4057" s="1">
        <f t="shared" ca="1" si="401"/>
        <v>13923</v>
      </c>
    </row>
    <row r="4058" spans="2:12" x14ac:dyDescent="0.25">
      <c r="B4058">
        <f t="shared" ca="1" si="396"/>
        <v>18</v>
      </c>
      <c r="C4058">
        <f t="shared" ca="1" si="400"/>
        <v>7</v>
      </c>
      <c r="D4058">
        <f t="shared" ca="1" si="400"/>
        <v>2007</v>
      </c>
      <c r="E4058">
        <f t="shared" ca="1" si="400"/>
        <v>2</v>
      </c>
      <c r="F4058">
        <f t="shared" ca="1" si="400"/>
        <v>4</v>
      </c>
      <c r="G4058">
        <f t="shared" ca="1" si="400"/>
        <v>1</v>
      </c>
      <c r="I4058" t="str">
        <f t="shared" ca="1" si="397"/>
        <v>Male</v>
      </c>
      <c r="J4058" t="str">
        <f t="shared" ca="1" si="398"/>
        <v>Self-pay</v>
      </c>
      <c r="K4058" t="str">
        <f t="shared" ca="1" si="399"/>
        <v>Discharged</v>
      </c>
      <c r="L4058" s="1">
        <f t="shared" ca="1" si="401"/>
        <v>39281</v>
      </c>
    </row>
    <row r="4059" spans="2:12" x14ac:dyDescent="0.25">
      <c r="B4059">
        <f t="shared" ca="1" si="396"/>
        <v>14</v>
      </c>
      <c r="C4059">
        <f t="shared" ca="1" si="400"/>
        <v>11</v>
      </c>
      <c r="D4059">
        <f t="shared" ca="1" si="400"/>
        <v>1982</v>
      </c>
      <c r="E4059">
        <f t="shared" ca="1" si="400"/>
        <v>1</v>
      </c>
      <c r="F4059">
        <f t="shared" ca="1" si="400"/>
        <v>3</v>
      </c>
      <c r="G4059">
        <f t="shared" ca="1" si="400"/>
        <v>2</v>
      </c>
      <c r="I4059" t="str">
        <f t="shared" ca="1" si="397"/>
        <v>Female</v>
      </c>
      <c r="J4059" t="str">
        <f t="shared" ca="1" si="398"/>
        <v>Medicaid</v>
      </c>
      <c r="K4059" t="str">
        <f t="shared" ca="1" si="399"/>
        <v>Admitted</v>
      </c>
      <c r="L4059" s="1">
        <f t="shared" ca="1" si="401"/>
        <v>30269</v>
      </c>
    </row>
    <row r="4060" spans="2:12" x14ac:dyDescent="0.25">
      <c r="B4060">
        <f t="shared" ca="1" si="396"/>
        <v>6</v>
      </c>
      <c r="C4060">
        <f t="shared" ca="1" si="400"/>
        <v>12</v>
      </c>
      <c r="D4060">
        <f t="shared" ca="1" si="400"/>
        <v>1990</v>
      </c>
      <c r="E4060">
        <f t="shared" ca="1" si="400"/>
        <v>1</v>
      </c>
      <c r="F4060">
        <f t="shared" ca="1" si="400"/>
        <v>1</v>
      </c>
      <c r="G4060">
        <f t="shared" ca="1" si="400"/>
        <v>2</v>
      </c>
      <c r="I4060" t="str">
        <f t="shared" ca="1" si="397"/>
        <v>Female</v>
      </c>
      <c r="J4060" t="str">
        <f t="shared" ca="1" si="398"/>
        <v>Aetna</v>
      </c>
      <c r="K4060" t="str">
        <f t="shared" ca="1" si="399"/>
        <v>Admitted</v>
      </c>
      <c r="L4060" s="1">
        <f t="shared" ca="1" si="401"/>
        <v>33213</v>
      </c>
    </row>
    <row r="4061" spans="2:12" x14ac:dyDescent="0.25">
      <c r="B4061">
        <f t="shared" ca="1" si="396"/>
        <v>1</v>
      </c>
      <c r="C4061">
        <f t="shared" ca="1" si="400"/>
        <v>1</v>
      </c>
      <c r="D4061">
        <f t="shared" ca="1" si="400"/>
        <v>1995</v>
      </c>
      <c r="E4061">
        <f t="shared" ca="1" si="400"/>
        <v>1</v>
      </c>
      <c r="F4061">
        <f t="shared" ca="1" si="400"/>
        <v>4</v>
      </c>
      <c r="G4061">
        <f t="shared" ca="1" si="400"/>
        <v>1</v>
      </c>
      <c r="I4061" t="str">
        <f t="shared" ca="1" si="397"/>
        <v>Female</v>
      </c>
      <c r="J4061" t="str">
        <f t="shared" ca="1" si="398"/>
        <v>Self-pay</v>
      </c>
      <c r="K4061" t="str">
        <f t="shared" ca="1" si="399"/>
        <v>Discharged</v>
      </c>
      <c r="L4061" s="1">
        <f t="shared" ca="1" si="401"/>
        <v>34700</v>
      </c>
    </row>
    <row r="4062" spans="2:12" x14ac:dyDescent="0.25">
      <c r="B4062">
        <f t="shared" ca="1" si="396"/>
        <v>20</v>
      </c>
      <c r="C4062">
        <f t="shared" ca="1" si="400"/>
        <v>3</v>
      </c>
      <c r="D4062">
        <f t="shared" ca="1" si="400"/>
        <v>1935</v>
      </c>
      <c r="E4062">
        <f t="shared" ca="1" si="400"/>
        <v>1</v>
      </c>
      <c r="F4062">
        <f t="shared" ca="1" si="400"/>
        <v>1</v>
      </c>
      <c r="G4062">
        <f t="shared" ca="1" si="400"/>
        <v>2</v>
      </c>
      <c r="I4062" t="str">
        <f t="shared" ca="1" si="397"/>
        <v>Female</v>
      </c>
      <c r="J4062" t="str">
        <f t="shared" ca="1" si="398"/>
        <v>Aetna</v>
      </c>
      <c r="K4062" t="str">
        <f t="shared" ca="1" si="399"/>
        <v>Admitted</v>
      </c>
      <c r="L4062" s="1">
        <f t="shared" ca="1" si="401"/>
        <v>12863</v>
      </c>
    </row>
    <row r="4063" spans="2:12" x14ac:dyDescent="0.25">
      <c r="B4063">
        <f t="shared" ca="1" si="396"/>
        <v>1</v>
      </c>
      <c r="C4063">
        <f t="shared" ca="1" si="400"/>
        <v>6</v>
      </c>
      <c r="D4063">
        <f t="shared" ca="1" si="400"/>
        <v>1935</v>
      </c>
      <c r="E4063">
        <f t="shared" ca="1" si="400"/>
        <v>1</v>
      </c>
      <c r="F4063">
        <f t="shared" ca="1" si="400"/>
        <v>4</v>
      </c>
      <c r="G4063">
        <f t="shared" ca="1" si="400"/>
        <v>1</v>
      </c>
      <c r="I4063" t="str">
        <f t="shared" ca="1" si="397"/>
        <v>Female</v>
      </c>
      <c r="J4063" t="str">
        <f t="shared" ca="1" si="398"/>
        <v>Self-pay</v>
      </c>
      <c r="K4063" t="str">
        <f t="shared" ca="1" si="399"/>
        <v>Discharged</v>
      </c>
      <c r="L4063" s="1">
        <f t="shared" ca="1" si="401"/>
        <v>12936</v>
      </c>
    </row>
    <row r="4064" spans="2:12" x14ac:dyDescent="0.25">
      <c r="B4064">
        <f t="shared" ca="1" si="396"/>
        <v>1</v>
      </c>
      <c r="C4064">
        <f t="shared" ca="1" si="400"/>
        <v>7</v>
      </c>
      <c r="D4064">
        <f t="shared" ca="1" si="400"/>
        <v>1989</v>
      </c>
      <c r="E4064">
        <f t="shared" ca="1" si="400"/>
        <v>2</v>
      </c>
      <c r="F4064">
        <f t="shared" ca="1" si="400"/>
        <v>3</v>
      </c>
      <c r="G4064">
        <f t="shared" ca="1" si="400"/>
        <v>3</v>
      </c>
      <c r="I4064" t="str">
        <f t="shared" ca="1" si="397"/>
        <v>Male</v>
      </c>
      <c r="J4064" t="str">
        <f t="shared" ca="1" si="398"/>
        <v>Medicaid</v>
      </c>
      <c r="K4064" t="str">
        <f t="shared" ca="1" si="399"/>
        <v>Transferred</v>
      </c>
      <c r="L4064" s="1">
        <f t="shared" ca="1" si="401"/>
        <v>32690</v>
      </c>
    </row>
    <row r="4065" spans="2:12" x14ac:dyDescent="0.25">
      <c r="B4065">
        <f t="shared" ca="1" si="396"/>
        <v>10</v>
      </c>
      <c r="C4065">
        <f t="shared" ca="1" si="400"/>
        <v>3</v>
      </c>
      <c r="D4065">
        <f t="shared" ca="1" si="400"/>
        <v>1971</v>
      </c>
      <c r="E4065">
        <f t="shared" ca="1" si="400"/>
        <v>1</v>
      </c>
      <c r="F4065">
        <f t="shared" ca="1" si="400"/>
        <v>3</v>
      </c>
      <c r="G4065">
        <f t="shared" ca="1" si="400"/>
        <v>3</v>
      </c>
      <c r="I4065" t="str">
        <f t="shared" ca="1" si="397"/>
        <v>Female</v>
      </c>
      <c r="J4065" t="str">
        <f t="shared" ca="1" si="398"/>
        <v>Medicaid</v>
      </c>
      <c r="K4065" t="str">
        <f t="shared" ca="1" si="399"/>
        <v>Transferred</v>
      </c>
      <c r="L4065" s="1">
        <f t="shared" ca="1" si="401"/>
        <v>26002</v>
      </c>
    </row>
    <row r="4066" spans="2:12" x14ac:dyDescent="0.25">
      <c r="B4066">
        <f t="shared" ca="1" si="396"/>
        <v>19</v>
      </c>
      <c r="C4066">
        <f t="shared" ca="1" si="400"/>
        <v>6</v>
      </c>
      <c r="D4066">
        <f t="shared" ca="1" si="400"/>
        <v>1940</v>
      </c>
      <c r="E4066">
        <f t="shared" ca="1" si="400"/>
        <v>2</v>
      </c>
      <c r="F4066">
        <f t="shared" ca="1" si="400"/>
        <v>4</v>
      </c>
      <c r="G4066">
        <f t="shared" ca="1" si="400"/>
        <v>3</v>
      </c>
      <c r="I4066" t="str">
        <f t="shared" ca="1" si="397"/>
        <v>Male</v>
      </c>
      <c r="J4066" t="str">
        <f t="shared" ca="1" si="398"/>
        <v>Self-pay</v>
      </c>
      <c r="K4066" t="str">
        <f t="shared" ca="1" si="399"/>
        <v>Transferred</v>
      </c>
      <c r="L4066" s="1">
        <f t="shared" ca="1" si="401"/>
        <v>14781</v>
      </c>
    </row>
    <row r="4067" spans="2:12" x14ac:dyDescent="0.25">
      <c r="B4067">
        <f t="shared" ca="1" si="396"/>
        <v>1</v>
      </c>
      <c r="C4067">
        <f t="shared" ca="1" si="400"/>
        <v>6</v>
      </c>
      <c r="D4067">
        <f t="shared" ca="1" si="400"/>
        <v>1992</v>
      </c>
      <c r="E4067">
        <f t="shared" ca="1" si="400"/>
        <v>1</v>
      </c>
      <c r="F4067">
        <f t="shared" ca="1" si="400"/>
        <v>4</v>
      </c>
      <c r="G4067">
        <f t="shared" ca="1" si="400"/>
        <v>4</v>
      </c>
      <c r="I4067" t="str">
        <f t="shared" ca="1" si="397"/>
        <v>Female</v>
      </c>
      <c r="J4067" t="str">
        <f t="shared" ca="1" si="398"/>
        <v>Self-pay</v>
      </c>
      <c r="K4067" t="str">
        <f t="shared" ca="1" si="399"/>
        <v>Left without being seen</v>
      </c>
      <c r="L4067" s="1">
        <f t="shared" ca="1" si="401"/>
        <v>33756</v>
      </c>
    </row>
    <row r="4068" spans="2:12" x14ac:dyDescent="0.25">
      <c r="B4068">
        <f t="shared" ca="1" si="396"/>
        <v>24</v>
      </c>
      <c r="C4068">
        <f t="shared" ca="1" si="400"/>
        <v>10</v>
      </c>
      <c r="D4068">
        <f t="shared" ca="1" si="400"/>
        <v>1984</v>
      </c>
      <c r="E4068">
        <f t="shared" ca="1" si="400"/>
        <v>2</v>
      </c>
      <c r="F4068">
        <f t="shared" ca="1" si="400"/>
        <v>1</v>
      </c>
      <c r="G4068">
        <f t="shared" ca="1" si="400"/>
        <v>2</v>
      </c>
      <c r="I4068" t="str">
        <f t="shared" ca="1" si="397"/>
        <v>Male</v>
      </c>
      <c r="J4068" t="str">
        <f t="shared" ca="1" si="398"/>
        <v>Aetna</v>
      </c>
      <c r="K4068" t="str">
        <f t="shared" ca="1" si="399"/>
        <v>Admitted</v>
      </c>
      <c r="L4068" s="1">
        <f t="shared" ca="1" si="401"/>
        <v>30979</v>
      </c>
    </row>
    <row r="4069" spans="2:12" x14ac:dyDescent="0.25">
      <c r="B4069">
        <f t="shared" ca="1" si="396"/>
        <v>27</v>
      </c>
      <c r="C4069">
        <f t="shared" ca="1" si="400"/>
        <v>5</v>
      </c>
      <c r="D4069">
        <f t="shared" ca="1" si="400"/>
        <v>1970</v>
      </c>
      <c r="E4069">
        <f t="shared" ca="1" si="400"/>
        <v>2</v>
      </c>
      <c r="F4069">
        <f t="shared" ca="1" si="400"/>
        <v>4</v>
      </c>
      <c r="G4069">
        <f t="shared" ca="1" si="400"/>
        <v>2</v>
      </c>
      <c r="I4069" t="str">
        <f t="shared" ca="1" si="397"/>
        <v>Male</v>
      </c>
      <c r="J4069" t="str">
        <f t="shared" ca="1" si="398"/>
        <v>Self-pay</v>
      </c>
      <c r="K4069" t="str">
        <f t="shared" ca="1" si="399"/>
        <v>Admitted</v>
      </c>
      <c r="L4069" s="1">
        <f t="shared" ca="1" si="401"/>
        <v>25715</v>
      </c>
    </row>
    <row r="4070" spans="2:12" x14ac:dyDescent="0.25">
      <c r="B4070">
        <f t="shared" ca="1" si="396"/>
        <v>4</v>
      </c>
      <c r="C4070">
        <f t="shared" ca="1" si="400"/>
        <v>7</v>
      </c>
      <c r="D4070">
        <f t="shared" ca="1" si="400"/>
        <v>1938</v>
      </c>
      <c r="E4070">
        <f t="shared" ca="1" si="400"/>
        <v>2</v>
      </c>
      <c r="F4070">
        <f t="shared" ca="1" si="400"/>
        <v>1</v>
      </c>
      <c r="G4070">
        <f t="shared" ca="1" si="400"/>
        <v>2</v>
      </c>
      <c r="I4070" t="str">
        <f t="shared" ca="1" si="397"/>
        <v>Male</v>
      </c>
      <c r="J4070" t="str">
        <f t="shared" ca="1" si="398"/>
        <v>Aetna</v>
      </c>
      <c r="K4070" t="str">
        <f t="shared" ca="1" si="399"/>
        <v>Admitted</v>
      </c>
      <c r="L4070" s="1">
        <f t="shared" ca="1" si="401"/>
        <v>14065</v>
      </c>
    </row>
    <row r="4071" spans="2:12" x14ac:dyDescent="0.25">
      <c r="B4071">
        <f t="shared" ca="1" si="396"/>
        <v>6</v>
      </c>
      <c r="C4071">
        <f t="shared" ca="1" si="400"/>
        <v>5</v>
      </c>
      <c r="D4071">
        <f t="shared" ca="1" si="400"/>
        <v>2002</v>
      </c>
      <c r="E4071">
        <f t="shared" ca="1" si="400"/>
        <v>1</v>
      </c>
      <c r="F4071">
        <f t="shared" ca="1" si="400"/>
        <v>4</v>
      </c>
      <c r="G4071">
        <f t="shared" ca="1" si="400"/>
        <v>1</v>
      </c>
      <c r="I4071" t="str">
        <f t="shared" ca="1" si="397"/>
        <v>Female</v>
      </c>
      <c r="J4071" t="str">
        <f t="shared" ca="1" si="398"/>
        <v>Self-pay</v>
      </c>
      <c r="K4071" t="str">
        <f t="shared" ca="1" si="399"/>
        <v>Discharged</v>
      </c>
      <c r="L4071" s="1">
        <f t="shared" ca="1" si="401"/>
        <v>37382</v>
      </c>
    </row>
    <row r="4072" spans="2:12" x14ac:dyDescent="0.25">
      <c r="B4072">
        <f t="shared" ca="1" si="396"/>
        <v>17</v>
      </c>
      <c r="C4072">
        <f t="shared" ca="1" si="400"/>
        <v>8</v>
      </c>
      <c r="D4072">
        <f t="shared" ca="1" si="400"/>
        <v>1963</v>
      </c>
      <c r="E4072">
        <f t="shared" ca="1" si="400"/>
        <v>1</v>
      </c>
      <c r="F4072">
        <f t="shared" ca="1" si="400"/>
        <v>3</v>
      </c>
      <c r="G4072">
        <f t="shared" ca="1" si="400"/>
        <v>4</v>
      </c>
      <c r="I4072" t="str">
        <f t="shared" ca="1" si="397"/>
        <v>Female</v>
      </c>
      <c r="J4072" t="str">
        <f t="shared" ca="1" si="398"/>
        <v>Medicaid</v>
      </c>
      <c r="K4072" t="str">
        <f t="shared" ca="1" si="399"/>
        <v>Left without being seen</v>
      </c>
      <c r="L4072" s="1">
        <f t="shared" ca="1" si="401"/>
        <v>23240</v>
      </c>
    </row>
    <row r="4073" spans="2:12" x14ac:dyDescent="0.25">
      <c r="B4073">
        <f t="shared" ca="1" si="396"/>
        <v>10</v>
      </c>
      <c r="C4073">
        <f t="shared" ca="1" si="400"/>
        <v>3</v>
      </c>
      <c r="D4073">
        <f t="shared" ca="1" si="400"/>
        <v>1936</v>
      </c>
      <c r="E4073">
        <f t="shared" ca="1" si="400"/>
        <v>2</v>
      </c>
      <c r="F4073">
        <f t="shared" ca="1" si="400"/>
        <v>2</v>
      </c>
      <c r="G4073">
        <f t="shared" ca="1" si="400"/>
        <v>3</v>
      </c>
      <c r="I4073" t="str">
        <f t="shared" ca="1" si="397"/>
        <v>Male</v>
      </c>
      <c r="J4073" t="str">
        <f t="shared" ca="1" si="398"/>
        <v>Medicare</v>
      </c>
      <c r="K4073" t="str">
        <f t="shared" ca="1" si="399"/>
        <v>Transferred</v>
      </c>
      <c r="L4073" s="1">
        <f t="shared" ca="1" si="401"/>
        <v>13219</v>
      </c>
    </row>
    <row r="4074" spans="2:12" x14ac:dyDescent="0.25">
      <c r="B4074">
        <f t="shared" ca="1" si="396"/>
        <v>3</v>
      </c>
      <c r="C4074">
        <f t="shared" ca="1" si="400"/>
        <v>12</v>
      </c>
      <c r="D4074">
        <f t="shared" ca="1" si="400"/>
        <v>1944</v>
      </c>
      <c r="E4074">
        <f t="shared" ca="1" si="400"/>
        <v>1</v>
      </c>
      <c r="F4074">
        <f t="shared" ca="1" si="400"/>
        <v>3</v>
      </c>
      <c r="G4074">
        <f t="shared" ca="1" si="400"/>
        <v>1</v>
      </c>
      <c r="I4074" t="str">
        <f t="shared" ca="1" si="397"/>
        <v>Female</v>
      </c>
      <c r="J4074" t="str">
        <f t="shared" ca="1" si="398"/>
        <v>Medicaid</v>
      </c>
      <c r="K4074" t="str">
        <f t="shared" ca="1" si="399"/>
        <v>Discharged</v>
      </c>
      <c r="L4074" s="1">
        <f t="shared" ca="1" si="401"/>
        <v>16409</v>
      </c>
    </row>
    <row r="4075" spans="2:12" x14ac:dyDescent="0.25">
      <c r="B4075">
        <f t="shared" ca="1" si="396"/>
        <v>27</v>
      </c>
      <c r="C4075">
        <f t="shared" ca="1" si="400"/>
        <v>3</v>
      </c>
      <c r="D4075">
        <f t="shared" ca="1" si="400"/>
        <v>1935</v>
      </c>
      <c r="E4075">
        <f t="shared" ca="1" si="400"/>
        <v>1</v>
      </c>
      <c r="F4075">
        <f t="shared" ca="1" si="400"/>
        <v>5</v>
      </c>
      <c r="G4075">
        <f t="shared" ca="1" si="400"/>
        <v>3</v>
      </c>
      <c r="I4075" t="str">
        <f t="shared" ca="1" si="397"/>
        <v>Female</v>
      </c>
      <c r="J4075" t="str">
        <f t="shared" ca="1" si="398"/>
        <v>Blue Cross</v>
      </c>
      <c r="K4075" t="str">
        <f t="shared" ca="1" si="399"/>
        <v>Transferred</v>
      </c>
      <c r="L4075" s="1">
        <f t="shared" ca="1" si="401"/>
        <v>12870</v>
      </c>
    </row>
    <row r="4076" spans="2:12" x14ac:dyDescent="0.25">
      <c r="B4076">
        <f t="shared" ca="1" si="396"/>
        <v>3</v>
      </c>
      <c r="C4076">
        <f t="shared" ca="1" si="400"/>
        <v>1</v>
      </c>
      <c r="D4076">
        <f t="shared" ca="1" si="400"/>
        <v>2005</v>
      </c>
      <c r="E4076">
        <f t="shared" ca="1" si="400"/>
        <v>2</v>
      </c>
      <c r="F4076">
        <f t="shared" ca="1" si="400"/>
        <v>5</v>
      </c>
      <c r="G4076">
        <f t="shared" ca="1" si="400"/>
        <v>1</v>
      </c>
      <c r="I4076" t="str">
        <f t="shared" ca="1" si="397"/>
        <v>Male</v>
      </c>
      <c r="J4076" t="str">
        <f t="shared" ca="1" si="398"/>
        <v>Blue Cross</v>
      </c>
      <c r="K4076" t="str">
        <f t="shared" ca="1" si="399"/>
        <v>Discharged</v>
      </c>
      <c r="L4076" s="1">
        <f t="shared" ca="1" si="401"/>
        <v>38355</v>
      </c>
    </row>
    <row r="4077" spans="2:12" x14ac:dyDescent="0.25">
      <c r="B4077">
        <f t="shared" ca="1" si="396"/>
        <v>2</v>
      </c>
      <c r="C4077">
        <f t="shared" ca="1" si="400"/>
        <v>7</v>
      </c>
      <c r="D4077">
        <f t="shared" ca="1" si="400"/>
        <v>1984</v>
      </c>
      <c r="E4077">
        <f t="shared" ca="1" si="400"/>
        <v>2</v>
      </c>
      <c r="F4077">
        <f t="shared" ca="1" si="400"/>
        <v>3</v>
      </c>
      <c r="G4077">
        <f t="shared" ca="1" si="400"/>
        <v>1</v>
      </c>
      <c r="I4077" t="str">
        <f t="shared" ca="1" si="397"/>
        <v>Male</v>
      </c>
      <c r="J4077" t="str">
        <f t="shared" ca="1" si="398"/>
        <v>Medicaid</v>
      </c>
      <c r="K4077" t="str">
        <f t="shared" ca="1" si="399"/>
        <v>Discharged</v>
      </c>
      <c r="L4077" s="1">
        <f t="shared" ca="1" si="401"/>
        <v>30865</v>
      </c>
    </row>
    <row r="4078" spans="2:12" x14ac:dyDescent="0.25">
      <c r="B4078">
        <f t="shared" ca="1" si="396"/>
        <v>12</v>
      </c>
      <c r="C4078">
        <f t="shared" ca="1" si="400"/>
        <v>5</v>
      </c>
      <c r="D4078">
        <f t="shared" ca="1" si="400"/>
        <v>1968</v>
      </c>
      <c r="E4078">
        <f t="shared" ca="1" si="400"/>
        <v>2</v>
      </c>
      <c r="F4078">
        <f t="shared" ca="1" si="400"/>
        <v>5</v>
      </c>
      <c r="G4078">
        <f t="shared" ca="1" si="400"/>
        <v>4</v>
      </c>
      <c r="I4078" t="str">
        <f t="shared" ca="1" si="397"/>
        <v>Male</v>
      </c>
      <c r="J4078" t="str">
        <f t="shared" ca="1" si="398"/>
        <v>Blue Cross</v>
      </c>
      <c r="K4078" t="str">
        <f t="shared" ca="1" si="399"/>
        <v>Left without being seen</v>
      </c>
      <c r="L4078" s="1">
        <f t="shared" ca="1" si="401"/>
        <v>24970</v>
      </c>
    </row>
    <row r="4079" spans="2:12" x14ac:dyDescent="0.25">
      <c r="B4079">
        <f t="shared" ca="1" si="396"/>
        <v>24</v>
      </c>
      <c r="C4079">
        <f t="shared" ca="1" si="400"/>
        <v>2</v>
      </c>
      <c r="D4079">
        <f t="shared" ca="1" si="400"/>
        <v>1937</v>
      </c>
      <c r="E4079">
        <f t="shared" ca="1" si="400"/>
        <v>2</v>
      </c>
      <c r="F4079">
        <f t="shared" ca="1" si="400"/>
        <v>3</v>
      </c>
      <c r="G4079">
        <f t="shared" ca="1" si="400"/>
        <v>2</v>
      </c>
      <c r="I4079" t="str">
        <f t="shared" ca="1" si="397"/>
        <v>Male</v>
      </c>
      <c r="J4079" t="str">
        <f t="shared" ca="1" si="398"/>
        <v>Medicaid</v>
      </c>
      <c r="K4079" t="str">
        <f t="shared" ca="1" si="399"/>
        <v>Admitted</v>
      </c>
      <c r="L4079" s="1">
        <f t="shared" ca="1" si="401"/>
        <v>13570</v>
      </c>
    </row>
    <row r="4080" spans="2:12" x14ac:dyDescent="0.25">
      <c r="B4080">
        <f t="shared" ca="1" si="396"/>
        <v>14</v>
      </c>
      <c r="C4080">
        <f t="shared" ca="1" si="400"/>
        <v>12</v>
      </c>
      <c r="D4080">
        <f t="shared" ca="1" si="400"/>
        <v>1942</v>
      </c>
      <c r="E4080">
        <f t="shared" ca="1" si="400"/>
        <v>2</v>
      </c>
      <c r="F4080">
        <f t="shared" ca="1" si="400"/>
        <v>5</v>
      </c>
      <c r="G4080">
        <f t="shared" ca="1" si="400"/>
        <v>2</v>
      </c>
      <c r="I4080" t="str">
        <f t="shared" ca="1" si="397"/>
        <v>Male</v>
      </c>
      <c r="J4080" t="str">
        <f t="shared" ca="1" si="398"/>
        <v>Blue Cross</v>
      </c>
      <c r="K4080" t="str">
        <f t="shared" ca="1" si="399"/>
        <v>Admitted</v>
      </c>
      <c r="L4080" s="1">
        <f t="shared" ca="1" si="401"/>
        <v>15689</v>
      </c>
    </row>
    <row r="4081" spans="2:12" x14ac:dyDescent="0.25">
      <c r="B4081">
        <f t="shared" ca="1" si="396"/>
        <v>11</v>
      </c>
      <c r="C4081">
        <f t="shared" ca="1" si="400"/>
        <v>5</v>
      </c>
      <c r="D4081">
        <f t="shared" ca="1" si="400"/>
        <v>1990</v>
      </c>
      <c r="E4081">
        <f t="shared" ca="1" si="400"/>
        <v>2</v>
      </c>
      <c r="F4081">
        <f t="shared" ca="1" si="400"/>
        <v>4</v>
      </c>
      <c r="G4081">
        <f t="shared" ca="1" si="400"/>
        <v>2</v>
      </c>
      <c r="I4081" t="str">
        <f t="shared" ca="1" si="397"/>
        <v>Male</v>
      </c>
      <c r="J4081" t="str">
        <f t="shared" ca="1" si="398"/>
        <v>Self-pay</v>
      </c>
      <c r="K4081" t="str">
        <f t="shared" ca="1" si="399"/>
        <v>Admitted</v>
      </c>
      <c r="L4081" s="1">
        <f t="shared" ca="1" si="401"/>
        <v>33004</v>
      </c>
    </row>
    <row r="4082" spans="2:12" x14ac:dyDescent="0.25">
      <c r="B4082">
        <f t="shared" ca="1" si="396"/>
        <v>3</v>
      </c>
      <c r="C4082">
        <f t="shared" ca="1" si="400"/>
        <v>3</v>
      </c>
      <c r="D4082">
        <f t="shared" ca="1" si="400"/>
        <v>1953</v>
      </c>
      <c r="E4082">
        <f t="shared" ca="1" si="400"/>
        <v>1</v>
      </c>
      <c r="F4082">
        <f t="shared" ca="1" si="400"/>
        <v>3</v>
      </c>
      <c r="G4082">
        <f t="shared" ca="1" si="400"/>
        <v>3</v>
      </c>
      <c r="I4082" t="str">
        <f t="shared" ca="1" si="397"/>
        <v>Female</v>
      </c>
      <c r="J4082" t="str">
        <f t="shared" ca="1" si="398"/>
        <v>Medicaid</v>
      </c>
      <c r="K4082" t="str">
        <f t="shared" ca="1" si="399"/>
        <v>Transferred</v>
      </c>
      <c r="L4082" s="1">
        <f t="shared" ca="1" si="401"/>
        <v>19421</v>
      </c>
    </row>
    <row r="4083" spans="2:12" x14ac:dyDescent="0.25">
      <c r="B4083">
        <f t="shared" ca="1" si="396"/>
        <v>25</v>
      </c>
      <c r="C4083">
        <f t="shared" ca="1" si="400"/>
        <v>12</v>
      </c>
      <c r="D4083">
        <f t="shared" ca="1" si="400"/>
        <v>1954</v>
      </c>
      <c r="E4083">
        <f t="shared" ca="1" si="400"/>
        <v>2</v>
      </c>
      <c r="F4083">
        <f t="shared" ca="1" si="400"/>
        <v>2</v>
      </c>
      <c r="G4083">
        <f t="shared" ca="1" si="400"/>
        <v>3</v>
      </c>
      <c r="I4083" t="str">
        <f t="shared" ca="1" si="397"/>
        <v>Male</v>
      </c>
      <c r="J4083" t="str">
        <f t="shared" ca="1" si="398"/>
        <v>Medicare</v>
      </c>
      <c r="K4083" t="str">
        <f t="shared" ca="1" si="399"/>
        <v>Transferred</v>
      </c>
      <c r="L4083" s="1">
        <f t="shared" ca="1" si="401"/>
        <v>20083</v>
      </c>
    </row>
    <row r="4084" spans="2:12" x14ac:dyDescent="0.25">
      <c r="B4084">
        <f t="shared" ca="1" si="396"/>
        <v>21</v>
      </c>
      <c r="C4084">
        <f t="shared" ca="1" si="400"/>
        <v>11</v>
      </c>
      <c r="D4084">
        <f t="shared" ca="1" si="400"/>
        <v>2004</v>
      </c>
      <c r="E4084">
        <f t="shared" ca="1" si="400"/>
        <v>1</v>
      </c>
      <c r="F4084">
        <f t="shared" ca="1" si="400"/>
        <v>2</v>
      </c>
      <c r="G4084">
        <f t="shared" ca="1" si="400"/>
        <v>2</v>
      </c>
      <c r="I4084" t="str">
        <f t="shared" ca="1" si="397"/>
        <v>Female</v>
      </c>
      <c r="J4084" t="str">
        <f t="shared" ca="1" si="398"/>
        <v>Medicare</v>
      </c>
      <c r="K4084" t="str">
        <f t="shared" ca="1" si="399"/>
        <v>Admitted</v>
      </c>
      <c r="L4084" s="1">
        <f t="shared" ca="1" si="401"/>
        <v>38312</v>
      </c>
    </row>
    <row r="4085" spans="2:12" x14ac:dyDescent="0.25">
      <c r="B4085">
        <f t="shared" ca="1" si="396"/>
        <v>23</v>
      </c>
      <c r="C4085">
        <f t="shared" ca="1" si="400"/>
        <v>11</v>
      </c>
      <c r="D4085">
        <f t="shared" ca="1" si="400"/>
        <v>1986</v>
      </c>
      <c r="E4085">
        <f t="shared" ca="1" si="400"/>
        <v>1</v>
      </c>
      <c r="F4085">
        <f t="shared" ca="1" si="400"/>
        <v>2</v>
      </c>
      <c r="G4085">
        <f t="shared" ca="1" si="400"/>
        <v>4</v>
      </c>
      <c r="I4085" t="str">
        <f t="shared" ca="1" si="397"/>
        <v>Female</v>
      </c>
      <c r="J4085" t="str">
        <f t="shared" ca="1" si="398"/>
        <v>Medicare</v>
      </c>
      <c r="K4085" t="str">
        <f t="shared" ca="1" si="399"/>
        <v>Left without being seen</v>
      </c>
      <c r="L4085" s="1">
        <f t="shared" ca="1" si="401"/>
        <v>31739</v>
      </c>
    </row>
    <row r="4086" spans="2:12" x14ac:dyDescent="0.25">
      <c r="B4086">
        <f t="shared" ca="1" si="396"/>
        <v>4</v>
      </c>
      <c r="C4086">
        <f t="shared" ca="1" si="400"/>
        <v>1</v>
      </c>
      <c r="D4086">
        <f t="shared" ca="1" si="400"/>
        <v>1994</v>
      </c>
      <c r="E4086">
        <f t="shared" ca="1" si="400"/>
        <v>2</v>
      </c>
      <c r="F4086">
        <f t="shared" ca="1" si="400"/>
        <v>4</v>
      </c>
      <c r="G4086">
        <f t="shared" ca="1" si="400"/>
        <v>3</v>
      </c>
      <c r="I4086" t="str">
        <f t="shared" ca="1" si="397"/>
        <v>Male</v>
      </c>
      <c r="J4086" t="str">
        <f t="shared" ca="1" si="398"/>
        <v>Self-pay</v>
      </c>
      <c r="K4086" t="str">
        <f t="shared" ca="1" si="399"/>
        <v>Transferred</v>
      </c>
      <c r="L4086" s="1">
        <f t="shared" ca="1" si="401"/>
        <v>34338</v>
      </c>
    </row>
    <row r="4087" spans="2:12" x14ac:dyDescent="0.25">
      <c r="B4087">
        <f t="shared" ca="1" si="396"/>
        <v>4</v>
      </c>
      <c r="C4087">
        <f t="shared" ca="1" si="400"/>
        <v>1</v>
      </c>
      <c r="D4087">
        <f t="shared" ca="1" si="400"/>
        <v>1919</v>
      </c>
      <c r="E4087">
        <f t="shared" ca="1" si="400"/>
        <v>1</v>
      </c>
      <c r="F4087">
        <f t="shared" ca="1" si="400"/>
        <v>1</v>
      </c>
      <c r="G4087">
        <f t="shared" ca="1" si="400"/>
        <v>4</v>
      </c>
      <c r="I4087" t="str">
        <f t="shared" ca="1" si="397"/>
        <v>Female</v>
      </c>
      <c r="J4087" t="str">
        <f t="shared" ca="1" si="398"/>
        <v>Aetna</v>
      </c>
      <c r="K4087" t="str">
        <f t="shared" ca="1" si="399"/>
        <v>Left without being seen</v>
      </c>
      <c r="L4087" s="1">
        <f t="shared" ca="1" si="401"/>
        <v>6944</v>
      </c>
    </row>
    <row r="4088" spans="2:12" x14ac:dyDescent="0.25">
      <c r="B4088">
        <f t="shared" ca="1" si="396"/>
        <v>2</v>
      </c>
      <c r="C4088">
        <f t="shared" ca="1" si="400"/>
        <v>9</v>
      </c>
      <c r="D4088">
        <f t="shared" ca="1" si="400"/>
        <v>1925</v>
      </c>
      <c r="E4088">
        <f t="shared" ca="1" si="400"/>
        <v>2</v>
      </c>
      <c r="F4088">
        <f t="shared" ca="1" si="400"/>
        <v>2</v>
      </c>
      <c r="G4088">
        <f t="shared" ca="1" si="400"/>
        <v>4</v>
      </c>
      <c r="I4088" t="str">
        <f t="shared" ca="1" si="397"/>
        <v>Male</v>
      </c>
      <c r="J4088" t="str">
        <f t="shared" ca="1" si="398"/>
        <v>Medicare</v>
      </c>
      <c r="K4088" t="str">
        <f t="shared" ca="1" si="399"/>
        <v>Left without being seen</v>
      </c>
      <c r="L4088" s="1">
        <f t="shared" ca="1" si="401"/>
        <v>9377</v>
      </c>
    </row>
    <row r="4089" spans="2:12" x14ac:dyDescent="0.25">
      <c r="B4089">
        <f t="shared" ca="1" si="396"/>
        <v>22</v>
      </c>
      <c r="C4089">
        <f t="shared" ca="1" si="400"/>
        <v>12</v>
      </c>
      <c r="D4089">
        <f t="shared" ca="1" si="400"/>
        <v>1989</v>
      </c>
      <c r="E4089">
        <f t="shared" ca="1" si="400"/>
        <v>1</v>
      </c>
      <c r="F4089">
        <f t="shared" ca="1" si="400"/>
        <v>3</v>
      </c>
      <c r="G4089">
        <f t="shared" ca="1" si="400"/>
        <v>3</v>
      </c>
      <c r="I4089" t="str">
        <f t="shared" ca="1" si="397"/>
        <v>Female</v>
      </c>
      <c r="J4089" t="str">
        <f t="shared" ca="1" si="398"/>
        <v>Medicaid</v>
      </c>
      <c r="K4089" t="str">
        <f t="shared" ca="1" si="399"/>
        <v>Transferred</v>
      </c>
      <c r="L4089" s="1">
        <f t="shared" ca="1" si="401"/>
        <v>32864</v>
      </c>
    </row>
    <row r="4090" spans="2:12" x14ac:dyDescent="0.25">
      <c r="B4090">
        <f t="shared" ca="1" si="396"/>
        <v>28</v>
      </c>
      <c r="C4090">
        <f t="shared" ca="1" si="400"/>
        <v>4</v>
      </c>
      <c r="D4090">
        <f t="shared" ca="1" si="400"/>
        <v>1924</v>
      </c>
      <c r="E4090">
        <f t="shared" ca="1" si="400"/>
        <v>1</v>
      </c>
      <c r="F4090">
        <f t="shared" ca="1" si="400"/>
        <v>1</v>
      </c>
      <c r="G4090">
        <f t="shared" ca="1" si="400"/>
        <v>1</v>
      </c>
      <c r="I4090" t="str">
        <f t="shared" ca="1" si="397"/>
        <v>Female</v>
      </c>
      <c r="J4090" t="str">
        <f t="shared" ca="1" si="398"/>
        <v>Aetna</v>
      </c>
      <c r="K4090" t="str">
        <f t="shared" ca="1" si="399"/>
        <v>Discharged</v>
      </c>
      <c r="L4090" s="1">
        <f t="shared" ca="1" si="401"/>
        <v>8885</v>
      </c>
    </row>
    <row r="4091" spans="2:12" x14ac:dyDescent="0.25">
      <c r="B4091">
        <f t="shared" ca="1" si="396"/>
        <v>3</v>
      </c>
      <c r="C4091">
        <f t="shared" ca="1" si="400"/>
        <v>3</v>
      </c>
      <c r="D4091">
        <f t="shared" ca="1" si="400"/>
        <v>1991</v>
      </c>
      <c r="E4091">
        <f t="shared" ca="1" si="400"/>
        <v>1</v>
      </c>
      <c r="F4091">
        <f t="shared" ca="1" si="400"/>
        <v>5</v>
      </c>
      <c r="G4091">
        <f t="shared" ca="1" si="400"/>
        <v>4</v>
      </c>
      <c r="I4091" t="str">
        <f t="shared" ca="1" si="397"/>
        <v>Female</v>
      </c>
      <c r="J4091" t="str">
        <f t="shared" ca="1" si="398"/>
        <v>Blue Cross</v>
      </c>
      <c r="K4091" t="str">
        <f t="shared" ca="1" si="399"/>
        <v>Left without being seen</v>
      </c>
      <c r="L4091" s="1">
        <f t="shared" ca="1" si="401"/>
        <v>33300</v>
      </c>
    </row>
    <row r="4092" spans="2:12" x14ac:dyDescent="0.25">
      <c r="B4092">
        <f t="shared" ca="1" si="396"/>
        <v>30</v>
      </c>
      <c r="C4092">
        <f t="shared" ca="1" si="400"/>
        <v>7</v>
      </c>
      <c r="D4092">
        <f t="shared" ca="1" si="400"/>
        <v>1960</v>
      </c>
      <c r="E4092">
        <f t="shared" ca="1" si="400"/>
        <v>2</v>
      </c>
      <c r="F4092">
        <f t="shared" ca="1" si="400"/>
        <v>4</v>
      </c>
      <c r="G4092">
        <f t="shared" ca="1" si="400"/>
        <v>2</v>
      </c>
      <c r="I4092" t="str">
        <f t="shared" ca="1" si="397"/>
        <v>Male</v>
      </c>
      <c r="J4092" t="str">
        <f t="shared" ca="1" si="398"/>
        <v>Self-pay</v>
      </c>
      <c r="K4092" t="str">
        <f t="shared" ca="1" si="399"/>
        <v>Admitted</v>
      </c>
      <c r="L4092" s="1">
        <f t="shared" ca="1" si="401"/>
        <v>22127</v>
      </c>
    </row>
    <row r="4093" spans="2:12" x14ac:dyDescent="0.25">
      <c r="B4093">
        <f t="shared" ca="1" si="396"/>
        <v>11</v>
      </c>
      <c r="C4093">
        <f t="shared" ca="1" si="400"/>
        <v>2</v>
      </c>
      <c r="D4093">
        <f t="shared" ca="1" si="400"/>
        <v>1916</v>
      </c>
      <c r="E4093">
        <f t="shared" ca="1" si="400"/>
        <v>2</v>
      </c>
      <c r="F4093">
        <f t="shared" ca="1" si="400"/>
        <v>1</v>
      </c>
      <c r="G4093">
        <f t="shared" ca="1" si="400"/>
        <v>3</v>
      </c>
      <c r="I4093" t="str">
        <f t="shared" ca="1" si="397"/>
        <v>Male</v>
      </c>
      <c r="J4093" t="str">
        <f t="shared" ca="1" si="398"/>
        <v>Aetna</v>
      </c>
      <c r="K4093" t="str">
        <f t="shared" ca="1" si="399"/>
        <v>Transferred</v>
      </c>
      <c r="L4093" s="1">
        <f t="shared" ca="1" si="401"/>
        <v>5886</v>
      </c>
    </row>
    <row r="4094" spans="2:12" x14ac:dyDescent="0.25">
      <c r="B4094">
        <f t="shared" ca="1" si="396"/>
        <v>15</v>
      </c>
      <c r="C4094">
        <f t="shared" ca="1" si="400"/>
        <v>12</v>
      </c>
      <c r="D4094">
        <f t="shared" ca="1" si="400"/>
        <v>1974</v>
      </c>
      <c r="E4094">
        <f t="shared" ca="1" si="400"/>
        <v>1</v>
      </c>
      <c r="F4094">
        <f t="shared" ca="1" si="400"/>
        <v>4</v>
      </c>
      <c r="G4094">
        <f t="shared" ca="1" si="400"/>
        <v>2</v>
      </c>
      <c r="I4094" t="str">
        <f t="shared" ca="1" si="397"/>
        <v>Female</v>
      </c>
      <c r="J4094" t="str">
        <f t="shared" ca="1" si="398"/>
        <v>Self-pay</v>
      </c>
      <c r="K4094" t="str">
        <f t="shared" ca="1" si="399"/>
        <v>Admitted</v>
      </c>
      <c r="L4094" s="1">
        <f t="shared" ca="1" si="401"/>
        <v>27378</v>
      </c>
    </row>
    <row r="4095" spans="2:12" x14ac:dyDescent="0.25">
      <c r="B4095">
        <f t="shared" ca="1" si="396"/>
        <v>14</v>
      </c>
      <c r="C4095">
        <f t="shared" ca="1" si="400"/>
        <v>3</v>
      </c>
      <c r="D4095">
        <f t="shared" ca="1" si="400"/>
        <v>1970</v>
      </c>
      <c r="E4095">
        <f t="shared" ca="1" si="400"/>
        <v>2</v>
      </c>
      <c r="F4095">
        <f t="shared" ca="1" si="400"/>
        <v>3</v>
      </c>
      <c r="G4095">
        <f t="shared" ca="1" si="400"/>
        <v>3</v>
      </c>
      <c r="I4095" t="str">
        <f t="shared" ca="1" si="397"/>
        <v>Male</v>
      </c>
      <c r="J4095" t="str">
        <f t="shared" ca="1" si="398"/>
        <v>Medicaid</v>
      </c>
      <c r="K4095" t="str">
        <f t="shared" ca="1" si="399"/>
        <v>Transferred</v>
      </c>
      <c r="L4095" s="1">
        <f t="shared" ca="1" si="401"/>
        <v>25641</v>
      </c>
    </row>
    <row r="4096" spans="2:12" x14ac:dyDescent="0.25">
      <c r="B4096">
        <f t="shared" ca="1" si="396"/>
        <v>3</v>
      </c>
      <c r="C4096">
        <f t="shared" ca="1" si="400"/>
        <v>7</v>
      </c>
      <c r="D4096">
        <f t="shared" ca="1" si="400"/>
        <v>1987</v>
      </c>
      <c r="E4096">
        <f t="shared" ca="1" si="400"/>
        <v>1</v>
      </c>
      <c r="F4096">
        <f t="shared" ca="1" si="400"/>
        <v>1</v>
      </c>
      <c r="G4096">
        <f t="shared" ca="1" si="400"/>
        <v>2</v>
      </c>
      <c r="I4096" t="str">
        <f t="shared" ca="1" si="397"/>
        <v>Female</v>
      </c>
      <c r="J4096" t="str">
        <f t="shared" ca="1" si="398"/>
        <v>Aetna</v>
      </c>
      <c r="K4096" t="str">
        <f t="shared" ca="1" si="399"/>
        <v>Admitted</v>
      </c>
      <c r="L4096" s="1">
        <f t="shared" ca="1" si="401"/>
        <v>31961</v>
      </c>
    </row>
    <row r="4097" spans="2:12" x14ac:dyDescent="0.25">
      <c r="B4097">
        <f t="shared" ca="1" si="396"/>
        <v>15</v>
      </c>
      <c r="C4097">
        <f t="shared" ca="1" si="400"/>
        <v>1</v>
      </c>
      <c r="D4097">
        <f t="shared" ca="1" si="400"/>
        <v>1997</v>
      </c>
      <c r="E4097">
        <f t="shared" ref="C4097:G4148" ca="1" si="402">RANDBETWEEN(E$4,E$5)</f>
        <v>2</v>
      </c>
      <c r="F4097">
        <f t="shared" ca="1" si="402"/>
        <v>4</v>
      </c>
      <c r="G4097">
        <f t="shared" ca="1" si="402"/>
        <v>1</v>
      </c>
      <c r="I4097" t="str">
        <f t="shared" ca="1" si="397"/>
        <v>Male</v>
      </c>
      <c r="J4097" t="str">
        <f t="shared" ca="1" si="398"/>
        <v>Self-pay</v>
      </c>
      <c r="K4097" t="str">
        <f t="shared" ca="1" si="399"/>
        <v>Discharged</v>
      </c>
      <c r="L4097" s="1">
        <f t="shared" ca="1" si="401"/>
        <v>35445</v>
      </c>
    </row>
    <row r="4098" spans="2:12" x14ac:dyDescent="0.25">
      <c r="B4098">
        <f t="shared" ca="1" si="396"/>
        <v>19</v>
      </c>
      <c r="C4098">
        <f t="shared" ca="1" si="402"/>
        <v>2</v>
      </c>
      <c r="D4098">
        <f t="shared" ca="1" si="402"/>
        <v>1945</v>
      </c>
      <c r="E4098">
        <f t="shared" ca="1" si="402"/>
        <v>2</v>
      </c>
      <c r="F4098">
        <f t="shared" ca="1" si="402"/>
        <v>2</v>
      </c>
      <c r="G4098">
        <f t="shared" ca="1" si="402"/>
        <v>4</v>
      </c>
      <c r="I4098" t="str">
        <f t="shared" ca="1" si="397"/>
        <v>Male</v>
      </c>
      <c r="J4098" t="str">
        <f t="shared" ca="1" si="398"/>
        <v>Medicare</v>
      </c>
      <c r="K4098" t="str">
        <f t="shared" ca="1" si="399"/>
        <v>Left without being seen</v>
      </c>
      <c r="L4098" s="1">
        <f t="shared" ca="1" si="401"/>
        <v>16487</v>
      </c>
    </row>
    <row r="4099" spans="2:12" x14ac:dyDescent="0.25">
      <c r="B4099">
        <f t="shared" ca="1" si="396"/>
        <v>13</v>
      </c>
      <c r="C4099">
        <f t="shared" ca="1" si="402"/>
        <v>9</v>
      </c>
      <c r="D4099">
        <f t="shared" ca="1" si="402"/>
        <v>1981</v>
      </c>
      <c r="E4099">
        <f t="shared" ca="1" si="402"/>
        <v>2</v>
      </c>
      <c r="F4099">
        <f t="shared" ca="1" si="402"/>
        <v>3</v>
      </c>
      <c r="G4099">
        <f t="shared" ca="1" si="402"/>
        <v>1</v>
      </c>
      <c r="I4099" t="str">
        <f t="shared" ca="1" si="397"/>
        <v>Male</v>
      </c>
      <c r="J4099" t="str">
        <f t="shared" ca="1" si="398"/>
        <v>Medicaid</v>
      </c>
      <c r="K4099" t="str">
        <f t="shared" ca="1" si="399"/>
        <v>Discharged</v>
      </c>
      <c r="L4099" s="1">
        <f t="shared" ca="1" si="401"/>
        <v>29842</v>
      </c>
    </row>
    <row r="4100" spans="2:12" x14ac:dyDescent="0.25">
      <c r="B4100">
        <f t="shared" ca="1" si="396"/>
        <v>1</v>
      </c>
      <c r="C4100">
        <f t="shared" ca="1" si="402"/>
        <v>10</v>
      </c>
      <c r="D4100">
        <f t="shared" ca="1" si="402"/>
        <v>1922</v>
      </c>
      <c r="E4100">
        <f t="shared" ca="1" si="402"/>
        <v>1</v>
      </c>
      <c r="F4100">
        <f t="shared" ca="1" si="402"/>
        <v>2</v>
      </c>
      <c r="G4100">
        <f t="shared" ca="1" si="402"/>
        <v>4</v>
      </c>
      <c r="I4100" t="str">
        <f t="shared" ca="1" si="397"/>
        <v>Female</v>
      </c>
      <c r="J4100" t="str">
        <f t="shared" ca="1" si="398"/>
        <v>Medicare</v>
      </c>
      <c r="K4100" t="str">
        <f t="shared" ca="1" si="399"/>
        <v>Left without being seen</v>
      </c>
      <c r="L4100" s="1">
        <f t="shared" ca="1" si="401"/>
        <v>8310</v>
      </c>
    </row>
    <row r="4101" spans="2:12" x14ac:dyDescent="0.25">
      <c r="B4101">
        <f t="shared" ref="B4101:B4164" ca="1" si="403">RANDBETWEEN(B$4,B$5)</f>
        <v>20</v>
      </c>
      <c r="C4101">
        <f t="shared" ca="1" si="402"/>
        <v>9</v>
      </c>
      <c r="D4101">
        <f t="shared" ca="1" si="402"/>
        <v>1939</v>
      </c>
      <c r="E4101">
        <f t="shared" ca="1" si="402"/>
        <v>2</v>
      </c>
      <c r="F4101">
        <f t="shared" ca="1" si="402"/>
        <v>3</v>
      </c>
      <c r="G4101">
        <f t="shared" ca="1" si="402"/>
        <v>1</v>
      </c>
      <c r="I4101" t="str">
        <f t="shared" ca="1" si="397"/>
        <v>Male</v>
      </c>
      <c r="J4101" t="str">
        <f t="shared" ca="1" si="398"/>
        <v>Medicaid</v>
      </c>
      <c r="K4101" t="str">
        <f t="shared" ca="1" si="399"/>
        <v>Discharged</v>
      </c>
      <c r="L4101" s="1">
        <f t="shared" ca="1" si="401"/>
        <v>14508</v>
      </c>
    </row>
    <row r="4102" spans="2:12" x14ac:dyDescent="0.25">
      <c r="B4102">
        <f t="shared" ca="1" si="403"/>
        <v>23</v>
      </c>
      <c r="C4102">
        <f t="shared" ca="1" si="402"/>
        <v>11</v>
      </c>
      <c r="D4102">
        <f t="shared" ca="1" si="402"/>
        <v>1929</v>
      </c>
      <c r="E4102">
        <f t="shared" ca="1" si="402"/>
        <v>1</v>
      </c>
      <c r="F4102">
        <f t="shared" ca="1" si="402"/>
        <v>2</v>
      </c>
      <c r="G4102">
        <f t="shared" ca="1" si="402"/>
        <v>2</v>
      </c>
      <c r="I4102" t="str">
        <f t="shared" ca="1" si="397"/>
        <v>Female</v>
      </c>
      <c r="J4102" t="str">
        <f t="shared" ca="1" si="398"/>
        <v>Medicare</v>
      </c>
      <c r="K4102" t="str">
        <f t="shared" ca="1" si="399"/>
        <v>Admitted</v>
      </c>
      <c r="L4102" s="1">
        <f t="shared" ca="1" si="401"/>
        <v>10920</v>
      </c>
    </row>
    <row r="4103" spans="2:12" x14ac:dyDescent="0.25">
      <c r="B4103">
        <f t="shared" ca="1" si="403"/>
        <v>22</v>
      </c>
      <c r="C4103">
        <f t="shared" ca="1" si="402"/>
        <v>2</v>
      </c>
      <c r="D4103">
        <f t="shared" ca="1" si="402"/>
        <v>1954</v>
      </c>
      <c r="E4103">
        <f t="shared" ca="1" si="402"/>
        <v>2</v>
      </c>
      <c r="F4103">
        <f t="shared" ca="1" si="402"/>
        <v>3</v>
      </c>
      <c r="G4103">
        <f t="shared" ca="1" si="402"/>
        <v>2</v>
      </c>
      <c r="I4103" t="str">
        <f t="shared" ca="1" si="397"/>
        <v>Male</v>
      </c>
      <c r="J4103" t="str">
        <f t="shared" ca="1" si="398"/>
        <v>Medicaid</v>
      </c>
      <c r="K4103" t="str">
        <f t="shared" ca="1" si="399"/>
        <v>Admitted</v>
      </c>
      <c r="L4103" s="1">
        <f t="shared" ca="1" si="401"/>
        <v>19777</v>
      </c>
    </row>
    <row r="4104" spans="2:12" x14ac:dyDescent="0.25">
      <c r="B4104">
        <f t="shared" ca="1" si="403"/>
        <v>25</v>
      </c>
      <c r="C4104">
        <f t="shared" ca="1" si="402"/>
        <v>6</v>
      </c>
      <c r="D4104">
        <f t="shared" ca="1" si="402"/>
        <v>1916</v>
      </c>
      <c r="E4104">
        <f t="shared" ca="1" si="402"/>
        <v>2</v>
      </c>
      <c r="F4104">
        <f t="shared" ca="1" si="402"/>
        <v>3</v>
      </c>
      <c r="G4104">
        <f t="shared" ca="1" si="402"/>
        <v>1</v>
      </c>
      <c r="I4104" t="str">
        <f t="shared" ca="1" si="397"/>
        <v>Male</v>
      </c>
      <c r="J4104" t="str">
        <f t="shared" ca="1" si="398"/>
        <v>Medicaid</v>
      </c>
      <c r="K4104" t="str">
        <f t="shared" ca="1" si="399"/>
        <v>Discharged</v>
      </c>
      <c r="L4104" s="1">
        <f t="shared" ca="1" si="401"/>
        <v>6021</v>
      </c>
    </row>
    <row r="4105" spans="2:12" x14ac:dyDescent="0.25">
      <c r="B4105">
        <f t="shared" ca="1" si="403"/>
        <v>26</v>
      </c>
      <c r="C4105">
        <f t="shared" ca="1" si="402"/>
        <v>2</v>
      </c>
      <c r="D4105">
        <f t="shared" ca="1" si="402"/>
        <v>1926</v>
      </c>
      <c r="E4105">
        <f t="shared" ca="1" si="402"/>
        <v>2</v>
      </c>
      <c r="F4105">
        <f t="shared" ca="1" si="402"/>
        <v>3</v>
      </c>
      <c r="G4105">
        <f t="shared" ca="1" si="402"/>
        <v>3</v>
      </c>
      <c r="I4105" t="str">
        <f t="shared" ref="I4105:I4168" ca="1" si="404">VLOOKUP(E4105,GenderNum_to_GenderLabel,2,FALSE)</f>
        <v>Male</v>
      </c>
      <c r="J4105" t="str">
        <f t="shared" ref="J4105:J4168" ca="1" si="405">VLOOKUP(F4105,InsuranceNum_to_InsuranceCompany,2,FALSE)</f>
        <v>Medicaid</v>
      </c>
      <c r="K4105" t="str">
        <f t="shared" ref="K4105:K4168" ca="1" si="406">VLOOKUP(G4105,DispositionNum_to_DispositionLabel,2,FALSE)</f>
        <v>Transferred</v>
      </c>
      <c r="L4105" s="1">
        <f t="shared" ca="1" si="401"/>
        <v>9554</v>
      </c>
    </row>
    <row r="4106" spans="2:12" x14ac:dyDescent="0.25">
      <c r="B4106">
        <f t="shared" ca="1" si="403"/>
        <v>5</v>
      </c>
      <c r="C4106">
        <f t="shared" ca="1" si="402"/>
        <v>9</v>
      </c>
      <c r="D4106">
        <f t="shared" ca="1" si="402"/>
        <v>2008</v>
      </c>
      <c r="E4106">
        <f t="shared" ca="1" si="402"/>
        <v>2</v>
      </c>
      <c r="F4106">
        <f t="shared" ca="1" si="402"/>
        <v>3</v>
      </c>
      <c r="G4106">
        <f t="shared" ca="1" si="402"/>
        <v>1</v>
      </c>
      <c r="I4106" t="str">
        <f t="shared" ca="1" si="404"/>
        <v>Male</v>
      </c>
      <c r="J4106" t="str">
        <f t="shared" ca="1" si="405"/>
        <v>Medicaid</v>
      </c>
      <c r="K4106" t="str">
        <f t="shared" ca="1" si="406"/>
        <v>Discharged</v>
      </c>
      <c r="L4106" s="1">
        <f t="shared" ca="1" si="401"/>
        <v>39696</v>
      </c>
    </row>
    <row r="4107" spans="2:12" x14ac:dyDescent="0.25">
      <c r="B4107">
        <f t="shared" ca="1" si="403"/>
        <v>25</v>
      </c>
      <c r="C4107">
        <f t="shared" ca="1" si="402"/>
        <v>10</v>
      </c>
      <c r="D4107">
        <f t="shared" ca="1" si="402"/>
        <v>1965</v>
      </c>
      <c r="E4107">
        <f t="shared" ca="1" si="402"/>
        <v>2</v>
      </c>
      <c r="F4107">
        <f t="shared" ca="1" si="402"/>
        <v>4</v>
      </c>
      <c r="G4107">
        <f t="shared" ca="1" si="402"/>
        <v>3</v>
      </c>
      <c r="I4107" t="str">
        <f t="shared" ca="1" si="404"/>
        <v>Male</v>
      </c>
      <c r="J4107" t="str">
        <f t="shared" ca="1" si="405"/>
        <v>Self-pay</v>
      </c>
      <c r="K4107" t="str">
        <f t="shared" ca="1" si="406"/>
        <v>Transferred</v>
      </c>
      <c r="L4107" s="1">
        <f t="shared" ca="1" si="401"/>
        <v>24040</v>
      </c>
    </row>
    <row r="4108" spans="2:12" x14ac:dyDescent="0.25">
      <c r="B4108">
        <f t="shared" ca="1" si="403"/>
        <v>20</v>
      </c>
      <c r="C4108">
        <f t="shared" ca="1" si="402"/>
        <v>8</v>
      </c>
      <c r="D4108">
        <f t="shared" ca="1" si="402"/>
        <v>1944</v>
      </c>
      <c r="E4108">
        <f t="shared" ca="1" si="402"/>
        <v>1</v>
      </c>
      <c r="F4108">
        <f t="shared" ca="1" si="402"/>
        <v>1</v>
      </c>
      <c r="G4108">
        <f t="shared" ca="1" si="402"/>
        <v>3</v>
      </c>
      <c r="I4108" t="str">
        <f t="shared" ca="1" si="404"/>
        <v>Female</v>
      </c>
      <c r="J4108" t="str">
        <f t="shared" ca="1" si="405"/>
        <v>Aetna</v>
      </c>
      <c r="K4108" t="str">
        <f t="shared" ca="1" si="406"/>
        <v>Transferred</v>
      </c>
      <c r="L4108" s="1">
        <f t="shared" ca="1" si="401"/>
        <v>16304</v>
      </c>
    </row>
    <row r="4109" spans="2:12" x14ac:dyDescent="0.25">
      <c r="B4109">
        <f t="shared" ca="1" si="403"/>
        <v>20</v>
      </c>
      <c r="C4109">
        <f t="shared" ca="1" si="402"/>
        <v>8</v>
      </c>
      <c r="D4109">
        <f t="shared" ca="1" si="402"/>
        <v>1940</v>
      </c>
      <c r="E4109">
        <f t="shared" ca="1" si="402"/>
        <v>1</v>
      </c>
      <c r="F4109">
        <f t="shared" ca="1" si="402"/>
        <v>2</v>
      </c>
      <c r="G4109">
        <f t="shared" ca="1" si="402"/>
        <v>4</v>
      </c>
      <c r="I4109" t="str">
        <f t="shared" ca="1" si="404"/>
        <v>Female</v>
      </c>
      <c r="J4109" t="str">
        <f t="shared" ca="1" si="405"/>
        <v>Medicare</v>
      </c>
      <c r="K4109" t="str">
        <f t="shared" ca="1" si="406"/>
        <v>Left without being seen</v>
      </c>
      <c r="L4109" s="1">
        <f t="shared" ca="1" si="401"/>
        <v>14843</v>
      </c>
    </row>
    <row r="4110" spans="2:12" x14ac:dyDescent="0.25">
      <c r="B4110">
        <f t="shared" ca="1" si="403"/>
        <v>24</v>
      </c>
      <c r="C4110">
        <f t="shared" ca="1" si="402"/>
        <v>12</v>
      </c>
      <c r="D4110">
        <f t="shared" ca="1" si="402"/>
        <v>1964</v>
      </c>
      <c r="E4110">
        <f t="shared" ca="1" si="402"/>
        <v>2</v>
      </c>
      <c r="F4110">
        <f t="shared" ca="1" si="402"/>
        <v>2</v>
      </c>
      <c r="G4110">
        <f t="shared" ca="1" si="402"/>
        <v>1</v>
      </c>
      <c r="I4110" t="str">
        <f t="shared" ca="1" si="404"/>
        <v>Male</v>
      </c>
      <c r="J4110" t="str">
        <f t="shared" ca="1" si="405"/>
        <v>Medicare</v>
      </c>
      <c r="K4110" t="str">
        <f t="shared" ca="1" si="406"/>
        <v>Discharged</v>
      </c>
      <c r="L4110" s="1">
        <f t="shared" ca="1" si="401"/>
        <v>23735</v>
      </c>
    </row>
    <row r="4111" spans="2:12" x14ac:dyDescent="0.25">
      <c r="B4111">
        <f t="shared" ca="1" si="403"/>
        <v>13</v>
      </c>
      <c r="C4111">
        <f t="shared" ca="1" si="402"/>
        <v>1</v>
      </c>
      <c r="D4111">
        <f t="shared" ca="1" si="402"/>
        <v>1961</v>
      </c>
      <c r="E4111">
        <f t="shared" ca="1" si="402"/>
        <v>1</v>
      </c>
      <c r="F4111">
        <f t="shared" ca="1" si="402"/>
        <v>1</v>
      </c>
      <c r="G4111">
        <f t="shared" ca="1" si="402"/>
        <v>1</v>
      </c>
      <c r="I4111" t="str">
        <f t="shared" ca="1" si="404"/>
        <v>Female</v>
      </c>
      <c r="J4111" t="str">
        <f t="shared" ca="1" si="405"/>
        <v>Aetna</v>
      </c>
      <c r="K4111" t="str">
        <f t="shared" ca="1" si="406"/>
        <v>Discharged</v>
      </c>
      <c r="L4111" s="1">
        <f t="shared" ca="1" si="401"/>
        <v>22294</v>
      </c>
    </row>
    <row r="4112" spans="2:12" x14ac:dyDescent="0.25">
      <c r="B4112">
        <f t="shared" ca="1" si="403"/>
        <v>4</v>
      </c>
      <c r="C4112">
        <f t="shared" ca="1" si="402"/>
        <v>2</v>
      </c>
      <c r="D4112">
        <f t="shared" ca="1" si="402"/>
        <v>2005</v>
      </c>
      <c r="E4112">
        <f t="shared" ca="1" si="402"/>
        <v>1</v>
      </c>
      <c r="F4112">
        <f t="shared" ca="1" si="402"/>
        <v>2</v>
      </c>
      <c r="G4112">
        <f t="shared" ca="1" si="402"/>
        <v>4</v>
      </c>
      <c r="I4112" t="str">
        <f t="shared" ca="1" si="404"/>
        <v>Female</v>
      </c>
      <c r="J4112" t="str">
        <f t="shared" ca="1" si="405"/>
        <v>Medicare</v>
      </c>
      <c r="K4112" t="str">
        <f t="shared" ca="1" si="406"/>
        <v>Left without being seen</v>
      </c>
      <c r="L4112" s="1">
        <f t="shared" ca="1" si="401"/>
        <v>38387</v>
      </c>
    </row>
    <row r="4113" spans="2:12" x14ac:dyDescent="0.25">
      <c r="B4113">
        <f t="shared" ca="1" si="403"/>
        <v>7</v>
      </c>
      <c r="C4113">
        <f t="shared" ca="1" si="402"/>
        <v>1</v>
      </c>
      <c r="D4113">
        <f t="shared" ca="1" si="402"/>
        <v>2005</v>
      </c>
      <c r="E4113">
        <f t="shared" ca="1" si="402"/>
        <v>1</v>
      </c>
      <c r="F4113">
        <f t="shared" ca="1" si="402"/>
        <v>1</v>
      </c>
      <c r="G4113">
        <f t="shared" ca="1" si="402"/>
        <v>3</v>
      </c>
      <c r="I4113" t="str">
        <f t="shared" ca="1" si="404"/>
        <v>Female</v>
      </c>
      <c r="J4113" t="str">
        <f t="shared" ca="1" si="405"/>
        <v>Aetna</v>
      </c>
      <c r="K4113" t="str">
        <f t="shared" ca="1" si="406"/>
        <v>Transferred</v>
      </c>
      <c r="L4113" s="1">
        <f t="shared" ca="1" si="401"/>
        <v>38359</v>
      </c>
    </row>
    <row r="4114" spans="2:12" x14ac:dyDescent="0.25">
      <c r="B4114">
        <f t="shared" ca="1" si="403"/>
        <v>7</v>
      </c>
      <c r="C4114">
        <f t="shared" ca="1" si="402"/>
        <v>7</v>
      </c>
      <c r="D4114">
        <f t="shared" ca="1" si="402"/>
        <v>1999</v>
      </c>
      <c r="E4114">
        <f t="shared" ca="1" si="402"/>
        <v>1</v>
      </c>
      <c r="F4114">
        <f t="shared" ca="1" si="402"/>
        <v>1</v>
      </c>
      <c r="G4114">
        <f t="shared" ca="1" si="402"/>
        <v>2</v>
      </c>
      <c r="I4114" t="str">
        <f t="shared" ca="1" si="404"/>
        <v>Female</v>
      </c>
      <c r="J4114" t="str">
        <f t="shared" ca="1" si="405"/>
        <v>Aetna</v>
      </c>
      <c r="K4114" t="str">
        <f t="shared" ca="1" si="406"/>
        <v>Admitted</v>
      </c>
      <c r="L4114" s="1">
        <f t="shared" ca="1" si="401"/>
        <v>36348</v>
      </c>
    </row>
    <row r="4115" spans="2:12" x14ac:dyDescent="0.25">
      <c r="B4115">
        <f t="shared" ca="1" si="403"/>
        <v>13</v>
      </c>
      <c r="C4115">
        <f t="shared" ca="1" si="402"/>
        <v>5</v>
      </c>
      <c r="D4115">
        <f t="shared" ca="1" si="402"/>
        <v>1948</v>
      </c>
      <c r="E4115">
        <f t="shared" ca="1" si="402"/>
        <v>1</v>
      </c>
      <c r="F4115">
        <f t="shared" ca="1" si="402"/>
        <v>3</v>
      </c>
      <c r="G4115">
        <f t="shared" ca="1" si="402"/>
        <v>1</v>
      </c>
      <c r="I4115" t="str">
        <f t="shared" ca="1" si="404"/>
        <v>Female</v>
      </c>
      <c r="J4115" t="str">
        <f t="shared" ca="1" si="405"/>
        <v>Medicaid</v>
      </c>
      <c r="K4115" t="str">
        <f t="shared" ca="1" si="406"/>
        <v>Discharged</v>
      </c>
      <c r="L4115" s="1">
        <f t="shared" ca="1" si="401"/>
        <v>17666</v>
      </c>
    </row>
    <row r="4116" spans="2:12" x14ac:dyDescent="0.25">
      <c r="B4116">
        <f t="shared" ca="1" si="403"/>
        <v>24</v>
      </c>
      <c r="C4116">
        <f t="shared" ca="1" si="402"/>
        <v>8</v>
      </c>
      <c r="D4116">
        <f t="shared" ca="1" si="402"/>
        <v>1992</v>
      </c>
      <c r="E4116">
        <f t="shared" ca="1" si="402"/>
        <v>2</v>
      </c>
      <c r="F4116">
        <f t="shared" ca="1" si="402"/>
        <v>2</v>
      </c>
      <c r="G4116">
        <f t="shared" ca="1" si="402"/>
        <v>2</v>
      </c>
      <c r="I4116" t="str">
        <f t="shared" ca="1" si="404"/>
        <v>Male</v>
      </c>
      <c r="J4116" t="str">
        <f t="shared" ca="1" si="405"/>
        <v>Medicare</v>
      </c>
      <c r="K4116" t="str">
        <f t="shared" ca="1" si="406"/>
        <v>Admitted</v>
      </c>
      <c r="L4116" s="1">
        <f t="shared" ref="L4116:L4179" ca="1" si="407">DATE(D4116,C4116,B4116)</f>
        <v>33840</v>
      </c>
    </row>
    <row r="4117" spans="2:12" x14ac:dyDescent="0.25">
      <c r="B4117">
        <f t="shared" ca="1" si="403"/>
        <v>29</v>
      </c>
      <c r="C4117">
        <f t="shared" ca="1" si="402"/>
        <v>9</v>
      </c>
      <c r="D4117">
        <f t="shared" ca="1" si="402"/>
        <v>1954</v>
      </c>
      <c r="E4117">
        <f t="shared" ca="1" si="402"/>
        <v>1</v>
      </c>
      <c r="F4117">
        <f t="shared" ca="1" si="402"/>
        <v>3</v>
      </c>
      <c r="G4117">
        <f t="shared" ca="1" si="402"/>
        <v>3</v>
      </c>
      <c r="I4117" t="str">
        <f t="shared" ca="1" si="404"/>
        <v>Female</v>
      </c>
      <c r="J4117" t="str">
        <f t="shared" ca="1" si="405"/>
        <v>Medicaid</v>
      </c>
      <c r="K4117" t="str">
        <f t="shared" ca="1" si="406"/>
        <v>Transferred</v>
      </c>
      <c r="L4117" s="1">
        <f t="shared" ca="1" si="407"/>
        <v>19996</v>
      </c>
    </row>
    <row r="4118" spans="2:12" x14ac:dyDescent="0.25">
      <c r="B4118">
        <f t="shared" ca="1" si="403"/>
        <v>25</v>
      </c>
      <c r="C4118">
        <f t="shared" ca="1" si="402"/>
        <v>12</v>
      </c>
      <c r="D4118">
        <f t="shared" ca="1" si="402"/>
        <v>1997</v>
      </c>
      <c r="E4118">
        <f t="shared" ca="1" si="402"/>
        <v>2</v>
      </c>
      <c r="F4118">
        <f t="shared" ca="1" si="402"/>
        <v>2</v>
      </c>
      <c r="G4118">
        <f t="shared" ca="1" si="402"/>
        <v>3</v>
      </c>
      <c r="I4118" t="str">
        <f t="shared" ca="1" si="404"/>
        <v>Male</v>
      </c>
      <c r="J4118" t="str">
        <f t="shared" ca="1" si="405"/>
        <v>Medicare</v>
      </c>
      <c r="K4118" t="str">
        <f t="shared" ca="1" si="406"/>
        <v>Transferred</v>
      </c>
      <c r="L4118" s="1">
        <f t="shared" ca="1" si="407"/>
        <v>35789</v>
      </c>
    </row>
    <row r="4119" spans="2:12" x14ac:dyDescent="0.25">
      <c r="B4119">
        <f t="shared" ca="1" si="403"/>
        <v>21</v>
      </c>
      <c r="C4119">
        <f t="shared" ca="1" si="402"/>
        <v>2</v>
      </c>
      <c r="D4119">
        <f t="shared" ca="1" si="402"/>
        <v>1961</v>
      </c>
      <c r="E4119">
        <f t="shared" ca="1" si="402"/>
        <v>2</v>
      </c>
      <c r="F4119">
        <f t="shared" ca="1" si="402"/>
        <v>5</v>
      </c>
      <c r="G4119">
        <f t="shared" ca="1" si="402"/>
        <v>3</v>
      </c>
      <c r="I4119" t="str">
        <f t="shared" ca="1" si="404"/>
        <v>Male</v>
      </c>
      <c r="J4119" t="str">
        <f t="shared" ca="1" si="405"/>
        <v>Blue Cross</v>
      </c>
      <c r="K4119" t="str">
        <f t="shared" ca="1" si="406"/>
        <v>Transferred</v>
      </c>
      <c r="L4119" s="1">
        <f t="shared" ca="1" si="407"/>
        <v>22333</v>
      </c>
    </row>
    <row r="4120" spans="2:12" x14ac:dyDescent="0.25">
      <c r="B4120">
        <f t="shared" ca="1" si="403"/>
        <v>26</v>
      </c>
      <c r="C4120">
        <f t="shared" ca="1" si="402"/>
        <v>12</v>
      </c>
      <c r="D4120">
        <f t="shared" ca="1" si="402"/>
        <v>1924</v>
      </c>
      <c r="E4120">
        <f t="shared" ca="1" si="402"/>
        <v>2</v>
      </c>
      <c r="F4120">
        <f t="shared" ca="1" si="402"/>
        <v>1</v>
      </c>
      <c r="G4120">
        <f t="shared" ca="1" si="402"/>
        <v>2</v>
      </c>
      <c r="I4120" t="str">
        <f t="shared" ca="1" si="404"/>
        <v>Male</v>
      </c>
      <c r="J4120" t="str">
        <f t="shared" ca="1" si="405"/>
        <v>Aetna</v>
      </c>
      <c r="K4120" t="str">
        <f t="shared" ca="1" si="406"/>
        <v>Admitted</v>
      </c>
      <c r="L4120" s="1">
        <f t="shared" ca="1" si="407"/>
        <v>9127</v>
      </c>
    </row>
    <row r="4121" spans="2:12" x14ac:dyDescent="0.25">
      <c r="B4121">
        <f t="shared" ca="1" si="403"/>
        <v>4</v>
      </c>
      <c r="C4121">
        <f t="shared" ca="1" si="402"/>
        <v>4</v>
      </c>
      <c r="D4121">
        <f t="shared" ca="1" si="402"/>
        <v>1951</v>
      </c>
      <c r="E4121">
        <f t="shared" ca="1" si="402"/>
        <v>1</v>
      </c>
      <c r="F4121">
        <f t="shared" ca="1" si="402"/>
        <v>2</v>
      </c>
      <c r="G4121">
        <f t="shared" ca="1" si="402"/>
        <v>2</v>
      </c>
      <c r="I4121" t="str">
        <f t="shared" ca="1" si="404"/>
        <v>Female</v>
      </c>
      <c r="J4121" t="str">
        <f t="shared" ca="1" si="405"/>
        <v>Medicare</v>
      </c>
      <c r="K4121" t="str">
        <f t="shared" ca="1" si="406"/>
        <v>Admitted</v>
      </c>
      <c r="L4121" s="1">
        <f t="shared" ca="1" si="407"/>
        <v>18722</v>
      </c>
    </row>
    <row r="4122" spans="2:12" x14ac:dyDescent="0.25">
      <c r="B4122">
        <f t="shared" ca="1" si="403"/>
        <v>13</v>
      </c>
      <c r="C4122">
        <f t="shared" ca="1" si="402"/>
        <v>1</v>
      </c>
      <c r="D4122">
        <f t="shared" ca="1" si="402"/>
        <v>1992</v>
      </c>
      <c r="E4122">
        <f t="shared" ca="1" si="402"/>
        <v>2</v>
      </c>
      <c r="F4122">
        <f t="shared" ca="1" si="402"/>
        <v>1</v>
      </c>
      <c r="G4122">
        <f t="shared" ca="1" si="402"/>
        <v>3</v>
      </c>
      <c r="I4122" t="str">
        <f t="shared" ca="1" si="404"/>
        <v>Male</v>
      </c>
      <c r="J4122" t="str">
        <f t="shared" ca="1" si="405"/>
        <v>Aetna</v>
      </c>
      <c r="K4122" t="str">
        <f t="shared" ca="1" si="406"/>
        <v>Transferred</v>
      </c>
      <c r="L4122" s="1">
        <f t="shared" ca="1" si="407"/>
        <v>33616</v>
      </c>
    </row>
    <row r="4123" spans="2:12" x14ac:dyDescent="0.25">
      <c r="B4123">
        <f t="shared" ca="1" si="403"/>
        <v>3</v>
      </c>
      <c r="C4123">
        <f t="shared" ca="1" si="402"/>
        <v>5</v>
      </c>
      <c r="D4123">
        <f t="shared" ca="1" si="402"/>
        <v>1925</v>
      </c>
      <c r="E4123">
        <f t="shared" ca="1" si="402"/>
        <v>1</v>
      </c>
      <c r="F4123">
        <f t="shared" ca="1" si="402"/>
        <v>5</v>
      </c>
      <c r="G4123">
        <f t="shared" ca="1" si="402"/>
        <v>2</v>
      </c>
      <c r="I4123" t="str">
        <f t="shared" ca="1" si="404"/>
        <v>Female</v>
      </c>
      <c r="J4123" t="str">
        <f t="shared" ca="1" si="405"/>
        <v>Blue Cross</v>
      </c>
      <c r="K4123" t="str">
        <f t="shared" ca="1" si="406"/>
        <v>Admitted</v>
      </c>
      <c r="L4123" s="1">
        <f t="shared" ca="1" si="407"/>
        <v>9255</v>
      </c>
    </row>
    <row r="4124" spans="2:12" x14ac:dyDescent="0.25">
      <c r="B4124">
        <f t="shared" ca="1" si="403"/>
        <v>24</v>
      </c>
      <c r="C4124">
        <f t="shared" ca="1" si="402"/>
        <v>1</v>
      </c>
      <c r="D4124">
        <f t="shared" ca="1" si="402"/>
        <v>2001</v>
      </c>
      <c r="E4124">
        <f t="shared" ca="1" si="402"/>
        <v>1</v>
      </c>
      <c r="F4124">
        <f t="shared" ca="1" si="402"/>
        <v>1</v>
      </c>
      <c r="G4124">
        <f t="shared" ca="1" si="402"/>
        <v>2</v>
      </c>
      <c r="I4124" t="str">
        <f t="shared" ca="1" si="404"/>
        <v>Female</v>
      </c>
      <c r="J4124" t="str">
        <f t="shared" ca="1" si="405"/>
        <v>Aetna</v>
      </c>
      <c r="K4124" t="str">
        <f t="shared" ca="1" si="406"/>
        <v>Admitted</v>
      </c>
      <c r="L4124" s="1">
        <f t="shared" ca="1" si="407"/>
        <v>36915</v>
      </c>
    </row>
    <row r="4125" spans="2:12" x14ac:dyDescent="0.25">
      <c r="B4125">
        <f t="shared" ca="1" si="403"/>
        <v>10</v>
      </c>
      <c r="C4125">
        <f t="shared" ca="1" si="402"/>
        <v>3</v>
      </c>
      <c r="D4125">
        <f t="shared" ca="1" si="402"/>
        <v>1951</v>
      </c>
      <c r="E4125">
        <f t="shared" ca="1" si="402"/>
        <v>2</v>
      </c>
      <c r="F4125">
        <f t="shared" ca="1" si="402"/>
        <v>4</v>
      </c>
      <c r="G4125">
        <f t="shared" ca="1" si="402"/>
        <v>2</v>
      </c>
      <c r="I4125" t="str">
        <f t="shared" ca="1" si="404"/>
        <v>Male</v>
      </c>
      <c r="J4125" t="str">
        <f t="shared" ca="1" si="405"/>
        <v>Self-pay</v>
      </c>
      <c r="K4125" t="str">
        <f t="shared" ca="1" si="406"/>
        <v>Admitted</v>
      </c>
      <c r="L4125" s="1">
        <f t="shared" ca="1" si="407"/>
        <v>18697</v>
      </c>
    </row>
    <row r="4126" spans="2:12" x14ac:dyDescent="0.25">
      <c r="B4126">
        <f t="shared" ca="1" si="403"/>
        <v>25</v>
      </c>
      <c r="C4126">
        <f t="shared" ca="1" si="402"/>
        <v>9</v>
      </c>
      <c r="D4126">
        <f t="shared" ca="1" si="402"/>
        <v>1955</v>
      </c>
      <c r="E4126">
        <f t="shared" ca="1" si="402"/>
        <v>1</v>
      </c>
      <c r="F4126">
        <f t="shared" ca="1" si="402"/>
        <v>3</v>
      </c>
      <c r="G4126">
        <f t="shared" ca="1" si="402"/>
        <v>3</v>
      </c>
      <c r="I4126" t="str">
        <f t="shared" ca="1" si="404"/>
        <v>Female</v>
      </c>
      <c r="J4126" t="str">
        <f t="shared" ca="1" si="405"/>
        <v>Medicaid</v>
      </c>
      <c r="K4126" t="str">
        <f t="shared" ca="1" si="406"/>
        <v>Transferred</v>
      </c>
      <c r="L4126" s="1">
        <f t="shared" ca="1" si="407"/>
        <v>20357</v>
      </c>
    </row>
    <row r="4127" spans="2:12" x14ac:dyDescent="0.25">
      <c r="B4127">
        <f t="shared" ca="1" si="403"/>
        <v>22</v>
      </c>
      <c r="C4127">
        <f t="shared" ca="1" si="402"/>
        <v>3</v>
      </c>
      <c r="D4127">
        <f t="shared" ca="1" si="402"/>
        <v>1999</v>
      </c>
      <c r="E4127">
        <f t="shared" ca="1" si="402"/>
        <v>1</v>
      </c>
      <c r="F4127">
        <f t="shared" ca="1" si="402"/>
        <v>5</v>
      </c>
      <c r="G4127">
        <f t="shared" ca="1" si="402"/>
        <v>3</v>
      </c>
      <c r="I4127" t="str">
        <f t="shared" ca="1" si="404"/>
        <v>Female</v>
      </c>
      <c r="J4127" t="str">
        <f t="shared" ca="1" si="405"/>
        <v>Blue Cross</v>
      </c>
      <c r="K4127" t="str">
        <f t="shared" ca="1" si="406"/>
        <v>Transferred</v>
      </c>
      <c r="L4127" s="1">
        <f t="shared" ca="1" si="407"/>
        <v>36241</v>
      </c>
    </row>
    <row r="4128" spans="2:12" x14ac:dyDescent="0.25">
      <c r="B4128">
        <f t="shared" ca="1" si="403"/>
        <v>12</v>
      </c>
      <c r="C4128">
        <f t="shared" ca="1" si="402"/>
        <v>1</v>
      </c>
      <c r="D4128">
        <f t="shared" ca="1" si="402"/>
        <v>1963</v>
      </c>
      <c r="E4128">
        <f t="shared" ca="1" si="402"/>
        <v>1</v>
      </c>
      <c r="F4128">
        <f t="shared" ca="1" si="402"/>
        <v>3</v>
      </c>
      <c r="G4128">
        <f t="shared" ca="1" si="402"/>
        <v>3</v>
      </c>
      <c r="I4128" t="str">
        <f t="shared" ca="1" si="404"/>
        <v>Female</v>
      </c>
      <c r="J4128" t="str">
        <f t="shared" ca="1" si="405"/>
        <v>Medicaid</v>
      </c>
      <c r="K4128" t="str">
        <f t="shared" ca="1" si="406"/>
        <v>Transferred</v>
      </c>
      <c r="L4128" s="1">
        <f t="shared" ca="1" si="407"/>
        <v>23023</v>
      </c>
    </row>
    <row r="4129" spans="2:12" x14ac:dyDescent="0.25">
      <c r="B4129">
        <f t="shared" ca="1" si="403"/>
        <v>29</v>
      </c>
      <c r="C4129">
        <f t="shared" ca="1" si="402"/>
        <v>2</v>
      </c>
      <c r="D4129">
        <f t="shared" ca="1" si="402"/>
        <v>2003</v>
      </c>
      <c r="E4129">
        <f t="shared" ca="1" si="402"/>
        <v>2</v>
      </c>
      <c r="F4129">
        <f t="shared" ca="1" si="402"/>
        <v>4</v>
      </c>
      <c r="G4129">
        <f t="shared" ca="1" si="402"/>
        <v>3</v>
      </c>
      <c r="I4129" t="str">
        <f t="shared" ca="1" si="404"/>
        <v>Male</v>
      </c>
      <c r="J4129" t="str">
        <f t="shared" ca="1" si="405"/>
        <v>Self-pay</v>
      </c>
      <c r="K4129" t="str">
        <f t="shared" ca="1" si="406"/>
        <v>Transferred</v>
      </c>
      <c r="L4129" s="1">
        <f t="shared" ca="1" si="407"/>
        <v>37681</v>
      </c>
    </row>
    <row r="4130" spans="2:12" x14ac:dyDescent="0.25">
      <c r="B4130">
        <f t="shared" ca="1" si="403"/>
        <v>5</v>
      </c>
      <c r="C4130">
        <f t="shared" ca="1" si="402"/>
        <v>9</v>
      </c>
      <c r="D4130">
        <f t="shared" ca="1" si="402"/>
        <v>1931</v>
      </c>
      <c r="E4130">
        <f t="shared" ca="1" si="402"/>
        <v>2</v>
      </c>
      <c r="F4130">
        <f t="shared" ca="1" si="402"/>
        <v>4</v>
      </c>
      <c r="G4130">
        <f t="shared" ca="1" si="402"/>
        <v>1</v>
      </c>
      <c r="I4130" t="str">
        <f t="shared" ca="1" si="404"/>
        <v>Male</v>
      </c>
      <c r="J4130" t="str">
        <f t="shared" ca="1" si="405"/>
        <v>Self-pay</v>
      </c>
      <c r="K4130" t="str">
        <f t="shared" ca="1" si="406"/>
        <v>Discharged</v>
      </c>
      <c r="L4130" s="1">
        <f t="shared" ca="1" si="407"/>
        <v>11571</v>
      </c>
    </row>
    <row r="4131" spans="2:12" x14ac:dyDescent="0.25">
      <c r="B4131">
        <f t="shared" ca="1" si="403"/>
        <v>24</v>
      </c>
      <c r="C4131">
        <f t="shared" ca="1" si="402"/>
        <v>3</v>
      </c>
      <c r="D4131">
        <f t="shared" ca="1" si="402"/>
        <v>1988</v>
      </c>
      <c r="E4131">
        <f t="shared" ca="1" si="402"/>
        <v>2</v>
      </c>
      <c r="F4131">
        <f t="shared" ca="1" si="402"/>
        <v>3</v>
      </c>
      <c r="G4131">
        <f t="shared" ca="1" si="402"/>
        <v>4</v>
      </c>
      <c r="I4131" t="str">
        <f t="shared" ca="1" si="404"/>
        <v>Male</v>
      </c>
      <c r="J4131" t="str">
        <f t="shared" ca="1" si="405"/>
        <v>Medicaid</v>
      </c>
      <c r="K4131" t="str">
        <f t="shared" ca="1" si="406"/>
        <v>Left without being seen</v>
      </c>
      <c r="L4131" s="1">
        <f t="shared" ca="1" si="407"/>
        <v>32226</v>
      </c>
    </row>
    <row r="4132" spans="2:12" x14ac:dyDescent="0.25">
      <c r="B4132">
        <f t="shared" ca="1" si="403"/>
        <v>20</v>
      </c>
      <c r="C4132">
        <f t="shared" ca="1" si="402"/>
        <v>4</v>
      </c>
      <c r="D4132">
        <f t="shared" ca="1" si="402"/>
        <v>1974</v>
      </c>
      <c r="E4132">
        <f t="shared" ca="1" si="402"/>
        <v>2</v>
      </c>
      <c r="F4132">
        <f t="shared" ca="1" si="402"/>
        <v>4</v>
      </c>
      <c r="G4132">
        <f t="shared" ca="1" si="402"/>
        <v>3</v>
      </c>
      <c r="I4132" t="str">
        <f t="shared" ca="1" si="404"/>
        <v>Male</v>
      </c>
      <c r="J4132" t="str">
        <f t="shared" ca="1" si="405"/>
        <v>Self-pay</v>
      </c>
      <c r="K4132" t="str">
        <f t="shared" ca="1" si="406"/>
        <v>Transferred</v>
      </c>
      <c r="L4132" s="1">
        <f t="shared" ca="1" si="407"/>
        <v>27139</v>
      </c>
    </row>
    <row r="4133" spans="2:12" x14ac:dyDescent="0.25">
      <c r="B4133">
        <f t="shared" ca="1" si="403"/>
        <v>26</v>
      </c>
      <c r="C4133">
        <f t="shared" ca="1" si="402"/>
        <v>6</v>
      </c>
      <c r="D4133">
        <f t="shared" ca="1" si="402"/>
        <v>1991</v>
      </c>
      <c r="E4133">
        <f t="shared" ca="1" si="402"/>
        <v>1</v>
      </c>
      <c r="F4133">
        <f t="shared" ca="1" si="402"/>
        <v>4</v>
      </c>
      <c r="G4133">
        <f t="shared" ca="1" si="402"/>
        <v>1</v>
      </c>
      <c r="I4133" t="str">
        <f t="shared" ca="1" si="404"/>
        <v>Female</v>
      </c>
      <c r="J4133" t="str">
        <f t="shared" ca="1" si="405"/>
        <v>Self-pay</v>
      </c>
      <c r="K4133" t="str">
        <f t="shared" ca="1" si="406"/>
        <v>Discharged</v>
      </c>
      <c r="L4133" s="1">
        <f t="shared" ca="1" si="407"/>
        <v>33415</v>
      </c>
    </row>
    <row r="4134" spans="2:12" x14ac:dyDescent="0.25">
      <c r="B4134">
        <f t="shared" ca="1" si="403"/>
        <v>12</v>
      </c>
      <c r="C4134">
        <f t="shared" ca="1" si="402"/>
        <v>8</v>
      </c>
      <c r="D4134">
        <f t="shared" ca="1" si="402"/>
        <v>2011</v>
      </c>
      <c r="E4134">
        <f t="shared" ca="1" si="402"/>
        <v>2</v>
      </c>
      <c r="F4134">
        <f t="shared" ca="1" si="402"/>
        <v>4</v>
      </c>
      <c r="G4134">
        <f t="shared" ca="1" si="402"/>
        <v>3</v>
      </c>
      <c r="I4134" t="str">
        <f t="shared" ca="1" si="404"/>
        <v>Male</v>
      </c>
      <c r="J4134" t="str">
        <f t="shared" ca="1" si="405"/>
        <v>Self-pay</v>
      </c>
      <c r="K4134" t="str">
        <f t="shared" ca="1" si="406"/>
        <v>Transferred</v>
      </c>
      <c r="L4134" s="1">
        <f t="shared" ca="1" si="407"/>
        <v>40767</v>
      </c>
    </row>
    <row r="4135" spans="2:12" x14ac:dyDescent="0.25">
      <c r="B4135">
        <f t="shared" ca="1" si="403"/>
        <v>10</v>
      </c>
      <c r="C4135">
        <f t="shared" ca="1" si="402"/>
        <v>1</v>
      </c>
      <c r="D4135">
        <f t="shared" ca="1" si="402"/>
        <v>1970</v>
      </c>
      <c r="E4135">
        <f t="shared" ca="1" si="402"/>
        <v>1</v>
      </c>
      <c r="F4135">
        <f t="shared" ca="1" si="402"/>
        <v>5</v>
      </c>
      <c r="G4135">
        <f t="shared" ca="1" si="402"/>
        <v>2</v>
      </c>
      <c r="I4135" t="str">
        <f t="shared" ca="1" si="404"/>
        <v>Female</v>
      </c>
      <c r="J4135" t="str">
        <f t="shared" ca="1" si="405"/>
        <v>Blue Cross</v>
      </c>
      <c r="K4135" t="str">
        <f t="shared" ca="1" si="406"/>
        <v>Admitted</v>
      </c>
      <c r="L4135" s="1">
        <f t="shared" ca="1" si="407"/>
        <v>25578</v>
      </c>
    </row>
    <row r="4136" spans="2:12" x14ac:dyDescent="0.25">
      <c r="B4136">
        <f t="shared" ca="1" si="403"/>
        <v>9</v>
      </c>
      <c r="C4136">
        <f t="shared" ca="1" si="402"/>
        <v>12</v>
      </c>
      <c r="D4136">
        <f t="shared" ca="1" si="402"/>
        <v>1924</v>
      </c>
      <c r="E4136">
        <f t="shared" ca="1" si="402"/>
        <v>2</v>
      </c>
      <c r="F4136">
        <f t="shared" ca="1" si="402"/>
        <v>3</v>
      </c>
      <c r="G4136">
        <f t="shared" ca="1" si="402"/>
        <v>2</v>
      </c>
      <c r="I4136" t="str">
        <f t="shared" ca="1" si="404"/>
        <v>Male</v>
      </c>
      <c r="J4136" t="str">
        <f t="shared" ca="1" si="405"/>
        <v>Medicaid</v>
      </c>
      <c r="K4136" t="str">
        <f t="shared" ca="1" si="406"/>
        <v>Admitted</v>
      </c>
      <c r="L4136" s="1">
        <f t="shared" ca="1" si="407"/>
        <v>9110</v>
      </c>
    </row>
    <row r="4137" spans="2:12" x14ac:dyDescent="0.25">
      <c r="B4137">
        <f t="shared" ca="1" si="403"/>
        <v>5</v>
      </c>
      <c r="C4137">
        <f t="shared" ca="1" si="402"/>
        <v>10</v>
      </c>
      <c r="D4137">
        <f t="shared" ca="1" si="402"/>
        <v>1954</v>
      </c>
      <c r="E4137">
        <f t="shared" ca="1" si="402"/>
        <v>2</v>
      </c>
      <c r="F4137">
        <f t="shared" ca="1" si="402"/>
        <v>1</v>
      </c>
      <c r="G4137">
        <f t="shared" ca="1" si="402"/>
        <v>4</v>
      </c>
      <c r="I4137" t="str">
        <f t="shared" ca="1" si="404"/>
        <v>Male</v>
      </c>
      <c r="J4137" t="str">
        <f t="shared" ca="1" si="405"/>
        <v>Aetna</v>
      </c>
      <c r="K4137" t="str">
        <f t="shared" ca="1" si="406"/>
        <v>Left without being seen</v>
      </c>
      <c r="L4137" s="1">
        <f t="shared" ca="1" si="407"/>
        <v>20002</v>
      </c>
    </row>
    <row r="4138" spans="2:12" x14ac:dyDescent="0.25">
      <c r="B4138">
        <f t="shared" ca="1" si="403"/>
        <v>30</v>
      </c>
      <c r="C4138">
        <f t="shared" ca="1" si="402"/>
        <v>12</v>
      </c>
      <c r="D4138">
        <f t="shared" ca="1" si="402"/>
        <v>1965</v>
      </c>
      <c r="E4138">
        <f t="shared" ca="1" si="402"/>
        <v>2</v>
      </c>
      <c r="F4138">
        <f t="shared" ca="1" si="402"/>
        <v>3</v>
      </c>
      <c r="G4138">
        <f t="shared" ca="1" si="402"/>
        <v>4</v>
      </c>
      <c r="I4138" t="str">
        <f t="shared" ca="1" si="404"/>
        <v>Male</v>
      </c>
      <c r="J4138" t="str">
        <f t="shared" ca="1" si="405"/>
        <v>Medicaid</v>
      </c>
      <c r="K4138" t="str">
        <f t="shared" ca="1" si="406"/>
        <v>Left without being seen</v>
      </c>
      <c r="L4138" s="1">
        <f t="shared" ca="1" si="407"/>
        <v>24106</v>
      </c>
    </row>
    <row r="4139" spans="2:12" x14ac:dyDescent="0.25">
      <c r="B4139">
        <f t="shared" ca="1" si="403"/>
        <v>28</v>
      </c>
      <c r="C4139">
        <f t="shared" ca="1" si="402"/>
        <v>11</v>
      </c>
      <c r="D4139">
        <f t="shared" ca="1" si="402"/>
        <v>2005</v>
      </c>
      <c r="E4139">
        <f t="shared" ca="1" si="402"/>
        <v>1</v>
      </c>
      <c r="F4139">
        <f t="shared" ca="1" si="402"/>
        <v>3</v>
      </c>
      <c r="G4139">
        <f t="shared" ca="1" si="402"/>
        <v>2</v>
      </c>
      <c r="I4139" t="str">
        <f t="shared" ca="1" si="404"/>
        <v>Female</v>
      </c>
      <c r="J4139" t="str">
        <f t="shared" ca="1" si="405"/>
        <v>Medicaid</v>
      </c>
      <c r="K4139" t="str">
        <f t="shared" ca="1" si="406"/>
        <v>Admitted</v>
      </c>
      <c r="L4139" s="1">
        <f t="shared" ca="1" si="407"/>
        <v>38684</v>
      </c>
    </row>
    <row r="4140" spans="2:12" x14ac:dyDescent="0.25">
      <c r="B4140">
        <f t="shared" ca="1" si="403"/>
        <v>2</v>
      </c>
      <c r="C4140">
        <f t="shared" ca="1" si="402"/>
        <v>5</v>
      </c>
      <c r="D4140">
        <f t="shared" ca="1" si="402"/>
        <v>1921</v>
      </c>
      <c r="E4140">
        <f t="shared" ca="1" si="402"/>
        <v>1</v>
      </c>
      <c r="F4140">
        <f t="shared" ca="1" si="402"/>
        <v>2</v>
      </c>
      <c r="G4140">
        <f t="shared" ca="1" si="402"/>
        <v>4</v>
      </c>
      <c r="I4140" t="str">
        <f t="shared" ca="1" si="404"/>
        <v>Female</v>
      </c>
      <c r="J4140" t="str">
        <f t="shared" ca="1" si="405"/>
        <v>Medicare</v>
      </c>
      <c r="K4140" t="str">
        <f t="shared" ca="1" si="406"/>
        <v>Left without being seen</v>
      </c>
      <c r="L4140" s="1">
        <f t="shared" ca="1" si="407"/>
        <v>7793</v>
      </c>
    </row>
    <row r="4141" spans="2:12" x14ac:dyDescent="0.25">
      <c r="B4141">
        <f t="shared" ca="1" si="403"/>
        <v>6</v>
      </c>
      <c r="C4141">
        <f t="shared" ca="1" si="402"/>
        <v>3</v>
      </c>
      <c r="D4141">
        <f t="shared" ca="1" si="402"/>
        <v>1967</v>
      </c>
      <c r="E4141">
        <f t="shared" ca="1" si="402"/>
        <v>2</v>
      </c>
      <c r="F4141">
        <f t="shared" ca="1" si="402"/>
        <v>3</v>
      </c>
      <c r="G4141">
        <f t="shared" ca="1" si="402"/>
        <v>2</v>
      </c>
      <c r="I4141" t="str">
        <f t="shared" ca="1" si="404"/>
        <v>Male</v>
      </c>
      <c r="J4141" t="str">
        <f t="shared" ca="1" si="405"/>
        <v>Medicaid</v>
      </c>
      <c r="K4141" t="str">
        <f t="shared" ca="1" si="406"/>
        <v>Admitted</v>
      </c>
      <c r="L4141" s="1">
        <f t="shared" ca="1" si="407"/>
        <v>24537</v>
      </c>
    </row>
    <row r="4142" spans="2:12" x14ac:dyDescent="0.25">
      <c r="B4142">
        <f t="shared" ca="1" si="403"/>
        <v>13</v>
      </c>
      <c r="C4142">
        <f t="shared" ca="1" si="402"/>
        <v>2</v>
      </c>
      <c r="D4142">
        <f t="shared" ca="1" si="402"/>
        <v>1954</v>
      </c>
      <c r="E4142">
        <f t="shared" ca="1" si="402"/>
        <v>2</v>
      </c>
      <c r="F4142">
        <f t="shared" ca="1" si="402"/>
        <v>4</v>
      </c>
      <c r="G4142">
        <f t="shared" ca="1" si="402"/>
        <v>2</v>
      </c>
      <c r="I4142" t="str">
        <f t="shared" ca="1" si="404"/>
        <v>Male</v>
      </c>
      <c r="J4142" t="str">
        <f t="shared" ca="1" si="405"/>
        <v>Self-pay</v>
      </c>
      <c r="K4142" t="str">
        <f t="shared" ca="1" si="406"/>
        <v>Admitted</v>
      </c>
      <c r="L4142" s="1">
        <f t="shared" ca="1" si="407"/>
        <v>19768</v>
      </c>
    </row>
    <row r="4143" spans="2:12" x14ac:dyDescent="0.25">
      <c r="B4143">
        <f t="shared" ca="1" si="403"/>
        <v>13</v>
      </c>
      <c r="C4143">
        <f t="shared" ca="1" si="402"/>
        <v>11</v>
      </c>
      <c r="D4143">
        <f t="shared" ca="1" si="402"/>
        <v>1998</v>
      </c>
      <c r="E4143">
        <f t="shared" ca="1" si="402"/>
        <v>2</v>
      </c>
      <c r="F4143">
        <f t="shared" ca="1" si="402"/>
        <v>2</v>
      </c>
      <c r="G4143">
        <f t="shared" ca="1" si="402"/>
        <v>2</v>
      </c>
      <c r="I4143" t="str">
        <f t="shared" ca="1" si="404"/>
        <v>Male</v>
      </c>
      <c r="J4143" t="str">
        <f t="shared" ca="1" si="405"/>
        <v>Medicare</v>
      </c>
      <c r="K4143" t="str">
        <f t="shared" ca="1" si="406"/>
        <v>Admitted</v>
      </c>
      <c r="L4143" s="1">
        <f t="shared" ca="1" si="407"/>
        <v>36112</v>
      </c>
    </row>
    <row r="4144" spans="2:12" x14ac:dyDescent="0.25">
      <c r="B4144">
        <f t="shared" ca="1" si="403"/>
        <v>23</v>
      </c>
      <c r="C4144">
        <f t="shared" ca="1" si="402"/>
        <v>6</v>
      </c>
      <c r="D4144">
        <f t="shared" ca="1" si="402"/>
        <v>1997</v>
      </c>
      <c r="E4144">
        <f t="shared" ca="1" si="402"/>
        <v>1</v>
      </c>
      <c r="F4144">
        <f t="shared" ca="1" si="402"/>
        <v>1</v>
      </c>
      <c r="G4144">
        <f t="shared" ca="1" si="402"/>
        <v>4</v>
      </c>
      <c r="I4144" t="str">
        <f t="shared" ca="1" si="404"/>
        <v>Female</v>
      </c>
      <c r="J4144" t="str">
        <f t="shared" ca="1" si="405"/>
        <v>Aetna</v>
      </c>
      <c r="K4144" t="str">
        <f t="shared" ca="1" si="406"/>
        <v>Left without being seen</v>
      </c>
      <c r="L4144" s="1">
        <f t="shared" ca="1" si="407"/>
        <v>35604</v>
      </c>
    </row>
    <row r="4145" spans="2:12" x14ac:dyDescent="0.25">
      <c r="B4145">
        <f t="shared" ca="1" si="403"/>
        <v>4</v>
      </c>
      <c r="C4145">
        <f t="shared" ca="1" si="402"/>
        <v>12</v>
      </c>
      <c r="D4145">
        <f t="shared" ca="1" si="402"/>
        <v>1972</v>
      </c>
      <c r="E4145">
        <f t="shared" ca="1" si="402"/>
        <v>2</v>
      </c>
      <c r="F4145">
        <f t="shared" ca="1" si="402"/>
        <v>3</v>
      </c>
      <c r="G4145">
        <f t="shared" ca="1" si="402"/>
        <v>1</v>
      </c>
      <c r="I4145" t="str">
        <f t="shared" ca="1" si="404"/>
        <v>Male</v>
      </c>
      <c r="J4145" t="str">
        <f t="shared" ca="1" si="405"/>
        <v>Medicaid</v>
      </c>
      <c r="K4145" t="str">
        <f t="shared" ca="1" si="406"/>
        <v>Discharged</v>
      </c>
      <c r="L4145" s="1">
        <f t="shared" ca="1" si="407"/>
        <v>26637</v>
      </c>
    </row>
    <row r="4146" spans="2:12" x14ac:dyDescent="0.25">
      <c r="B4146">
        <f t="shared" ca="1" si="403"/>
        <v>5</v>
      </c>
      <c r="C4146">
        <f t="shared" ca="1" si="402"/>
        <v>4</v>
      </c>
      <c r="D4146">
        <f t="shared" ca="1" si="402"/>
        <v>2012</v>
      </c>
      <c r="E4146">
        <f t="shared" ca="1" si="402"/>
        <v>1</v>
      </c>
      <c r="F4146">
        <f t="shared" ca="1" si="402"/>
        <v>3</v>
      </c>
      <c r="G4146">
        <f t="shared" ca="1" si="402"/>
        <v>1</v>
      </c>
      <c r="I4146" t="str">
        <f t="shared" ca="1" si="404"/>
        <v>Female</v>
      </c>
      <c r="J4146" t="str">
        <f t="shared" ca="1" si="405"/>
        <v>Medicaid</v>
      </c>
      <c r="K4146" t="str">
        <f t="shared" ca="1" si="406"/>
        <v>Discharged</v>
      </c>
      <c r="L4146" s="1">
        <f t="shared" ca="1" si="407"/>
        <v>41004</v>
      </c>
    </row>
    <row r="4147" spans="2:12" x14ac:dyDescent="0.25">
      <c r="B4147">
        <f t="shared" ca="1" si="403"/>
        <v>1</v>
      </c>
      <c r="C4147">
        <f t="shared" ca="1" si="402"/>
        <v>4</v>
      </c>
      <c r="D4147">
        <f t="shared" ca="1" si="402"/>
        <v>1931</v>
      </c>
      <c r="E4147">
        <f t="shared" ca="1" si="402"/>
        <v>2</v>
      </c>
      <c r="F4147">
        <f t="shared" ca="1" si="402"/>
        <v>3</v>
      </c>
      <c r="G4147">
        <f t="shared" ca="1" si="402"/>
        <v>2</v>
      </c>
      <c r="I4147" t="str">
        <f t="shared" ca="1" si="404"/>
        <v>Male</v>
      </c>
      <c r="J4147" t="str">
        <f t="shared" ca="1" si="405"/>
        <v>Medicaid</v>
      </c>
      <c r="K4147" t="str">
        <f t="shared" ca="1" si="406"/>
        <v>Admitted</v>
      </c>
      <c r="L4147" s="1">
        <f t="shared" ca="1" si="407"/>
        <v>11414</v>
      </c>
    </row>
    <row r="4148" spans="2:12" x14ac:dyDescent="0.25">
      <c r="B4148">
        <f t="shared" ca="1" si="403"/>
        <v>17</v>
      </c>
      <c r="C4148">
        <f t="shared" ca="1" si="402"/>
        <v>4</v>
      </c>
      <c r="D4148">
        <f t="shared" ca="1" si="402"/>
        <v>1959</v>
      </c>
      <c r="E4148">
        <f t="shared" ref="C4148:G4199" ca="1" si="408">RANDBETWEEN(E$4,E$5)</f>
        <v>2</v>
      </c>
      <c r="F4148">
        <f t="shared" ca="1" si="408"/>
        <v>1</v>
      </c>
      <c r="G4148">
        <f t="shared" ca="1" si="408"/>
        <v>1</v>
      </c>
      <c r="I4148" t="str">
        <f t="shared" ca="1" si="404"/>
        <v>Male</v>
      </c>
      <c r="J4148" t="str">
        <f t="shared" ca="1" si="405"/>
        <v>Aetna</v>
      </c>
      <c r="K4148" t="str">
        <f t="shared" ca="1" si="406"/>
        <v>Discharged</v>
      </c>
      <c r="L4148" s="1">
        <f t="shared" ca="1" si="407"/>
        <v>21657</v>
      </c>
    </row>
    <row r="4149" spans="2:12" x14ac:dyDescent="0.25">
      <c r="B4149">
        <f t="shared" ca="1" si="403"/>
        <v>10</v>
      </c>
      <c r="C4149">
        <f t="shared" ca="1" si="408"/>
        <v>2</v>
      </c>
      <c r="D4149">
        <f t="shared" ca="1" si="408"/>
        <v>1929</v>
      </c>
      <c r="E4149">
        <f t="shared" ca="1" si="408"/>
        <v>1</v>
      </c>
      <c r="F4149">
        <f t="shared" ca="1" si="408"/>
        <v>1</v>
      </c>
      <c r="G4149">
        <f t="shared" ca="1" si="408"/>
        <v>4</v>
      </c>
      <c r="I4149" t="str">
        <f t="shared" ca="1" si="404"/>
        <v>Female</v>
      </c>
      <c r="J4149" t="str">
        <f t="shared" ca="1" si="405"/>
        <v>Aetna</v>
      </c>
      <c r="K4149" t="str">
        <f t="shared" ca="1" si="406"/>
        <v>Left without being seen</v>
      </c>
      <c r="L4149" s="1">
        <f t="shared" ca="1" si="407"/>
        <v>10634</v>
      </c>
    </row>
    <row r="4150" spans="2:12" x14ac:dyDescent="0.25">
      <c r="B4150">
        <f t="shared" ca="1" si="403"/>
        <v>24</v>
      </c>
      <c r="C4150">
        <f t="shared" ca="1" si="408"/>
        <v>9</v>
      </c>
      <c r="D4150">
        <f t="shared" ca="1" si="408"/>
        <v>1920</v>
      </c>
      <c r="E4150">
        <f t="shared" ca="1" si="408"/>
        <v>1</v>
      </c>
      <c r="F4150">
        <f t="shared" ca="1" si="408"/>
        <v>4</v>
      </c>
      <c r="G4150">
        <f t="shared" ca="1" si="408"/>
        <v>4</v>
      </c>
      <c r="I4150" t="str">
        <f t="shared" ca="1" si="404"/>
        <v>Female</v>
      </c>
      <c r="J4150" t="str">
        <f t="shared" ca="1" si="405"/>
        <v>Self-pay</v>
      </c>
      <c r="K4150" t="str">
        <f t="shared" ca="1" si="406"/>
        <v>Left without being seen</v>
      </c>
      <c r="L4150" s="1">
        <f t="shared" ca="1" si="407"/>
        <v>7573</v>
      </c>
    </row>
    <row r="4151" spans="2:12" x14ac:dyDescent="0.25">
      <c r="B4151">
        <f t="shared" ca="1" si="403"/>
        <v>6</v>
      </c>
      <c r="C4151">
        <f t="shared" ca="1" si="408"/>
        <v>9</v>
      </c>
      <c r="D4151">
        <f t="shared" ca="1" si="408"/>
        <v>1930</v>
      </c>
      <c r="E4151">
        <f t="shared" ca="1" si="408"/>
        <v>2</v>
      </c>
      <c r="F4151">
        <f t="shared" ca="1" si="408"/>
        <v>5</v>
      </c>
      <c r="G4151">
        <f t="shared" ca="1" si="408"/>
        <v>3</v>
      </c>
      <c r="I4151" t="str">
        <f t="shared" ca="1" si="404"/>
        <v>Male</v>
      </c>
      <c r="J4151" t="str">
        <f t="shared" ca="1" si="405"/>
        <v>Blue Cross</v>
      </c>
      <c r="K4151" t="str">
        <f t="shared" ca="1" si="406"/>
        <v>Transferred</v>
      </c>
      <c r="L4151" s="1">
        <f t="shared" ca="1" si="407"/>
        <v>11207</v>
      </c>
    </row>
    <row r="4152" spans="2:12" x14ac:dyDescent="0.25">
      <c r="B4152">
        <f t="shared" ca="1" si="403"/>
        <v>26</v>
      </c>
      <c r="C4152">
        <f t="shared" ca="1" si="408"/>
        <v>11</v>
      </c>
      <c r="D4152">
        <f t="shared" ca="1" si="408"/>
        <v>2008</v>
      </c>
      <c r="E4152">
        <f t="shared" ca="1" si="408"/>
        <v>2</v>
      </c>
      <c r="F4152">
        <f t="shared" ca="1" si="408"/>
        <v>2</v>
      </c>
      <c r="G4152">
        <f t="shared" ca="1" si="408"/>
        <v>2</v>
      </c>
      <c r="I4152" t="str">
        <f t="shared" ca="1" si="404"/>
        <v>Male</v>
      </c>
      <c r="J4152" t="str">
        <f t="shared" ca="1" si="405"/>
        <v>Medicare</v>
      </c>
      <c r="K4152" t="str">
        <f t="shared" ca="1" si="406"/>
        <v>Admitted</v>
      </c>
      <c r="L4152" s="1">
        <f t="shared" ca="1" si="407"/>
        <v>39778</v>
      </c>
    </row>
    <row r="4153" spans="2:12" x14ac:dyDescent="0.25">
      <c r="B4153">
        <f t="shared" ca="1" si="403"/>
        <v>29</v>
      </c>
      <c r="C4153">
        <f t="shared" ca="1" si="408"/>
        <v>9</v>
      </c>
      <c r="D4153">
        <f t="shared" ca="1" si="408"/>
        <v>1928</v>
      </c>
      <c r="E4153">
        <f t="shared" ca="1" si="408"/>
        <v>2</v>
      </c>
      <c r="F4153">
        <f t="shared" ca="1" si="408"/>
        <v>3</v>
      </c>
      <c r="G4153">
        <f t="shared" ca="1" si="408"/>
        <v>1</v>
      </c>
      <c r="I4153" t="str">
        <f t="shared" ca="1" si="404"/>
        <v>Male</v>
      </c>
      <c r="J4153" t="str">
        <f t="shared" ca="1" si="405"/>
        <v>Medicaid</v>
      </c>
      <c r="K4153" t="str">
        <f t="shared" ca="1" si="406"/>
        <v>Discharged</v>
      </c>
      <c r="L4153" s="1">
        <f t="shared" ca="1" si="407"/>
        <v>10500</v>
      </c>
    </row>
    <row r="4154" spans="2:12" x14ac:dyDescent="0.25">
      <c r="B4154">
        <f t="shared" ca="1" si="403"/>
        <v>13</v>
      </c>
      <c r="C4154">
        <f t="shared" ca="1" si="408"/>
        <v>11</v>
      </c>
      <c r="D4154">
        <f t="shared" ca="1" si="408"/>
        <v>2012</v>
      </c>
      <c r="E4154">
        <f t="shared" ca="1" si="408"/>
        <v>1</v>
      </c>
      <c r="F4154">
        <f t="shared" ca="1" si="408"/>
        <v>5</v>
      </c>
      <c r="G4154">
        <f t="shared" ca="1" si="408"/>
        <v>4</v>
      </c>
      <c r="I4154" t="str">
        <f t="shared" ca="1" si="404"/>
        <v>Female</v>
      </c>
      <c r="J4154" t="str">
        <f t="shared" ca="1" si="405"/>
        <v>Blue Cross</v>
      </c>
      <c r="K4154" t="str">
        <f t="shared" ca="1" si="406"/>
        <v>Left without being seen</v>
      </c>
      <c r="L4154" s="1">
        <f t="shared" ca="1" si="407"/>
        <v>41226</v>
      </c>
    </row>
    <row r="4155" spans="2:12" x14ac:dyDescent="0.25">
      <c r="B4155">
        <f t="shared" ca="1" si="403"/>
        <v>4</v>
      </c>
      <c r="C4155">
        <f t="shared" ca="1" si="408"/>
        <v>11</v>
      </c>
      <c r="D4155">
        <f t="shared" ca="1" si="408"/>
        <v>1955</v>
      </c>
      <c r="E4155">
        <f t="shared" ca="1" si="408"/>
        <v>2</v>
      </c>
      <c r="F4155">
        <f t="shared" ca="1" si="408"/>
        <v>1</v>
      </c>
      <c r="G4155">
        <f t="shared" ca="1" si="408"/>
        <v>1</v>
      </c>
      <c r="I4155" t="str">
        <f t="shared" ca="1" si="404"/>
        <v>Male</v>
      </c>
      <c r="J4155" t="str">
        <f t="shared" ca="1" si="405"/>
        <v>Aetna</v>
      </c>
      <c r="K4155" t="str">
        <f t="shared" ca="1" si="406"/>
        <v>Discharged</v>
      </c>
      <c r="L4155" s="1">
        <f t="shared" ca="1" si="407"/>
        <v>20397</v>
      </c>
    </row>
    <row r="4156" spans="2:12" x14ac:dyDescent="0.25">
      <c r="B4156">
        <f t="shared" ca="1" si="403"/>
        <v>18</v>
      </c>
      <c r="C4156">
        <f t="shared" ca="1" si="408"/>
        <v>2</v>
      </c>
      <c r="D4156">
        <f t="shared" ca="1" si="408"/>
        <v>1984</v>
      </c>
      <c r="E4156">
        <f t="shared" ca="1" si="408"/>
        <v>1</v>
      </c>
      <c r="F4156">
        <f t="shared" ca="1" si="408"/>
        <v>5</v>
      </c>
      <c r="G4156">
        <f t="shared" ca="1" si="408"/>
        <v>1</v>
      </c>
      <c r="I4156" t="str">
        <f t="shared" ca="1" si="404"/>
        <v>Female</v>
      </c>
      <c r="J4156" t="str">
        <f t="shared" ca="1" si="405"/>
        <v>Blue Cross</v>
      </c>
      <c r="K4156" t="str">
        <f t="shared" ca="1" si="406"/>
        <v>Discharged</v>
      </c>
      <c r="L4156" s="1">
        <f t="shared" ca="1" si="407"/>
        <v>30730</v>
      </c>
    </row>
    <row r="4157" spans="2:12" x14ac:dyDescent="0.25">
      <c r="B4157">
        <f t="shared" ca="1" si="403"/>
        <v>6</v>
      </c>
      <c r="C4157">
        <f t="shared" ca="1" si="408"/>
        <v>7</v>
      </c>
      <c r="D4157">
        <f t="shared" ca="1" si="408"/>
        <v>1934</v>
      </c>
      <c r="E4157">
        <f t="shared" ca="1" si="408"/>
        <v>1</v>
      </c>
      <c r="F4157">
        <f t="shared" ca="1" si="408"/>
        <v>4</v>
      </c>
      <c r="G4157">
        <f t="shared" ca="1" si="408"/>
        <v>2</v>
      </c>
      <c r="I4157" t="str">
        <f t="shared" ca="1" si="404"/>
        <v>Female</v>
      </c>
      <c r="J4157" t="str">
        <f t="shared" ca="1" si="405"/>
        <v>Self-pay</v>
      </c>
      <c r="K4157" t="str">
        <f t="shared" ca="1" si="406"/>
        <v>Admitted</v>
      </c>
      <c r="L4157" s="1">
        <f t="shared" ca="1" si="407"/>
        <v>12606</v>
      </c>
    </row>
    <row r="4158" spans="2:12" x14ac:dyDescent="0.25">
      <c r="B4158">
        <f t="shared" ca="1" si="403"/>
        <v>1</v>
      </c>
      <c r="C4158">
        <f t="shared" ca="1" si="408"/>
        <v>11</v>
      </c>
      <c r="D4158">
        <f t="shared" ca="1" si="408"/>
        <v>1991</v>
      </c>
      <c r="E4158">
        <f t="shared" ca="1" si="408"/>
        <v>2</v>
      </c>
      <c r="F4158">
        <f t="shared" ca="1" si="408"/>
        <v>3</v>
      </c>
      <c r="G4158">
        <f t="shared" ca="1" si="408"/>
        <v>1</v>
      </c>
      <c r="I4158" t="str">
        <f t="shared" ca="1" si="404"/>
        <v>Male</v>
      </c>
      <c r="J4158" t="str">
        <f t="shared" ca="1" si="405"/>
        <v>Medicaid</v>
      </c>
      <c r="K4158" t="str">
        <f t="shared" ca="1" si="406"/>
        <v>Discharged</v>
      </c>
      <c r="L4158" s="1">
        <f t="shared" ca="1" si="407"/>
        <v>33543</v>
      </c>
    </row>
    <row r="4159" spans="2:12" x14ac:dyDescent="0.25">
      <c r="B4159">
        <f t="shared" ca="1" si="403"/>
        <v>4</v>
      </c>
      <c r="C4159">
        <f t="shared" ca="1" si="408"/>
        <v>9</v>
      </c>
      <c r="D4159">
        <f t="shared" ca="1" si="408"/>
        <v>2000</v>
      </c>
      <c r="E4159">
        <f t="shared" ca="1" si="408"/>
        <v>2</v>
      </c>
      <c r="F4159">
        <f t="shared" ca="1" si="408"/>
        <v>1</v>
      </c>
      <c r="G4159">
        <f t="shared" ca="1" si="408"/>
        <v>1</v>
      </c>
      <c r="I4159" t="str">
        <f t="shared" ca="1" si="404"/>
        <v>Male</v>
      </c>
      <c r="J4159" t="str">
        <f t="shared" ca="1" si="405"/>
        <v>Aetna</v>
      </c>
      <c r="K4159" t="str">
        <f t="shared" ca="1" si="406"/>
        <v>Discharged</v>
      </c>
      <c r="L4159" s="1">
        <f t="shared" ca="1" si="407"/>
        <v>36773</v>
      </c>
    </row>
    <row r="4160" spans="2:12" x14ac:dyDescent="0.25">
      <c r="B4160">
        <f t="shared" ca="1" si="403"/>
        <v>1</v>
      </c>
      <c r="C4160">
        <f t="shared" ca="1" si="408"/>
        <v>10</v>
      </c>
      <c r="D4160">
        <f t="shared" ca="1" si="408"/>
        <v>2000</v>
      </c>
      <c r="E4160">
        <f t="shared" ca="1" si="408"/>
        <v>1</v>
      </c>
      <c r="F4160">
        <f t="shared" ca="1" si="408"/>
        <v>4</v>
      </c>
      <c r="G4160">
        <f t="shared" ca="1" si="408"/>
        <v>1</v>
      </c>
      <c r="I4160" t="str">
        <f t="shared" ca="1" si="404"/>
        <v>Female</v>
      </c>
      <c r="J4160" t="str">
        <f t="shared" ca="1" si="405"/>
        <v>Self-pay</v>
      </c>
      <c r="K4160" t="str">
        <f t="shared" ca="1" si="406"/>
        <v>Discharged</v>
      </c>
      <c r="L4160" s="1">
        <f t="shared" ca="1" si="407"/>
        <v>36800</v>
      </c>
    </row>
    <row r="4161" spans="2:12" x14ac:dyDescent="0.25">
      <c r="B4161">
        <f t="shared" ca="1" si="403"/>
        <v>14</v>
      </c>
      <c r="C4161">
        <f t="shared" ca="1" si="408"/>
        <v>12</v>
      </c>
      <c r="D4161">
        <f t="shared" ca="1" si="408"/>
        <v>1958</v>
      </c>
      <c r="E4161">
        <f t="shared" ca="1" si="408"/>
        <v>1</v>
      </c>
      <c r="F4161">
        <f t="shared" ca="1" si="408"/>
        <v>2</v>
      </c>
      <c r="G4161">
        <f t="shared" ca="1" si="408"/>
        <v>3</v>
      </c>
      <c r="I4161" t="str">
        <f t="shared" ca="1" si="404"/>
        <v>Female</v>
      </c>
      <c r="J4161" t="str">
        <f t="shared" ca="1" si="405"/>
        <v>Medicare</v>
      </c>
      <c r="K4161" t="str">
        <f t="shared" ca="1" si="406"/>
        <v>Transferred</v>
      </c>
      <c r="L4161" s="1">
        <f t="shared" ca="1" si="407"/>
        <v>21533</v>
      </c>
    </row>
    <row r="4162" spans="2:12" x14ac:dyDescent="0.25">
      <c r="B4162">
        <f t="shared" ca="1" si="403"/>
        <v>29</v>
      </c>
      <c r="C4162">
        <f t="shared" ca="1" si="408"/>
        <v>12</v>
      </c>
      <c r="D4162">
        <f t="shared" ca="1" si="408"/>
        <v>1967</v>
      </c>
      <c r="E4162">
        <f t="shared" ca="1" si="408"/>
        <v>1</v>
      </c>
      <c r="F4162">
        <f t="shared" ca="1" si="408"/>
        <v>3</v>
      </c>
      <c r="G4162">
        <f t="shared" ca="1" si="408"/>
        <v>2</v>
      </c>
      <c r="I4162" t="str">
        <f t="shared" ca="1" si="404"/>
        <v>Female</v>
      </c>
      <c r="J4162" t="str">
        <f t="shared" ca="1" si="405"/>
        <v>Medicaid</v>
      </c>
      <c r="K4162" t="str">
        <f t="shared" ca="1" si="406"/>
        <v>Admitted</v>
      </c>
      <c r="L4162" s="1">
        <f t="shared" ca="1" si="407"/>
        <v>24835</v>
      </c>
    </row>
    <row r="4163" spans="2:12" x14ac:dyDescent="0.25">
      <c r="B4163">
        <f t="shared" ca="1" si="403"/>
        <v>24</v>
      </c>
      <c r="C4163">
        <f t="shared" ca="1" si="408"/>
        <v>9</v>
      </c>
      <c r="D4163">
        <f t="shared" ca="1" si="408"/>
        <v>1935</v>
      </c>
      <c r="E4163">
        <f t="shared" ca="1" si="408"/>
        <v>2</v>
      </c>
      <c r="F4163">
        <f t="shared" ca="1" si="408"/>
        <v>1</v>
      </c>
      <c r="G4163">
        <f t="shared" ca="1" si="408"/>
        <v>3</v>
      </c>
      <c r="I4163" t="str">
        <f t="shared" ca="1" si="404"/>
        <v>Male</v>
      </c>
      <c r="J4163" t="str">
        <f t="shared" ca="1" si="405"/>
        <v>Aetna</v>
      </c>
      <c r="K4163" t="str">
        <f t="shared" ca="1" si="406"/>
        <v>Transferred</v>
      </c>
      <c r="L4163" s="1">
        <f t="shared" ca="1" si="407"/>
        <v>13051</v>
      </c>
    </row>
    <row r="4164" spans="2:12" x14ac:dyDescent="0.25">
      <c r="B4164">
        <f t="shared" ca="1" si="403"/>
        <v>17</v>
      </c>
      <c r="C4164">
        <f t="shared" ca="1" si="408"/>
        <v>11</v>
      </c>
      <c r="D4164">
        <f t="shared" ca="1" si="408"/>
        <v>1964</v>
      </c>
      <c r="E4164">
        <f t="shared" ca="1" si="408"/>
        <v>1</v>
      </c>
      <c r="F4164">
        <f t="shared" ca="1" si="408"/>
        <v>5</v>
      </c>
      <c r="G4164">
        <f t="shared" ca="1" si="408"/>
        <v>4</v>
      </c>
      <c r="I4164" t="str">
        <f t="shared" ca="1" si="404"/>
        <v>Female</v>
      </c>
      <c r="J4164" t="str">
        <f t="shared" ca="1" si="405"/>
        <v>Blue Cross</v>
      </c>
      <c r="K4164" t="str">
        <f t="shared" ca="1" si="406"/>
        <v>Left without being seen</v>
      </c>
      <c r="L4164" s="1">
        <f t="shared" ca="1" si="407"/>
        <v>23698</v>
      </c>
    </row>
    <row r="4165" spans="2:12" x14ac:dyDescent="0.25">
      <c r="B4165">
        <f t="shared" ref="B4165:B4228" ca="1" si="409">RANDBETWEEN(B$4,B$5)</f>
        <v>18</v>
      </c>
      <c r="C4165">
        <f t="shared" ca="1" si="408"/>
        <v>3</v>
      </c>
      <c r="D4165">
        <f t="shared" ca="1" si="408"/>
        <v>1954</v>
      </c>
      <c r="E4165">
        <f t="shared" ca="1" si="408"/>
        <v>2</v>
      </c>
      <c r="F4165">
        <f t="shared" ca="1" si="408"/>
        <v>3</v>
      </c>
      <c r="G4165">
        <f t="shared" ca="1" si="408"/>
        <v>3</v>
      </c>
      <c r="I4165" t="str">
        <f t="shared" ca="1" si="404"/>
        <v>Male</v>
      </c>
      <c r="J4165" t="str">
        <f t="shared" ca="1" si="405"/>
        <v>Medicaid</v>
      </c>
      <c r="K4165" t="str">
        <f t="shared" ca="1" si="406"/>
        <v>Transferred</v>
      </c>
      <c r="L4165" s="1">
        <f t="shared" ca="1" si="407"/>
        <v>19801</v>
      </c>
    </row>
    <row r="4166" spans="2:12" x14ac:dyDescent="0.25">
      <c r="B4166">
        <f t="shared" ca="1" si="409"/>
        <v>24</v>
      </c>
      <c r="C4166">
        <f t="shared" ca="1" si="408"/>
        <v>10</v>
      </c>
      <c r="D4166">
        <f t="shared" ca="1" si="408"/>
        <v>1946</v>
      </c>
      <c r="E4166">
        <f t="shared" ca="1" si="408"/>
        <v>1</v>
      </c>
      <c r="F4166">
        <f t="shared" ca="1" si="408"/>
        <v>2</v>
      </c>
      <c r="G4166">
        <f t="shared" ca="1" si="408"/>
        <v>3</v>
      </c>
      <c r="I4166" t="str">
        <f t="shared" ca="1" si="404"/>
        <v>Female</v>
      </c>
      <c r="J4166" t="str">
        <f t="shared" ca="1" si="405"/>
        <v>Medicare</v>
      </c>
      <c r="K4166" t="str">
        <f t="shared" ca="1" si="406"/>
        <v>Transferred</v>
      </c>
      <c r="L4166" s="1">
        <f t="shared" ca="1" si="407"/>
        <v>17099</v>
      </c>
    </row>
    <row r="4167" spans="2:12" x14ac:dyDescent="0.25">
      <c r="B4167">
        <f t="shared" ca="1" si="409"/>
        <v>27</v>
      </c>
      <c r="C4167">
        <f t="shared" ca="1" si="408"/>
        <v>8</v>
      </c>
      <c r="D4167">
        <f t="shared" ca="1" si="408"/>
        <v>1984</v>
      </c>
      <c r="E4167">
        <f t="shared" ca="1" si="408"/>
        <v>2</v>
      </c>
      <c r="F4167">
        <f t="shared" ca="1" si="408"/>
        <v>4</v>
      </c>
      <c r="G4167">
        <f t="shared" ca="1" si="408"/>
        <v>4</v>
      </c>
      <c r="I4167" t="str">
        <f t="shared" ca="1" si="404"/>
        <v>Male</v>
      </c>
      <c r="J4167" t="str">
        <f t="shared" ca="1" si="405"/>
        <v>Self-pay</v>
      </c>
      <c r="K4167" t="str">
        <f t="shared" ca="1" si="406"/>
        <v>Left without being seen</v>
      </c>
      <c r="L4167" s="1">
        <f t="shared" ca="1" si="407"/>
        <v>30921</v>
      </c>
    </row>
    <row r="4168" spans="2:12" x14ac:dyDescent="0.25">
      <c r="B4168">
        <f t="shared" ca="1" si="409"/>
        <v>30</v>
      </c>
      <c r="C4168">
        <f t="shared" ca="1" si="408"/>
        <v>10</v>
      </c>
      <c r="D4168">
        <f t="shared" ca="1" si="408"/>
        <v>1993</v>
      </c>
      <c r="E4168">
        <f t="shared" ca="1" si="408"/>
        <v>1</v>
      </c>
      <c r="F4168">
        <f t="shared" ca="1" si="408"/>
        <v>5</v>
      </c>
      <c r="G4168">
        <f t="shared" ca="1" si="408"/>
        <v>4</v>
      </c>
      <c r="I4168" t="str">
        <f t="shared" ca="1" si="404"/>
        <v>Female</v>
      </c>
      <c r="J4168" t="str">
        <f t="shared" ca="1" si="405"/>
        <v>Blue Cross</v>
      </c>
      <c r="K4168" t="str">
        <f t="shared" ca="1" si="406"/>
        <v>Left without being seen</v>
      </c>
      <c r="L4168" s="1">
        <f t="shared" ca="1" si="407"/>
        <v>34272</v>
      </c>
    </row>
    <row r="4169" spans="2:12" x14ac:dyDescent="0.25">
      <c r="B4169">
        <f t="shared" ca="1" si="409"/>
        <v>18</v>
      </c>
      <c r="C4169">
        <f t="shared" ca="1" si="408"/>
        <v>4</v>
      </c>
      <c r="D4169">
        <f t="shared" ca="1" si="408"/>
        <v>1966</v>
      </c>
      <c r="E4169">
        <f t="shared" ca="1" si="408"/>
        <v>1</v>
      </c>
      <c r="F4169">
        <f t="shared" ca="1" si="408"/>
        <v>1</v>
      </c>
      <c r="G4169">
        <f t="shared" ca="1" si="408"/>
        <v>3</v>
      </c>
      <c r="I4169" t="str">
        <f t="shared" ref="I4169:I4232" ca="1" si="410">VLOOKUP(E4169,GenderNum_to_GenderLabel,2,FALSE)</f>
        <v>Female</v>
      </c>
      <c r="J4169" t="str">
        <f t="shared" ref="J4169:J4232" ca="1" si="411">VLOOKUP(F4169,InsuranceNum_to_InsuranceCompany,2,FALSE)</f>
        <v>Aetna</v>
      </c>
      <c r="K4169" t="str">
        <f t="shared" ref="K4169:K4232" ca="1" si="412">VLOOKUP(G4169,DispositionNum_to_DispositionLabel,2,FALSE)</f>
        <v>Transferred</v>
      </c>
      <c r="L4169" s="1">
        <f t="shared" ca="1" si="407"/>
        <v>24215</v>
      </c>
    </row>
    <row r="4170" spans="2:12" x14ac:dyDescent="0.25">
      <c r="B4170">
        <f t="shared" ca="1" si="409"/>
        <v>10</v>
      </c>
      <c r="C4170">
        <f t="shared" ca="1" si="408"/>
        <v>8</v>
      </c>
      <c r="D4170">
        <f t="shared" ca="1" si="408"/>
        <v>1987</v>
      </c>
      <c r="E4170">
        <f t="shared" ca="1" si="408"/>
        <v>2</v>
      </c>
      <c r="F4170">
        <f t="shared" ca="1" si="408"/>
        <v>5</v>
      </c>
      <c r="G4170">
        <f t="shared" ca="1" si="408"/>
        <v>1</v>
      </c>
      <c r="I4170" t="str">
        <f t="shared" ca="1" si="410"/>
        <v>Male</v>
      </c>
      <c r="J4170" t="str">
        <f t="shared" ca="1" si="411"/>
        <v>Blue Cross</v>
      </c>
      <c r="K4170" t="str">
        <f t="shared" ca="1" si="412"/>
        <v>Discharged</v>
      </c>
      <c r="L4170" s="1">
        <f t="shared" ca="1" si="407"/>
        <v>31999</v>
      </c>
    </row>
    <row r="4171" spans="2:12" x14ac:dyDescent="0.25">
      <c r="B4171">
        <f t="shared" ca="1" si="409"/>
        <v>21</v>
      </c>
      <c r="C4171">
        <f t="shared" ca="1" si="408"/>
        <v>9</v>
      </c>
      <c r="D4171">
        <f t="shared" ca="1" si="408"/>
        <v>2006</v>
      </c>
      <c r="E4171">
        <f t="shared" ca="1" si="408"/>
        <v>2</v>
      </c>
      <c r="F4171">
        <f t="shared" ca="1" si="408"/>
        <v>1</v>
      </c>
      <c r="G4171">
        <f t="shared" ca="1" si="408"/>
        <v>3</v>
      </c>
      <c r="I4171" t="str">
        <f t="shared" ca="1" si="410"/>
        <v>Male</v>
      </c>
      <c r="J4171" t="str">
        <f t="shared" ca="1" si="411"/>
        <v>Aetna</v>
      </c>
      <c r="K4171" t="str">
        <f t="shared" ca="1" si="412"/>
        <v>Transferred</v>
      </c>
      <c r="L4171" s="1">
        <f t="shared" ca="1" si="407"/>
        <v>38981</v>
      </c>
    </row>
    <row r="4172" spans="2:12" x14ac:dyDescent="0.25">
      <c r="B4172">
        <f t="shared" ca="1" si="409"/>
        <v>4</v>
      </c>
      <c r="C4172">
        <f t="shared" ca="1" si="408"/>
        <v>10</v>
      </c>
      <c r="D4172">
        <f t="shared" ca="1" si="408"/>
        <v>1938</v>
      </c>
      <c r="E4172">
        <f t="shared" ca="1" si="408"/>
        <v>2</v>
      </c>
      <c r="F4172">
        <f t="shared" ca="1" si="408"/>
        <v>2</v>
      </c>
      <c r="G4172">
        <f t="shared" ca="1" si="408"/>
        <v>2</v>
      </c>
      <c r="I4172" t="str">
        <f t="shared" ca="1" si="410"/>
        <v>Male</v>
      </c>
      <c r="J4172" t="str">
        <f t="shared" ca="1" si="411"/>
        <v>Medicare</v>
      </c>
      <c r="K4172" t="str">
        <f t="shared" ca="1" si="412"/>
        <v>Admitted</v>
      </c>
      <c r="L4172" s="1">
        <f t="shared" ca="1" si="407"/>
        <v>14157</v>
      </c>
    </row>
    <row r="4173" spans="2:12" x14ac:dyDescent="0.25">
      <c r="B4173">
        <f t="shared" ca="1" si="409"/>
        <v>25</v>
      </c>
      <c r="C4173">
        <f t="shared" ca="1" si="408"/>
        <v>3</v>
      </c>
      <c r="D4173">
        <f t="shared" ca="1" si="408"/>
        <v>1922</v>
      </c>
      <c r="E4173">
        <f t="shared" ca="1" si="408"/>
        <v>2</v>
      </c>
      <c r="F4173">
        <f t="shared" ca="1" si="408"/>
        <v>3</v>
      </c>
      <c r="G4173">
        <f t="shared" ca="1" si="408"/>
        <v>3</v>
      </c>
      <c r="I4173" t="str">
        <f t="shared" ca="1" si="410"/>
        <v>Male</v>
      </c>
      <c r="J4173" t="str">
        <f t="shared" ca="1" si="411"/>
        <v>Medicaid</v>
      </c>
      <c r="K4173" t="str">
        <f t="shared" ca="1" si="412"/>
        <v>Transferred</v>
      </c>
      <c r="L4173" s="1">
        <f t="shared" ca="1" si="407"/>
        <v>8120</v>
      </c>
    </row>
    <row r="4174" spans="2:12" x14ac:dyDescent="0.25">
      <c r="B4174">
        <f t="shared" ca="1" si="409"/>
        <v>13</v>
      </c>
      <c r="C4174">
        <f t="shared" ca="1" si="408"/>
        <v>6</v>
      </c>
      <c r="D4174">
        <f t="shared" ca="1" si="408"/>
        <v>1991</v>
      </c>
      <c r="E4174">
        <f t="shared" ca="1" si="408"/>
        <v>1</v>
      </c>
      <c r="F4174">
        <f t="shared" ca="1" si="408"/>
        <v>1</v>
      </c>
      <c r="G4174">
        <f t="shared" ca="1" si="408"/>
        <v>1</v>
      </c>
      <c r="I4174" t="str">
        <f t="shared" ca="1" si="410"/>
        <v>Female</v>
      </c>
      <c r="J4174" t="str">
        <f t="shared" ca="1" si="411"/>
        <v>Aetna</v>
      </c>
      <c r="K4174" t="str">
        <f t="shared" ca="1" si="412"/>
        <v>Discharged</v>
      </c>
      <c r="L4174" s="1">
        <f t="shared" ca="1" si="407"/>
        <v>33402</v>
      </c>
    </row>
    <row r="4175" spans="2:12" x14ac:dyDescent="0.25">
      <c r="B4175">
        <f t="shared" ca="1" si="409"/>
        <v>26</v>
      </c>
      <c r="C4175">
        <f t="shared" ca="1" si="408"/>
        <v>5</v>
      </c>
      <c r="D4175">
        <f t="shared" ca="1" si="408"/>
        <v>1974</v>
      </c>
      <c r="E4175">
        <f t="shared" ca="1" si="408"/>
        <v>1</v>
      </c>
      <c r="F4175">
        <f t="shared" ca="1" si="408"/>
        <v>2</v>
      </c>
      <c r="G4175">
        <f t="shared" ca="1" si="408"/>
        <v>1</v>
      </c>
      <c r="I4175" t="str">
        <f t="shared" ca="1" si="410"/>
        <v>Female</v>
      </c>
      <c r="J4175" t="str">
        <f t="shared" ca="1" si="411"/>
        <v>Medicare</v>
      </c>
      <c r="K4175" t="str">
        <f t="shared" ca="1" si="412"/>
        <v>Discharged</v>
      </c>
      <c r="L4175" s="1">
        <f t="shared" ca="1" si="407"/>
        <v>27175</v>
      </c>
    </row>
    <row r="4176" spans="2:12" x14ac:dyDescent="0.25">
      <c r="B4176">
        <f t="shared" ca="1" si="409"/>
        <v>16</v>
      </c>
      <c r="C4176">
        <f t="shared" ca="1" si="408"/>
        <v>11</v>
      </c>
      <c r="D4176">
        <f t="shared" ca="1" si="408"/>
        <v>1984</v>
      </c>
      <c r="E4176">
        <f t="shared" ca="1" si="408"/>
        <v>1</v>
      </c>
      <c r="F4176">
        <f t="shared" ca="1" si="408"/>
        <v>5</v>
      </c>
      <c r="G4176">
        <f t="shared" ca="1" si="408"/>
        <v>4</v>
      </c>
      <c r="I4176" t="str">
        <f t="shared" ca="1" si="410"/>
        <v>Female</v>
      </c>
      <c r="J4176" t="str">
        <f t="shared" ca="1" si="411"/>
        <v>Blue Cross</v>
      </c>
      <c r="K4176" t="str">
        <f t="shared" ca="1" si="412"/>
        <v>Left without being seen</v>
      </c>
      <c r="L4176" s="1">
        <f t="shared" ca="1" si="407"/>
        <v>31002</v>
      </c>
    </row>
    <row r="4177" spans="2:12" x14ac:dyDescent="0.25">
      <c r="B4177">
        <f t="shared" ca="1" si="409"/>
        <v>14</v>
      </c>
      <c r="C4177">
        <f t="shared" ca="1" si="408"/>
        <v>5</v>
      </c>
      <c r="D4177">
        <f t="shared" ca="1" si="408"/>
        <v>1954</v>
      </c>
      <c r="E4177">
        <f t="shared" ca="1" si="408"/>
        <v>1</v>
      </c>
      <c r="F4177">
        <f t="shared" ca="1" si="408"/>
        <v>2</v>
      </c>
      <c r="G4177">
        <f t="shared" ca="1" si="408"/>
        <v>4</v>
      </c>
      <c r="I4177" t="str">
        <f t="shared" ca="1" si="410"/>
        <v>Female</v>
      </c>
      <c r="J4177" t="str">
        <f t="shared" ca="1" si="411"/>
        <v>Medicare</v>
      </c>
      <c r="K4177" t="str">
        <f t="shared" ca="1" si="412"/>
        <v>Left without being seen</v>
      </c>
      <c r="L4177" s="1">
        <f t="shared" ca="1" si="407"/>
        <v>19858</v>
      </c>
    </row>
    <row r="4178" spans="2:12" x14ac:dyDescent="0.25">
      <c r="B4178">
        <f t="shared" ca="1" si="409"/>
        <v>27</v>
      </c>
      <c r="C4178">
        <f t="shared" ca="1" si="408"/>
        <v>7</v>
      </c>
      <c r="D4178">
        <f t="shared" ca="1" si="408"/>
        <v>1998</v>
      </c>
      <c r="E4178">
        <f t="shared" ca="1" si="408"/>
        <v>1</v>
      </c>
      <c r="F4178">
        <f t="shared" ca="1" si="408"/>
        <v>5</v>
      </c>
      <c r="G4178">
        <f t="shared" ca="1" si="408"/>
        <v>4</v>
      </c>
      <c r="I4178" t="str">
        <f t="shared" ca="1" si="410"/>
        <v>Female</v>
      </c>
      <c r="J4178" t="str">
        <f t="shared" ca="1" si="411"/>
        <v>Blue Cross</v>
      </c>
      <c r="K4178" t="str">
        <f t="shared" ca="1" si="412"/>
        <v>Left without being seen</v>
      </c>
      <c r="L4178" s="1">
        <f t="shared" ca="1" si="407"/>
        <v>36003</v>
      </c>
    </row>
    <row r="4179" spans="2:12" x14ac:dyDescent="0.25">
      <c r="B4179">
        <f t="shared" ca="1" si="409"/>
        <v>3</v>
      </c>
      <c r="C4179">
        <f t="shared" ca="1" si="408"/>
        <v>2</v>
      </c>
      <c r="D4179">
        <f t="shared" ca="1" si="408"/>
        <v>1927</v>
      </c>
      <c r="E4179">
        <f t="shared" ca="1" si="408"/>
        <v>1</v>
      </c>
      <c r="F4179">
        <f t="shared" ca="1" si="408"/>
        <v>4</v>
      </c>
      <c r="G4179">
        <f t="shared" ca="1" si="408"/>
        <v>2</v>
      </c>
      <c r="I4179" t="str">
        <f t="shared" ca="1" si="410"/>
        <v>Female</v>
      </c>
      <c r="J4179" t="str">
        <f t="shared" ca="1" si="411"/>
        <v>Self-pay</v>
      </c>
      <c r="K4179" t="str">
        <f t="shared" ca="1" si="412"/>
        <v>Admitted</v>
      </c>
      <c r="L4179" s="1">
        <f t="shared" ca="1" si="407"/>
        <v>9896</v>
      </c>
    </row>
    <row r="4180" spans="2:12" x14ac:dyDescent="0.25">
      <c r="B4180">
        <f t="shared" ca="1" si="409"/>
        <v>1</v>
      </c>
      <c r="C4180">
        <f t="shared" ca="1" si="408"/>
        <v>2</v>
      </c>
      <c r="D4180">
        <f t="shared" ca="1" si="408"/>
        <v>1959</v>
      </c>
      <c r="E4180">
        <f t="shared" ca="1" si="408"/>
        <v>1</v>
      </c>
      <c r="F4180">
        <f t="shared" ca="1" si="408"/>
        <v>1</v>
      </c>
      <c r="G4180">
        <f t="shared" ca="1" si="408"/>
        <v>2</v>
      </c>
      <c r="I4180" t="str">
        <f t="shared" ca="1" si="410"/>
        <v>Female</v>
      </c>
      <c r="J4180" t="str">
        <f t="shared" ca="1" si="411"/>
        <v>Aetna</v>
      </c>
      <c r="K4180" t="str">
        <f t="shared" ca="1" si="412"/>
        <v>Admitted</v>
      </c>
      <c r="L4180" s="1">
        <f t="shared" ref="L4180:L4243" ca="1" si="413">DATE(D4180,C4180,B4180)</f>
        <v>21582</v>
      </c>
    </row>
    <row r="4181" spans="2:12" x14ac:dyDescent="0.25">
      <c r="B4181">
        <f t="shared" ca="1" si="409"/>
        <v>22</v>
      </c>
      <c r="C4181">
        <f t="shared" ca="1" si="408"/>
        <v>3</v>
      </c>
      <c r="D4181">
        <f t="shared" ca="1" si="408"/>
        <v>1925</v>
      </c>
      <c r="E4181">
        <f t="shared" ca="1" si="408"/>
        <v>1</v>
      </c>
      <c r="F4181">
        <f t="shared" ca="1" si="408"/>
        <v>1</v>
      </c>
      <c r="G4181">
        <f t="shared" ca="1" si="408"/>
        <v>3</v>
      </c>
      <c r="I4181" t="str">
        <f t="shared" ca="1" si="410"/>
        <v>Female</v>
      </c>
      <c r="J4181" t="str">
        <f t="shared" ca="1" si="411"/>
        <v>Aetna</v>
      </c>
      <c r="K4181" t="str">
        <f t="shared" ca="1" si="412"/>
        <v>Transferred</v>
      </c>
      <c r="L4181" s="1">
        <f t="shared" ca="1" si="413"/>
        <v>9213</v>
      </c>
    </row>
    <row r="4182" spans="2:12" x14ac:dyDescent="0.25">
      <c r="B4182">
        <f t="shared" ca="1" si="409"/>
        <v>27</v>
      </c>
      <c r="C4182">
        <f t="shared" ca="1" si="408"/>
        <v>9</v>
      </c>
      <c r="D4182">
        <f t="shared" ca="1" si="408"/>
        <v>1916</v>
      </c>
      <c r="E4182">
        <f t="shared" ca="1" si="408"/>
        <v>1</v>
      </c>
      <c r="F4182">
        <f t="shared" ca="1" si="408"/>
        <v>4</v>
      </c>
      <c r="G4182">
        <f t="shared" ca="1" si="408"/>
        <v>1</v>
      </c>
      <c r="I4182" t="str">
        <f t="shared" ca="1" si="410"/>
        <v>Female</v>
      </c>
      <c r="J4182" t="str">
        <f t="shared" ca="1" si="411"/>
        <v>Self-pay</v>
      </c>
      <c r="K4182" t="str">
        <f t="shared" ca="1" si="412"/>
        <v>Discharged</v>
      </c>
      <c r="L4182" s="1">
        <f t="shared" ca="1" si="413"/>
        <v>6115</v>
      </c>
    </row>
    <row r="4183" spans="2:12" x14ac:dyDescent="0.25">
      <c r="B4183">
        <f t="shared" ca="1" si="409"/>
        <v>24</v>
      </c>
      <c r="C4183">
        <f t="shared" ca="1" si="408"/>
        <v>5</v>
      </c>
      <c r="D4183">
        <f t="shared" ca="1" si="408"/>
        <v>1938</v>
      </c>
      <c r="E4183">
        <f t="shared" ca="1" si="408"/>
        <v>1</v>
      </c>
      <c r="F4183">
        <f t="shared" ca="1" si="408"/>
        <v>3</v>
      </c>
      <c r="G4183">
        <f t="shared" ca="1" si="408"/>
        <v>4</v>
      </c>
      <c r="I4183" t="str">
        <f t="shared" ca="1" si="410"/>
        <v>Female</v>
      </c>
      <c r="J4183" t="str">
        <f t="shared" ca="1" si="411"/>
        <v>Medicaid</v>
      </c>
      <c r="K4183" t="str">
        <f t="shared" ca="1" si="412"/>
        <v>Left without being seen</v>
      </c>
      <c r="L4183" s="1">
        <f t="shared" ca="1" si="413"/>
        <v>14024</v>
      </c>
    </row>
    <row r="4184" spans="2:12" x14ac:dyDescent="0.25">
      <c r="B4184">
        <f t="shared" ca="1" si="409"/>
        <v>5</v>
      </c>
      <c r="C4184">
        <f t="shared" ca="1" si="408"/>
        <v>5</v>
      </c>
      <c r="D4184">
        <f t="shared" ca="1" si="408"/>
        <v>1933</v>
      </c>
      <c r="E4184">
        <f t="shared" ca="1" si="408"/>
        <v>1</v>
      </c>
      <c r="F4184">
        <f t="shared" ca="1" si="408"/>
        <v>3</v>
      </c>
      <c r="G4184">
        <f t="shared" ca="1" si="408"/>
        <v>1</v>
      </c>
      <c r="I4184" t="str">
        <f t="shared" ca="1" si="410"/>
        <v>Female</v>
      </c>
      <c r="J4184" t="str">
        <f t="shared" ca="1" si="411"/>
        <v>Medicaid</v>
      </c>
      <c r="K4184" t="str">
        <f t="shared" ca="1" si="412"/>
        <v>Discharged</v>
      </c>
      <c r="L4184" s="1">
        <f t="shared" ca="1" si="413"/>
        <v>12179</v>
      </c>
    </row>
    <row r="4185" spans="2:12" x14ac:dyDescent="0.25">
      <c r="B4185">
        <f t="shared" ca="1" si="409"/>
        <v>30</v>
      </c>
      <c r="C4185">
        <f t="shared" ca="1" si="408"/>
        <v>7</v>
      </c>
      <c r="D4185">
        <f t="shared" ca="1" si="408"/>
        <v>1974</v>
      </c>
      <c r="E4185">
        <f t="shared" ca="1" si="408"/>
        <v>2</v>
      </c>
      <c r="F4185">
        <f t="shared" ca="1" si="408"/>
        <v>5</v>
      </c>
      <c r="G4185">
        <f t="shared" ca="1" si="408"/>
        <v>3</v>
      </c>
      <c r="I4185" t="str">
        <f t="shared" ca="1" si="410"/>
        <v>Male</v>
      </c>
      <c r="J4185" t="str">
        <f t="shared" ca="1" si="411"/>
        <v>Blue Cross</v>
      </c>
      <c r="K4185" t="str">
        <f t="shared" ca="1" si="412"/>
        <v>Transferred</v>
      </c>
      <c r="L4185" s="1">
        <f t="shared" ca="1" si="413"/>
        <v>27240</v>
      </c>
    </row>
    <row r="4186" spans="2:12" x14ac:dyDescent="0.25">
      <c r="B4186">
        <f t="shared" ca="1" si="409"/>
        <v>18</v>
      </c>
      <c r="C4186">
        <f t="shared" ca="1" si="408"/>
        <v>10</v>
      </c>
      <c r="D4186">
        <f t="shared" ca="1" si="408"/>
        <v>1951</v>
      </c>
      <c r="E4186">
        <f t="shared" ca="1" si="408"/>
        <v>2</v>
      </c>
      <c r="F4186">
        <f t="shared" ca="1" si="408"/>
        <v>5</v>
      </c>
      <c r="G4186">
        <f t="shared" ca="1" si="408"/>
        <v>4</v>
      </c>
      <c r="I4186" t="str">
        <f t="shared" ca="1" si="410"/>
        <v>Male</v>
      </c>
      <c r="J4186" t="str">
        <f t="shared" ca="1" si="411"/>
        <v>Blue Cross</v>
      </c>
      <c r="K4186" t="str">
        <f t="shared" ca="1" si="412"/>
        <v>Left without being seen</v>
      </c>
      <c r="L4186" s="1">
        <f t="shared" ca="1" si="413"/>
        <v>18919</v>
      </c>
    </row>
    <row r="4187" spans="2:12" x14ac:dyDescent="0.25">
      <c r="B4187">
        <f t="shared" ca="1" si="409"/>
        <v>14</v>
      </c>
      <c r="C4187">
        <f t="shared" ca="1" si="408"/>
        <v>6</v>
      </c>
      <c r="D4187">
        <f t="shared" ca="1" si="408"/>
        <v>1993</v>
      </c>
      <c r="E4187">
        <f t="shared" ca="1" si="408"/>
        <v>2</v>
      </c>
      <c r="F4187">
        <f t="shared" ca="1" si="408"/>
        <v>1</v>
      </c>
      <c r="G4187">
        <f t="shared" ca="1" si="408"/>
        <v>4</v>
      </c>
      <c r="I4187" t="str">
        <f t="shared" ca="1" si="410"/>
        <v>Male</v>
      </c>
      <c r="J4187" t="str">
        <f t="shared" ca="1" si="411"/>
        <v>Aetna</v>
      </c>
      <c r="K4187" t="str">
        <f t="shared" ca="1" si="412"/>
        <v>Left without being seen</v>
      </c>
      <c r="L4187" s="1">
        <f t="shared" ca="1" si="413"/>
        <v>34134</v>
      </c>
    </row>
    <row r="4188" spans="2:12" x14ac:dyDescent="0.25">
      <c r="B4188">
        <f t="shared" ca="1" si="409"/>
        <v>7</v>
      </c>
      <c r="C4188">
        <f t="shared" ca="1" si="408"/>
        <v>4</v>
      </c>
      <c r="D4188">
        <f t="shared" ca="1" si="408"/>
        <v>1926</v>
      </c>
      <c r="E4188">
        <f t="shared" ca="1" si="408"/>
        <v>1</v>
      </c>
      <c r="F4188">
        <f t="shared" ca="1" si="408"/>
        <v>2</v>
      </c>
      <c r="G4188">
        <f t="shared" ca="1" si="408"/>
        <v>3</v>
      </c>
      <c r="I4188" t="str">
        <f t="shared" ca="1" si="410"/>
        <v>Female</v>
      </c>
      <c r="J4188" t="str">
        <f t="shared" ca="1" si="411"/>
        <v>Medicare</v>
      </c>
      <c r="K4188" t="str">
        <f t="shared" ca="1" si="412"/>
        <v>Transferred</v>
      </c>
      <c r="L4188" s="1">
        <f t="shared" ca="1" si="413"/>
        <v>9594</v>
      </c>
    </row>
    <row r="4189" spans="2:12" x14ac:dyDescent="0.25">
      <c r="B4189">
        <f t="shared" ca="1" si="409"/>
        <v>5</v>
      </c>
      <c r="C4189">
        <f t="shared" ca="1" si="408"/>
        <v>1</v>
      </c>
      <c r="D4189">
        <f t="shared" ca="1" si="408"/>
        <v>1946</v>
      </c>
      <c r="E4189">
        <f t="shared" ca="1" si="408"/>
        <v>2</v>
      </c>
      <c r="F4189">
        <f t="shared" ca="1" si="408"/>
        <v>1</v>
      </c>
      <c r="G4189">
        <f t="shared" ca="1" si="408"/>
        <v>2</v>
      </c>
      <c r="I4189" t="str">
        <f t="shared" ca="1" si="410"/>
        <v>Male</v>
      </c>
      <c r="J4189" t="str">
        <f t="shared" ca="1" si="411"/>
        <v>Aetna</v>
      </c>
      <c r="K4189" t="str">
        <f t="shared" ca="1" si="412"/>
        <v>Admitted</v>
      </c>
      <c r="L4189" s="1">
        <f t="shared" ca="1" si="413"/>
        <v>16807</v>
      </c>
    </row>
    <row r="4190" spans="2:12" x14ac:dyDescent="0.25">
      <c r="B4190">
        <f t="shared" ca="1" si="409"/>
        <v>20</v>
      </c>
      <c r="C4190">
        <f t="shared" ca="1" si="408"/>
        <v>6</v>
      </c>
      <c r="D4190">
        <f t="shared" ca="1" si="408"/>
        <v>1940</v>
      </c>
      <c r="E4190">
        <f t="shared" ca="1" si="408"/>
        <v>2</v>
      </c>
      <c r="F4190">
        <f t="shared" ca="1" si="408"/>
        <v>4</v>
      </c>
      <c r="G4190">
        <f t="shared" ca="1" si="408"/>
        <v>3</v>
      </c>
      <c r="I4190" t="str">
        <f t="shared" ca="1" si="410"/>
        <v>Male</v>
      </c>
      <c r="J4190" t="str">
        <f t="shared" ca="1" si="411"/>
        <v>Self-pay</v>
      </c>
      <c r="K4190" t="str">
        <f t="shared" ca="1" si="412"/>
        <v>Transferred</v>
      </c>
      <c r="L4190" s="1">
        <f t="shared" ca="1" si="413"/>
        <v>14782</v>
      </c>
    </row>
    <row r="4191" spans="2:12" x14ac:dyDescent="0.25">
      <c r="B4191">
        <f t="shared" ca="1" si="409"/>
        <v>2</v>
      </c>
      <c r="C4191">
        <f t="shared" ca="1" si="408"/>
        <v>10</v>
      </c>
      <c r="D4191">
        <f t="shared" ca="1" si="408"/>
        <v>1980</v>
      </c>
      <c r="E4191">
        <f t="shared" ca="1" si="408"/>
        <v>2</v>
      </c>
      <c r="F4191">
        <f t="shared" ca="1" si="408"/>
        <v>2</v>
      </c>
      <c r="G4191">
        <f t="shared" ca="1" si="408"/>
        <v>2</v>
      </c>
      <c r="I4191" t="str">
        <f t="shared" ca="1" si="410"/>
        <v>Male</v>
      </c>
      <c r="J4191" t="str">
        <f t="shared" ca="1" si="411"/>
        <v>Medicare</v>
      </c>
      <c r="K4191" t="str">
        <f t="shared" ca="1" si="412"/>
        <v>Admitted</v>
      </c>
      <c r="L4191" s="1">
        <f t="shared" ca="1" si="413"/>
        <v>29496</v>
      </c>
    </row>
    <row r="4192" spans="2:12" x14ac:dyDescent="0.25">
      <c r="B4192">
        <f t="shared" ca="1" si="409"/>
        <v>19</v>
      </c>
      <c r="C4192">
        <f t="shared" ca="1" si="408"/>
        <v>9</v>
      </c>
      <c r="D4192">
        <f t="shared" ca="1" si="408"/>
        <v>2005</v>
      </c>
      <c r="E4192">
        <f t="shared" ca="1" si="408"/>
        <v>1</v>
      </c>
      <c r="F4192">
        <f t="shared" ca="1" si="408"/>
        <v>1</v>
      </c>
      <c r="G4192">
        <f t="shared" ca="1" si="408"/>
        <v>3</v>
      </c>
      <c r="I4192" t="str">
        <f t="shared" ca="1" si="410"/>
        <v>Female</v>
      </c>
      <c r="J4192" t="str">
        <f t="shared" ca="1" si="411"/>
        <v>Aetna</v>
      </c>
      <c r="K4192" t="str">
        <f t="shared" ca="1" si="412"/>
        <v>Transferred</v>
      </c>
      <c r="L4192" s="1">
        <f t="shared" ca="1" si="413"/>
        <v>38614</v>
      </c>
    </row>
    <row r="4193" spans="2:12" x14ac:dyDescent="0.25">
      <c r="B4193">
        <f t="shared" ca="1" si="409"/>
        <v>10</v>
      </c>
      <c r="C4193">
        <f t="shared" ca="1" si="408"/>
        <v>6</v>
      </c>
      <c r="D4193">
        <f t="shared" ca="1" si="408"/>
        <v>2007</v>
      </c>
      <c r="E4193">
        <f t="shared" ca="1" si="408"/>
        <v>1</v>
      </c>
      <c r="F4193">
        <f t="shared" ca="1" si="408"/>
        <v>5</v>
      </c>
      <c r="G4193">
        <f t="shared" ca="1" si="408"/>
        <v>4</v>
      </c>
      <c r="I4193" t="str">
        <f t="shared" ca="1" si="410"/>
        <v>Female</v>
      </c>
      <c r="J4193" t="str">
        <f t="shared" ca="1" si="411"/>
        <v>Blue Cross</v>
      </c>
      <c r="K4193" t="str">
        <f t="shared" ca="1" si="412"/>
        <v>Left without being seen</v>
      </c>
      <c r="L4193" s="1">
        <f t="shared" ca="1" si="413"/>
        <v>39243</v>
      </c>
    </row>
    <row r="4194" spans="2:12" x14ac:dyDescent="0.25">
      <c r="B4194">
        <f t="shared" ca="1" si="409"/>
        <v>23</v>
      </c>
      <c r="C4194">
        <f t="shared" ca="1" si="408"/>
        <v>5</v>
      </c>
      <c r="D4194">
        <f t="shared" ca="1" si="408"/>
        <v>1951</v>
      </c>
      <c r="E4194">
        <f t="shared" ca="1" si="408"/>
        <v>2</v>
      </c>
      <c r="F4194">
        <f t="shared" ca="1" si="408"/>
        <v>5</v>
      </c>
      <c r="G4194">
        <f t="shared" ca="1" si="408"/>
        <v>1</v>
      </c>
      <c r="I4194" t="str">
        <f t="shared" ca="1" si="410"/>
        <v>Male</v>
      </c>
      <c r="J4194" t="str">
        <f t="shared" ca="1" si="411"/>
        <v>Blue Cross</v>
      </c>
      <c r="K4194" t="str">
        <f t="shared" ca="1" si="412"/>
        <v>Discharged</v>
      </c>
      <c r="L4194" s="1">
        <f t="shared" ca="1" si="413"/>
        <v>18771</v>
      </c>
    </row>
    <row r="4195" spans="2:12" x14ac:dyDescent="0.25">
      <c r="B4195">
        <f t="shared" ca="1" si="409"/>
        <v>9</v>
      </c>
      <c r="C4195">
        <f t="shared" ca="1" si="408"/>
        <v>2</v>
      </c>
      <c r="D4195">
        <f t="shared" ca="1" si="408"/>
        <v>1966</v>
      </c>
      <c r="E4195">
        <f t="shared" ca="1" si="408"/>
        <v>1</v>
      </c>
      <c r="F4195">
        <f t="shared" ca="1" si="408"/>
        <v>5</v>
      </c>
      <c r="G4195">
        <f t="shared" ca="1" si="408"/>
        <v>2</v>
      </c>
      <c r="I4195" t="str">
        <f t="shared" ca="1" si="410"/>
        <v>Female</v>
      </c>
      <c r="J4195" t="str">
        <f t="shared" ca="1" si="411"/>
        <v>Blue Cross</v>
      </c>
      <c r="K4195" t="str">
        <f t="shared" ca="1" si="412"/>
        <v>Admitted</v>
      </c>
      <c r="L4195" s="1">
        <f t="shared" ca="1" si="413"/>
        <v>24147</v>
      </c>
    </row>
    <row r="4196" spans="2:12" x14ac:dyDescent="0.25">
      <c r="B4196">
        <f t="shared" ca="1" si="409"/>
        <v>4</v>
      </c>
      <c r="C4196">
        <f t="shared" ca="1" si="408"/>
        <v>7</v>
      </c>
      <c r="D4196">
        <f t="shared" ca="1" si="408"/>
        <v>1968</v>
      </c>
      <c r="E4196">
        <f t="shared" ca="1" si="408"/>
        <v>2</v>
      </c>
      <c r="F4196">
        <f t="shared" ca="1" si="408"/>
        <v>4</v>
      </c>
      <c r="G4196">
        <f t="shared" ca="1" si="408"/>
        <v>2</v>
      </c>
      <c r="I4196" t="str">
        <f t="shared" ca="1" si="410"/>
        <v>Male</v>
      </c>
      <c r="J4196" t="str">
        <f t="shared" ca="1" si="411"/>
        <v>Self-pay</v>
      </c>
      <c r="K4196" t="str">
        <f t="shared" ca="1" si="412"/>
        <v>Admitted</v>
      </c>
      <c r="L4196" s="1">
        <f t="shared" ca="1" si="413"/>
        <v>25023</v>
      </c>
    </row>
    <row r="4197" spans="2:12" x14ac:dyDescent="0.25">
      <c r="B4197">
        <f t="shared" ca="1" si="409"/>
        <v>29</v>
      </c>
      <c r="C4197">
        <f t="shared" ca="1" si="408"/>
        <v>8</v>
      </c>
      <c r="D4197">
        <f t="shared" ca="1" si="408"/>
        <v>1991</v>
      </c>
      <c r="E4197">
        <f t="shared" ca="1" si="408"/>
        <v>1</v>
      </c>
      <c r="F4197">
        <f t="shared" ca="1" si="408"/>
        <v>3</v>
      </c>
      <c r="G4197">
        <f t="shared" ca="1" si="408"/>
        <v>2</v>
      </c>
      <c r="I4197" t="str">
        <f t="shared" ca="1" si="410"/>
        <v>Female</v>
      </c>
      <c r="J4197" t="str">
        <f t="shared" ca="1" si="411"/>
        <v>Medicaid</v>
      </c>
      <c r="K4197" t="str">
        <f t="shared" ca="1" si="412"/>
        <v>Admitted</v>
      </c>
      <c r="L4197" s="1">
        <f t="shared" ca="1" si="413"/>
        <v>33479</v>
      </c>
    </row>
    <row r="4198" spans="2:12" x14ac:dyDescent="0.25">
      <c r="B4198">
        <f t="shared" ca="1" si="409"/>
        <v>10</v>
      </c>
      <c r="C4198">
        <f t="shared" ca="1" si="408"/>
        <v>7</v>
      </c>
      <c r="D4198">
        <f t="shared" ca="1" si="408"/>
        <v>1981</v>
      </c>
      <c r="E4198">
        <f t="shared" ca="1" si="408"/>
        <v>2</v>
      </c>
      <c r="F4198">
        <f t="shared" ca="1" si="408"/>
        <v>2</v>
      </c>
      <c r="G4198">
        <f t="shared" ca="1" si="408"/>
        <v>4</v>
      </c>
      <c r="I4198" t="str">
        <f t="shared" ca="1" si="410"/>
        <v>Male</v>
      </c>
      <c r="J4198" t="str">
        <f t="shared" ca="1" si="411"/>
        <v>Medicare</v>
      </c>
      <c r="K4198" t="str">
        <f t="shared" ca="1" si="412"/>
        <v>Left without being seen</v>
      </c>
      <c r="L4198" s="1">
        <f t="shared" ca="1" si="413"/>
        <v>29777</v>
      </c>
    </row>
    <row r="4199" spans="2:12" x14ac:dyDescent="0.25">
      <c r="B4199">
        <f t="shared" ca="1" si="409"/>
        <v>1</v>
      </c>
      <c r="C4199">
        <f t="shared" ca="1" si="408"/>
        <v>6</v>
      </c>
      <c r="D4199">
        <f t="shared" ca="1" si="408"/>
        <v>1977</v>
      </c>
      <c r="E4199">
        <f t="shared" ref="C4199:G4250" ca="1" si="414">RANDBETWEEN(E$4,E$5)</f>
        <v>2</v>
      </c>
      <c r="F4199">
        <f t="shared" ca="1" si="414"/>
        <v>2</v>
      </c>
      <c r="G4199">
        <f t="shared" ca="1" si="414"/>
        <v>4</v>
      </c>
      <c r="I4199" t="str">
        <f t="shared" ca="1" si="410"/>
        <v>Male</v>
      </c>
      <c r="J4199" t="str">
        <f t="shared" ca="1" si="411"/>
        <v>Medicare</v>
      </c>
      <c r="K4199" t="str">
        <f t="shared" ca="1" si="412"/>
        <v>Left without being seen</v>
      </c>
      <c r="L4199" s="1">
        <f t="shared" ca="1" si="413"/>
        <v>28277</v>
      </c>
    </row>
    <row r="4200" spans="2:12" x14ac:dyDescent="0.25">
      <c r="B4200">
        <f t="shared" ca="1" si="409"/>
        <v>2</v>
      </c>
      <c r="C4200">
        <f t="shared" ca="1" si="414"/>
        <v>10</v>
      </c>
      <c r="D4200">
        <f t="shared" ca="1" si="414"/>
        <v>1998</v>
      </c>
      <c r="E4200">
        <f t="shared" ca="1" si="414"/>
        <v>2</v>
      </c>
      <c r="F4200">
        <f t="shared" ca="1" si="414"/>
        <v>4</v>
      </c>
      <c r="G4200">
        <f t="shared" ca="1" si="414"/>
        <v>2</v>
      </c>
      <c r="I4200" t="str">
        <f t="shared" ca="1" si="410"/>
        <v>Male</v>
      </c>
      <c r="J4200" t="str">
        <f t="shared" ca="1" si="411"/>
        <v>Self-pay</v>
      </c>
      <c r="K4200" t="str">
        <f t="shared" ca="1" si="412"/>
        <v>Admitted</v>
      </c>
      <c r="L4200" s="1">
        <f t="shared" ca="1" si="413"/>
        <v>36070</v>
      </c>
    </row>
    <row r="4201" spans="2:12" x14ac:dyDescent="0.25">
      <c r="B4201">
        <f t="shared" ca="1" si="409"/>
        <v>25</v>
      </c>
      <c r="C4201">
        <f t="shared" ca="1" si="414"/>
        <v>2</v>
      </c>
      <c r="D4201">
        <f t="shared" ca="1" si="414"/>
        <v>1920</v>
      </c>
      <c r="E4201">
        <f t="shared" ca="1" si="414"/>
        <v>2</v>
      </c>
      <c r="F4201">
        <f t="shared" ca="1" si="414"/>
        <v>3</v>
      </c>
      <c r="G4201">
        <f t="shared" ca="1" si="414"/>
        <v>3</v>
      </c>
      <c r="I4201" t="str">
        <f t="shared" ca="1" si="410"/>
        <v>Male</v>
      </c>
      <c r="J4201" t="str">
        <f t="shared" ca="1" si="411"/>
        <v>Medicaid</v>
      </c>
      <c r="K4201" t="str">
        <f t="shared" ca="1" si="412"/>
        <v>Transferred</v>
      </c>
      <c r="L4201" s="1">
        <f t="shared" ca="1" si="413"/>
        <v>7361</v>
      </c>
    </row>
    <row r="4202" spans="2:12" x14ac:dyDescent="0.25">
      <c r="B4202">
        <f t="shared" ca="1" si="409"/>
        <v>9</v>
      </c>
      <c r="C4202">
        <f t="shared" ca="1" si="414"/>
        <v>2</v>
      </c>
      <c r="D4202">
        <f t="shared" ca="1" si="414"/>
        <v>1986</v>
      </c>
      <c r="E4202">
        <f t="shared" ca="1" si="414"/>
        <v>1</v>
      </c>
      <c r="F4202">
        <f t="shared" ca="1" si="414"/>
        <v>5</v>
      </c>
      <c r="G4202">
        <f t="shared" ca="1" si="414"/>
        <v>4</v>
      </c>
      <c r="I4202" t="str">
        <f t="shared" ca="1" si="410"/>
        <v>Female</v>
      </c>
      <c r="J4202" t="str">
        <f t="shared" ca="1" si="411"/>
        <v>Blue Cross</v>
      </c>
      <c r="K4202" t="str">
        <f t="shared" ca="1" si="412"/>
        <v>Left without being seen</v>
      </c>
      <c r="L4202" s="1">
        <f t="shared" ca="1" si="413"/>
        <v>31452</v>
      </c>
    </row>
    <row r="4203" spans="2:12" x14ac:dyDescent="0.25">
      <c r="B4203">
        <f t="shared" ca="1" si="409"/>
        <v>27</v>
      </c>
      <c r="C4203">
        <f t="shared" ca="1" si="414"/>
        <v>8</v>
      </c>
      <c r="D4203">
        <f t="shared" ca="1" si="414"/>
        <v>1945</v>
      </c>
      <c r="E4203">
        <f t="shared" ca="1" si="414"/>
        <v>2</v>
      </c>
      <c r="F4203">
        <f t="shared" ca="1" si="414"/>
        <v>4</v>
      </c>
      <c r="G4203">
        <f t="shared" ca="1" si="414"/>
        <v>2</v>
      </c>
      <c r="I4203" t="str">
        <f t="shared" ca="1" si="410"/>
        <v>Male</v>
      </c>
      <c r="J4203" t="str">
        <f t="shared" ca="1" si="411"/>
        <v>Self-pay</v>
      </c>
      <c r="K4203" t="str">
        <f t="shared" ca="1" si="412"/>
        <v>Admitted</v>
      </c>
      <c r="L4203" s="1">
        <f t="shared" ca="1" si="413"/>
        <v>16676</v>
      </c>
    </row>
    <row r="4204" spans="2:12" x14ac:dyDescent="0.25">
      <c r="B4204">
        <f t="shared" ca="1" si="409"/>
        <v>10</v>
      </c>
      <c r="C4204">
        <f t="shared" ca="1" si="414"/>
        <v>9</v>
      </c>
      <c r="D4204">
        <f t="shared" ca="1" si="414"/>
        <v>1925</v>
      </c>
      <c r="E4204">
        <f t="shared" ca="1" si="414"/>
        <v>1</v>
      </c>
      <c r="F4204">
        <f t="shared" ca="1" si="414"/>
        <v>2</v>
      </c>
      <c r="G4204">
        <f t="shared" ca="1" si="414"/>
        <v>2</v>
      </c>
      <c r="I4204" t="str">
        <f t="shared" ca="1" si="410"/>
        <v>Female</v>
      </c>
      <c r="J4204" t="str">
        <f t="shared" ca="1" si="411"/>
        <v>Medicare</v>
      </c>
      <c r="K4204" t="str">
        <f t="shared" ca="1" si="412"/>
        <v>Admitted</v>
      </c>
      <c r="L4204" s="1">
        <f t="shared" ca="1" si="413"/>
        <v>9385</v>
      </c>
    </row>
    <row r="4205" spans="2:12" x14ac:dyDescent="0.25">
      <c r="B4205">
        <f t="shared" ca="1" si="409"/>
        <v>6</v>
      </c>
      <c r="C4205">
        <f t="shared" ca="1" si="414"/>
        <v>6</v>
      </c>
      <c r="D4205">
        <f t="shared" ca="1" si="414"/>
        <v>1987</v>
      </c>
      <c r="E4205">
        <f t="shared" ca="1" si="414"/>
        <v>2</v>
      </c>
      <c r="F4205">
        <f t="shared" ca="1" si="414"/>
        <v>1</v>
      </c>
      <c r="G4205">
        <f t="shared" ca="1" si="414"/>
        <v>2</v>
      </c>
      <c r="I4205" t="str">
        <f t="shared" ca="1" si="410"/>
        <v>Male</v>
      </c>
      <c r="J4205" t="str">
        <f t="shared" ca="1" si="411"/>
        <v>Aetna</v>
      </c>
      <c r="K4205" t="str">
        <f t="shared" ca="1" si="412"/>
        <v>Admitted</v>
      </c>
      <c r="L4205" s="1">
        <f t="shared" ca="1" si="413"/>
        <v>31934</v>
      </c>
    </row>
    <row r="4206" spans="2:12" x14ac:dyDescent="0.25">
      <c r="B4206">
        <f t="shared" ca="1" si="409"/>
        <v>27</v>
      </c>
      <c r="C4206">
        <f t="shared" ca="1" si="414"/>
        <v>12</v>
      </c>
      <c r="D4206">
        <f t="shared" ca="1" si="414"/>
        <v>1997</v>
      </c>
      <c r="E4206">
        <f t="shared" ca="1" si="414"/>
        <v>1</v>
      </c>
      <c r="F4206">
        <f t="shared" ca="1" si="414"/>
        <v>1</v>
      </c>
      <c r="G4206">
        <f t="shared" ca="1" si="414"/>
        <v>2</v>
      </c>
      <c r="I4206" t="str">
        <f t="shared" ca="1" si="410"/>
        <v>Female</v>
      </c>
      <c r="J4206" t="str">
        <f t="shared" ca="1" si="411"/>
        <v>Aetna</v>
      </c>
      <c r="K4206" t="str">
        <f t="shared" ca="1" si="412"/>
        <v>Admitted</v>
      </c>
      <c r="L4206" s="1">
        <f t="shared" ca="1" si="413"/>
        <v>35791</v>
      </c>
    </row>
    <row r="4207" spans="2:12" x14ac:dyDescent="0.25">
      <c r="B4207">
        <f t="shared" ca="1" si="409"/>
        <v>15</v>
      </c>
      <c r="C4207">
        <f t="shared" ca="1" si="414"/>
        <v>12</v>
      </c>
      <c r="D4207">
        <f t="shared" ca="1" si="414"/>
        <v>2009</v>
      </c>
      <c r="E4207">
        <f t="shared" ca="1" si="414"/>
        <v>1</v>
      </c>
      <c r="F4207">
        <f t="shared" ca="1" si="414"/>
        <v>3</v>
      </c>
      <c r="G4207">
        <f t="shared" ca="1" si="414"/>
        <v>4</v>
      </c>
      <c r="I4207" t="str">
        <f t="shared" ca="1" si="410"/>
        <v>Female</v>
      </c>
      <c r="J4207" t="str">
        <f t="shared" ca="1" si="411"/>
        <v>Medicaid</v>
      </c>
      <c r="K4207" t="str">
        <f t="shared" ca="1" si="412"/>
        <v>Left without being seen</v>
      </c>
      <c r="L4207" s="1">
        <f t="shared" ca="1" si="413"/>
        <v>40162</v>
      </c>
    </row>
    <row r="4208" spans="2:12" x14ac:dyDescent="0.25">
      <c r="B4208">
        <f t="shared" ca="1" si="409"/>
        <v>9</v>
      </c>
      <c r="C4208">
        <f t="shared" ca="1" si="414"/>
        <v>11</v>
      </c>
      <c r="D4208">
        <f t="shared" ca="1" si="414"/>
        <v>1964</v>
      </c>
      <c r="E4208">
        <f t="shared" ca="1" si="414"/>
        <v>2</v>
      </c>
      <c r="F4208">
        <f t="shared" ca="1" si="414"/>
        <v>4</v>
      </c>
      <c r="G4208">
        <f t="shared" ca="1" si="414"/>
        <v>2</v>
      </c>
      <c r="I4208" t="str">
        <f t="shared" ca="1" si="410"/>
        <v>Male</v>
      </c>
      <c r="J4208" t="str">
        <f t="shared" ca="1" si="411"/>
        <v>Self-pay</v>
      </c>
      <c r="K4208" t="str">
        <f t="shared" ca="1" si="412"/>
        <v>Admitted</v>
      </c>
      <c r="L4208" s="1">
        <f t="shared" ca="1" si="413"/>
        <v>23690</v>
      </c>
    </row>
    <row r="4209" spans="2:12" x14ac:dyDescent="0.25">
      <c r="B4209">
        <f t="shared" ca="1" si="409"/>
        <v>7</v>
      </c>
      <c r="C4209">
        <f t="shared" ca="1" si="414"/>
        <v>10</v>
      </c>
      <c r="D4209">
        <f t="shared" ca="1" si="414"/>
        <v>1915</v>
      </c>
      <c r="E4209">
        <f t="shared" ca="1" si="414"/>
        <v>1</v>
      </c>
      <c r="F4209">
        <f t="shared" ca="1" si="414"/>
        <v>1</v>
      </c>
      <c r="G4209">
        <f t="shared" ca="1" si="414"/>
        <v>2</v>
      </c>
      <c r="I4209" t="str">
        <f t="shared" ca="1" si="410"/>
        <v>Female</v>
      </c>
      <c r="J4209" t="str">
        <f t="shared" ca="1" si="411"/>
        <v>Aetna</v>
      </c>
      <c r="K4209" t="str">
        <f t="shared" ca="1" si="412"/>
        <v>Admitted</v>
      </c>
      <c r="L4209" s="1">
        <f t="shared" ca="1" si="413"/>
        <v>5759</v>
      </c>
    </row>
    <row r="4210" spans="2:12" x14ac:dyDescent="0.25">
      <c r="B4210">
        <f t="shared" ca="1" si="409"/>
        <v>26</v>
      </c>
      <c r="C4210">
        <f t="shared" ca="1" si="414"/>
        <v>9</v>
      </c>
      <c r="D4210">
        <f t="shared" ca="1" si="414"/>
        <v>1993</v>
      </c>
      <c r="E4210">
        <f t="shared" ca="1" si="414"/>
        <v>2</v>
      </c>
      <c r="F4210">
        <f t="shared" ca="1" si="414"/>
        <v>3</v>
      </c>
      <c r="G4210">
        <f t="shared" ca="1" si="414"/>
        <v>1</v>
      </c>
      <c r="I4210" t="str">
        <f t="shared" ca="1" si="410"/>
        <v>Male</v>
      </c>
      <c r="J4210" t="str">
        <f t="shared" ca="1" si="411"/>
        <v>Medicaid</v>
      </c>
      <c r="K4210" t="str">
        <f t="shared" ca="1" si="412"/>
        <v>Discharged</v>
      </c>
      <c r="L4210" s="1">
        <f t="shared" ca="1" si="413"/>
        <v>34238</v>
      </c>
    </row>
    <row r="4211" spans="2:12" x14ac:dyDescent="0.25">
      <c r="B4211">
        <f t="shared" ca="1" si="409"/>
        <v>19</v>
      </c>
      <c r="C4211">
        <f t="shared" ca="1" si="414"/>
        <v>10</v>
      </c>
      <c r="D4211">
        <f t="shared" ca="1" si="414"/>
        <v>2008</v>
      </c>
      <c r="E4211">
        <f t="shared" ca="1" si="414"/>
        <v>2</v>
      </c>
      <c r="F4211">
        <f t="shared" ca="1" si="414"/>
        <v>2</v>
      </c>
      <c r="G4211">
        <f t="shared" ca="1" si="414"/>
        <v>4</v>
      </c>
      <c r="I4211" t="str">
        <f t="shared" ca="1" si="410"/>
        <v>Male</v>
      </c>
      <c r="J4211" t="str">
        <f t="shared" ca="1" si="411"/>
        <v>Medicare</v>
      </c>
      <c r="K4211" t="str">
        <f t="shared" ca="1" si="412"/>
        <v>Left without being seen</v>
      </c>
      <c r="L4211" s="1">
        <f t="shared" ca="1" si="413"/>
        <v>39740</v>
      </c>
    </row>
    <row r="4212" spans="2:12" x14ac:dyDescent="0.25">
      <c r="B4212">
        <f t="shared" ca="1" si="409"/>
        <v>11</v>
      </c>
      <c r="C4212">
        <f t="shared" ca="1" si="414"/>
        <v>10</v>
      </c>
      <c r="D4212">
        <f t="shared" ca="1" si="414"/>
        <v>2006</v>
      </c>
      <c r="E4212">
        <f t="shared" ca="1" si="414"/>
        <v>1</v>
      </c>
      <c r="F4212">
        <f t="shared" ca="1" si="414"/>
        <v>4</v>
      </c>
      <c r="G4212">
        <f t="shared" ca="1" si="414"/>
        <v>1</v>
      </c>
      <c r="I4212" t="str">
        <f t="shared" ca="1" si="410"/>
        <v>Female</v>
      </c>
      <c r="J4212" t="str">
        <f t="shared" ca="1" si="411"/>
        <v>Self-pay</v>
      </c>
      <c r="K4212" t="str">
        <f t="shared" ca="1" si="412"/>
        <v>Discharged</v>
      </c>
      <c r="L4212" s="1">
        <f t="shared" ca="1" si="413"/>
        <v>39001</v>
      </c>
    </row>
    <row r="4213" spans="2:12" x14ac:dyDescent="0.25">
      <c r="B4213">
        <f t="shared" ca="1" si="409"/>
        <v>7</v>
      </c>
      <c r="C4213">
        <f t="shared" ca="1" si="414"/>
        <v>1</v>
      </c>
      <c r="D4213">
        <f t="shared" ca="1" si="414"/>
        <v>1932</v>
      </c>
      <c r="E4213">
        <f t="shared" ca="1" si="414"/>
        <v>1</v>
      </c>
      <c r="F4213">
        <f t="shared" ca="1" si="414"/>
        <v>1</v>
      </c>
      <c r="G4213">
        <f t="shared" ca="1" si="414"/>
        <v>2</v>
      </c>
      <c r="I4213" t="str">
        <f t="shared" ca="1" si="410"/>
        <v>Female</v>
      </c>
      <c r="J4213" t="str">
        <f t="shared" ca="1" si="411"/>
        <v>Aetna</v>
      </c>
      <c r="K4213" t="str">
        <f t="shared" ca="1" si="412"/>
        <v>Admitted</v>
      </c>
      <c r="L4213" s="1">
        <f t="shared" ca="1" si="413"/>
        <v>11695</v>
      </c>
    </row>
    <row r="4214" spans="2:12" x14ac:dyDescent="0.25">
      <c r="B4214">
        <f t="shared" ca="1" si="409"/>
        <v>2</v>
      </c>
      <c r="C4214">
        <f t="shared" ca="1" si="414"/>
        <v>3</v>
      </c>
      <c r="D4214">
        <f t="shared" ca="1" si="414"/>
        <v>2000</v>
      </c>
      <c r="E4214">
        <f t="shared" ca="1" si="414"/>
        <v>1</v>
      </c>
      <c r="F4214">
        <f t="shared" ca="1" si="414"/>
        <v>2</v>
      </c>
      <c r="G4214">
        <f t="shared" ca="1" si="414"/>
        <v>1</v>
      </c>
      <c r="I4214" t="str">
        <f t="shared" ca="1" si="410"/>
        <v>Female</v>
      </c>
      <c r="J4214" t="str">
        <f t="shared" ca="1" si="411"/>
        <v>Medicare</v>
      </c>
      <c r="K4214" t="str">
        <f t="shared" ca="1" si="412"/>
        <v>Discharged</v>
      </c>
      <c r="L4214" s="1">
        <f t="shared" ca="1" si="413"/>
        <v>36587</v>
      </c>
    </row>
    <row r="4215" spans="2:12" x14ac:dyDescent="0.25">
      <c r="B4215">
        <f t="shared" ca="1" si="409"/>
        <v>30</v>
      </c>
      <c r="C4215">
        <f t="shared" ca="1" si="414"/>
        <v>9</v>
      </c>
      <c r="D4215">
        <f t="shared" ca="1" si="414"/>
        <v>1923</v>
      </c>
      <c r="E4215">
        <f t="shared" ca="1" si="414"/>
        <v>2</v>
      </c>
      <c r="F4215">
        <f t="shared" ca="1" si="414"/>
        <v>2</v>
      </c>
      <c r="G4215">
        <f t="shared" ca="1" si="414"/>
        <v>3</v>
      </c>
      <c r="I4215" t="str">
        <f t="shared" ca="1" si="410"/>
        <v>Male</v>
      </c>
      <c r="J4215" t="str">
        <f t="shared" ca="1" si="411"/>
        <v>Medicare</v>
      </c>
      <c r="K4215" t="str">
        <f t="shared" ca="1" si="412"/>
        <v>Transferred</v>
      </c>
      <c r="L4215" s="1">
        <f t="shared" ca="1" si="413"/>
        <v>8674</v>
      </c>
    </row>
    <row r="4216" spans="2:12" x14ac:dyDescent="0.25">
      <c r="B4216">
        <f t="shared" ca="1" si="409"/>
        <v>28</v>
      </c>
      <c r="C4216">
        <f t="shared" ca="1" si="414"/>
        <v>7</v>
      </c>
      <c r="D4216">
        <f t="shared" ca="1" si="414"/>
        <v>1955</v>
      </c>
      <c r="E4216">
        <f t="shared" ca="1" si="414"/>
        <v>2</v>
      </c>
      <c r="F4216">
        <f t="shared" ca="1" si="414"/>
        <v>3</v>
      </c>
      <c r="G4216">
        <f t="shared" ca="1" si="414"/>
        <v>2</v>
      </c>
      <c r="I4216" t="str">
        <f t="shared" ca="1" si="410"/>
        <v>Male</v>
      </c>
      <c r="J4216" t="str">
        <f t="shared" ca="1" si="411"/>
        <v>Medicaid</v>
      </c>
      <c r="K4216" t="str">
        <f t="shared" ca="1" si="412"/>
        <v>Admitted</v>
      </c>
      <c r="L4216" s="1">
        <f t="shared" ca="1" si="413"/>
        <v>20298</v>
      </c>
    </row>
    <row r="4217" spans="2:12" x14ac:dyDescent="0.25">
      <c r="B4217">
        <f t="shared" ca="1" si="409"/>
        <v>6</v>
      </c>
      <c r="C4217">
        <f t="shared" ca="1" si="414"/>
        <v>2</v>
      </c>
      <c r="D4217">
        <f t="shared" ca="1" si="414"/>
        <v>1970</v>
      </c>
      <c r="E4217">
        <f t="shared" ca="1" si="414"/>
        <v>1</v>
      </c>
      <c r="F4217">
        <f t="shared" ca="1" si="414"/>
        <v>5</v>
      </c>
      <c r="G4217">
        <f t="shared" ca="1" si="414"/>
        <v>3</v>
      </c>
      <c r="I4217" t="str">
        <f t="shared" ca="1" si="410"/>
        <v>Female</v>
      </c>
      <c r="J4217" t="str">
        <f t="shared" ca="1" si="411"/>
        <v>Blue Cross</v>
      </c>
      <c r="K4217" t="str">
        <f t="shared" ca="1" si="412"/>
        <v>Transferred</v>
      </c>
      <c r="L4217" s="1">
        <f t="shared" ca="1" si="413"/>
        <v>25605</v>
      </c>
    </row>
    <row r="4218" spans="2:12" x14ac:dyDescent="0.25">
      <c r="B4218">
        <f t="shared" ca="1" si="409"/>
        <v>1</v>
      </c>
      <c r="C4218">
        <f t="shared" ca="1" si="414"/>
        <v>11</v>
      </c>
      <c r="D4218">
        <f t="shared" ca="1" si="414"/>
        <v>1950</v>
      </c>
      <c r="E4218">
        <f t="shared" ca="1" si="414"/>
        <v>2</v>
      </c>
      <c r="F4218">
        <f t="shared" ca="1" si="414"/>
        <v>3</v>
      </c>
      <c r="G4218">
        <f t="shared" ca="1" si="414"/>
        <v>4</v>
      </c>
      <c r="I4218" t="str">
        <f t="shared" ca="1" si="410"/>
        <v>Male</v>
      </c>
      <c r="J4218" t="str">
        <f t="shared" ca="1" si="411"/>
        <v>Medicaid</v>
      </c>
      <c r="K4218" t="str">
        <f t="shared" ca="1" si="412"/>
        <v>Left without being seen</v>
      </c>
      <c r="L4218" s="1">
        <f t="shared" ca="1" si="413"/>
        <v>18568</v>
      </c>
    </row>
    <row r="4219" spans="2:12" x14ac:dyDescent="0.25">
      <c r="B4219">
        <f t="shared" ca="1" si="409"/>
        <v>26</v>
      </c>
      <c r="C4219">
        <f t="shared" ca="1" si="414"/>
        <v>1</v>
      </c>
      <c r="D4219">
        <f t="shared" ca="1" si="414"/>
        <v>1923</v>
      </c>
      <c r="E4219">
        <f t="shared" ca="1" si="414"/>
        <v>1</v>
      </c>
      <c r="F4219">
        <f t="shared" ca="1" si="414"/>
        <v>1</v>
      </c>
      <c r="G4219">
        <f t="shared" ca="1" si="414"/>
        <v>3</v>
      </c>
      <c r="I4219" t="str">
        <f t="shared" ca="1" si="410"/>
        <v>Female</v>
      </c>
      <c r="J4219" t="str">
        <f t="shared" ca="1" si="411"/>
        <v>Aetna</v>
      </c>
      <c r="K4219" t="str">
        <f t="shared" ca="1" si="412"/>
        <v>Transferred</v>
      </c>
      <c r="L4219" s="1">
        <f t="shared" ca="1" si="413"/>
        <v>8427</v>
      </c>
    </row>
    <row r="4220" spans="2:12" x14ac:dyDescent="0.25">
      <c r="B4220">
        <f t="shared" ca="1" si="409"/>
        <v>21</v>
      </c>
      <c r="C4220">
        <f t="shared" ca="1" si="414"/>
        <v>4</v>
      </c>
      <c r="D4220">
        <f t="shared" ca="1" si="414"/>
        <v>1947</v>
      </c>
      <c r="E4220">
        <f t="shared" ca="1" si="414"/>
        <v>2</v>
      </c>
      <c r="F4220">
        <f t="shared" ca="1" si="414"/>
        <v>1</v>
      </c>
      <c r="G4220">
        <f t="shared" ca="1" si="414"/>
        <v>1</v>
      </c>
      <c r="I4220" t="str">
        <f t="shared" ca="1" si="410"/>
        <v>Male</v>
      </c>
      <c r="J4220" t="str">
        <f t="shared" ca="1" si="411"/>
        <v>Aetna</v>
      </c>
      <c r="K4220" t="str">
        <f t="shared" ca="1" si="412"/>
        <v>Discharged</v>
      </c>
      <c r="L4220" s="1">
        <f t="shared" ca="1" si="413"/>
        <v>17278</v>
      </c>
    </row>
    <row r="4221" spans="2:12" x14ac:dyDescent="0.25">
      <c r="B4221">
        <f t="shared" ca="1" si="409"/>
        <v>2</v>
      </c>
      <c r="C4221">
        <f t="shared" ca="1" si="414"/>
        <v>7</v>
      </c>
      <c r="D4221">
        <f t="shared" ca="1" si="414"/>
        <v>2000</v>
      </c>
      <c r="E4221">
        <f t="shared" ca="1" si="414"/>
        <v>2</v>
      </c>
      <c r="F4221">
        <f t="shared" ca="1" si="414"/>
        <v>3</v>
      </c>
      <c r="G4221">
        <f t="shared" ca="1" si="414"/>
        <v>1</v>
      </c>
      <c r="I4221" t="str">
        <f t="shared" ca="1" si="410"/>
        <v>Male</v>
      </c>
      <c r="J4221" t="str">
        <f t="shared" ca="1" si="411"/>
        <v>Medicaid</v>
      </c>
      <c r="K4221" t="str">
        <f t="shared" ca="1" si="412"/>
        <v>Discharged</v>
      </c>
      <c r="L4221" s="1">
        <f t="shared" ca="1" si="413"/>
        <v>36709</v>
      </c>
    </row>
    <row r="4222" spans="2:12" x14ac:dyDescent="0.25">
      <c r="B4222">
        <f t="shared" ca="1" si="409"/>
        <v>30</v>
      </c>
      <c r="C4222">
        <f t="shared" ca="1" si="414"/>
        <v>12</v>
      </c>
      <c r="D4222">
        <f t="shared" ca="1" si="414"/>
        <v>1995</v>
      </c>
      <c r="E4222">
        <f t="shared" ca="1" si="414"/>
        <v>1</v>
      </c>
      <c r="F4222">
        <f t="shared" ca="1" si="414"/>
        <v>3</v>
      </c>
      <c r="G4222">
        <f t="shared" ca="1" si="414"/>
        <v>4</v>
      </c>
      <c r="I4222" t="str">
        <f t="shared" ca="1" si="410"/>
        <v>Female</v>
      </c>
      <c r="J4222" t="str">
        <f t="shared" ca="1" si="411"/>
        <v>Medicaid</v>
      </c>
      <c r="K4222" t="str">
        <f t="shared" ca="1" si="412"/>
        <v>Left without being seen</v>
      </c>
      <c r="L4222" s="1">
        <f t="shared" ca="1" si="413"/>
        <v>35063</v>
      </c>
    </row>
    <row r="4223" spans="2:12" x14ac:dyDescent="0.25">
      <c r="B4223">
        <f t="shared" ca="1" si="409"/>
        <v>9</v>
      </c>
      <c r="C4223">
        <f t="shared" ca="1" si="414"/>
        <v>4</v>
      </c>
      <c r="D4223">
        <f t="shared" ca="1" si="414"/>
        <v>1982</v>
      </c>
      <c r="E4223">
        <f t="shared" ca="1" si="414"/>
        <v>2</v>
      </c>
      <c r="F4223">
        <f t="shared" ca="1" si="414"/>
        <v>5</v>
      </c>
      <c r="G4223">
        <f t="shared" ca="1" si="414"/>
        <v>1</v>
      </c>
      <c r="I4223" t="str">
        <f t="shared" ca="1" si="410"/>
        <v>Male</v>
      </c>
      <c r="J4223" t="str">
        <f t="shared" ca="1" si="411"/>
        <v>Blue Cross</v>
      </c>
      <c r="K4223" t="str">
        <f t="shared" ca="1" si="412"/>
        <v>Discharged</v>
      </c>
      <c r="L4223" s="1">
        <f t="shared" ca="1" si="413"/>
        <v>30050</v>
      </c>
    </row>
    <row r="4224" spans="2:12" x14ac:dyDescent="0.25">
      <c r="B4224">
        <f t="shared" ca="1" si="409"/>
        <v>24</v>
      </c>
      <c r="C4224">
        <f t="shared" ca="1" si="414"/>
        <v>9</v>
      </c>
      <c r="D4224">
        <f t="shared" ca="1" si="414"/>
        <v>1987</v>
      </c>
      <c r="E4224">
        <f t="shared" ca="1" si="414"/>
        <v>1</v>
      </c>
      <c r="F4224">
        <f t="shared" ca="1" si="414"/>
        <v>2</v>
      </c>
      <c r="G4224">
        <f t="shared" ca="1" si="414"/>
        <v>4</v>
      </c>
      <c r="I4224" t="str">
        <f t="shared" ca="1" si="410"/>
        <v>Female</v>
      </c>
      <c r="J4224" t="str">
        <f t="shared" ca="1" si="411"/>
        <v>Medicare</v>
      </c>
      <c r="K4224" t="str">
        <f t="shared" ca="1" si="412"/>
        <v>Left without being seen</v>
      </c>
      <c r="L4224" s="1">
        <f t="shared" ca="1" si="413"/>
        <v>32044</v>
      </c>
    </row>
    <row r="4225" spans="2:12" x14ac:dyDescent="0.25">
      <c r="B4225">
        <f t="shared" ca="1" si="409"/>
        <v>4</v>
      </c>
      <c r="C4225">
        <f t="shared" ca="1" si="414"/>
        <v>4</v>
      </c>
      <c r="D4225">
        <f t="shared" ca="1" si="414"/>
        <v>1919</v>
      </c>
      <c r="E4225">
        <f t="shared" ca="1" si="414"/>
        <v>1</v>
      </c>
      <c r="F4225">
        <f t="shared" ca="1" si="414"/>
        <v>1</v>
      </c>
      <c r="G4225">
        <f t="shared" ca="1" si="414"/>
        <v>3</v>
      </c>
      <c r="I4225" t="str">
        <f t="shared" ca="1" si="410"/>
        <v>Female</v>
      </c>
      <c r="J4225" t="str">
        <f t="shared" ca="1" si="411"/>
        <v>Aetna</v>
      </c>
      <c r="K4225" t="str">
        <f t="shared" ca="1" si="412"/>
        <v>Transferred</v>
      </c>
      <c r="L4225" s="1">
        <f t="shared" ca="1" si="413"/>
        <v>7034</v>
      </c>
    </row>
    <row r="4226" spans="2:12" x14ac:dyDescent="0.25">
      <c r="B4226">
        <f t="shared" ca="1" si="409"/>
        <v>6</v>
      </c>
      <c r="C4226">
        <f t="shared" ca="1" si="414"/>
        <v>8</v>
      </c>
      <c r="D4226">
        <f t="shared" ca="1" si="414"/>
        <v>1922</v>
      </c>
      <c r="E4226">
        <f t="shared" ca="1" si="414"/>
        <v>2</v>
      </c>
      <c r="F4226">
        <f t="shared" ca="1" si="414"/>
        <v>2</v>
      </c>
      <c r="G4226">
        <f t="shared" ca="1" si="414"/>
        <v>1</v>
      </c>
      <c r="I4226" t="str">
        <f t="shared" ca="1" si="410"/>
        <v>Male</v>
      </c>
      <c r="J4226" t="str">
        <f t="shared" ca="1" si="411"/>
        <v>Medicare</v>
      </c>
      <c r="K4226" t="str">
        <f t="shared" ca="1" si="412"/>
        <v>Discharged</v>
      </c>
      <c r="L4226" s="1">
        <f t="shared" ca="1" si="413"/>
        <v>8254</v>
      </c>
    </row>
    <row r="4227" spans="2:12" x14ac:dyDescent="0.25">
      <c r="B4227">
        <f t="shared" ca="1" si="409"/>
        <v>15</v>
      </c>
      <c r="C4227">
        <f t="shared" ca="1" si="414"/>
        <v>6</v>
      </c>
      <c r="D4227">
        <f t="shared" ca="1" si="414"/>
        <v>1984</v>
      </c>
      <c r="E4227">
        <f t="shared" ca="1" si="414"/>
        <v>2</v>
      </c>
      <c r="F4227">
        <f t="shared" ca="1" si="414"/>
        <v>4</v>
      </c>
      <c r="G4227">
        <f t="shared" ca="1" si="414"/>
        <v>1</v>
      </c>
      <c r="I4227" t="str">
        <f t="shared" ca="1" si="410"/>
        <v>Male</v>
      </c>
      <c r="J4227" t="str">
        <f t="shared" ca="1" si="411"/>
        <v>Self-pay</v>
      </c>
      <c r="K4227" t="str">
        <f t="shared" ca="1" si="412"/>
        <v>Discharged</v>
      </c>
      <c r="L4227" s="1">
        <f t="shared" ca="1" si="413"/>
        <v>30848</v>
      </c>
    </row>
    <row r="4228" spans="2:12" x14ac:dyDescent="0.25">
      <c r="B4228">
        <f t="shared" ca="1" si="409"/>
        <v>27</v>
      </c>
      <c r="C4228">
        <f t="shared" ca="1" si="414"/>
        <v>6</v>
      </c>
      <c r="D4228">
        <f t="shared" ca="1" si="414"/>
        <v>1920</v>
      </c>
      <c r="E4228">
        <f t="shared" ca="1" si="414"/>
        <v>2</v>
      </c>
      <c r="F4228">
        <f t="shared" ca="1" si="414"/>
        <v>1</v>
      </c>
      <c r="G4228">
        <f t="shared" ca="1" si="414"/>
        <v>1</v>
      </c>
      <c r="I4228" t="str">
        <f t="shared" ca="1" si="410"/>
        <v>Male</v>
      </c>
      <c r="J4228" t="str">
        <f t="shared" ca="1" si="411"/>
        <v>Aetna</v>
      </c>
      <c r="K4228" t="str">
        <f t="shared" ca="1" si="412"/>
        <v>Discharged</v>
      </c>
      <c r="L4228" s="1">
        <f t="shared" ca="1" si="413"/>
        <v>7484</v>
      </c>
    </row>
    <row r="4229" spans="2:12" x14ac:dyDescent="0.25">
      <c r="B4229">
        <f t="shared" ref="B4229:B4292" ca="1" si="415">RANDBETWEEN(B$4,B$5)</f>
        <v>16</v>
      </c>
      <c r="C4229">
        <f t="shared" ca="1" si="414"/>
        <v>6</v>
      </c>
      <c r="D4229">
        <f t="shared" ca="1" si="414"/>
        <v>2012</v>
      </c>
      <c r="E4229">
        <f t="shared" ca="1" si="414"/>
        <v>2</v>
      </c>
      <c r="F4229">
        <f t="shared" ca="1" si="414"/>
        <v>2</v>
      </c>
      <c r="G4229">
        <f t="shared" ca="1" si="414"/>
        <v>1</v>
      </c>
      <c r="I4229" t="str">
        <f t="shared" ca="1" si="410"/>
        <v>Male</v>
      </c>
      <c r="J4229" t="str">
        <f t="shared" ca="1" si="411"/>
        <v>Medicare</v>
      </c>
      <c r="K4229" t="str">
        <f t="shared" ca="1" si="412"/>
        <v>Discharged</v>
      </c>
      <c r="L4229" s="1">
        <f t="shared" ca="1" si="413"/>
        <v>41076</v>
      </c>
    </row>
    <row r="4230" spans="2:12" x14ac:dyDescent="0.25">
      <c r="B4230">
        <f t="shared" ca="1" si="415"/>
        <v>1</v>
      </c>
      <c r="C4230">
        <f t="shared" ca="1" si="414"/>
        <v>7</v>
      </c>
      <c r="D4230">
        <f t="shared" ca="1" si="414"/>
        <v>1921</v>
      </c>
      <c r="E4230">
        <f t="shared" ca="1" si="414"/>
        <v>1</v>
      </c>
      <c r="F4230">
        <f t="shared" ca="1" si="414"/>
        <v>2</v>
      </c>
      <c r="G4230">
        <f t="shared" ca="1" si="414"/>
        <v>2</v>
      </c>
      <c r="I4230" t="str">
        <f t="shared" ca="1" si="410"/>
        <v>Female</v>
      </c>
      <c r="J4230" t="str">
        <f t="shared" ca="1" si="411"/>
        <v>Medicare</v>
      </c>
      <c r="K4230" t="str">
        <f t="shared" ca="1" si="412"/>
        <v>Admitted</v>
      </c>
      <c r="L4230" s="1">
        <f t="shared" ca="1" si="413"/>
        <v>7853</v>
      </c>
    </row>
    <row r="4231" spans="2:12" x14ac:dyDescent="0.25">
      <c r="B4231">
        <f t="shared" ca="1" si="415"/>
        <v>13</v>
      </c>
      <c r="C4231">
        <f t="shared" ca="1" si="414"/>
        <v>6</v>
      </c>
      <c r="D4231">
        <f t="shared" ca="1" si="414"/>
        <v>1970</v>
      </c>
      <c r="E4231">
        <f t="shared" ca="1" si="414"/>
        <v>1</v>
      </c>
      <c r="F4231">
        <f t="shared" ca="1" si="414"/>
        <v>4</v>
      </c>
      <c r="G4231">
        <f t="shared" ca="1" si="414"/>
        <v>4</v>
      </c>
      <c r="I4231" t="str">
        <f t="shared" ca="1" si="410"/>
        <v>Female</v>
      </c>
      <c r="J4231" t="str">
        <f t="shared" ca="1" si="411"/>
        <v>Self-pay</v>
      </c>
      <c r="K4231" t="str">
        <f t="shared" ca="1" si="412"/>
        <v>Left without being seen</v>
      </c>
      <c r="L4231" s="1">
        <f t="shared" ca="1" si="413"/>
        <v>25732</v>
      </c>
    </row>
    <row r="4232" spans="2:12" x14ac:dyDescent="0.25">
      <c r="B4232">
        <f t="shared" ca="1" si="415"/>
        <v>3</v>
      </c>
      <c r="C4232">
        <f t="shared" ca="1" si="414"/>
        <v>8</v>
      </c>
      <c r="D4232">
        <f t="shared" ca="1" si="414"/>
        <v>1982</v>
      </c>
      <c r="E4232">
        <f t="shared" ca="1" si="414"/>
        <v>2</v>
      </c>
      <c r="F4232">
        <f t="shared" ca="1" si="414"/>
        <v>3</v>
      </c>
      <c r="G4232">
        <f t="shared" ca="1" si="414"/>
        <v>4</v>
      </c>
      <c r="I4232" t="str">
        <f t="shared" ca="1" si="410"/>
        <v>Male</v>
      </c>
      <c r="J4232" t="str">
        <f t="shared" ca="1" si="411"/>
        <v>Medicaid</v>
      </c>
      <c r="K4232" t="str">
        <f t="shared" ca="1" si="412"/>
        <v>Left without being seen</v>
      </c>
      <c r="L4232" s="1">
        <f t="shared" ca="1" si="413"/>
        <v>30166</v>
      </c>
    </row>
    <row r="4233" spans="2:12" x14ac:dyDescent="0.25">
      <c r="B4233">
        <f t="shared" ca="1" si="415"/>
        <v>25</v>
      </c>
      <c r="C4233">
        <f t="shared" ca="1" si="414"/>
        <v>2</v>
      </c>
      <c r="D4233">
        <f t="shared" ca="1" si="414"/>
        <v>2005</v>
      </c>
      <c r="E4233">
        <f t="shared" ca="1" si="414"/>
        <v>2</v>
      </c>
      <c r="F4233">
        <f t="shared" ca="1" si="414"/>
        <v>2</v>
      </c>
      <c r="G4233">
        <f t="shared" ca="1" si="414"/>
        <v>1</v>
      </c>
      <c r="I4233" t="str">
        <f t="shared" ref="I4233:I4296" ca="1" si="416">VLOOKUP(E4233,GenderNum_to_GenderLabel,2,FALSE)</f>
        <v>Male</v>
      </c>
      <c r="J4233" t="str">
        <f t="shared" ref="J4233:J4296" ca="1" si="417">VLOOKUP(F4233,InsuranceNum_to_InsuranceCompany,2,FALSE)</f>
        <v>Medicare</v>
      </c>
      <c r="K4233" t="str">
        <f t="shared" ref="K4233:K4296" ca="1" si="418">VLOOKUP(G4233,DispositionNum_to_DispositionLabel,2,FALSE)</f>
        <v>Discharged</v>
      </c>
      <c r="L4233" s="1">
        <f t="shared" ca="1" si="413"/>
        <v>38408</v>
      </c>
    </row>
    <row r="4234" spans="2:12" x14ac:dyDescent="0.25">
      <c r="B4234">
        <f t="shared" ca="1" si="415"/>
        <v>20</v>
      </c>
      <c r="C4234">
        <f t="shared" ca="1" si="414"/>
        <v>5</v>
      </c>
      <c r="D4234">
        <f t="shared" ca="1" si="414"/>
        <v>1970</v>
      </c>
      <c r="E4234">
        <f t="shared" ca="1" si="414"/>
        <v>1</v>
      </c>
      <c r="F4234">
        <f t="shared" ca="1" si="414"/>
        <v>4</v>
      </c>
      <c r="G4234">
        <f t="shared" ca="1" si="414"/>
        <v>1</v>
      </c>
      <c r="I4234" t="str">
        <f t="shared" ca="1" si="416"/>
        <v>Female</v>
      </c>
      <c r="J4234" t="str">
        <f t="shared" ca="1" si="417"/>
        <v>Self-pay</v>
      </c>
      <c r="K4234" t="str">
        <f t="shared" ca="1" si="418"/>
        <v>Discharged</v>
      </c>
      <c r="L4234" s="1">
        <f t="shared" ca="1" si="413"/>
        <v>25708</v>
      </c>
    </row>
    <row r="4235" spans="2:12" x14ac:dyDescent="0.25">
      <c r="B4235">
        <f t="shared" ca="1" si="415"/>
        <v>11</v>
      </c>
      <c r="C4235">
        <f t="shared" ca="1" si="414"/>
        <v>7</v>
      </c>
      <c r="D4235">
        <f t="shared" ca="1" si="414"/>
        <v>2006</v>
      </c>
      <c r="E4235">
        <f t="shared" ca="1" si="414"/>
        <v>1</v>
      </c>
      <c r="F4235">
        <f t="shared" ca="1" si="414"/>
        <v>3</v>
      </c>
      <c r="G4235">
        <f t="shared" ca="1" si="414"/>
        <v>4</v>
      </c>
      <c r="I4235" t="str">
        <f t="shared" ca="1" si="416"/>
        <v>Female</v>
      </c>
      <c r="J4235" t="str">
        <f t="shared" ca="1" si="417"/>
        <v>Medicaid</v>
      </c>
      <c r="K4235" t="str">
        <f t="shared" ca="1" si="418"/>
        <v>Left without being seen</v>
      </c>
      <c r="L4235" s="1">
        <f t="shared" ca="1" si="413"/>
        <v>38909</v>
      </c>
    </row>
    <row r="4236" spans="2:12" x14ac:dyDescent="0.25">
      <c r="B4236">
        <f t="shared" ca="1" si="415"/>
        <v>18</v>
      </c>
      <c r="C4236">
        <f t="shared" ca="1" si="414"/>
        <v>1</v>
      </c>
      <c r="D4236">
        <f t="shared" ca="1" si="414"/>
        <v>2010</v>
      </c>
      <c r="E4236">
        <f t="shared" ca="1" si="414"/>
        <v>1</v>
      </c>
      <c r="F4236">
        <f t="shared" ca="1" si="414"/>
        <v>4</v>
      </c>
      <c r="G4236">
        <f t="shared" ca="1" si="414"/>
        <v>4</v>
      </c>
      <c r="I4236" t="str">
        <f t="shared" ca="1" si="416"/>
        <v>Female</v>
      </c>
      <c r="J4236" t="str">
        <f t="shared" ca="1" si="417"/>
        <v>Self-pay</v>
      </c>
      <c r="K4236" t="str">
        <f t="shared" ca="1" si="418"/>
        <v>Left without being seen</v>
      </c>
      <c r="L4236" s="1">
        <f t="shared" ca="1" si="413"/>
        <v>40196</v>
      </c>
    </row>
    <row r="4237" spans="2:12" x14ac:dyDescent="0.25">
      <c r="B4237">
        <f t="shared" ca="1" si="415"/>
        <v>26</v>
      </c>
      <c r="C4237">
        <f t="shared" ca="1" si="414"/>
        <v>12</v>
      </c>
      <c r="D4237">
        <f t="shared" ca="1" si="414"/>
        <v>1991</v>
      </c>
      <c r="E4237">
        <f t="shared" ca="1" si="414"/>
        <v>1</v>
      </c>
      <c r="F4237">
        <f t="shared" ca="1" si="414"/>
        <v>1</v>
      </c>
      <c r="G4237">
        <f t="shared" ca="1" si="414"/>
        <v>1</v>
      </c>
      <c r="I4237" t="str">
        <f t="shared" ca="1" si="416"/>
        <v>Female</v>
      </c>
      <c r="J4237" t="str">
        <f t="shared" ca="1" si="417"/>
        <v>Aetna</v>
      </c>
      <c r="K4237" t="str">
        <f t="shared" ca="1" si="418"/>
        <v>Discharged</v>
      </c>
      <c r="L4237" s="1">
        <f t="shared" ca="1" si="413"/>
        <v>33598</v>
      </c>
    </row>
    <row r="4238" spans="2:12" x14ac:dyDescent="0.25">
      <c r="B4238">
        <f t="shared" ca="1" si="415"/>
        <v>6</v>
      </c>
      <c r="C4238">
        <f t="shared" ca="1" si="414"/>
        <v>2</v>
      </c>
      <c r="D4238">
        <f t="shared" ca="1" si="414"/>
        <v>1959</v>
      </c>
      <c r="E4238">
        <f t="shared" ca="1" si="414"/>
        <v>1</v>
      </c>
      <c r="F4238">
        <f t="shared" ca="1" si="414"/>
        <v>1</v>
      </c>
      <c r="G4238">
        <f t="shared" ca="1" si="414"/>
        <v>2</v>
      </c>
      <c r="I4238" t="str">
        <f t="shared" ca="1" si="416"/>
        <v>Female</v>
      </c>
      <c r="J4238" t="str">
        <f t="shared" ca="1" si="417"/>
        <v>Aetna</v>
      </c>
      <c r="K4238" t="str">
        <f t="shared" ca="1" si="418"/>
        <v>Admitted</v>
      </c>
      <c r="L4238" s="1">
        <f t="shared" ca="1" si="413"/>
        <v>21587</v>
      </c>
    </row>
    <row r="4239" spans="2:12" x14ac:dyDescent="0.25">
      <c r="B4239">
        <f t="shared" ca="1" si="415"/>
        <v>24</v>
      </c>
      <c r="C4239">
        <f t="shared" ca="1" si="414"/>
        <v>2</v>
      </c>
      <c r="D4239">
        <f t="shared" ca="1" si="414"/>
        <v>1991</v>
      </c>
      <c r="E4239">
        <f t="shared" ca="1" si="414"/>
        <v>2</v>
      </c>
      <c r="F4239">
        <f t="shared" ca="1" si="414"/>
        <v>5</v>
      </c>
      <c r="G4239">
        <f t="shared" ca="1" si="414"/>
        <v>3</v>
      </c>
      <c r="I4239" t="str">
        <f t="shared" ca="1" si="416"/>
        <v>Male</v>
      </c>
      <c r="J4239" t="str">
        <f t="shared" ca="1" si="417"/>
        <v>Blue Cross</v>
      </c>
      <c r="K4239" t="str">
        <f t="shared" ca="1" si="418"/>
        <v>Transferred</v>
      </c>
      <c r="L4239" s="1">
        <f t="shared" ca="1" si="413"/>
        <v>33293</v>
      </c>
    </row>
    <row r="4240" spans="2:12" x14ac:dyDescent="0.25">
      <c r="B4240">
        <f t="shared" ca="1" si="415"/>
        <v>28</v>
      </c>
      <c r="C4240">
        <f t="shared" ca="1" si="414"/>
        <v>7</v>
      </c>
      <c r="D4240">
        <f t="shared" ca="1" si="414"/>
        <v>1930</v>
      </c>
      <c r="E4240">
        <f t="shared" ca="1" si="414"/>
        <v>1</v>
      </c>
      <c r="F4240">
        <f t="shared" ca="1" si="414"/>
        <v>3</v>
      </c>
      <c r="G4240">
        <f t="shared" ca="1" si="414"/>
        <v>2</v>
      </c>
      <c r="I4240" t="str">
        <f t="shared" ca="1" si="416"/>
        <v>Female</v>
      </c>
      <c r="J4240" t="str">
        <f t="shared" ca="1" si="417"/>
        <v>Medicaid</v>
      </c>
      <c r="K4240" t="str">
        <f t="shared" ca="1" si="418"/>
        <v>Admitted</v>
      </c>
      <c r="L4240" s="1">
        <f t="shared" ca="1" si="413"/>
        <v>11167</v>
      </c>
    </row>
    <row r="4241" spans="2:12" x14ac:dyDescent="0.25">
      <c r="B4241">
        <f t="shared" ca="1" si="415"/>
        <v>20</v>
      </c>
      <c r="C4241">
        <f t="shared" ca="1" si="414"/>
        <v>6</v>
      </c>
      <c r="D4241">
        <f t="shared" ca="1" si="414"/>
        <v>1996</v>
      </c>
      <c r="E4241">
        <f t="shared" ca="1" si="414"/>
        <v>1</v>
      </c>
      <c r="F4241">
        <f t="shared" ca="1" si="414"/>
        <v>2</v>
      </c>
      <c r="G4241">
        <f t="shared" ca="1" si="414"/>
        <v>2</v>
      </c>
      <c r="I4241" t="str">
        <f t="shared" ca="1" si="416"/>
        <v>Female</v>
      </c>
      <c r="J4241" t="str">
        <f t="shared" ca="1" si="417"/>
        <v>Medicare</v>
      </c>
      <c r="K4241" t="str">
        <f t="shared" ca="1" si="418"/>
        <v>Admitted</v>
      </c>
      <c r="L4241" s="1">
        <f t="shared" ca="1" si="413"/>
        <v>35236</v>
      </c>
    </row>
    <row r="4242" spans="2:12" x14ac:dyDescent="0.25">
      <c r="B4242">
        <f t="shared" ca="1" si="415"/>
        <v>26</v>
      </c>
      <c r="C4242">
        <f t="shared" ca="1" si="414"/>
        <v>6</v>
      </c>
      <c r="D4242">
        <f t="shared" ca="1" si="414"/>
        <v>1996</v>
      </c>
      <c r="E4242">
        <f t="shared" ca="1" si="414"/>
        <v>1</v>
      </c>
      <c r="F4242">
        <f t="shared" ca="1" si="414"/>
        <v>3</v>
      </c>
      <c r="G4242">
        <f t="shared" ca="1" si="414"/>
        <v>1</v>
      </c>
      <c r="I4242" t="str">
        <f t="shared" ca="1" si="416"/>
        <v>Female</v>
      </c>
      <c r="J4242" t="str">
        <f t="shared" ca="1" si="417"/>
        <v>Medicaid</v>
      </c>
      <c r="K4242" t="str">
        <f t="shared" ca="1" si="418"/>
        <v>Discharged</v>
      </c>
      <c r="L4242" s="1">
        <f t="shared" ca="1" si="413"/>
        <v>35242</v>
      </c>
    </row>
    <row r="4243" spans="2:12" x14ac:dyDescent="0.25">
      <c r="B4243">
        <f t="shared" ca="1" si="415"/>
        <v>17</v>
      </c>
      <c r="C4243">
        <f t="shared" ca="1" si="414"/>
        <v>8</v>
      </c>
      <c r="D4243">
        <f t="shared" ca="1" si="414"/>
        <v>1966</v>
      </c>
      <c r="E4243">
        <f t="shared" ca="1" si="414"/>
        <v>1</v>
      </c>
      <c r="F4243">
        <f t="shared" ca="1" si="414"/>
        <v>1</v>
      </c>
      <c r="G4243">
        <f t="shared" ca="1" si="414"/>
        <v>1</v>
      </c>
      <c r="I4243" t="str">
        <f t="shared" ca="1" si="416"/>
        <v>Female</v>
      </c>
      <c r="J4243" t="str">
        <f t="shared" ca="1" si="417"/>
        <v>Aetna</v>
      </c>
      <c r="K4243" t="str">
        <f t="shared" ca="1" si="418"/>
        <v>Discharged</v>
      </c>
      <c r="L4243" s="1">
        <f t="shared" ca="1" si="413"/>
        <v>24336</v>
      </c>
    </row>
    <row r="4244" spans="2:12" x14ac:dyDescent="0.25">
      <c r="B4244">
        <f t="shared" ca="1" si="415"/>
        <v>8</v>
      </c>
      <c r="C4244">
        <f t="shared" ca="1" si="414"/>
        <v>2</v>
      </c>
      <c r="D4244">
        <f t="shared" ca="1" si="414"/>
        <v>1961</v>
      </c>
      <c r="E4244">
        <f t="shared" ca="1" si="414"/>
        <v>1</v>
      </c>
      <c r="F4244">
        <f t="shared" ca="1" si="414"/>
        <v>5</v>
      </c>
      <c r="G4244">
        <f t="shared" ca="1" si="414"/>
        <v>3</v>
      </c>
      <c r="I4244" t="str">
        <f t="shared" ca="1" si="416"/>
        <v>Female</v>
      </c>
      <c r="J4244" t="str">
        <f t="shared" ca="1" si="417"/>
        <v>Blue Cross</v>
      </c>
      <c r="K4244" t="str">
        <f t="shared" ca="1" si="418"/>
        <v>Transferred</v>
      </c>
      <c r="L4244" s="1">
        <f t="shared" ref="L4244:L4307" ca="1" si="419">DATE(D4244,C4244,B4244)</f>
        <v>22320</v>
      </c>
    </row>
    <row r="4245" spans="2:12" x14ac:dyDescent="0.25">
      <c r="B4245">
        <f t="shared" ca="1" si="415"/>
        <v>29</v>
      </c>
      <c r="C4245">
        <f t="shared" ca="1" si="414"/>
        <v>11</v>
      </c>
      <c r="D4245">
        <f t="shared" ca="1" si="414"/>
        <v>1990</v>
      </c>
      <c r="E4245">
        <f t="shared" ca="1" si="414"/>
        <v>2</v>
      </c>
      <c r="F4245">
        <f t="shared" ca="1" si="414"/>
        <v>2</v>
      </c>
      <c r="G4245">
        <f t="shared" ca="1" si="414"/>
        <v>3</v>
      </c>
      <c r="I4245" t="str">
        <f t="shared" ca="1" si="416"/>
        <v>Male</v>
      </c>
      <c r="J4245" t="str">
        <f t="shared" ca="1" si="417"/>
        <v>Medicare</v>
      </c>
      <c r="K4245" t="str">
        <f t="shared" ca="1" si="418"/>
        <v>Transferred</v>
      </c>
      <c r="L4245" s="1">
        <f t="shared" ca="1" si="419"/>
        <v>33206</v>
      </c>
    </row>
    <row r="4246" spans="2:12" x14ac:dyDescent="0.25">
      <c r="B4246">
        <f t="shared" ca="1" si="415"/>
        <v>28</v>
      </c>
      <c r="C4246">
        <f t="shared" ca="1" si="414"/>
        <v>6</v>
      </c>
      <c r="D4246">
        <f t="shared" ca="1" si="414"/>
        <v>1924</v>
      </c>
      <c r="E4246">
        <f t="shared" ca="1" si="414"/>
        <v>1</v>
      </c>
      <c r="F4246">
        <f t="shared" ca="1" si="414"/>
        <v>2</v>
      </c>
      <c r="G4246">
        <f t="shared" ca="1" si="414"/>
        <v>4</v>
      </c>
      <c r="I4246" t="str">
        <f t="shared" ca="1" si="416"/>
        <v>Female</v>
      </c>
      <c r="J4246" t="str">
        <f t="shared" ca="1" si="417"/>
        <v>Medicare</v>
      </c>
      <c r="K4246" t="str">
        <f t="shared" ca="1" si="418"/>
        <v>Left without being seen</v>
      </c>
      <c r="L4246" s="1">
        <f t="shared" ca="1" si="419"/>
        <v>8946</v>
      </c>
    </row>
    <row r="4247" spans="2:12" x14ac:dyDescent="0.25">
      <c r="B4247">
        <f t="shared" ca="1" si="415"/>
        <v>5</v>
      </c>
      <c r="C4247">
        <f t="shared" ca="1" si="414"/>
        <v>12</v>
      </c>
      <c r="D4247">
        <f t="shared" ca="1" si="414"/>
        <v>2000</v>
      </c>
      <c r="E4247">
        <f t="shared" ca="1" si="414"/>
        <v>2</v>
      </c>
      <c r="F4247">
        <f t="shared" ca="1" si="414"/>
        <v>3</v>
      </c>
      <c r="G4247">
        <f t="shared" ca="1" si="414"/>
        <v>2</v>
      </c>
      <c r="I4247" t="str">
        <f t="shared" ca="1" si="416"/>
        <v>Male</v>
      </c>
      <c r="J4247" t="str">
        <f t="shared" ca="1" si="417"/>
        <v>Medicaid</v>
      </c>
      <c r="K4247" t="str">
        <f t="shared" ca="1" si="418"/>
        <v>Admitted</v>
      </c>
      <c r="L4247" s="1">
        <f t="shared" ca="1" si="419"/>
        <v>36865</v>
      </c>
    </row>
    <row r="4248" spans="2:12" x14ac:dyDescent="0.25">
      <c r="B4248">
        <f t="shared" ca="1" si="415"/>
        <v>29</v>
      </c>
      <c r="C4248">
        <f t="shared" ca="1" si="414"/>
        <v>7</v>
      </c>
      <c r="D4248">
        <f t="shared" ca="1" si="414"/>
        <v>1915</v>
      </c>
      <c r="E4248">
        <f t="shared" ca="1" si="414"/>
        <v>1</v>
      </c>
      <c r="F4248">
        <f t="shared" ca="1" si="414"/>
        <v>4</v>
      </c>
      <c r="G4248">
        <f t="shared" ca="1" si="414"/>
        <v>4</v>
      </c>
      <c r="I4248" t="str">
        <f t="shared" ca="1" si="416"/>
        <v>Female</v>
      </c>
      <c r="J4248" t="str">
        <f t="shared" ca="1" si="417"/>
        <v>Self-pay</v>
      </c>
      <c r="K4248" t="str">
        <f t="shared" ca="1" si="418"/>
        <v>Left without being seen</v>
      </c>
      <c r="L4248" s="1">
        <f t="shared" ca="1" si="419"/>
        <v>5689</v>
      </c>
    </row>
    <row r="4249" spans="2:12" x14ac:dyDescent="0.25">
      <c r="B4249">
        <f t="shared" ca="1" si="415"/>
        <v>25</v>
      </c>
      <c r="C4249">
        <f t="shared" ca="1" si="414"/>
        <v>9</v>
      </c>
      <c r="D4249">
        <f t="shared" ca="1" si="414"/>
        <v>1956</v>
      </c>
      <c r="E4249">
        <f t="shared" ca="1" si="414"/>
        <v>2</v>
      </c>
      <c r="F4249">
        <f t="shared" ca="1" si="414"/>
        <v>5</v>
      </c>
      <c r="G4249">
        <f t="shared" ca="1" si="414"/>
        <v>2</v>
      </c>
      <c r="I4249" t="str">
        <f t="shared" ca="1" si="416"/>
        <v>Male</v>
      </c>
      <c r="J4249" t="str">
        <f t="shared" ca="1" si="417"/>
        <v>Blue Cross</v>
      </c>
      <c r="K4249" t="str">
        <f t="shared" ca="1" si="418"/>
        <v>Admitted</v>
      </c>
      <c r="L4249" s="1">
        <f t="shared" ca="1" si="419"/>
        <v>20723</v>
      </c>
    </row>
    <row r="4250" spans="2:12" x14ac:dyDescent="0.25">
      <c r="B4250">
        <f t="shared" ca="1" si="415"/>
        <v>22</v>
      </c>
      <c r="C4250">
        <f t="shared" ca="1" si="414"/>
        <v>5</v>
      </c>
      <c r="D4250">
        <f t="shared" ca="1" si="414"/>
        <v>1916</v>
      </c>
      <c r="E4250">
        <f t="shared" ref="C4250:G4301" ca="1" si="420">RANDBETWEEN(E$4,E$5)</f>
        <v>2</v>
      </c>
      <c r="F4250">
        <f t="shared" ca="1" si="420"/>
        <v>3</v>
      </c>
      <c r="G4250">
        <f t="shared" ca="1" si="420"/>
        <v>3</v>
      </c>
      <c r="I4250" t="str">
        <f t="shared" ca="1" si="416"/>
        <v>Male</v>
      </c>
      <c r="J4250" t="str">
        <f t="shared" ca="1" si="417"/>
        <v>Medicaid</v>
      </c>
      <c r="K4250" t="str">
        <f t="shared" ca="1" si="418"/>
        <v>Transferred</v>
      </c>
      <c r="L4250" s="1">
        <f t="shared" ca="1" si="419"/>
        <v>5987</v>
      </c>
    </row>
    <row r="4251" spans="2:12" x14ac:dyDescent="0.25">
      <c r="B4251">
        <f t="shared" ca="1" si="415"/>
        <v>6</v>
      </c>
      <c r="C4251">
        <f t="shared" ca="1" si="420"/>
        <v>6</v>
      </c>
      <c r="D4251">
        <f t="shared" ca="1" si="420"/>
        <v>1947</v>
      </c>
      <c r="E4251">
        <f t="shared" ca="1" si="420"/>
        <v>2</v>
      </c>
      <c r="F4251">
        <f t="shared" ca="1" si="420"/>
        <v>4</v>
      </c>
      <c r="G4251">
        <f t="shared" ca="1" si="420"/>
        <v>1</v>
      </c>
      <c r="I4251" t="str">
        <f t="shared" ca="1" si="416"/>
        <v>Male</v>
      </c>
      <c r="J4251" t="str">
        <f t="shared" ca="1" si="417"/>
        <v>Self-pay</v>
      </c>
      <c r="K4251" t="str">
        <f t="shared" ca="1" si="418"/>
        <v>Discharged</v>
      </c>
      <c r="L4251" s="1">
        <f t="shared" ca="1" si="419"/>
        <v>17324</v>
      </c>
    </row>
    <row r="4252" spans="2:12" x14ac:dyDescent="0.25">
      <c r="B4252">
        <f t="shared" ca="1" si="415"/>
        <v>22</v>
      </c>
      <c r="C4252">
        <f t="shared" ca="1" si="420"/>
        <v>3</v>
      </c>
      <c r="D4252">
        <f t="shared" ca="1" si="420"/>
        <v>1949</v>
      </c>
      <c r="E4252">
        <f t="shared" ca="1" si="420"/>
        <v>1</v>
      </c>
      <c r="F4252">
        <f t="shared" ca="1" si="420"/>
        <v>5</v>
      </c>
      <c r="G4252">
        <f t="shared" ca="1" si="420"/>
        <v>3</v>
      </c>
      <c r="I4252" t="str">
        <f t="shared" ca="1" si="416"/>
        <v>Female</v>
      </c>
      <c r="J4252" t="str">
        <f t="shared" ca="1" si="417"/>
        <v>Blue Cross</v>
      </c>
      <c r="K4252" t="str">
        <f t="shared" ca="1" si="418"/>
        <v>Transferred</v>
      </c>
      <c r="L4252" s="1">
        <f t="shared" ca="1" si="419"/>
        <v>17979</v>
      </c>
    </row>
    <row r="4253" spans="2:12" x14ac:dyDescent="0.25">
      <c r="B4253">
        <f t="shared" ca="1" si="415"/>
        <v>6</v>
      </c>
      <c r="C4253">
        <f t="shared" ca="1" si="420"/>
        <v>8</v>
      </c>
      <c r="D4253">
        <f t="shared" ca="1" si="420"/>
        <v>1999</v>
      </c>
      <c r="E4253">
        <f t="shared" ca="1" si="420"/>
        <v>2</v>
      </c>
      <c r="F4253">
        <f t="shared" ca="1" si="420"/>
        <v>5</v>
      </c>
      <c r="G4253">
        <f t="shared" ca="1" si="420"/>
        <v>1</v>
      </c>
      <c r="I4253" t="str">
        <f t="shared" ca="1" si="416"/>
        <v>Male</v>
      </c>
      <c r="J4253" t="str">
        <f t="shared" ca="1" si="417"/>
        <v>Blue Cross</v>
      </c>
      <c r="K4253" t="str">
        <f t="shared" ca="1" si="418"/>
        <v>Discharged</v>
      </c>
      <c r="L4253" s="1">
        <f t="shared" ca="1" si="419"/>
        <v>36378</v>
      </c>
    </row>
    <row r="4254" spans="2:12" x14ac:dyDescent="0.25">
      <c r="B4254">
        <f t="shared" ca="1" si="415"/>
        <v>23</v>
      </c>
      <c r="C4254">
        <f t="shared" ca="1" si="420"/>
        <v>4</v>
      </c>
      <c r="D4254">
        <f t="shared" ca="1" si="420"/>
        <v>2008</v>
      </c>
      <c r="E4254">
        <f t="shared" ca="1" si="420"/>
        <v>2</v>
      </c>
      <c r="F4254">
        <f t="shared" ca="1" si="420"/>
        <v>3</v>
      </c>
      <c r="G4254">
        <f t="shared" ca="1" si="420"/>
        <v>3</v>
      </c>
      <c r="I4254" t="str">
        <f t="shared" ca="1" si="416"/>
        <v>Male</v>
      </c>
      <c r="J4254" t="str">
        <f t="shared" ca="1" si="417"/>
        <v>Medicaid</v>
      </c>
      <c r="K4254" t="str">
        <f t="shared" ca="1" si="418"/>
        <v>Transferred</v>
      </c>
      <c r="L4254" s="1">
        <f t="shared" ca="1" si="419"/>
        <v>39561</v>
      </c>
    </row>
    <row r="4255" spans="2:12" x14ac:dyDescent="0.25">
      <c r="B4255">
        <f t="shared" ca="1" si="415"/>
        <v>2</v>
      </c>
      <c r="C4255">
        <f t="shared" ca="1" si="420"/>
        <v>11</v>
      </c>
      <c r="D4255">
        <f t="shared" ca="1" si="420"/>
        <v>1924</v>
      </c>
      <c r="E4255">
        <f t="shared" ca="1" si="420"/>
        <v>1</v>
      </c>
      <c r="F4255">
        <f t="shared" ca="1" si="420"/>
        <v>4</v>
      </c>
      <c r="G4255">
        <f t="shared" ca="1" si="420"/>
        <v>4</v>
      </c>
      <c r="I4255" t="str">
        <f t="shared" ca="1" si="416"/>
        <v>Female</v>
      </c>
      <c r="J4255" t="str">
        <f t="shared" ca="1" si="417"/>
        <v>Self-pay</v>
      </c>
      <c r="K4255" t="str">
        <f t="shared" ca="1" si="418"/>
        <v>Left without being seen</v>
      </c>
      <c r="L4255" s="1">
        <f t="shared" ca="1" si="419"/>
        <v>9073</v>
      </c>
    </row>
    <row r="4256" spans="2:12" x14ac:dyDescent="0.25">
      <c r="B4256">
        <f t="shared" ca="1" si="415"/>
        <v>27</v>
      </c>
      <c r="C4256">
        <f t="shared" ca="1" si="420"/>
        <v>1</v>
      </c>
      <c r="D4256">
        <f t="shared" ca="1" si="420"/>
        <v>1984</v>
      </c>
      <c r="E4256">
        <f t="shared" ca="1" si="420"/>
        <v>1</v>
      </c>
      <c r="F4256">
        <f t="shared" ca="1" si="420"/>
        <v>4</v>
      </c>
      <c r="G4256">
        <f t="shared" ca="1" si="420"/>
        <v>2</v>
      </c>
      <c r="I4256" t="str">
        <f t="shared" ca="1" si="416"/>
        <v>Female</v>
      </c>
      <c r="J4256" t="str">
        <f t="shared" ca="1" si="417"/>
        <v>Self-pay</v>
      </c>
      <c r="K4256" t="str">
        <f t="shared" ca="1" si="418"/>
        <v>Admitted</v>
      </c>
      <c r="L4256" s="1">
        <f t="shared" ca="1" si="419"/>
        <v>30708</v>
      </c>
    </row>
    <row r="4257" spans="2:12" x14ac:dyDescent="0.25">
      <c r="B4257">
        <f t="shared" ca="1" si="415"/>
        <v>26</v>
      </c>
      <c r="C4257">
        <f t="shared" ca="1" si="420"/>
        <v>3</v>
      </c>
      <c r="D4257">
        <f t="shared" ca="1" si="420"/>
        <v>1956</v>
      </c>
      <c r="E4257">
        <f t="shared" ca="1" si="420"/>
        <v>1</v>
      </c>
      <c r="F4257">
        <f t="shared" ca="1" si="420"/>
        <v>4</v>
      </c>
      <c r="G4257">
        <f t="shared" ca="1" si="420"/>
        <v>4</v>
      </c>
      <c r="I4257" t="str">
        <f t="shared" ca="1" si="416"/>
        <v>Female</v>
      </c>
      <c r="J4257" t="str">
        <f t="shared" ca="1" si="417"/>
        <v>Self-pay</v>
      </c>
      <c r="K4257" t="str">
        <f t="shared" ca="1" si="418"/>
        <v>Left without being seen</v>
      </c>
      <c r="L4257" s="1">
        <f t="shared" ca="1" si="419"/>
        <v>20540</v>
      </c>
    </row>
    <row r="4258" spans="2:12" x14ac:dyDescent="0.25">
      <c r="B4258">
        <f t="shared" ca="1" si="415"/>
        <v>19</v>
      </c>
      <c r="C4258">
        <f t="shared" ca="1" si="420"/>
        <v>6</v>
      </c>
      <c r="D4258">
        <f t="shared" ca="1" si="420"/>
        <v>1941</v>
      </c>
      <c r="E4258">
        <f t="shared" ca="1" si="420"/>
        <v>2</v>
      </c>
      <c r="F4258">
        <f t="shared" ca="1" si="420"/>
        <v>4</v>
      </c>
      <c r="G4258">
        <f t="shared" ca="1" si="420"/>
        <v>4</v>
      </c>
      <c r="I4258" t="str">
        <f t="shared" ca="1" si="416"/>
        <v>Male</v>
      </c>
      <c r="J4258" t="str">
        <f t="shared" ca="1" si="417"/>
        <v>Self-pay</v>
      </c>
      <c r="K4258" t="str">
        <f t="shared" ca="1" si="418"/>
        <v>Left without being seen</v>
      </c>
      <c r="L4258" s="1">
        <f t="shared" ca="1" si="419"/>
        <v>15146</v>
      </c>
    </row>
    <row r="4259" spans="2:12" x14ac:dyDescent="0.25">
      <c r="B4259">
        <f t="shared" ca="1" si="415"/>
        <v>24</v>
      </c>
      <c r="C4259">
        <f t="shared" ca="1" si="420"/>
        <v>8</v>
      </c>
      <c r="D4259">
        <f t="shared" ca="1" si="420"/>
        <v>1997</v>
      </c>
      <c r="E4259">
        <f t="shared" ca="1" si="420"/>
        <v>1</v>
      </c>
      <c r="F4259">
        <f t="shared" ca="1" si="420"/>
        <v>1</v>
      </c>
      <c r="G4259">
        <f t="shared" ca="1" si="420"/>
        <v>2</v>
      </c>
      <c r="I4259" t="str">
        <f t="shared" ca="1" si="416"/>
        <v>Female</v>
      </c>
      <c r="J4259" t="str">
        <f t="shared" ca="1" si="417"/>
        <v>Aetna</v>
      </c>
      <c r="K4259" t="str">
        <f t="shared" ca="1" si="418"/>
        <v>Admitted</v>
      </c>
      <c r="L4259" s="1">
        <f t="shared" ca="1" si="419"/>
        <v>35666</v>
      </c>
    </row>
    <row r="4260" spans="2:12" x14ac:dyDescent="0.25">
      <c r="B4260">
        <f t="shared" ca="1" si="415"/>
        <v>15</v>
      </c>
      <c r="C4260">
        <f t="shared" ca="1" si="420"/>
        <v>8</v>
      </c>
      <c r="D4260">
        <f t="shared" ca="1" si="420"/>
        <v>1935</v>
      </c>
      <c r="E4260">
        <f t="shared" ca="1" si="420"/>
        <v>1</v>
      </c>
      <c r="F4260">
        <f t="shared" ca="1" si="420"/>
        <v>3</v>
      </c>
      <c r="G4260">
        <f t="shared" ca="1" si="420"/>
        <v>2</v>
      </c>
      <c r="I4260" t="str">
        <f t="shared" ca="1" si="416"/>
        <v>Female</v>
      </c>
      <c r="J4260" t="str">
        <f t="shared" ca="1" si="417"/>
        <v>Medicaid</v>
      </c>
      <c r="K4260" t="str">
        <f t="shared" ca="1" si="418"/>
        <v>Admitted</v>
      </c>
      <c r="L4260" s="1">
        <f t="shared" ca="1" si="419"/>
        <v>13011</v>
      </c>
    </row>
    <row r="4261" spans="2:12" x14ac:dyDescent="0.25">
      <c r="B4261">
        <f t="shared" ca="1" si="415"/>
        <v>1</v>
      </c>
      <c r="C4261">
        <f t="shared" ca="1" si="420"/>
        <v>1</v>
      </c>
      <c r="D4261">
        <f t="shared" ca="1" si="420"/>
        <v>1955</v>
      </c>
      <c r="E4261">
        <f t="shared" ca="1" si="420"/>
        <v>2</v>
      </c>
      <c r="F4261">
        <f t="shared" ca="1" si="420"/>
        <v>4</v>
      </c>
      <c r="G4261">
        <f t="shared" ca="1" si="420"/>
        <v>4</v>
      </c>
      <c r="I4261" t="str">
        <f t="shared" ca="1" si="416"/>
        <v>Male</v>
      </c>
      <c r="J4261" t="str">
        <f t="shared" ca="1" si="417"/>
        <v>Self-pay</v>
      </c>
      <c r="K4261" t="str">
        <f t="shared" ca="1" si="418"/>
        <v>Left without being seen</v>
      </c>
      <c r="L4261" s="1">
        <f t="shared" ca="1" si="419"/>
        <v>20090</v>
      </c>
    </row>
    <row r="4262" spans="2:12" x14ac:dyDescent="0.25">
      <c r="B4262">
        <f t="shared" ca="1" si="415"/>
        <v>2</v>
      </c>
      <c r="C4262">
        <f t="shared" ca="1" si="420"/>
        <v>4</v>
      </c>
      <c r="D4262">
        <f t="shared" ca="1" si="420"/>
        <v>1925</v>
      </c>
      <c r="E4262">
        <f t="shared" ca="1" si="420"/>
        <v>2</v>
      </c>
      <c r="F4262">
        <f t="shared" ca="1" si="420"/>
        <v>5</v>
      </c>
      <c r="G4262">
        <f t="shared" ca="1" si="420"/>
        <v>4</v>
      </c>
      <c r="I4262" t="str">
        <f t="shared" ca="1" si="416"/>
        <v>Male</v>
      </c>
      <c r="J4262" t="str">
        <f t="shared" ca="1" si="417"/>
        <v>Blue Cross</v>
      </c>
      <c r="K4262" t="str">
        <f t="shared" ca="1" si="418"/>
        <v>Left without being seen</v>
      </c>
      <c r="L4262" s="1">
        <f t="shared" ca="1" si="419"/>
        <v>9224</v>
      </c>
    </row>
    <row r="4263" spans="2:12" x14ac:dyDescent="0.25">
      <c r="B4263">
        <f t="shared" ca="1" si="415"/>
        <v>24</v>
      </c>
      <c r="C4263">
        <f t="shared" ca="1" si="420"/>
        <v>9</v>
      </c>
      <c r="D4263">
        <f t="shared" ca="1" si="420"/>
        <v>1936</v>
      </c>
      <c r="E4263">
        <f t="shared" ca="1" si="420"/>
        <v>2</v>
      </c>
      <c r="F4263">
        <f t="shared" ca="1" si="420"/>
        <v>3</v>
      </c>
      <c r="G4263">
        <f t="shared" ca="1" si="420"/>
        <v>4</v>
      </c>
      <c r="I4263" t="str">
        <f t="shared" ca="1" si="416"/>
        <v>Male</v>
      </c>
      <c r="J4263" t="str">
        <f t="shared" ca="1" si="417"/>
        <v>Medicaid</v>
      </c>
      <c r="K4263" t="str">
        <f t="shared" ca="1" si="418"/>
        <v>Left without being seen</v>
      </c>
      <c r="L4263" s="1">
        <f t="shared" ca="1" si="419"/>
        <v>13417</v>
      </c>
    </row>
    <row r="4264" spans="2:12" x14ac:dyDescent="0.25">
      <c r="B4264">
        <f t="shared" ca="1" si="415"/>
        <v>27</v>
      </c>
      <c r="C4264">
        <f t="shared" ca="1" si="420"/>
        <v>7</v>
      </c>
      <c r="D4264">
        <f t="shared" ca="1" si="420"/>
        <v>1990</v>
      </c>
      <c r="E4264">
        <f t="shared" ca="1" si="420"/>
        <v>1</v>
      </c>
      <c r="F4264">
        <f t="shared" ca="1" si="420"/>
        <v>3</v>
      </c>
      <c r="G4264">
        <f t="shared" ca="1" si="420"/>
        <v>2</v>
      </c>
      <c r="I4264" t="str">
        <f t="shared" ca="1" si="416"/>
        <v>Female</v>
      </c>
      <c r="J4264" t="str">
        <f t="shared" ca="1" si="417"/>
        <v>Medicaid</v>
      </c>
      <c r="K4264" t="str">
        <f t="shared" ca="1" si="418"/>
        <v>Admitted</v>
      </c>
      <c r="L4264" s="1">
        <f t="shared" ca="1" si="419"/>
        <v>33081</v>
      </c>
    </row>
    <row r="4265" spans="2:12" x14ac:dyDescent="0.25">
      <c r="B4265">
        <f t="shared" ca="1" si="415"/>
        <v>30</v>
      </c>
      <c r="C4265">
        <f t="shared" ca="1" si="420"/>
        <v>4</v>
      </c>
      <c r="D4265">
        <f t="shared" ca="1" si="420"/>
        <v>1946</v>
      </c>
      <c r="E4265">
        <f t="shared" ca="1" si="420"/>
        <v>1</v>
      </c>
      <c r="F4265">
        <f t="shared" ca="1" si="420"/>
        <v>1</v>
      </c>
      <c r="G4265">
        <f t="shared" ca="1" si="420"/>
        <v>4</v>
      </c>
      <c r="I4265" t="str">
        <f t="shared" ca="1" si="416"/>
        <v>Female</v>
      </c>
      <c r="J4265" t="str">
        <f t="shared" ca="1" si="417"/>
        <v>Aetna</v>
      </c>
      <c r="K4265" t="str">
        <f t="shared" ca="1" si="418"/>
        <v>Left without being seen</v>
      </c>
      <c r="L4265" s="1">
        <f t="shared" ca="1" si="419"/>
        <v>16922</v>
      </c>
    </row>
    <row r="4266" spans="2:12" x14ac:dyDescent="0.25">
      <c r="B4266">
        <f t="shared" ca="1" si="415"/>
        <v>5</v>
      </c>
      <c r="C4266">
        <f t="shared" ca="1" si="420"/>
        <v>1</v>
      </c>
      <c r="D4266">
        <f t="shared" ca="1" si="420"/>
        <v>1932</v>
      </c>
      <c r="E4266">
        <f t="shared" ca="1" si="420"/>
        <v>1</v>
      </c>
      <c r="F4266">
        <f t="shared" ca="1" si="420"/>
        <v>2</v>
      </c>
      <c r="G4266">
        <f t="shared" ca="1" si="420"/>
        <v>2</v>
      </c>
      <c r="I4266" t="str">
        <f t="shared" ca="1" si="416"/>
        <v>Female</v>
      </c>
      <c r="J4266" t="str">
        <f t="shared" ca="1" si="417"/>
        <v>Medicare</v>
      </c>
      <c r="K4266" t="str">
        <f t="shared" ca="1" si="418"/>
        <v>Admitted</v>
      </c>
      <c r="L4266" s="1">
        <f t="shared" ca="1" si="419"/>
        <v>11693</v>
      </c>
    </row>
    <row r="4267" spans="2:12" x14ac:dyDescent="0.25">
      <c r="B4267">
        <f t="shared" ca="1" si="415"/>
        <v>27</v>
      </c>
      <c r="C4267">
        <f t="shared" ca="1" si="420"/>
        <v>3</v>
      </c>
      <c r="D4267">
        <f t="shared" ca="1" si="420"/>
        <v>1940</v>
      </c>
      <c r="E4267">
        <f t="shared" ca="1" si="420"/>
        <v>2</v>
      </c>
      <c r="F4267">
        <f t="shared" ca="1" si="420"/>
        <v>3</v>
      </c>
      <c r="G4267">
        <f t="shared" ca="1" si="420"/>
        <v>4</v>
      </c>
      <c r="I4267" t="str">
        <f t="shared" ca="1" si="416"/>
        <v>Male</v>
      </c>
      <c r="J4267" t="str">
        <f t="shared" ca="1" si="417"/>
        <v>Medicaid</v>
      </c>
      <c r="K4267" t="str">
        <f t="shared" ca="1" si="418"/>
        <v>Left without being seen</v>
      </c>
      <c r="L4267" s="1">
        <f t="shared" ca="1" si="419"/>
        <v>14697</v>
      </c>
    </row>
    <row r="4268" spans="2:12" x14ac:dyDescent="0.25">
      <c r="B4268">
        <f t="shared" ca="1" si="415"/>
        <v>4</v>
      </c>
      <c r="C4268">
        <f t="shared" ca="1" si="420"/>
        <v>9</v>
      </c>
      <c r="D4268">
        <f t="shared" ca="1" si="420"/>
        <v>1935</v>
      </c>
      <c r="E4268">
        <f t="shared" ca="1" si="420"/>
        <v>2</v>
      </c>
      <c r="F4268">
        <f t="shared" ca="1" si="420"/>
        <v>2</v>
      </c>
      <c r="G4268">
        <f t="shared" ca="1" si="420"/>
        <v>3</v>
      </c>
      <c r="I4268" t="str">
        <f t="shared" ca="1" si="416"/>
        <v>Male</v>
      </c>
      <c r="J4268" t="str">
        <f t="shared" ca="1" si="417"/>
        <v>Medicare</v>
      </c>
      <c r="K4268" t="str">
        <f t="shared" ca="1" si="418"/>
        <v>Transferred</v>
      </c>
      <c r="L4268" s="1">
        <f t="shared" ca="1" si="419"/>
        <v>13031</v>
      </c>
    </row>
    <row r="4269" spans="2:12" x14ac:dyDescent="0.25">
      <c r="B4269">
        <f t="shared" ca="1" si="415"/>
        <v>6</v>
      </c>
      <c r="C4269">
        <f t="shared" ca="1" si="420"/>
        <v>11</v>
      </c>
      <c r="D4269">
        <f t="shared" ca="1" si="420"/>
        <v>1971</v>
      </c>
      <c r="E4269">
        <f t="shared" ca="1" si="420"/>
        <v>2</v>
      </c>
      <c r="F4269">
        <f t="shared" ca="1" si="420"/>
        <v>1</v>
      </c>
      <c r="G4269">
        <f t="shared" ca="1" si="420"/>
        <v>3</v>
      </c>
      <c r="I4269" t="str">
        <f t="shared" ca="1" si="416"/>
        <v>Male</v>
      </c>
      <c r="J4269" t="str">
        <f t="shared" ca="1" si="417"/>
        <v>Aetna</v>
      </c>
      <c r="K4269" t="str">
        <f t="shared" ca="1" si="418"/>
        <v>Transferred</v>
      </c>
      <c r="L4269" s="1">
        <f t="shared" ca="1" si="419"/>
        <v>26243</v>
      </c>
    </row>
    <row r="4270" spans="2:12" x14ac:dyDescent="0.25">
      <c r="B4270">
        <f t="shared" ca="1" si="415"/>
        <v>23</v>
      </c>
      <c r="C4270">
        <f t="shared" ca="1" si="420"/>
        <v>8</v>
      </c>
      <c r="D4270">
        <f t="shared" ca="1" si="420"/>
        <v>1995</v>
      </c>
      <c r="E4270">
        <f t="shared" ca="1" si="420"/>
        <v>2</v>
      </c>
      <c r="F4270">
        <f t="shared" ca="1" si="420"/>
        <v>3</v>
      </c>
      <c r="G4270">
        <f t="shared" ca="1" si="420"/>
        <v>1</v>
      </c>
      <c r="I4270" t="str">
        <f t="shared" ca="1" si="416"/>
        <v>Male</v>
      </c>
      <c r="J4270" t="str">
        <f t="shared" ca="1" si="417"/>
        <v>Medicaid</v>
      </c>
      <c r="K4270" t="str">
        <f t="shared" ca="1" si="418"/>
        <v>Discharged</v>
      </c>
      <c r="L4270" s="1">
        <f t="shared" ca="1" si="419"/>
        <v>34934</v>
      </c>
    </row>
    <row r="4271" spans="2:12" x14ac:dyDescent="0.25">
      <c r="B4271">
        <f t="shared" ca="1" si="415"/>
        <v>21</v>
      </c>
      <c r="C4271">
        <f t="shared" ca="1" si="420"/>
        <v>11</v>
      </c>
      <c r="D4271">
        <f t="shared" ca="1" si="420"/>
        <v>2010</v>
      </c>
      <c r="E4271">
        <f t="shared" ca="1" si="420"/>
        <v>1</v>
      </c>
      <c r="F4271">
        <f t="shared" ca="1" si="420"/>
        <v>1</v>
      </c>
      <c r="G4271">
        <f t="shared" ca="1" si="420"/>
        <v>2</v>
      </c>
      <c r="I4271" t="str">
        <f t="shared" ca="1" si="416"/>
        <v>Female</v>
      </c>
      <c r="J4271" t="str">
        <f t="shared" ca="1" si="417"/>
        <v>Aetna</v>
      </c>
      <c r="K4271" t="str">
        <f t="shared" ca="1" si="418"/>
        <v>Admitted</v>
      </c>
      <c r="L4271" s="1">
        <f t="shared" ca="1" si="419"/>
        <v>40503</v>
      </c>
    </row>
    <row r="4272" spans="2:12" x14ac:dyDescent="0.25">
      <c r="B4272">
        <f t="shared" ca="1" si="415"/>
        <v>1</v>
      </c>
      <c r="C4272">
        <f t="shared" ca="1" si="420"/>
        <v>10</v>
      </c>
      <c r="D4272">
        <f t="shared" ca="1" si="420"/>
        <v>1988</v>
      </c>
      <c r="E4272">
        <f t="shared" ca="1" si="420"/>
        <v>1</v>
      </c>
      <c r="F4272">
        <f t="shared" ca="1" si="420"/>
        <v>3</v>
      </c>
      <c r="G4272">
        <f t="shared" ca="1" si="420"/>
        <v>2</v>
      </c>
      <c r="I4272" t="str">
        <f t="shared" ca="1" si="416"/>
        <v>Female</v>
      </c>
      <c r="J4272" t="str">
        <f t="shared" ca="1" si="417"/>
        <v>Medicaid</v>
      </c>
      <c r="K4272" t="str">
        <f t="shared" ca="1" si="418"/>
        <v>Admitted</v>
      </c>
      <c r="L4272" s="1">
        <f t="shared" ca="1" si="419"/>
        <v>32417</v>
      </c>
    </row>
    <row r="4273" spans="2:12" x14ac:dyDescent="0.25">
      <c r="B4273">
        <f t="shared" ca="1" si="415"/>
        <v>10</v>
      </c>
      <c r="C4273">
        <f t="shared" ca="1" si="420"/>
        <v>11</v>
      </c>
      <c r="D4273">
        <f t="shared" ca="1" si="420"/>
        <v>1978</v>
      </c>
      <c r="E4273">
        <f t="shared" ca="1" si="420"/>
        <v>2</v>
      </c>
      <c r="F4273">
        <f t="shared" ca="1" si="420"/>
        <v>5</v>
      </c>
      <c r="G4273">
        <f t="shared" ca="1" si="420"/>
        <v>2</v>
      </c>
      <c r="I4273" t="str">
        <f t="shared" ca="1" si="416"/>
        <v>Male</v>
      </c>
      <c r="J4273" t="str">
        <f t="shared" ca="1" si="417"/>
        <v>Blue Cross</v>
      </c>
      <c r="K4273" t="str">
        <f t="shared" ca="1" si="418"/>
        <v>Admitted</v>
      </c>
      <c r="L4273" s="1">
        <f t="shared" ca="1" si="419"/>
        <v>28804</v>
      </c>
    </row>
    <row r="4274" spans="2:12" x14ac:dyDescent="0.25">
      <c r="B4274">
        <f t="shared" ca="1" si="415"/>
        <v>25</v>
      </c>
      <c r="C4274">
        <f t="shared" ca="1" si="420"/>
        <v>4</v>
      </c>
      <c r="D4274">
        <f t="shared" ca="1" si="420"/>
        <v>1929</v>
      </c>
      <c r="E4274">
        <f t="shared" ca="1" si="420"/>
        <v>1</v>
      </c>
      <c r="F4274">
        <f t="shared" ca="1" si="420"/>
        <v>4</v>
      </c>
      <c r="G4274">
        <f t="shared" ca="1" si="420"/>
        <v>4</v>
      </c>
      <c r="I4274" t="str">
        <f t="shared" ca="1" si="416"/>
        <v>Female</v>
      </c>
      <c r="J4274" t="str">
        <f t="shared" ca="1" si="417"/>
        <v>Self-pay</v>
      </c>
      <c r="K4274" t="str">
        <f t="shared" ca="1" si="418"/>
        <v>Left without being seen</v>
      </c>
      <c r="L4274" s="1">
        <f t="shared" ca="1" si="419"/>
        <v>10708</v>
      </c>
    </row>
    <row r="4275" spans="2:12" x14ac:dyDescent="0.25">
      <c r="B4275">
        <f t="shared" ca="1" si="415"/>
        <v>10</v>
      </c>
      <c r="C4275">
        <f t="shared" ca="1" si="420"/>
        <v>7</v>
      </c>
      <c r="D4275">
        <f t="shared" ca="1" si="420"/>
        <v>1935</v>
      </c>
      <c r="E4275">
        <f t="shared" ca="1" si="420"/>
        <v>1</v>
      </c>
      <c r="F4275">
        <f t="shared" ca="1" si="420"/>
        <v>3</v>
      </c>
      <c r="G4275">
        <f t="shared" ca="1" si="420"/>
        <v>4</v>
      </c>
      <c r="I4275" t="str">
        <f t="shared" ca="1" si="416"/>
        <v>Female</v>
      </c>
      <c r="J4275" t="str">
        <f t="shared" ca="1" si="417"/>
        <v>Medicaid</v>
      </c>
      <c r="K4275" t="str">
        <f t="shared" ca="1" si="418"/>
        <v>Left without being seen</v>
      </c>
      <c r="L4275" s="1">
        <f t="shared" ca="1" si="419"/>
        <v>12975</v>
      </c>
    </row>
    <row r="4276" spans="2:12" x14ac:dyDescent="0.25">
      <c r="B4276">
        <f t="shared" ca="1" si="415"/>
        <v>5</v>
      </c>
      <c r="C4276">
        <f t="shared" ca="1" si="420"/>
        <v>3</v>
      </c>
      <c r="D4276">
        <f t="shared" ca="1" si="420"/>
        <v>1966</v>
      </c>
      <c r="E4276">
        <f t="shared" ca="1" si="420"/>
        <v>1</v>
      </c>
      <c r="F4276">
        <f t="shared" ca="1" si="420"/>
        <v>2</v>
      </c>
      <c r="G4276">
        <f t="shared" ca="1" si="420"/>
        <v>3</v>
      </c>
      <c r="I4276" t="str">
        <f t="shared" ca="1" si="416"/>
        <v>Female</v>
      </c>
      <c r="J4276" t="str">
        <f t="shared" ca="1" si="417"/>
        <v>Medicare</v>
      </c>
      <c r="K4276" t="str">
        <f t="shared" ca="1" si="418"/>
        <v>Transferred</v>
      </c>
      <c r="L4276" s="1">
        <f t="shared" ca="1" si="419"/>
        <v>24171</v>
      </c>
    </row>
    <row r="4277" spans="2:12" x14ac:dyDescent="0.25">
      <c r="B4277">
        <f t="shared" ca="1" si="415"/>
        <v>19</v>
      </c>
      <c r="C4277">
        <f t="shared" ca="1" si="420"/>
        <v>9</v>
      </c>
      <c r="D4277">
        <f t="shared" ca="1" si="420"/>
        <v>1981</v>
      </c>
      <c r="E4277">
        <f t="shared" ca="1" si="420"/>
        <v>2</v>
      </c>
      <c r="F4277">
        <f t="shared" ca="1" si="420"/>
        <v>4</v>
      </c>
      <c r="G4277">
        <f t="shared" ca="1" si="420"/>
        <v>1</v>
      </c>
      <c r="I4277" t="str">
        <f t="shared" ca="1" si="416"/>
        <v>Male</v>
      </c>
      <c r="J4277" t="str">
        <f t="shared" ca="1" si="417"/>
        <v>Self-pay</v>
      </c>
      <c r="K4277" t="str">
        <f t="shared" ca="1" si="418"/>
        <v>Discharged</v>
      </c>
      <c r="L4277" s="1">
        <f t="shared" ca="1" si="419"/>
        <v>29848</v>
      </c>
    </row>
    <row r="4278" spans="2:12" x14ac:dyDescent="0.25">
      <c r="B4278">
        <f t="shared" ca="1" si="415"/>
        <v>9</v>
      </c>
      <c r="C4278">
        <f t="shared" ca="1" si="420"/>
        <v>12</v>
      </c>
      <c r="D4278">
        <f t="shared" ca="1" si="420"/>
        <v>1984</v>
      </c>
      <c r="E4278">
        <f t="shared" ca="1" si="420"/>
        <v>1</v>
      </c>
      <c r="F4278">
        <f t="shared" ca="1" si="420"/>
        <v>5</v>
      </c>
      <c r="G4278">
        <f t="shared" ca="1" si="420"/>
        <v>3</v>
      </c>
      <c r="I4278" t="str">
        <f t="shared" ca="1" si="416"/>
        <v>Female</v>
      </c>
      <c r="J4278" t="str">
        <f t="shared" ca="1" si="417"/>
        <v>Blue Cross</v>
      </c>
      <c r="K4278" t="str">
        <f t="shared" ca="1" si="418"/>
        <v>Transferred</v>
      </c>
      <c r="L4278" s="1">
        <f t="shared" ca="1" si="419"/>
        <v>31025</v>
      </c>
    </row>
    <row r="4279" spans="2:12" x14ac:dyDescent="0.25">
      <c r="B4279">
        <f t="shared" ca="1" si="415"/>
        <v>17</v>
      </c>
      <c r="C4279">
        <f t="shared" ca="1" si="420"/>
        <v>12</v>
      </c>
      <c r="D4279">
        <f t="shared" ca="1" si="420"/>
        <v>1986</v>
      </c>
      <c r="E4279">
        <f t="shared" ca="1" si="420"/>
        <v>1</v>
      </c>
      <c r="F4279">
        <f t="shared" ca="1" si="420"/>
        <v>5</v>
      </c>
      <c r="G4279">
        <f t="shared" ca="1" si="420"/>
        <v>4</v>
      </c>
      <c r="I4279" t="str">
        <f t="shared" ca="1" si="416"/>
        <v>Female</v>
      </c>
      <c r="J4279" t="str">
        <f t="shared" ca="1" si="417"/>
        <v>Blue Cross</v>
      </c>
      <c r="K4279" t="str">
        <f t="shared" ca="1" si="418"/>
        <v>Left without being seen</v>
      </c>
      <c r="L4279" s="1">
        <f t="shared" ca="1" si="419"/>
        <v>31763</v>
      </c>
    </row>
    <row r="4280" spans="2:12" x14ac:dyDescent="0.25">
      <c r="B4280">
        <f t="shared" ca="1" si="415"/>
        <v>28</v>
      </c>
      <c r="C4280">
        <f t="shared" ca="1" si="420"/>
        <v>7</v>
      </c>
      <c r="D4280">
        <f t="shared" ca="1" si="420"/>
        <v>1945</v>
      </c>
      <c r="E4280">
        <f t="shared" ca="1" si="420"/>
        <v>2</v>
      </c>
      <c r="F4280">
        <f t="shared" ca="1" si="420"/>
        <v>3</v>
      </c>
      <c r="G4280">
        <f t="shared" ca="1" si="420"/>
        <v>1</v>
      </c>
      <c r="I4280" t="str">
        <f t="shared" ca="1" si="416"/>
        <v>Male</v>
      </c>
      <c r="J4280" t="str">
        <f t="shared" ca="1" si="417"/>
        <v>Medicaid</v>
      </c>
      <c r="K4280" t="str">
        <f t="shared" ca="1" si="418"/>
        <v>Discharged</v>
      </c>
      <c r="L4280" s="1">
        <f t="shared" ca="1" si="419"/>
        <v>16646</v>
      </c>
    </row>
    <row r="4281" spans="2:12" x14ac:dyDescent="0.25">
      <c r="B4281">
        <f t="shared" ca="1" si="415"/>
        <v>10</v>
      </c>
      <c r="C4281">
        <f t="shared" ca="1" si="420"/>
        <v>2</v>
      </c>
      <c r="D4281">
        <f t="shared" ca="1" si="420"/>
        <v>2003</v>
      </c>
      <c r="E4281">
        <f t="shared" ca="1" si="420"/>
        <v>2</v>
      </c>
      <c r="F4281">
        <f t="shared" ca="1" si="420"/>
        <v>1</v>
      </c>
      <c r="G4281">
        <f t="shared" ca="1" si="420"/>
        <v>3</v>
      </c>
      <c r="I4281" t="str">
        <f t="shared" ca="1" si="416"/>
        <v>Male</v>
      </c>
      <c r="J4281" t="str">
        <f t="shared" ca="1" si="417"/>
        <v>Aetna</v>
      </c>
      <c r="K4281" t="str">
        <f t="shared" ca="1" si="418"/>
        <v>Transferred</v>
      </c>
      <c r="L4281" s="1">
        <f t="shared" ca="1" si="419"/>
        <v>37662</v>
      </c>
    </row>
    <row r="4282" spans="2:12" x14ac:dyDescent="0.25">
      <c r="B4282">
        <f t="shared" ca="1" si="415"/>
        <v>19</v>
      </c>
      <c r="C4282">
        <f t="shared" ca="1" si="420"/>
        <v>7</v>
      </c>
      <c r="D4282">
        <f t="shared" ca="1" si="420"/>
        <v>1960</v>
      </c>
      <c r="E4282">
        <f t="shared" ca="1" si="420"/>
        <v>2</v>
      </c>
      <c r="F4282">
        <f t="shared" ca="1" si="420"/>
        <v>5</v>
      </c>
      <c r="G4282">
        <f t="shared" ca="1" si="420"/>
        <v>1</v>
      </c>
      <c r="I4282" t="str">
        <f t="shared" ca="1" si="416"/>
        <v>Male</v>
      </c>
      <c r="J4282" t="str">
        <f t="shared" ca="1" si="417"/>
        <v>Blue Cross</v>
      </c>
      <c r="K4282" t="str">
        <f t="shared" ca="1" si="418"/>
        <v>Discharged</v>
      </c>
      <c r="L4282" s="1">
        <f t="shared" ca="1" si="419"/>
        <v>22116</v>
      </c>
    </row>
    <row r="4283" spans="2:12" x14ac:dyDescent="0.25">
      <c r="B4283">
        <f t="shared" ca="1" si="415"/>
        <v>22</v>
      </c>
      <c r="C4283">
        <f t="shared" ca="1" si="420"/>
        <v>5</v>
      </c>
      <c r="D4283">
        <f t="shared" ca="1" si="420"/>
        <v>1948</v>
      </c>
      <c r="E4283">
        <f t="shared" ca="1" si="420"/>
        <v>2</v>
      </c>
      <c r="F4283">
        <f t="shared" ca="1" si="420"/>
        <v>5</v>
      </c>
      <c r="G4283">
        <f t="shared" ca="1" si="420"/>
        <v>2</v>
      </c>
      <c r="I4283" t="str">
        <f t="shared" ca="1" si="416"/>
        <v>Male</v>
      </c>
      <c r="J4283" t="str">
        <f t="shared" ca="1" si="417"/>
        <v>Blue Cross</v>
      </c>
      <c r="K4283" t="str">
        <f t="shared" ca="1" si="418"/>
        <v>Admitted</v>
      </c>
      <c r="L4283" s="1">
        <f t="shared" ca="1" si="419"/>
        <v>17675</v>
      </c>
    </row>
    <row r="4284" spans="2:12" x14ac:dyDescent="0.25">
      <c r="B4284">
        <f t="shared" ca="1" si="415"/>
        <v>26</v>
      </c>
      <c r="C4284">
        <f t="shared" ca="1" si="420"/>
        <v>2</v>
      </c>
      <c r="D4284">
        <f t="shared" ca="1" si="420"/>
        <v>1993</v>
      </c>
      <c r="E4284">
        <f t="shared" ca="1" si="420"/>
        <v>2</v>
      </c>
      <c r="F4284">
        <f t="shared" ca="1" si="420"/>
        <v>4</v>
      </c>
      <c r="G4284">
        <f t="shared" ca="1" si="420"/>
        <v>4</v>
      </c>
      <c r="I4284" t="str">
        <f t="shared" ca="1" si="416"/>
        <v>Male</v>
      </c>
      <c r="J4284" t="str">
        <f t="shared" ca="1" si="417"/>
        <v>Self-pay</v>
      </c>
      <c r="K4284" t="str">
        <f t="shared" ca="1" si="418"/>
        <v>Left without being seen</v>
      </c>
      <c r="L4284" s="1">
        <f t="shared" ca="1" si="419"/>
        <v>34026</v>
      </c>
    </row>
    <row r="4285" spans="2:12" x14ac:dyDescent="0.25">
      <c r="B4285">
        <f t="shared" ca="1" si="415"/>
        <v>21</v>
      </c>
      <c r="C4285">
        <f t="shared" ca="1" si="420"/>
        <v>2</v>
      </c>
      <c r="D4285">
        <f t="shared" ca="1" si="420"/>
        <v>2001</v>
      </c>
      <c r="E4285">
        <f t="shared" ca="1" si="420"/>
        <v>1</v>
      </c>
      <c r="F4285">
        <f t="shared" ca="1" si="420"/>
        <v>5</v>
      </c>
      <c r="G4285">
        <f t="shared" ca="1" si="420"/>
        <v>2</v>
      </c>
      <c r="I4285" t="str">
        <f t="shared" ca="1" si="416"/>
        <v>Female</v>
      </c>
      <c r="J4285" t="str">
        <f t="shared" ca="1" si="417"/>
        <v>Blue Cross</v>
      </c>
      <c r="K4285" t="str">
        <f t="shared" ca="1" si="418"/>
        <v>Admitted</v>
      </c>
      <c r="L4285" s="1">
        <f t="shared" ca="1" si="419"/>
        <v>36943</v>
      </c>
    </row>
    <row r="4286" spans="2:12" x14ac:dyDescent="0.25">
      <c r="B4286">
        <f t="shared" ca="1" si="415"/>
        <v>3</v>
      </c>
      <c r="C4286">
        <f t="shared" ca="1" si="420"/>
        <v>4</v>
      </c>
      <c r="D4286">
        <f t="shared" ca="1" si="420"/>
        <v>1954</v>
      </c>
      <c r="E4286">
        <f t="shared" ca="1" si="420"/>
        <v>2</v>
      </c>
      <c r="F4286">
        <f t="shared" ca="1" si="420"/>
        <v>5</v>
      </c>
      <c r="G4286">
        <f t="shared" ca="1" si="420"/>
        <v>4</v>
      </c>
      <c r="I4286" t="str">
        <f t="shared" ca="1" si="416"/>
        <v>Male</v>
      </c>
      <c r="J4286" t="str">
        <f t="shared" ca="1" si="417"/>
        <v>Blue Cross</v>
      </c>
      <c r="K4286" t="str">
        <f t="shared" ca="1" si="418"/>
        <v>Left without being seen</v>
      </c>
      <c r="L4286" s="1">
        <f t="shared" ca="1" si="419"/>
        <v>19817</v>
      </c>
    </row>
    <row r="4287" spans="2:12" x14ac:dyDescent="0.25">
      <c r="B4287">
        <f t="shared" ca="1" si="415"/>
        <v>1</v>
      </c>
      <c r="C4287">
        <f t="shared" ca="1" si="420"/>
        <v>8</v>
      </c>
      <c r="D4287">
        <f t="shared" ca="1" si="420"/>
        <v>1944</v>
      </c>
      <c r="E4287">
        <f t="shared" ca="1" si="420"/>
        <v>2</v>
      </c>
      <c r="F4287">
        <f t="shared" ca="1" si="420"/>
        <v>3</v>
      </c>
      <c r="G4287">
        <f t="shared" ca="1" si="420"/>
        <v>3</v>
      </c>
      <c r="I4287" t="str">
        <f t="shared" ca="1" si="416"/>
        <v>Male</v>
      </c>
      <c r="J4287" t="str">
        <f t="shared" ca="1" si="417"/>
        <v>Medicaid</v>
      </c>
      <c r="K4287" t="str">
        <f t="shared" ca="1" si="418"/>
        <v>Transferred</v>
      </c>
      <c r="L4287" s="1">
        <f t="shared" ca="1" si="419"/>
        <v>16285</v>
      </c>
    </row>
    <row r="4288" spans="2:12" x14ac:dyDescent="0.25">
      <c r="B4288">
        <f t="shared" ca="1" si="415"/>
        <v>26</v>
      </c>
      <c r="C4288">
        <f t="shared" ca="1" si="420"/>
        <v>9</v>
      </c>
      <c r="D4288">
        <f t="shared" ca="1" si="420"/>
        <v>1942</v>
      </c>
      <c r="E4288">
        <f t="shared" ca="1" si="420"/>
        <v>1</v>
      </c>
      <c r="F4288">
        <f t="shared" ca="1" si="420"/>
        <v>4</v>
      </c>
      <c r="G4288">
        <f t="shared" ca="1" si="420"/>
        <v>2</v>
      </c>
      <c r="I4288" t="str">
        <f t="shared" ca="1" si="416"/>
        <v>Female</v>
      </c>
      <c r="J4288" t="str">
        <f t="shared" ca="1" si="417"/>
        <v>Self-pay</v>
      </c>
      <c r="K4288" t="str">
        <f t="shared" ca="1" si="418"/>
        <v>Admitted</v>
      </c>
      <c r="L4288" s="1">
        <f t="shared" ca="1" si="419"/>
        <v>15610</v>
      </c>
    </row>
    <row r="4289" spans="2:12" x14ac:dyDescent="0.25">
      <c r="B4289">
        <f t="shared" ca="1" si="415"/>
        <v>25</v>
      </c>
      <c r="C4289">
        <f t="shared" ca="1" si="420"/>
        <v>5</v>
      </c>
      <c r="D4289">
        <f t="shared" ca="1" si="420"/>
        <v>1918</v>
      </c>
      <c r="E4289">
        <f t="shared" ca="1" si="420"/>
        <v>2</v>
      </c>
      <c r="F4289">
        <f t="shared" ca="1" si="420"/>
        <v>4</v>
      </c>
      <c r="G4289">
        <f t="shared" ca="1" si="420"/>
        <v>2</v>
      </c>
      <c r="I4289" t="str">
        <f t="shared" ca="1" si="416"/>
        <v>Male</v>
      </c>
      <c r="J4289" t="str">
        <f t="shared" ca="1" si="417"/>
        <v>Self-pay</v>
      </c>
      <c r="K4289" t="str">
        <f t="shared" ca="1" si="418"/>
        <v>Admitted</v>
      </c>
      <c r="L4289" s="1">
        <f t="shared" ca="1" si="419"/>
        <v>6720</v>
      </c>
    </row>
    <row r="4290" spans="2:12" x14ac:dyDescent="0.25">
      <c r="B4290">
        <f t="shared" ca="1" si="415"/>
        <v>24</v>
      </c>
      <c r="C4290">
        <f t="shared" ca="1" si="420"/>
        <v>6</v>
      </c>
      <c r="D4290">
        <f t="shared" ca="1" si="420"/>
        <v>1982</v>
      </c>
      <c r="E4290">
        <f t="shared" ca="1" si="420"/>
        <v>2</v>
      </c>
      <c r="F4290">
        <f t="shared" ca="1" si="420"/>
        <v>5</v>
      </c>
      <c r="G4290">
        <f t="shared" ca="1" si="420"/>
        <v>4</v>
      </c>
      <c r="I4290" t="str">
        <f t="shared" ca="1" si="416"/>
        <v>Male</v>
      </c>
      <c r="J4290" t="str">
        <f t="shared" ca="1" si="417"/>
        <v>Blue Cross</v>
      </c>
      <c r="K4290" t="str">
        <f t="shared" ca="1" si="418"/>
        <v>Left without being seen</v>
      </c>
      <c r="L4290" s="1">
        <f t="shared" ca="1" si="419"/>
        <v>30126</v>
      </c>
    </row>
    <row r="4291" spans="2:12" x14ac:dyDescent="0.25">
      <c r="B4291">
        <f t="shared" ca="1" si="415"/>
        <v>16</v>
      </c>
      <c r="C4291">
        <f t="shared" ca="1" si="420"/>
        <v>2</v>
      </c>
      <c r="D4291">
        <f t="shared" ca="1" si="420"/>
        <v>1951</v>
      </c>
      <c r="E4291">
        <f t="shared" ca="1" si="420"/>
        <v>2</v>
      </c>
      <c r="F4291">
        <f t="shared" ca="1" si="420"/>
        <v>1</v>
      </c>
      <c r="G4291">
        <f t="shared" ca="1" si="420"/>
        <v>3</v>
      </c>
      <c r="I4291" t="str">
        <f t="shared" ca="1" si="416"/>
        <v>Male</v>
      </c>
      <c r="J4291" t="str">
        <f t="shared" ca="1" si="417"/>
        <v>Aetna</v>
      </c>
      <c r="K4291" t="str">
        <f t="shared" ca="1" si="418"/>
        <v>Transferred</v>
      </c>
      <c r="L4291" s="1">
        <f t="shared" ca="1" si="419"/>
        <v>18675</v>
      </c>
    </row>
    <row r="4292" spans="2:12" x14ac:dyDescent="0.25">
      <c r="B4292">
        <f t="shared" ca="1" si="415"/>
        <v>23</v>
      </c>
      <c r="C4292">
        <f t="shared" ca="1" si="420"/>
        <v>11</v>
      </c>
      <c r="D4292">
        <f t="shared" ca="1" si="420"/>
        <v>1967</v>
      </c>
      <c r="E4292">
        <f t="shared" ca="1" si="420"/>
        <v>1</v>
      </c>
      <c r="F4292">
        <f t="shared" ca="1" si="420"/>
        <v>2</v>
      </c>
      <c r="G4292">
        <f t="shared" ca="1" si="420"/>
        <v>3</v>
      </c>
      <c r="I4292" t="str">
        <f t="shared" ca="1" si="416"/>
        <v>Female</v>
      </c>
      <c r="J4292" t="str">
        <f t="shared" ca="1" si="417"/>
        <v>Medicare</v>
      </c>
      <c r="K4292" t="str">
        <f t="shared" ca="1" si="418"/>
        <v>Transferred</v>
      </c>
      <c r="L4292" s="1">
        <f t="shared" ca="1" si="419"/>
        <v>24799</v>
      </c>
    </row>
    <row r="4293" spans="2:12" x14ac:dyDescent="0.25">
      <c r="B4293">
        <f t="shared" ref="B4293:B4356" ca="1" si="421">RANDBETWEEN(B$4,B$5)</f>
        <v>15</v>
      </c>
      <c r="C4293">
        <f t="shared" ca="1" si="420"/>
        <v>9</v>
      </c>
      <c r="D4293">
        <f t="shared" ca="1" si="420"/>
        <v>1982</v>
      </c>
      <c r="E4293">
        <f t="shared" ca="1" si="420"/>
        <v>1</v>
      </c>
      <c r="F4293">
        <f t="shared" ca="1" si="420"/>
        <v>5</v>
      </c>
      <c r="G4293">
        <f t="shared" ca="1" si="420"/>
        <v>1</v>
      </c>
      <c r="I4293" t="str">
        <f t="shared" ca="1" si="416"/>
        <v>Female</v>
      </c>
      <c r="J4293" t="str">
        <f t="shared" ca="1" si="417"/>
        <v>Blue Cross</v>
      </c>
      <c r="K4293" t="str">
        <f t="shared" ca="1" si="418"/>
        <v>Discharged</v>
      </c>
      <c r="L4293" s="1">
        <f t="shared" ca="1" si="419"/>
        <v>30209</v>
      </c>
    </row>
    <row r="4294" spans="2:12" x14ac:dyDescent="0.25">
      <c r="B4294">
        <f t="shared" ca="1" si="421"/>
        <v>16</v>
      </c>
      <c r="C4294">
        <f t="shared" ca="1" si="420"/>
        <v>8</v>
      </c>
      <c r="D4294">
        <f t="shared" ca="1" si="420"/>
        <v>2005</v>
      </c>
      <c r="E4294">
        <f t="shared" ca="1" si="420"/>
        <v>1</v>
      </c>
      <c r="F4294">
        <f t="shared" ca="1" si="420"/>
        <v>4</v>
      </c>
      <c r="G4294">
        <f t="shared" ca="1" si="420"/>
        <v>1</v>
      </c>
      <c r="I4294" t="str">
        <f t="shared" ca="1" si="416"/>
        <v>Female</v>
      </c>
      <c r="J4294" t="str">
        <f t="shared" ca="1" si="417"/>
        <v>Self-pay</v>
      </c>
      <c r="K4294" t="str">
        <f t="shared" ca="1" si="418"/>
        <v>Discharged</v>
      </c>
      <c r="L4294" s="1">
        <f t="shared" ca="1" si="419"/>
        <v>38580</v>
      </c>
    </row>
    <row r="4295" spans="2:12" x14ac:dyDescent="0.25">
      <c r="B4295">
        <f t="shared" ca="1" si="421"/>
        <v>16</v>
      </c>
      <c r="C4295">
        <f t="shared" ca="1" si="420"/>
        <v>3</v>
      </c>
      <c r="D4295">
        <f t="shared" ca="1" si="420"/>
        <v>1964</v>
      </c>
      <c r="E4295">
        <f t="shared" ca="1" si="420"/>
        <v>1</v>
      </c>
      <c r="F4295">
        <f t="shared" ca="1" si="420"/>
        <v>1</v>
      </c>
      <c r="G4295">
        <f t="shared" ca="1" si="420"/>
        <v>4</v>
      </c>
      <c r="I4295" t="str">
        <f t="shared" ca="1" si="416"/>
        <v>Female</v>
      </c>
      <c r="J4295" t="str">
        <f t="shared" ca="1" si="417"/>
        <v>Aetna</v>
      </c>
      <c r="K4295" t="str">
        <f t="shared" ca="1" si="418"/>
        <v>Left without being seen</v>
      </c>
      <c r="L4295" s="1">
        <f t="shared" ca="1" si="419"/>
        <v>23452</v>
      </c>
    </row>
    <row r="4296" spans="2:12" x14ac:dyDescent="0.25">
      <c r="B4296">
        <f t="shared" ca="1" si="421"/>
        <v>28</v>
      </c>
      <c r="C4296">
        <f t="shared" ca="1" si="420"/>
        <v>12</v>
      </c>
      <c r="D4296">
        <f t="shared" ca="1" si="420"/>
        <v>1979</v>
      </c>
      <c r="E4296">
        <f t="shared" ca="1" si="420"/>
        <v>1</v>
      </c>
      <c r="F4296">
        <f t="shared" ca="1" si="420"/>
        <v>3</v>
      </c>
      <c r="G4296">
        <f t="shared" ca="1" si="420"/>
        <v>3</v>
      </c>
      <c r="I4296" t="str">
        <f t="shared" ca="1" si="416"/>
        <v>Female</v>
      </c>
      <c r="J4296" t="str">
        <f t="shared" ca="1" si="417"/>
        <v>Medicaid</v>
      </c>
      <c r="K4296" t="str">
        <f t="shared" ca="1" si="418"/>
        <v>Transferred</v>
      </c>
      <c r="L4296" s="1">
        <f t="shared" ca="1" si="419"/>
        <v>29217</v>
      </c>
    </row>
    <row r="4297" spans="2:12" x14ac:dyDescent="0.25">
      <c r="B4297">
        <f t="shared" ca="1" si="421"/>
        <v>22</v>
      </c>
      <c r="C4297">
        <f t="shared" ca="1" si="420"/>
        <v>3</v>
      </c>
      <c r="D4297">
        <f t="shared" ca="1" si="420"/>
        <v>1992</v>
      </c>
      <c r="E4297">
        <f t="shared" ca="1" si="420"/>
        <v>1</v>
      </c>
      <c r="F4297">
        <f t="shared" ca="1" si="420"/>
        <v>1</v>
      </c>
      <c r="G4297">
        <f t="shared" ca="1" si="420"/>
        <v>4</v>
      </c>
      <c r="I4297" t="str">
        <f t="shared" ref="I4297:I4360" ca="1" si="422">VLOOKUP(E4297,GenderNum_to_GenderLabel,2,FALSE)</f>
        <v>Female</v>
      </c>
      <c r="J4297" t="str">
        <f t="shared" ref="J4297:J4360" ca="1" si="423">VLOOKUP(F4297,InsuranceNum_to_InsuranceCompany,2,FALSE)</f>
        <v>Aetna</v>
      </c>
      <c r="K4297" t="str">
        <f t="shared" ref="K4297:K4360" ca="1" si="424">VLOOKUP(G4297,DispositionNum_to_DispositionLabel,2,FALSE)</f>
        <v>Left without being seen</v>
      </c>
      <c r="L4297" s="1">
        <f t="shared" ca="1" si="419"/>
        <v>33685</v>
      </c>
    </row>
    <row r="4298" spans="2:12" x14ac:dyDescent="0.25">
      <c r="B4298">
        <f t="shared" ca="1" si="421"/>
        <v>18</v>
      </c>
      <c r="C4298">
        <f t="shared" ca="1" si="420"/>
        <v>12</v>
      </c>
      <c r="D4298">
        <f t="shared" ca="1" si="420"/>
        <v>1936</v>
      </c>
      <c r="E4298">
        <f t="shared" ca="1" si="420"/>
        <v>2</v>
      </c>
      <c r="F4298">
        <f t="shared" ca="1" si="420"/>
        <v>2</v>
      </c>
      <c r="G4298">
        <f t="shared" ca="1" si="420"/>
        <v>3</v>
      </c>
      <c r="I4298" t="str">
        <f t="shared" ca="1" si="422"/>
        <v>Male</v>
      </c>
      <c r="J4298" t="str">
        <f t="shared" ca="1" si="423"/>
        <v>Medicare</v>
      </c>
      <c r="K4298" t="str">
        <f t="shared" ca="1" si="424"/>
        <v>Transferred</v>
      </c>
      <c r="L4298" s="1">
        <f t="shared" ca="1" si="419"/>
        <v>13502</v>
      </c>
    </row>
    <row r="4299" spans="2:12" x14ac:dyDescent="0.25">
      <c r="B4299">
        <f t="shared" ca="1" si="421"/>
        <v>10</v>
      </c>
      <c r="C4299">
        <f t="shared" ca="1" si="420"/>
        <v>9</v>
      </c>
      <c r="D4299">
        <f t="shared" ca="1" si="420"/>
        <v>1919</v>
      </c>
      <c r="E4299">
        <f t="shared" ca="1" si="420"/>
        <v>2</v>
      </c>
      <c r="F4299">
        <f t="shared" ca="1" si="420"/>
        <v>3</v>
      </c>
      <c r="G4299">
        <f t="shared" ca="1" si="420"/>
        <v>1</v>
      </c>
      <c r="I4299" t="str">
        <f t="shared" ca="1" si="422"/>
        <v>Male</v>
      </c>
      <c r="J4299" t="str">
        <f t="shared" ca="1" si="423"/>
        <v>Medicaid</v>
      </c>
      <c r="K4299" t="str">
        <f t="shared" ca="1" si="424"/>
        <v>Discharged</v>
      </c>
      <c r="L4299" s="1">
        <f t="shared" ca="1" si="419"/>
        <v>7193</v>
      </c>
    </row>
    <row r="4300" spans="2:12" x14ac:dyDescent="0.25">
      <c r="B4300">
        <f t="shared" ca="1" si="421"/>
        <v>17</v>
      </c>
      <c r="C4300">
        <f t="shared" ca="1" si="420"/>
        <v>10</v>
      </c>
      <c r="D4300">
        <f t="shared" ca="1" si="420"/>
        <v>1919</v>
      </c>
      <c r="E4300">
        <f t="shared" ca="1" si="420"/>
        <v>2</v>
      </c>
      <c r="F4300">
        <f t="shared" ca="1" si="420"/>
        <v>3</v>
      </c>
      <c r="G4300">
        <f t="shared" ca="1" si="420"/>
        <v>1</v>
      </c>
      <c r="I4300" t="str">
        <f t="shared" ca="1" si="422"/>
        <v>Male</v>
      </c>
      <c r="J4300" t="str">
        <f t="shared" ca="1" si="423"/>
        <v>Medicaid</v>
      </c>
      <c r="K4300" t="str">
        <f t="shared" ca="1" si="424"/>
        <v>Discharged</v>
      </c>
      <c r="L4300" s="1">
        <f t="shared" ca="1" si="419"/>
        <v>7230</v>
      </c>
    </row>
    <row r="4301" spans="2:12" x14ac:dyDescent="0.25">
      <c r="B4301">
        <f t="shared" ca="1" si="421"/>
        <v>12</v>
      </c>
      <c r="C4301">
        <f t="shared" ca="1" si="420"/>
        <v>10</v>
      </c>
      <c r="D4301">
        <f t="shared" ca="1" si="420"/>
        <v>1968</v>
      </c>
      <c r="E4301">
        <f t="shared" ref="C4301:G4352" ca="1" si="425">RANDBETWEEN(E$4,E$5)</f>
        <v>2</v>
      </c>
      <c r="F4301">
        <f t="shared" ca="1" si="425"/>
        <v>5</v>
      </c>
      <c r="G4301">
        <f t="shared" ca="1" si="425"/>
        <v>1</v>
      </c>
      <c r="I4301" t="str">
        <f t="shared" ca="1" si="422"/>
        <v>Male</v>
      </c>
      <c r="J4301" t="str">
        <f t="shared" ca="1" si="423"/>
        <v>Blue Cross</v>
      </c>
      <c r="K4301" t="str">
        <f t="shared" ca="1" si="424"/>
        <v>Discharged</v>
      </c>
      <c r="L4301" s="1">
        <f t="shared" ca="1" si="419"/>
        <v>25123</v>
      </c>
    </row>
    <row r="4302" spans="2:12" x14ac:dyDescent="0.25">
      <c r="B4302">
        <f t="shared" ca="1" si="421"/>
        <v>2</v>
      </c>
      <c r="C4302">
        <f t="shared" ca="1" si="425"/>
        <v>4</v>
      </c>
      <c r="D4302">
        <f t="shared" ca="1" si="425"/>
        <v>1965</v>
      </c>
      <c r="E4302">
        <f t="shared" ca="1" si="425"/>
        <v>1</v>
      </c>
      <c r="F4302">
        <f t="shared" ca="1" si="425"/>
        <v>3</v>
      </c>
      <c r="G4302">
        <f t="shared" ca="1" si="425"/>
        <v>1</v>
      </c>
      <c r="I4302" t="str">
        <f t="shared" ca="1" si="422"/>
        <v>Female</v>
      </c>
      <c r="J4302" t="str">
        <f t="shared" ca="1" si="423"/>
        <v>Medicaid</v>
      </c>
      <c r="K4302" t="str">
        <f t="shared" ca="1" si="424"/>
        <v>Discharged</v>
      </c>
      <c r="L4302" s="1">
        <f t="shared" ca="1" si="419"/>
        <v>23834</v>
      </c>
    </row>
    <row r="4303" spans="2:12" x14ac:dyDescent="0.25">
      <c r="B4303">
        <f t="shared" ca="1" si="421"/>
        <v>26</v>
      </c>
      <c r="C4303">
        <f t="shared" ca="1" si="425"/>
        <v>1</v>
      </c>
      <c r="D4303">
        <f t="shared" ca="1" si="425"/>
        <v>1968</v>
      </c>
      <c r="E4303">
        <f t="shared" ca="1" si="425"/>
        <v>1</v>
      </c>
      <c r="F4303">
        <f t="shared" ca="1" si="425"/>
        <v>1</v>
      </c>
      <c r="G4303">
        <f t="shared" ca="1" si="425"/>
        <v>2</v>
      </c>
      <c r="I4303" t="str">
        <f t="shared" ca="1" si="422"/>
        <v>Female</v>
      </c>
      <c r="J4303" t="str">
        <f t="shared" ca="1" si="423"/>
        <v>Aetna</v>
      </c>
      <c r="K4303" t="str">
        <f t="shared" ca="1" si="424"/>
        <v>Admitted</v>
      </c>
      <c r="L4303" s="1">
        <f t="shared" ca="1" si="419"/>
        <v>24863</v>
      </c>
    </row>
    <row r="4304" spans="2:12" x14ac:dyDescent="0.25">
      <c r="B4304">
        <f t="shared" ca="1" si="421"/>
        <v>14</v>
      </c>
      <c r="C4304">
        <f t="shared" ca="1" si="425"/>
        <v>12</v>
      </c>
      <c r="D4304">
        <f t="shared" ca="1" si="425"/>
        <v>1930</v>
      </c>
      <c r="E4304">
        <f t="shared" ca="1" si="425"/>
        <v>2</v>
      </c>
      <c r="F4304">
        <f t="shared" ca="1" si="425"/>
        <v>2</v>
      </c>
      <c r="G4304">
        <f t="shared" ca="1" si="425"/>
        <v>4</v>
      </c>
      <c r="I4304" t="str">
        <f t="shared" ca="1" si="422"/>
        <v>Male</v>
      </c>
      <c r="J4304" t="str">
        <f t="shared" ca="1" si="423"/>
        <v>Medicare</v>
      </c>
      <c r="K4304" t="str">
        <f t="shared" ca="1" si="424"/>
        <v>Left without being seen</v>
      </c>
      <c r="L4304" s="1">
        <f t="shared" ca="1" si="419"/>
        <v>11306</v>
      </c>
    </row>
    <row r="4305" spans="2:12" x14ac:dyDescent="0.25">
      <c r="B4305">
        <f t="shared" ca="1" si="421"/>
        <v>10</v>
      </c>
      <c r="C4305">
        <f t="shared" ca="1" si="425"/>
        <v>4</v>
      </c>
      <c r="D4305">
        <f t="shared" ca="1" si="425"/>
        <v>1918</v>
      </c>
      <c r="E4305">
        <f t="shared" ca="1" si="425"/>
        <v>2</v>
      </c>
      <c r="F4305">
        <f t="shared" ca="1" si="425"/>
        <v>2</v>
      </c>
      <c r="G4305">
        <f t="shared" ca="1" si="425"/>
        <v>1</v>
      </c>
      <c r="I4305" t="str">
        <f t="shared" ca="1" si="422"/>
        <v>Male</v>
      </c>
      <c r="J4305" t="str">
        <f t="shared" ca="1" si="423"/>
        <v>Medicare</v>
      </c>
      <c r="K4305" t="str">
        <f t="shared" ca="1" si="424"/>
        <v>Discharged</v>
      </c>
      <c r="L4305" s="1">
        <f t="shared" ca="1" si="419"/>
        <v>6675</v>
      </c>
    </row>
    <row r="4306" spans="2:12" x14ac:dyDescent="0.25">
      <c r="B4306">
        <f t="shared" ca="1" si="421"/>
        <v>24</v>
      </c>
      <c r="C4306">
        <f t="shared" ca="1" si="425"/>
        <v>9</v>
      </c>
      <c r="D4306">
        <f t="shared" ca="1" si="425"/>
        <v>1981</v>
      </c>
      <c r="E4306">
        <f t="shared" ca="1" si="425"/>
        <v>2</v>
      </c>
      <c r="F4306">
        <f t="shared" ca="1" si="425"/>
        <v>2</v>
      </c>
      <c r="G4306">
        <f t="shared" ca="1" si="425"/>
        <v>2</v>
      </c>
      <c r="I4306" t="str">
        <f t="shared" ca="1" si="422"/>
        <v>Male</v>
      </c>
      <c r="J4306" t="str">
        <f t="shared" ca="1" si="423"/>
        <v>Medicare</v>
      </c>
      <c r="K4306" t="str">
        <f t="shared" ca="1" si="424"/>
        <v>Admitted</v>
      </c>
      <c r="L4306" s="1">
        <f t="shared" ca="1" si="419"/>
        <v>29853</v>
      </c>
    </row>
    <row r="4307" spans="2:12" x14ac:dyDescent="0.25">
      <c r="B4307">
        <f t="shared" ca="1" si="421"/>
        <v>9</v>
      </c>
      <c r="C4307">
        <f t="shared" ca="1" si="425"/>
        <v>9</v>
      </c>
      <c r="D4307">
        <f t="shared" ca="1" si="425"/>
        <v>1951</v>
      </c>
      <c r="E4307">
        <f t="shared" ca="1" si="425"/>
        <v>1</v>
      </c>
      <c r="F4307">
        <f t="shared" ca="1" si="425"/>
        <v>2</v>
      </c>
      <c r="G4307">
        <f t="shared" ca="1" si="425"/>
        <v>3</v>
      </c>
      <c r="I4307" t="str">
        <f t="shared" ca="1" si="422"/>
        <v>Female</v>
      </c>
      <c r="J4307" t="str">
        <f t="shared" ca="1" si="423"/>
        <v>Medicare</v>
      </c>
      <c r="K4307" t="str">
        <f t="shared" ca="1" si="424"/>
        <v>Transferred</v>
      </c>
      <c r="L4307" s="1">
        <f t="shared" ca="1" si="419"/>
        <v>18880</v>
      </c>
    </row>
    <row r="4308" spans="2:12" x14ac:dyDescent="0.25">
      <c r="B4308">
        <f t="shared" ca="1" si="421"/>
        <v>6</v>
      </c>
      <c r="C4308">
        <f t="shared" ca="1" si="425"/>
        <v>1</v>
      </c>
      <c r="D4308">
        <f t="shared" ca="1" si="425"/>
        <v>1941</v>
      </c>
      <c r="E4308">
        <f t="shared" ca="1" si="425"/>
        <v>1</v>
      </c>
      <c r="F4308">
        <f t="shared" ca="1" si="425"/>
        <v>5</v>
      </c>
      <c r="G4308">
        <f t="shared" ca="1" si="425"/>
        <v>2</v>
      </c>
      <c r="I4308" t="str">
        <f t="shared" ca="1" si="422"/>
        <v>Female</v>
      </c>
      <c r="J4308" t="str">
        <f t="shared" ca="1" si="423"/>
        <v>Blue Cross</v>
      </c>
      <c r="K4308" t="str">
        <f t="shared" ca="1" si="424"/>
        <v>Admitted</v>
      </c>
      <c r="L4308" s="1">
        <f t="shared" ref="L4308:L4371" ca="1" si="426">DATE(D4308,C4308,B4308)</f>
        <v>14982</v>
      </c>
    </row>
    <row r="4309" spans="2:12" x14ac:dyDescent="0.25">
      <c r="B4309">
        <f t="shared" ca="1" si="421"/>
        <v>10</v>
      </c>
      <c r="C4309">
        <f t="shared" ca="1" si="425"/>
        <v>7</v>
      </c>
      <c r="D4309">
        <f t="shared" ca="1" si="425"/>
        <v>2002</v>
      </c>
      <c r="E4309">
        <f t="shared" ca="1" si="425"/>
        <v>2</v>
      </c>
      <c r="F4309">
        <f t="shared" ca="1" si="425"/>
        <v>1</v>
      </c>
      <c r="G4309">
        <f t="shared" ca="1" si="425"/>
        <v>3</v>
      </c>
      <c r="I4309" t="str">
        <f t="shared" ca="1" si="422"/>
        <v>Male</v>
      </c>
      <c r="J4309" t="str">
        <f t="shared" ca="1" si="423"/>
        <v>Aetna</v>
      </c>
      <c r="K4309" t="str">
        <f t="shared" ca="1" si="424"/>
        <v>Transferred</v>
      </c>
      <c r="L4309" s="1">
        <f t="shared" ca="1" si="426"/>
        <v>37447</v>
      </c>
    </row>
    <row r="4310" spans="2:12" x14ac:dyDescent="0.25">
      <c r="B4310">
        <f t="shared" ca="1" si="421"/>
        <v>25</v>
      </c>
      <c r="C4310">
        <f t="shared" ca="1" si="425"/>
        <v>2</v>
      </c>
      <c r="D4310">
        <f t="shared" ca="1" si="425"/>
        <v>1988</v>
      </c>
      <c r="E4310">
        <f t="shared" ca="1" si="425"/>
        <v>1</v>
      </c>
      <c r="F4310">
        <f t="shared" ca="1" si="425"/>
        <v>2</v>
      </c>
      <c r="G4310">
        <f t="shared" ca="1" si="425"/>
        <v>4</v>
      </c>
      <c r="I4310" t="str">
        <f t="shared" ca="1" si="422"/>
        <v>Female</v>
      </c>
      <c r="J4310" t="str">
        <f t="shared" ca="1" si="423"/>
        <v>Medicare</v>
      </c>
      <c r="K4310" t="str">
        <f t="shared" ca="1" si="424"/>
        <v>Left without being seen</v>
      </c>
      <c r="L4310" s="1">
        <f t="shared" ca="1" si="426"/>
        <v>32198</v>
      </c>
    </row>
    <row r="4311" spans="2:12" x14ac:dyDescent="0.25">
      <c r="B4311">
        <f t="shared" ca="1" si="421"/>
        <v>18</v>
      </c>
      <c r="C4311">
        <f t="shared" ca="1" si="425"/>
        <v>4</v>
      </c>
      <c r="D4311">
        <f t="shared" ca="1" si="425"/>
        <v>1955</v>
      </c>
      <c r="E4311">
        <f t="shared" ca="1" si="425"/>
        <v>1</v>
      </c>
      <c r="F4311">
        <f t="shared" ca="1" si="425"/>
        <v>3</v>
      </c>
      <c r="G4311">
        <f t="shared" ca="1" si="425"/>
        <v>3</v>
      </c>
      <c r="I4311" t="str">
        <f t="shared" ca="1" si="422"/>
        <v>Female</v>
      </c>
      <c r="J4311" t="str">
        <f t="shared" ca="1" si="423"/>
        <v>Medicaid</v>
      </c>
      <c r="K4311" t="str">
        <f t="shared" ca="1" si="424"/>
        <v>Transferred</v>
      </c>
      <c r="L4311" s="1">
        <f t="shared" ca="1" si="426"/>
        <v>20197</v>
      </c>
    </row>
    <row r="4312" spans="2:12" x14ac:dyDescent="0.25">
      <c r="B4312">
        <f t="shared" ca="1" si="421"/>
        <v>5</v>
      </c>
      <c r="C4312">
        <f t="shared" ca="1" si="425"/>
        <v>4</v>
      </c>
      <c r="D4312">
        <f t="shared" ca="1" si="425"/>
        <v>1968</v>
      </c>
      <c r="E4312">
        <f t="shared" ca="1" si="425"/>
        <v>1</v>
      </c>
      <c r="F4312">
        <f t="shared" ca="1" si="425"/>
        <v>5</v>
      </c>
      <c r="G4312">
        <f t="shared" ca="1" si="425"/>
        <v>4</v>
      </c>
      <c r="I4312" t="str">
        <f t="shared" ca="1" si="422"/>
        <v>Female</v>
      </c>
      <c r="J4312" t="str">
        <f t="shared" ca="1" si="423"/>
        <v>Blue Cross</v>
      </c>
      <c r="K4312" t="str">
        <f t="shared" ca="1" si="424"/>
        <v>Left without being seen</v>
      </c>
      <c r="L4312" s="1">
        <f t="shared" ca="1" si="426"/>
        <v>24933</v>
      </c>
    </row>
    <row r="4313" spans="2:12" x14ac:dyDescent="0.25">
      <c r="B4313">
        <f t="shared" ca="1" si="421"/>
        <v>25</v>
      </c>
      <c r="C4313">
        <f t="shared" ca="1" si="425"/>
        <v>7</v>
      </c>
      <c r="D4313">
        <f t="shared" ca="1" si="425"/>
        <v>1934</v>
      </c>
      <c r="E4313">
        <f t="shared" ca="1" si="425"/>
        <v>2</v>
      </c>
      <c r="F4313">
        <f t="shared" ca="1" si="425"/>
        <v>5</v>
      </c>
      <c r="G4313">
        <f t="shared" ca="1" si="425"/>
        <v>1</v>
      </c>
      <c r="I4313" t="str">
        <f t="shared" ca="1" si="422"/>
        <v>Male</v>
      </c>
      <c r="J4313" t="str">
        <f t="shared" ca="1" si="423"/>
        <v>Blue Cross</v>
      </c>
      <c r="K4313" t="str">
        <f t="shared" ca="1" si="424"/>
        <v>Discharged</v>
      </c>
      <c r="L4313" s="1">
        <f t="shared" ca="1" si="426"/>
        <v>12625</v>
      </c>
    </row>
    <row r="4314" spans="2:12" x14ac:dyDescent="0.25">
      <c r="B4314">
        <f t="shared" ca="1" si="421"/>
        <v>26</v>
      </c>
      <c r="C4314">
        <f t="shared" ca="1" si="425"/>
        <v>9</v>
      </c>
      <c r="D4314">
        <f t="shared" ca="1" si="425"/>
        <v>1948</v>
      </c>
      <c r="E4314">
        <f t="shared" ca="1" si="425"/>
        <v>2</v>
      </c>
      <c r="F4314">
        <f t="shared" ca="1" si="425"/>
        <v>1</v>
      </c>
      <c r="G4314">
        <f t="shared" ca="1" si="425"/>
        <v>2</v>
      </c>
      <c r="I4314" t="str">
        <f t="shared" ca="1" si="422"/>
        <v>Male</v>
      </c>
      <c r="J4314" t="str">
        <f t="shared" ca="1" si="423"/>
        <v>Aetna</v>
      </c>
      <c r="K4314" t="str">
        <f t="shared" ca="1" si="424"/>
        <v>Admitted</v>
      </c>
      <c r="L4314" s="1">
        <f t="shared" ca="1" si="426"/>
        <v>17802</v>
      </c>
    </row>
    <row r="4315" spans="2:12" x14ac:dyDescent="0.25">
      <c r="B4315">
        <f t="shared" ca="1" si="421"/>
        <v>19</v>
      </c>
      <c r="C4315">
        <f t="shared" ca="1" si="425"/>
        <v>10</v>
      </c>
      <c r="D4315">
        <f t="shared" ca="1" si="425"/>
        <v>1917</v>
      </c>
      <c r="E4315">
        <f t="shared" ca="1" si="425"/>
        <v>2</v>
      </c>
      <c r="F4315">
        <f t="shared" ca="1" si="425"/>
        <v>5</v>
      </c>
      <c r="G4315">
        <f t="shared" ca="1" si="425"/>
        <v>4</v>
      </c>
      <c r="I4315" t="str">
        <f t="shared" ca="1" si="422"/>
        <v>Male</v>
      </c>
      <c r="J4315" t="str">
        <f t="shared" ca="1" si="423"/>
        <v>Blue Cross</v>
      </c>
      <c r="K4315" t="str">
        <f t="shared" ca="1" si="424"/>
        <v>Left without being seen</v>
      </c>
      <c r="L4315" s="1">
        <f t="shared" ca="1" si="426"/>
        <v>6502</v>
      </c>
    </row>
    <row r="4316" spans="2:12" x14ac:dyDescent="0.25">
      <c r="B4316">
        <f t="shared" ca="1" si="421"/>
        <v>20</v>
      </c>
      <c r="C4316">
        <f t="shared" ca="1" si="425"/>
        <v>11</v>
      </c>
      <c r="D4316">
        <f t="shared" ca="1" si="425"/>
        <v>1972</v>
      </c>
      <c r="E4316">
        <f t="shared" ca="1" si="425"/>
        <v>1</v>
      </c>
      <c r="F4316">
        <f t="shared" ca="1" si="425"/>
        <v>1</v>
      </c>
      <c r="G4316">
        <f t="shared" ca="1" si="425"/>
        <v>2</v>
      </c>
      <c r="I4316" t="str">
        <f t="shared" ca="1" si="422"/>
        <v>Female</v>
      </c>
      <c r="J4316" t="str">
        <f t="shared" ca="1" si="423"/>
        <v>Aetna</v>
      </c>
      <c r="K4316" t="str">
        <f t="shared" ca="1" si="424"/>
        <v>Admitted</v>
      </c>
      <c r="L4316" s="1">
        <f t="shared" ca="1" si="426"/>
        <v>26623</v>
      </c>
    </row>
    <row r="4317" spans="2:12" x14ac:dyDescent="0.25">
      <c r="B4317">
        <f t="shared" ca="1" si="421"/>
        <v>18</v>
      </c>
      <c r="C4317">
        <f t="shared" ca="1" si="425"/>
        <v>7</v>
      </c>
      <c r="D4317">
        <f t="shared" ca="1" si="425"/>
        <v>1969</v>
      </c>
      <c r="E4317">
        <f t="shared" ca="1" si="425"/>
        <v>1</v>
      </c>
      <c r="F4317">
        <f t="shared" ca="1" si="425"/>
        <v>5</v>
      </c>
      <c r="G4317">
        <f t="shared" ca="1" si="425"/>
        <v>2</v>
      </c>
      <c r="I4317" t="str">
        <f t="shared" ca="1" si="422"/>
        <v>Female</v>
      </c>
      <c r="J4317" t="str">
        <f t="shared" ca="1" si="423"/>
        <v>Blue Cross</v>
      </c>
      <c r="K4317" t="str">
        <f t="shared" ca="1" si="424"/>
        <v>Admitted</v>
      </c>
      <c r="L4317" s="1">
        <f t="shared" ca="1" si="426"/>
        <v>25402</v>
      </c>
    </row>
    <row r="4318" spans="2:12" x14ac:dyDescent="0.25">
      <c r="B4318">
        <f t="shared" ca="1" si="421"/>
        <v>28</v>
      </c>
      <c r="C4318">
        <f t="shared" ca="1" si="425"/>
        <v>5</v>
      </c>
      <c r="D4318">
        <f t="shared" ca="1" si="425"/>
        <v>1950</v>
      </c>
      <c r="E4318">
        <f t="shared" ca="1" si="425"/>
        <v>1</v>
      </c>
      <c r="F4318">
        <f t="shared" ca="1" si="425"/>
        <v>1</v>
      </c>
      <c r="G4318">
        <f t="shared" ca="1" si="425"/>
        <v>2</v>
      </c>
      <c r="I4318" t="str">
        <f t="shared" ca="1" si="422"/>
        <v>Female</v>
      </c>
      <c r="J4318" t="str">
        <f t="shared" ca="1" si="423"/>
        <v>Aetna</v>
      </c>
      <c r="K4318" t="str">
        <f t="shared" ca="1" si="424"/>
        <v>Admitted</v>
      </c>
      <c r="L4318" s="1">
        <f t="shared" ca="1" si="426"/>
        <v>18411</v>
      </c>
    </row>
    <row r="4319" spans="2:12" x14ac:dyDescent="0.25">
      <c r="B4319">
        <f t="shared" ca="1" si="421"/>
        <v>9</v>
      </c>
      <c r="C4319">
        <f t="shared" ca="1" si="425"/>
        <v>10</v>
      </c>
      <c r="D4319">
        <f t="shared" ca="1" si="425"/>
        <v>1925</v>
      </c>
      <c r="E4319">
        <f t="shared" ca="1" si="425"/>
        <v>2</v>
      </c>
      <c r="F4319">
        <f t="shared" ca="1" si="425"/>
        <v>3</v>
      </c>
      <c r="G4319">
        <f t="shared" ca="1" si="425"/>
        <v>2</v>
      </c>
      <c r="I4319" t="str">
        <f t="shared" ca="1" si="422"/>
        <v>Male</v>
      </c>
      <c r="J4319" t="str">
        <f t="shared" ca="1" si="423"/>
        <v>Medicaid</v>
      </c>
      <c r="K4319" t="str">
        <f t="shared" ca="1" si="424"/>
        <v>Admitted</v>
      </c>
      <c r="L4319" s="1">
        <f t="shared" ca="1" si="426"/>
        <v>9414</v>
      </c>
    </row>
    <row r="4320" spans="2:12" x14ac:dyDescent="0.25">
      <c r="B4320">
        <f t="shared" ca="1" si="421"/>
        <v>15</v>
      </c>
      <c r="C4320">
        <f t="shared" ca="1" si="425"/>
        <v>4</v>
      </c>
      <c r="D4320">
        <f t="shared" ca="1" si="425"/>
        <v>1956</v>
      </c>
      <c r="E4320">
        <f t="shared" ca="1" si="425"/>
        <v>2</v>
      </c>
      <c r="F4320">
        <f t="shared" ca="1" si="425"/>
        <v>4</v>
      </c>
      <c r="G4320">
        <f t="shared" ca="1" si="425"/>
        <v>3</v>
      </c>
      <c r="I4320" t="str">
        <f t="shared" ca="1" si="422"/>
        <v>Male</v>
      </c>
      <c r="J4320" t="str">
        <f t="shared" ca="1" si="423"/>
        <v>Self-pay</v>
      </c>
      <c r="K4320" t="str">
        <f t="shared" ca="1" si="424"/>
        <v>Transferred</v>
      </c>
      <c r="L4320" s="1">
        <f t="shared" ca="1" si="426"/>
        <v>20560</v>
      </c>
    </row>
    <row r="4321" spans="2:12" x14ac:dyDescent="0.25">
      <c r="B4321">
        <f t="shared" ca="1" si="421"/>
        <v>6</v>
      </c>
      <c r="C4321">
        <f t="shared" ca="1" si="425"/>
        <v>1</v>
      </c>
      <c r="D4321">
        <f t="shared" ca="1" si="425"/>
        <v>1957</v>
      </c>
      <c r="E4321">
        <f t="shared" ca="1" si="425"/>
        <v>2</v>
      </c>
      <c r="F4321">
        <f t="shared" ca="1" si="425"/>
        <v>4</v>
      </c>
      <c r="G4321">
        <f t="shared" ca="1" si="425"/>
        <v>2</v>
      </c>
      <c r="I4321" t="str">
        <f t="shared" ca="1" si="422"/>
        <v>Male</v>
      </c>
      <c r="J4321" t="str">
        <f t="shared" ca="1" si="423"/>
        <v>Self-pay</v>
      </c>
      <c r="K4321" t="str">
        <f t="shared" ca="1" si="424"/>
        <v>Admitted</v>
      </c>
      <c r="L4321" s="1">
        <f t="shared" ca="1" si="426"/>
        <v>20826</v>
      </c>
    </row>
    <row r="4322" spans="2:12" x14ac:dyDescent="0.25">
      <c r="B4322">
        <f t="shared" ca="1" si="421"/>
        <v>1</v>
      </c>
      <c r="C4322">
        <f t="shared" ca="1" si="425"/>
        <v>10</v>
      </c>
      <c r="D4322">
        <f t="shared" ca="1" si="425"/>
        <v>2012</v>
      </c>
      <c r="E4322">
        <f t="shared" ca="1" si="425"/>
        <v>2</v>
      </c>
      <c r="F4322">
        <f t="shared" ca="1" si="425"/>
        <v>4</v>
      </c>
      <c r="G4322">
        <f t="shared" ca="1" si="425"/>
        <v>4</v>
      </c>
      <c r="I4322" t="str">
        <f t="shared" ca="1" si="422"/>
        <v>Male</v>
      </c>
      <c r="J4322" t="str">
        <f t="shared" ca="1" si="423"/>
        <v>Self-pay</v>
      </c>
      <c r="K4322" t="str">
        <f t="shared" ca="1" si="424"/>
        <v>Left without being seen</v>
      </c>
      <c r="L4322" s="1">
        <f t="shared" ca="1" si="426"/>
        <v>41183</v>
      </c>
    </row>
    <row r="4323" spans="2:12" x14ac:dyDescent="0.25">
      <c r="B4323">
        <f t="shared" ca="1" si="421"/>
        <v>26</v>
      </c>
      <c r="C4323">
        <f t="shared" ca="1" si="425"/>
        <v>8</v>
      </c>
      <c r="D4323">
        <f t="shared" ca="1" si="425"/>
        <v>1946</v>
      </c>
      <c r="E4323">
        <f t="shared" ca="1" si="425"/>
        <v>1</v>
      </c>
      <c r="F4323">
        <f t="shared" ca="1" si="425"/>
        <v>1</v>
      </c>
      <c r="G4323">
        <f t="shared" ca="1" si="425"/>
        <v>1</v>
      </c>
      <c r="I4323" t="str">
        <f t="shared" ca="1" si="422"/>
        <v>Female</v>
      </c>
      <c r="J4323" t="str">
        <f t="shared" ca="1" si="423"/>
        <v>Aetna</v>
      </c>
      <c r="K4323" t="str">
        <f t="shared" ca="1" si="424"/>
        <v>Discharged</v>
      </c>
      <c r="L4323" s="1">
        <f t="shared" ca="1" si="426"/>
        <v>17040</v>
      </c>
    </row>
    <row r="4324" spans="2:12" x14ac:dyDescent="0.25">
      <c r="B4324">
        <f t="shared" ca="1" si="421"/>
        <v>4</v>
      </c>
      <c r="C4324">
        <f t="shared" ca="1" si="425"/>
        <v>3</v>
      </c>
      <c r="D4324">
        <f t="shared" ca="1" si="425"/>
        <v>1994</v>
      </c>
      <c r="E4324">
        <f t="shared" ca="1" si="425"/>
        <v>1</v>
      </c>
      <c r="F4324">
        <f t="shared" ca="1" si="425"/>
        <v>3</v>
      </c>
      <c r="G4324">
        <f t="shared" ca="1" si="425"/>
        <v>3</v>
      </c>
      <c r="I4324" t="str">
        <f t="shared" ca="1" si="422"/>
        <v>Female</v>
      </c>
      <c r="J4324" t="str">
        <f t="shared" ca="1" si="423"/>
        <v>Medicaid</v>
      </c>
      <c r="K4324" t="str">
        <f t="shared" ca="1" si="424"/>
        <v>Transferred</v>
      </c>
      <c r="L4324" s="1">
        <f t="shared" ca="1" si="426"/>
        <v>34397</v>
      </c>
    </row>
    <row r="4325" spans="2:12" x14ac:dyDescent="0.25">
      <c r="B4325">
        <f t="shared" ca="1" si="421"/>
        <v>17</v>
      </c>
      <c r="C4325">
        <f t="shared" ca="1" si="425"/>
        <v>5</v>
      </c>
      <c r="D4325">
        <f t="shared" ca="1" si="425"/>
        <v>2001</v>
      </c>
      <c r="E4325">
        <f t="shared" ca="1" si="425"/>
        <v>2</v>
      </c>
      <c r="F4325">
        <f t="shared" ca="1" si="425"/>
        <v>3</v>
      </c>
      <c r="G4325">
        <f t="shared" ca="1" si="425"/>
        <v>1</v>
      </c>
      <c r="I4325" t="str">
        <f t="shared" ca="1" si="422"/>
        <v>Male</v>
      </c>
      <c r="J4325" t="str">
        <f t="shared" ca="1" si="423"/>
        <v>Medicaid</v>
      </c>
      <c r="K4325" t="str">
        <f t="shared" ca="1" si="424"/>
        <v>Discharged</v>
      </c>
      <c r="L4325" s="1">
        <f t="shared" ca="1" si="426"/>
        <v>37028</v>
      </c>
    </row>
    <row r="4326" spans="2:12" x14ac:dyDescent="0.25">
      <c r="B4326">
        <f t="shared" ca="1" si="421"/>
        <v>27</v>
      </c>
      <c r="C4326">
        <f t="shared" ca="1" si="425"/>
        <v>4</v>
      </c>
      <c r="D4326">
        <f t="shared" ca="1" si="425"/>
        <v>2013</v>
      </c>
      <c r="E4326">
        <f t="shared" ca="1" si="425"/>
        <v>2</v>
      </c>
      <c r="F4326">
        <f t="shared" ca="1" si="425"/>
        <v>3</v>
      </c>
      <c r="G4326">
        <f t="shared" ca="1" si="425"/>
        <v>2</v>
      </c>
      <c r="I4326" t="str">
        <f t="shared" ca="1" si="422"/>
        <v>Male</v>
      </c>
      <c r="J4326" t="str">
        <f t="shared" ca="1" si="423"/>
        <v>Medicaid</v>
      </c>
      <c r="K4326" t="str">
        <f t="shared" ca="1" si="424"/>
        <v>Admitted</v>
      </c>
      <c r="L4326" s="1">
        <f t="shared" ca="1" si="426"/>
        <v>41391</v>
      </c>
    </row>
    <row r="4327" spans="2:12" x14ac:dyDescent="0.25">
      <c r="B4327">
        <f t="shared" ca="1" si="421"/>
        <v>30</v>
      </c>
      <c r="C4327">
        <f t="shared" ca="1" si="425"/>
        <v>4</v>
      </c>
      <c r="D4327">
        <f t="shared" ca="1" si="425"/>
        <v>1980</v>
      </c>
      <c r="E4327">
        <f t="shared" ca="1" si="425"/>
        <v>2</v>
      </c>
      <c r="F4327">
        <f t="shared" ca="1" si="425"/>
        <v>2</v>
      </c>
      <c r="G4327">
        <f t="shared" ca="1" si="425"/>
        <v>2</v>
      </c>
      <c r="I4327" t="str">
        <f t="shared" ca="1" si="422"/>
        <v>Male</v>
      </c>
      <c r="J4327" t="str">
        <f t="shared" ca="1" si="423"/>
        <v>Medicare</v>
      </c>
      <c r="K4327" t="str">
        <f t="shared" ca="1" si="424"/>
        <v>Admitted</v>
      </c>
      <c r="L4327" s="1">
        <f t="shared" ca="1" si="426"/>
        <v>29341</v>
      </c>
    </row>
    <row r="4328" spans="2:12" x14ac:dyDescent="0.25">
      <c r="B4328">
        <f t="shared" ca="1" si="421"/>
        <v>24</v>
      </c>
      <c r="C4328">
        <f t="shared" ca="1" si="425"/>
        <v>8</v>
      </c>
      <c r="D4328">
        <f t="shared" ca="1" si="425"/>
        <v>1974</v>
      </c>
      <c r="E4328">
        <f t="shared" ca="1" si="425"/>
        <v>1</v>
      </c>
      <c r="F4328">
        <f t="shared" ca="1" si="425"/>
        <v>5</v>
      </c>
      <c r="G4328">
        <f t="shared" ca="1" si="425"/>
        <v>2</v>
      </c>
      <c r="I4328" t="str">
        <f t="shared" ca="1" si="422"/>
        <v>Female</v>
      </c>
      <c r="J4328" t="str">
        <f t="shared" ca="1" si="423"/>
        <v>Blue Cross</v>
      </c>
      <c r="K4328" t="str">
        <f t="shared" ca="1" si="424"/>
        <v>Admitted</v>
      </c>
      <c r="L4328" s="1">
        <f t="shared" ca="1" si="426"/>
        <v>27265</v>
      </c>
    </row>
    <row r="4329" spans="2:12" x14ac:dyDescent="0.25">
      <c r="B4329">
        <f t="shared" ca="1" si="421"/>
        <v>10</v>
      </c>
      <c r="C4329">
        <f t="shared" ca="1" si="425"/>
        <v>5</v>
      </c>
      <c r="D4329">
        <f t="shared" ca="1" si="425"/>
        <v>1996</v>
      </c>
      <c r="E4329">
        <f t="shared" ca="1" si="425"/>
        <v>2</v>
      </c>
      <c r="F4329">
        <f t="shared" ca="1" si="425"/>
        <v>3</v>
      </c>
      <c r="G4329">
        <f t="shared" ca="1" si="425"/>
        <v>3</v>
      </c>
      <c r="I4329" t="str">
        <f t="shared" ca="1" si="422"/>
        <v>Male</v>
      </c>
      <c r="J4329" t="str">
        <f t="shared" ca="1" si="423"/>
        <v>Medicaid</v>
      </c>
      <c r="K4329" t="str">
        <f t="shared" ca="1" si="424"/>
        <v>Transferred</v>
      </c>
      <c r="L4329" s="1">
        <f t="shared" ca="1" si="426"/>
        <v>35195</v>
      </c>
    </row>
    <row r="4330" spans="2:12" x14ac:dyDescent="0.25">
      <c r="B4330">
        <f t="shared" ca="1" si="421"/>
        <v>24</v>
      </c>
      <c r="C4330">
        <f t="shared" ca="1" si="425"/>
        <v>1</v>
      </c>
      <c r="D4330">
        <f t="shared" ca="1" si="425"/>
        <v>1939</v>
      </c>
      <c r="E4330">
        <f t="shared" ca="1" si="425"/>
        <v>2</v>
      </c>
      <c r="F4330">
        <f t="shared" ca="1" si="425"/>
        <v>2</v>
      </c>
      <c r="G4330">
        <f t="shared" ca="1" si="425"/>
        <v>3</v>
      </c>
      <c r="I4330" t="str">
        <f t="shared" ca="1" si="422"/>
        <v>Male</v>
      </c>
      <c r="J4330" t="str">
        <f t="shared" ca="1" si="423"/>
        <v>Medicare</v>
      </c>
      <c r="K4330" t="str">
        <f t="shared" ca="1" si="424"/>
        <v>Transferred</v>
      </c>
      <c r="L4330" s="1">
        <f t="shared" ca="1" si="426"/>
        <v>14269</v>
      </c>
    </row>
    <row r="4331" spans="2:12" x14ac:dyDescent="0.25">
      <c r="B4331">
        <f t="shared" ca="1" si="421"/>
        <v>9</v>
      </c>
      <c r="C4331">
        <f t="shared" ca="1" si="425"/>
        <v>1</v>
      </c>
      <c r="D4331">
        <f t="shared" ca="1" si="425"/>
        <v>1968</v>
      </c>
      <c r="E4331">
        <f t="shared" ca="1" si="425"/>
        <v>2</v>
      </c>
      <c r="F4331">
        <f t="shared" ca="1" si="425"/>
        <v>4</v>
      </c>
      <c r="G4331">
        <f t="shared" ca="1" si="425"/>
        <v>4</v>
      </c>
      <c r="I4331" t="str">
        <f t="shared" ca="1" si="422"/>
        <v>Male</v>
      </c>
      <c r="J4331" t="str">
        <f t="shared" ca="1" si="423"/>
        <v>Self-pay</v>
      </c>
      <c r="K4331" t="str">
        <f t="shared" ca="1" si="424"/>
        <v>Left without being seen</v>
      </c>
      <c r="L4331" s="1">
        <f t="shared" ca="1" si="426"/>
        <v>24846</v>
      </c>
    </row>
    <row r="4332" spans="2:12" x14ac:dyDescent="0.25">
      <c r="B4332">
        <f t="shared" ca="1" si="421"/>
        <v>15</v>
      </c>
      <c r="C4332">
        <f t="shared" ca="1" si="425"/>
        <v>5</v>
      </c>
      <c r="D4332">
        <f t="shared" ca="1" si="425"/>
        <v>1958</v>
      </c>
      <c r="E4332">
        <f t="shared" ca="1" si="425"/>
        <v>1</v>
      </c>
      <c r="F4332">
        <f t="shared" ca="1" si="425"/>
        <v>4</v>
      </c>
      <c r="G4332">
        <f t="shared" ca="1" si="425"/>
        <v>4</v>
      </c>
      <c r="I4332" t="str">
        <f t="shared" ca="1" si="422"/>
        <v>Female</v>
      </c>
      <c r="J4332" t="str">
        <f t="shared" ca="1" si="423"/>
        <v>Self-pay</v>
      </c>
      <c r="K4332" t="str">
        <f t="shared" ca="1" si="424"/>
        <v>Left without being seen</v>
      </c>
      <c r="L4332" s="1">
        <f t="shared" ca="1" si="426"/>
        <v>21320</v>
      </c>
    </row>
    <row r="4333" spans="2:12" x14ac:dyDescent="0.25">
      <c r="B4333">
        <f t="shared" ca="1" si="421"/>
        <v>21</v>
      </c>
      <c r="C4333">
        <f t="shared" ca="1" si="425"/>
        <v>5</v>
      </c>
      <c r="D4333">
        <f t="shared" ca="1" si="425"/>
        <v>1941</v>
      </c>
      <c r="E4333">
        <f t="shared" ca="1" si="425"/>
        <v>1</v>
      </c>
      <c r="F4333">
        <f t="shared" ca="1" si="425"/>
        <v>4</v>
      </c>
      <c r="G4333">
        <f t="shared" ca="1" si="425"/>
        <v>4</v>
      </c>
      <c r="I4333" t="str">
        <f t="shared" ca="1" si="422"/>
        <v>Female</v>
      </c>
      <c r="J4333" t="str">
        <f t="shared" ca="1" si="423"/>
        <v>Self-pay</v>
      </c>
      <c r="K4333" t="str">
        <f t="shared" ca="1" si="424"/>
        <v>Left without being seen</v>
      </c>
      <c r="L4333" s="1">
        <f t="shared" ca="1" si="426"/>
        <v>15117</v>
      </c>
    </row>
    <row r="4334" spans="2:12" x14ac:dyDescent="0.25">
      <c r="B4334">
        <f t="shared" ca="1" si="421"/>
        <v>28</v>
      </c>
      <c r="C4334">
        <f t="shared" ca="1" si="425"/>
        <v>2</v>
      </c>
      <c r="D4334">
        <f t="shared" ca="1" si="425"/>
        <v>1996</v>
      </c>
      <c r="E4334">
        <f t="shared" ca="1" si="425"/>
        <v>2</v>
      </c>
      <c r="F4334">
        <f t="shared" ca="1" si="425"/>
        <v>5</v>
      </c>
      <c r="G4334">
        <f t="shared" ca="1" si="425"/>
        <v>3</v>
      </c>
      <c r="I4334" t="str">
        <f t="shared" ca="1" si="422"/>
        <v>Male</v>
      </c>
      <c r="J4334" t="str">
        <f t="shared" ca="1" si="423"/>
        <v>Blue Cross</v>
      </c>
      <c r="K4334" t="str">
        <f t="shared" ca="1" si="424"/>
        <v>Transferred</v>
      </c>
      <c r="L4334" s="1">
        <f t="shared" ca="1" si="426"/>
        <v>35123</v>
      </c>
    </row>
    <row r="4335" spans="2:12" x14ac:dyDescent="0.25">
      <c r="B4335">
        <f t="shared" ca="1" si="421"/>
        <v>24</v>
      </c>
      <c r="C4335">
        <f t="shared" ca="1" si="425"/>
        <v>7</v>
      </c>
      <c r="D4335">
        <f t="shared" ca="1" si="425"/>
        <v>1930</v>
      </c>
      <c r="E4335">
        <f t="shared" ca="1" si="425"/>
        <v>2</v>
      </c>
      <c r="F4335">
        <f t="shared" ca="1" si="425"/>
        <v>5</v>
      </c>
      <c r="G4335">
        <f t="shared" ca="1" si="425"/>
        <v>1</v>
      </c>
      <c r="I4335" t="str">
        <f t="shared" ca="1" si="422"/>
        <v>Male</v>
      </c>
      <c r="J4335" t="str">
        <f t="shared" ca="1" si="423"/>
        <v>Blue Cross</v>
      </c>
      <c r="K4335" t="str">
        <f t="shared" ca="1" si="424"/>
        <v>Discharged</v>
      </c>
      <c r="L4335" s="1">
        <f t="shared" ca="1" si="426"/>
        <v>11163</v>
      </c>
    </row>
    <row r="4336" spans="2:12" x14ac:dyDescent="0.25">
      <c r="B4336">
        <f t="shared" ca="1" si="421"/>
        <v>10</v>
      </c>
      <c r="C4336">
        <f t="shared" ca="1" si="425"/>
        <v>2</v>
      </c>
      <c r="D4336">
        <f t="shared" ca="1" si="425"/>
        <v>1918</v>
      </c>
      <c r="E4336">
        <f t="shared" ca="1" si="425"/>
        <v>1</v>
      </c>
      <c r="F4336">
        <f t="shared" ca="1" si="425"/>
        <v>3</v>
      </c>
      <c r="G4336">
        <f t="shared" ca="1" si="425"/>
        <v>1</v>
      </c>
      <c r="I4336" t="str">
        <f t="shared" ca="1" si="422"/>
        <v>Female</v>
      </c>
      <c r="J4336" t="str">
        <f t="shared" ca="1" si="423"/>
        <v>Medicaid</v>
      </c>
      <c r="K4336" t="str">
        <f t="shared" ca="1" si="424"/>
        <v>Discharged</v>
      </c>
      <c r="L4336" s="1">
        <f t="shared" ca="1" si="426"/>
        <v>6616</v>
      </c>
    </row>
    <row r="4337" spans="2:12" x14ac:dyDescent="0.25">
      <c r="B4337">
        <f t="shared" ca="1" si="421"/>
        <v>1</v>
      </c>
      <c r="C4337">
        <f t="shared" ca="1" si="425"/>
        <v>11</v>
      </c>
      <c r="D4337">
        <f t="shared" ca="1" si="425"/>
        <v>2010</v>
      </c>
      <c r="E4337">
        <f t="shared" ca="1" si="425"/>
        <v>2</v>
      </c>
      <c r="F4337">
        <f t="shared" ca="1" si="425"/>
        <v>2</v>
      </c>
      <c r="G4337">
        <f t="shared" ca="1" si="425"/>
        <v>3</v>
      </c>
      <c r="I4337" t="str">
        <f t="shared" ca="1" si="422"/>
        <v>Male</v>
      </c>
      <c r="J4337" t="str">
        <f t="shared" ca="1" si="423"/>
        <v>Medicare</v>
      </c>
      <c r="K4337" t="str">
        <f t="shared" ca="1" si="424"/>
        <v>Transferred</v>
      </c>
      <c r="L4337" s="1">
        <f t="shared" ca="1" si="426"/>
        <v>40483</v>
      </c>
    </row>
    <row r="4338" spans="2:12" x14ac:dyDescent="0.25">
      <c r="B4338">
        <f t="shared" ca="1" si="421"/>
        <v>19</v>
      </c>
      <c r="C4338">
        <f t="shared" ca="1" si="425"/>
        <v>6</v>
      </c>
      <c r="D4338">
        <f t="shared" ca="1" si="425"/>
        <v>1942</v>
      </c>
      <c r="E4338">
        <f t="shared" ca="1" si="425"/>
        <v>1</v>
      </c>
      <c r="F4338">
        <f t="shared" ca="1" si="425"/>
        <v>3</v>
      </c>
      <c r="G4338">
        <f t="shared" ca="1" si="425"/>
        <v>4</v>
      </c>
      <c r="I4338" t="str">
        <f t="shared" ca="1" si="422"/>
        <v>Female</v>
      </c>
      <c r="J4338" t="str">
        <f t="shared" ca="1" si="423"/>
        <v>Medicaid</v>
      </c>
      <c r="K4338" t="str">
        <f t="shared" ca="1" si="424"/>
        <v>Left without being seen</v>
      </c>
      <c r="L4338" s="1">
        <f t="shared" ca="1" si="426"/>
        <v>15511</v>
      </c>
    </row>
    <row r="4339" spans="2:12" x14ac:dyDescent="0.25">
      <c r="B4339">
        <f t="shared" ca="1" si="421"/>
        <v>11</v>
      </c>
      <c r="C4339">
        <f t="shared" ca="1" si="425"/>
        <v>5</v>
      </c>
      <c r="D4339">
        <f t="shared" ca="1" si="425"/>
        <v>1967</v>
      </c>
      <c r="E4339">
        <f t="shared" ca="1" si="425"/>
        <v>1</v>
      </c>
      <c r="F4339">
        <f t="shared" ca="1" si="425"/>
        <v>5</v>
      </c>
      <c r="G4339">
        <f t="shared" ca="1" si="425"/>
        <v>1</v>
      </c>
      <c r="I4339" t="str">
        <f t="shared" ca="1" si="422"/>
        <v>Female</v>
      </c>
      <c r="J4339" t="str">
        <f t="shared" ca="1" si="423"/>
        <v>Blue Cross</v>
      </c>
      <c r="K4339" t="str">
        <f t="shared" ca="1" si="424"/>
        <v>Discharged</v>
      </c>
      <c r="L4339" s="1">
        <f t="shared" ca="1" si="426"/>
        <v>24603</v>
      </c>
    </row>
    <row r="4340" spans="2:12" x14ac:dyDescent="0.25">
      <c r="B4340">
        <f t="shared" ca="1" si="421"/>
        <v>16</v>
      </c>
      <c r="C4340">
        <f t="shared" ca="1" si="425"/>
        <v>10</v>
      </c>
      <c r="D4340">
        <f t="shared" ca="1" si="425"/>
        <v>1958</v>
      </c>
      <c r="E4340">
        <f t="shared" ca="1" si="425"/>
        <v>1</v>
      </c>
      <c r="F4340">
        <f t="shared" ca="1" si="425"/>
        <v>1</v>
      </c>
      <c r="G4340">
        <f t="shared" ca="1" si="425"/>
        <v>2</v>
      </c>
      <c r="I4340" t="str">
        <f t="shared" ca="1" si="422"/>
        <v>Female</v>
      </c>
      <c r="J4340" t="str">
        <f t="shared" ca="1" si="423"/>
        <v>Aetna</v>
      </c>
      <c r="K4340" t="str">
        <f t="shared" ca="1" si="424"/>
        <v>Admitted</v>
      </c>
      <c r="L4340" s="1">
        <f t="shared" ca="1" si="426"/>
        <v>21474</v>
      </c>
    </row>
    <row r="4341" spans="2:12" x14ac:dyDescent="0.25">
      <c r="B4341">
        <f t="shared" ca="1" si="421"/>
        <v>6</v>
      </c>
      <c r="C4341">
        <f t="shared" ca="1" si="425"/>
        <v>3</v>
      </c>
      <c r="D4341">
        <f t="shared" ca="1" si="425"/>
        <v>1952</v>
      </c>
      <c r="E4341">
        <f t="shared" ca="1" si="425"/>
        <v>1</v>
      </c>
      <c r="F4341">
        <f t="shared" ca="1" si="425"/>
        <v>5</v>
      </c>
      <c r="G4341">
        <f t="shared" ca="1" si="425"/>
        <v>1</v>
      </c>
      <c r="I4341" t="str">
        <f t="shared" ca="1" si="422"/>
        <v>Female</v>
      </c>
      <c r="J4341" t="str">
        <f t="shared" ca="1" si="423"/>
        <v>Blue Cross</v>
      </c>
      <c r="K4341" t="str">
        <f t="shared" ca="1" si="424"/>
        <v>Discharged</v>
      </c>
      <c r="L4341" s="1">
        <f t="shared" ca="1" si="426"/>
        <v>19059</v>
      </c>
    </row>
    <row r="4342" spans="2:12" x14ac:dyDescent="0.25">
      <c r="B4342">
        <f t="shared" ca="1" si="421"/>
        <v>2</v>
      </c>
      <c r="C4342">
        <f t="shared" ca="1" si="425"/>
        <v>11</v>
      </c>
      <c r="D4342">
        <f t="shared" ca="1" si="425"/>
        <v>1922</v>
      </c>
      <c r="E4342">
        <f t="shared" ca="1" si="425"/>
        <v>2</v>
      </c>
      <c r="F4342">
        <f t="shared" ca="1" si="425"/>
        <v>5</v>
      </c>
      <c r="G4342">
        <f t="shared" ca="1" si="425"/>
        <v>3</v>
      </c>
      <c r="I4342" t="str">
        <f t="shared" ca="1" si="422"/>
        <v>Male</v>
      </c>
      <c r="J4342" t="str">
        <f t="shared" ca="1" si="423"/>
        <v>Blue Cross</v>
      </c>
      <c r="K4342" t="str">
        <f t="shared" ca="1" si="424"/>
        <v>Transferred</v>
      </c>
      <c r="L4342" s="1">
        <f t="shared" ca="1" si="426"/>
        <v>8342</v>
      </c>
    </row>
    <row r="4343" spans="2:12" x14ac:dyDescent="0.25">
      <c r="B4343">
        <f t="shared" ca="1" si="421"/>
        <v>10</v>
      </c>
      <c r="C4343">
        <f t="shared" ca="1" si="425"/>
        <v>7</v>
      </c>
      <c r="D4343">
        <f t="shared" ca="1" si="425"/>
        <v>1920</v>
      </c>
      <c r="E4343">
        <f t="shared" ca="1" si="425"/>
        <v>1</v>
      </c>
      <c r="F4343">
        <f t="shared" ca="1" si="425"/>
        <v>4</v>
      </c>
      <c r="G4343">
        <f t="shared" ca="1" si="425"/>
        <v>1</v>
      </c>
      <c r="I4343" t="str">
        <f t="shared" ca="1" si="422"/>
        <v>Female</v>
      </c>
      <c r="J4343" t="str">
        <f t="shared" ca="1" si="423"/>
        <v>Self-pay</v>
      </c>
      <c r="K4343" t="str">
        <f t="shared" ca="1" si="424"/>
        <v>Discharged</v>
      </c>
      <c r="L4343" s="1">
        <f t="shared" ca="1" si="426"/>
        <v>7497</v>
      </c>
    </row>
    <row r="4344" spans="2:12" x14ac:dyDescent="0.25">
      <c r="B4344">
        <f t="shared" ca="1" si="421"/>
        <v>6</v>
      </c>
      <c r="C4344">
        <f t="shared" ca="1" si="425"/>
        <v>10</v>
      </c>
      <c r="D4344">
        <f t="shared" ca="1" si="425"/>
        <v>1943</v>
      </c>
      <c r="E4344">
        <f t="shared" ca="1" si="425"/>
        <v>1</v>
      </c>
      <c r="F4344">
        <f t="shared" ca="1" si="425"/>
        <v>5</v>
      </c>
      <c r="G4344">
        <f t="shared" ca="1" si="425"/>
        <v>1</v>
      </c>
      <c r="I4344" t="str">
        <f t="shared" ca="1" si="422"/>
        <v>Female</v>
      </c>
      <c r="J4344" t="str">
        <f t="shared" ca="1" si="423"/>
        <v>Blue Cross</v>
      </c>
      <c r="K4344" t="str">
        <f t="shared" ca="1" si="424"/>
        <v>Discharged</v>
      </c>
      <c r="L4344" s="1">
        <f t="shared" ca="1" si="426"/>
        <v>15985</v>
      </c>
    </row>
    <row r="4345" spans="2:12" x14ac:dyDescent="0.25">
      <c r="B4345">
        <f t="shared" ca="1" si="421"/>
        <v>6</v>
      </c>
      <c r="C4345">
        <f t="shared" ca="1" si="425"/>
        <v>3</v>
      </c>
      <c r="D4345">
        <f t="shared" ca="1" si="425"/>
        <v>1924</v>
      </c>
      <c r="E4345">
        <f t="shared" ca="1" si="425"/>
        <v>2</v>
      </c>
      <c r="F4345">
        <f t="shared" ca="1" si="425"/>
        <v>5</v>
      </c>
      <c r="G4345">
        <f t="shared" ca="1" si="425"/>
        <v>3</v>
      </c>
      <c r="I4345" t="str">
        <f t="shared" ca="1" si="422"/>
        <v>Male</v>
      </c>
      <c r="J4345" t="str">
        <f t="shared" ca="1" si="423"/>
        <v>Blue Cross</v>
      </c>
      <c r="K4345" t="str">
        <f t="shared" ca="1" si="424"/>
        <v>Transferred</v>
      </c>
      <c r="L4345" s="1">
        <f t="shared" ca="1" si="426"/>
        <v>8832</v>
      </c>
    </row>
    <row r="4346" spans="2:12" x14ac:dyDescent="0.25">
      <c r="B4346">
        <f t="shared" ca="1" si="421"/>
        <v>8</v>
      </c>
      <c r="C4346">
        <f t="shared" ca="1" si="425"/>
        <v>11</v>
      </c>
      <c r="D4346">
        <f t="shared" ca="1" si="425"/>
        <v>1931</v>
      </c>
      <c r="E4346">
        <f t="shared" ca="1" si="425"/>
        <v>2</v>
      </c>
      <c r="F4346">
        <f t="shared" ca="1" si="425"/>
        <v>2</v>
      </c>
      <c r="G4346">
        <f t="shared" ca="1" si="425"/>
        <v>2</v>
      </c>
      <c r="I4346" t="str">
        <f t="shared" ca="1" si="422"/>
        <v>Male</v>
      </c>
      <c r="J4346" t="str">
        <f t="shared" ca="1" si="423"/>
        <v>Medicare</v>
      </c>
      <c r="K4346" t="str">
        <f t="shared" ca="1" si="424"/>
        <v>Admitted</v>
      </c>
      <c r="L4346" s="1">
        <f t="shared" ca="1" si="426"/>
        <v>11635</v>
      </c>
    </row>
    <row r="4347" spans="2:12" x14ac:dyDescent="0.25">
      <c r="B4347">
        <f t="shared" ca="1" si="421"/>
        <v>22</v>
      </c>
      <c r="C4347">
        <f t="shared" ca="1" si="425"/>
        <v>11</v>
      </c>
      <c r="D4347">
        <f t="shared" ca="1" si="425"/>
        <v>1956</v>
      </c>
      <c r="E4347">
        <f t="shared" ca="1" si="425"/>
        <v>1</v>
      </c>
      <c r="F4347">
        <f t="shared" ca="1" si="425"/>
        <v>3</v>
      </c>
      <c r="G4347">
        <f t="shared" ca="1" si="425"/>
        <v>3</v>
      </c>
      <c r="I4347" t="str">
        <f t="shared" ca="1" si="422"/>
        <v>Female</v>
      </c>
      <c r="J4347" t="str">
        <f t="shared" ca="1" si="423"/>
        <v>Medicaid</v>
      </c>
      <c r="K4347" t="str">
        <f t="shared" ca="1" si="424"/>
        <v>Transferred</v>
      </c>
      <c r="L4347" s="1">
        <f t="shared" ca="1" si="426"/>
        <v>20781</v>
      </c>
    </row>
    <row r="4348" spans="2:12" x14ac:dyDescent="0.25">
      <c r="B4348">
        <f t="shared" ca="1" si="421"/>
        <v>9</v>
      </c>
      <c r="C4348">
        <f t="shared" ca="1" si="425"/>
        <v>9</v>
      </c>
      <c r="D4348">
        <f t="shared" ca="1" si="425"/>
        <v>1927</v>
      </c>
      <c r="E4348">
        <f t="shared" ca="1" si="425"/>
        <v>2</v>
      </c>
      <c r="F4348">
        <f t="shared" ca="1" si="425"/>
        <v>5</v>
      </c>
      <c r="G4348">
        <f t="shared" ca="1" si="425"/>
        <v>2</v>
      </c>
      <c r="I4348" t="str">
        <f t="shared" ca="1" si="422"/>
        <v>Male</v>
      </c>
      <c r="J4348" t="str">
        <f t="shared" ca="1" si="423"/>
        <v>Blue Cross</v>
      </c>
      <c r="K4348" t="str">
        <f t="shared" ca="1" si="424"/>
        <v>Admitted</v>
      </c>
      <c r="L4348" s="1">
        <f t="shared" ca="1" si="426"/>
        <v>10114</v>
      </c>
    </row>
    <row r="4349" spans="2:12" x14ac:dyDescent="0.25">
      <c r="B4349">
        <f t="shared" ca="1" si="421"/>
        <v>23</v>
      </c>
      <c r="C4349">
        <f t="shared" ca="1" si="425"/>
        <v>11</v>
      </c>
      <c r="D4349">
        <f t="shared" ca="1" si="425"/>
        <v>1987</v>
      </c>
      <c r="E4349">
        <f t="shared" ca="1" si="425"/>
        <v>2</v>
      </c>
      <c r="F4349">
        <f t="shared" ca="1" si="425"/>
        <v>4</v>
      </c>
      <c r="G4349">
        <f t="shared" ca="1" si="425"/>
        <v>1</v>
      </c>
      <c r="I4349" t="str">
        <f t="shared" ca="1" si="422"/>
        <v>Male</v>
      </c>
      <c r="J4349" t="str">
        <f t="shared" ca="1" si="423"/>
        <v>Self-pay</v>
      </c>
      <c r="K4349" t="str">
        <f t="shared" ca="1" si="424"/>
        <v>Discharged</v>
      </c>
      <c r="L4349" s="1">
        <f t="shared" ca="1" si="426"/>
        <v>32104</v>
      </c>
    </row>
    <row r="4350" spans="2:12" x14ac:dyDescent="0.25">
      <c r="B4350">
        <f t="shared" ca="1" si="421"/>
        <v>13</v>
      </c>
      <c r="C4350">
        <f t="shared" ca="1" si="425"/>
        <v>12</v>
      </c>
      <c r="D4350">
        <f t="shared" ca="1" si="425"/>
        <v>1970</v>
      </c>
      <c r="E4350">
        <f t="shared" ca="1" si="425"/>
        <v>1</v>
      </c>
      <c r="F4350">
        <f t="shared" ca="1" si="425"/>
        <v>3</v>
      </c>
      <c r="G4350">
        <f t="shared" ca="1" si="425"/>
        <v>1</v>
      </c>
      <c r="I4350" t="str">
        <f t="shared" ca="1" si="422"/>
        <v>Female</v>
      </c>
      <c r="J4350" t="str">
        <f t="shared" ca="1" si="423"/>
        <v>Medicaid</v>
      </c>
      <c r="K4350" t="str">
        <f t="shared" ca="1" si="424"/>
        <v>Discharged</v>
      </c>
      <c r="L4350" s="1">
        <f t="shared" ca="1" si="426"/>
        <v>25915</v>
      </c>
    </row>
    <row r="4351" spans="2:12" x14ac:dyDescent="0.25">
      <c r="B4351">
        <f t="shared" ca="1" si="421"/>
        <v>12</v>
      </c>
      <c r="C4351">
        <f t="shared" ca="1" si="425"/>
        <v>4</v>
      </c>
      <c r="D4351">
        <f t="shared" ca="1" si="425"/>
        <v>1969</v>
      </c>
      <c r="E4351">
        <f t="shared" ca="1" si="425"/>
        <v>1</v>
      </c>
      <c r="F4351">
        <f t="shared" ca="1" si="425"/>
        <v>3</v>
      </c>
      <c r="G4351">
        <f t="shared" ca="1" si="425"/>
        <v>3</v>
      </c>
      <c r="I4351" t="str">
        <f t="shared" ca="1" si="422"/>
        <v>Female</v>
      </c>
      <c r="J4351" t="str">
        <f t="shared" ca="1" si="423"/>
        <v>Medicaid</v>
      </c>
      <c r="K4351" t="str">
        <f t="shared" ca="1" si="424"/>
        <v>Transferred</v>
      </c>
      <c r="L4351" s="1">
        <f t="shared" ca="1" si="426"/>
        <v>25305</v>
      </c>
    </row>
    <row r="4352" spans="2:12" x14ac:dyDescent="0.25">
      <c r="B4352">
        <f t="shared" ca="1" si="421"/>
        <v>21</v>
      </c>
      <c r="C4352">
        <f t="shared" ca="1" si="425"/>
        <v>7</v>
      </c>
      <c r="D4352">
        <f t="shared" ca="1" si="425"/>
        <v>1915</v>
      </c>
      <c r="E4352">
        <f t="shared" ref="C4352:G4403" ca="1" si="427">RANDBETWEEN(E$4,E$5)</f>
        <v>1</v>
      </c>
      <c r="F4352">
        <f t="shared" ca="1" si="427"/>
        <v>1</v>
      </c>
      <c r="G4352">
        <f t="shared" ca="1" si="427"/>
        <v>2</v>
      </c>
      <c r="I4352" t="str">
        <f t="shared" ca="1" si="422"/>
        <v>Female</v>
      </c>
      <c r="J4352" t="str">
        <f t="shared" ca="1" si="423"/>
        <v>Aetna</v>
      </c>
      <c r="K4352" t="str">
        <f t="shared" ca="1" si="424"/>
        <v>Admitted</v>
      </c>
      <c r="L4352" s="1">
        <f t="shared" ca="1" si="426"/>
        <v>5681</v>
      </c>
    </row>
    <row r="4353" spans="2:12" x14ac:dyDescent="0.25">
      <c r="B4353">
        <f t="shared" ca="1" si="421"/>
        <v>7</v>
      </c>
      <c r="C4353">
        <f t="shared" ca="1" si="427"/>
        <v>6</v>
      </c>
      <c r="D4353">
        <f t="shared" ca="1" si="427"/>
        <v>1933</v>
      </c>
      <c r="E4353">
        <f t="shared" ca="1" si="427"/>
        <v>1</v>
      </c>
      <c r="F4353">
        <f t="shared" ca="1" si="427"/>
        <v>3</v>
      </c>
      <c r="G4353">
        <f t="shared" ca="1" si="427"/>
        <v>4</v>
      </c>
      <c r="I4353" t="str">
        <f t="shared" ca="1" si="422"/>
        <v>Female</v>
      </c>
      <c r="J4353" t="str">
        <f t="shared" ca="1" si="423"/>
        <v>Medicaid</v>
      </c>
      <c r="K4353" t="str">
        <f t="shared" ca="1" si="424"/>
        <v>Left without being seen</v>
      </c>
      <c r="L4353" s="1">
        <f t="shared" ca="1" si="426"/>
        <v>12212</v>
      </c>
    </row>
    <row r="4354" spans="2:12" x14ac:dyDescent="0.25">
      <c r="B4354">
        <f t="shared" ca="1" si="421"/>
        <v>30</v>
      </c>
      <c r="C4354">
        <f t="shared" ca="1" si="427"/>
        <v>7</v>
      </c>
      <c r="D4354">
        <f t="shared" ca="1" si="427"/>
        <v>1970</v>
      </c>
      <c r="E4354">
        <f t="shared" ca="1" si="427"/>
        <v>2</v>
      </c>
      <c r="F4354">
        <f t="shared" ca="1" si="427"/>
        <v>3</v>
      </c>
      <c r="G4354">
        <f t="shared" ca="1" si="427"/>
        <v>2</v>
      </c>
      <c r="I4354" t="str">
        <f t="shared" ca="1" si="422"/>
        <v>Male</v>
      </c>
      <c r="J4354" t="str">
        <f t="shared" ca="1" si="423"/>
        <v>Medicaid</v>
      </c>
      <c r="K4354" t="str">
        <f t="shared" ca="1" si="424"/>
        <v>Admitted</v>
      </c>
      <c r="L4354" s="1">
        <f t="shared" ca="1" si="426"/>
        <v>25779</v>
      </c>
    </row>
    <row r="4355" spans="2:12" x14ac:dyDescent="0.25">
      <c r="B4355">
        <f t="shared" ca="1" si="421"/>
        <v>22</v>
      </c>
      <c r="C4355">
        <f t="shared" ca="1" si="427"/>
        <v>8</v>
      </c>
      <c r="D4355">
        <f t="shared" ca="1" si="427"/>
        <v>1984</v>
      </c>
      <c r="E4355">
        <f t="shared" ca="1" si="427"/>
        <v>1</v>
      </c>
      <c r="F4355">
        <f t="shared" ca="1" si="427"/>
        <v>2</v>
      </c>
      <c r="G4355">
        <f t="shared" ca="1" si="427"/>
        <v>3</v>
      </c>
      <c r="I4355" t="str">
        <f t="shared" ca="1" si="422"/>
        <v>Female</v>
      </c>
      <c r="J4355" t="str">
        <f t="shared" ca="1" si="423"/>
        <v>Medicare</v>
      </c>
      <c r="K4355" t="str">
        <f t="shared" ca="1" si="424"/>
        <v>Transferred</v>
      </c>
      <c r="L4355" s="1">
        <f t="shared" ca="1" si="426"/>
        <v>30916</v>
      </c>
    </row>
    <row r="4356" spans="2:12" x14ac:dyDescent="0.25">
      <c r="B4356">
        <f t="shared" ca="1" si="421"/>
        <v>30</v>
      </c>
      <c r="C4356">
        <f t="shared" ca="1" si="427"/>
        <v>12</v>
      </c>
      <c r="D4356">
        <f t="shared" ca="1" si="427"/>
        <v>1999</v>
      </c>
      <c r="E4356">
        <f t="shared" ca="1" si="427"/>
        <v>2</v>
      </c>
      <c r="F4356">
        <f t="shared" ca="1" si="427"/>
        <v>5</v>
      </c>
      <c r="G4356">
        <f t="shared" ca="1" si="427"/>
        <v>3</v>
      </c>
      <c r="I4356" t="str">
        <f t="shared" ca="1" si="422"/>
        <v>Male</v>
      </c>
      <c r="J4356" t="str">
        <f t="shared" ca="1" si="423"/>
        <v>Blue Cross</v>
      </c>
      <c r="K4356" t="str">
        <f t="shared" ca="1" si="424"/>
        <v>Transferred</v>
      </c>
      <c r="L4356" s="1">
        <f t="shared" ca="1" si="426"/>
        <v>36524</v>
      </c>
    </row>
    <row r="4357" spans="2:12" x14ac:dyDescent="0.25">
      <c r="B4357">
        <f t="shared" ref="B4357:B4420" ca="1" si="428">RANDBETWEEN(B$4,B$5)</f>
        <v>5</v>
      </c>
      <c r="C4357">
        <f t="shared" ca="1" si="427"/>
        <v>6</v>
      </c>
      <c r="D4357">
        <f t="shared" ca="1" si="427"/>
        <v>1996</v>
      </c>
      <c r="E4357">
        <f t="shared" ca="1" si="427"/>
        <v>1</v>
      </c>
      <c r="F4357">
        <f t="shared" ca="1" si="427"/>
        <v>1</v>
      </c>
      <c r="G4357">
        <f t="shared" ca="1" si="427"/>
        <v>4</v>
      </c>
      <c r="I4357" t="str">
        <f t="shared" ca="1" si="422"/>
        <v>Female</v>
      </c>
      <c r="J4357" t="str">
        <f t="shared" ca="1" si="423"/>
        <v>Aetna</v>
      </c>
      <c r="K4357" t="str">
        <f t="shared" ca="1" si="424"/>
        <v>Left without being seen</v>
      </c>
      <c r="L4357" s="1">
        <f t="shared" ca="1" si="426"/>
        <v>35221</v>
      </c>
    </row>
    <row r="4358" spans="2:12" x14ac:dyDescent="0.25">
      <c r="B4358">
        <f t="shared" ca="1" si="428"/>
        <v>22</v>
      </c>
      <c r="C4358">
        <f t="shared" ca="1" si="427"/>
        <v>12</v>
      </c>
      <c r="D4358">
        <f t="shared" ca="1" si="427"/>
        <v>2000</v>
      </c>
      <c r="E4358">
        <f t="shared" ca="1" si="427"/>
        <v>2</v>
      </c>
      <c r="F4358">
        <f t="shared" ca="1" si="427"/>
        <v>4</v>
      </c>
      <c r="G4358">
        <f t="shared" ca="1" si="427"/>
        <v>1</v>
      </c>
      <c r="I4358" t="str">
        <f t="shared" ca="1" si="422"/>
        <v>Male</v>
      </c>
      <c r="J4358" t="str">
        <f t="shared" ca="1" si="423"/>
        <v>Self-pay</v>
      </c>
      <c r="K4358" t="str">
        <f t="shared" ca="1" si="424"/>
        <v>Discharged</v>
      </c>
      <c r="L4358" s="1">
        <f t="shared" ca="1" si="426"/>
        <v>36882</v>
      </c>
    </row>
    <row r="4359" spans="2:12" x14ac:dyDescent="0.25">
      <c r="B4359">
        <f t="shared" ca="1" si="428"/>
        <v>26</v>
      </c>
      <c r="C4359">
        <f t="shared" ca="1" si="427"/>
        <v>3</v>
      </c>
      <c r="D4359">
        <f t="shared" ca="1" si="427"/>
        <v>1988</v>
      </c>
      <c r="E4359">
        <f t="shared" ca="1" si="427"/>
        <v>1</v>
      </c>
      <c r="F4359">
        <f t="shared" ca="1" si="427"/>
        <v>5</v>
      </c>
      <c r="G4359">
        <f t="shared" ca="1" si="427"/>
        <v>1</v>
      </c>
      <c r="I4359" t="str">
        <f t="shared" ca="1" si="422"/>
        <v>Female</v>
      </c>
      <c r="J4359" t="str">
        <f t="shared" ca="1" si="423"/>
        <v>Blue Cross</v>
      </c>
      <c r="K4359" t="str">
        <f t="shared" ca="1" si="424"/>
        <v>Discharged</v>
      </c>
      <c r="L4359" s="1">
        <f t="shared" ca="1" si="426"/>
        <v>32228</v>
      </c>
    </row>
    <row r="4360" spans="2:12" x14ac:dyDescent="0.25">
      <c r="B4360">
        <f t="shared" ca="1" si="428"/>
        <v>9</v>
      </c>
      <c r="C4360">
        <f t="shared" ca="1" si="427"/>
        <v>9</v>
      </c>
      <c r="D4360">
        <f t="shared" ca="1" si="427"/>
        <v>1932</v>
      </c>
      <c r="E4360">
        <f t="shared" ca="1" si="427"/>
        <v>1</v>
      </c>
      <c r="F4360">
        <f t="shared" ca="1" si="427"/>
        <v>2</v>
      </c>
      <c r="G4360">
        <f t="shared" ca="1" si="427"/>
        <v>3</v>
      </c>
      <c r="I4360" t="str">
        <f t="shared" ca="1" si="422"/>
        <v>Female</v>
      </c>
      <c r="J4360" t="str">
        <f t="shared" ca="1" si="423"/>
        <v>Medicare</v>
      </c>
      <c r="K4360" t="str">
        <f t="shared" ca="1" si="424"/>
        <v>Transferred</v>
      </c>
      <c r="L4360" s="1">
        <f t="shared" ca="1" si="426"/>
        <v>11941</v>
      </c>
    </row>
    <row r="4361" spans="2:12" x14ac:dyDescent="0.25">
      <c r="B4361">
        <f t="shared" ca="1" si="428"/>
        <v>25</v>
      </c>
      <c r="C4361">
        <f t="shared" ca="1" si="427"/>
        <v>8</v>
      </c>
      <c r="D4361">
        <f t="shared" ca="1" si="427"/>
        <v>2010</v>
      </c>
      <c r="E4361">
        <f t="shared" ca="1" si="427"/>
        <v>2</v>
      </c>
      <c r="F4361">
        <f t="shared" ca="1" si="427"/>
        <v>5</v>
      </c>
      <c r="G4361">
        <f t="shared" ca="1" si="427"/>
        <v>2</v>
      </c>
      <c r="I4361" t="str">
        <f t="shared" ref="I4361:I4424" ca="1" si="429">VLOOKUP(E4361,GenderNum_to_GenderLabel,2,FALSE)</f>
        <v>Male</v>
      </c>
      <c r="J4361" t="str">
        <f t="shared" ref="J4361:J4424" ca="1" si="430">VLOOKUP(F4361,InsuranceNum_to_InsuranceCompany,2,FALSE)</f>
        <v>Blue Cross</v>
      </c>
      <c r="K4361" t="str">
        <f t="shared" ref="K4361:K4424" ca="1" si="431">VLOOKUP(G4361,DispositionNum_to_DispositionLabel,2,FALSE)</f>
        <v>Admitted</v>
      </c>
      <c r="L4361" s="1">
        <f t="shared" ca="1" si="426"/>
        <v>40415</v>
      </c>
    </row>
    <row r="4362" spans="2:12" x14ac:dyDescent="0.25">
      <c r="B4362">
        <f t="shared" ca="1" si="428"/>
        <v>14</v>
      </c>
      <c r="C4362">
        <f t="shared" ca="1" si="427"/>
        <v>1</v>
      </c>
      <c r="D4362">
        <f t="shared" ca="1" si="427"/>
        <v>1919</v>
      </c>
      <c r="E4362">
        <f t="shared" ca="1" si="427"/>
        <v>1</v>
      </c>
      <c r="F4362">
        <f t="shared" ca="1" si="427"/>
        <v>5</v>
      </c>
      <c r="G4362">
        <f t="shared" ca="1" si="427"/>
        <v>2</v>
      </c>
      <c r="I4362" t="str">
        <f t="shared" ca="1" si="429"/>
        <v>Female</v>
      </c>
      <c r="J4362" t="str">
        <f t="shared" ca="1" si="430"/>
        <v>Blue Cross</v>
      </c>
      <c r="K4362" t="str">
        <f t="shared" ca="1" si="431"/>
        <v>Admitted</v>
      </c>
      <c r="L4362" s="1">
        <f t="shared" ca="1" si="426"/>
        <v>6954</v>
      </c>
    </row>
    <row r="4363" spans="2:12" x14ac:dyDescent="0.25">
      <c r="B4363">
        <f t="shared" ca="1" si="428"/>
        <v>25</v>
      </c>
      <c r="C4363">
        <f t="shared" ca="1" si="427"/>
        <v>1</v>
      </c>
      <c r="D4363">
        <f t="shared" ca="1" si="427"/>
        <v>1916</v>
      </c>
      <c r="E4363">
        <f t="shared" ca="1" si="427"/>
        <v>2</v>
      </c>
      <c r="F4363">
        <f t="shared" ca="1" si="427"/>
        <v>4</v>
      </c>
      <c r="G4363">
        <f t="shared" ca="1" si="427"/>
        <v>4</v>
      </c>
      <c r="I4363" t="str">
        <f t="shared" ca="1" si="429"/>
        <v>Male</v>
      </c>
      <c r="J4363" t="str">
        <f t="shared" ca="1" si="430"/>
        <v>Self-pay</v>
      </c>
      <c r="K4363" t="str">
        <f t="shared" ca="1" si="431"/>
        <v>Left without being seen</v>
      </c>
      <c r="L4363" s="1">
        <f t="shared" ca="1" si="426"/>
        <v>5869</v>
      </c>
    </row>
    <row r="4364" spans="2:12" x14ac:dyDescent="0.25">
      <c r="B4364">
        <f t="shared" ca="1" si="428"/>
        <v>25</v>
      </c>
      <c r="C4364">
        <f t="shared" ca="1" si="427"/>
        <v>6</v>
      </c>
      <c r="D4364">
        <f t="shared" ca="1" si="427"/>
        <v>2012</v>
      </c>
      <c r="E4364">
        <f t="shared" ca="1" si="427"/>
        <v>1</v>
      </c>
      <c r="F4364">
        <f t="shared" ca="1" si="427"/>
        <v>4</v>
      </c>
      <c r="G4364">
        <f t="shared" ca="1" si="427"/>
        <v>4</v>
      </c>
      <c r="I4364" t="str">
        <f t="shared" ca="1" si="429"/>
        <v>Female</v>
      </c>
      <c r="J4364" t="str">
        <f t="shared" ca="1" si="430"/>
        <v>Self-pay</v>
      </c>
      <c r="K4364" t="str">
        <f t="shared" ca="1" si="431"/>
        <v>Left without being seen</v>
      </c>
      <c r="L4364" s="1">
        <f t="shared" ca="1" si="426"/>
        <v>41085</v>
      </c>
    </row>
    <row r="4365" spans="2:12" x14ac:dyDescent="0.25">
      <c r="B4365">
        <f t="shared" ca="1" si="428"/>
        <v>2</v>
      </c>
      <c r="C4365">
        <f t="shared" ca="1" si="427"/>
        <v>8</v>
      </c>
      <c r="D4365">
        <f t="shared" ca="1" si="427"/>
        <v>1979</v>
      </c>
      <c r="E4365">
        <f t="shared" ca="1" si="427"/>
        <v>2</v>
      </c>
      <c r="F4365">
        <f t="shared" ca="1" si="427"/>
        <v>3</v>
      </c>
      <c r="G4365">
        <f t="shared" ca="1" si="427"/>
        <v>2</v>
      </c>
      <c r="I4365" t="str">
        <f t="shared" ca="1" si="429"/>
        <v>Male</v>
      </c>
      <c r="J4365" t="str">
        <f t="shared" ca="1" si="430"/>
        <v>Medicaid</v>
      </c>
      <c r="K4365" t="str">
        <f t="shared" ca="1" si="431"/>
        <v>Admitted</v>
      </c>
      <c r="L4365" s="1">
        <f t="shared" ca="1" si="426"/>
        <v>29069</v>
      </c>
    </row>
    <row r="4366" spans="2:12" x14ac:dyDescent="0.25">
      <c r="B4366">
        <f t="shared" ca="1" si="428"/>
        <v>25</v>
      </c>
      <c r="C4366">
        <f t="shared" ca="1" si="427"/>
        <v>11</v>
      </c>
      <c r="D4366">
        <f t="shared" ca="1" si="427"/>
        <v>1966</v>
      </c>
      <c r="E4366">
        <f t="shared" ca="1" si="427"/>
        <v>1</v>
      </c>
      <c r="F4366">
        <f t="shared" ca="1" si="427"/>
        <v>4</v>
      </c>
      <c r="G4366">
        <f t="shared" ca="1" si="427"/>
        <v>4</v>
      </c>
      <c r="I4366" t="str">
        <f t="shared" ca="1" si="429"/>
        <v>Female</v>
      </c>
      <c r="J4366" t="str">
        <f t="shared" ca="1" si="430"/>
        <v>Self-pay</v>
      </c>
      <c r="K4366" t="str">
        <f t="shared" ca="1" si="431"/>
        <v>Left without being seen</v>
      </c>
      <c r="L4366" s="1">
        <f t="shared" ca="1" si="426"/>
        <v>24436</v>
      </c>
    </row>
    <row r="4367" spans="2:12" x14ac:dyDescent="0.25">
      <c r="B4367">
        <f t="shared" ca="1" si="428"/>
        <v>5</v>
      </c>
      <c r="C4367">
        <f t="shared" ca="1" si="427"/>
        <v>10</v>
      </c>
      <c r="D4367">
        <f t="shared" ca="1" si="427"/>
        <v>2013</v>
      </c>
      <c r="E4367">
        <f t="shared" ca="1" si="427"/>
        <v>1</v>
      </c>
      <c r="F4367">
        <f t="shared" ca="1" si="427"/>
        <v>5</v>
      </c>
      <c r="G4367">
        <f t="shared" ca="1" si="427"/>
        <v>1</v>
      </c>
      <c r="I4367" t="str">
        <f t="shared" ca="1" si="429"/>
        <v>Female</v>
      </c>
      <c r="J4367" t="str">
        <f t="shared" ca="1" si="430"/>
        <v>Blue Cross</v>
      </c>
      <c r="K4367" t="str">
        <f t="shared" ca="1" si="431"/>
        <v>Discharged</v>
      </c>
      <c r="L4367" s="1">
        <f t="shared" ca="1" si="426"/>
        <v>41552</v>
      </c>
    </row>
    <row r="4368" spans="2:12" x14ac:dyDescent="0.25">
      <c r="B4368">
        <f t="shared" ca="1" si="428"/>
        <v>2</v>
      </c>
      <c r="C4368">
        <f t="shared" ca="1" si="427"/>
        <v>12</v>
      </c>
      <c r="D4368">
        <f t="shared" ca="1" si="427"/>
        <v>1938</v>
      </c>
      <c r="E4368">
        <f t="shared" ca="1" si="427"/>
        <v>1</v>
      </c>
      <c r="F4368">
        <f t="shared" ca="1" si="427"/>
        <v>1</v>
      </c>
      <c r="G4368">
        <f t="shared" ca="1" si="427"/>
        <v>3</v>
      </c>
      <c r="I4368" t="str">
        <f t="shared" ca="1" si="429"/>
        <v>Female</v>
      </c>
      <c r="J4368" t="str">
        <f t="shared" ca="1" si="430"/>
        <v>Aetna</v>
      </c>
      <c r="K4368" t="str">
        <f t="shared" ca="1" si="431"/>
        <v>Transferred</v>
      </c>
      <c r="L4368" s="1">
        <f t="shared" ca="1" si="426"/>
        <v>14216</v>
      </c>
    </row>
    <row r="4369" spans="2:12" x14ac:dyDescent="0.25">
      <c r="B4369">
        <f t="shared" ca="1" si="428"/>
        <v>29</v>
      </c>
      <c r="C4369">
        <f t="shared" ca="1" si="427"/>
        <v>9</v>
      </c>
      <c r="D4369">
        <f t="shared" ca="1" si="427"/>
        <v>1933</v>
      </c>
      <c r="E4369">
        <f t="shared" ca="1" si="427"/>
        <v>1</v>
      </c>
      <c r="F4369">
        <f t="shared" ca="1" si="427"/>
        <v>3</v>
      </c>
      <c r="G4369">
        <f t="shared" ca="1" si="427"/>
        <v>1</v>
      </c>
      <c r="I4369" t="str">
        <f t="shared" ca="1" si="429"/>
        <v>Female</v>
      </c>
      <c r="J4369" t="str">
        <f t="shared" ca="1" si="430"/>
        <v>Medicaid</v>
      </c>
      <c r="K4369" t="str">
        <f t="shared" ca="1" si="431"/>
        <v>Discharged</v>
      </c>
      <c r="L4369" s="1">
        <f t="shared" ca="1" si="426"/>
        <v>12326</v>
      </c>
    </row>
    <row r="4370" spans="2:12" x14ac:dyDescent="0.25">
      <c r="B4370">
        <f t="shared" ca="1" si="428"/>
        <v>2</v>
      </c>
      <c r="C4370">
        <f t="shared" ca="1" si="427"/>
        <v>10</v>
      </c>
      <c r="D4370">
        <f t="shared" ca="1" si="427"/>
        <v>1960</v>
      </c>
      <c r="E4370">
        <f t="shared" ca="1" si="427"/>
        <v>2</v>
      </c>
      <c r="F4370">
        <f t="shared" ca="1" si="427"/>
        <v>5</v>
      </c>
      <c r="G4370">
        <f t="shared" ca="1" si="427"/>
        <v>4</v>
      </c>
      <c r="I4370" t="str">
        <f t="shared" ca="1" si="429"/>
        <v>Male</v>
      </c>
      <c r="J4370" t="str">
        <f t="shared" ca="1" si="430"/>
        <v>Blue Cross</v>
      </c>
      <c r="K4370" t="str">
        <f t="shared" ca="1" si="431"/>
        <v>Left without being seen</v>
      </c>
      <c r="L4370" s="1">
        <f t="shared" ca="1" si="426"/>
        <v>22191</v>
      </c>
    </row>
    <row r="4371" spans="2:12" x14ac:dyDescent="0.25">
      <c r="B4371">
        <f t="shared" ca="1" si="428"/>
        <v>7</v>
      </c>
      <c r="C4371">
        <f t="shared" ca="1" si="427"/>
        <v>11</v>
      </c>
      <c r="D4371">
        <f t="shared" ca="1" si="427"/>
        <v>1946</v>
      </c>
      <c r="E4371">
        <f t="shared" ca="1" si="427"/>
        <v>2</v>
      </c>
      <c r="F4371">
        <f t="shared" ca="1" si="427"/>
        <v>1</v>
      </c>
      <c r="G4371">
        <f t="shared" ca="1" si="427"/>
        <v>3</v>
      </c>
      <c r="I4371" t="str">
        <f t="shared" ca="1" si="429"/>
        <v>Male</v>
      </c>
      <c r="J4371" t="str">
        <f t="shared" ca="1" si="430"/>
        <v>Aetna</v>
      </c>
      <c r="K4371" t="str">
        <f t="shared" ca="1" si="431"/>
        <v>Transferred</v>
      </c>
      <c r="L4371" s="1">
        <f t="shared" ca="1" si="426"/>
        <v>17113</v>
      </c>
    </row>
    <row r="4372" spans="2:12" x14ac:dyDescent="0.25">
      <c r="B4372">
        <f t="shared" ca="1" si="428"/>
        <v>13</v>
      </c>
      <c r="C4372">
        <f t="shared" ca="1" si="427"/>
        <v>12</v>
      </c>
      <c r="D4372">
        <f t="shared" ca="1" si="427"/>
        <v>1952</v>
      </c>
      <c r="E4372">
        <f t="shared" ca="1" si="427"/>
        <v>1</v>
      </c>
      <c r="F4372">
        <f t="shared" ca="1" si="427"/>
        <v>5</v>
      </c>
      <c r="G4372">
        <f t="shared" ca="1" si="427"/>
        <v>4</v>
      </c>
      <c r="I4372" t="str">
        <f t="shared" ca="1" si="429"/>
        <v>Female</v>
      </c>
      <c r="J4372" t="str">
        <f t="shared" ca="1" si="430"/>
        <v>Blue Cross</v>
      </c>
      <c r="K4372" t="str">
        <f t="shared" ca="1" si="431"/>
        <v>Left without being seen</v>
      </c>
      <c r="L4372" s="1">
        <f t="shared" ref="L4372:L4435" ca="1" si="432">DATE(D4372,C4372,B4372)</f>
        <v>19341</v>
      </c>
    </row>
    <row r="4373" spans="2:12" x14ac:dyDescent="0.25">
      <c r="B4373">
        <f t="shared" ca="1" si="428"/>
        <v>4</v>
      </c>
      <c r="C4373">
        <f t="shared" ca="1" si="427"/>
        <v>7</v>
      </c>
      <c r="D4373">
        <f t="shared" ca="1" si="427"/>
        <v>1977</v>
      </c>
      <c r="E4373">
        <f t="shared" ca="1" si="427"/>
        <v>1</v>
      </c>
      <c r="F4373">
        <f t="shared" ca="1" si="427"/>
        <v>5</v>
      </c>
      <c r="G4373">
        <f t="shared" ca="1" si="427"/>
        <v>4</v>
      </c>
      <c r="I4373" t="str">
        <f t="shared" ca="1" si="429"/>
        <v>Female</v>
      </c>
      <c r="J4373" t="str">
        <f t="shared" ca="1" si="430"/>
        <v>Blue Cross</v>
      </c>
      <c r="K4373" t="str">
        <f t="shared" ca="1" si="431"/>
        <v>Left without being seen</v>
      </c>
      <c r="L4373" s="1">
        <f t="shared" ca="1" si="432"/>
        <v>28310</v>
      </c>
    </row>
    <row r="4374" spans="2:12" x14ac:dyDescent="0.25">
      <c r="B4374">
        <f t="shared" ca="1" si="428"/>
        <v>6</v>
      </c>
      <c r="C4374">
        <f t="shared" ca="1" si="427"/>
        <v>12</v>
      </c>
      <c r="D4374">
        <f t="shared" ca="1" si="427"/>
        <v>1926</v>
      </c>
      <c r="E4374">
        <f t="shared" ca="1" si="427"/>
        <v>2</v>
      </c>
      <c r="F4374">
        <f t="shared" ca="1" si="427"/>
        <v>1</v>
      </c>
      <c r="G4374">
        <f t="shared" ca="1" si="427"/>
        <v>1</v>
      </c>
      <c r="I4374" t="str">
        <f t="shared" ca="1" si="429"/>
        <v>Male</v>
      </c>
      <c r="J4374" t="str">
        <f t="shared" ca="1" si="430"/>
        <v>Aetna</v>
      </c>
      <c r="K4374" t="str">
        <f t="shared" ca="1" si="431"/>
        <v>Discharged</v>
      </c>
      <c r="L4374" s="1">
        <f t="shared" ca="1" si="432"/>
        <v>9837</v>
      </c>
    </row>
    <row r="4375" spans="2:12" x14ac:dyDescent="0.25">
      <c r="B4375">
        <f t="shared" ca="1" si="428"/>
        <v>21</v>
      </c>
      <c r="C4375">
        <f t="shared" ca="1" si="427"/>
        <v>3</v>
      </c>
      <c r="D4375">
        <f t="shared" ca="1" si="427"/>
        <v>1954</v>
      </c>
      <c r="E4375">
        <f t="shared" ca="1" si="427"/>
        <v>1</v>
      </c>
      <c r="F4375">
        <f t="shared" ca="1" si="427"/>
        <v>1</v>
      </c>
      <c r="G4375">
        <f t="shared" ca="1" si="427"/>
        <v>2</v>
      </c>
      <c r="I4375" t="str">
        <f t="shared" ca="1" si="429"/>
        <v>Female</v>
      </c>
      <c r="J4375" t="str">
        <f t="shared" ca="1" si="430"/>
        <v>Aetna</v>
      </c>
      <c r="K4375" t="str">
        <f t="shared" ca="1" si="431"/>
        <v>Admitted</v>
      </c>
      <c r="L4375" s="1">
        <f t="shared" ca="1" si="432"/>
        <v>19804</v>
      </c>
    </row>
    <row r="4376" spans="2:12" x14ac:dyDescent="0.25">
      <c r="B4376">
        <f t="shared" ca="1" si="428"/>
        <v>3</v>
      </c>
      <c r="C4376">
        <f t="shared" ca="1" si="427"/>
        <v>8</v>
      </c>
      <c r="D4376">
        <f t="shared" ca="1" si="427"/>
        <v>2005</v>
      </c>
      <c r="E4376">
        <f t="shared" ca="1" si="427"/>
        <v>2</v>
      </c>
      <c r="F4376">
        <f t="shared" ca="1" si="427"/>
        <v>5</v>
      </c>
      <c r="G4376">
        <f t="shared" ca="1" si="427"/>
        <v>2</v>
      </c>
      <c r="I4376" t="str">
        <f t="shared" ca="1" si="429"/>
        <v>Male</v>
      </c>
      <c r="J4376" t="str">
        <f t="shared" ca="1" si="430"/>
        <v>Blue Cross</v>
      </c>
      <c r="K4376" t="str">
        <f t="shared" ca="1" si="431"/>
        <v>Admitted</v>
      </c>
      <c r="L4376" s="1">
        <f t="shared" ca="1" si="432"/>
        <v>38567</v>
      </c>
    </row>
    <row r="4377" spans="2:12" x14ac:dyDescent="0.25">
      <c r="B4377">
        <f t="shared" ca="1" si="428"/>
        <v>22</v>
      </c>
      <c r="C4377">
        <f t="shared" ca="1" si="427"/>
        <v>12</v>
      </c>
      <c r="D4377">
        <f t="shared" ca="1" si="427"/>
        <v>1980</v>
      </c>
      <c r="E4377">
        <f t="shared" ca="1" si="427"/>
        <v>1</v>
      </c>
      <c r="F4377">
        <f t="shared" ca="1" si="427"/>
        <v>2</v>
      </c>
      <c r="G4377">
        <f t="shared" ca="1" si="427"/>
        <v>1</v>
      </c>
      <c r="I4377" t="str">
        <f t="shared" ca="1" si="429"/>
        <v>Female</v>
      </c>
      <c r="J4377" t="str">
        <f t="shared" ca="1" si="430"/>
        <v>Medicare</v>
      </c>
      <c r="K4377" t="str">
        <f t="shared" ca="1" si="431"/>
        <v>Discharged</v>
      </c>
      <c r="L4377" s="1">
        <f t="shared" ca="1" si="432"/>
        <v>29577</v>
      </c>
    </row>
    <row r="4378" spans="2:12" x14ac:dyDescent="0.25">
      <c r="B4378">
        <f t="shared" ca="1" si="428"/>
        <v>14</v>
      </c>
      <c r="C4378">
        <f t="shared" ca="1" si="427"/>
        <v>9</v>
      </c>
      <c r="D4378">
        <f t="shared" ca="1" si="427"/>
        <v>1961</v>
      </c>
      <c r="E4378">
        <f t="shared" ca="1" si="427"/>
        <v>1</v>
      </c>
      <c r="F4378">
        <f t="shared" ca="1" si="427"/>
        <v>3</v>
      </c>
      <c r="G4378">
        <f t="shared" ca="1" si="427"/>
        <v>3</v>
      </c>
      <c r="I4378" t="str">
        <f t="shared" ca="1" si="429"/>
        <v>Female</v>
      </c>
      <c r="J4378" t="str">
        <f t="shared" ca="1" si="430"/>
        <v>Medicaid</v>
      </c>
      <c r="K4378" t="str">
        <f t="shared" ca="1" si="431"/>
        <v>Transferred</v>
      </c>
      <c r="L4378" s="1">
        <f t="shared" ca="1" si="432"/>
        <v>22538</v>
      </c>
    </row>
    <row r="4379" spans="2:12" x14ac:dyDescent="0.25">
      <c r="B4379">
        <f t="shared" ca="1" si="428"/>
        <v>23</v>
      </c>
      <c r="C4379">
        <f t="shared" ca="1" si="427"/>
        <v>8</v>
      </c>
      <c r="D4379">
        <f t="shared" ca="1" si="427"/>
        <v>1916</v>
      </c>
      <c r="E4379">
        <f t="shared" ca="1" si="427"/>
        <v>2</v>
      </c>
      <c r="F4379">
        <f t="shared" ca="1" si="427"/>
        <v>1</v>
      </c>
      <c r="G4379">
        <f t="shared" ca="1" si="427"/>
        <v>1</v>
      </c>
      <c r="I4379" t="str">
        <f t="shared" ca="1" si="429"/>
        <v>Male</v>
      </c>
      <c r="J4379" t="str">
        <f t="shared" ca="1" si="430"/>
        <v>Aetna</v>
      </c>
      <c r="K4379" t="str">
        <f t="shared" ca="1" si="431"/>
        <v>Discharged</v>
      </c>
      <c r="L4379" s="1">
        <f t="shared" ca="1" si="432"/>
        <v>6080</v>
      </c>
    </row>
    <row r="4380" spans="2:12" x14ac:dyDescent="0.25">
      <c r="B4380">
        <f t="shared" ca="1" si="428"/>
        <v>21</v>
      </c>
      <c r="C4380">
        <f t="shared" ca="1" si="427"/>
        <v>9</v>
      </c>
      <c r="D4380">
        <f t="shared" ca="1" si="427"/>
        <v>1981</v>
      </c>
      <c r="E4380">
        <f t="shared" ca="1" si="427"/>
        <v>2</v>
      </c>
      <c r="F4380">
        <f t="shared" ca="1" si="427"/>
        <v>5</v>
      </c>
      <c r="G4380">
        <f t="shared" ca="1" si="427"/>
        <v>4</v>
      </c>
      <c r="I4380" t="str">
        <f t="shared" ca="1" si="429"/>
        <v>Male</v>
      </c>
      <c r="J4380" t="str">
        <f t="shared" ca="1" si="430"/>
        <v>Blue Cross</v>
      </c>
      <c r="K4380" t="str">
        <f t="shared" ca="1" si="431"/>
        <v>Left without being seen</v>
      </c>
      <c r="L4380" s="1">
        <f t="shared" ca="1" si="432"/>
        <v>29850</v>
      </c>
    </row>
    <row r="4381" spans="2:12" x14ac:dyDescent="0.25">
      <c r="B4381">
        <f t="shared" ca="1" si="428"/>
        <v>30</v>
      </c>
      <c r="C4381">
        <f t="shared" ca="1" si="427"/>
        <v>4</v>
      </c>
      <c r="D4381">
        <f t="shared" ca="1" si="427"/>
        <v>1967</v>
      </c>
      <c r="E4381">
        <f t="shared" ca="1" si="427"/>
        <v>2</v>
      </c>
      <c r="F4381">
        <f t="shared" ca="1" si="427"/>
        <v>1</v>
      </c>
      <c r="G4381">
        <f t="shared" ca="1" si="427"/>
        <v>1</v>
      </c>
      <c r="I4381" t="str">
        <f t="shared" ca="1" si="429"/>
        <v>Male</v>
      </c>
      <c r="J4381" t="str">
        <f t="shared" ca="1" si="430"/>
        <v>Aetna</v>
      </c>
      <c r="K4381" t="str">
        <f t="shared" ca="1" si="431"/>
        <v>Discharged</v>
      </c>
      <c r="L4381" s="1">
        <f t="shared" ca="1" si="432"/>
        <v>24592</v>
      </c>
    </row>
    <row r="4382" spans="2:12" x14ac:dyDescent="0.25">
      <c r="B4382">
        <f t="shared" ca="1" si="428"/>
        <v>24</v>
      </c>
      <c r="C4382">
        <f t="shared" ca="1" si="427"/>
        <v>7</v>
      </c>
      <c r="D4382">
        <f t="shared" ca="1" si="427"/>
        <v>1946</v>
      </c>
      <c r="E4382">
        <f t="shared" ca="1" si="427"/>
        <v>1</v>
      </c>
      <c r="F4382">
        <f t="shared" ca="1" si="427"/>
        <v>3</v>
      </c>
      <c r="G4382">
        <f t="shared" ca="1" si="427"/>
        <v>2</v>
      </c>
      <c r="I4382" t="str">
        <f t="shared" ca="1" si="429"/>
        <v>Female</v>
      </c>
      <c r="J4382" t="str">
        <f t="shared" ca="1" si="430"/>
        <v>Medicaid</v>
      </c>
      <c r="K4382" t="str">
        <f t="shared" ca="1" si="431"/>
        <v>Admitted</v>
      </c>
      <c r="L4382" s="1">
        <f t="shared" ca="1" si="432"/>
        <v>17007</v>
      </c>
    </row>
    <row r="4383" spans="2:12" x14ac:dyDescent="0.25">
      <c r="B4383">
        <f t="shared" ca="1" si="428"/>
        <v>20</v>
      </c>
      <c r="C4383">
        <f t="shared" ca="1" si="427"/>
        <v>10</v>
      </c>
      <c r="D4383">
        <f t="shared" ca="1" si="427"/>
        <v>1950</v>
      </c>
      <c r="E4383">
        <f t="shared" ca="1" si="427"/>
        <v>1</v>
      </c>
      <c r="F4383">
        <f t="shared" ca="1" si="427"/>
        <v>2</v>
      </c>
      <c r="G4383">
        <f t="shared" ca="1" si="427"/>
        <v>1</v>
      </c>
      <c r="I4383" t="str">
        <f t="shared" ca="1" si="429"/>
        <v>Female</v>
      </c>
      <c r="J4383" t="str">
        <f t="shared" ca="1" si="430"/>
        <v>Medicare</v>
      </c>
      <c r="K4383" t="str">
        <f t="shared" ca="1" si="431"/>
        <v>Discharged</v>
      </c>
      <c r="L4383" s="1">
        <f t="shared" ca="1" si="432"/>
        <v>18556</v>
      </c>
    </row>
    <row r="4384" spans="2:12" x14ac:dyDescent="0.25">
      <c r="B4384">
        <f t="shared" ca="1" si="428"/>
        <v>7</v>
      </c>
      <c r="C4384">
        <f t="shared" ca="1" si="427"/>
        <v>8</v>
      </c>
      <c r="D4384">
        <f t="shared" ca="1" si="427"/>
        <v>1983</v>
      </c>
      <c r="E4384">
        <f t="shared" ca="1" si="427"/>
        <v>2</v>
      </c>
      <c r="F4384">
        <f t="shared" ca="1" si="427"/>
        <v>3</v>
      </c>
      <c r="G4384">
        <f t="shared" ca="1" si="427"/>
        <v>3</v>
      </c>
      <c r="I4384" t="str">
        <f t="shared" ca="1" si="429"/>
        <v>Male</v>
      </c>
      <c r="J4384" t="str">
        <f t="shared" ca="1" si="430"/>
        <v>Medicaid</v>
      </c>
      <c r="K4384" t="str">
        <f t="shared" ca="1" si="431"/>
        <v>Transferred</v>
      </c>
      <c r="L4384" s="1">
        <f t="shared" ca="1" si="432"/>
        <v>30535</v>
      </c>
    </row>
    <row r="4385" spans="2:12" x14ac:dyDescent="0.25">
      <c r="B4385">
        <f t="shared" ca="1" si="428"/>
        <v>16</v>
      </c>
      <c r="C4385">
        <f t="shared" ca="1" si="427"/>
        <v>2</v>
      </c>
      <c r="D4385">
        <f t="shared" ca="1" si="427"/>
        <v>1953</v>
      </c>
      <c r="E4385">
        <f t="shared" ca="1" si="427"/>
        <v>1</v>
      </c>
      <c r="F4385">
        <f t="shared" ca="1" si="427"/>
        <v>2</v>
      </c>
      <c r="G4385">
        <f t="shared" ca="1" si="427"/>
        <v>3</v>
      </c>
      <c r="I4385" t="str">
        <f t="shared" ca="1" si="429"/>
        <v>Female</v>
      </c>
      <c r="J4385" t="str">
        <f t="shared" ca="1" si="430"/>
        <v>Medicare</v>
      </c>
      <c r="K4385" t="str">
        <f t="shared" ca="1" si="431"/>
        <v>Transferred</v>
      </c>
      <c r="L4385" s="1">
        <f t="shared" ca="1" si="432"/>
        <v>19406</v>
      </c>
    </row>
    <row r="4386" spans="2:12" x14ac:dyDescent="0.25">
      <c r="B4386">
        <f t="shared" ca="1" si="428"/>
        <v>6</v>
      </c>
      <c r="C4386">
        <f t="shared" ca="1" si="427"/>
        <v>4</v>
      </c>
      <c r="D4386">
        <f t="shared" ca="1" si="427"/>
        <v>1958</v>
      </c>
      <c r="E4386">
        <f t="shared" ca="1" si="427"/>
        <v>1</v>
      </c>
      <c r="F4386">
        <f t="shared" ca="1" si="427"/>
        <v>5</v>
      </c>
      <c r="G4386">
        <f t="shared" ca="1" si="427"/>
        <v>3</v>
      </c>
      <c r="I4386" t="str">
        <f t="shared" ca="1" si="429"/>
        <v>Female</v>
      </c>
      <c r="J4386" t="str">
        <f t="shared" ca="1" si="430"/>
        <v>Blue Cross</v>
      </c>
      <c r="K4386" t="str">
        <f t="shared" ca="1" si="431"/>
        <v>Transferred</v>
      </c>
      <c r="L4386" s="1">
        <f t="shared" ca="1" si="432"/>
        <v>21281</v>
      </c>
    </row>
    <row r="4387" spans="2:12" x14ac:dyDescent="0.25">
      <c r="B4387">
        <f t="shared" ca="1" si="428"/>
        <v>4</v>
      </c>
      <c r="C4387">
        <f t="shared" ca="1" si="427"/>
        <v>5</v>
      </c>
      <c r="D4387">
        <f t="shared" ca="1" si="427"/>
        <v>1997</v>
      </c>
      <c r="E4387">
        <f t="shared" ca="1" si="427"/>
        <v>2</v>
      </c>
      <c r="F4387">
        <f t="shared" ca="1" si="427"/>
        <v>4</v>
      </c>
      <c r="G4387">
        <f t="shared" ca="1" si="427"/>
        <v>4</v>
      </c>
      <c r="I4387" t="str">
        <f t="shared" ca="1" si="429"/>
        <v>Male</v>
      </c>
      <c r="J4387" t="str">
        <f t="shared" ca="1" si="430"/>
        <v>Self-pay</v>
      </c>
      <c r="K4387" t="str">
        <f t="shared" ca="1" si="431"/>
        <v>Left without being seen</v>
      </c>
      <c r="L4387" s="1">
        <f t="shared" ca="1" si="432"/>
        <v>35554</v>
      </c>
    </row>
    <row r="4388" spans="2:12" x14ac:dyDescent="0.25">
      <c r="B4388">
        <f t="shared" ca="1" si="428"/>
        <v>9</v>
      </c>
      <c r="C4388">
        <f t="shared" ca="1" si="427"/>
        <v>5</v>
      </c>
      <c r="D4388">
        <f t="shared" ca="1" si="427"/>
        <v>1960</v>
      </c>
      <c r="E4388">
        <f t="shared" ca="1" si="427"/>
        <v>2</v>
      </c>
      <c r="F4388">
        <f t="shared" ca="1" si="427"/>
        <v>4</v>
      </c>
      <c r="G4388">
        <f t="shared" ca="1" si="427"/>
        <v>2</v>
      </c>
      <c r="I4388" t="str">
        <f t="shared" ca="1" si="429"/>
        <v>Male</v>
      </c>
      <c r="J4388" t="str">
        <f t="shared" ca="1" si="430"/>
        <v>Self-pay</v>
      </c>
      <c r="K4388" t="str">
        <f t="shared" ca="1" si="431"/>
        <v>Admitted</v>
      </c>
      <c r="L4388" s="1">
        <f t="shared" ca="1" si="432"/>
        <v>22045</v>
      </c>
    </row>
    <row r="4389" spans="2:12" x14ac:dyDescent="0.25">
      <c r="B4389">
        <f t="shared" ca="1" si="428"/>
        <v>9</v>
      </c>
      <c r="C4389">
        <f t="shared" ca="1" si="427"/>
        <v>5</v>
      </c>
      <c r="D4389">
        <f t="shared" ca="1" si="427"/>
        <v>1950</v>
      </c>
      <c r="E4389">
        <f t="shared" ca="1" si="427"/>
        <v>2</v>
      </c>
      <c r="F4389">
        <f t="shared" ca="1" si="427"/>
        <v>4</v>
      </c>
      <c r="G4389">
        <f t="shared" ca="1" si="427"/>
        <v>1</v>
      </c>
      <c r="I4389" t="str">
        <f t="shared" ca="1" si="429"/>
        <v>Male</v>
      </c>
      <c r="J4389" t="str">
        <f t="shared" ca="1" si="430"/>
        <v>Self-pay</v>
      </c>
      <c r="K4389" t="str">
        <f t="shared" ca="1" si="431"/>
        <v>Discharged</v>
      </c>
      <c r="L4389" s="1">
        <f t="shared" ca="1" si="432"/>
        <v>18392</v>
      </c>
    </row>
    <row r="4390" spans="2:12" x14ac:dyDescent="0.25">
      <c r="B4390">
        <f t="shared" ca="1" si="428"/>
        <v>18</v>
      </c>
      <c r="C4390">
        <f t="shared" ca="1" si="427"/>
        <v>9</v>
      </c>
      <c r="D4390">
        <f t="shared" ca="1" si="427"/>
        <v>1985</v>
      </c>
      <c r="E4390">
        <f t="shared" ca="1" si="427"/>
        <v>1</v>
      </c>
      <c r="F4390">
        <f t="shared" ca="1" si="427"/>
        <v>3</v>
      </c>
      <c r="G4390">
        <f t="shared" ca="1" si="427"/>
        <v>3</v>
      </c>
      <c r="I4390" t="str">
        <f t="shared" ca="1" si="429"/>
        <v>Female</v>
      </c>
      <c r="J4390" t="str">
        <f t="shared" ca="1" si="430"/>
        <v>Medicaid</v>
      </c>
      <c r="K4390" t="str">
        <f t="shared" ca="1" si="431"/>
        <v>Transferred</v>
      </c>
      <c r="L4390" s="1">
        <f t="shared" ca="1" si="432"/>
        <v>31308</v>
      </c>
    </row>
    <row r="4391" spans="2:12" x14ac:dyDescent="0.25">
      <c r="B4391">
        <f t="shared" ca="1" si="428"/>
        <v>26</v>
      </c>
      <c r="C4391">
        <f t="shared" ca="1" si="427"/>
        <v>10</v>
      </c>
      <c r="D4391">
        <f t="shared" ca="1" si="427"/>
        <v>1982</v>
      </c>
      <c r="E4391">
        <f t="shared" ca="1" si="427"/>
        <v>1</v>
      </c>
      <c r="F4391">
        <f t="shared" ca="1" si="427"/>
        <v>1</v>
      </c>
      <c r="G4391">
        <f t="shared" ca="1" si="427"/>
        <v>2</v>
      </c>
      <c r="I4391" t="str">
        <f t="shared" ca="1" si="429"/>
        <v>Female</v>
      </c>
      <c r="J4391" t="str">
        <f t="shared" ca="1" si="430"/>
        <v>Aetna</v>
      </c>
      <c r="K4391" t="str">
        <f t="shared" ca="1" si="431"/>
        <v>Admitted</v>
      </c>
      <c r="L4391" s="1">
        <f t="shared" ca="1" si="432"/>
        <v>30250</v>
      </c>
    </row>
    <row r="4392" spans="2:12" x14ac:dyDescent="0.25">
      <c r="B4392">
        <f t="shared" ca="1" si="428"/>
        <v>11</v>
      </c>
      <c r="C4392">
        <f t="shared" ca="1" si="427"/>
        <v>2</v>
      </c>
      <c r="D4392">
        <f t="shared" ca="1" si="427"/>
        <v>1991</v>
      </c>
      <c r="E4392">
        <f t="shared" ca="1" si="427"/>
        <v>1</v>
      </c>
      <c r="F4392">
        <f t="shared" ca="1" si="427"/>
        <v>4</v>
      </c>
      <c r="G4392">
        <f t="shared" ca="1" si="427"/>
        <v>4</v>
      </c>
      <c r="I4392" t="str">
        <f t="shared" ca="1" si="429"/>
        <v>Female</v>
      </c>
      <c r="J4392" t="str">
        <f t="shared" ca="1" si="430"/>
        <v>Self-pay</v>
      </c>
      <c r="K4392" t="str">
        <f t="shared" ca="1" si="431"/>
        <v>Left without being seen</v>
      </c>
      <c r="L4392" s="1">
        <f t="shared" ca="1" si="432"/>
        <v>33280</v>
      </c>
    </row>
    <row r="4393" spans="2:12" x14ac:dyDescent="0.25">
      <c r="B4393">
        <f t="shared" ca="1" si="428"/>
        <v>4</v>
      </c>
      <c r="C4393">
        <f t="shared" ca="1" si="427"/>
        <v>6</v>
      </c>
      <c r="D4393">
        <f t="shared" ca="1" si="427"/>
        <v>1961</v>
      </c>
      <c r="E4393">
        <f t="shared" ca="1" si="427"/>
        <v>1</v>
      </c>
      <c r="F4393">
        <f t="shared" ca="1" si="427"/>
        <v>4</v>
      </c>
      <c r="G4393">
        <f t="shared" ca="1" si="427"/>
        <v>4</v>
      </c>
      <c r="I4393" t="str">
        <f t="shared" ca="1" si="429"/>
        <v>Female</v>
      </c>
      <c r="J4393" t="str">
        <f t="shared" ca="1" si="430"/>
        <v>Self-pay</v>
      </c>
      <c r="K4393" t="str">
        <f t="shared" ca="1" si="431"/>
        <v>Left without being seen</v>
      </c>
      <c r="L4393" s="1">
        <f t="shared" ca="1" si="432"/>
        <v>22436</v>
      </c>
    </row>
    <row r="4394" spans="2:12" x14ac:dyDescent="0.25">
      <c r="B4394">
        <f t="shared" ca="1" si="428"/>
        <v>30</v>
      </c>
      <c r="C4394">
        <f t="shared" ca="1" si="427"/>
        <v>11</v>
      </c>
      <c r="D4394">
        <f t="shared" ca="1" si="427"/>
        <v>1984</v>
      </c>
      <c r="E4394">
        <f t="shared" ca="1" si="427"/>
        <v>1</v>
      </c>
      <c r="F4394">
        <f t="shared" ca="1" si="427"/>
        <v>2</v>
      </c>
      <c r="G4394">
        <f t="shared" ca="1" si="427"/>
        <v>1</v>
      </c>
      <c r="I4394" t="str">
        <f t="shared" ca="1" si="429"/>
        <v>Female</v>
      </c>
      <c r="J4394" t="str">
        <f t="shared" ca="1" si="430"/>
        <v>Medicare</v>
      </c>
      <c r="K4394" t="str">
        <f t="shared" ca="1" si="431"/>
        <v>Discharged</v>
      </c>
      <c r="L4394" s="1">
        <f t="shared" ca="1" si="432"/>
        <v>31016</v>
      </c>
    </row>
    <row r="4395" spans="2:12" x14ac:dyDescent="0.25">
      <c r="B4395">
        <f t="shared" ca="1" si="428"/>
        <v>24</v>
      </c>
      <c r="C4395">
        <f t="shared" ca="1" si="427"/>
        <v>6</v>
      </c>
      <c r="D4395">
        <f t="shared" ca="1" si="427"/>
        <v>1946</v>
      </c>
      <c r="E4395">
        <f t="shared" ca="1" si="427"/>
        <v>1</v>
      </c>
      <c r="F4395">
        <f t="shared" ca="1" si="427"/>
        <v>2</v>
      </c>
      <c r="G4395">
        <f t="shared" ca="1" si="427"/>
        <v>4</v>
      </c>
      <c r="I4395" t="str">
        <f t="shared" ca="1" si="429"/>
        <v>Female</v>
      </c>
      <c r="J4395" t="str">
        <f t="shared" ca="1" si="430"/>
        <v>Medicare</v>
      </c>
      <c r="K4395" t="str">
        <f t="shared" ca="1" si="431"/>
        <v>Left without being seen</v>
      </c>
      <c r="L4395" s="1">
        <f t="shared" ca="1" si="432"/>
        <v>16977</v>
      </c>
    </row>
    <row r="4396" spans="2:12" x14ac:dyDescent="0.25">
      <c r="B4396">
        <f t="shared" ca="1" si="428"/>
        <v>2</v>
      </c>
      <c r="C4396">
        <f t="shared" ca="1" si="427"/>
        <v>4</v>
      </c>
      <c r="D4396">
        <f t="shared" ca="1" si="427"/>
        <v>1956</v>
      </c>
      <c r="E4396">
        <f t="shared" ca="1" si="427"/>
        <v>2</v>
      </c>
      <c r="F4396">
        <f t="shared" ca="1" si="427"/>
        <v>3</v>
      </c>
      <c r="G4396">
        <f t="shared" ca="1" si="427"/>
        <v>3</v>
      </c>
      <c r="I4396" t="str">
        <f t="shared" ca="1" si="429"/>
        <v>Male</v>
      </c>
      <c r="J4396" t="str">
        <f t="shared" ca="1" si="430"/>
        <v>Medicaid</v>
      </c>
      <c r="K4396" t="str">
        <f t="shared" ca="1" si="431"/>
        <v>Transferred</v>
      </c>
      <c r="L4396" s="1">
        <f t="shared" ca="1" si="432"/>
        <v>20547</v>
      </c>
    </row>
    <row r="4397" spans="2:12" x14ac:dyDescent="0.25">
      <c r="B4397">
        <f t="shared" ca="1" si="428"/>
        <v>12</v>
      </c>
      <c r="C4397">
        <f t="shared" ca="1" si="427"/>
        <v>2</v>
      </c>
      <c r="D4397">
        <f t="shared" ca="1" si="427"/>
        <v>1977</v>
      </c>
      <c r="E4397">
        <f t="shared" ca="1" si="427"/>
        <v>1</v>
      </c>
      <c r="F4397">
        <f t="shared" ca="1" si="427"/>
        <v>2</v>
      </c>
      <c r="G4397">
        <f t="shared" ca="1" si="427"/>
        <v>2</v>
      </c>
      <c r="I4397" t="str">
        <f t="shared" ca="1" si="429"/>
        <v>Female</v>
      </c>
      <c r="J4397" t="str">
        <f t="shared" ca="1" si="430"/>
        <v>Medicare</v>
      </c>
      <c r="K4397" t="str">
        <f t="shared" ca="1" si="431"/>
        <v>Admitted</v>
      </c>
      <c r="L4397" s="1">
        <f t="shared" ca="1" si="432"/>
        <v>28168</v>
      </c>
    </row>
    <row r="4398" spans="2:12" x14ac:dyDescent="0.25">
      <c r="B4398">
        <f t="shared" ca="1" si="428"/>
        <v>3</v>
      </c>
      <c r="C4398">
        <f t="shared" ca="1" si="427"/>
        <v>5</v>
      </c>
      <c r="D4398">
        <f t="shared" ca="1" si="427"/>
        <v>1969</v>
      </c>
      <c r="E4398">
        <f t="shared" ca="1" si="427"/>
        <v>1</v>
      </c>
      <c r="F4398">
        <f t="shared" ca="1" si="427"/>
        <v>4</v>
      </c>
      <c r="G4398">
        <f t="shared" ca="1" si="427"/>
        <v>3</v>
      </c>
      <c r="I4398" t="str">
        <f t="shared" ca="1" si="429"/>
        <v>Female</v>
      </c>
      <c r="J4398" t="str">
        <f t="shared" ca="1" si="430"/>
        <v>Self-pay</v>
      </c>
      <c r="K4398" t="str">
        <f t="shared" ca="1" si="431"/>
        <v>Transferred</v>
      </c>
      <c r="L4398" s="1">
        <f t="shared" ca="1" si="432"/>
        <v>25326</v>
      </c>
    </row>
    <row r="4399" spans="2:12" x14ac:dyDescent="0.25">
      <c r="B4399">
        <f t="shared" ca="1" si="428"/>
        <v>10</v>
      </c>
      <c r="C4399">
        <f t="shared" ca="1" si="427"/>
        <v>9</v>
      </c>
      <c r="D4399">
        <f t="shared" ca="1" si="427"/>
        <v>2013</v>
      </c>
      <c r="E4399">
        <f t="shared" ca="1" si="427"/>
        <v>2</v>
      </c>
      <c r="F4399">
        <f t="shared" ca="1" si="427"/>
        <v>2</v>
      </c>
      <c r="G4399">
        <f t="shared" ca="1" si="427"/>
        <v>2</v>
      </c>
      <c r="I4399" t="str">
        <f t="shared" ca="1" si="429"/>
        <v>Male</v>
      </c>
      <c r="J4399" t="str">
        <f t="shared" ca="1" si="430"/>
        <v>Medicare</v>
      </c>
      <c r="K4399" t="str">
        <f t="shared" ca="1" si="431"/>
        <v>Admitted</v>
      </c>
      <c r="L4399" s="1">
        <f t="shared" ca="1" si="432"/>
        <v>41527</v>
      </c>
    </row>
    <row r="4400" spans="2:12" x14ac:dyDescent="0.25">
      <c r="B4400">
        <f t="shared" ca="1" si="428"/>
        <v>3</v>
      </c>
      <c r="C4400">
        <f t="shared" ca="1" si="427"/>
        <v>2</v>
      </c>
      <c r="D4400">
        <f t="shared" ca="1" si="427"/>
        <v>1968</v>
      </c>
      <c r="E4400">
        <f t="shared" ca="1" si="427"/>
        <v>2</v>
      </c>
      <c r="F4400">
        <f t="shared" ca="1" si="427"/>
        <v>2</v>
      </c>
      <c r="G4400">
        <f t="shared" ca="1" si="427"/>
        <v>4</v>
      </c>
      <c r="I4400" t="str">
        <f t="shared" ca="1" si="429"/>
        <v>Male</v>
      </c>
      <c r="J4400" t="str">
        <f t="shared" ca="1" si="430"/>
        <v>Medicare</v>
      </c>
      <c r="K4400" t="str">
        <f t="shared" ca="1" si="431"/>
        <v>Left without being seen</v>
      </c>
      <c r="L4400" s="1">
        <f t="shared" ca="1" si="432"/>
        <v>24871</v>
      </c>
    </row>
    <row r="4401" spans="2:12" x14ac:dyDescent="0.25">
      <c r="B4401">
        <f t="shared" ca="1" si="428"/>
        <v>27</v>
      </c>
      <c r="C4401">
        <f t="shared" ca="1" si="427"/>
        <v>3</v>
      </c>
      <c r="D4401">
        <f t="shared" ca="1" si="427"/>
        <v>2001</v>
      </c>
      <c r="E4401">
        <f t="shared" ca="1" si="427"/>
        <v>1</v>
      </c>
      <c r="F4401">
        <f t="shared" ca="1" si="427"/>
        <v>2</v>
      </c>
      <c r="G4401">
        <f t="shared" ca="1" si="427"/>
        <v>4</v>
      </c>
      <c r="I4401" t="str">
        <f t="shared" ca="1" si="429"/>
        <v>Female</v>
      </c>
      <c r="J4401" t="str">
        <f t="shared" ca="1" si="430"/>
        <v>Medicare</v>
      </c>
      <c r="K4401" t="str">
        <f t="shared" ca="1" si="431"/>
        <v>Left without being seen</v>
      </c>
      <c r="L4401" s="1">
        <f t="shared" ca="1" si="432"/>
        <v>36977</v>
      </c>
    </row>
    <row r="4402" spans="2:12" x14ac:dyDescent="0.25">
      <c r="B4402">
        <f t="shared" ca="1" si="428"/>
        <v>22</v>
      </c>
      <c r="C4402">
        <f t="shared" ca="1" si="427"/>
        <v>8</v>
      </c>
      <c r="D4402">
        <f t="shared" ca="1" si="427"/>
        <v>1929</v>
      </c>
      <c r="E4402">
        <f t="shared" ca="1" si="427"/>
        <v>1</v>
      </c>
      <c r="F4402">
        <f t="shared" ca="1" si="427"/>
        <v>5</v>
      </c>
      <c r="G4402">
        <f t="shared" ca="1" si="427"/>
        <v>2</v>
      </c>
      <c r="I4402" t="str">
        <f t="shared" ca="1" si="429"/>
        <v>Female</v>
      </c>
      <c r="J4402" t="str">
        <f t="shared" ca="1" si="430"/>
        <v>Blue Cross</v>
      </c>
      <c r="K4402" t="str">
        <f t="shared" ca="1" si="431"/>
        <v>Admitted</v>
      </c>
      <c r="L4402" s="1">
        <f t="shared" ca="1" si="432"/>
        <v>10827</v>
      </c>
    </row>
    <row r="4403" spans="2:12" x14ac:dyDescent="0.25">
      <c r="B4403">
        <f t="shared" ca="1" si="428"/>
        <v>9</v>
      </c>
      <c r="C4403">
        <f t="shared" ca="1" si="427"/>
        <v>11</v>
      </c>
      <c r="D4403">
        <f t="shared" ca="1" si="427"/>
        <v>1947</v>
      </c>
      <c r="E4403">
        <f t="shared" ref="C4403:G4454" ca="1" si="433">RANDBETWEEN(E$4,E$5)</f>
        <v>1</v>
      </c>
      <c r="F4403">
        <f t="shared" ca="1" si="433"/>
        <v>5</v>
      </c>
      <c r="G4403">
        <f t="shared" ca="1" si="433"/>
        <v>3</v>
      </c>
      <c r="I4403" t="str">
        <f t="shared" ca="1" si="429"/>
        <v>Female</v>
      </c>
      <c r="J4403" t="str">
        <f t="shared" ca="1" si="430"/>
        <v>Blue Cross</v>
      </c>
      <c r="K4403" t="str">
        <f t="shared" ca="1" si="431"/>
        <v>Transferred</v>
      </c>
      <c r="L4403" s="1">
        <f t="shared" ca="1" si="432"/>
        <v>17480</v>
      </c>
    </row>
    <row r="4404" spans="2:12" x14ac:dyDescent="0.25">
      <c r="B4404">
        <f t="shared" ca="1" si="428"/>
        <v>29</v>
      </c>
      <c r="C4404">
        <f t="shared" ca="1" si="433"/>
        <v>8</v>
      </c>
      <c r="D4404">
        <f t="shared" ca="1" si="433"/>
        <v>1927</v>
      </c>
      <c r="E4404">
        <f t="shared" ca="1" si="433"/>
        <v>1</v>
      </c>
      <c r="F4404">
        <f t="shared" ca="1" si="433"/>
        <v>2</v>
      </c>
      <c r="G4404">
        <f t="shared" ca="1" si="433"/>
        <v>4</v>
      </c>
      <c r="I4404" t="str">
        <f t="shared" ca="1" si="429"/>
        <v>Female</v>
      </c>
      <c r="J4404" t="str">
        <f t="shared" ca="1" si="430"/>
        <v>Medicare</v>
      </c>
      <c r="K4404" t="str">
        <f t="shared" ca="1" si="431"/>
        <v>Left without being seen</v>
      </c>
      <c r="L4404" s="1">
        <f t="shared" ca="1" si="432"/>
        <v>10103</v>
      </c>
    </row>
    <row r="4405" spans="2:12" x14ac:dyDescent="0.25">
      <c r="B4405">
        <f t="shared" ca="1" si="428"/>
        <v>8</v>
      </c>
      <c r="C4405">
        <f t="shared" ca="1" si="433"/>
        <v>9</v>
      </c>
      <c r="D4405">
        <f t="shared" ca="1" si="433"/>
        <v>1999</v>
      </c>
      <c r="E4405">
        <f t="shared" ca="1" si="433"/>
        <v>1</v>
      </c>
      <c r="F4405">
        <f t="shared" ca="1" si="433"/>
        <v>5</v>
      </c>
      <c r="G4405">
        <f t="shared" ca="1" si="433"/>
        <v>3</v>
      </c>
      <c r="I4405" t="str">
        <f t="shared" ca="1" si="429"/>
        <v>Female</v>
      </c>
      <c r="J4405" t="str">
        <f t="shared" ca="1" si="430"/>
        <v>Blue Cross</v>
      </c>
      <c r="K4405" t="str">
        <f t="shared" ca="1" si="431"/>
        <v>Transferred</v>
      </c>
      <c r="L4405" s="1">
        <f t="shared" ca="1" si="432"/>
        <v>36411</v>
      </c>
    </row>
    <row r="4406" spans="2:12" x14ac:dyDescent="0.25">
      <c r="B4406">
        <f t="shared" ca="1" si="428"/>
        <v>27</v>
      </c>
      <c r="C4406">
        <f t="shared" ca="1" si="433"/>
        <v>4</v>
      </c>
      <c r="D4406">
        <f t="shared" ca="1" si="433"/>
        <v>1990</v>
      </c>
      <c r="E4406">
        <f t="shared" ca="1" si="433"/>
        <v>2</v>
      </c>
      <c r="F4406">
        <f t="shared" ca="1" si="433"/>
        <v>5</v>
      </c>
      <c r="G4406">
        <f t="shared" ca="1" si="433"/>
        <v>3</v>
      </c>
      <c r="I4406" t="str">
        <f t="shared" ca="1" si="429"/>
        <v>Male</v>
      </c>
      <c r="J4406" t="str">
        <f t="shared" ca="1" si="430"/>
        <v>Blue Cross</v>
      </c>
      <c r="K4406" t="str">
        <f t="shared" ca="1" si="431"/>
        <v>Transferred</v>
      </c>
      <c r="L4406" s="1">
        <f t="shared" ca="1" si="432"/>
        <v>32990</v>
      </c>
    </row>
    <row r="4407" spans="2:12" x14ac:dyDescent="0.25">
      <c r="B4407">
        <f t="shared" ca="1" si="428"/>
        <v>1</v>
      </c>
      <c r="C4407">
        <f t="shared" ca="1" si="433"/>
        <v>4</v>
      </c>
      <c r="D4407">
        <f t="shared" ca="1" si="433"/>
        <v>1941</v>
      </c>
      <c r="E4407">
        <f t="shared" ca="1" si="433"/>
        <v>1</v>
      </c>
      <c r="F4407">
        <f t="shared" ca="1" si="433"/>
        <v>5</v>
      </c>
      <c r="G4407">
        <f t="shared" ca="1" si="433"/>
        <v>3</v>
      </c>
      <c r="I4407" t="str">
        <f t="shared" ca="1" si="429"/>
        <v>Female</v>
      </c>
      <c r="J4407" t="str">
        <f t="shared" ca="1" si="430"/>
        <v>Blue Cross</v>
      </c>
      <c r="K4407" t="str">
        <f t="shared" ca="1" si="431"/>
        <v>Transferred</v>
      </c>
      <c r="L4407" s="1">
        <f t="shared" ca="1" si="432"/>
        <v>15067</v>
      </c>
    </row>
    <row r="4408" spans="2:12" x14ac:dyDescent="0.25">
      <c r="B4408">
        <f t="shared" ca="1" si="428"/>
        <v>2</v>
      </c>
      <c r="C4408">
        <f t="shared" ca="1" si="433"/>
        <v>2</v>
      </c>
      <c r="D4408">
        <f t="shared" ca="1" si="433"/>
        <v>1973</v>
      </c>
      <c r="E4408">
        <f t="shared" ca="1" si="433"/>
        <v>1</v>
      </c>
      <c r="F4408">
        <f t="shared" ca="1" si="433"/>
        <v>3</v>
      </c>
      <c r="G4408">
        <f t="shared" ca="1" si="433"/>
        <v>2</v>
      </c>
      <c r="I4408" t="str">
        <f t="shared" ca="1" si="429"/>
        <v>Female</v>
      </c>
      <c r="J4408" t="str">
        <f t="shared" ca="1" si="430"/>
        <v>Medicaid</v>
      </c>
      <c r="K4408" t="str">
        <f t="shared" ca="1" si="431"/>
        <v>Admitted</v>
      </c>
      <c r="L4408" s="1">
        <f t="shared" ca="1" si="432"/>
        <v>26697</v>
      </c>
    </row>
    <row r="4409" spans="2:12" x14ac:dyDescent="0.25">
      <c r="B4409">
        <f t="shared" ca="1" si="428"/>
        <v>23</v>
      </c>
      <c r="C4409">
        <f t="shared" ca="1" si="433"/>
        <v>10</v>
      </c>
      <c r="D4409">
        <f t="shared" ca="1" si="433"/>
        <v>1987</v>
      </c>
      <c r="E4409">
        <f t="shared" ca="1" si="433"/>
        <v>2</v>
      </c>
      <c r="F4409">
        <f t="shared" ca="1" si="433"/>
        <v>5</v>
      </c>
      <c r="G4409">
        <f t="shared" ca="1" si="433"/>
        <v>3</v>
      </c>
      <c r="I4409" t="str">
        <f t="shared" ca="1" si="429"/>
        <v>Male</v>
      </c>
      <c r="J4409" t="str">
        <f t="shared" ca="1" si="430"/>
        <v>Blue Cross</v>
      </c>
      <c r="K4409" t="str">
        <f t="shared" ca="1" si="431"/>
        <v>Transferred</v>
      </c>
      <c r="L4409" s="1">
        <f t="shared" ca="1" si="432"/>
        <v>32073</v>
      </c>
    </row>
    <row r="4410" spans="2:12" x14ac:dyDescent="0.25">
      <c r="B4410">
        <f t="shared" ca="1" si="428"/>
        <v>14</v>
      </c>
      <c r="C4410">
        <f t="shared" ca="1" si="433"/>
        <v>4</v>
      </c>
      <c r="D4410">
        <f t="shared" ca="1" si="433"/>
        <v>1935</v>
      </c>
      <c r="E4410">
        <f t="shared" ca="1" si="433"/>
        <v>1</v>
      </c>
      <c r="F4410">
        <f t="shared" ca="1" si="433"/>
        <v>3</v>
      </c>
      <c r="G4410">
        <f t="shared" ca="1" si="433"/>
        <v>1</v>
      </c>
      <c r="I4410" t="str">
        <f t="shared" ca="1" si="429"/>
        <v>Female</v>
      </c>
      <c r="J4410" t="str">
        <f t="shared" ca="1" si="430"/>
        <v>Medicaid</v>
      </c>
      <c r="K4410" t="str">
        <f t="shared" ca="1" si="431"/>
        <v>Discharged</v>
      </c>
      <c r="L4410" s="1">
        <f t="shared" ca="1" si="432"/>
        <v>12888</v>
      </c>
    </row>
    <row r="4411" spans="2:12" x14ac:dyDescent="0.25">
      <c r="B4411">
        <f t="shared" ca="1" si="428"/>
        <v>27</v>
      </c>
      <c r="C4411">
        <f t="shared" ca="1" si="433"/>
        <v>2</v>
      </c>
      <c r="D4411">
        <f t="shared" ca="1" si="433"/>
        <v>1919</v>
      </c>
      <c r="E4411">
        <f t="shared" ca="1" si="433"/>
        <v>2</v>
      </c>
      <c r="F4411">
        <f t="shared" ca="1" si="433"/>
        <v>4</v>
      </c>
      <c r="G4411">
        <f t="shared" ca="1" si="433"/>
        <v>3</v>
      </c>
      <c r="I4411" t="str">
        <f t="shared" ca="1" si="429"/>
        <v>Male</v>
      </c>
      <c r="J4411" t="str">
        <f t="shared" ca="1" si="430"/>
        <v>Self-pay</v>
      </c>
      <c r="K4411" t="str">
        <f t="shared" ca="1" si="431"/>
        <v>Transferred</v>
      </c>
      <c r="L4411" s="1">
        <f t="shared" ca="1" si="432"/>
        <v>6998</v>
      </c>
    </row>
    <row r="4412" spans="2:12" x14ac:dyDescent="0.25">
      <c r="B4412">
        <f t="shared" ca="1" si="428"/>
        <v>24</v>
      </c>
      <c r="C4412">
        <f t="shared" ca="1" si="433"/>
        <v>9</v>
      </c>
      <c r="D4412">
        <f t="shared" ca="1" si="433"/>
        <v>1933</v>
      </c>
      <c r="E4412">
        <f t="shared" ca="1" si="433"/>
        <v>2</v>
      </c>
      <c r="F4412">
        <f t="shared" ca="1" si="433"/>
        <v>4</v>
      </c>
      <c r="G4412">
        <f t="shared" ca="1" si="433"/>
        <v>2</v>
      </c>
      <c r="I4412" t="str">
        <f t="shared" ca="1" si="429"/>
        <v>Male</v>
      </c>
      <c r="J4412" t="str">
        <f t="shared" ca="1" si="430"/>
        <v>Self-pay</v>
      </c>
      <c r="K4412" t="str">
        <f t="shared" ca="1" si="431"/>
        <v>Admitted</v>
      </c>
      <c r="L4412" s="1">
        <f t="shared" ca="1" si="432"/>
        <v>12321</v>
      </c>
    </row>
    <row r="4413" spans="2:12" x14ac:dyDescent="0.25">
      <c r="B4413">
        <f t="shared" ca="1" si="428"/>
        <v>20</v>
      </c>
      <c r="C4413">
        <f t="shared" ca="1" si="433"/>
        <v>6</v>
      </c>
      <c r="D4413">
        <f t="shared" ca="1" si="433"/>
        <v>1982</v>
      </c>
      <c r="E4413">
        <f t="shared" ca="1" si="433"/>
        <v>2</v>
      </c>
      <c r="F4413">
        <f t="shared" ca="1" si="433"/>
        <v>4</v>
      </c>
      <c r="G4413">
        <f t="shared" ca="1" si="433"/>
        <v>3</v>
      </c>
      <c r="I4413" t="str">
        <f t="shared" ca="1" si="429"/>
        <v>Male</v>
      </c>
      <c r="J4413" t="str">
        <f t="shared" ca="1" si="430"/>
        <v>Self-pay</v>
      </c>
      <c r="K4413" t="str">
        <f t="shared" ca="1" si="431"/>
        <v>Transferred</v>
      </c>
      <c r="L4413" s="1">
        <f t="shared" ca="1" si="432"/>
        <v>30122</v>
      </c>
    </row>
    <row r="4414" spans="2:12" x14ac:dyDescent="0.25">
      <c r="B4414">
        <f t="shared" ca="1" si="428"/>
        <v>16</v>
      </c>
      <c r="C4414">
        <f t="shared" ca="1" si="433"/>
        <v>12</v>
      </c>
      <c r="D4414">
        <f t="shared" ca="1" si="433"/>
        <v>2010</v>
      </c>
      <c r="E4414">
        <f t="shared" ca="1" si="433"/>
        <v>1</v>
      </c>
      <c r="F4414">
        <f t="shared" ca="1" si="433"/>
        <v>1</v>
      </c>
      <c r="G4414">
        <f t="shared" ca="1" si="433"/>
        <v>3</v>
      </c>
      <c r="I4414" t="str">
        <f t="shared" ca="1" si="429"/>
        <v>Female</v>
      </c>
      <c r="J4414" t="str">
        <f t="shared" ca="1" si="430"/>
        <v>Aetna</v>
      </c>
      <c r="K4414" t="str">
        <f t="shared" ca="1" si="431"/>
        <v>Transferred</v>
      </c>
      <c r="L4414" s="1">
        <f t="shared" ca="1" si="432"/>
        <v>40528</v>
      </c>
    </row>
    <row r="4415" spans="2:12" x14ac:dyDescent="0.25">
      <c r="B4415">
        <f t="shared" ca="1" si="428"/>
        <v>10</v>
      </c>
      <c r="C4415">
        <f t="shared" ca="1" si="433"/>
        <v>10</v>
      </c>
      <c r="D4415">
        <f t="shared" ca="1" si="433"/>
        <v>1932</v>
      </c>
      <c r="E4415">
        <f t="shared" ca="1" si="433"/>
        <v>2</v>
      </c>
      <c r="F4415">
        <f t="shared" ca="1" si="433"/>
        <v>3</v>
      </c>
      <c r="G4415">
        <f t="shared" ca="1" si="433"/>
        <v>1</v>
      </c>
      <c r="I4415" t="str">
        <f t="shared" ca="1" si="429"/>
        <v>Male</v>
      </c>
      <c r="J4415" t="str">
        <f t="shared" ca="1" si="430"/>
        <v>Medicaid</v>
      </c>
      <c r="K4415" t="str">
        <f t="shared" ca="1" si="431"/>
        <v>Discharged</v>
      </c>
      <c r="L4415" s="1">
        <f t="shared" ca="1" si="432"/>
        <v>11972</v>
      </c>
    </row>
    <row r="4416" spans="2:12" x14ac:dyDescent="0.25">
      <c r="B4416">
        <f t="shared" ca="1" si="428"/>
        <v>14</v>
      </c>
      <c r="C4416">
        <f t="shared" ca="1" si="433"/>
        <v>8</v>
      </c>
      <c r="D4416">
        <f t="shared" ca="1" si="433"/>
        <v>1952</v>
      </c>
      <c r="E4416">
        <f t="shared" ca="1" si="433"/>
        <v>2</v>
      </c>
      <c r="F4416">
        <f t="shared" ca="1" si="433"/>
        <v>5</v>
      </c>
      <c r="G4416">
        <f t="shared" ca="1" si="433"/>
        <v>3</v>
      </c>
      <c r="I4416" t="str">
        <f t="shared" ca="1" si="429"/>
        <v>Male</v>
      </c>
      <c r="J4416" t="str">
        <f t="shared" ca="1" si="430"/>
        <v>Blue Cross</v>
      </c>
      <c r="K4416" t="str">
        <f t="shared" ca="1" si="431"/>
        <v>Transferred</v>
      </c>
      <c r="L4416" s="1">
        <f t="shared" ca="1" si="432"/>
        <v>19220</v>
      </c>
    </row>
    <row r="4417" spans="2:12" x14ac:dyDescent="0.25">
      <c r="B4417">
        <f t="shared" ca="1" si="428"/>
        <v>26</v>
      </c>
      <c r="C4417">
        <f t="shared" ca="1" si="433"/>
        <v>4</v>
      </c>
      <c r="D4417">
        <f t="shared" ca="1" si="433"/>
        <v>1938</v>
      </c>
      <c r="E4417">
        <f t="shared" ca="1" si="433"/>
        <v>2</v>
      </c>
      <c r="F4417">
        <f t="shared" ca="1" si="433"/>
        <v>2</v>
      </c>
      <c r="G4417">
        <f t="shared" ca="1" si="433"/>
        <v>1</v>
      </c>
      <c r="I4417" t="str">
        <f t="shared" ca="1" si="429"/>
        <v>Male</v>
      </c>
      <c r="J4417" t="str">
        <f t="shared" ca="1" si="430"/>
        <v>Medicare</v>
      </c>
      <c r="K4417" t="str">
        <f t="shared" ca="1" si="431"/>
        <v>Discharged</v>
      </c>
      <c r="L4417" s="1">
        <f t="shared" ca="1" si="432"/>
        <v>13996</v>
      </c>
    </row>
    <row r="4418" spans="2:12" x14ac:dyDescent="0.25">
      <c r="B4418">
        <f t="shared" ca="1" si="428"/>
        <v>8</v>
      </c>
      <c r="C4418">
        <f t="shared" ca="1" si="433"/>
        <v>5</v>
      </c>
      <c r="D4418">
        <f t="shared" ca="1" si="433"/>
        <v>1944</v>
      </c>
      <c r="E4418">
        <f t="shared" ca="1" si="433"/>
        <v>1</v>
      </c>
      <c r="F4418">
        <f t="shared" ca="1" si="433"/>
        <v>1</v>
      </c>
      <c r="G4418">
        <f t="shared" ca="1" si="433"/>
        <v>3</v>
      </c>
      <c r="I4418" t="str">
        <f t="shared" ca="1" si="429"/>
        <v>Female</v>
      </c>
      <c r="J4418" t="str">
        <f t="shared" ca="1" si="430"/>
        <v>Aetna</v>
      </c>
      <c r="K4418" t="str">
        <f t="shared" ca="1" si="431"/>
        <v>Transferred</v>
      </c>
      <c r="L4418" s="1">
        <f t="shared" ca="1" si="432"/>
        <v>16200</v>
      </c>
    </row>
    <row r="4419" spans="2:12" x14ac:dyDescent="0.25">
      <c r="B4419">
        <f t="shared" ca="1" si="428"/>
        <v>5</v>
      </c>
      <c r="C4419">
        <f t="shared" ca="1" si="433"/>
        <v>4</v>
      </c>
      <c r="D4419">
        <f t="shared" ca="1" si="433"/>
        <v>1955</v>
      </c>
      <c r="E4419">
        <f t="shared" ca="1" si="433"/>
        <v>1</v>
      </c>
      <c r="F4419">
        <f t="shared" ca="1" si="433"/>
        <v>4</v>
      </c>
      <c r="G4419">
        <f t="shared" ca="1" si="433"/>
        <v>2</v>
      </c>
      <c r="I4419" t="str">
        <f t="shared" ca="1" si="429"/>
        <v>Female</v>
      </c>
      <c r="J4419" t="str">
        <f t="shared" ca="1" si="430"/>
        <v>Self-pay</v>
      </c>
      <c r="K4419" t="str">
        <f t="shared" ca="1" si="431"/>
        <v>Admitted</v>
      </c>
      <c r="L4419" s="1">
        <f t="shared" ca="1" si="432"/>
        <v>20184</v>
      </c>
    </row>
    <row r="4420" spans="2:12" x14ac:dyDescent="0.25">
      <c r="B4420">
        <f t="shared" ca="1" si="428"/>
        <v>2</v>
      </c>
      <c r="C4420">
        <f t="shared" ca="1" si="433"/>
        <v>2</v>
      </c>
      <c r="D4420">
        <f t="shared" ca="1" si="433"/>
        <v>1943</v>
      </c>
      <c r="E4420">
        <f t="shared" ca="1" si="433"/>
        <v>1</v>
      </c>
      <c r="F4420">
        <f t="shared" ca="1" si="433"/>
        <v>3</v>
      </c>
      <c r="G4420">
        <f t="shared" ca="1" si="433"/>
        <v>4</v>
      </c>
      <c r="I4420" t="str">
        <f t="shared" ca="1" si="429"/>
        <v>Female</v>
      </c>
      <c r="J4420" t="str">
        <f t="shared" ca="1" si="430"/>
        <v>Medicaid</v>
      </c>
      <c r="K4420" t="str">
        <f t="shared" ca="1" si="431"/>
        <v>Left without being seen</v>
      </c>
      <c r="L4420" s="1">
        <f t="shared" ca="1" si="432"/>
        <v>15739</v>
      </c>
    </row>
    <row r="4421" spans="2:12" x14ac:dyDescent="0.25">
      <c r="B4421">
        <f t="shared" ref="B4421:B4484" ca="1" si="434">RANDBETWEEN(B$4,B$5)</f>
        <v>4</v>
      </c>
      <c r="C4421">
        <f t="shared" ca="1" si="433"/>
        <v>7</v>
      </c>
      <c r="D4421">
        <f t="shared" ca="1" si="433"/>
        <v>1993</v>
      </c>
      <c r="E4421">
        <f t="shared" ca="1" si="433"/>
        <v>2</v>
      </c>
      <c r="F4421">
        <f t="shared" ca="1" si="433"/>
        <v>2</v>
      </c>
      <c r="G4421">
        <f t="shared" ca="1" si="433"/>
        <v>1</v>
      </c>
      <c r="I4421" t="str">
        <f t="shared" ca="1" si="429"/>
        <v>Male</v>
      </c>
      <c r="J4421" t="str">
        <f t="shared" ca="1" si="430"/>
        <v>Medicare</v>
      </c>
      <c r="K4421" t="str">
        <f t="shared" ca="1" si="431"/>
        <v>Discharged</v>
      </c>
      <c r="L4421" s="1">
        <f t="shared" ca="1" si="432"/>
        <v>34154</v>
      </c>
    </row>
    <row r="4422" spans="2:12" x14ac:dyDescent="0.25">
      <c r="B4422">
        <f t="shared" ca="1" si="434"/>
        <v>19</v>
      </c>
      <c r="C4422">
        <f t="shared" ca="1" si="433"/>
        <v>12</v>
      </c>
      <c r="D4422">
        <f t="shared" ca="1" si="433"/>
        <v>1935</v>
      </c>
      <c r="E4422">
        <f t="shared" ca="1" si="433"/>
        <v>2</v>
      </c>
      <c r="F4422">
        <f t="shared" ca="1" si="433"/>
        <v>2</v>
      </c>
      <c r="G4422">
        <f t="shared" ca="1" si="433"/>
        <v>3</v>
      </c>
      <c r="I4422" t="str">
        <f t="shared" ca="1" si="429"/>
        <v>Male</v>
      </c>
      <c r="J4422" t="str">
        <f t="shared" ca="1" si="430"/>
        <v>Medicare</v>
      </c>
      <c r="K4422" t="str">
        <f t="shared" ca="1" si="431"/>
        <v>Transferred</v>
      </c>
      <c r="L4422" s="1">
        <f t="shared" ca="1" si="432"/>
        <v>13137</v>
      </c>
    </row>
    <row r="4423" spans="2:12" x14ac:dyDescent="0.25">
      <c r="B4423">
        <f t="shared" ca="1" si="434"/>
        <v>6</v>
      </c>
      <c r="C4423">
        <f t="shared" ca="1" si="433"/>
        <v>4</v>
      </c>
      <c r="D4423">
        <f t="shared" ca="1" si="433"/>
        <v>1995</v>
      </c>
      <c r="E4423">
        <f t="shared" ca="1" si="433"/>
        <v>2</v>
      </c>
      <c r="F4423">
        <f t="shared" ca="1" si="433"/>
        <v>1</v>
      </c>
      <c r="G4423">
        <f t="shared" ca="1" si="433"/>
        <v>3</v>
      </c>
      <c r="I4423" t="str">
        <f t="shared" ca="1" si="429"/>
        <v>Male</v>
      </c>
      <c r="J4423" t="str">
        <f t="shared" ca="1" si="430"/>
        <v>Aetna</v>
      </c>
      <c r="K4423" t="str">
        <f t="shared" ca="1" si="431"/>
        <v>Transferred</v>
      </c>
      <c r="L4423" s="1">
        <f t="shared" ca="1" si="432"/>
        <v>34795</v>
      </c>
    </row>
    <row r="4424" spans="2:12" x14ac:dyDescent="0.25">
      <c r="B4424">
        <f t="shared" ca="1" si="434"/>
        <v>8</v>
      </c>
      <c r="C4424">
        <f t="shared" ca="1" si="433"/>
        <v>9</v>
      </c>
      <c r="D4424">
        <f t="shared" ca="1" si="433"/>
        <v>1973</v>
      </c>
      <c r="E4424">
        <f t="shared" ca="1" si="433"/>
        <v>1</v>
      </c>
      <c r="F4424">
        <f t="shared" ca="1" si="433"/>
        <v>2</v>
      </c>
      <c r="G4424">
        <f t="shared" ca="1" si="433"/>
        <v>1</v>
      </c>
      <c r="I4424" t="str">
        <f t="shared" ca="1" si="429"/>
        <v>Female</v>
      </c>
      <c r="J4424" t="str">
        <f t="shared" ca="1" si="430"/>
        <v>Medicare</v>
      </c>
      <c r="K4424" t="str">
        <f t="shared" ca="1" si="431"/>
        <v>Discharged</v>
      </c>
      <c r="L4424" s="1">
        <f t="shared" ca="1" si="432"/>
        <v>26915</v>
      </c>
    </row>
    <row r="4425" spans="2:12" x14ac:dyDescent="0.25">
      <c r="B4425">
        <f t="shared" ca="1" si="434"/>
        <v>9</v>
      </c>
      <c r="C4425">
        <f t="shared" ca="1" si="433"/>
        <v>7</v>
      </c>
      <c r="D4425">
        <f t="shared" ca="1" si="433"/>
        <v>1926</v>
      </c>
      <c r="E4425">
        <f t="shared" ca="1" si="433"/>
        <v>1</v>
      </c>
      <c r="F4425">
        <f t="shared" ca="1" si="433"/>
        <v>5</v>
      </c>
      <c r="G4425">
        <f t="shared" ca="1" si="433"/>
        <v>1</v>
      </c>
      <c r="I4425" t="str">
        <f t="shared" ref="I4425:I4488" ca="1" si="435">VLOOKUP(E4425,GenderNum_to_GenderLabel,2,FALSE)</f>
        <v>Female</v>
      </c>
      <c r="J4425" t="str">
        <f t="shared" ref="J4425:J4488" ca="1" si="436">VLOOKUP(F4425,InsuranceNum_to_InsuranceCompany,2,FALSE)</f>
        <v>Blue Cross</v>
      </c>
      <c r="K4425" t="str">
        <f t="shared" ref="K4425:K4488" ca="1" si="437">VLOOKUP(G4425,DispositionNum_to_DispositionLabel,2,FALSE)</f>
        <v>Discharged</v>
      </c>
      <c r="L4425" s="1">
        <f t="shared" ca="1" si="432"/>
        <v>9687</v>
      </c>
    </row>
    <row r="4426" spans="2:12" x14ac:dyDescent="0.25">
      <c r="B4426">
        <f t="shared" ca="1" si="434"/>
        <v>30</v>
      </c>
      <c r="C4426">
        <f t="shared" ca="1" si="433"/>
        <v>10</v>
      </c>
      <c r="D4426">
        <f t="shared" ca="1" si="433"/>
        <v>1930</v>
      </c>
      <c r="E4426">
        <f t="shared" ca="1" si="433"/>
        <v>1</v>
      </c>
      <c r="F4426">
        <f t="shared" ca="1" si="433"/>
        <v>2</v>
      </c>
      <c r="G4426">
        <f t="shared" ca="1" si="433"/>
        <v>4</v>
      </c>
      <c r="I4426" t="str">
        <f t="shared" ca="1" si="435"/>
        <v>Female</v>
      </c>
      <c r="J4426" t="str">
        <f t="shared" ca="1" si="436"/>
        <v>Medicare</v>
      </c>
      <c r="K4426" t="str">
        <f t="shared" ca="1" si="437"/>
        <v>Left without being seen</v>
      </c>
      <c r="L4426" s="1">
        <f t="shared" ca="1" si="432"/>
        <v>11261</v>
      </c>
    </row>
    <row r="4427" spans="2:12" x14ac:dyDescent="0.25">
      <c r="B4427">
        <f t="shared" ca="1" si="434"/>
        <v>21</v>
      </c>
      <c r="C4427">
        <f t="shared" ca="1" si="433"/>
        <v>9</v>
      </c>
      <c r="D4427">
        <f t="shared" ca="1" si="433"/>
        <v>1974</v>
      </c>
      <c r="E4427">
        <f t="shared" ca="1" si="433"/>
        <v>2</v>
      </c>
      <c r="F4427">
        <f t="shared" ca="1" si="433"/>
        <v>2</v>
      </c>
      <c r="G4427">
        <f t="shared" ca="1" si="433"/>
        <v>3</v>
      </c>
      <c r="I4427" t="str">
        <f t="shared" ca="1" si="435"/>
        <v>Male</v>
      </c>
      <c r="J4427" t="str">
        <f t="shared" ca="1" si="436"/>
        <v>Medicare</v>
      </c>
      <c r="K4427" t="str">
        <f t="shared" ca="1" si="437"/>
        <v>Transferred</v>
      </c>
      <c r="L4427" s="1">
        <f t="shared" ca="1" si="432"/>
        <v>27293</v>
      </c>
    </row>
    <row r="4428" spans="2:12" x14ac:dyDescent="0.25">
      <c r="B4428">
        <f t="shared" ca="1" si="434"/>
        <v>3</v>
      </c>
      <c r="C4428">
        <f t="shared" ca="1" si="433"/>
        <v>1</v>
      </c>
      <c r="D4428">
        <f t="shared" ca="1" si="433"/>
        <v>1941</v>
      </c>
      <c r="E4428">
        <f t="shared" ca="1" si="433"/>
        <v>1</v>
      </c>
      <c r="F4428">
        <f t="shared" ca="1" si="433"/>
        <v>3</v>
      </c>
      <c r="G4428">
        <f t="shared" ca="1" si="433"/>
        <v>3</v>
      </c>
      <c r="I4428" t="str">
        <f t="shared" ca="1" si="435"/>
        <v>Female</v>
      </c>
      <c r="J4428" t="str">
        <f t="shared" ca="1" si="436"/>
        <v>Medicaid</v>
      </c>
      <c r="K4428" t="str">
        <f t="shared" ca="1" si="437"/>
        <v>Transferred</v>
      </c>
      <c r="L4428" s="1">
        <f t="shared" ca="1" si="432"/>
        <v>14979</v>
      </c>
    </row>
    <row r="4429" spans="2:12" x14ac:dyDescent="0.25">
      <c r="B4429">
        <f t="shared" ca="1" si="434"/>
        <v>6</v>
      </c>
      <c r="C4429">
        <f t="shared" ca="1" si="433"/>
        <v>8</v>
      </c>
      <c r="D4429">
        <f t="shared" ca="1" si="433"/>
        <v>1988</v>
      </c>
      <c r="E4429">
        <f t="shared" ca="1" si="433"/>
        <v>1</v>
      </c>
      <c r="F4429">
        <f t="shared" ca="1" si="433"/>
        <v>4</v>
      </c>
      <c r="G4429">
        <f t="shared" ca="1" si="433"/>
        <v>4</v>
      </c>
      <c r="I4429" t="str">
        <f t="shared" ca="1" si="435"/>
        <v>Female</v>
      </c>
      <c r="J4429" t="str">
        <f t="shared" ca="1" si="436"/>
        <v>Self-pay</v>
      </c>
      <c r="K4429" t="str">
        <f t="shared" ca="1" si="437"/>
        <v>Left without being seen</v>
      </c>
      <c r="L4429" s="1">
        <f t="shared" ca="1" si="432"/>
        <v>32361</v>
      </c>
    </row>
    <row r="4430" spans="2:12" x14ac:dyDescent="0.25">
      <c r="B4430">
        <f t="shared" ca="1" si="434"/>
        <v>16</v>
      </c>
      <c r="C4430">
        <f t="shared" ca="1" si="433"/>
        <v>9</v>
      </c>
      <c r="D4430">
        <f t="shared" ca="1" si="433"/>
        <v>1941</v>
      </c>
      <c r="E4430">
        <f t="shared" ca="1" si="433"/>
        <v>2</v>
      </c>
      <c r="F4430">
        <f t="shared" ca="1" si="433"/>
        <v>1</v>
      </c>
      <c r="G4430">
        <f t="shared" ca="1" si="433"/>
        <v>4</v>
      </c>
      <c r="I4430" t="str">
        <f t="shared" ca="1" si="435"/>
        <v>Male</v>
      </c>
      <c r="J4430" t="str">
        <f t="shared" ca="1" si="436"/>
        <v>Aetna</v>
      </c>
      <c r="K4430" t="str">
        <f t="shared" ca="1" si="437"/>
        <v>Left without being seen</v>
      </c>
      <c r="L4430" s="1">
        <f t="shared" ca="1" si="432"/>
        <v>15235</v>
      </c>
    </row>
    <row r="4431" spans="2:12" x14ac:dyDescent="0.25">
      <c r="B4431">
        <f t="shared" ca="1" si="434"/>
        <v>20</v>
      </c>
      <c r="C4431">
        <f t="shared" ca="1" si="433"/>
        <v>9</v>
      </c>
      <c r="D4431">
        <f t="shared" ca="1" si="433"/>
        <v>1960</v>
      </c>
      <c r="E4431">
        <f t="shared" ca="1" si="433"/>
        <v>1</v>
      </c>
      <c r="F4431">
        <f t="shared" ca="1" si="433"/>
        <v>1</v>
      </c>
      <c r="G4431">
        <f t="shared" ca="1" si="433"/>
        <v>4</v>
      </c>
      <c r="I4431" t="str">
        <f t="shared" ca="1" si="435"/>
        <v>Female</v>
      </c>
      <c r="J4431" t="str">
        <f t="shared" ca="1" si="436"/>
        <v>Aetna</v>
      </c>
      <c r="K4431" t="str">
        <f t="shared" ca="1" si="437"/>
        <v>Left without being seen</v>
      </c>
      <c r="L4431" s="1">
        <f t="shared" ca="1" si="432"/>
        <v>22179</v>
      </c>
    </row>
    <row r="4432" spans="2:12" x14ac:dyDescent="0.25">
      <c r="B4432">
        <f t="shared" ca="1" si="434"/>
        <v>29</v>
      </c>
      <c r="C4432">
        <f t="shared" ca="1" si="433"/>
        <v>8</v>
      </c>
      <c r="D4432">
        <f t="shared" ca="1" si="433"/>
        <v>1945</v>
      </c>
      <c r="E4432">
        <f t="shared" ca="1" si="433"/>
        <v>2</v>
      </c>
      <c r="F4432">
        <f t="shared" ca="1" si="433"/>
        <v>2</v>
      </c>
      <c r="G4432">
        <f t="shared" ca="1" si="433"/>
        <v>1</v>
      </c>
      <c r="I4432" t="str">
        <f t="shared" ca="1" si="435"/>
        <v>Male</v>
      </c>
      <c r="J4432" t="str">
        <f t="shared" ca="1" si="436"/>
        <v>Medicare</v>
      </c>
      <c r="K4432" t="str">
        <f t="shared" ca="1" si="437"/>
        <v>Discharged</v>
      </c>
      <c r="L4432" s="1">
        <f t="shared" ca="1" si="432"/>
        <v>16678</v>
      </c>
    </row>
    <row r="4433" spans="2:12" x14ac:dyDescent="0.25">
      <c r="B4433">
        <f t="shared" ca="1" si="434"/>
        <v>28</v>
      </c>
      <c r="C4433">
        <f t="shared" ca="1" si="433"/>
        <v>7</v>
      </c>
      <c r="D4433">
        <f t="shared" ca="1" si="433"/>
        <v>1932</v>
      </c>
      <c r="E4433">
        <f t="shared" ca="1" si="433"/>
        <v>2</v>
      </c>
      <c r="F4433">
        <f t="shared" ca="1" si="433"/>
        <v>4</v>
      </c>
      <c r="G4433">
        <f t="shared" ca="1" si="433"/>
        <v>3</v>
      </c>
      <c r="I4433" t="str">
        <f t="shared" ca="1" si="435"/>
        <v>Male</v>
      </c>
      <c r="J4433" t="str">
        <f t="shared" ca="1" si="436"/>
        <v>Self-pay</v>
      </c>
      <c r="K4433" t="str">
        <f t="shared" ca="1" si="437"/>
        <v>Transferred</v>
      </c>
      <c r="L4433" s="1">
        <f t="shared" ca="1" si="432"/>
        <v>11898</v>
      </c>
    </row>
    <row r="4434" spans="2:12" x14ac:dyDescent="0.25">
      <c r="B4434">
        <f t="shared" ca="1" si="434"/>
        <v>10</v>
      </c>
      <c r="C4434">
        <f t="shared" ca="1" si="433"/>
        <v>11</v>
      </c>
      <c r="D4434">
        <f t="shared" ca="1" si="433"/>
        <v>1945</v>
      </c>
      <c r="E4434">
        <f t="shared" ca="1" si="433"/>
        <v>1</v>
      </c>
      <c r="F4434">
        <f t="shared" ca="1" si="433"/>
        <v>3</v>
      </c>
      <c r="G4434">
        <f t="shared" ca="1" si="433"/>
        <v>4</v>
      </c>
      <c r="I4434" t="str">
        <f t="shared" ca="1" si="435"/>
        <v>Female</v>
      </c>
      <c r="J4434" t="str">
        <f t="shared" ca="1" si="436"/>
        <v>Medicaid</v>
      </c>
      <c r="K4434" t="str">
        <f t="shared" ca="1" si="437"/>
        <v>Left without being seen</v>
      </c>
      <c r="L4434" s="1">
        <f t="shared" ca="1" si="432"/>
        <v>16751</v>
      </c>
    </row>
    <row r="4435" spans="2:12" x14ac:dyDescent="0.25">
      <c r="B4435">
        <f t="shared" ca="1" si="434"/>
        <v>9</v>
      </c>
      <c r="C4435">
        <f t="shared" ca="1" si="433"/>
        <v>6</v>
      </c>
      <c r="D4435">
        <f t="shared" ca="1" si="433"/>
        <v>1992</v>
      </c>
      <c r="E4435">
        <f t="shared" ca="1" si="433"/>
        <v>2</v>
      </c>
      <c r="F4435">
        <f t="shared" ca="1" si="433"/>
        <v>2</v>
      </c>
      <c r="G4435">
        <f t="shared" ca="1" si="433"/>
        <v>1</v>
      </c>
      <c r="I4435" t="str">
        <f t="shared" ca="1" si="435"/>
        <v>Male</v>
      </c>
      <c r="J4435" t="str">
        <f t="shared" ca="1" si="436"/>
        <v>Medicare</v>
      </c>
      <c r="K4435" t="str">
        <f t="shared" ca="1" si="437"/>
        <v>Discharged</v>
      </c>
      <c r="L4435" s="1">
        <f t="shared" ca="1" si="432"/>
        <v>33764</v>
      </c>
    </row>
    <row r="4436" spans="2:12" x14ac:dyDescent="0.25">
      <c r="B4436">
        <f t="shared" ca="1" si="434"/>
        <v>14</v>
      </c>
      <c r="C4436">
        <f t="shared" ca="1" si="433"/>
        <v>10</v>
      </c>
      <c r="D4436">
        <f t="shared" ca="1" si="433"/>
        <v>1967</v>
      </c>
      <c r="E4436">
        <f t="shared" ca="1" si="433"/>
        <v>2</v>
      </c>
      <c r="F4436">
        <f t="shared" ca="1" si="433"/>
        <v>1</v>
      </c>
      <c r="G4436">
        <f t="shared" ca="1" si="433"/>
        <v>1</v>
      </c>
      <c r="I4436" t="str">
        <f t="shared" ca="1" si="435"/>
        <v>Male</v>
      </c>
      <c r="J4436" t="str">
        <f t="shared" ca="1" si="436"/>
        <v>Aetna</v>
      </c>
      <c r="K4436" t="str">
        <f t="shared" ca="1" si="437"/>
        <v>Discharged</v>
      </c>
      <c r="L4436" s="1">
        <f t="shared" ref="L4436:L4499" ca="1" si="438">DATE(D4436,C4436,B4436)</f>
        <v>24759</v>
      </c>
    </row>
    <row r="4437" spans="2:12" x14ac:dyDescent="0.25">
      <c r="B4437">
        <f t="shared" ca="1" si="434"/>
        <v>18</v>
      </c>
      <c r="C4437">
        <f t="shared" ca="1" si="433"/>
        <v>8</v>
      </c>
      <c r="D4437">
        <f t="shared" ca="1" si="433"/>
        <v>1990</v>
      </c>
      <c r="E4437">
        <f t="shared" ca="1" si="433"/>
        <v>2</v>
      </c>
      <c r="F4437">
        <f t="shared" ca="1" si="433"/>
        <v>4</v>
      </c>
      <c r="G4437">
        <f t="shared" ca="1" si="433"/>
        <v>3</v>
      </c>
      <c r="I4437" t="str">
        <f t="shared" ca="1" si="435"/>
        <v>Male</v>
      </c>
      <c r="J4437" t="str">
        <f t="shared" ca="1" si="436"/>
        <v>Self-pay</v>
      </c>
      <c r="K4437" t="str">
        <f t="shared" ca="1" si="437"/>
        <v>Transferred</v>
      </c>
      <c r="L4437" s="1">
        <f t="shared" ca="1" si="438"/>
        <v>33103</v>
      </c>
    </row>
    <row r="4438" spans="2:12" x14ac:dyDescent="0.25">
      <c r="B4438">
        <f t="shared" ca="1" si="434"/>
        <v>29</v>
      </c>
      <c r="C4438">
        <f t="shared" ca="1" si="433"/>
        <v>9</v>
      </c>
      <c r="D4438">
        <f t="shared" ca="1" si="433"/>
        <v>1921</v>
      </c>
      <c r="E4438">
        <f t="shared" ca="1" si="433"/>
        <v>2</v>
      </c>
      <c r="F4438">
        <f t="shared" ca="1" si="433"/>
        <v>2</v>
      </c>
      <c r="G4438">
        <f t="shared" ca="1" si="433"/>
        <v>2</v>
      </c>
      <c r="I4438" t="str">
        <f t="shared" ca="1" si="435"/>
        <v>Male</v>
      </c>
      <c r="J4438" t="str">
        <f t="shared" ca="1" si="436"/>
        <v>Medicare</v>
      </c>
      <c r="K4438" t="str">
        <f t="shared" ca="1" si="437"/>
        <v>Admitted</v>
      </c>
      <c r="L4438" s="1">
        <f t="shared" ca="1" si="438"/>
        <v>7943</v>
      </c>
    </row>
    <row r="4439" spans="2:12" x14ac:dyDescent="0.25">
      <c r="B4439">
        <f t="shared" ca="1" si="434"/>
        <v>16</v>
      </c>
      <c r="C4439">
        <f t="shared" ca="1" si="433"/>
        <v>6</v>
      </c>
      <c r="D4439">
        <f t="shared" ca="1" si="433"/>
        <v>1974</v>
      </c>
      <c r="E4439">
        <f t="shared" ca="1" si="433"/>
        <v>1</v>
      </c>
      <c r="F4439">
        <f t="shared" ca="1" si="433"/>
        <v>3</v>
      </c>
      <c r="G4439">
        <f t="shared" ca="1" si="433"/>
        <v>1</v>
      </c>
      <c r="I4439" t="str">
        <f t="shared" ca="1" si="435"/>
        <v>Female</v>
      </c>
      <c r="J4439" t="str">
        <f t="shared" ca="1" si="436"/>
        <v>Medicaid</v>
      </c>
      <c r="K4439" t="str">
        <f t="shared" ca="1" si="437"/>
        <v>Discharged</v>
      </c>
      <c r="L4439" s="1">
        <f t="shared" ca="1" si="438"/>
        <v>27196</v>
      </c>
    </row>
    <row r="4440" spans="2:12" x14ac:dyDescent="0.25">
      <c r="B4440">
        <f t="shared" ca="1" si="434"/>
        <v>3</v>
      </c>
      <c r="C4440">
        <f t="shared" ca="1" si="433"/>
        <v>3</v>
      </c>
      <c r="D4440">
        <f t="shared" ca="1" si="433"/>
        <v>1929</v>
      </c>
      <c r="E4440">
        <f t="shared" ca="1" si="433"/>
        <v>2</v>
      </c>
      <c r="F4440">
        <f t="shared" ca="1" si="433"/>
        <v>3</v>
      </c>
      <c r="G4440">
        <f t="shared" ca="1" si="433"/>
        <v>4</v>
      </c>
      <c r="I4440" t="str">
        <f t="shared" ca="1" si="435"/>
        <v>Male</v>
      </c>
      <c r="J4440" t="str">
        <f t="shared" ca="1" si="436"/>
        <v>Medicaid</v>
      </c>
      <c r="K4440" t="str">
        <f t="shared" ca="1" si="437"/>
        <v>Left without being seen</v>
      </c>
      <c r="L4440" s="1">
        <f t="shared" ca="1" si="438"/>
        <v>10655</v>
      </c>
    </row>
    <row r="4441" spans="2:12" x14ac:dyDescent="0.25">
      <c r="B4441">
        <f t="shared" ca="1" si="434"/>
        <v>19</v>
      </c>
      <c r="C4441">
        <f t="shared" ca="1" si="433"/>
        <v>5</v>
      </c>
      <c r="D4441">
        <f t="shared" ca="1" si="433"/>
        <v>1935</v>
      </c>
      <c r="E4441">
        <f t="shared" ca="1" si="433"/>
        <v>1</v>
      </c>
      <c r="F4441">
        <f t="shared" ca="1" si="433"/>
        <v>3</v>
      </c>
      <c r="G4441">
        <f t="shared" ca="1" si="433"/>
        <v>2</v>
      </c>
      <c r="I4441" t="str">
        <f t="shared" ca="1" si="435"/>
        <v>Female</v>
      </c>
      <c r="J4441" t="str">
        <f t="shared" ca="1" si="436"/>
        <v>Medicaid</v>
      </c>
      <c r="K4441" t="str">
        <f t="shared" ca="1" si="437"/>
        <v>Admitted</v>
      </c>
      <c r="L4441" s="1">
        <f t="shared" ca="1" si="438"/>
        <v>12923</v>
      </c>
    </row>
    <row r="4442" spans="2:12" x14ac:dyDescent="0.25">
      <c r="B4442">
        <f t="shared" ca="1" si="434"/>
        <v>15</v>
      </c>
      <c r="C4442">
        <f t="shared" ca="1" si="433"/>
        <v>6</v>
      </c>
      <c r="D4442">
        <f t="shared" ca="1" si="433"/>
        <v>2011</v>
      </c>
      <c r="E4442">
        <f t="shared" ca="1" si="433"/>
        <v>1</v>
      </c>
      <c r="F4442">
        <f t="shared" ca="1" si="433"/>
        <v>2</v>
      </c>
      <c r="G4442">
        <f t="shared" ca="1" si="433"/>
        <v>2</v>
      </c>
      <c r="I4442" t="str">
        <f t="shared" ca="1" si="435"/>
        <v>Female</v>
      </c>
      <c r="J4442" t="str">
        <f t="shared" ca="1" si="436"/>
        <v>Medicare</v>
      </c>
      <c r="K4442" t="str">
        <f t="shared" ca="1" si="437"/>
        <v>Admitted</v>
      </c>
      <c r="L4442" s="1">
        <f t="shared" ca="1" si="438"/>
        <v>40709</v>
      </c>
    </row>
    <row r="4443" spans="2:12" x14ac:dyDescent="0.25">
      <c r="B4443">
        <f t="shared" ca="1" si="434"/>
        <v>11</v>
      </c>
      <c r="C4443">
        <f t="shared" ca="1" si="433"/>
        <v>12</v>
      </c>
      <c r="D4443">
        <f t="shared" ca="1" si="433"/>
        <v>1957</v>
      </c>
      <c r="E4443">
        <f t="shared" ca="1" si="433"/>
        <v>1</v>
      </c>
      <c r="F4443">
        <f t="shared" ca="1" si="433"/>
        <v>4</v>
      </c>
      <c r="G4443">
        <f t="shared" ca="1" si="433"/>
        <v>3</v>
      </c>
      <c r="I4443" t="str">
        <f t="shared" ca="1" si="435"/>
        <v>Female</v>
      </c>
      <c r="J4443" t="str">
        <f t="shared" ca="1" si="436"/>
        <v>Self-pay</v>
      </c>
      <c r="K4443" t="str">
        <f t="shared" ca="1" si="437"/>
        <v>Transferred</v>
      </c>
      <c r="L4443" s="1">
        <f t="shared" ca="1" si="438"/>
        <v>21165</v>
      </c>
    </row>
    <row r="4444" spans="2:12" x14ac:dyDescent="0.25">
      <c r="B4444">
        <f t="shared" ca="1" si="434"/>
        <v>12</v>
      </c>
      <c r="C4444">
        <f t="shared" ca="1" si="433"/>
        <v>6</v>
      </c>
      <c r="D4444">
        <f t="shared" ca="1" si="433"/>
        <v>1998</v>
      </c>
      <c r="E4444">
        <f t="shared" ca="1" si="433"/>
        <v>2</v>
      </c>
      <c r="F4444">
        <f t="shared" ca="1" si="433"/>
        <v>1</v>
      </c>
      <c r="G4444">
        <f t="shared" ca="1" si="433"/>
        <v>2</v>
      </c>
      <c r="I4444" t="str">
        <f t="shared" ca="1" si="435"/>
        <v>Male</v>
      </c>
      <c r="J4444" t="str">
        <f t="shared" ca="1" si="436"/>
        <v>Aetna</v>
      </c>
      <c r="K4444" t="str">
        <f t="shared" ca="1" si="437"/>
        <v>Admitted</v>
      </c>
      <c r="L4444" s="1">
        <f t="shared" ca="1" si="438"/>
        <v>35958</v>
      </c>
    </row>
    <row r="4445" spans="2:12" x14ac:dyDescent="0.25">
      <c r="B4445">
        <f t="shared" ca="1" si="434"/>
        <v>8</v>
      </c>
      <c r="C4445">
        <f t="shared" ca="1" si="433"/>
        <v>11</v>
      </c>
      <c r="D4445">
        <f t="shared" ca="1" si="433"/>
        <v>1977</v>
      </c>
      <c r="E4445">
        <f t="shared" ca="1" si="433"/>
        <v>1</v>
      </c>
      <c r="F4445">
        <f t="shared" ca="1" si="433"/>
        <v>2</v>
      </c>
      <c r="G4445">
        <f t="shared" ca="1" si="433"/>
        <v>4</v>
      </c>
      <c r="I4445" t="str">
        <f t="shared" ca="1" si="435"/>
        <v>Female</v>
      </c>
      <c r="J4445" t="str">
        <f t="shared" ca="1" si="436"/>
        <v>Medicare</v>
      </c>
      <c r="K4445" t="str">
        <f t="shared" ca="1" si="437"/>
        <v>Left without being seen</v>
      </c>
      <c r="L4445" s="1">
        <f t="shared" ca="1" si="438"/>
        <v>28437</v>
      </c>
    </row>
    <row r="4446" spans="2:12" x14ac:dyDescent="0.25">
      <c r="B4446">
        <f t="shared" ca="1" si="434"/>
        <v>26</v>
      </c>
      <c r="C4446">
        <f t="shared" ca="1" si="433"/>
        <v>6</v>
      </c>
      <c r="D4446">
        <f t="shared" ca="1" si="433"/>
        <v>1957</v>
      </c>
      <c r="E4446">
        <f t="shared" ca="1" si="433"/>
        <v>2</v>
      </c>
      <c r="F4446">
        <f t="shared" ca="1" si="433"/>
        <v>3</v>
      </c>
      <c r="G4446">
        <f t="shared" ca="1" si="433"/>
        <v>4</v>
      </c>
      <c r="I4446" t="str">
        <f t="shared" ca="1" si="435"/>
        <v>Male</v>
      </c>
      <c r="J4446" t="str">
        <f t="shared" ca="1" si="436"/>
        <v>Medicaid</v>
      </c>
      <c r="K4446" t="str">
        <f t="shared" ca="1" si="437"/>
        <v>Left without being seen</v>
      </c>
      <c r="L4446" s="1">
        <f t="shared" ca="1" si="438"/>
        <v>20997</v>
      </c>
    </row>
    <row r="4447" spans="2:12" x14ac:dyDescent="0.25">
      <c r="B4447">
        <f t="shared" ca="1" si="434"/>
        <v>29</v>
      </c>
      <c r="C4447">
        <f t="shared" ca="1" si="433"/>
        <v>12</v>
      </c>
      <c r="D4447">
        <f t="shared" ca="1" si="433"/>
        <v>1998</v>
      </c>
      <c r="E4447">
        <f t="shared" ca="1" si="433"/>
        <v>1</v>
      </c>
      <c r="F4447">
        <f t="shared" ca="1" si="433"/>
        <v>4</v>
      </c>
      <c r="G4447">
        <f t="shared" ca="1" si="433"/>
        <v>1</v>
      </c>
      <c r="I4447" t="str">
        <f t="shared" ca="1" si="435"/>
        <v>Female</v>
      </c>
      <c r="J4447" t="str">
        <f t="shared" ca="1" si="436"/>
        <v>Self-pay</v>
      </c>
      <c r="K4447" t="str">
        <f t="shared" ca="1" si="437"/>
        <v>Discharged</v>
      </c>
      <c r="L4447" s="1">
        <f t="shared" ca="1" si="438"/>
        <v>36158</v>
      </c>
    </row>
    <row r="4448" spans="2:12" x14ac:dyDescent="0.25">
      <c r="B4448">
        <f t="shared" ca="1" si="434"/>
        <v>14</v>
      </c>
      <c r="C4448">
        <f t="shared" ca="1" si="433"/>
        <v>11</v>
      </c>
      <c r="D4448">
        <f t="shared" ca="1" si="433"/>
        <v>1982</v>
      </c>
      <c r="E4448">
        <f t="shared" ca="1" si="433"/>
        <v>2</v>
      </c>
      <c r="F4448">
        <f t="shared" ca="1" si="433"/>
        <v>2</v>
      </c>
      <c r="G4448">
        <f t="shared" ca="1" si="433"/>
        <v>4</v>
      </c>
      <c r="I4448" t="str">
        <f t="shared" ca="1" si="435"/>
        <v>Male</v>
      </c>
      <c r="J4448" t="str">
        <f t="shared" ca="1" si="436"/>
        <v>Medicare</v>
      </c>
      <c r="K4448" t="str">
        <f t="shared" ca="1" si="437"/>
        <v>Left without being seen</v>
      </c>
      <c r="L4448" s="1">
        <f t="shared" ca="1" si="438"/>
        <v>30269</v>
      </c>
    </row>
    <row r="4449" spans="2:12" x14ac:dyDescent="0.25">
      <c r="B4449">
        <f t="shared" ca="1" si="434"/>
        <v>12</v>
      </c>
      <c r="C4449">
        <f t="shared" ca="1" si="433"/>
        <v>4</v>
      </c>
      <c r="D4449">
        <f t="shared" ca="1" si="433"/>
        <v>1947</v>
      </c>
      <c r="E4449">
        <f t="shared" ca="1" si="433"/>
        <v>2</v>
      </c>
      <c r="F4449">
        <f t="shared" ca="1" si="433"/>
        <v>3</v>
      </c>
      <c r="G4449">
        <f t="shared" ca="1" si="433"/>
        <v>3</v>
      </c>
      <c r="I4449" t="str">
        <f t="shared" ca="1" si="435"/>
        <v>Male</v>
      </c>
      <c r="J4449" t="str">
        <f t="shared" ca="1" si="436"/>
        <v>Medicaid</v>
      </c>
      <c r="K4449" t="str">
        <f t="shared" ca="1" si="437"/>
        <v>Transferred</v>
      </c>
      <c r="L4449" s="1">
        <f t="shared" ca="1" si="438"/>
        <v>17269</v>
      </c>
    </row>
    <row r="4450" spans="2:12" x14ac:dyDescent="0.25">
      <c r="B4450">
        <f t="shared" ca="1" si="434"/>
        <v>18</v>
      </c>
      <c r="C4450">
        <f t="shared" ca="1" si="433"/>
        <v>1</v>
      </c>
      <c r="D4450">
        <f t="shared" ca="1" si="433"/>
        <v>1947</v>
      </c>
      <c r="E4450">
        <f t="shared" ca="1" si="433"/>
        <v>2</v>
      </c>
      <c r="F4450">
        <f t="shared" ca="1" si="433"/>
        <v>3</v>
      </c>
      <c r="G4450">
        <f t="shared" ca="1" si="433"/>
        <v>2</v>
      </c>
      <c r="I4450" t="str">
        <f t="shared" ca="1" si="435"/>
        <v>Male</v>
      </c>
      <c r="J4450" t="str">
        <f t="shared" ca="1" si="436"/>
        <v>Medicaid</v>
      </c>
      <c r="K4450" t="str">
        <f t="shared" ca="1" si="437"/>
        <v>Admitted</v>
      </c>
      <c r="L4450" s="1">
        <f t="shared" ca="1" si="438"/>
        <v>17185</v>
      </c>
    </row>
    <row r="4451" spans="2:12" x14ac:dyDescent="0.25">
      <c r="B4451">
        <f t="shared" ca="1" si="434"/>
        <v>22</v>
      </c>
      <c r="C4451">
        <f t="shared" ca="1" si="433"/>
        <v>1</v>
      </c>
      <c r="D4451">
        <f t="shared" ca="1" si="433"/>
        <v>1978</v>
      </c>
      <c r="E4451">
        <f t="shared" ca="1" si="433"/>
        <v>2</v>
      </c>
      <c r="F4451">
        <f t="shared" ca="1" si="433"/>
        <v>3</v>
      </c>
      <c r="G4451">
        <f t="shared" ca="1" si="433"/>
        <v>2</v>
      </c>
      <c r="I4451" t="str">
        <f t="shared" ca="1" si="435"/>
        <v>Male</v>
      </c>
      <c r="J4451" t="str">
        <f t="shared" ca="1" si="436"/>
        <v>Medicaid</v>
      </c>
      <c r="K4451" t="str">
        <f t="shared" ca="1" si="437"/>
        <v>Admitted</v>
      </c>
      <c r="L4451" s="1">
        <f t="shared" ca="1" si="438"/>
        <v>28512</v>
      </c>
    </row>
    <row r="4452" spans="2:12" x14ac:dyDescent="0.25">
      <c r="B4452">
        <f t="shared" ca="1" si="434"/>
        <v>3</v>
      </c>
      <c r="C4452">
        <f t="shared" ca="1" si="433"/>
        <v>4</v>
      </c>
      <c r="D4452">
        <f t="shared" ca="1" si="433"/>
        <v>1946</v>
      </c>
      <c r="E4452">
        <f t="shared" ca="1" si="433"/>
        <v>2</v>
      </c>
      <c r="F4452">
        <f t="shared" ca="1" si="433"/>
        <v>3</v>
      </c>
      <c r="G4452">
        <f t="shared" ca="1" si="433"/>
        <v>3</v>
      </c>
      <c r="I4452" t="str">
        <f t="shared" ca="1" si="435"/>
        <v>Male</v>
      </c>
      <c r="J4452" t="str">
        <f t="shared" ca="1" si="436"/>
        <v>Medicaid</v>
      </c>
      <c r="K4452" t="str">
        <f t="shared" ca="1" si="437"/>
        <v>Transferred</v>
      </c>
      <c r="L4452" s="1">
        <f t="shared" ca="1" si="438"/>
        <v>16895</v>
      </c>
    </row>
    <row r="4453" spans="2:12" x14ac:dyDescent="0.25">
      <c r="B4453">
        <f t="shared" ca="1" si="434"/>
        <v>22</v>
      </c>
      <c r="C4453">
        <f t="shared" ca="1" si="433"/>
        <v>6</v>
      </c>
      <c r="D4453">
        <f t="shared" ca="1" si="433"/>
        <v>1954</v>
      </c>
      <c r="E4453">
        <f t="shared" ca="1" si="433"/>
        <v>2</v>
      </c>
      <c r="F4453">
        <f t="shared" ca="1" si="433"/>
        <v>5</v>
      </c>
      <c r="G4453">
        <f t="shared" ca="1" si="433"/>
        <v>2</v>
      </c>
      <c r="I4453" t="str">
        <f t="shared" ca="1" si="435"/>
        <v>Male</v>
      </c>
      <c r="J4453" t="str">
        <f t="shared" ca="1" si="436"/>
        <v>Blue Cross</v>
      </c>
      <c r="K4453" t="str">
        <f t="shared" ca="1" si="437"/>
        <v>Admitted</v>
      </c>
      <c r="L4453" s="1">
        <f t="shared" ca="1" si="438"/>
        <v>19897</v>
      </c>
    </row>
    <row r="4454" spans="2:12" x14ac:dyDescent="0.25">
      <c r="B4454">
        <f t="shared" ca="1" si="434"/>
        <v>6</v>
      </c>
      <c r="C4454">
        <f t="shared" ca="1" si="433"/>
        <v>7</v>
      </c>
      <c r="D4454">
        <f t="shared" ca="1" si="433"/>
        <v>1918</v>
      </c>
      <c r="E4454">
        <f t="shared" ref="C4454:G4505" ca="1" si="439">RANDBETWEEN(E$4,E$5)</f>
        <v>2</v>
      </c>
      <c r="F4454">
        <f t="shared" ca="1" si="439"/>
        <v>3</v>
      </c>
      <c r="G4454">
        <f t="shared" ca="1" si="439"/>
        <v>2</v>
      </c>
      <c r="I4454" t="str">
        <f t="shared" ca="1" si="435"/>
        <v>Male</v>
      </c>
      <c r="J4454" t="str">
        <f t="shared" ca="1" si="436"/>
        <v>Medicaid</v>
      </c>
      <c r="K4454" t="str">
        <f t="shared" ca="1" si="437"/>
        <v>Admitted</v>
      </c>
      <c r="L4454" s="1">
        <f t="shared" ca="1" si="438"/>
        <v>6762</v>
      </c>
    </row>
    <row r="4455" spans="2:12" x14ac:dyDescent="0.25">
      <c r="B4455">
        <f t="shared" ca="1" si="434"/>
        <v>1</v>
      </c>
      <c r="C4455">
        <f t="shared" ca="1" si="439"/>
        <v>11</v>
      </c>
      <c r="D4455">
        <f t="shared" ca="1" si="439"/>
        <v>2003</v>
      </c>
      <c r="E4455">
        <f t="shared" ca="1" si="439"/>
        <v>1</v>
      </c>
      <c r="F4455">
        <f t="shared" ca="1" si="439"/>
        <v>2</v>
      </c>
      <c r="G4455">
        <f t="shared" ca="1" si="439"/>
        <v>1</v>
      </c>
      <c r="I4455" t="str">
        <f t="shared" ca="1" si="435"/>
        <v>Female</v>
      </c>
      <c r="J4455" t="str">
        <f t="shared" ca="1" si="436"/>
        <v>Medicare</v>
      </c>
      <c r="K4455" t="str">
        <f t="shared" ca="1" si="437"/>
        <v>Discharged</v>
      </c>
      <c r="L4455" s="1">
        <f t="shared" ca="1" si="438"/>
        <v>37926</v>
      </c>
    </row>
    <row r="4456" spans="2:12" x14ac:dyDescent="0.25">
      <c r="B4456">
        <f t="shared" ca="1" si="434"/>
        <v>5</v>
      </c>
      <c r="C4456">
        <f t="shared" ca="1" si="439"/>
        <v>1</v>
      </c>
      <c r="D4456">
        <f t="shared" ca="1" si="439"/>
        <v>1994</v>
      </c>
      <c r="E4456">
        <f t="shared" ca="1" si="439"/>
        <v>2</v>
      </c>
      <c r="F4456">
        <f t="shared" ca="1" si="439"/>
        <v>3</v>
      </c>
      <c r="G4456">
        <f t="shared" ca="1" si="439"/>
        <v>4</v>
      </c>
      <c r="I4456" t="str">
        <f t="shared" ca="1" si="435"/>
        <v>Male</v>
      </c>
      <c r="J4456" t="str">
        <f t="shared" ca="1" si="436"/>
        <v>Medicaid</v>
      </c>
      <c r="K4456" t="str">
        <f t="shared" ca="1" si="437"/>
        <v>Left without being seen</v>
      </c>
      <c r="L4456" s="1">
        <f t="shared" ca="1" si="438"/>
        <v>34339</v>
      </c>
    </row>
    <row r="4457" spans="2:12" x14ac:dyDescent="0.25">
      <c r="B4457">
        <f t="shared" ca="1" si="434"/>
        <v>12</v>
      </c>
      <c r="C4457">
        <f t="shared" ca="1" si="439"/>
        <v>9</v>
      </c>
      <c r="D4457">
        <f t="shared" ca="1" si="439"/>
        <v>1955</v>
      </c>
      <c r="E4457">
        <f t="shared" ca="1" si="439"/>
        <v>1</v>
      </c>
      <c r="F4457">
        <f t="shared" ca="1" si="439"/>
        <v>3</v>
      </c>
      <c r="G4457">
        <f t="shared" ca="1" si="439"/>
        <v>3</v>
      </c>
      <c r="I4457" t="str">
        <f t="shared" ca="1" si="435"/>
        <v>Female</v>
      </c>
      <c r="J4457" t="str">
        <f t="shared" ca="1" si="436"/>
        <v>Medicaid</v>
      </c>
      <c r="K4457" t="str">
        <f t="shared" ca="1" si="437"/>
        <v>Transferred</v>
      </c>
      <c r="L4457" s="1">
        <f t="shared" ca="1" si="438"/>
        <v>20344</v>
      </c>
    </row>
    <row r="4458" spans="2:12" x14ac:dyDescent="0.25">
      <c r="B4458">
        <f t="shared" ca="1" si="434"/>
        <v>14</v>
      </c>
      <c r="C4458">
        <f t="shared" ca="1" si="439"/>
        <v>6</v>
      </c>
      <c r="D4458">
        <f t="shared" ca="1" si="439"/>
        <v>1962</v>
      </c>
      <c r="E4458">
        <f t="shared" ca="1" si="439"/>
        <v>2</v>
      </c>
      <c r="F4458">
        <f t="shared" ca="1" si="439"/>
        <v>4</v>
      </c>
      <c r="G4458">
        <f t="shared" ca="1" si="439"/>
        <v>2</v>
      </c>
      <c r="I4458" t="str">
        <f t="shared" ca="1" si="435"/>
        <v>Male</v>
      </c>
      <c r="J4458" t="str">
        <f t="shared" ca="1" si="436"/>
        <v>Self-pay</v>
      </c>
      <c r="K4458" t="str">
        <f t="shared" ca="1" si="437"/>
        <v>Admitted</v>
      </c>
      <c r="L4458" s="1">
        <f t="shared" ca="1" si="438"/>
        <v>22811</v>
      </c>
    </row>
    <row r="4459" spans="2:12" x14ac:dyDescent="0.25">
      <c r="B4459">
        <f t="shared" ca="1" si="434"/>
        <v>28</v>
      </c>
      <c r="C4459">
        <f t="shared" ca="1" si="439"/>
        <v>6</v>
      </c>
      <c r="D4459">
        <f t="shared" ca="1" si="439"/>
        <v>1953</v>
      </c>
      <c r="E4459">
        <f t="shared" ca="1" si="439"/>
        <v>2</v>
      </c>
      <c r="F4459">
        <f t="shared" ca="1" si="439"/>
        <v>4</v>
      </c>
      <c r="G4459">
        <f t="shared" ca="1" si="439"/>
        <v>3</v>
      </c>
      <c r="I4459" t="str">
        <f t="shared" ca="1" si="435"/>
        <v>Male</v>
      </c>
      <c r="J4459" t="str">
        <f t="shared" ca="1" si="436"/>
        <v>Self-pay</v>
      </c>
      <c r="K4459" t="str">
        <f t="shared" ca="1" si="437"/>
        <v>Transferred</v>
      </c>
      <c r="L4459" s="1">
        <f t="shared" ca="1" si="438"/>
        <v>19538</v>
      </c>
    </row>
    <row r="4460" spans="2:12" x14ac:dyDescent="0.25">
      <c r="B4460">
        <f t="shared" ca="1" si="434"/>
        <v>29</v>
      </c>
      <c r="C4460">
        <f t="shared" ca="1" si="439"/>
        <v>2</v>
      </c>
      <c r="D4460">
        <f t="shared" ca="1" si="439"/>
        <v>1945</v>
      </c>
      <c r="E4460">
        <f t="shared" ca="1" si="439"/>
        <v>2</v>
      </c>
      <c r="F4460">
        <f t="shared" ca="1" si="439"/>
        <v>5</v>
      </c>
      <c r="G4460">
        <f t="shared" ca="1" si="439"/>
        <v>4</v>
      </c>
      <c r="I4460" t="str">
        <f t="shared" ca="1" si="435"/>
        <v>Male</v>
      </c>
      <c r="J4460" t="str">
        <f t="shared" ca="1" si="436"/>
        <v>Blue Cross</v>
      </c>
      <c r="K4460" t="str">
        <f t="shared" ca="1" si="437"/>
        <v>Left without being seen</v>
      </c>
      <c r="L4460" s="1">
        <f t="shared" ca="1" si="438"/>
        <v>16497</v>
      </c>
    </row>
    <row r="4461" spans="2:12" x14ac:dyDescent="0.25">
      <c r="B4461">
        <f t="shared" ca="1" si="434"/>
        <v>16</v>
      </c>
      <c r="C4461">
        <f t="shared" ca="1" si="439"/>
        <v>12</v>
      </c>
      <c r="D4461">
        <f t="shared" ca="1" si="439"/>
        <v>1998</v>
      </c>
      <c r="E4461">
        <f t="shared" ca="1" si="439"/>
        <v>2</v>
      </c>
      <c r="F4461">
        <f t="shared" ca="1" si="439"/>
        <v>1</v>
      </c>
      <c r="G4461">
        <f t="shared" ca="1" si="439"/>
        <v>4</v>
      </c>
      <c r="I4461" t="str">
        <f t="shared" ca="1" si="435"/>
        <v>Male</v>
      </c>
      <c r="J4461" t="str">
        <f t="shared" ca="1" si="436"/>
        <v>Aetna</v>
      </c>
      <c r="K4461" t="str">
        <f t="shared" ca="1" si="437"/>
        <v>Left without being seen</v>
      </c>
      <c r="L4461" s="1">
        <f t="shared" ca="1" si="438"/>
        <v>36145</v>
      </c>
    </row>
    <row r="4462" spans="2:12" x14ac:dyDescent="0.25">
      <c r="B4462">
        <f t="shared" ca="1" si="434"/>
        <v>6</v>
      </c>
      <c r="C4462">
        <f t="shared" ca="1" si="439"/>
        <v>1</v>
      </c>
      <c r="D4462">
        <f t="shared" ca="1" si="439"/>
        <v>2007</v>
      </c>
      <c r="E4462">
        <f t="shared" ca="1" si="439"/>
        <v>2</v>
      </c>
      <c r="F4462">
        <f t="shared" ca="1" si="439"/>
        <v>5</v>
      </c>
      <c r="G4462">
        <f t="shared" ca="1" si="439"/>
        <v>2</v>
      </c>
      <c r="I4462" t="str">
        <f t="shared" ca="1" si="435"/>
        <v>Male</v>
      </c>
      <c r="J4462" t="str">
        <f t="shared" ca="1" si="436"/>
        <v>Blue Cross</v>
      </c>
      <c r="K4462" t="str">
        <f t="shared" ca="1" si="437"/>
        <v>Admitted</v>
      </c>
      <c r="L4462" s="1">
        <f t="shared" ca="1" si="438"/>
        <v>39088</v>
      </c>
    </row>
    <row r="4463" spans="2:12" x14ac:dyDescent="0.25">
      <c r="B4463">
        <f t="shared" ca="1" si="434"/>
        <v>8</v>
      </c>
      <c r="C4463">
        <f t="shared" ca="1" si="439"/>
        <v>11</v>
      </c>
      <c r="D4463">
        <f t="shared" ca="1" si="439"/>
        <v>1924</v>
      </c>
      <c r="E4463">
        <f t="shared" ca="1" si="439"/>
        <v>1</v>
      </c>
      <c r="F4463">
        <f t="shared" ca="1" si="439"/>
        <v>2</v>
      </c>
      <c r="G4463">
        <f t="shared" ca="1" si="439"/>
        <v>2</v>
      </c>
      <c r="I4463" t="str">
        <f t="shared" ca="1" si="435"/>
        <v>Female</v>
      </c>
      <c r="J4463" t="str">
        <f t="shared" ca="1" si="436"/>
        <v>Medicare</v>
      </c>
      <c r="K4463" t="str">
        <f t="shared" ca="1" si="437"/>
        <v>Admitted</v>
      </c>
      <c r="L4463" s="1">
        <f t="shared" ca="1" si="438"/>
        <v>9079</v>
      </c>
    </row>
    <row r="4464" spans="2:12" x14ac:dyDescent="0.25">
      <c r="B4464">
        <f t="shared" ca="1" si="434"/>
        <v>12</v>
      </c>
      <c r="C4464">
        <f t="shared" ca="1" si="439"/>
        <v>9</v>
      </c>
      <c r="D4464">
        <f t="shared" ca="1" si="439"/>
        <v>1932</v>
      </c>
      <c r="E4464">
        <f t="shared" ca="1" si="439"/>
        <v>1</v>
      </c>
      <c r="F4464">
        <f t="shared" ca="1" si="439"/>
        <v>2</v>
      </c>
      <c r="G4464">
        <f t="shared" ca="1" si="439"/>
        <v>4</v>
      </c>
      <c r="I4464" t="str">
        <f t="shared" ca="1" si="435"/>
        <v>Female</v>
      </c>
      <c r="J4464" t="str">
        <f t="shared" ca="1" si="436"/>
        <v>Medicare</v>
      </c>
      <c r="K4464" t="str">
        <f t="shared" ca="1" si="437"/>
        <v>Left without being seen</v>
      </c>
      <c r="L4464" s="1">
        <f t="shared" ca="1" si="438"/>
        <v>11944</v>
      </c>
    </row>
    <row r="4465" spans="2:12" x14ac:dyDescent="0.25">
      <c r="B4465">
        <f t="shared" ca="1" si="434"/>
        <v>24</v>
      </c>
      <c r="C4465">
        <f t="shared" ca="1" si="439"/>
        <v>1</v>
      </c>
      <c r="D4465">
        <f t="shared" ca="1" si="439"/>
        <v>1945</v>
      </c>
      <c r="E4465">
        <f t="shared" ca="1" si="439"/>
        <v>2</v>
      </c>
      <c r="F4465">
        <f t="shared" ca="1" si="439"/>
        <v>5</v>
      </c>
      <c r="G4465">
        <f t="shared" ca="1" si="439"/>
        <v>4</v>
      </c>
      <c r="I4465" t="str">
        <f t="shared" ca="1" si="435"/>
        <v>Male</v>
      </c>
      <c r="J4465" t="str">
        <f t="shared" ca="1" si="436"/>
        <v>Blue Cross</v>
      </c>
      <c r="K4465" t="str">
        <f t="shared" ca="1" si="437"/>
        <v>Left without being seen</v>
      </c>
      <c r="L4465" s="1">
        <f t="shared" ca="1" si="438"/>
        <v>16461</v>
      </c>
    </row>
    <row r="4466" spans="2:12" x14ac:dyDescent="0.25">
      <c r="B4466">
        <f t="shared" ca="1" si="434"/>
        <v>3</v>
      </c>
      <c r="C4466">
        <f t="shared" ca="1" si="439"/>
        <v>5</v>
      </c>
      <c r="D4466">
        <f t="shared" ca="1" si="439"/>
        <v>2009</v>
      </c>
      <c r="E4466">
        <f t="shared" ca="1" si="439"/>
        <v>1</v>
      </c>
      <c r="F4466">
        <f t="shared" ca="1" si="439"/>
        <v>4</v>
      </c>
      <c r="G4466">
        <f t="shared" ca="1" si="439"/>
        <v>3</v>
      </c>
      <c r="I4466" t="str">
        <f t="shared" ca="1" si="435"/>
        <v>Female</v>
      </c>
      <c r="J4466" t="str">
        <f t="shared" ca="1" si="436"/>
        <v>Self-pay</v>
      </c>
      <c r="K4466" t="str">
        <f t="shared" ca="1" si="437"/>
        <v>Transferred</v>
      </c>
      <c r="L4466" s="1">
        <f t="shared" ca="1" si="438"/>
        <v>39936</v>
      </c>
    </row>
    <row r="4467" spans="2:12" x14ac:dyDescent="0.25">
      <c r="B4467">
        <f t="shared" ca="1" si="434"/>
        <v>6</v>
      </c>
      <c r="C4467">
        <f t="shared" ca="1" si="439"/>
        <v>1</v>
      </c>
      <c r="D4467">
        <f t="shared" ca="1" si="439"/>
        <v>1987</v>
      </c>
      <c r="E4467">
        <f t="shared" ca="1" si="439"/>
        <v>2</v>
      </c>
      <c r="F4467">
        <f t="shared" ca="1" si="439"/>
        <v>4</v>
      </c>
      <c r="G4467">
        <f t="shared" ca="1" si="439"/>
        <v>4</v>
      </c>
      <c r="I4467" t="str">
        <f t="shared" ca="1" si="435"/>
        <v>Male</v>
      </c>
      <c r="J4467" t="str">
        <f t="shared" ca="1" si="436"/>
        <v>Self-pay</v>
      </c>
      <c r="K4467" t="str">
        <f t="shared" ca="1" si="437"/>
        <v>Left without being seen</v>
      </c>
      <c r="L4467" s="1">
        <f t="shared" ca="1" si="438"/>
        <v>31783</v>
      </c>
    </row>
    <row r="4468" spans="2:12" x14ac:dyDescent="0.25">
      <c r="B4468">
        <f t="shared" ca="1" si="434"/>
        <v>4</v>
      </c>
      <c r="C4468">
        <f t="shared" ca="1" si="439"/>
        <v>5</v>
      </c>
      <c r="D4468">
        <f t="shared" ca="1" si="439"/>
        <v>2005</v>
      </c>
      <c r="E4468">
        <f t="shared" ca="1" si="439"/>
        <v>2</v>
      </c>
      <c r="F4468">
        <f t="shared" ca="1" si="439"/>
        <v>3</v>
      </c>
      <c r="G4468">
        <f t="shared" ca="1" si="439"/>
        <v>2</v>
      </c>
      <c r="I4468" t="str">
        <f t="shared" ca="1" si="435"/>
        <v>Male</v>
      </c>
      <c r="J4468" t="str">
        <f t="shared" ca="1" si="436"/>
        <v>Medicaid</v>
      </c>
      <c r="K4468" t="str">
        <f t="shared" ca="1" si="437"/>
        <v>Admitted</v>
      </c>
      <c r="L4468" s="1">
        <f t="shared" ca="1" si="438"/>
        <v>38476</v>
      </c>
    </row>
    <row r="4469" spans="2:12" x14ac:dyDescent="0.25">
      <c r="B4469">
        <f t="shared" ca="1" si="434"/>
        <v>20</v>
      </c>
      <c r="C4469">
        <f t="shared" ca="1" si="439"/>
        <v>3</v>
      </c>
      <c r="D4469">
        <f t="shared" ca="1" si="439"/>
        <v>1975</v>
      </c>
      <c r="E4469">
        <f t="shared" ca="1" si="439"/>
        <v>2</v>
      </c>
      <c r="F4469">
        <f t="shared" ca="1" si="439"/>
        <v>3</v>
      </c>
      <c r="G4469">
        <f t="shared" ca="1" si="439"/>
        <v>1</v>
      </c>
      <c r="I4469" t="str">
        <f t="shared" ca="1" si="435"/>
        <v>Male</v>
      </c>
      <c r="J4469" t="str">
        <f t="shared" ca="1" si="436"/>
        <v>Medicaid</v>
      </c>
      <c r="K4469" t="str">
        <f t="shared" ca="1" si="437"/>
        <v>Discharged</v>
      </c>
      <c r="L4469" s="1">
        <f t="shared" ca="1" si="438"/>
        <v>27473</v>
      </c>
    </row>
    <row r="4470" spans="2:12" x14ac:dyDescent="0.25">
      <c r="B4470">
        <f t="shared" ca="1" si="434"/>
        <v>22</v>
      </c>
      <c r="C4470">
        <f t="shared" ca="1" si="439"/>
        <v>11</v>
      </c>
      <c r="D4470">
        <f t="shared" ca="1" si="439"/>
        <v>1989</v>
      </c>
      <c r="E4470">
        <f t="shared" ca="1" si="439"/>
        <v>2</v>
      </c>
      <c r="F4470">
        <f t="shared" ca="1" si="439"/>
        <v>1</v>
      </c>
      <c r="G4470">
        <f t="shared" ca="1" si="439"/>
        <v>2</v>
      </c>
      <c r="I4470" t="str">
        <f t="shared" ca="1" si="435"/>
        <v>Male</v>
      </c>
      <c r="J4470" t="str">
        <f t="shared" ca="1" si="436"/>
        <v>Aetna</v>
      </c>
      <c r="K4470" t="str">
        <f t="shared" ca="1" si="437"/>
        <v>Admitted</v>
      </c>
      <c r="L4470" s="1">
        <f t="shared" ca="1" si="438"/>
        <v>32834</v>
      </c>
    </row>
    <row r="4471" spans="2:12" x14ac:dyDescent="0.25">
      <c r="B4471">
        <f t="shared" ca="1" si="434"/>
        <v>29</v>
      </c>
      <c r="C4471">
        <f t="shared" ca="1" si="439"/>
        <v>4</v>
      </c>
      <c r="D4471">
        <f t="shared" ca="1" si="439"/>
        <v>1977</v>
      </c>
      <c r="E4471">
        <f t="shared" ca="1" si="439"/>
        <v>1</v>
      </c>
      <c r="F4471">
        <f t="shared" ca="1" si="439"/>
        <v>3</v>
      </c>
      <c r="G4471">
        <f t="shared" ca="1" si="439"/>
        <v>2</v>
      </c>
      <c r="I4471" t="str">
        <f t="shared" ca="1" si="435"/>
        <v>Female</v>
      </c>
      <c r="J4471" t="str">
        <f t="shared" ca="1" si="436"/>
        <v>Medicaid</v>
      </c>
      <c r="K4471" t="str">
        <f t="shared" ca="1" si="437"/>
        <v>Admitted</v>
      </c>
      <c r="L4471" s="1">
        <f t="shared" ca="1" si="438"/>
        <v>28244</v>
      </c>
    </row>
    <row r="4472" spans="2:12" x14ac:dyDescent="0.25">
      <c r="B4472">
        <f t="shared" ca="1" si="434"/>
        <v>8</v>
      </c>
      <c r="C4472">
        <f t="shared" ca="1" si="439"/>
        <v>4</v>
      </c>
      <c r="D4472">
        <f t="shared" ca="1" si="439"/>
        <v>1959</v>
      </c>
      <c r="E4472">
        <f t="shared" ca="1" si="439"/>
        <v>1</v>
      </c>
      <c r="F4472">
        <f t="shared" ca="1" si="439"/>
        <v>3</v>
      </c>
      <c r="G4472">
        <f t="shared" ca="1" si="439"/>
        <v>2</v>
      </c>
      <c r="I4472" t="str">
        <f t="shared" ca="1" si="435"/>
        <v>Female</v>
      </c>
      <c r="J4472" t="str">
        <f t="shared" ca="1" si="436"/>
        <v>Medicaid</v>
      </c>
      <c r="K4472" t="str">
        <f t="shared" ca="1" si="437"/>
        <v>Admitted</v>
      </c>
      <c r="L4472" s="1">
        <f t="shared" ca="1" si="438"/>
        <v>21648</v>
      </c>
    </row>
    <row r="4473" spans="2:12" x14ac:dyDescent="0.25">
      <c r="B4473">
        <f t="shared" ca="1" si="434"/>
        <v>15</v>
      </c>
      <c r="C4473">
        <f t="shared" ca="1" si="439"/>
        <v>3</v>
      </c>
      <c r="D4473">
        <f t="shared" ca="1" si="439"/>
        <v>1991</v>
      </c>
      <c r="E4473">
        <f t="shared" ca="1" si="439"/>
        <v>2</v>
      </c>
      <c r="F4473">
        <f t="shared" ca="1" si="439"/>
        <v>5</v>
      </c>
      <c r="G4473">
        <f t="shared" ca="1" si="439"/>
        <v>1</v>
      </c>
      <c r="I4473" t="str">
        <f t="shared" ca="1" si="435"/>
        <v>Male</v>
      </c>
      <c r="J4473" t="str">
        <f t="shared" ca="1" si="436"/>
        <v>Blue Cross</v>
      </c>
      <c r="K4473" t="str">
        <f t="shared" ca="1" si="437"/>
        <v>Discharged</v>
      </c>
      <c r="L4473" s="1">
        <f t="shared" ca="1" si="438"/>
        <v>33312</v>
      </c>
    </row>
    <row r="4474" spans="2:12" x14ac:dyDescent="0.25">
      <c r="B4474">
        <f t="shared" ca="1" si="434"/>
        <v>26</v>
      </c>
      <c r="C4474">
        <f t="shared" ca="1" si="439"/>
        <v>3</v>
      </c>
      <c r="D4474">
        <f t="shared" ca="1" si="439"/>
        <v>1979</v>
      </c>
      <c r="E4474">
        <f t="shared" ca="1" si="439"/>
        <v>2</v>
      </c>
      <c r="F4474">
        <f t="shared" ca="1" si="439"/>
        <v>1</v>
      </c>
      <c r="G4474">
        <f t="shared" ca="1" si="439"/>
        <v>4</v>
      </c>
      <c r="I4474" t="str">
        <f t="shared" ca="1" si="435"/>
        <v>Male</v>
      </c>
      <c r="J4474" t="str">
        <f t="shared" ca="1" si="436"/>
        <v>Aetna</v>
      </c>
      <c r="K4474" t="str">
        <f t="shared" ca="1" si="437"/>
        <v>Left without being seen</v>
      </c>
      <c r="L4474" s="1">
        <f t="shared" ca="1" si="438"/>
        <v>28940</v>
      </c>
    </row>
    <row r="4475" spans="2:12" x14ac:dyDescent="0.25">
      <c r="B4475">
        <f t="shared" ca="1" si="434"/>
        <v>19</v>
      </c>
      <c r="C4475">
        <f t="shared" ca="1" si="439"/>
        <v>11</v>
      </c>
      <c r="D4475">
        <f t="shared" ca="1" si="439"/>
        <v>1988</v>
      </c>
      <c r="E4475">
        <f t="shared" ca="1" si="439"/>
        <v>2</v>
      </c>
      <c r="F4475">
        <f t="shared" ca="1" si="439"/>
        <v>3</v>
      </c>
      <c r="G4475">
        <f t="shared" ca="1" si="439"/>
        <v>3</v>
      </c>
      <c r="I4475" t="str">
        <f t="shared" ca="1" si="435"/>
        <v>Male</v>
      </c>
      <c r="J4475" t="str">
        <f t="shared" ca="1" si="436"/>
        <v>Medicaid</v>
      </c>
      <c r="K4475" t="str">
        <f t="shared" ca="1" si="437"/>
        <v>Transferred</v>
      </c>
      <c r="L4475" s="1">
        <f t="shared" ca="1" si="438"/>
        <v>32466</v>
      </c>
    </row>
    <row r="4476" spans="2:12" x14ac:dyDescent="0.25">
      <c r="B4476">
        <f t="shared" ca="1" si="434"/>
        <v>7</v>
      </c>
      <c r="C4476">
        <f t="shared" ca="1" si="439"/>
        <v>7</v>
      </c>
      <c r="D4476">
        <f t="shared" ca="1" si="439"/>
        <v>1958</v>
      </c>
      <c r="E4476">
        <f t="shared" ca="1" si="439"/>
        <v>2</v>
      </c>
      <c r="F4476">
        <f t="shared" ca="1" si="439"/>
        <v>2</v>
      </c>
      <c r="G4476">
        <f t="shared" ca="1" si="439"/>
        <v>3</v>
      </c>
      <c r="I4476" t="str">
        <f t="shared" ca="1" si="435"/>
        <v>Male</v>
      </c>
      <c r="J4476" t="str">
        <f t="shared" ca="1" si="436"/>
        <v>Medicare</v>
      </c>
      <c r="K4476" t="str">
        <f t="shared" ca="1" si="437"/>
        <v>Transferred</v>
      </c>
      <c r="L4476" s="1">
        <f t="shared" ca="1" si="438"/>
        <v>21373</v>
      </c>
    </row>
    <row r="4477" spans="2:12" x14ac:dyDescent="0.25">
      <c r="B4477">
        <f t="shared" ca="1" si="434"/>
        <v>2</v>
      </c>
      <c r="C4477">
        <f t="shared" ca="1" si="439"/>
        <v>5</v>
      </c>
      <c r="D4477">
        <f t="shared" ca="1" si="439"/>
        <v>2003</v>
      </c>
      <c r="E4477">
        <f t="shared" ca="1" si="439"/>
        <v>1</v>
      </c>
      <c r="F4477">
        <f t="shared" ca="1" si="439"/>
        <v>2</v>
      </c>
      <c r="G4477">
        <f t="shared" ca="1" si="439"/>
        <v>4</v>
      </c>
      <c r="I4477" t="str">
        <f t="shared" ca="1" si="435"/>
        <v>Female</v>
      </c>
      <c r="J4477" t="str">
        <f t="shared" ca="1" si="436"/>
        <v>Medicare</v>
      </c>
      <c r="K4477" t="str">
        <f t="shared" ca="1" si="437"/>
        <v>Left without being seen</v>
      </c>
      <c r="L4477" s="1">
        <f t="shared" ca="1" si="438"/>
        <v>37743</v>
      </c>
    </row>
    <row r="4478" spans="2:12" x14ac:dyDescent="0.25">
      <c r="B4478">
        <f t="shared" ca="1" si="434"/>
        <v>9</v>
      </c>
      <c r="C4478">
        <f t="shared" ca="1" si="439"/>
        <v>6</v>
      </c>
      <c r="D4478">
        <f t="shared" ca="1" si="439"/>
        <v>1936</v>
      </c>
      <c r="E4478">
        <f t="shared" ca="1" si="439"/>
        <v>2</v>
      </c>
      <c r="F4478">
        <f t="shared" ca="1" si="439"/>
        <v>5</v>
      </c>
      <c r="G4478">
        <f t="shared" ca="1" si="439"/>
        <v>4</v>
      </c>
      <c r="I4478" t="str">
        <f t="shared" ca="1" si="435"/>
        <v>Male</v>
      </c>
      <c r="J4478" t="str">
        <f t="shared" ca="1" si="436"/>
        <v>Blue Cross</v>
      </c>
      <c r="K4478" t="str">
        <f t="shared" ca="1" si="437"/>
        <v>Left without being seen</v>
      </c>
      <c r="L4478" s="1">
        <f t="shared" ca="1" si="438"/>
        <v>13310</v>
      </c>
    </row>
    <row r="4479" spans="2:12" x14ac:dyDescent="0.25">
      <c r="B4479">
        <f t="shared" ca="1" si="434"/>
        <v>3</v>
      </c>
      <c r="C4479">
        <f t="shared" ca="1" si="439"/>
        <v>9</v>
      </c>
      <c r="D4479">
        <f t="shared" ca="1" si="439"/>
        <v>1922</v>
      </c>
      <c r="E4479">
        <f t="shared" ca="1" si="439"/>
        <v>2</v>
      </c>
      <c r="F4479">
        <f t="shared" ca="1" si="439"/>
        <v>5</v>
      </c>
      <c r="G4479">
        <f t="shared" ca="1" si="439"/>
        <v>3</v>
      </c>
      <c r="I4479" t="str">
        <f t="shared" ca="1" si="435"/>
        <v>Male</v>
      </c>
      <c r="J4479" t="str">
        <f t="shared" ca="1" si="436"/>
        <v>Blue Cross</v>
      </c>
      <c r="K4479" t="str">
        <f t="shared" ca="1" si="437"/>
        <v>Transferred</v>
      </c>
      <c r="L4479" s="1">
        <f t="shared" ca="1" si="438"/>
        <v>8282</v>
      </c>
    </row>
    <row r="4480" spans="2:12" x14ac:dyDescent="0.25">
      <c r="B4480">
        <f t="shared" ca="1" si="434"/>
        <v>24</v>
      </c>
      <c r="C4480">
        <f t="shared" ca="1" si="439"/>
        <v>6</v>
      </c>
      <c r="D4480">
        <f t="shared" ca="1" si="439"/>
        <v>1925</v>
      </c>
      <c r="E4480">
        <f t="shared" ca="1" si="439"/>
        <v>1</v>
      </c>
      <c r="F4480">
        <f t="shared" ca="1" si="439"/>
        <v>2</v>
      </c>
      <c r="G4480">
        <f t="shared" ca="1" si="439"/>
        <v>1</v>
      </c>
      <c r="I4480" t="str">
        <f t="shared" ca="1" si="435"/>
        <v>Female</v>
      </c>
      <c r="J4480" t="str">
        <f t="shared" ca="1" si="436"/>
        <v>Medicare</v>
      </c>
      <c r="K4480" t="str">
        <f t="shared" ca="1" si="437"/>
        <v>Discharged</v>
      </c>
      <c r="L4480" s="1">
        <f t="shared" ca="1" si="438"/>
        <v>9307</v>
      </c>
    </row>
    <row r="4481" spans="2:12" x14ac:dyDescent="0.25">
      <c r="B4481">
        <f t="shared" ca="1" si="434"/>
        <v>30</v>
      </c>
      <c r="C4481">
        <f t="shared" ca="1" si="439"/>
        <v>7</v>
      </c>
      <c r="D4481">
        <f t="shared" ca="1" si="439"/>
        <v>1919</v>
      </c>
      <c r="E4481">
        <f t="shared" ca="1" si="439"/>
        <v>1</v>
      </c>
      <c r="F4481">
        <f t="shared" ca="1" si="439"/>
        <v>5</v>
      </c>
      <c r="G4481">
        <f t="shared" ca="1" si="439"/>
        <v>3</v>
      </c>
      <c r="I4481" t="str">
        <f t="shared" ca="1" si="435"/>
        <v>Female</v>
      </c>
      <c r="J4481" t="str">
        <f t="shared" ca="1" si="436"/>
        <v>Blue Cross</v>
      </c>
      <c r="K4481" t="str">
        <f t="shared" ca="1" si="437"/>
        <v>Transferred</v>
      </c>
      <c r="L4481" s="1">
        <f t="shared" ca="1" si="438"/>
        <v>7151</v>
      </c>
    </row>
    <row r="4482" spans="2:12" x14ac:dyDescent="0.25">
      <c r="B4482">
        <f t="shared" ca="1" si="434"/>
        <v>6</v>
      </c>
      <c r="C4482">
        <f t="shared" ca="1" si="439"/>
        <v>8</v>
      </c>
      <c r="D4482">
        <f t="shared" ca="1" si="439"/>
        <v>1923</v>
      </c>
      <c r="E4482">
        <f t="shared" ca="1" si="439"/>
        <v>2</v>
      </c>
      <c r="F4482">
        <f t="shared" ca="1" si="439"/>
        <v>4</v>
      </c>
      <c r="G4482">
        <f t="shared" ca="1" si="439"/>
        <v>1</v>
      </c>
      <c r="I4482" t="str">
        <f t="shared" ca="1" si="435"/>
        <v>Male</v>
      </c>
      <c r="J4482" t="str">
        <f t="shared" ca="1" si="436"/>
        <v>Self-pay</v>
      </c>
      <c r="K4482" t="str">
        <f t="shared" ca="1" si="437"/>
        <v>Discharged</v>
      </c>
      <c r="L4482" s="1">
        <f t="shared" ca="1" si="438"/>
        <v>8619</v>
      </c>
    </row>
    <row r="4483" spans="2:12" x14ac:dyDescent="0.25">
      <c r="B4483">
        <f t="shared" ca="1" si="434"/>
        <v>19</v>
      </c>
      <c r="C4483">
        <f t="shared" ca="1" si="439"/>
        <v>5</v>
      </c>
      <c r="D4483">
        <f t="shared" ca="1" si="439"/>
        <v>1991</v>
      </c>
      <c r="E4483">
        <f t="shared" ca="1" si="439"/>
        <v>2</v>
      </c>
      <c r="F4483">
        <f t="shared" ca="1" si="439"/>
        <v>2</v>
      </c>
      <c r="G4483">
        <f t="shared" ca="1" si="439"/>
        <v>4</v>
      </c>
      <c r="I4483" t="str">
        <f t="shared" ca="1" si="435"/>
        <v>Male</v>
      </c>
      <c r="J4483" t="str">
        <f t="shared" ca="1" si="436"/>
        <v>Medicare</v>
      </c>
      <c r="K4483" t="str">
        <f t="shared" ca="1" si="437"/>
        <v>Left without being seen</v>
      </c>
      <c r="L4483" s="1">
        <f t="shared" ca="1" si="438"/>
        <v>33377</v>
      </c>
    </row>
    <row r="4484" spans="2:12" x14ac:dyDescent="0.25">
      <c r="B4484">
        <f t="shared" ca="1" si="434"/>
        <v>15</v>
      </c>
      <c r="C4484">
        <f t="shared" ca="1" si="439"/>
        <v>9</v>
      </c>
      <c r="D4484">
        <f t="shared" ca="1" si="439"/>
        <v>2002</v>
      </c>
      <c r="E4484">
        <f t="shared" ca="1" si="439"/>
        <v>2</v>
      </c>
      <c r="F4484">
        <f t="shared" ca="1" si="439"/>
        <v>3</v>
      </c>
      <c r="G4484">
        <f t="shared" ca="1" si="439"/>
        <v>3</v>
      </c>
      <c r="I4484" t="str">
        <f t="shared" ca="1" si="435"/>
        <v>Male</v>
      </c>
      <c r="J4484" t="str">
        <f t="shared" ca="1" si="436"/>
        <v>Medicaid</v>
      </c>
      <c r="K4484" t="str">
        <f t="shared" ca="1" si="437"/>
        <v>Transferred</v>
      </c>
      <c r="L4484" s="1">
        <f t="shared" ca="1" si="438"/>
        <v>37514</v>
      </c>
    </row>
    <row r="4485" spans="2:12" x14ac:dyDescent="0.25">
      <c r="B4485">
        <f t="shared" ref="B4485:B4548" ca="1" si="440">RANDBETWEEN(B$4,B$5)</f>
        <v>10</v>
      </c>
      <c r="C4485">
        <f t="shared" ca="1" si="439"/>
        <v>4</v>
      </c>
      <c r="D4485">
        <f t="shared" ca="1" si="439"/>
        <v>2002</v>
      </c>
      <c r="E4485">
        <f t="shared" ca="1" si="439"/>
        <v>2</v>
      </c>
      <c r="F4485">
        <f t="shared" ca="1" si="439"/>
        <v>4</v>
      </c>
      <c r="G4485">
        <f t="shared" ca="1" si="439"/>
        <v>2</v>
      </c>
      <c r="I4485" t="str">
        <f t="shared" ca="1" si="435"/>
        <v>Male</v>
      </c>
      <c r="J4485" t="str">
        <f t="shared" ca="1" si="436"/>
        <v>Self-pay</v>
      </c>
      <c r="K4485" t="str">
        <f t="shared" ca="1" si="437"/>
        <v>Admitted</v>
      </c>
      <c r="L4485" s="1">
        <f t="shared" ca="1" si="438"/>
        <v>37356</v>
      </c>
    </row>
    <row r="4486" spans="2:12" x14ac:dyDescent="0.25">
      <c r="B4486">
        <f t="shared" ca="1" si="440"/>
        <v>14</v>
      </c>
      <c r="C4486">
        <f t="shared" ca="1" si="439"/>
        <v>6</v>
      </c>
      <c r="D4486">
        <f t="shared" ca="1" si="439"/>
        <v>1966</v>
      </c>
      <c r="E4486">
        <f t="shared" ca="1" si="439"/>
        <v>2</v>
      </c>
      <c r="F4486">
        <f t="shared" ca="1" si="439"/>
        <v>1</v>
      </c>
      <c r="G4486">
        <f t="shared" ca="1" si="439"/>
        <v>2</v>
      </c>
      <c r="I4486" t="str">
        <f t="shared" ca="1" si="435"/>
        <v>Male</v>
      </c>
      <c r="J4486" t="str">
        <f t="shared" ca="1" si="436"/>
        <v>Aetna</v>
      </c>
      <c r="K4486" t="str">
        <f t="shared" ca="1" si="437"/>
        <v>Admitted</v>
      </c>
      <c r="L4486" s="1">
        <f t="shared" ca="1" si="438"/>
        <v>24272</v>
      </c>
    </row>
    <row r="4487" spans="2:12" x14ac:dyDescent="0.25">
      <c r="B4487">
        <f t="shared" ca="1" si="440"/>
        <v>30</v>
      </c>
      <c r="C4487">
        <f t="shared" ca="1" si="439"/>
        <v>5</v>
      </c>
      <c r="D4487">
        <f t="shared" ca="1" si="439"/>
        <v>1948</v>
      </c>
      <c r="E4487">
        <f t="shared" ca="1" si="439"/>
        <v>1</v>
      </c>
      <c r="F4487">
        <f t="shared" ca="1" si="439"/>
        <v>5</v>
      </c>
      <c r="G4487">
        <f t="shared" ca="1" si="439"/>
        <v>4</v>
      </c>
      <c r="I4487" t="str">
        <f t="shared" ca="1" si="435"/>
        <v>Female</v>
      </c>
      <c r="J4487" t="str">
        <f t="shared" ca="1" si="436"/>
        <v>Blue Cross</v>
      </c>
      <c r="K4487" t="str">
        <f t="shared" ca="1" si="437"/>
        <v>Left without being seen</v>
      </c>
      <c r="L4487" s="1">
        <f t="shared" ca="1" si="438"/>
        <v>17683</v>
      </c>
    </row>
    <row r="4488" spans="2:12" x14ac:dyDescent="0.25">
      <c r="B4488">
        <f t="shared" ca="1" si="440"/>
        <v>11</v>
      </c>
      <c r="C4488">
        <f t="shared" ca="1" si="439"/>
        <v>1</v>
      </c>
      <c r="D4488">
        <f t="shared" ca="1" si="439"/>
        <v>2001</v>
      </c>
      <c r="E4488">
        <f t="shared" ca="1" si="439"/>
        <v>2</v>
      </c>
      <c r="F4488">
        <f t="shared" ca="1" si="439"/>
        <v>2</v>
      </c>
      <c r="G4488">
        <f t="shared" ca="1" si="439"/>
        <v>3</v>
      </c>
      <c r="I4488" t="str">
        <f t="shared" ca="1" si="435"/>
        <v>Male</v>
      </c>
      <c r="J4488" t="str">
        <f t="shared" ca="1" si="436"/>
        <v>Medicare</v>
      </c>
      <c r="K4488" t="str">
        <f t="shared" ca="1" si="437"/>
        <v>Transferred</v>
      </c>
      <c r="L4488" s="1">
        <f t="shared" ca="1" si="438"/>
        <v>36902</v>
      </c>
    </row>
    <row r="4489" spans="2:12" x14ac:dyDescent="0.25">
      <c r="B4489">
        <f t="shared" ca="1" si="440"/>
        <v>3</v>
      </c>
      <c r="C4489">
        <f t="shared" ca="1" si="439"/>
        <v>9</v>
      </c>
      <c r="D4489">
        <f t="shared" ca="1" si="439"/>
        <v>1995</v>
      </c>
      <c r="E4489">
        <f t="shared" ca="1" si="439"/>
        <v>2</v>
      </c>
      <c r="F4489">
        <f t="shared" ca="1" si="439"/>
        <v>1</v>
      </c>
      <c r="G4489">
        <f t="shared" ca="1" si="439"/>
        <v>2</v>
      </c>
      <c r="I4489" t="str">
        <f t="shared" ref="I4489:I4552" ca="1" si="441">VLOOKUP(E4489,GenderNum_to_GenderLabel,2,FALSE)</f>
        <v>Male</v>
      </c>
      <c r="J4489" t="str">
        <f t="shared" ref="J4489:J4552" ca="1" si="442">VLOOKUP(F4489,InsuranceNum_to_InsuranceCompany,2,FALSE)</f>
        <v>Aetna</v>
      </c>
      <c r="K4489" t="str">
        <f t="shared" ref="K4489:K4552" ca="1" si="443">VLOOKUP(G4489,DispositionNum_to_DispositionLabel,2,FALSE)</f>
        <v>Admitted</v>
      </c>
      <c r="L4489" s="1">
        <f t="shared" ca="1" si="438"/>
        <v>34945</v>
      </c>
    </row>
    <row r="4490" spans="2:12" x14ac:dyDescent="0.25">
      <c r="B4490">
        <f t="shared" ca="1" si="440"/>
        <v>22</v>
      </c>
      <c r="C4490">
        <f t="shared" ca="1" si="439"/>
        <v>9</v>
      </c>
      <c r="D4490">
        <f t="shared" ca="1" si="439"/>
        <v>1962</v>
      </c>
      <c r="E4490">
        <f t="shared" ca="1" si="439"/>
        <v>1</v>
      </c>
      <c r="F4490">
        <f t="shared" ca="1" si="439"/>
        <v>5</v>
      </c>
      <c r="G4490">
        <f t="shared" ca="1" si="439"/>
        <v>3</v>
      </c>
      <c r="I4490" t="str">
        <f t="shared" ca="1" si="441"/>
        <v>Female</v>
      </c>
      <c r="J4490" t="str">
        <f t="shared" ca="1" si="442"/>
        <v>Blue Cross</v>
      </c>
      <c r="K4490" t="str">
        <f t="shared" ca="1" si="443"/>
        <v>Transferred</v>
      </c>
      <c r="L4490" s="1">
        <f t="shared" ca="1" si="438"/>
        <v>22911</v>
      </c>
    </row>
    <row r="4491" spans="2:12" x14ac:dyDescent="0.25">
      <c r="B4491">
        <f t="shared" ca="1" si="440"/>
        <v>10</v>
      </c>
      <c r="C4491">
        <f t="shared" ca="1" si="439"/>
        <v>2</v>
      </c>
      <c r="D4491">
        <f t="shared" ca="1" si="439"/>
        <v>1952</v>
      </c>
      <c r="E4491">
        <f t="shared" ca="1" si="439"/>
        <v>1</v>
      </c>
      <c r="F4491">
        <f t="shared" ca="1" si="439"/>
        <v>2</v>
      </c>
      <c r="G4491">
        <f t="shared" ca="1" si="439"/>
        <v>4</v>
      </c>
      <c r="I4491" t="str">
        <f t="shared" ca="1" si="441"/>
        <v>Female</v>
      </c>
      <c r="J4491" t="str">
        <f t="shared" ca="1" si="442"/>
        <v>Medicare</v>
      </c>
      <c r="K4491" t="str">
        <f t="shared" ca="1" si="443"/>
        <v>Left without being seen</v>
      </c>
      <c r="L4491" s="1">
        <f t="shared" ca="1" si="438"/>
        <v>19034</v>
      </c>
    </row>
    <row r="4492" spans="2:12" x14ac:dyDescent="0.25">
      <c r="B4492">
        <f t="shared" ca="1" si="440"/>
        <v>24</v>
      </c>
      <c r="C4492">
        <f t="shared" ca="1" si="439"/>
        <v>12</v>
      </c>
      <c r="D4492">
        <f t="shared" ca="1" si="439"/>
        <v>1966</v>
      </c>
      <c r="E4492">
        <f t="shared" ca="1" si="439"/>
        <v>2</v>
      </c>
      <c r="F4492">
        <f t="shared" ca="1" si="439"/>
        <v>1</v>
      </c>
      <c r="G4492">
        <f t="shared" ca="1" si="439"/>
        <v>3</v>
      </c>
      <c r="I4492" t="str">
        <f t="shared" ca="1" si="441"/>
        <v>Male</v>
      </c>
      <c r="J4492" t="str">
        <f t="shared" ca="1" si="442"/>
        <v>Aetna</v>
      </c>
      <c r="K4492" t="str">
        <f t="shared" ca="1" si="443"/>
        <v>Transferred</v>
      </c>
      <c r="L4492" s="1">
        <f t="shared" ca="1" si="438"/>
        <v>24465</v>
      </c>
    </row>
    <row r="4493" spans="2:12" x14ac:dyDescent="0.25">
      <c r="B4493">
        <f t="shared" ca="1" si="440"/>
        <v>8</v>
      </c>
      <c r="C4493">
        <f t="shared" ca="1" si="439"/>
        <v>3</v>
      </c>
      <c r="D4493">
        <f t="shared" ca="1" si="439"/>
        <v>1951</v>
      </c>
      <c r="E4493">
        <f t="shared" ca="1" si="439"/>
        <v>1</v>
      </c>
      <c r="F4493">
        <f t="shared" ca="1" si="439"/>
        <v>2</v>
      </c>
      <c r="G4493">
        <f t="shared" ca="1" si="439"/>
        <v>2</v>
      </c>
      <c r="I4493" t="str">
        <f t="shared" ca="1" si="441"/>
        <v>Female</v>
      </c>
      <c r="J4493" t="str">
        <f t="shared" ca="1" si="442"/>
        <v>Medicare</v>
      </c>
      <c r="K4493" t="str">
        <f t="shared" ca="1" si="443"/>
        <v>Admitted</v>
      </c>
      <c r="L4493" s="1">
        <f t="shared" ca="1" si="438"/>
        <v>18695</v>
      </c>
    </row>
    <row r="4494" spans="2:12" x14ac:dyDescent="0.25">
      <c r="B4494">
        <f t="shared" ca="1" si="440"/>
        <v>11</v>
      </c>
      <c r="C4494">
        <f t="shared" ca="1" si="439"/>
        <v>11</v>
      </c>
      <c r="D4494">
        <f t="shared" ca="1" si="439"/>
        <v>2008</v>
      </c>
      <c r="E4494">
        <f t="shared" ca="1" si="439"/>
        <v>1</v>
      </c>
      <c r="F4494">
        <f t="shared" ca="1" si="439"/>
        <v>5</v>
      </c>
      <c r="G4494">
        <f t="shared" ca="1" si="439"/>
        <v>4</v>
      </c>
      <c r="I4494" t="str">
        <f t="shared" ca="1" si="441"/>
        <v>Female</v>
      </c>
      <c r="J4494" t="str">
        <f t="shared" ca="1" si="442"/>
        <v>Blue Cross</v>
      </c>
      <c r="K4494" t="str">
        <f t="shared" ca="1" si="443"/>
        <v>Left without being seen</v>
      </c>
      <c r="L4494" s="1">
        <f t="shared" ca="1" si="438"/>
        <v>39763</v>
      </c>
    </row>
    <row r="4495" spans="2:12" x14ac:dyDescent="0.25">
      <c r="B4495">
        <f t="shared" ca="1" si="440"/>
        <v>25</v>
      </c>
      <c r="C4495">
        <f t="shared" ca="1" si="439"/>
        <v>6</v>
      </c>
      <c r="D4495">
        <f t="shared" ca="1" si="439"/>
        <v>1991</v>
      </c>
      <c r="E4495">
        <f t="shared" ca="1" si="439"/>
        <v>2</v>
      </c>
      <c r="F4495">
        <f t="shared" ca="1" si="439"/>
        <v>1</v>
      </c>
      <c r="G4495">
        <f t="shared" ca="1" si="439"/>
        <v>4</v>
      </c>
      <c r="I4495" t="str">
        <f t="shared" ca="1" si="441"/>
        <v>Male</v>
      </c>
      <c r="J4495" t="str">
        <f t="shared" ca="1" si="442"/>
        <v>Aetna</v>
      </c>
      <c r="K4495" t="str">
        <f t="shared" ca="1" si="443"/>
        <v>Left without being seen</v>
      </c>
      <c r="L4495" s="1">
        <f t="shared" ca="1" si="438"/>
        <v>33414</v>
      </c>
    </row>
    <row r="4496" spans="2:12" x14ac:dyDescent="0.25">
      <c r="B4496">
        <f t="shared" ca="1" si="440"/>
        <v>8</v>
      </c>
      <c r="C4496">
        <f t="shared" ca="1" si="439"/>
        <v>8</v>
      </c>
      <c r="D4496">
        <f t="shared" ca="1" si="439"/>
        <v>1937</v>
      </c>
      <c r="E4496">
        <f t="shared" ca="1" si="439"/>
        <v>2</v>
      </c>
      <c r="F4496">
        <f t="shared" ca="1" si="439"/>
        <v>5</v>
      </c>
      <c r="G4496">
        <f t="shared" ca="1" si="439"/>
        <v>4</v>
      </c>
      <c r="I4496" t="str">
        <f t="shared" ca="1" si="441"/>
        <v>Male</v>
      </c>
      <c r="J4496" t="str">
        <f t="shared" ca="1" si="442"/>
        <v>Blue Cross</v>
      </c>
      <c r="K4496" t="str">
        <f t="shared" ca="1" si="443"/>
        <v>Left without being seen</v>
      </c>
      <c r="L4496" s="1">
        <f t="shared" ca="1" si="438"/>
        <v>13735</v>
      </c>
    </row>
    <row r="4497" spans="2:12" x14ac:dyDescent="0.25">
      <c r="B4497">
        <f t="shared" ca="1" si="440"/>
        <v>13</v>
      </c>
      <c r="C4497">
        <f t="shared" ca="1" si="439"/>
        <v>9</v>
      </c>
      <c r="D4497">
        <f t="shared" ca="1" si="439"/>
        <v>1995</v>
      </c>
      <c r="E4497">
        <f t="shared" ca="1" si="439"/>
        <v>1</v>
      </c>
      <c r="F4497">
        <f t="shared" ca="1" si="439"/>
        <v>3</v>
      </c>
      <c r="G4497">
        <f t="shared" ca="1" si="439"/>
        <v>3</v>
      </c>
      <c r="I4497" t="str">
        <f t="shared" ca="1" si="441"/>
        <v>Female</v>
      </c>
      <c r="J4497" t="str">
        <f t="shared" ca="1" si="442"/>
        <v>Medicaid</v>
      </c>
      <c r="K4497" t="str">
        <f t="shared" ca="1" si="443"/>
        <v>Transferred</v>
      </c>
      <c r="L4497" s="1">
        <f t="shared" ca="1" si="438"/>
        <v>34955</v>
      </c>
    </row>
    <row r="4498" spans="2:12" x14ac:dyDescent="0.25">
      <c r="B4498">
        <f t="shared" ca="1" si="440"/>
        <v>22</v>
      </c>
      <c r="C4498">
        <f t="shared" ca="1" si="439"/>
        <v>2</v>
      </c>
      <c r="D4498">
        <f t="shared" ca="1" si="439"/>
        <v>1925</v>
      </c>
      <c r="E4498">
        <f t="shared" ca="1" si="439"/>
        <v>2</v>
      </c>
      <c r="F4498">
        <f t="shared" ca="1" si="439"/>
        <v>3</v>
      </c>
      <c r="G4498">
        <f t="shared" ca="1" si="439"/>
        <v>3</v>
      </c>
      <c r="I4498" t="str">
        <f t="shared" ca="1" si="441"/>
        <v>Male</v>
      </c>
      <c r="J4498" t="str">
        <f t="shared" ca="1" si="442"/>
        <v>Medicaid</v>
      </c>
      <c r="K4498" t="str">
        <f t="shared" ca="1" si="443"/>
        <v>Transferred</v>
      </c>
      <c r="L4498" s="1">
        <f t="shared" ca="1" si="438"/>
        <v>9185</v>
      </c>
    </row>
    <row r="4499" spans="2:12" x14ac:dyDescent="0.25">
      <c r="B4499">
        <f t="shared" ca="1" si="440"/>
        <v>8</v>
      </c>
      <c r="C4499">
        <f t="shared" ca="1" si="439"/>
        <v>1</v>
      </c>
      <c r="D4499">
        <f t="shared" ca="1" si="439"/>
        <v>1938</v>
      </c>
      <c r="E4499">
        <f t="shared" ca="1" si="439"/>
        <v>2</v>
      </c>
      <c r="F4499">
        <f t="shared" ca="1" si="439"/>
        <v>4</v>
      </c>
      <c r="G4499">
        <f t="shared" ca="1" si="439"/>
        <v>1</v>
      </c>
      <c r="I4499" t="str">
        <f t="shared" ca="1" si="441"/>
        <v>Male</v>
      </c>
      <c r="J4499" t="str">
        <f t="shared" ca="1" si="442"/>
        <v>Self-pay</v>
      </c>
      <c r="K4499" t="str">
        <f t="shared" ca="1" si="443"/>
        <v>Discharged</v>
      </c>
      <c r="L4499" s="1">
        <f t="shared" ca="1" si="438"/>
        <v>13888</v>
      </c>
    </row>
    <row r="4500" spans="2:12" x14ac:dyDescent="0.25">
      <c r="B4500">
        <f t="shared" ca="1" si="440"/>
        <v>12</v>
      </c>
      <c r="C4500">
        <f t="shared" ca="1" si="439"/>
        <v>12</v>
      </c>
      <c r="D4500">
        <f t="shared" ca="1" si="439"/>
        <v>1998</v>
      </c>
      <c r="E4500">
        <f t="shared" ca="1" si="439"/>
        <v>1</v>
      </c>
      <c r="F4500">
        <f t="shared" ca="1" si="439"/>
        <v>1</v>
      </c>
      <c r="G4500">
        <f t="shared" ca="1" si="439"/>
        <v>2</v>
      </c>
      <c r="I4500" t="str">
        <f t="shared" ca="1" si="441"/>
        <v>Female</v>
      </c>
      <c r="J4500" t="str">
        <f t="shared" ca="1" si="442"/>
        <v>Aetna</v>
      </c>
      <c r="K4500" t="str">
        <f t="shared" ca="1" si="443"/>
        <v>Admitted</v>
      </c>
      <c r="L4500" s="1">
        <f t="shared" ref="L4500:L4563" ca="1" si="444">DATE(D4500,C4500,B4500)</f>
        <v>36141</v>
      </c>
    </row>
    <row r="4501" spans="2:12" x14ac:dyDescent="0.25">
      <c r="B4501">
        <f t="shared" ca="1" si="440"/>
        <v>6</v>
      </c>
      <c r="C4501">
        <f t="shared" ca="1" si="439"/>
        <v>1</v>
      </c>
      <c r="D4501">
        <f t="shared" ca="1" si="439"/>
        <v>1954</v>
      </c>
      <c r="E4501">
        <f t="shared" ca="1" si="439"/>
        <v>2</v>
      </c>
      <c r="F4501">
        <f t="shared" ca="1" si="439"/>
        <v>1</v>
      </c>
      <c r="G4501">
        <f t="shared" ca="1" si="439"/>
        <v>1</v>
      </c>
      <c r="I4501" t="str">
        <f t="shared" ca="1" si="441"/>
        <v>Male</v>
      </c>
      <c r="J4501" t="str">
        <f t="shared" ca="1" si="442"/>
        <v>Aetna</v>
      </c>
      <c r="K4501" t="str">
        <f t="shared" ca="1" si="443"/>
        <v>Discharged</v>
      </c>
      <c r="L4501" s="1">
        <f t="shared" ca="1" si="444"/>
        <v>19730</v>
      </c>
    </row>
    <row r="4502" spans="2:12" x14ac:dyDescent="0.25">
      <c r="B4502">
        <f t="shared" ca="1" si="440"/>
        <v>23</v>
      </c>
      <c r="C4502">
        <f t="shared" ca="1" si="439"/>
        <v>12</v>
      </c>
      <c r="D4502">
        <f t="shared" ca="1" si="439"/>
        <v>1966</v>
      </c>
      <c r="E4502">
        <f t="shared" ca="1" si="439"/>
        <v>1</v>
      </c>
      <c r="F4502">
        <f t="shared" ca="1" si="439"/>
        <v>1</v>
      </c>
      <c r="G4502">
        <f t="shared" ca="1" si="439"/>
        <v>4</v>
      </c>
      <c r="I4502" t="str">
        <f t="shared" ca="1" si="441"/>
        <v>Female</v>
      </c>
      <c r="J4502" t="str">
        <f t="shared" ca="1" si="442"/>
        <v>Aetna</v>
      </c>
      <c r="K4502" t="str">
        <f t="shared" ca="1" si="443"/>
        <v>Left without being seen</v>
      </c>
      <c r="L4502" s="1">
        <f t="shared" ca="1" si="444"/>
        <v>24464</v>
      </c>
    </row>
    <row r="4503" spans="2:12" x14ac:dyDescent="0.25">
      <c r="B4503">
        <f t="shared" ca="1" si="440"/>
        <v>21</v>
      </c>
      <c r="C4503">
        <f t="shared" ca="1" si="439"/>
        <v>8</v>
      </c>
      <c r="D4503">
        <f t="shared" ca="1" si="439"/>
        <v>1918</v>
      </c>
      <c r="E4503">
        <f t="shared" ca="1" si="439"/>
        <v>1</v>
      </c>
      <c r="F4503">
        <f t="shared" ca="1" si="439"/>
        <v>5</v>
      </c>
      <c r="G4503">
        <f t="shared" ca="1" si="439"/>
        <v>4</v>
      </c>
      <c r="I4503" t="str">
        <f t="shared" ca="1" si="441"/>
        <v>Female</v>
      </c>
      <c r="J4503" t="str">
        <f t="shared" ca="1" si="442"/>
        <v>Blue Cross</v>
      </c>
      <c r="K4503" t="str">
        <f t="shared" ca="1" si="443"/>
        <v>Left without being seen</v>
      </c>
      <c r="L4503" s="1">
        <f t="shared" ca="1" si="444"/>
        <v>6808</v>
      </c>
    </row>
    <row r="4504" spans="2:12" x14ac:dyDescent="0.25">
      <c r="B4504">
        <f t="shared" ca="1" si="440"/>
        <v>30</v>
      </c>
      <c r="C4504">
        <f t="shared" ca="1" si="439"/>
        <v>9</v>
      </c>
      <c r="D4504">
        <f t="shared" ca="1" si="439"/>
        <v>2002</v>
      </c>
      <c r="E4504">
        <f t="shared" ca="1" si="439"/>
        <v>2</v>
      </c>
      <c r="F4504">
        <f t="shared" ca="1" si="439"/>
        <v>3</v>
      </c>
      <c r="G4504">
        <f t="shared" ca="1" si="439"/>
        <v>3</v>
      </c>
      <c r="I4504" t="str">
        <f t="shared" ca="1" si="441"/>
        <v>Male</v>
      </c>
      <c r="J4504" t="str">
        <f t="shared" ca="1" si="442"/>
        <v>Medicaid</v>
      </c>
      <c r="K4504" t="str">
        <f t="shared" ca="1" si="443"/>
        <v>Transferred</v>
      </c>
      <c r="L4504" s="1">
        <f t="shared" ca="1" si="444"/>
        <v>37529</v>
      </c>
    </row>
    <row r="4505" spans="2:12" x14ac:dyDescent="0.25">
      <c r="B4505">
        <f t="shared" ca="1" si="440"/>
        <v>26</v>
      </c>
      <c r="C4505">
        <f t="shared" ca="1" si="439"/>
        <v>3</v>
      </c>
      <c r="D4505">
        <f t="shared" ca="1" si="439"/>
        <v>1931</v>
      </c>
      <c r="E4505">
        <f t="shared" ref="C4505:G4556" ca="1" si="445">RANDBETWEEN(E$4,E$5)</f>
        <v>2</v>
      </c>
      <c r="F4505">
        <f t="shared" ca="1" si="445"/>
        <v>4</v>
      </c>
      <c r="G4505">
        <f t="shared" ca="1" si="445"/>
        <v>2</v>
      </c>
      <c r="I4505" t="str">
        <f t="shared" ca="1" si="441"/>
        <v>Male</v>
      </c>
      <c r="J4505" t="str">
        <f t="shared" ca="1" si="442"/>
        <v>Self-pay</v>
      </c>
      <c r="K4505" t="str">
        <f t="shared" ca="1" si="443"/>
        <v>Admitted</v>
      </c>
      <c r="L4505" s="1">
        <f t="shared" ca="1" si="444"/>
        <v>11408</v>
      </c>
    </row>
    <row r="4506" spans="2:12" x14ac:dyDescent="0.25">
      <c r="B4506">
        <f t="shared" ca="1" si="440"/>
        <v>28</v>
      </c>
      <c r="C4506">
        <f t="shared" ca="1" si="445"/>
        <v>5</v>
      </c>
      <c r="D4506">
        <f t="shared" ca="1" si="445"/>
        <v>1958</v>
      </c>
      <c r="E4506">
        <f t="shared" ca="1" si="445"/>
        <v>2</v>
      </c>
      <c r="F4506">
        <f t="shared" ca="1" si="445"/>
        <v>3</v>
      </c>
      <c r="G4506">
        <f t="shared" ca="1" si="445"/>
        <v>3</v>
      </c>
      <c r="I4506" t="str">
        <f t="shared" ca="1" si="441"/>
        <v>Male</v>
      </c>
      <c r="J4506" t="str">
        <f t="shared" ca="1" si="442"/>
        <v>Medicaid</v>
      </c>
      <c r="K4506" t="str">
        <f t="shared" ca="1" si="443"/>
        <v>Transferred</v>
      </c>
      <c r="L4506" s="1">
        <f t="shared" ca="1" si="444"/>
        <v>21333</v>
      </c>
    </row>
    <row r="4507" spans="2:12" x14ac:dyDescent="0.25">
      <c r="B4507">
        <f t="shared" ca="1" si="440"/>
        <v>12</v>
      </c>
      <c r="C4507">
        <f t="shared" ca="1" si="445"/>
        <v>4</v>
      </c>
      <c r="D4507">
        <f t="shared" ca="1" si="445"/>
        <v>1927</v>
      </c>
      <c r="E4507">
        <f t="shared" ca="1" si="445"/>
        <v>1</v>
      </c>
      <c r="F4507">
        <f t="shared" ca="1" si="445"/>
        <v>2</v>
      </c>
      <c r="G4507">
        <f t="shared" ca="1" si="445"/>
        <v>4</v>
      </c>
      <c r="I4507" t="str">
        <f t="shared" ca="1" si="441"/>
        <v>Female</v>
      </c>
      <c r="J4507" t="str">
        <f t="shared" ca="1" si="442"/>
        <v>Medicare</v>
      </c>
      <c r="K4507" t="str">
        <f t="shared" ca="1" si="443"/>
        <v>Left without being seen</v>
      </c>
      <c r="L4507" s="1">
        <f t="shared" ca="1" si="444"/>
        <v>9964</v>
      </c>
    </row>
    <row r="4508" spans="2:12" x14ac:dyDescent="0.25">
      <c r="B4508">
        <f t="shared" ca="1" si="440"/>
        <v>28</v>
      </c>
      <c r="C4508">
        <f t="shared" ca="1" si="445"/>
        <v>8</v>
      </c>
      <c r="D4508">
        <f t="shared" ca="1" si="445"/>
        <v>2000</v>
      </c>
      <c r="E4508">
        <f t="shared" ca="1" si="445"/>
        <v>2</v>
      </c>
      <c r="F4508">
        <f t="shared" ca="1" si="445"/>
        <v>2</v>
      </c>
      <c r="G4508">
        <f t="shared" ca="1" si="445"/>
        <v>3</v>
      </c>
      <c r="I4508" t="str">
        <f t="shared" ca="1" si="441"/>
        <v>Male</v>
      </c>
      <c r="J4508" t="str">
        <f t="shared" ca="1" si="442"/>
        <v>Medicare</v>
      </c>
      <c r="K4508" t="str">
        <f t="shared" ca="1" si="443"/>
        <v>Transferred</v>
      </c>
      <c r="L4508" s="1">
        <f t="shared" ca="1" si="444"/>
        <v>36766</v>
      </c>
    </row>
    <row r="4509" spans="2:12" x14ac:dyDescent="0.25">
      <c r="B4509">
        <f t="shared" ca="1" si="440"/>
        <v>4</v>
      </c>
      <c r="C4509">
        <f t="shared" ca="1" si="445"/>
        <v>7</v>
      </c>
      <c r="D4509">
        <f t="shared" ca="1" si="445"/>
        <v>1988</v>
      </c>
      <c r="E4509">
        <f t="shared" ca="1" si="445"/>
        <v>2</v>
      </c>
      <c r="F4509">
        <f t="shared" ca="1" si="445"/>
        <v>3</v>
      </c>
      <c r="G4509">
        <f t="shared" ca="1" si="445"/>
        <v>3</v>
      </c>
      <c r="I4509" t="str">
        <f t="shared" ca="1" si="441"/>
        <v>Male</v>
      </c>
      <c r="J4509" t="str">
        <f t="shared" ca="1" si="442"/>
        <v>Medicaid</v>
      </c>
      <c r="K4509" t="str">
        <f t="shared" ca="1" si="443"/>
        <v>Transferred</v>
      </c>
      <c r="L4509" s="1">
        <f t="shared" ca="1" si="444"/>
        <v>32328</v>
      </c>
    </row>
    <row r="4510" spans="2:12" x14ac:dyDescent="0.25">
      <c r="B4510">
        <f t="shared" ca="1" si="440"/>
        <v>27</v>
      </c>
      <c r="C4510">
        <f t="shared" ca="1" si="445"/>
        <v>9</v>
      </c>
      <c r="D4510">
        <f t="shared" ca="1" si="445"/>
        <v>1916</v>
      </c>
      <c r="E4510">
        <f t="shared" ca="1" si="445"/>
        <v>2</v>
      </c>
      <c r="F4510">
        <f t="shared" ca="1" si="445"/>
        <v>4</v>
      </c>
      <c r="G4510">
        <f t="shared" ca="1" si="445"/>
        <v>1</v>
      </c>
      <c r="I4510" t="str">
        <f t="shared" ca="1" si="441"/>
        <v>Male</v>
      </c>
      <c r="J4510" t="str">
        <f t="shared" ca="1" si="442"/>
        <v>Self-pay</v>
      </c>
      <c r="K4510" t="str">
        <f t="shared" ca="1" si="443"/>
        <v>Discharged</v>
      </c>
      <c r="L4510" s="1">
        <f t="shared" ca="1" si="444"/>
        <v>6115</v>
      </c>
    </row>
    <row r="4511" spans="2:12" x14ac:dyDescent="0.25">
      <c r="B4511">
        <f t="shared" ca="1" si="440"/>
        <v>7</v>
      </c>
      <c r="C4511">
        <f t="shared" ca="1" si="445"/>
        <v>12</v>
      </c>
      <c r="D4511">
        <f t="shared" ca="1" si="445"/>
        <v>1989</v>
      </c>
      <c r="E4511">
        <f t="shared" ca="1" si="445"/>
        <v>2</v>
      </c>
      <c r="F4511">
        <f t="shared" ca="1" si="445"/>
        <v>1</v>
      </c>
      <c r="G4511">
        <f t="shared" ca="1" si="445"/>
        <v>3</v>
      </c>
      <c r="I4511" t="str">
        <f t="shared" ca="1" si="441"/>
        <v>Male</v>
      </c>
      <c r="J4511" t="str">
        <f t="shared" ca="1" si="442"/>
        <v>Aetna</v>
      </c>
      <c r="K4511" t="str">
        <f t="shared" ca="1" si="443"/>
        <v>Transferred</v>
      </c>
      <c r="L4511" s="1">
        <f t="shared" ca="1" si="444"/>
        <v>32849</v>
      </c>
    </row>
    <row r="4512" spans="2:12" x14ac:dyDescent="0.25">
      <c r="B4512">
        <f t="shared" ca="1" si="440"/>
        <v>5</v>
      </c>
      <c r="C4512">
        <f t="shared" ca="1" si="445"/>
        <v>11</v>
      </c>
      <c r="D4512">
        <f t="shared" ca="1" si="445"/>
        <v>1942</v>
      </c>
      <c r="E4512">
        <f t="shared" ca="1" si="445"/>
        <v>2</v>
      </c>
      <c r="F4512">
        <f t="shared" ca="1" si="445"/>
        <v>5</v>
      </c>
      <c r="G4512">
        <f t="shared" ca="1" si="445"/>
        <v>1</v>
      </c>
      <c r="I4512" t="str">
        <f t="shared" ca="1" si="441"/>
        <v>Male</v>
      </c>
      <c r="J4512" t="str">
        <f t="shared" ca="1" si="442"/>
        <v>Blue Cross</v>
      </c>
      <c r="K4512" t="str">
        <f t="shared" ca="1" si="443"/>
        <v>Discharged</v>
      </c>
      <c r="L4512" s="1">
        <f t="shared" ca="1" si="444"/>
        <v>15650</v>
      </c>
    </row>
    <row r="4513" spans="2:12" x14ac:dyDescent="0.25">
      <c r="B4513">
        <f t="shared" ca="1" si="440"/>
        <v>20</v>
      </c>
      <c r="C4513">
        <f t="shared" ca="1" si="445"/>
        <v>6</v>
      </c>
      <c r="D4513">
        <f t="shared" ca="1" si="445"/>
        <v>1976</v>
      </c>
      <c r="E4513">
        <f t="shared" ca="1" si="445"/>
        <v>1</v>
      </c>
      <c r="F4513">
        <f t="shared" ca="1" si="445"/>
        <v>4</v>
      </c>
      <c r="G4513">
        <f t="shared" ca="1" si="445"/>
        <v>1</v>
      </c>
      <c r="I4513" t="str">
        <f t="shared" ca="1" si="441"/>
        <v>Female</v>
      </c>
      <c r="J4513" t="str">
        <f t="shared" ca="1" si="442"/>
        <v>Self-pay</v>
      </c>
      <c r="K4513" t="str">
        <f t="shared" ca="1" si="443"/>
        <v>Discharged</v>
      </c>
      <c r="L4513" s="1">
        <f t="shared" ca="1" si="444"/>
        <v>27931</v>
      </c>
    </row>
    <row r="4514" spans="2:12" x14ac:dyDescent="0.25">
      <c r="B4514">
        <f t="shared" ca="1" si="440"/>
        <v>21</v>
      </c>
      <c r="C4514">
        <f t="shared" ca="1" si="445"/>
        <v>9</v>
      </c>
      <c r="D4514">
        <f t="shared" ca="1" si="445"/>
        <v>1955</v>
      </c>
      <c r="E4514">
        <f t="shared" ca="1" si="445"/>
        <v>2</v>
      </c>
      <c r="F4514">
        <f t="shared" ca="1" si="445"/>
        <v>3</v>
      </c>
      <c r="G4514">
        <f t="shared" ca="1" si="445"/>
        <v>4</v>
      </c>
      <c r="I4514" t="str">
        <f t="shared" ca="1" si="441"/>
        <v>Male</v>
      </c>
      <c r="J4514" t="str">
        <f t="shared" ca="1" si="442"/>
        <v>Medicaid</v>
      </c>
      <c r="K4514" t="str">
        <f t="shared" ca="1" si="443"/>
        <v>Left without being seen</v>
      </c>
      <c r="L4514" s="1">
        <f t="shared" ca="1" si="444"/>
        <v>20353</v>
      </c>
    </row>
    <row r="4515" spans="2:12" x14ac:dyDescent="0.25">
      <c r="B4515">
        <f t="shared" ca="1" si="440"/>
        <v>5</v>
      </c>
      <c r="C4515">
        <f t="shared" ca="1" si="445"/>
        <v>7</v>
      </c>
      <c r="D4515">
        <f t="shared" ca="1" si="445"/>
        <v>1993</v>
      </c>
      <c r="E4515">
        <f t="shared" ca="1" si="445"/>
        <v>2</v>
      </c>
      <c r="F4515">
        <f t="shared" ca="1" si="445"/>
        <v>1</v>
      </c>
      <c r="G4515">
        <f t="shared" ca="1" si="445"/>
        <v>4</v>
      </c>
      <c r="I4515" t="str">
        <f t="shared" ca="1" si="441"/>
        <v>Male</v>
      </c>
      <c r="J4515" t="str">
        <f t="shared" ca="1" si="442"/>
        <v>Aetna</v>
      </c>
      <c r="K4515" t="str">
        <f t="shared" ca="1" si="443"/>
        <v>Left without being seen</v>
      </c>
      <c r="L4515" s="1">
        <f t="shared" ca="1" si="444"/>
        <v>34155</v>
      </c>
    </row>
    <row r="4516" spans="2:12" x14ac:dyDescent="0.25">
      <c r="B4516">
        <f t="shared" ca="1" si="440"/>
        <v>1</v>
      </c>
      <c r="C4516">
        <f t="shared" ca="1" si="445"/>
        <v>7</v>
      </c>
      <c r="D4516">
        <f t="shared" ca="1" si="445"/>
        <v>1954</v>
      </c>
      <c r="E4516">
        <f t="shared" ca="1" si="445"/>
        <v>1</v>
      </c>
      <c r="F4516">
        <f t="shared" ca="1" si="445"/>
        <v>2</v>
      </c>
      <c r="G4516">
        <f t="shared" ca="1" si="445"/>
        <v>4</v>
      </c>
      <c r="I4516" t="str">
        <f t="shared" ca="1" si="441"/>
        <v>Female</v>
      </c>
      <c r="J4516" t="str">
        <f t="shared" ca="1" si="442"/>
        <v>Medicare</v>
      </c>
      <c r="K4516" t="str">
        <f t="shared" ca="1" si="443"/>
        <v>Left without being seen</v>
      </c>
      <c r="L4516" s="1">
        <f t="shared" ca="1" si="444"/>
        <v>19906</v>
      </c>
    </row>
    <row r="4517" spans="2:12" x14ac:dyDescent="0.25">
      <c r="B4517">
        <f t="shared" ca="1" si="440"/>
        <v>30</v>
      </c>
      <c r="C4517">
        <f t="shared" ca="1" si="445"/>
        <v>5</v>
      </c>
      <c r="D4517">
        <f t="shared" ca="1" si="445"/>
        <v>1935</v>
      </c>
      <c r="E4517">
        <f t="shared" ca="1" si="445"/>
        <v>2</v>
      </c>
      <c r="F4517">
        <f t="shared" ca="1" si="445"/>
        <v>5</v>
      </c>
      <c r="G4517">
        <f t="shared" ca="1" si="445"/>
        <v>1</v>
      </c>
      <c r="I4517" t="str">
        <f t="shared" ca="1" si="441"/>
        <v>Male</v>
      </c>
      <c r="J4517" t="str">
        <f t="shared" ca="1" si="442"/>
        <v>Blue Cross</v>
      </c>
      <c r="K4517" t="str">
        <f t="shared" ca="1" si="443"/>
        <v>Discharged</v>
      </c>
      <c r="L4517" s="1">
        <f t="shared" ca="1" si="444"/>
        <v>12934</v>
      </c>
    </row>
    <row r="4518" spans="2:12" x14ac:dyDescent="0.25">
      <c r="B4518">
        <f t="shared" ca="1" si="440"/>
        <v>27</v>
      </c>
      <c r="C4518">
        <f t="shared" ca="1" si="445"/>
        <v>8</v>
      </c>
      <c r="D4518">
        <f t="shared" ca="1" si="445"/>
        <v>2007</v>
      </c>
      <c r="E4518">
        <f t="shared" ca="1" si="445"/>
        <v>1</v>
      </c>
      <c r="F4518">
        <f t="shared" ca="1" si="445"/>
        <v>4</v>
      </c>
      <c r="G4518">
        <f t="shared" ca="1" si="445"/>
        <v>1</v>
      </c>
      <c r="I4518" t="str">
        <f t="shared" ca="1" si="441"/>
        <v>Female</v>
      </c>
      <c r="J4518" t="str">
        <f t="shared" ca="1" si="442"/>
        <v>Self-pay</v>
      </c>
      <c r="K4518" t="str">
        <f t="shared" ca="1" si="443"/>
        <v>Discharged</v>
      </c>
      <c r="L4518" s="1">
        <f t="shared" ca="1" si="444"/>
        <v>39321</v>
      </c>
    </row>
    <row r="4519" spans="2:12" x14ac:dyDescent="0.25">
      <c r="B4519">
        <f t="shared" ca="1" si="440"/>
        <v>27</v>
      </c>
      <c r="C4519">
        <f t="shared" ca="1" si="445"/>
        <v>8</v>
      </c>
      <c r="D4519">
        <f t="shared" ca="1" si="445"/>
        <v>1954</v>
      </c>
      <c r="E4519">
        <f t="shared" ca="1" si="445"/>
        <v>1</v>
      </c>
      <c r="F4519">
        <f t="shared" ca="1" si="445"/>
        <v>1</v>
      </c>
      <c r="G4519">
        <f t="shared" ca="1" si="445"/>
        <v>3</v>
      </c>
      <c r="I4519" t="str">
        <f t="shared" ca="1" si="441"/>
        <v>Female</v>
      </c>
      <c r="J4519" t="str">
        <f t="shared" ca="1" si="442"/>
        <v>Aetna</v>
      </c>
      <c r="K4519" t="str">
        <f t="shared" ca="1" si="443"/>
        <v>Transferred</v>
      </c>
      <c r="L4519" s="1">
        <f t="shared" ca="1" si="444"/>
        <v>19963</v>
      </c>
    </row>
    <row r="4520" spans="2:12" x14ac:dyDescent="0.25">
      <c r="B4520">
        <f t="shared" ca="1" si="440"/>
        <v>30</v>
      </c>
      <c r="C4520">
        <f t="shared" ca="1" si="445"/>
        <v>8</v>
      </c>
      <c r="D4520">
        <f t="shared" ca="1" si="445"/>
        <v>1960</v>
      </c>
      <c r="E4520">
        <f t="shared" ca="1" si="445"/>
        <v>2</v>
      </c>
      <c r="F4520">
        <f t="shared" ca="1" si="445"/>
        <v>5</v>
      </c>
      <c r="G4520">
        <f t="shared" ca="1" si="445"/>
        <v>4</v>
      </c>
      <c r="I4520" t="str">
        <f t="shared" ca="1" si="441"/>
        <v>Male</v>
      </c>
      <c r="J4520" t="str">
        <f t="shared" ca="1" si="442"/>
        <v>Blue Cross</v>
      </c>
      <c r="K4520" t="str">
        <f t="shared" ca="1" si="443"/>
        <v>Left without being seen</v>
      </c>
      <c r="L4520" s="1">
        <f t="shared" ca="1" si="444"/>
        <v>22158</v>
      </c>
    </row>
    <row r="4521" spans="2:12" x14ac:dyDescent="0.25">
      <c r="B4521">
        <f t="shared" ca="1" si="440"/>
        <v>2</v>
      </c>
      <c r="C4521">
        <f t="shared" ca="1" si="445"/>
        <v>3</v>
      </c>
      <c r="D4521">
        <f t="shared" ca="1" si="445"/>
        <v>1928</v>
      </c>
      <c r="E4521">
        <f t="shared" ca="1" si="445"/>
        <v>1</v>
      </c>
      <c r="F4521">
        <f t="shared" ca="1" si="445"/>
        <v>3</v>
      </c>
      <c r="G4521">
        <f t="shared" ca="1" si="445"/>
        <v>1</v>
      </c>
      <c r="I4521" t="str">
        <f t="shared" ca="1" si="441"/>
        <v>Female</v>
      </c>
      <c r="J4521" t="str">
        <f t="shared" ca="1" si="442"/>
        <v>Medicaid</v>
      </c>
      <c r="K4521" t="str">
        <f t="shared" ca="1" si="443"/>
        <v>Discharged</v>
      </c>
      <c r="L4521" s="1">
        <f t="shared" ca="1" si="444"/>
        <v>10289</v>
      </c>
    </row>
    <row r="4522" spans="2:12" x14ac:dyDescent="0.25">
      <c r="B4522">
        <f t="shared" ca="1" si="440"/>
        <v>20</v>
      </c>
      <c r="C4522">
        <f t="shared" ca="1" si="445"/>
        <v>4</v>
      </c>
      <c r="D4522">
        <f t="shared" ca="1" si="445"/>
        <v>2011</v>
      </c>
      <c r="E4522">
        <f t="shared" ca="1" si="445"/>
        <v>1</v>
      </c>
      <c r="F4522">
        <f t="shared" ca="1" si="445"/>
        <v>2</v>
      </c>
      <c r="G4522">
        <f t="shared" ca="1" si="445"/>
        <v>3</v>
      </c>
      <c r="I4522" t="str">
        <f t="shared" ca="1" si="441"/>
        <v>Female</v>
      </c>
      <c r="J4522" t="str">
        <f t="shared" ca="1" si="442"/>
        <v>Medicare</v>
      </c>
      <c r="K4522" t="str">
        <f t="shared" ca="1" si="443"/>
        <v>Transferred</v>
      </c>
      <c r="L4522" s="1">
        <f t="shared" ca="1" si="444"/>
        <v>40653</v>
      </c>
    </row>
    <row r="4523" spans="2:12" x14ac:dyDescent="0.25">
      <c r="B4523">
        <f t="shared" ca="1" si="440"/>
        <v>25</v>
      </c>
      <c r="C4523">
        <f t="shared" ca="1" si="445"/>
        <v>9</v>
      </c>
      <c r="D4523">
        <f t="shared" ca="1" si="445"/>
        <v>1924</v>
      </c>
      <c r="E4523">
        <f t="shared" ca="1" si="445"/>
        <v>1</v>
      </c>
      <c r="F4523">
        <f t="shared" ca="1" si="445"/>
        <v>5</v>
      </c>
      <c r="G4523">
        <f t="shared" ca="1" si="445"/>
        <v>2</v>
      </c>
      <c r="I4523" t="str">
        <f t="shared" ca="1" si="441"/>
        <v>Female</v>
      </c>
      <c r="J4523" t="str">
        <f t="shared" ca="1" si="442"/>
        <v>Blue Cross</v>
      </c>
      <c r="K4523" t="str">
        <f t="shared" ca="1" si="443"/>
        <v>Admitted</v>
      </c>
      <c r="L4523" s="1">
        <f t="shared" ca="1" si="444"/>
        <v>9035</v>
      </c>
    </row>
    <row r="4524" spans="2:12" x14ac:dyDescent="0.25">
      <c r="B4524">
        <f t="shared" ca="1" si="440"/>
        <v>10</v>
      </c>
      <c r="C4524">
        <f t="shared" ca="1" si="445"/>
        <v>4</v>
      </c>
      <c r="D4524">
        <f t="shared" ca="1" si="445"/>
        <v>1954</v>
      </c>
      <c r="E4524">
        <f t="shared" ca="1" si="445"/>
        <v>2</v>
      </c>
      <c r="F4524">
        <f t="shared" ca="1" si="445"/>
        <v>1</v>
      </c>
      <c r="G4524">
        <f t="shared" ca="1" si="445"/>
        <v>4</v>
      </c>
      <c r="I4524" t="str">
        <f t="shared" ca="1" si="441"/>
        <v>Male</v>
      </c>
      <c r="J4524" t="str">
        <f t="shared" ca="1" si="442"/>
        <v>Aetna</v>
      </c>
      <c r="K4524" t="str">
        <f t="shared" ca="1" si="443"/>
        <v>Left without being seen</v>
      </c>
      <c r="L4524" s="1">
        <f t="shared" ca="1" si="444"/>
        <v>19824</v>
      </c>
    </row>
    <row r="4525" spans="2:12" x14ac:dyDescent="0.25">
      <c r="B4525">
        <f t="shared" ca="1" si="440"/>
        <v>16</v>
      </c>
      <c r="C4525">
        <f t="shared" ca="1" si="445"/>
        <v>4</v>
      </c>
      <c r="D4525">
        <f t="shared" ca="1" si="445"/>
        <v>2002</v>
      </c>
      <c r="E4525">
        <f t="shared" ca="1" si="445"/>
        <v>2</v>
      </c>
      <c r="F4525">
        <f t="shared" ca="1" si="445"/>
        <v>5</v>
      </c>
      <c r="G4525">
        <f t="shared" ca="1" si="445"/>
        <v>2</v>
      </c>
      <c r="I4525" t="str">
        <f t="shared" ca="1" si="441"/>
        <v>Male</v>
      </c>
      <c r="J4525" t="str">
        <f t="shared" ca="1" si="442"/>
        <v>Blue Cross</v>
      </c>
      <c r="K4525" t="str">
        <f t="shared" ca="1" si="443"/>
        <v>Admitted</v>
      </c>
      <c r="L4525" s="1">
        <f t="shared" ca="1" si="444"/>
        <v>37362</v>
      </c>
    </row>
    <row r="4526" spans="2:12" x14ac:dyDescent="0.25">
      <c r="B4526">
        <f t="shared" ca="1" si="440"/>
        <v>26</v>
      </c>
      <c r="C4526">
        <f t="shared" ca="1" si="445"/>
        <v>9</v>
      </c>
      <c r="D4526">
        <f t="shared" ca="1" si="445"/>
        <v>1965</v>
      </c>
      <c r="E4526">
        <f t="shared" ca="1" si="445"/>
        <v>2</v>
      </c>
      <c r="F4526">
        <f t="shared" ca="1" si="445"/>
        <v>4</v>
      </c>
      <c r="G4526">
        <f t="shared" ca="1" si="445"/>
        <v>1</v>
      </c>
      <c r="I4526" t="str">
        <f t="shared" ca="1" si="441"/>
        <v>Male</v>
      </c>
      <c r="J4526" t="str">
        <f t="shared" ca="1" si="442"/>
        <v>Self-pay</v>
      </c>
      <c r="K4526" t="str">
        <f t="shared" ca="1" si="443"/>
        <v>Discharged</v>
      </c>
      <c r="L4526" s="1">
        <f t="shared" ca="1" si="444"/>
        <v>24011</v>
      </c>
    </row>
    <row r="4527" spans="2:12" x14ac:dyDescent="0.25">
      <c r="B4527">
        <f t="shared" ca="1" si="440"/>
        <v>14</v>
      </c>
      <c r="C4527">
        <f t="shared" ca="1" si="445"/>
        <v>5</v>
      </c>
      <c r="D4527">
        <f t="shared" ca="1" si="445"/>
        <v>2006</v>
      </c>
      <c r="E4527">
        <f t="shared" ca="1" si="445"/>
        <v>1</v>
      </c>
      <c r="F4527">
        <f t="shared" ca="1" si="445"/>
        <v>5</v>
      </c>
      <c r="G4527">
        <f t="shared" ca="1" si="445"/>
        <v>3</v>
      </c>
      <c r="I4527" t="str">
        <f t="shared" ca="1" si="441"/>
        <v>Female</v>
      </c>
      <c r="J4527" t="str">
        <f t="shared" ca="1" si="442"/>
        <v>Blue Cross</v>
      </c>
      <c r="K4527" t="str">
        <f t="shared" ca="1" si="443"/>
        <v>Transferred</v>
      </c>
      <c r="L4527" s="1">
        <f t="shared" ca="1" si="444"/>
        <v>38851</v>
      </c>
    </row>
    <row r="4528" spans="2:12" x14ac:dyDescent="0.25">
      <c r="B4528">
        <f t="shared" ca="1" si="440"/>
        <v>7</v>
      </c>
      <c r="C4528">
        <f t="shared" ca="1" si="445"/>
        <v>4</v>
      </c>
      <c r="D4528">
        <f t="shared" ca="1" si="445"/>
        <v>1977</v>
      </c>
      <c r="E4528">
        <f t="shared" ca="1" si="445"/>
        <v>2</v>
      </c>
      <c r="F4528">
        <f t="shared" ca="1" si="445"/>
        <v>2</v>
      </c>
      <c r="G4528">
        <f t="shared" ca="1" si="445"/>
        <v>1</v>
      </c>
      <c r="I4528" t="str">
        <f t="shared" ca="1" si="441"/>
        <v>Male</v>
      </c>
      <c r="J4528" t="str">
        <f t="shared" ca="1" si="442"/>
        <v>Medicare</v>
      </c>
      <c r="K4528" t="str">
        <f t="shared" ca="1" si="443"/>
        <v>Discharged</v>
      </c>
      <c r="L4528" s="1">
        <f t="shared" ca="1" si="444"/>
        <v>28222</v>
      </c>
    </row>
    <row r="4529" spans="2:12" x14ac:dyDescent="0.25">
      <c r="B4529">
        <f t="shared" ca="1" si="440"/>
        <v>15</v>
      </c>
      <c r="C4529">
        <f t="shared" ca="1" si="445"/>
        <v>2</v>
      </c>
      <c r="D4529">
        <f t="shared" ca="1" si="445"/>
        <v>1933</v>
      </c>
      <c r="E4529">
        <f t="shared" ca="1" si="445"/>
        <v>1</v>
      </c>
      <c r="F4529">
        <f t="shared" ca="1" si="445"/>
        <v>2</v>
      </c>
      <c r="G4529">
        <f t="shared" ca="1" si="445"/>
        <v>2</v>
      </c>
      <c r="I4529" t="str">
        <f t="shared" ca="1" si="441"/>
        <v>Female</v>
      </c>
      <c r="J4529" t="str">
        <f t="shared" ca="1" si="442"/>
        <v>Medicare</v>
      </c>
      <c r="K4529" t="str">
        <f t="shared" ca="1" si="443"/>
        <v>Admitted</v>
      </c>
      <c r="L4529" s="1">
        <f t="shared" ca="1" si="444"/>
        <v>12100</v>
      </c>
    </row>
    <row r="4530" spans="2:12" x14ac:dyDescent="0.25">
      <c r="B4530">
        <f t="shared" ca="1" si="440"/>
        <v>22</v>
      </c>
      <c r="C4530">
        <f t="shared" ca="1" si="445"/>
        <v>5</v>
      </c>
      <c r="D4530">
        <f t="shared" ca="1" si="445"/>
        <v>1923</v>
      </c>
      <c r="E4530">
        <f t="shared" ca="1" si="445"/>
        <v>2</v>
      </c>
      <c r="F4530">
        <f t="shared" ca="1" si="445"/>
        <v>5</v>
      </c>
      <c r="G4530">
        <f t="shared" ca="1" si="445"/>
        <v>2</v>
      </c>
      <c r="I4530" t="str">
        <f t="shared" ca="1" si="441"/>
        <v>Male</v>
      </c>
      <c r="J4530" t="str">
        <f t="shared" ca="1" si="442"/>
        <v>Blue Cross</v>
      </c>
      <c r="K4530" t="str">
        <f t="shared" ca="1" si="443"/>
        <v>Admitted</v>
      </c>
      <c r="L4530" s="1">
        <f t="shared" ca="1" si="444"/>
        <v>8543</v>
      </c>
    </row>
    <row r="4531" spans="2:12" x14ac:dyDescent="0.25">
      <c r="B4531">
        <f t="shared" ca="1" si="440"/>
        <v>24</v>
      </c>
      <c r="C4531">
        <f t="shared" ca="1" si="445"/>
        <v>2</v>
      </c>
      <c r="D4531">
        <f t="shared" ca="1" si="445"/>
        <v>2012</v>
      </c>
      <c r="E4531">
        <f t="shared" ca="1" si="445"/>
        <v>1</v>
      </c>
      <c r="F4531">
        <f t="shared" ca="1" si="445"/>
        <v>1</v>
      </c>
      <c r="G4531">
        <f t="shared" ca="1" si="445"/>
        <v>4</v>
      </c>
      <c r="I4531" t="str">
        <f t="shared" ca="1" si="441"/>
        <v>Female</v>
      </c>
      <c r="J4531" t="str">
        <f t="shared" ca="1" si="442"/>
        <v>Aetna</v>
      </c>
      <c r="K4531" t="str">
        <f t="shared" ca="1" si="443"/>
        <v>Left without being seen</v>
      </c>
      <c r="L4531" s="1">
        <f t="shared" ca="1" si="444"/>
        <v>40963</v>
      </c>
    </row>
    <row r="4532" spans="2:12" x14ac:dyDescent="0.25">
      <c r="B4532">
        <f t="shared" ca="1" si="440"/>
        <v>28</v>
      </c>
      <c r="C4532">
        <f t="shared" ca="1" si="445"/>
        <v>5</v>
      </c>
      <c r="D4532">
        <f t="shared" ca="1" si="445"/>
        <v>2010</v>
      </c>
      <c r="E4532">
        <f t="shared" ca="1" si="445"/>
        <v>2</v>
      </c>
      <c r="F4532">
        <f t="shared" ca="1" si="445"/>
        <v>5</v>
      </c>
      <c r="G4532">
        <f t="shared" ca="1" si="445"/>
        <v>4</v>
      </c>
      <c r="I4532" t="str">
        <f t="shared" ca="1" si="441"/>
        <v>Male</v>
      </c>
      <c r="J4532" t="str">
        <f t="shared" ca="1" si="442"/>
        <v>Blue Cross</v>
      </c>
      <c r="K4532" t="str">
        <f t="shared" ca="1" si="443"/>
        <v>Left without being seen</v>
      </c>
      <c r="L4532" s="1">
        <f t="shared" ca="1" si="444"/>
        <v>40326</v>
      </c>
    </row>
    <row r="4533" spans="2:12" x14ac:dyDescent="0.25">
      <c r="B4533">
        <f t="shared" ca="1" si="440"/>
        <v>6</v>
      </c>
      <c r="C4533">
        <f t="shared" ca="1" si="445"/>
        <v>5</v>
      </c>
      <c r="D4533">
        <f t="shared" ca="1" si="445"/>
        <v>1948</v>
      </c>
      <c r="E4533">
        <f t="shared" ca="1" si="445"/>
        <v>1</v>
      </c>
      <c r="F4533">
        <f t="shared" ca="1" si="445"/>
        <v>5</v>
      </c>
      <c r="G4533">
        <f t="shared" ca="1" si="445"/>
        <v>4</v>
      </c>
      <c r="I4533" t="str">
        <f t="shared" ca="1" si="441"/>
        <v>Female</v>
      </c>
      <c r="J4533" t="str">
        <f t="shared" ca="1" si="442"/>
        <v>Blue Cross</v>
      </c>
      <c r="K4533" t="str">
        <f t="shared" ca="1" si="443"/>
        <v>Left without being seen</v>
      </c>
      <c r="L4533" s="1">
        <f t="shared" ca="1" si="444"/>
        <v>17659</v>
      </c>
    </row>
    <row r="4534" spans="2:12" x14ac:dyDescent="0.25">
      <c r="B4534">
        <f t="shared" ca="1" si="440"/>
        <v>20</v>
      </c>
      <c r="C4534">
        <f t="shared" ca="1" si="445"/>
        <v>11</v>
      </c>
      <c r="D4534">
        <f t="shared" ca="1" si="445"/>
        <v>2003</v>
      </c>
      <c r="E4534">
        <f t="shared" ca="1" si="445"/>
        <v>1</v>
      </c>
      <c r="F4534">
        <f t="shared" ca="1" si="445"/>
        <v>2</v>
      </c>
      <c r="G4534">
        <f t="shared" ca="1" si="445"/>
        <v>1</v>
      </c>
      <c r="I4534" t="str">
        <f t="shared" ca="1" si="441"/>
        <v>Female</v>
      </c>
      <c r="J4534" t="str">
        <f t="shared" ca="1" si="442"/>
        <v>Medicare</v>
      </c>
      <c r="K4534" t="str">
        <f t="shared" ca="1" si="443"/>
        <v>Discharged</v>
      </c>
      <c r="L4534" s="1">
        <f t="shared" ca="1" si="444"/>
        <v>37945</v>
      </c>
    </row>
    <row r="4535" spans="2:12" x14ac:dyDescent="0.25">
      <c r="B4535">
        <f t="shared" ca="1" si="440"/>
        <v>17</v>
      </c>
      <c r="C4535">
        <f t="shared" ca="1" si="445"/>
        <v>5</v>
      </c>
      <c r="D4535">
        <f t="shared" ca="1" si="445"/>
        <v>1961</v>
      </c>
      <c r="E4535">
        <f t="shared" ca="1" si="445"/>
        <v>1</v>
      </c>
      <c r="F4535">
        <f t="shared" ca="1" si="445"/>
        <v>2</v>
      </c>
      <c r="G4535">
        <f t="shared" ca="1" si="445"/>
        <v>4</v>
      </c>
      <c r="I4535" t="str">
        <f t="shared" ca="1" si="441"/>
        <v>Female</v>
      </c>
      <c r="J4535" t="str">
        <f t="shared" ca="1" si="442"/>
        <v>Medicare</v>
      </c>
      <c r="K4535" t="str">
        <f t="shared" ca="1" si="443"/>
        <v>Left without being seen</v>
      </c>
      <c r="L4535" s="1">
        <f t="shared" ca="1" si="444"/>
        <v>22418</v>
      </c>
    </row>
    <row r="4536" spans="2:12" x14ac:dyDescent="0.25">
      <c r="B4536">
        <f t="shared" ca="1" si="440"/>
        <v>3</v>
      </c>
      <c r="C4536">
        <f t="shared" ca="1" si="445"/>
        <v>1</v>
      </c>
      <c r="D4536">
        <f t="shared" ca="1" si="445"/>
        <v>1987</v>
      </c>
      <c r="E4536">
        <f t="shared" ca="1" si="445"/>
        <v>1</v>
      </c>
      <c r="F4536">
        <f t="shared" ca="1" si="445"/>
        <v>1</v>
      </c>
      <c r="G4536">
        <f t="shared" ca="1" si="445"/>
        <v>2</v>
      </c>
      <c r="I4536" t="str">
        <f t="shared" ca="1" si="441"/>
        <v>Female</v>
      </c>
      <c r="J4536" t="str">
        <f t="shared" ca="1" si="442"/>
        <v>Aetna</v>
      </c>
      <c r="K4536" t="str">
        <f t="shared" ca="1" si="443"/>
        <v>Admitted</v>
      </c>
      <c r="L4536" s="1">
        <f t="shared" ca="1" si="444"/>
        <v>31780</v>
      </c>
    </row>
    <row r="4537" spans="2:12" x14ac:dyDescent="0.25">
      <c r="B4537">
        <f t="shared" ca="1" si="440"/>
        <v>10</v>
      </c>
      <c r="C4537">
        <f t="shared" ca="1" si="445"/>
        <v>11</v>
      </c>
      <c r="D4537">
        <f t="shared" ca="1" si="445"/>
        <v>1949</v>
      </c>
      <c r="E4537">
        <f t="shared" ca="1" si="445"/>
        <v>1</v>
      </c>
      <c r="F4537">
        <f t="shared" ca="1" si="445"/>
        <v>5</v>
      </c>
      <c r="G4537">
        <f t="shared" ca="1" si="445"/>
        <v>4</v>
      </c>
      <c r="I4537" t="str">
        <f t="shared" ca="1" si="441"/>
        <v>Female</v>
      </c>
      <c r="J4537" t="str">
        <f t="shared" ca="1" si="442"/>
        <v>Blue Cross</v>
      </c>
      <c r="K4537" t="str">
        <f t="shared" ca="1" si="443"/>
        <v>Left without being seen</v>
      </c>
      <c r="L4537" s="1">
        <f t="shared" ca="1" si="444"/>
        <v>18212</v>
      </c>
    </row>
    <row r="4538" spans="2:12" x14ac:dyDescent="0.25">
      <c r="B4538">
        <f t="shared" ca="1" si="440"/>
        <v>26</v>
      </c>
      <c r="C4538">
        <f t="shared" ca="1" si="445"/>
        <v>11</v>
      </c>
      <c r="D4538">
        <f t="shared" ca="1" si="445"/>
        <v>2004</v>
      </c>
      <c r="E4538">
        <f t="shared" ca="1" si="445"/>
        <v>2</v>
      </c>
      <c r="F4538">
        <f t="shared" ca="1" si="445"/>
        <v>5</v>
      </c>
      <c r="G4538">
        <f t="shared" ca="1" si="445"/>
        <v>1</v>
      </c>
      <c r="I4538" t="str">
        <f t="shared" ca="1" si="441"/>
        <v>Male</v>
      </c>
      <c r="J4538" t="str">
        <f t="shared" ca="1" si="442"/>
        <v>Blue Cross</v>
      </c>
      <c r="K4538" t="str">
        <f t="shared" ca="1" si="443"/>
        <v>Discharged</v>
      </c>
      <c r="L4538" s="1">
        <f t="shared" ca="1" si="444"/>
        <v>38317</v>
      </c>
    </row>
    <row r="4539" spans="2:12" x14ac:dyDescent="0.25">
      <c r="B4539">
        <f t="shared" ca="1" si="440"/>
        <v>27</v>
      </c>
      <c r="C4539">
        <f t="shared" ca="1" si="445"/>
        <v>6</v>
      </c>
      <c r="D4539">
        <f t="shared" ca="1" si="445"/>
        <v>1934</v>
      </c>
      <c r="E4539">
        <f t="shared" ca="1" si="445"/>
        <v>2</v>
      </c>
      <c r="F4539">
        <f t="shared" ca="1" si="445"/>
        <v>2</v>
      </c>
      <c r="G4539">
        <f t="shared" ca="1" si="445"/>
        <v>4</v>
      </c>
      <c r="I4539" t="str">
        <f t="shared" ca="1" si="441"/>
        <v>Male</v>
      </c>
      <c r="J4539" t="str">
        <f t="shared" ca="1" si="442"/>
        <v>Medicare</v>
      </c>
      <c r="K4539" t="str">
        <f t="shared" ca="1" si="443"/>
        <v>Left without being seen</v>
      </c>
      <c r="L4539" s="1">
        <f t="shared" ca="1" si="444"/>
        <v>12597</v>
      </c>
    </row>
    <row r="4540" spans="2:12" x14ac:dyDescent="0.25">
      <c r="B4540">
        <f t="shared" ca="1" si="440"/>
        <v>12</v>
      </c>
      <c r="C4540">
        <f t="shared" ca="1" si="445"/>
        <v>11</v>
      </c>
      <c r="D4540">
        <f t="shared" ca="1" si="445"/>
        <v>2011</v>
      </c>
      <c r="E4540">
        <f t="shared" ca="1" si="445"/>
        <v>2</v>
      </c>
      <c r="F4540">
        <f t="shared" ca="1" si="445"/>
        <v>4</v>
      </c>
      <c r="G4540">
        <f t="shared" ca="1" si="445"/>
        <v>2</v>
      </c>
      <c r="I4540" t="str">
        <f t="shared" ca="1" si="441"/>
        <v>Male</v>
      </c>
      <c r="J4540" t="str">
        <f t="shared" ca="1" si="442"/>
        <v>Self-pay</v>
      </c>
      <c r="K4540" t="str">
        <f t="shared" ca="1" si="443"/>
        <v>Admitted</v>
      </c>
      <c r="L4540" s="1">
        <f t="shared" ca="1" si="444"/>
        <v>40859</v>
      </c>
    </row>
    <row r="4541" spans="2:12" x14ac:dyDescent="0.25">
      <c r="B4541">
        <f t="shared" ca="1" si="440"/>
        <v>5</v>
      </c>
      <c r="C4541">
        <f t="shared" ca="1" si="445"/>
        <v>10</v>
      </c>
      <c r="D4541">
        <f t="shared" ca="1" si="445"/>
        <v>1918</v>
      </c>
      <c r="E4541">
        <f t="shared" ca="1" si="445"/>
        <v>2</v>
      </c>
      <c r="F4541">
        <f t="shared" ca="1" si="445"/>
        <v>3</v>
      </c>
      <c r="G4541">
        <f t="shared" ca="1" si="445"/>
        <v>1</v>
      </c>
      <c r="I4541" t="str">
        <f t="shared" ca="1" si="441"/>
        <v>Male</v>
      </c>
      <c r="J4541" t="str">
        <f t="shared" ca="1" si="442"/>
        <v>Medicaid</v>
      </c>
      <c r="K4541" t="str">
        <f t="shared" ca="1" si="443"/>
        <v>Discharged</v>
      </c>
      <c r="L4541" s="1">
        <f t="shared" ca="1" si="444"/>
        <v>6853</v>
      </c>
    </row>
    <row r="4542" spans="2:12" x14ac:dyDescent="0.25">
      <c r="B4542">
        <f t="shared" ca="1" si="440"/>
        <v>18</v>
      </c>
      <c r="C4542">
        <f t="shared" ca="1" si="445"/>
        <v>7</v>
      </c>
      <c r="D4542">
        <f t="shared" ca="1" si="445"/>
        <v>1966</v>
      </c>
      <c r="E4542">
        <f t="shared" ca="1" si="445"/>
        <v>1</v>
      </c>
      <c r="F4542">
        <f t="shared" ca="1" si="445"/>
        <v>2</v>
      </c>
      <c r="G4542">
        <f t="shared" ca="1" si="445"/>
        <v>4</v>
      </c>
      <c r="I4542" t="str">
        <f t="shared" ca="1" si="441"/>
        <v>Female</v>
      </c>
      <c r="J4542" t="str">
        <f t="shared" ca="1" si="442"/>
        <v>Medicare</v>
      </c>
      <c r="K4542" t="str">
        <f t="shared" ca="1" si="443"/>
        <v>Left without being seen</v>
      </c>
      <c r="L4542" s="1">
        <f t="shared" ca="1" si="444"/>
        <v>24306</v>
      </c>
    </row>
    <row r="4543" spans="2:12" x14ac:dyDescent="0.25">
      <c r="B4543">
        <f t="shared" ca="1" si="440"/>
        <v>20</v>
      </c>
      <c r="C4543">
        <f t="shared" ca="1" si="445"/>
        <v>6</v>
      </c>
      <c r="D4543">
        <f t="shared" ca="1" si="445"/>
        <v>2013</v>
      </c>
      <c r="E4543">
        <f t="shared" ca="1" si="445"/>
        <v>1</v>
      </c>
      <c r="F4543">
        <f t="shared" ca="1" si="445"/>
        <v>1</v>
      </c>
      <c r="G4543">
        <f t="shared" ca="1" si="445"/>
        <v>3</v>
      </c>
      <c r="I4543" t="str">
        <f t="shared" ca="1" si="441"/>
        <v>Female</v>
      </c>
      <c r="J4543" t="str">
        <f t="shared" ca="1" si="442"/>
        <v>Aetna</v>
      </c>
      <c r="K4543" t="str">
        <f t="shared" ca="1" si="443"/>
        <v>Transferred</v>
      </c>
      <c r="L4543" s="1">
        <f t="shared" ca="1" si="444"/>
        <v>41445</v>
      </c>
    </row>
    <row r="4544" spans="2:12" x14ac:dyDescent="0.25">
      <c r="B4544">
        <f t="shared" ca="1" si="440"/>
        <v>29</v>
      </c>
      <c r="C4544">
        <f t="shared" ca="1" si="445"/>
        <v>3</v>
      </c>
      <c r="D4544">
        <f t="shared" ca="1" si="445"/>
        <v>1939</v>
      </c>
      <c r="E4544">
        <f t="shared" ca="1" si="445"/>
        <v>1</v>
      </c>
      <c r="F4544">
        <f t="shared" ca="1" si="445"/>
        <v>4</v>
      </c>
      <c r="G4544">
        <f t="shared" ca="1" si="445"/>
        <v>2</v>
      </c>
      <c r="I4544" t="str">
        <f t="shared" ca="1" si="441"/>
        <v>Female</v>
      </c>
      <c r="J4544" t="str">
        <f t="shared" ca="1" si="442"/>
        <v>Self-pay</v>
      </c>
      <c r="K4544" t="str">
        <f t="shared" ca="1" si="443"/>
        <v>Admitted</v>
      </c>
      <c r="L4544" s="1">
        <f t="shared" ca="1" si="444"/>
        <v>14333</v>
      </c>
    </row>
    <row r="4545" spans="2:12" x14ac:dyDescent="0.25">
      <c r="B4545">
        <f t="shared" ca="1" si="440"/>
        <v>10</v>
      </c>
      <c r="C4545">
        <f t="shared" ca="1" si="445"/>
        <v>5</v>
      </c>
      <c r="D4545">
        <f t="shared" ca="1" si="445"/>
        <v>1998</v>
      </c>
      <c r="E4545">
        <f t="shared" ca="1" si="445"/>
        <v>1</v>
      </c>
      <c r="F4545">
        <f t="shared" ca="1" si="445"/>
        <v>1</v>
      </c>
      <c r="G4545">
        <f t="shared" ca="1" si="445"/>
        <v>4</v>
      </c>
      <c r="I4545" t="str">
        <f t="shared" ca="1" si="441"/>
        <v>Female</v>
      </c>
      <c r="J4545" t="str">
        <f t="shared" ca="1" si="442"/>
        <v>Aetna</v>
      </c>
      <c r="K4545" t="str">
        <f t="shared" ca="1" si="443"/>
        <v>Left without being seen</v>
      </c>
      <c r="L4545" s="1">
        <f t="shared" ca="1" si="444"/>
        <v>35925</v>
      </c>
    </row>
    <row r="4546" spans="2:12" x14ac:dyDescent="0.25">
      <c r="B4546">
        <f t="shared" ca="1" si="440"/>
        <v>18</v>
      </c>
      <c r="C4546">
        <f t="shared" ca="1" si="445"/>
        <v>10</v>
      </c>
      <c r="D4546">
        <f t="shared" ca="1" si="445"/>
        <v>2008</v>
      </c>
      <c r="E4546">
        <f t="shared" ca="1" si="445"/>
        <v>2</v>
      </c>
      <c r="F4546">
        <f t="shared" ca="1" si="445"/>
        <v>4</v>
      </c>
      <c r="G4546">
        <f t="shared" ca="1" si="445"/>
        <v>1</v>
      </c>
      <c r="I4546" t="str">
        <f t="shared" ca="1" si="441"/>
        <v>Male</v>
      </c>
      <c r="J4546" t="str">
        <f t="shared" ca="1" si="442"/>
        <v>Self-pay</v>
      </c>
      <c r="K4546" t="str">
        <f t="shared" ca="1" si="443"/>
        <v>Discharged</v>
      </c>
      <c r="L4546" s="1">
        <f t="shared" ca="1" si="444"/>
        <v>39739</v>
      </c>
    </row>
    <row r="4547" spans="2:12" x14ac:dyDescent="0.25">
      <c r="B4547">
        <f t="shared" ca="1" si="440"/>
        <v>18</v>
      </c>
      <c r="C4547">
        <f t="shared" ca="1" si="445"/>
        <v>5</v>
      </c>
      <c r="D4547">
        <f t="shared" ca="1" si="445"/>
        <v>2009</v>
      </c>
      <c r="E4547">
        <f t="shared" ca="1" si="445"/>
        <v>1</v>
      </c>
      <c r="F4547">
        <f t="shared" ca="1" si="445"/>
        <v>2</v>
      </c>
      <c r="G4547">
        <f t="shared" ca="1" si="445"/>
        <v>2</v>
      </c>
      <c r="I4547" t="str">
        <f t="shared" ca="1" si="441"/>
        <v>Female</v>
      </c>
      <c r="J4547" t="str">
        <f t="shared" ca="1" si="442"/>
        <v>Medicare</v>
      </c>
      <c r="K4547" t="str">
        <f t="shared" ca="1" si="443"/>
        <v>Admitted</v>
      </c>
      <c r="L4547" s="1">
        <f t="shared" ca="1" si="444"/>
        <v>39951</v>
      </c>
    </row>
    <row r="4548" spans="2:12" x14ac:dyDescent="0.25">
      <c r="B4548">
        <f t="shared" ca="1" si="440"/>
        <v>4</v>
      </c>
      <c r="C4548">
        <f t="shared" ca="1" si="445"/>
        <v>11</v>
      </c>
      <c r="D4548">
        <f t="shared" ca="1" si="445"/>
        <v>2001</v>
      </c>
      <c r="E4548">
        <f t="shared" ca="1" si="445"/>
        <v>2</v>
      </c>
      <c r="F4548">
        <f t="shared" ca="1" si="445"/>
        <v>1</v>
      </c>
      <c r="G4548">
        <f t="shared" ca="1" si="445"/>
        <v>3</v>
      </c>
      <c r="I4548" t="str">
        <f t="shared" ca="1" si="441"/>
        <v>Male</v>
      </c>
      <c r="J4548" t="str">
        <f t="shared" ca="1" si="442"/>
        <v>Aetna</v>
      </c>
      <c r="K4548" t="str">
        <f t="shared" ca="1" si="443"/>
        <v>Transferred</v>
      </c>
      <c r="L4548" s="1">
        <f t="shared" ca="1" si="444"/>
        <v>37199</v>
      </c>
    </row>
    <row r="4549" spans="2:12" x14ac:dyDescent="0.25">
      <c r="B4549">
        <f t="shared" ref="B4549:B4612" ca="1" si="446">RANDBETWEEN(B$4,B$5)</f>
        <v>29</v>
      </c>
      <c r="C4549">
        <f t="shared" ca="1" si="445"/>
        <v>12</v>
      </c>
      <c r="D4549">
        <f t="shared" ca="1" si="445"/>
        <v>1990</v>
      </c>
      <c r="E4549">
        <f t="shared" ca="1" si="445"/>
        <v>1</v>
      </c>
      <c r="F4549">
        <f t="shared" ca="1" si="445"/>
        <v>4</v>
      </c>
      <c r="G4549">
        <f t="shared" ca="1" si="445"/>
        <v>3</v>
      </c>
      <c r="I4549" t="str">
        <f t="shared" ca="1" si="441"/>
        <v>Female</v>
      </c>
      <c r="J4549" t="str">
        <f t="shared" ca="1" si="442"/>
        <v>Self-pay</v>
      </c>
      <c r="K4549" t="str">
        <f t="shared" ca="1" si="443"/>
        <v>Transferred</v>
      </c>
      <c r="L4549" s="1">
        <f t="shared" ca="1" si="444"/>
        <v>33236</v>
      </c>
    </row>
    <row r="4550" spans="2:12" x14ac:dyDescent="0.25">
      <c r="B4550">
        <f t="shared" ca="1" si="446"/>
        <v>23</v>
      </c>
      <c r="C4550">
        <f t="shared" ca="1" si="445"/>
        <v>11</v>
      </c>
      <c r="D4550">
        <f t="shared" ca="1" si="445"/>
        <v>2013</v>
      </c>
      <c r="E4550">
        <f t="shared" ca="1" si="445"/>
        <v>1</v>
      </c>
      <c r="F4550">
        <f t="shared" ca="1" si="445"/>
        <v>3</v>
      </c>
      <c r="G4550">
        <f t="shared" ca="1" si="445"/>
        <v>1</v>
      </c>
      <c r="I4550" t="str">
        <f t="shared" ca="1" si="441"/>
        <v>Female</v>
      </c>
      <c r="J4550" t="str">
        <f t="shared" ca="1" si="442"/>
        <v>Medicaid</v>
      </c>
      <c r="K4550" t="str">
        <f t="shared" ca="1" si="443"/>
        <v>Discharged</v>
      </c>
      <c r="L4550" s="1">
        <f t="shared" ca="1" si="444"/>
        <v>41601</v>
      </c>
    </row>
    <row r="4551" spans="2:12" x14ac:dyDescent="0.25">
      <c r="B4551">
        <f t="shared" ca="1" si="446"/>
        <v>1</v>
      </c>
      <c r="C4551">
        <f t="shared" ca="1" si="445"/>
        <v>12</v>
      </c>
      <c r="D4551">
        <f t="shared" ca="1" si="445"/>
        <v>1969</v>
      </c>
      <c r="E4551">
        <f t="shared" ca="1" si="445"/>
        <v>2</v>
      </c>
      <c r="F4551">
        <f t="shared" ca="1" si="445"/>
        <v>4</v>
      </c>
      <c r="G4551">
        <f t="shared" ca="1" si="445"/>
        <v>4</v>
      </c>
      <c r="I4551" t="str">
        <f t="shared" ca="1" si="441"/>
        <v>Male</v>
      </c>
      <c r="J4551" t="str">
        <f t="shared" ca="1" si="442"/>
        <v>Self-pay</v>
      </c>
      <c r="K4551" t="str">
        <f t="shared" ca="1" si="443"/>
        <v>Left without being seen</v>
      </c>
      <c r="L4551" s="1">
        <f t="shared" ca="1" si="444"/>
        <v>25538</v>
      </c>
    </row>
    <row r="4552" spans="2:12" x14ac:dyDescent="0.25">
      <c r="B4552">
        <f t="shared" ca="1" si="446"/>
        <v>27</v>
      </c>
      <c r="C4552">
        <f t="shared" ca="1" si="445"/>
        <v>3</v>
      </c>
      <c r="D4552">
        <f t="shared" ca="1" si="445"/>
        <v>2013</v>
      </c>
      <c r="E4552">
        <f t="shared" ca="1" si="445"/>
        <v>2</v>
      </c>
      <c r="F4552">
        <f t="shared" ca="1" si="445"/>
        <v>3</v>
      </c>
      <c r="G4552">
        <f t="shared" ca="1" si="445"/>
        <v>3</v>
      </c>
      <c r="I4552" t="str">
        <f t="shared" ca="1" si="441"/>
        <v>Male</v>
      </c>
      <c r="J4552" t="str">
        <f t="shared" ca="1" si="442"/>
        <v>Medicaid</v>
      </c>
      <c r="K4552" t="str">
        <f t="shared" ca="1" si="443"/>
        <v>Transferred</v>
      </c>
      <c r="L4552" s="1">
        <f t="shared" ca="1" si="444"/>
        <v>41360</v>
      </c>
    </row>
    <row r="4553" spans="2:12" x14ac:dyDescent="0.25">
      <c r="B4553">
        <f t="shared" ca="1" si="446"/>
        <v>22</v>
      </c>
      <c r="C4553">
        <f t="shared" ca="1" si="445"/>
        <v>3</v>
      </c>
      <c r="D4553">
        <f t="shared" ca="1" si="445"/>
        <v>1948</v>
      </c>
      <c r="E4553">
        <f t="shared" ca="1" si="445"/>
        <v>1</v>
      </c>
      <c r="F4553">
        <f t="shared" ca="1" si="445"/>
        <v>3</v>
      </c>
      <c r="G4553">
        <f t="shared" ca="1" si="445"/>
        <v>1</v>
      </c>
      <c r="I4553" t="str">
        <f t="shared" ref="I4553:I4616" ca="1" si="447">VLOOKUP(E4553,GenderNum_to_GenderLabel,2,FALSE)</f>
        <v>Female</v>
      </c>
      <c r="J4553" t="str">
        <f t="shared" ref="J4553:J4616" ca="1" si="448">VLOOKUP(F4553,InsuranceNum_to_InsuranceCompany,2,FALSE)</f>
        <v>Medicaid</v>
      </c>
      <c r="K4553" t="str">
        <f t="shared" ref="K4553:K4616" ca="1" si="449">VLOOKUP(G4553,DispositionNum_to_DispositionLabel,2,FALSE)</f>
        <v>Discharged</v>
      </c>
      <c r="L4553" s="1">
        <f t="shared" ca="1" si="444"/>
        <v>17614</v>
      </c>
    </row>
    <row r="4554" spans="2:12" x14ac:dyDescent="0.25">
      <c r="B4554">
        <f t="shared" ca="1" si="446"/>
        <v>15</v>
      </c>
      <c r="C4554">
        <f t="shared" ca="1" si="445"/>
        <v>7</v>
      </c>
      <c r="D4554">
        <f t="shared" ca="1" si="445"/>
        <v>1954</v>
      </c>
      <c r="E4554">
        <f t="shared" ca="1" si="445"/>
        <v>2</v>
      </c>
      <c r="F4554">
        <f t="shared" ca="1" si="445"/>
        <v>5</v>
      </c>
      <c r="G4554">
        <f t="shared" ca="1" si="445"/>
        <v>2</v>
      </c>
      <c r="I4554" t="str">
        <f t="shared" ca="1" si="447"/>
        <v>Male</v>
      </c>
      <c r="J4554" t="str">
        <f t="shared" ca="1" si="448"/>
        <v>Blue Cross</v>
      </c>
      <c r="K4554" t="str">
        <f t="shared" ca="1" si="449"/>
        <v>Admitted</v>
      </c>
      <c r="L4554" s="1">
        <f t="shared" ca="1" si="444"/>
        <v>19920</v>
      </c>
    </row>
    <row r="4555" spans="2:12" x14ac:dyDescent="0.25">
      <c r="B4555">
        <f t="shared" ca="1" si="446"/>
        <v>19</v>
      </c>
      <c r="C4555">
        <f t="shared" ca="1" si="445"/>
        <v>3</v>
      </c>
      <c r="D4555">
        <f t="shared" ca="1" si="445"/>
        <v>1930</v>
      </c>
      <c r="E4555">
        <f t="shared" ca="1" si="445"/>
        <v>2</v>
      </c>
      <c r="F4555">
        <f t="shared" ca="1" si="445"/>
        <v>5</v>
      </c>
      <c r="G4555">
        <f t="shared" ca="1" si="445"/>
        <v>2</v>
      </c>
      <c r="I4555" t="str">
        <f t="shared" ca="1" si="447"/>
        <v>Male</v>
      </c>
      <c r="J4555" t="str">
        <f t="shared" ca="1" si="448"/>
        <v>Blue Cross</v>
      </c>
      <c r="K4555" t="str">
        <f t="shared" ca="1" si="449"/>
        <v>Admitted</v>
      </c>
      <c r="L4555" s="1">
        <f t="shared" ca="1" si="444"/>
        <v>11036</v>
      </c>
    </row>
    <row r="4556" spans="2:12" x14ac:dyDescent="0.25">
      <c r="B4556">
        <f t="shared" ca="1" si="446"/>
        <v>23</v>
      </c>
      <c r="C4556">
        <f t="shared" ca="1" si="445"/>
        <v>1</v>
      </c>
      <c r="D4556">
        <f t="shared" ca="1" si="445"/>
        <v>1915</v>
      </c>
      <c r="E4556">
        <f t="shared" ref="C4556:G4607" ca="1" si="450">RANDBETWEEN(E$4,E$5)</f>
        <v>1</v>
      </c>
      <c r="F4556">
        <f t="shared" ca="1" si="450"/>
        <v>5</v>
      </c>
      <c r="G4556">
        <f t="shared" ca="1" si="450"/>
        <v>2</v>
      </c>
      <c r="I4556" t="str">
        <f t="shared" ca="1" si="447"/>
        <v>Female</v>
      </c>
      <c r="J4556" t="str">
        <f t="shared" ca="1" si="448"/>
        <v>Blue Cross</v>
      </c>
      <c r="K4556" t="str">
        <f t="shared" ca="1" si="449"/>
        <v>Admitted</v>
      </c>
      <c r="L4556" s="1">
        <f t="shared" ca="1" si="444"/>
        <v>5502</v>
      </c>
    </row>
    <row r="4557" spans="2:12" x14ac:dyDescent="0.25">
      <c r="B4557">
        <f t="shared" ca="1" si="446"/>
        <v>5</v>
      </c>
      <c r="C4557">
        <f t="shared" ca="1" si="450"/>
        <v>7</v>
      </c>
      <c r="D4557">
        <f t="shared" ca="1" si="450"/>
        <v>1931</v>
      </c>
      <c r="E4557">
        <f t="shared" ca="1" si="450"/>
        <v>2</v>
      </c>
      <c r="F4557">
        <f t="shared" ca="1" si="450"/>
        <v>4</v>
      </c>
      <c r="G4557">
        <f t="shared" ca="1" si="450"/>
        <v>4</v>
      </c>
      <c r="I4557" t="str">
        <f t="shared" ca="1" si="447"/>
        <v>Male</v>
      </c>
      <c r="J4557" t="str">
        <f t="shared" ca="1" si="448"/>
        <v>Self-pay</v>
      </c>
      <c r="K4557" t="str">
        <f t="shared" ca="1" si="449"/>
        <v>Left without being seen</v>
      </c>
      <c r="L4557" s="1">
        <f t="shared" ca="1" si="444"/>
        <v>11509</v>
      </c>
    </row>
    <row r="4558" spans="2:12" x14ac:dyDescent="0.25">
      <c r="B4558">
        <f t="shared" ca="1" si="446"/>
        <v>9</v>
      </c>
      <c r="C4558">
        <f t="shared" ca="1" si="450"/>
        <v>6</v>
      </c>
      <c r="D4558">
        <f t="shared" ca="1" si="450"/>
        <v>1979</v>
      </c>
      <c r="E4558">
        <f t="shared" ca="1" si="450"/>
        <v>1</v>
      </c>
      <c r="F4558">
        <f t="shared" ca="1" si="450"/>
        <v>5</v>
      </c>
      <c r="G4558">
        <f t="shared" ca="1" si="450"/>
        <v>2</v>
      </c>
      <c r="I4558" t="str">
        <f t="shared" ca="1" si="447"/>
        <v>Female</v>
      </c>
      <c r="J4558" t="str">
        <f t="shared" ca="1" si="448"/>
        <v>Blue Cross</v>
      </c>
      <c r="K4558" t="str">
        <f t="shared" ca="1" si="449"/>
        <v>Admitted</v>
      </c>
      <c r="L4558" s="1">
        <f t="shared" ca="1" si="444"/>
        <v>29015</v>
      </c>
    </row>
    <row r="4559" spans="2:12" x14ac:dyDescent="0.25">
      <c r="B4559">
        <f t="shared" ca="1" si="446"/>
        <v>28</v>
      </c>
      <c r="C4559">
        <f t="shared" ca="1" si="450"/>
        <v>10</v>
      </c>
      <c r="D4559">
        <f t="shared" ca="1" si="450"/>
        <v>1942</v>
      </c>
      <c r="E4559">
        <f t="shared" ca="1" si="450"/>
        <v>2</v>
      </c>
      <c r="F4559">
        <f t="shared" ca="1" si="450"/>
        <v>2</v>
      </c>
      <c r="G4559">
        <f t="shared" ca="1" si="450"/>
        <v>4</v>
      </c>
      <c r="I4559" t="str">
        <f t="shared" ca="1" si="447"/>
        <v>Male</v>
      </c>
      <c r="J4559" t="str">
        <f t="shared" ca="1" si="448"/>
        <v>Medicare</v>
      </c>
      <c r="K4559" t="str">
        <f t="shared" ca="1" si="449"/>
        <v>Left without being seen</v>
      </c>
      <c r="L4559" s="1">
        <f t="shared" ca="1" si="444"/>
        <v>15642</v>
      </c>
    </row>
    <row r="4560" spans="2:12" x14ac:dyDescent="0.25">
      <c r="B4560">
        <f t="shared" ca="1" si="446"/>
        <v>10</v>
      </c>
      <c r="C4560">
        <f t="shared" ca="1" si="450"/>
        <v>3</v>
      </c>
      <c r="D4560">
        <f t="shared" ca="1" si="450"/>
        <v>1969</v>
      </c>
      <c r="E4560">
        <f t="shared" ca="1" si="450"/>
        <v>1</v>
      </c>
      <c r="F4560">
        <f t="shared" ca="1" si="450"/>
        <v>1</v>
      </c>
      <c r="G4560">
        <f t="shared" ca="1" si="450"/>
        <v>3</v>
      </c>
      <c r="I4560" t="str">
        <f t="shared" ca="1" si="447"/>
        <v>Female</v>
      </c>
      <c r="J4560" t="str">
        <f t="shared" ca="1" si="448"/>
        <v>Aetna</v>
      </c>
      <c r="K4560" t="str">
        <f t="shared" ca="1" si="449"/>
        <v>Transferred</v>
      </c>
      <c r="L4560" s="1">
        <f t="shared" ca="1" si="444"/>
        <v>25272</v>
      </c>
    </row>
    <row r="4561" spans="2:12" x14ac:dyDescent="0.25">
      <c r="B4561">
        <f t="shared" ca="1" si="446"/>
        <v>9</v>
      </c>
      <c r="C4561">
        <f t="shared" ca="1" si="450"/>
        <v>12</v>
      </c>
      <c r="D4561">
        <f t="shared" ca="1" si="450"/>
        <v>2008</v>
      </c>
      <c r="E4561">
        <f t="shared" ca="1" si="450"/>
        <v>2</v>
      </c>
      <c r="F4561">
        <f t="shared" ca="1" si="450"/>
        <v>4</v>
      </c>
      <c r="G4561">
        <f t="shared" ca="1" si="450"/>
        <v>3</v>
      </c>
      <c r="I4561" t="str">
        <f t="shared" ca="1" si="447"/>
        <v>Male</v>
      </c>
      <c r="J4561" t="str">
        <f t="shared" ca="1" si="448"/>
        <v>Self-pay</v>
      </c>
      <c r="K4561" t="str">
        <f t="shared" ca="1" si="449"/>
        <v>Transferred</v>
      </c>
      <c r="L4561" s="1">
        <f t="shared" ca="1" si="444"/>
        <v>39791</v>
      </c>
    </row>
    <row r="4562" spans="2:12" x14ac:dyDescent="0.25">
      <c r="B4562">
        <f t="shared" ca="1" si="446"/>
        <v>10</v>
      </c>
      <c r="C4562">
        <f t="shared" ca="1" si="450"/>
        <v>9</v>
      </c>
      <c r="D4562">
        <f t="shared" ca="1" si="450"/>
        <v>1923</v>
      </c>
      <c r="E4562">
        <f t="shared" ca="1" si="450"/>
        <v>2</v>
      </c>
      <c r="F4562">
        <f t="shared" ca="1" si="450"/>
        <v>4</v>
      </c>
      <c r="G4562">
        <f t="shared" ca="1" si="450"/>
        <v>2</v>
      </c>
      <c r="I4562" t="str">
        <f t="shared" ca="1" si="447"/>
        <v>Male</v>
      </c>
      <c r="J4562" t="str">
        <f t="shared" ca="1" si="448"/>
        <v>Self-pay</v>
      </c>
      <c r="K4562" t="str">
        <f t="shared" ca="1" si="449"/>
        <v>Admitted</v>
      </c>
      <c r="L4562" s="1">
        <f t="shared" ca="1" si="444"/>
        <v>8654</v>
      </c>
    </row>
    <row r="4563" spans="2:12" x14ac:dyDescent="0.25">
      <c r="B4563">
        <f t="shared" ca="1" si="446"/>
        <v>19</v>
      </c>
      <c r="C4563">
        <f t="shared" ca="1" si="450"/>
        <v>2</v>
      </c>
      <c r="D4563">
        <f t="shared" ca="1" si="450"/>
        <v>2007</v>
      </c>
      <c r="E4563">
        <f t="shared" ca="1" si="450"/>
        <v>2</v>
      </c>
      <c r="F4563">
        <f t="shared" ca="1" si="450"/>
        <v>2</v>
      </c>
      <c r="G4563">
        <f t="shared" ca="1" si="450"/>
        <v>2</v>
      </c>
      <c r="I4563" t="str">
        <f t="shared" ca="1" si="447"/>
        <v>Male</v>
      </c>
      <c r="J4563" t="str">
        <f t="shared" ca="1" si="448"/>
        <v>Medicare</v>
      </c>
      <c r="K4563" t="str">
        <f t="shared" ca="1" si="449"/>
        <v>Admitted</v>
      </c>
      <c r="L4563" s="1">
        <f t="shared" ca="1" si="444"/>
        <v>39132</v>
      </c>
    </row>
    <row r="4564" spans="2:12" x14ac:dyDescent="0.25">
      <c r="B4564">
        <f t="shared" ca="1" si="446"/>
        <v>28</v>
      </c>
      <c r="C4564">
        <f t="shared" ca="1" si="450"/>
        <v>2</v>
      </c>
      <c r="D4564">
        <f t="shared" ca="1" si="450"/>
        <v>1955</v>
      </c>
      <c r="E4564">
        <f t="shared" ca="1" si="450"/>
        <v>2</v>
      </c>
      <c r="F4564">
        <f t="shared" ca="1" si="450"/>
        <v>4</v>
      </c>
      <c r="G4564">
        <f t="shared" ca="1" si="450"/>
        <v>1</v>
      </c>
      <c r="I4564" t="str">
        <f t="shared" ca="1" si="447"/>
        <v>Male</v>
      </c>
      <c r="J4564" t="str">
        <f t="shared" ca="1" si="448"/>
        <v>Self-pay</v>
      </c>
      <c r="K4564" t="str">
        <f t="shared" ca="1" si="449"/>
        <v>Discharged</v>
      </c>
      <c r="L4564" s="1">
        <f t="shared" ref="L4564:L4627" ca="1" si="451">DATE(D4564,C4564,B4564)</f>
        <v>20148</v>
      </c>
    </row>
    <row r="4565" spans="2:12" x14ac:dyDescent="0.25">
      <c r="B4565">
        <f t="shared" ca="1" si="446"/>
        <v>14</v>
      </c>
      <c r="C4565">
        <f t="shared" ca="1" si="450"/>
        <v>5</v>
      </c>
      <c r="D4565">
        <f t="shared" ca="1" si="450"/>
        <v>1916</v>
      </c>
      <c r="E4565">
        <f t="shared" ca="1" si="450"/>
        <v>1</v>
      </c>
      <c r="F4565">
        <f t="shared" ca="1" si="450"/>
        <v>4</v>
      </c>
      <c r="G4565">
        <f t="shared" ca="1" si="450"/>
        <v>3</v>
      </c>
      <c r="I4565" t="str">
        <f t="shared" ca="1" si="447"/>
        <v>Female</v>
      </c>
      <c r="J4565" t="str">
        <f t="shared" ca="1" si="448"/>
        <v>Self-pay</v>
      </c>
      <c r="K4565" t="str">
        <f t="shared" ca="1" si="449"/>
        <v>Transferred</v>
      </c>
      <c r="L4565" s="1">
        <f t="shared" ca="1" si="451"/>
        <v>5979</v>
      </c>
    </row>
    <row r="4566" spans="2:12" x14ac:dyDescent="0.25">
      <c r="B4566">
        <f t="shared" ca="1" si="446"/>
        <v>5</v>
      </c>
      <c r="C4566">
        <f t="shared" ca="1" si="450"/>
        <v>11</v>
      </c>
      <c r="D4566">
        <f t="shared" ca="1" si="450"/>
        <v>1932</v>
      </c>
      <c r="E4566">
        <f t="shared" ca="1" si="450"/>
        <v>2</v>
      </c>
      <c r="F4566">
        <f t="shared" ca="1" si="450"/>
        <v>3</v>
      </c>
      <c r="G4566">
        <f t="shared" ca="1" si="450"/>
        <v>2</v>
      </c>
      <c r="I4566" t="str">
        <f t="shared" ca="1" si="447"/>
        <v>Male</v>
      </c>
      <c r="J4566" t="str">
        <f t="shared" ca="1" si="448"/>
        <v>Medicaid</v>
      </c>
      <c r="K4566" t="str">
        <f t="shared" ca="1" si="449"/>
        <v>Admitted</v>
      </c>
      <c r="L4566" s="1">
        <f t="shared" ca="1" si="451"/>
        <v>11998</v>
      </c>
    </row>
    <row r="4567" spans="2:12" x14ac:dyDescent="0.25">
      <c r="B4567">
        <f t="shared" ca="1" si="446"/>
        <v>12</v>
      </c>
      <c r="C4567">
        <f t="shared" ca="1" si="450"/>
        <v>8</v>
      </c>
      <c r="D4567">
        <f t="shared" ca="1" si="450"/>
        <v>1962</v>
      </c>
      <c r="E4567">
        <f t="shared" ca="1" si="450"/>
        <v>2</v>
      </c>
      <c r="F4567">
        <f t="shared" ca="1" si="450"/>
        <v>3</v>
      </c>
      <c r="G4567">
        <f t="shared" ca="1" si="450"/>
        <v>1</v>
      </c>
      <c r="I4567" t="str">
        <f t="shared" ca="1" si="447"/>
        <v>Male</v>
      </c>
      <c r="J4567" t="str">
        <f t="shared" ca="1" si="448"/>
        <v>Medicaid</v>
      </c>
      <c r="K4567" t="str">
        <f t="shared" ca="1" si="449"/>
        <v>Discharged</v>
      </c>
      <c r="L4567" s="1">
        <f t="shared" ca="1" si="451"/>
        <v>22870</v>
      </c>
    </row>
    <row r="4568" spans="2:12" x14ac:dyDescent="0.25">
      <c r="B4568">
        <f t="shared" ca="1" si="446"/>
        <v>15</v>
      </c>
      <c r="C4568">
        <f t="shared" ca="1" si="450"/>
        <v>6</v>
      </c>
      <c r="D4568">
        <f t="shared" ca="1" si="450"/>
        <v>1994</v>
      </c>
      <c r="E4568">
        <f t="shared" ca="1" si="450"/>
        <v>2</v>
      </c>
      <c r="F4568">
        <f t="shared" ca="1" si="450"/>
        <v>2</v>
      </c>
      <c r="G4568">
        <f t="shared" ca="1" si="450"/>
        <v>4</v>
      </c>
      <c r="I4568" t="str">
        <f t="shared" ca="1" si="447"/>
        <v>Male</v>
      </c>
      <c r="J4568" t="str">
        <f t="shared" ca="1" si="448"/>
        <v>Medicare</v>
      </c>
      <c r="K4568" t="str">
        <f t="shared" ca="1" si="449"/>
        <v>Left without being seen</v>
      </c>
      <c r="L4568" s="1">
        <f t="shared" ca="1" si="451"/>
        <v>34500</v>
      </c>
    </row>
    <row r="4569" spans="2:12" x14ac:dyDescent="0.25">
      <c r="B4569">
        <f t="shared" ca="1" si="446"/>
        <v>9</v>
      </c>
      <c r="C4569">
        <f t="shared" ca="1" si="450"/>
        <v>7</v>
      </c>
      <c r="D4569">
        <f t="shared" ca="1" si="450"/>
        <v>1919</v>
      </c>
      <c r="E4569">
        <f t="shared" ca="1" si="450"/>
        <v>1</v>
      </c>
      <c r="F4569">
        <f t="shared" ca="1" si="450"/>
        <v>2</v>
      </c>
      <c r="G4569">
        <f t="shared" ca="1" si="450"/>
        <v>3</v>
      </c>
      <c r="I4569" t="str">
        <f t="shared" ca="1" si="447"/>
        <v>Female</v>
      </c>
      <c r="J4569" t="str">
        <f t="shared" ca="1" si="448"/>
        <v>Medicare</v>
      </c>
      <c r="K4569" t="str">
        <f t="shared" ca="1" si="449"/>
        <v>Transferred</v>
      </c>
      <c r="L4569" s="1">
        <f t="shared" ca="1" si="451"/>
        <v>7130</v>
      </c>
    </row>
    <row r="4570" spans="2:12" x14ac:dyDescent="0.25">
      <c r="B4570">
        <f t="shared" ca="1" si="446"/>
        <v>2</v>
      </c>
      <c r="C4570">
        <f t="shared" ca="1" si="450"/>
        <v>5</v>
      </c>
      <c r="D4570">
        <f t="shared" ca="1" si="450"/>
        <v>1958</v>
      </c>
      <c r="E4570">
        <f t="shared" ca="1" si="450"/>
        <v>1</v>
      </c>
      <c r="F4570">
        <f t="shared" ca="1" si="450"/>
        <v>3</v>
      </c>
      <c r="G4570">
        <f t="shared" ca="1" si="450"/>
        <v>3</v>
      </c>
      <c r="I4570" t="str">
        <f t="shared" ca="1" si="447"/>
        <v>Female</v>
      </c>
      <c r="J4570" t="str">
        <f t="shared" ca="1" si="448"/>
        <v>Medicaid</v>
      </c>
      <c r="K4570" t="str">
        <f t="shared" ca="1" si="449"/>
        <v>Transferred</v>
      </c>
      <c r="L4570" s="1">
        <f t="shared" ca="1" si="451"/>
        <v>21307</v>
      </c>
    </row>
    <row r="4571" spans="2:12" x14ac:dyDescent="0.25">
      <c r="B4571">
        <f t="shared" ca="1" si="446"/>
        <v>28</v>
      </c>
      <c r="C4571">
        <f t="shared" ca="1" si="450"/>
        <v>1</v>
      </c>
      <c r="D4571">
        <f t="shared" ca="1" si="450"/>
        <v>2006</v>
      </c>
      <c r="E4571">
        <f t="shared" ca="1" si="450"/>
        <v>1</v>
      </c>
      <c r="F4571">
        <f t="shared" ca="1" si="450"/>
        <v>3</v>
      </c>
      <c r="G4571">
        <f t="shared" ca="1" si="450"/>
        <v>4</v>
      </c>
      <c r="I4571" t="str">
        <f t="shared" ca="1" si="447"/>
        <v>Female</v>
      </c>
      <c r="J4571" t="str">
        <f t="shared" ca="1" si="448"/>
        <v>Medicaid</v>
      </c>
      <c r="K4571" t="str">
        <f t="shared" ca="1" si="449"/>
        <v>Left without being seen</v>
      </c>
      <c r="L4571" s="1">
        <f t="shared" ca="1" si="451"/>
        <v>38745</v>
      </c>
    </row>
    <row r="4572" spans="2:12" x14ac:dyDescent="0.25">
      <c r="B4572">
        <f t="shared" ca="1" si="446"/>
        <v>25</v>
      </c>
      <c r="C4572">
        <f t="shared" ca="1" si="450"/>
        <v>1</v>
      </c>
      <c r="D4572">
        <f t="shared" ca="1" si="450"/>
        <v>1969</v>
      </c>
      <c r="E4572">
        <f t="shared" ca="1" si="450"/>
        <v>1</v>
      </c>
      <c r="F4572">
        <f t="shared" ca="1" si="450"/>
        <v>3</v>
      </c>
      <c r="G4572">
        <f t="shared" ca="1" si="450"/>
        <v>2</v>
      </c>
      <c r="I4572" t="str">
        <f t="shared" ca="1" si="447"/>
        <v>Female</v>
      </c>
      <c r="J4572" t="str">
        <f t="shared" ca="1" si="448"/>
        <v>Medicaid</v>
      </c>
      <c r="K4572" t="str">
        <f t="shared" ca="1" si="449"/>
        <v>Admitted</v>
      </c>
      <c r="L4572" s="1">
        <f t="shared" ca="1" si="451"/>
        <v>25228</v>
      </c>
    </row>
    <row r="4573" spans="2:12" x14ac:dyDescent="0.25">
      <c r="B4573">
        <f t="shared" ca="1" si="446"/>
        <v>3</v>
      </c>
      <c r="C4573">
        <f t="shared" ca="1" si="450"/>
        <v>12</v>
      </c>
      <c r="D4573">
        <f t="shared" ca="1" si="450"/>
        <v>1953</v>
      </c>
      <c r="E4573">
        <f t="shared" ca="1" si="450"/>
        <v>1</v>
      </c>
      <c r="F4573">
        <f t="shared" ca="1" si="450"/>
        <v>2</v>
      </c>
      <c r="G4573">
        <f t="shared" ca="1" si="450"/>
        <v>1</v>
      </c>
      <c r="I4573" t="str">
        <f t="shared" ca="1" si="447"/>
        <v>Female</v>
      </c>
      <c r="J4573" t="str">
        <f t="shared" ca="1" si="448"/>
        <v>Medicare</v>
      </c>
      <c r="K4573" t="str">
        <f t="shared" ca="1" si="449"/>
        <v>Discharged</v>
      </c>
      <c r="L4573" s="1">
        <f t="shared" ca="1" si="451"/>
        <v>19696</v>
      </c>
    </row>
    <row r="4574" spans="2:12" x14ac:dyDescent="0.25">
      <c r="B4574">
        <f t="shared" ca="1" si="446"/>
        <v>19</v>
      </c>
      <c r="C4574">
        <f t="shared" ca="1" si="450"/>
        <v>8</v>
      </c>
      <c r="D4574">
        <f t="shared" ca="1" si="450"/>
        <v>2001</v>
      </c>
      <c r="E4574">
        <f t="shared" ca="1" si="450"/>
        <v>1</v>
      </c>
      <c r="F4574">
        <f t="shared" ca="1" si="450"/>
        <v>2</v>
      </c>
      <c r="G4574">
        <f t="shared" ca="1" si="450"/>
        <v>2</v>
      </c>
      <c r="I4574" t="str">
        <f t="shared" ca="1" si="447"/>
        <v>Female</v>
      </c>
      <c r="J4574" t="str">
        <f t="shared" ca="1" si="448"/>
        <v>Medicare</v>
      </c>
      <c r="K4574" t="str">
        <f t="shared" ca="1" si="449"/>
        <v>Admitted</v>
      </c>
      <c r="L4574" s="1">
        <f t="shared" ca="1" si="451"/>
        <v>37122</v>
      </c>
    </row>
    <row r="4575" spans="2:12" x14ac:dyDescent="0.25">
      <c r="B4575">
        <f t="shared" ca="1" si="446"/>
        <v>6</v>
      </c>
      <c r="C4575">
        <f t="shared" ca="1" si="450"/>
        <v>12</v>
      </c>
      <c r="D4575">
        <f t="shared" ca="1" si="450"/>
        <v>1998</v>
      </c>
      <c r="E4575">
        <f t="shared" ca="1" si="450"/>
        <v>1</v>
      </c>
      <c r="F4575">
        <f t="shared" ca="1" si="450"/>
        <v>1</v>
      </c>
      <c r="G4575">
        <f t="shared" ca="1" si="450"/>
        <v>2</v>
      </c>
      <c r="I4575" t="str">
        <f t="shared" ca="1" si="447"/>
        <v>Female</v>
      </c>
      <c r="J4575" t="str">
        <f t="shared" ca="1" si="448"/>
        <v>Aetna</v>
      </c>
      <c r="K4575" t="str">
        <f t="shared" ca="1" si="449"/>
        <v>Admitted</v>
      </c>
      <c r="L4575" s="1">
        <f t="shared" ca="1" si="451"/>
        <v>36135</v>
      </c>
    </row>
    <row r="4576" spans="2:12" x14ac:dyDescent="0.25">
      <c r="B4576">
        <f t="shared" ca="1" si="446"/>
        <v>16</v>
      </c>
      <c r="C4576">
        <f t="shared" ca="1" si="450"/>
        <v>11</v>
      </c>
      <c r="D4576">
        <f t="shared" ca="1" si="450"/>
        <v>1977</v>
      </c>
      <c r="E4576">
        <f t="shared" ca="1" si="450"/>
        <v>1</v>
      </c>
      <c r="F4576">
        <f t="shared" ca="1" si="450"/>
        <v>3</v>
      </c>
      <c r="G4576">
        <f t="shared" ca="1" si="450"/>
        <v>4</v>
      </c>
      <c r="I4576" t="str">
        <f t="shared" ca="1" si="447"/>
        <v>Female</v>
      </c>
      <c r="J4576" t="str">
        <f t="shared" ca="1" si="448"/>
        <v>Medicaid</v>
      </c>
      <c r="K4576" t="str">
        <f t="shared" ca="1" si="449"/>
        <v>Left without being seen</v>
      </c>
      <c r="L4576" s="1">
        <f t="shared" ca="1" si="451"/>
        <v>28445</v>
      </c>
    </row>
    <row r="4577" spans="2:12" x14ac:dyDescent="0.25">
      <c r="B4577">
        <f t="shared" ca="1" si="446"/>
        <v>21</v>
      </c>
      <c r="C4577">
        <f t="shared" ca="1" si="450"/>
        <v>11</v>
      </c>
      <c r="D4577">
        <f t="shared" ca="1" si="450"/>
        <v>1968</v>
      </c>
      <c r="E4577">
        <f t="shared" ca="1" si="450"/>
        <v>1</v>
      </c>
      <c r="F4577">
        <f t="shared" ca="1" si="450"/>
        <v>4</v>
      </c>
      <c r="G4577">
        <f t="shared" ca="1" si="450"/>
        <v>2</v>
      </c>
      <c r="I4577" t="str">
        <f t="shared" ca="1" si="447"/>
        <v>Female</v>
      </c>
      <c r="J4577" t="str">
        <f t="shared" ca="1" si="448"/>
        <v>Self-pay</v>
      </c>
      <c r="K4577" t="str">
        <f t="shared" ca="1" si="449"/>
        <v>Admitted</v>
      </c>
      <c r="L4577" s="1">
        <f t="shared" ca="1" si="451"/>
        <v>25163</v>
      </c>
    </row>
    <row r="4578" spans="2:12" x14ac:dyDescent="0.25">
      <c r="B4578">
        <f t="shared" ca="1" si="446"/>
        <v>15</v>
      </c>
      <c r="C4578">
        <f t="shared" ca="1" si="450"/>
        <v>11</v>
      </c>
      <c r="D4578">
        <f t="shared" ca="1" si="450"/>
        <v>1987</v>
      </c>
      <c r="E4578">
        <f t="shared" ca="1" si="450"/>
        <v>1</v>
      </c>
      <c r="F4578">
        <f t="shared" ca="1" si="450"/>
        <v>1</v>
      </c>
      <c r="G4578">
        <f t="shared" ca="1" si="450"/>
        <v>4</v>
      </c>
      <c r="I4578" t="str">
        <f t="shared" ca="1" si="447"/>
        <v>Female</v>
      </c>
      <c r="J4578" t="str">
        <f t="shared" ca="1" si="448"/>
        <v>Aetna</v>
      </c>
      <c r="K4578" t="str">
        <f t="shared" ca="1" si="449"/>
        <v>Left without being seen</v>
      </c>
      <c r="L4578" s="1">
        <f t="shared" ca="1" si="451"/>
        <v>32096</v>
      </c>
    </row>
    <row r="4579" spans="2:12" x14ac:dyDescent="0.25">
      <c r="B4579">
        <f t="shared" ca="1" si="446"/>
        <v>7</v>
      </c>
      <c r="C4579">
        <f t="shared" ca="1" si="450"/>
        <v>5</v>
      </c>
      <c r="D4579">
        <f t="shared" ca="1" si="450"/>
        <v>1918</v>
      </c>
      <c r="E4579">
        <f t="shared" ca="1" si="450"/>
        <v>2</v>
      </c>
      <c r="F4579">
        <f t="shared" ca="1" si="450"/>
        <v>2</v>
      </c>
      <c r="G4579">
        <f t="shared" ca="1" si="450"/>
        <v>3</v>
      </c>
      <c r="I4579" t="str">
        <f t="shared" ca="1" si="447"/>
        <v>Male</v>
      </c>
      <c r="J4579" t="str">
        <f t="shared" ca="1" si="448"/>
        <v>Medicare</v>
      </c>
      <c r="K4579" t="str">
        <f t="shared" ca="1" si="449"/>
        <v>Transferred</v>
      </c>
      <c r="L4579" s="1">
        <f t="shared" ca="1" si="451"/>
        <v>6702</v>
      </c>
    </row>
    <row r="4580" spans="2:12" x14ac:dyDescent="0.25">
      <c r="B4580">
        <f t="shared" ca="1" si="446"/>
        <v>24</v>
      </c>
      <c r="C4580">
        <f t="shared" ca="1" si="450"/>
        <v>2</v>
      </c>
      <c r="D4580">
        <f t="shared" ca="1" si="450"/>
        <v>2012</v>
      </c>
      <c r="E4580">
        <f t="shared" ca="1" si="450"/>
        <v>2</v>
      </c>
      <c r="F4580">
        <f t="shared" ca="1" si="450"/>
        <v>1</v>
      </c>
      <c r="G4580">
        <f t="shared" ca="1" si="450"/>
        <v>4</v>
      </c>
      <c r="I4580" t="str">
        <f t="shared" ca="1" si="447"/>
        <v>Male</v>
      </c>
      <c r="J4580" t="str">
        <f t="shared" ca="1" si="448"/>
        <v>Aetna</v>
      </c>
      <c r="K4580" t="str">
        <f t="shared" ca="1" si="449"/>
        <v>Left without being seen</v>
      </c>
      <c r="L4580" s="1">
        <f t="shared" ca="1" si="451"/>
        <v>40963</v>
      </c>
    </row>
    <row r="4581" spans="2:12" x14ac:dyDescent="0.25">
      <c r="B4581">
        <f t="shared" ca="1" si="446"/>
        <v>30</v>
      </c>
      <c r="C4581">
        <f t="shared" ca="1" si="450"/>
        <v>7</v>
      </c>
      <c r="D4581">
        <f t="shared" ca="1" si="450"/>
        <v>1972</v>
      </c>
      <c r="E4581">
        <f t="shared" ca="1" si="450"/>
        <v>2</v>
      </c>
      <c r="F4581">
        <f t="shared" ca="1" si="450"/>
        <v>4</v>
      </c>
      <c r="G4581">
        <f t="shared" ca="1" si="450"/>
        <v>4</v>
      </c>
      <c r="I4581" t="str">
        <f t="shared" ca="1" si="447"/>
        <v>Male</v>
      </c>
      <c r="J4581" t="str">
        <f t="shared" ca="1" si="448"/>
        <v>Self-pay</v>
      </c>
      <c r="K4581" t="str">
        <f t="shared" ca="1" si="449"/>
        <v>Left without being seen</v>
      </c>
      <c r="L4581" s="1">
        <f t="shared" ca="1" si="451"/>
        <v>26510</v>
      </c>
    </row>
    <row r="4582" spans="2:12" x14ac:dyDescent="0.25">
      <c r="B4582">
        <f t="shared" ca="1" si="446"/>
        <v>25</v>
      </c>
      <c r="C4582">
        <f t="shared" ca="1" si="450"/>
        <v>12</v>
      </c>
      <c r="D4582">
        <f t="shared" ca="1" si="450"/>
        <v>2010</v>
      </c>
      <c r="E4582">
        <f t="shared" ca="1" si="450"/>
        <v>2</v>
      </c>
      <c r="F4582">
        <f t="shared" ca="1" si="450"/>
        <v>1</v>
      </c>
      <c r="G4582">
        <f t="shared" ca="1" si="450"/>
        <v>2</v>
      </c>
      <c r="I4582" t="str">
        <f t="shared" ca="1" si="447"/>
        <v>Male</v>
      </c>
      <c r="J4582" t="str">
        <f t="shared" ca="1" si="448"/>
        <v>Aetna</v>
      </c>
      <c r="K4582" t="str">
        <f t="shared" ca="1" si="449"/>
        <v>Admitted</v>
      </c>
      <c r="L4582" s="1">
        <f t="shared" ca="1" si="451"/>
        <v>40537</v>
      </c>
    </row>
    <row r="4583" spans="2:12" x14ac:dyDescent="0.25">
      <c r="B4583">
        <f t="shared" ca="1" si="446"/>
        <v>12</v>
      </c>
      <c r="C4583">
        <f t="shared" ca="1" si="450"/>
        <v>5</v>
      </c>
      <c r="D4583">
        <f t="shared" ca="1" si="450"/>
        <v>1968</v>
      </c>
      <c r="E4583">
        <f t="shared" ca="1" si="450"/>
        <v>2</v>
      </c>
      <c r="F4583">
        <f t="shared" ca="1" si="450"/>
        <v>3</v>
      </c>
      <c r="G4583">
        <f t="shared" ca="1" si="450"/>
        <v>3</v>
      </c>
      <c r="I4583" t="str">
        <f t="shared" ca="1" si="447"/>
        <v>Male</v>
      </c>
      <c r="J4583" t="str">
        <f t="shared" ca="1" si="448"/>
        <v>Medicaid</v>
      </c>
      <c r="K4583" t="str">
        <f t="shared" ca="1" si="449"/>
        <v>Transferred</v>
      </c>
      <c r="L4583" s="1">
        <f t="shared" ca="1" si="451"/>
        <v>24970</v>
      </c>
    </row>
    <row r="4584" spans="2:12" x14ac:dyDescent="0.25">
      <c r="B4584">
        <f t="shared" ca="1" si="446"/>
        <v>29</v>
      </c>
      <c r="C4584">
        <f t="shared" ca="1" si="450"/>
        <v>1</v>
      </c>
      <c r="D4584">
        <f t="shared" ca="1" si="450"/>
        <v>1998</v>
      </c>
      <c r="E4584">
        <f t="shared" ca="1" si="450"/>
        <v>1</v>
      </c>
      <c r="F4584">
        <f t="shared" ca="1" si="450"/>
        <v>4</v>
      </c>
      <c r="G4584">
        <f t="shared" ca="1" si="450"/>
        <v>3</v>
      </c>
      <c r="I4584" t="str">
        <f t="shared" ca="1" si="447"/>
        <v>Female</v>
      </c>
      <c r="J4584" t="str">
        <f t="shared" ca="1" si="448"/>
        <v>Self-pay</v>
      </c>
      <c r="K4584" t="str">
        <f t="shared" ca="1" si="449"/>
        <v>Transferred</v>
      </c>
      <c r="L4584" s="1">
        <f t="shared" ca="1" si="451"/>
        <v>35824</v>
      </c>
    </row>
    <row r="4585" spans="2:12" x14ac:dyDescent="0.25">
      <c r="B4585">
        <f t="shared" ca="1" si="446"/>
        <v>8</v>
      </c>
      <c r="C4585">
        <f t="shared" ca="1" si="450"/>
        <v>6</v>
      </c>
      <c r="D4585">
        <f t="shared" ca="1" si="450"/>
        <v>1925</v>
      </c>
      <c r="E4585">
        <f t="shared" ca="1" si="450"/>
        <v>2</v>
      </c>
      <c r="F4585">
        <f t="shared" ca="1" si="450"/>
        <v>2</v>
      </c>
      <c r="G4585">
        <f t="shared" ca="1" si="450"/>
        <v>1</v>
      </c>
      <c r="I4585" t="str">
        <f t="shared" ca="1" si="447"/>
        <v>Male</v>
      </c>
      <c r="J4585" t="str">
        <f t="shared" ca="1" si="448"/>
        <v>Medicare</v>
      </c>
      <c r="K4585" t="str">
        <f t="shared" ca="1" si="449"/>
        <v>Discharged</v>
      </c>
      <c r="L4585" s="1">
        <f t="shared" ca="1" si="451"/>
        <v>9291</v>
      </c>
    </row>
    <row r="4586" spans="2:12" x14ac:dyDescent="0.25">
      <c r="B4586">
        <f t="shared" ca="1" si="446"/>
        <v>2</v>
      </c>
      <c r="C4586">
        <f t="shared" ca="1" si="450"/>
        <v>2</v>
      </c>
      <c r="D4586">
        <f t="shared" ca="1" si="450"/>
        <v>1922</v>
      </c>
      <c r="E4586">
        <f t="shared" ca="1" si="450"/>
        <v>1</v>
      </c>
      <c r="F4586">
        <f t="shared" ca="1" si="450"/>
        <v>2</v>
      </c>
      <c r="G4586">
        <f t="shared" ca="1" si="450"/>
        <v>4</v>
      </c>
      <c r="I4586" t="str">
        <f t="shared" ca="1" si="447"/>
        <v>Female</v>
      </c>
      <c r="J4586" t="str">
        <f t="shared" ca="1" si="448"/>
        <v>Medicare</v>
      </c>
      <c r="K4586" t="str">
        <f t="shared" ca="1" si="449"/>
        <v>Left without being seen</v>
      </c>
      <c r="L4586" s="1">
        <f t="shared" ca="1" si="451"/>
        <v>8069</v>
      </c>
    </row>
    <row r="4587" spans="2:12" x14ac:dyDescent="0.25">
      <c r="B4587">
        <f t="shared" ca="1" si="446"/>
        <v>6</v>
      </c>
      <c r="C4587">
        <f t="shared" ca="1" si="450"/>
        <v>5</v>
      </c>
      <c r="D4587">
        <f t="shared" ca="1" si="450"/>
        <v>1936</v>
      </c>
      <c r="E4587">
        <f t="shared" ca="1" si="450"/>
        <v>1</v>
      </c>
      <c r="F4587">
        <f t="shared" ca="1" si="450"/>
        <v>5</v>
      </c>
      <c r="G4587">
        <f t="shared" ca="1" si="450"/>
        <v>3</v>
      </c>
      <c r="I4587" t="str">
        <f t="shared" ca="1" si="447"/>
        <v>Female</v>
      </c>
      <c r="J4587" t="str">
        <f t="shared" ca="1" si="448"/>
        <v>Blue Cross</v>
      </c>
      <c r="K4587" t="str">
        <f t="shared" ca="1" si="449"/>
        <v>Transferred</v>
      </c>
      <c r="L4587" s="1">
        <f t="shared" ca="1" si="451"/>
        <v>13276</v>
      </c>
    </row>
    <row r="4588" spans="2:12" x14ac:dyDescent="0.25">
      <c r="B4588">
        <f t="shared" ca="1" si="446"/>
        <v>13</v>
      </c>
      <c r="C4588">
        <f t="shared" ca="1" si="450"/>
        <v>11</v>
      </c>
      <c r="D4588">
        <f t="shared" ca="1" si="450"/>
        <v>1963</v>
      </c>
      <c r="E4588">
        <f t="shared" ca="1" si="450"/>
        <v>1</v>
      </c>
      <c r="F4588">
        <f t="shared" ca="1" si="450"/>
        <v>2</v>
      </c>
      <c r="G4588">
        <f t="shared" ca="1" si="450"/>
        <v>4</v>
      </c>
      <c r="I4588" t="str">
        <f t="shared" ca="1" si="447"/>
        <v>Female</v>
      </c>
      <c r="J4588" t="str">
        <f t="shared" ca="1" si="448"/>
        <v>Medicare</v>
      </c>
      <c r="K4588" t="str">
        <f t="shared" ca="1" si="449"/>
        <v>Left without being seen</v>
      </c>
      <c r="L4588" s="1">
        <f t="shared" ca="1" si="451"/>
        <v>23328</v>
      </c>
    </row>
    <row r="4589" spans="2:12" x14ac:dyDescent="0.25">
      <c r="B4589">
        <f t="shared" ca="1" si="446"/>
        <v>13</v>
      </c>
      <c r="C4589">
        <f t="shared" ca="1" si="450"/>
        <v>4</v>
      </c>
      <c r="D4589">
        <f t="shared" ca="1" si="450"/>
        <v>1977</v>
      </c>
      <c r="E4589">
        <f t="shared" ca="1" si="450"/>
        <v>1</v>
      </c>
      <c r="F4589">
        <f t="shared" ca="1" si="450"/>
        <v>2</v>
      </c>
      <c r="G4589">
        <f t="shared" ca="1" si="450"/>
        <v>1</v>
      </c>
      <c r="I4589" t="str">
        <f t="shared" ca="1" si="447"/>
        <v>Female</v>
      </c>
      <c r="J4589" t="str">
        <f t="shared" ca="1" si="448"/>
        <v>Medicare</v>
      </c>
      <c r="K4589" t="str">
        <f t="shared" ca="1" si="449"/>
        <v>Discharged</v>
      </c>
      <c r="L4589" s="1">
        <f t="shared" ca="1" si="451"/>
        <v>28228</v>
      </c>
    </row>
    <row r="4590" spans="2:12" x14ac:dyDescent="0.25">
      <c r="B4590">
        <f t="shared" ca="1" si="446"/>
        <v>13</v>
      </c>
      <c r="C4590">
        <f t="shared" ca="1" si="450"/>
        <v>8</v>
      </c>
      <c r="D4590">
        <f t="shared" ca="1" si="450"/>
        <v>1963</v>
      </c>
      <c r="E4590">
        <f t="shared" ca="1" si="450"/>
        <v>2</v>
      </c>
      <c r="F4590">
        <f t="shared" ca="1" si="450"/>
        <v>5</v>
      </c>
      <c r="G4590">
        <f t="shared" ca="1" si="450"/>
        <v>3</v>
      </c>
      <c r="I4590" t="str">
        <f t="shared" ca="1" si="447"/>
        <v>Male</v>
      </c>
      <c r="J4590" t="str">
        <f t="shared" ca="1" si="448"/>
        <v>Blue Cross</v>
      </c>
      <c r="K4590" t="str">
        <f t="shared" ca="1" si="449"/>
        <v>Transferred</v>
      </c>
      <c r="L4590" s="1">
        <f t="shared" ca="1" si="451"/>
        <v>23236</v>
      </c>
    </row>
    <row r="4591" spans="2:12" x14ac:dyDescent="0.25">
      <c r="B4591">
        <f t="shared" ca="1" si="446"/>
        <v>12</v>
      </c>
      <c r="C4591">
        <f t="shared" ca="1" si="450"/>
        <v>8</v>
      </c>
      <c r="D4591">
        <f t="shared" ca="1" si="450"/>
        <v>1957</v>
      </c>
      <c r="E4591">
        <f t="shared" ca="1" si="450"/>
        <v>1</v>
      </c>
      <c r="F4591">
        <f t="shared" ca="1" si="450"/>
        <v>5</v>
      </c>
      <c r="G4591">
        <f t="shared" ca="1" si="450"/>
        <v>2</v>
      </c>
      <c r="I4591" t="str">
        <f t="shared" ca="1" si="447"/>
        <v>Female</v>
      </c>
      <c r="J4591" t="str">
        <f t="shared" ca="1" si="448"/>
        <v>Blue Cross</v>
      </c>
      <c r="K4591" t="str">
        <f t="shared" ca="1" si="449"/>
        <v>Admitted</v>
      </c>
      <c r="L4591" s="1">
        <f t="shared" ca="1" si="451"/>
        <v>21044</v>
      </c>
    </row>
    <row r="4592" spans="2:12" x14ac:dyDescent="0.25">
      <c r="B4592">
        <f t="shared" ca="1" si="446"/>
        <v>17</v>
      </c>
      <c r="C4592">
        <f t="shared" ca="1" si="450"/>
        <v>1</v>
      </c>
      <c r="D4592">
        <f t="shared" ca="1" si="450"/>
        <v>1975</v>
      </c>
      <c r="E4592">
        <f t="shared" ca="1" si="450"/>
        <v>1</v>
      </c>
      <c r="F4592">
        <f t="shared" ca="1" si="450"/>
        <v>3</v>
      </c>
      <c r="G4592">
        <f t="shared" ca="1" si="450"/>
        <v>3</v>
      </c>
      <c r="I4592" t="str">
        <f t="shared" ca="1" si="447"/>
        <v>Female</v>
      </c>
      <c r="J4592" t="str">
        <f t="shared" ca="1" si="448"/>
        <v>Medicaid</v>
      </c>
      <c r="K4592" t="str">
        <f t="shared" ca="1" si="449"/>
        <v>Transferred</v>
      </c>
      <c r="L4592" s="1">
        <f t="shared" ca="1" si="451"/>
        <v>27411</v>
      </c>
    </row>
    <row r="4593" spans="2:12" x14ac:dyDescent="0.25">
      <c r="B4593">
        <f t="shared" ca="1" si="446"/>
        <v>11</v>
      </c>
      <c r="C4593">
        <f t="shared" ca="1" si="450"/>
        <v>4</v>
      </c>
      <c r="D4593">
        <f t="shared" ca="1" si="450"/>
        <v>1999</v>
      </c>
      <c r="E4593">
        <f t="shared" ca="1" si="450"/>
        <v>1</v>
      </c>
      <c r="F4593">
        <f t="shared" ca="1" si="450"/>
        <v>1</v>
      </c>
      <c r="G4593">
        <f t="shared" ca="1" si="450"/>
        <v>2</v>
      </c>
      <c r="I4593" t="str">
        <f t="shared" ca="1" si="447"/>
        <v>Female</v>
      </c>
      <c r="J4593" t="str">
        <f t="shared" ca="1" si="448"/>
        <v>Aetna</v>
      </c>
      <c r="K4593" t="str">
        <f t="shared" ca="1" si="449"/>
        <v>Admitted</v>
      </c>
      <c r="L4593" s="1">
        <f t="shared" ca="1" si="451"/>
        <v>36261</v>
      </c>
    </row>
    <row r="4594" spans="2:12" x14ac:dyDescent="0.25">
      <c r="B4594">
        <f t="shared" ca="1" si="446"/>
        <v>16</v>
      </c>
      <c r="C4594">
        <f t="shared" ca="1" si="450"/>
        <v>12</v>
      </c>
      <c r="D4594">
        <f t="shared" ca="1" si="450"/>
        <v>1929</v>
      </c>
      <c r="E4594">
        <f t="shared" ca="1" si="450"/>
        <v>2</v>
      </c>
      <c r="F4594">
        <f t="shared" ca="1" si="450"/>
        <v>1</v>
      </c>
      <c r="G4594">
        <f t="shared" ca="1" si="450"/>
        <v>1</v>
      </c>
      <c r="I4594" t="str">
        <f t="shared" ca="1" si="447"/>
        <v>Male</v>
      </c>
      <c r="J4594" t="str">
        <f t="shared" ca="1" si="448"/>
        <v>Aetna</v>
      </c>
      <c r="K4594" t="str">
        <f t="shared" ca="1" si="449"/>
        <v>Discharged</v>
      </c>
      <c r="L4594" s="1">
        <f t="shared" ca="1" si="451"/>
        <v>10943</v>
      </c>
    </row>
    <row r="4595" spans="2:12" x14ac:dyDescent="0.25">
      <c r="B4595">
        <f t="shared" ca="1" si="446"/>
        <v>17</v>
      </c>
      <c r="C4595">
        <f t="shared" ca="1" si="450"/>
        <v>5</v>
      </c>
      <c r="D4595">
        <f t="shared" ca="1" si="450"/>
        <v>1966</v>
      </c>
      <c r="E4595">
        <f t="shared" ca="1" si="450"/>
        <v>2</v>
      </c>
      <c r="F4595">
        <f t="shared" ca="1" si="450"/>
        <v>5</v>
      </c>
      <c r="G4595">
        <f t="shared" ca="1" si="450"/>
        <v>2</v>
      </c>
      <c r="I4595" t="str">
        <f t="shared" ca="1" si="447"/>
        <v>Male</v>
      </c>
      <c r="J4595" t="str">
        <f t="shared" ca="1" si="448"/>
        <v>Blue Cross</v>
      </c>
      <c r="K4595" t="str">
        <f t="shared" ca="1" si="449"/>
        <v>Admitted</v>
      </c>
      <c r="L4595" s="1">
        <f t="shared" ca="1" si="451"/>
        <v>24244</v>
      </c>
    </row>
    <row r="4596" spans="2:12" x14ac:dyDescent="0.25">
      <c r="B4596">
        <f t="shared" ca="1" si="446"/>
        <v>12</v>
      </c>
      <c r="C4596">
        <f t="shared" ca="1" si="450"/>
        <v>1</v>
      </c>
      <c r="D4596">
        <f t="shared" ca="1" si="450"/>
        <v>1925</v>
      </c>
      <c r="E4596">
        <f t="shared" ca="1" si="450"/>
        <v>1</v>
      </c>
      <c r="F4596">
        <f t="shared" ca="1" si="450"/>
        <v>1</v>
      </c>
      <c r="G4596">
        <f t="shared" ca="1" si="450"/>
        <v>4</v>
      </c>
      <c r="I4596" t="str">
        <f t="shared" ca="1" si="447"/>
        <v>Female</v>
      </c>
      <c r="J4596" t="str">
        <f t="shared" ca="1" si="448"/>
        <v>Aetna</v>
      </c>
      <c r="K4596" t="str">
        <f t="shared" ca="1" si="449"/>
        <v>Left without being seen</v>
      </c>
      <c r="L4596" s="1">
        <f t="shared" ca="1" si="451"/>
        <v>9144</v>
      </c>
    </row>
    <row r="4597" spans="2:12" x14ac:dyDescent="0.25">
      <c r="B4597">
        <f t="shared" ca="1" si="446"/>
        <v>11</v>
      </c>
      <c r="C4597">
        <f t="shared" ca="1" si="450"/>
        <v>2</v>
      </c>
      <c r="D4597">
        <f t="shared" ca="1" si="450"/>
        <v>1940</v>
      </c>
      <c r="E4597">
        <f t="shared" ca="1" si="450"/>
        <v>1</v>
      </c>
      <c r="F4597">
        <f t="shared" ca="1" si="450"/>
        <v>2</v>
      </c>
      <c r="G4597">
        <f t="shared" ca="1" si="450"/>
        <v>2</v>
      </c>
      <c r="I4597" t="str">
        <f t="shared" ca="1" si="447"/>
        <v>Female</v>
      </c>
      <c r="J4597" t="str">
        <f t="shared" ca="1" si="448"/>
        <v>Medicare</v>
      </c>
      <c r="K4597" t="str">
        <f t="shared" ca="1" si="449"/>
        <v>Admitted</v>
      </c>
      <c r="L4597" s="1">
        <f t="shared" ca="1" si="451"/>
        <v>14652</v>
      </c>
    </row>
    <row r="4598" spans="2:12" x14ac:dyDescent="0.25">
      <c r="B4598">
        <f t="shared" ca="1" si="446"/>
        <v>6</v>
      </c>
      <c r="C4598">
        <f t="shared" ca="1" si="450"/>
        <v>6</v>
      </c>
      <c r="D4598">
        <f t="shared" ca="1" si="450"/>
        <v>1949</v>
      </c>
      <c r="E4598">
        <f t="shared" ca="1" si="450"/>
        <v>1</v>
      </c>
      <c r="F4598">
        <f t="shared" ca="1" si="450"/>
        <v>2</v>
      </c>
      <c r="G4598">
        <f t="shared" ca="1" si="450"/>
        <v>2</v>
      </c>
      <c r="I4598" t="str">
        <f t="shared" ca="1" si="447"/>
        <v>Female</v>
      </c>
      <c r="J4598" t="str">
        <f t="shared" ca="1" si="448"/>
        <v>Medicare</v>
      </c>
      <c r="K4598" t="str">
        <f t="shared" ca="1" si="449"/>
        <v>Admitted</v>
      </c>
      <c r="L4598" s="1">
        <f t="shared" ca="1" si="451"/>
        <v>18055</v>
      </c>
    </row>
    <row r="4599" spans="2:12" x14ac:dyDescent="0.25">
      <c r="B4599">
        <f t="shared" ca="1" si="446"/>
        <v>4</v>
      </c>
      <c r="C4599">
        <f t="shared" ca="1" si="450"/>
        <v>6</v>
      </c>
      <c r="D4599">
        <f t="shared" ca="1" si="450"/>
        <v>1991</v>
      </c>
      <c r="E4599">
        <f t="shared" ca="1" si="450"/>
        <v>1</v>
      </c>
      <c r="F4599">
        <f t="shared" ca="1" si="450"/>
        <v>4</v>
      </c>
      <c r="G4599">
        <f t="shared" ca="1" si="450"/>
        <v>3</v>
      </c>
      <c r="I4599" t="str">
        <f t="shared" ca="1" si="447"/>
        <v>Female</v>
      </c>
      <c r="J4599" t="str">
        <f t="shared" ca="1" si="448"/>
        <v>Self-pay</v>
      </c>
      <c r="K4599" t="str">
        <f t="shared" ca="1" si="449"/>
        <v>Transferred</v>
      </c>
      <c r="L4599" s="1">
        <f t="shared" ca="1" si="451"/>
        <v>33393</v>
      </c>
    </row>
    <row r="4600" spans="2:12" x14ac:dyDescent="0.25">
      <c r="B4600">
        <f t="shared" ca="1" si="446"/>
        <v>18</v>
      </c>
      <c r="C4600">
        <f t="shared" ca="1" si="450"/>
        <v>8</v>
      </c>
      <c r="D4600">
        <f t="shared" ca="1" si="450"/>
        <v>2013</v>
      </c>
      <c r="E4600">
        <f t="shared" ca="1" si="450"/>
        <v>2</v>
      </c>
      <c r="F4600">
        <f t="shared" ca="1" si="450"/>
        <v>1</v>
      </c>
      <c r="G4600">
        <f t="shared" ca="1" si="450"/>
        <v>4</v>
      </c>
      <c r="I4600" t="str">
        <f t="shared" ca="1" si="447"/>
        <v>Male</v>
      </c>
      <c r="J4600" t="str">
        <f t="shared" ca="1" si="448"/>
        <v>Aetna</v>
      </c>
      <c r="K4600" t="str">
        <f t="shared" ca="1" si="449"/>
        <v>Left without being seen</v>
      </c>
      <c r="L4600" s="1">
        <f t="shared" ca="1" si="451"/>
        <v>41504</v>
      </c>
    </row>
    <row r="4601" spans="2:12" x14ac:dyDescent="0.25">
      <c r="B4601">
        <f t="shared" ca="1" si="446"/>
        <v>21</v>
      </c>
      <c r="C4601">
        <f t="shared" ca="1" si="450"/>
        <v>12</v>
      </c>
      <c r="D4601">
        <f t="shared" ca="1" si="450"/>
        <v>2002</v>
      </c>
      <c r="E4601">
        <f t="shared" ca="1" si="450"/>
        <v>1</v>
      </c>
      <c r="F4601">
        <f t="shared" ca="1" si="450"/>
        <v>2</v>
      </c>
      <c r="G4601">
        <f t="shared" ca="1" si="450"/>
        <v>2</v>
      </c>
      <c r="I4601" t="str">
        <f t="shared" ca="1" si="447"/>
        <v>Female</v>
      </c>
      <c r="J4601" t="str">
        <f t="shared" ca="1" si="448"/>
        <v>Medicare</v>
      </c>
      <c r="K4601" t="str">
        <f t="shared" ca="1" si="449"/>
        <v>Admitted</v>
      </c>
      <c r="L4601" s="1">
        <f t="shared" ca="1" si="451"/>
        <v>37611</v>
      </c>
    </row>
    <row r="4602" spans="2:12" x14ac:dyDescent="0.25">
      <c r="B4602">
        <f t="shared" ca="1" si="446"/>
        <v>28</v>
      </c>
      <c r="C4602">
        <f t="shared" ca="1" si="450"/>
        <v>7</v>
      </c>
      <c r="D4602">
        <f t="shared" ca="1" si="450"/>
        <v>1921</v>
      </c>
      <c r="E4602">
        <f t="shared" ca="1" si="450"/>
        <v>1</v>
      </c>
      <c r="F4602">
        <f t="shared" ca="1" si="450"/>
        <v>1</v>
      </c>
      <c r="G4602">
        <f t="shared" ca="1" si="450"/>
        <v>1</v>
      </c>
      <c r="I4602" t="str">
        <f t="shared" ca="1" si="447"/>
        <v>Female</v>
      </c>
      <c r="J4602" t="str">
        <f t="shared" ca="1" si="448"/>
        <v>Aetna</v>
      </c>
      <c r="K4602" t="str">
        <f t="shared" ca="1" si="449"/>
        <v>Discharged</v>
      </c>
      <c r="L4602" s="1">
        <f t="shared" ca="1" si="451"/>
        <v>7880</v>
      </c>
    </row>
    <row r="4603" spans="2:12" x14ac:dyDescent="0.25">
      <c r="B4603">
        <f t="shared" ca="1" si="446"/>
        <v>4</v>
      </c>
      <c r="C4603">
        <f t="shared" ca="1" si="450"/>
        <v>5</v>
      </c>
      <c r="D4603">
        <f t="shared" ca="1" si="450"/>
        <v>1979</v>
      </c>
      <c r="E4603">
        <f t="shared" ca="1" si="450"/>
        <v>1</v>
      </c>
      <c r="F4603">
        <f t="shared" ca="1" si="450"/>
        <v>5</v>
      </c>
      <c r="G4603">
        <f t="shared" ca="1" si="450"/>
        <v>2</v>
      </c>
      <c r="I4603" t="str">
        <f t="shared" ca="1" si="447"/>
        <v>Female</v>
      </c>
      <c r="J4603" t="str">
        <f t="shared" ca="1" si="448"/>
        <v>Blue Cross</v>
      </c>
      <c r="K4603" t="str">
        <f t="shared" ca="1" si="449"/>
        <v>Admitted</v>
      </c>
      <c r="L4603" s="1">
        <f t="shared" ca="1" si="451"/>
        <v>28979</v>
      </c>
    </row>
    <row r="4604" spans="2:12" x14ac:dyDescent="0.25">
      <c r="B4604">
        <f t="shared" ca="1" si="446"/>
        <v>5</v>
      </c>
      <c r="C4604">
        <f t="shared" ca="1" si="450"/>
        <v>4</v>
      </c>
      <c r="D4604">
        <f t="shared" ca="1" si="450"/>
        <v>2005</v>
      </c>
      <c r="E4604">
        <f t="shared" ca="1" si="450"/>
        <v>2</v>
      </c>
      <c r="F4604">
        <f t="shared" ca="1" si="450"/>
        <v>5</v>
      </c>
      <c r="G4604">
        <f t="shared" ca="1" si="450"/>
        <v>3</v>
      </c>
      <c r="I4604" t="str">
        <f t="shared" ca="1" si="447"/>
        <v>Male</v>
      </c>
      <c r="J4604" t="str">
        <f t="shared" ca="1" si="448"/>
        <v>Blue Cross</v>
      </c>
      <c r="K4604" t="str">
        <f t="shared" ca="1" si="449"/>
        <v>Transferred</v>
      </c>
      <c r="L4604" s="1">
        <f t="shared" ca="1" si="451"/>
        <v>38447</v>
      </c>
    </row>
    <row r="4605" spans="2:12" x14ac:dyDescent="0.25">
      <c r="B4605">
        <f t="shared" ca="1" si="446"/>
        <v>2</v>
      </c>
      <c r="C4605">
        <f t="shared" ca="1" si="450"/>
        <v>11</v>
      </c>
      <c r="D4605">
        <f t="shared" ca="1" si="450"/>
        <v>2013</v>
      </c>
      <c r="E4605">
        <f t="shared" ca="1" si="450"/>
        <v>2</v>
      </c>
      <c r="F4605">
        <f t="shared" ca="1" si="450"/>
        <v>3</v>
      </c>
      <c r="G4605">
        <f t="shared" ca="1" si="450"/>
        <v>4</v>
      </c>
      <c r="I4605" t="str">
        <f t="shared" ca="1" si="447"/>
        <v>Male</v>
      </c>
      <c r="J4605" t="str">
        <f t="shared" ca="1" si="448"/>
        <v>Medicaid</v>
      </c>
      <c r="K4605" t="str">
        <f t="shared" ca="1" si="449"/>
        <v>Left without being seen</v>
      </c>
      <c r="L4605" s="1">
        <f t="shared" ca="1" si="451"/>
        <v>41580</v>
      </c>
    </row>
    <row r="4606" spans="2:12" x14ac:dyDescent="0.25">
      <c r="B4606">
        <f t="shared" ca="1" si="446"/>
        <v>12</v>
      </c>
      <c r="C4606">
        <f t="shared" ca="1" si="450"/>
        <v>9</v>
      </c>
      <c r="D4606">
        <f t="shared" ca="1" si="450"/>
        <v>1956</v>
      </c>
      <c r="E4606">
        <f t="shared" ca="1" si="450"/>
        <v>1</v>
      </c>
      <c r="F4606">
        <f t="shared" ca="1" si="450"/>
        <v>1</v>
      </c>
      <c r="G4606">
        <f t="shared" ca="1" si="450"/>
        <v>4</v>
      </c>
      <c r="I4606" t="str">
        <f t="shared" ca="1" si="447"/>
        <v>Female</v>
      </c>
      <c r="J4606" t="str">
        <f t="shared" ca="1" si="448"/>
        <v>Aetna</v>
      </c>
      <c r="K4606" t="str">
        <f t="shared" ca="1" si="449"/>
        <v>Left without being seen</v>
      </c>
      <c r="L4606" s="1">
        <f t="shared" ca="1" si="451"/>
        <v>20710</v>
      </c>
    </row>
    <row r="4607" spans="2:12" x14ac:dyDescent="0.25">
      <c r="B4607">
        <f t="shared" ca="1" si="446"/>
        <v>26</v>
      </c>
      <c r="C4607">
        <f t="shared" ca="1" si="450"/>
        <v>11</v>
      </c>
      <c r="D4607">
        <f t="shared" ca="1" si="450"/>
        <v>1919</v>
      </c>
      <c r="E4607">
        <f t="shared" ref="C4607:G4658" ca="1" si="452">RANDBETWEEN(E$4,E$5)</f>
        <v>2</v>
      </c>
      <c r="F4607">
        <f t="shared" ca="1" si="452"/>
        <v>3</v>
      </c>
      <c r="G4607">
        <f t="shared" ca="1" si="452"/>
        <v>1</v>
      </c>
      <c r="I4607" t="str">
        <f t="shared" ca="1" si="447"/>
        <v>Male</v>
      </c>
      <c r="J4607" t="str">
        <f t="shared" ca="1" si="448"/>
        <v>Medicaid</v>
      </c>
      <c r="K4607" t="str">
        <f t="shared" ca="1" si="449"/>
        <v>Discharged</v>
      </c>
      <c r="L4607" s="1">
        <f t="shared" ca="1" si="451"/>
        <v>7270</v>
      </c>
    </row>
    <row r="4608" spans="2:12" x14ac:dyDescent="0.25">
      <c r="B4608">
        <f t="shared" ca="1" si="446"/>
        <v>11</v>
      </c>
      <c r="C4608">
        <f t="shared" ca="1" si="452"/>
        <v>5</v>
      </c>
      <c r="D4608">
        <f t="shared" ca="1" si="452"/>
        <v>1955</v>
      </c>
      <c r="E4608">
        <f t="shared" ca="1" si="452"/>
        <v>2</v>
      </c>
      <c r="F4608">
        <f t="shared" ca="1" si="452"/>
        <v>2</v>
      </c>
      <c r="G4608">
        <f t="shared" ca="1" si="452"/>
        <v>3</v>
      </c>
      <c r="I4608" t="str">
        <f t="shared" ca="1" si="447"/>
        <v>Male</v>
      </c>
      <c r="J4608" t="str">
        <f t="shared" ca="1" si="448"/>
        <v>Medicare</v>
      </c>
      <c r="K4608" t="str">
        <f t="shared" ca="1" si="449"/>
        <v>Transferred</v>
      </c>
      <c r="L4608" s="1">
        <f t="shared" ca="1" si="451"/>
        <v>20220</v>
      </c>
    </row>
    <row r="4609" spans="2:12" x14ac:dyDescent="0.25">
      <c r="B4609">
        <f t="shared" ca="1" si="446"/>
        <v>28</v>
      </c>
      <c r="C4609">
        <f t="shared" ca="1" si="452"/>
        <v>1</v>
      </c>
      <c r="D4609">
        <f t="shared" ca="1" si="452"/>
        <v>1983</v>
      </c>
      <c r="E4609">
        <f t="shared" ca="1" si="452"/>
        <v>1</v>
      </c>
      <c r="F4609">
        <f t="shared" ca="1" si="452"/>
        <v>3</v>
      </c>
      <c r="G4609">
        <f t="shared" ca="1" si="452"/>
        <v>4</v>
      </c>
      <c r="I4609" t="str">
        <f t="shared" ca="1" si="447"/>
        <v>Female</v>
      </c>
      <c r="J4609" t="str">
        <f t="shared" ca="1" si="448"/>
        <v>Medicaid</v>
      </c>
      <c r="K4609" t="str">
        <f t="shared" ca="1" si="449"/>
        <v>Left without being seen</v>
      </c>
      <c r="L4609" s="1">
        <f t="shared" ca="1" si="451"/>
        <v>30344</v>
      </c>
    </row>
    <row r="4610" spans="2:12" x14ac:dyDescent="0.25">
      <c r="B4610">
        <f t="shared" ca="1" si="446"/>
        <v>22</v>
      </c>
      <c r="C4610">
        <f t="shared" ca="1" si="452"/>
        <v>1</v>
      </c>
      <c r="D4610">
        <f t="shared" ca="1" si="452"/>
        <v>1989</v>
      </c>
      <c r="E4610">
        <f t="shared" ca="1" si="452"/>
        <v>1</v>
      </c>
      <c r="F4610">
        <f t="shared" ca="1" si="452"/>
        <v>2</v>
      </c>
      <c r="G4610">
        <f t="shared" ca="1" si="452"/>
        <v>1</v>
      </c>
      <c r="I4610" t="str">
        <f t="shared" ca="1" si="447"/>
        <v>Female</v>
      </c>
      <c r="J4610" t="str">
        <f t="shared" ca="1" si="448"/>
        <v>Medicare</v>
      </c>
      <c r="K4610" t="str">
        <f t="shared" ca="1" si="449"/>
        <v>Discharged</v>
      </c>
      <c r="L4610" s="1">
        <f t="shared" ca="1" si="451"/>
        <v>32530</v>
      </c>
    </row>
    <row r="4611" spans="2:12" x14ac:dyDescent="0.25">
      <c r="B4611">
        <f t="shared" ca="1" si="446"/>
        <v>20</v>
      </c>
      <c r="C4611">
        <f t="shared" ca="1" si="452"/>
        <v>6</v>
      </c>
      <c r="D4611">
        <f t="shared" ca="1" si="452"/>
        <v>1968</v>
      </c>
      <c r="E4611">
        <f t="shared" ca="1" si="452"/>
        <v>1</v>
      </c>
      <c r="F4611">
        <f t="shared" ca="1" si="452"/>
        <v>1</v>
      </c>
      <c r="G4611">
        <f t="shared" ca="1" si="452"/>
        <v>1</v>
      </c>
      <c r="I4611" t="str">
        <f t="shared" ca="1" si="447"/>
        <v>Female</v>
      </c>
      <c r="J4611" t="str">
        <f t="shared" ca="1" si="448"/>
        <v>Aetna</v>
      </c>
      <c r="K4611" t="str">
        <f t="shared" ca="1" si="449"/>
        <v>Discharged</v>
      </c>
      <c r="L4611" s="1">
        <f t="shared" ca="1" si="451"/>
        <v>25009</v>
      </c>
    </row>
    <row r="4612" spans="2:12" x14ac:dyDescent="0.25">
      <c r="B4612">
        <f t="shared" ca="1" si="446"/>
        <v>4</v>
      </c>
      <c r="C4612">
        <f t="shared" ca="1" si="452"/>
        <v>7</v>
      </c>
      <c r="D4612">
        <f t="shared" ca="1" si="452"/>
        <v>1924</v>
      </c>
      <c r="E4612">
        <f t="shared" ca="1" si="452"/>
        <v>1</v>
      </c>
      <c r="F4612">
        <f t="shared" ca="1" si="452"/>
        <v>5</v>
      </c>
      <c r="G4612">
        <f t="shared" ca="1" si="452"/>
        <v>2</v>
      </c>
      <c r="I4612" t="str">
        <f t="shared" ca="1" si="447"/>
        <v>Female</v>
      </c>
      <c r="J4612" t="str">
        <f t="shared" ca="1" si="448"/>
        <v>Blue Cross</v>
      </c>
      <c r="K4612" t="str">
        <f t="shared" ca="1" si="449"/>
        <v>Admitted</v>
      </c>
      <c r="L4612" s="1">
        <f t="shared" ca="1" si="451"/>
        <v>8952</v>
      </c>
    </row>
    <row r="4613" spans="2:12" x14ac:dyDescent="0.25">
      <c r="B4613">
        <f t="shared" ref="B4613:B4676" ca="1" si="453">RANDBETWEEN(B$4,B$5)</f>
        <v>15</v>
      </c>
      <c r="C4613">
        <f t="shared" ca="1" si="452"/>
        <v>9</v>
      </c>
      <c r="D4613">
        <f t="shared" ca="1" si="452"/>
        <v>1970</v>
      </c>
      <c r="E4613">
        <f t="shared" ca="1" si="452"/>
        <v>1</v>
      </c>
      <c r="F4613">
        <f t="shared" ca="1" si="452"/>
        <v>4</v>
      </c>
      <c r="G4613">
        <f t="shared" ca="1" si="452"/>
        <v>4</v>
      </c>
      <c r="I4613" t="str">
        <f t="shared" ca="1" si="447"/>
        <v>Female</v>
      </c>
      <c r="J4613" t="str">
        <f t="shared" ca="1" si="448"/>
        <v>Self-pay</v>
      </c>
      <c r="K4613" t="str">
        <f t="shared" ca="1" si="449"/>
        <v>Left without being seen</v>
      </c>
      <c r="L4613" s="1">
        <f t="shared" ca="1" si="451"/>
        <v>25826</v>
      </c>
    </row>
    <row r="4614" spans="2:12" x14ac:dyDescent="0.25">
      <c r="B4614">
        <f t="shared" ca="1" si="453"/>
        <v>19</v>
      </c>
      <c r="C4614">
        <f t="shared" ca="1" si="452"/>
        <v>1</v>
      </c>
      <c r="D4614">
        <f t="shared" ca="1" si="452"/>
        <v>1932</v>
      </c>
      <c r="E4614">
        <f t="shared" ca="1" si="452"/>
        <v>1</v>
      </c>
      <c r="F4614">
        <f t="shared" ca="1" si="452"/>
        <v>4</v>
      </c>
      <c r="G4614">
        <f t="shared" ca="1" si="452"/>
        <v>1</v>
      </c>
      <c r="I4614" t="str">
        <f t="shared" ca="1" si="447"/>
        <v>Female</v>
      </c>
      <c r="J4614" t="str">
        <f t="shared" ca="1" si="448"/>
        <v>Self-pay</v>
      </c>
      <c r="K4614" t="str">
        <f t="shared" ca="1" si="449"/>
        <v>Discharged</v>
      </c>
      <c r="L4614" s="1">
        <f t="shared" ca="1" si="451"/>
        <v>11707</v>
      </c>
    </row>
    <row r="4615" spans="2:12" x14ac:dyDescent="0.25">
      <c r="B4615">
        <f t="shared" ca="1" si="453"/>
        <v>24</v>
      </c>
      <c r="C4615">
        <f t="shared" ca="1" si="452"/>
        <v>9</v>
      </c>
      <c r="D4615">
        <f t="shared" ca="1" si="452"/>
        <v>1933</v>
      </c>
      <c r="E4615">
        <f t="shared" ca="1" si="452"/>
        <v>1</v>
      </c>
      <c r="F4615">
        <f t="shared" ca="1" si="452"/>
        <v>3</v>
      </c>
      <c r="G4615">
        <f t="shared" ca="1" si="452"/>
        <v>4</v>
      </c>
      <c r="I4615" t="str">
        <f t="shared" ca="1" si="447"/>
        <v>Female</v>
      </c>
      <c r="J4615" t="str">
        <f t="shared" ca="1" si="448"/>
        <v>Medicaid</v>
      </c>
      <c r="K4615" t="str">
        <f t="shared" ca="1" si="449"/>
        <v>Left without being seen</v>
      </c>
      <c r="L4615" s="1">
        <f t="shared" ca="1" si="451"/>
        <v>12321</v>
      </c>
    </row>
    <row r="4616" spans="2:12" x14ac:dyDescent="0.25">
      <c r="B4616">
        <f t="shared" ca="1" si="453"/>
        <v>28</v>
      </c>
      <c r="C4616">
        <f t="shared" ca="1" si="452"/>
        <v>8</v>
      </c>
      <c r="D4616">
        <f t="shared" ca="1" si="452"/>
        <v>2010</v>
      </c>
      <c r="E4616">
        <f t="shared" ca="1" si="452"/>
        <v>2</v>
      </c>
      <c r="F4616">
        <f t="shared" ca="1" si="452"/>
        <v>5</v>
      </c>
      <c r="G4616">
        <f t="shared" ca="1" si="452"/>
        <v>4</v>
      </c>
      <c r="I4616" t="str">
        <f t="shared" ca="1" si="447"/>
        <v>Male</v>
      </c>
      <c r="J4616" t="str">
        <f t="shared" ca="1" si="448"/>
        <v>Blue Cross</v>
      </c>
      <c r="K4616" t="str">
        <f t="shared" ca="1" si="449"/>
        <v>Left without being seen</v>
      </c>
      <c r="L4616" s="1">
        <f t="shared" ca="1" si="451"/>
        <v>40418</v>
      </c>
    </row>
    <row r="4617" spans="2:12" x14ac:dyDescent="0.25">
      <c r="B4617">
        <f t="shared" ca="1" si="453"/>
        <v>9</v>
      </c>
      <c r="C4617">
        <f t="shared" ca="1" si="452"/>
        <v>2</v>
      </c>
      <c r="D4617">
        <f t="shared" ca="1" si="452"/>
        <v>2004</v>
      </c>
      <c r="E4617">
        <f t="shared" ca="1" si="452"/>
        <v>2</v>
      </c>
      <c r="F4617">
        <f t="shared" ca="1" si="452"/>
        <v>2</v>
      </c>
      <c r="G4617">
        <f t="shared" ca="1" si="452"/>
        <v>2</v>
      </c>
      <c r="I4617" t="str">
        <f t="shared" ref="I4617:I4680" ca="1" si="454">VLOOKUP(E4617,GenderNum_to_GenderLabel,2,FALSE)</f>
        <v>Male</v>
      </c>
      <c r="J4617" t="str">
        <f t="shared" ref="J4617:J4680" ca="1" si="455">VLOOKUP(F4617,InsuranceNum_to_InsuranceCompany,2,FALSE)</f>
        <v>Medicare</v>
      </c>
      <c r="K4617" t="str">
        <f t="shared" ref="K4617:K4680" ca="1" si="456">VLOOKUP(G4617,DispositionNum_to_DispositionLabel,2,FALSE)</f>
        <v>Admitted</v>
      </c>
      <c r="L4617" s="1">
        <f t="shared" ca="1" si="451"/>
        <v>38026</v>
      </c>
    </row>
    <row r="4618" spans="2:12" x14ac:dyDescent="0.25">
      <c r="B4618">
        <f t="shared" ca="1" si="453"/>
        <v>18</v>
      </c>
      <c r="C4618">
        <f t="shared" ca="1" si="452"/>
        <v>3</v>
      </c>
      <c r="D4618">
        <f t="shared" ca="1" si="452"/>
        <v>1976</v>
      </c>
      <c r="E4618">
        <f t="shared" ca="1" si="452"/>
        <v>2</v>
      </c>
      <c r="F4618">
        <f t="shared" ca="1" si="452"/>
        <v>1</v>
      </c>
      <c r="G4618">
        <f t="shared" ca="1" si="452"/>
        <v>1</v>
      </c>
      <c r="I4618" t="str">
        <f t="shared" ca="1" si="454"/>
        <v>Male</v>
      </c>
      <c r="J4618" t="str">
        <f t="shared" ca="1" si="455"/>
        <v>Aetna</v>
      </c>
      <c r="K4618" t="str">
        <f t="shared" ca="1" si="456"/>
        <v>Discharged</v>
      </c>
      <c r="L4618" s="1">
        <f t="shared" ca="1" si="451"/>
        <v>27837</v>
      </c>
    </row>
    <row r="4619" spans="2:12" x14ac:dyDescent="0.25">
      <c r="B4619">
        <f t="shared" ca="1" si="453"/>
        <v>29</v>
      </c>
      <c r="C4619">
        <f t="shared" ca="1" si="452"/>
        <v>4</v>
      </c>
      <c r="D4619">
        <f t="shared" ca="1" si="452"/>
        <v>1934</v>
      </c>
      <c r="E4619">
        <f t="shared" ca="1" si="452"/>
        <v>2</v>
      </c>
      <c r="F4619">
        <f t="shared" ca="1" si="452"/>
        <v>5</v>
      </c>
      <c r="G4619">
        <f t="shared" ca="1" si="452"/>
        <v>3</v>
      </c>
      <c r="I4619" t="str">
        <f t="shared" ca="1" si="454"/>
        <v>Male</v>
      </c>
      <c r="J4619" t="str">
        <f t="shared" ca="1" si="455"/>
        <v>Blue Cross</v>
      </c>
      <c r="K4619" t="str">
        <f t="shared" ca="1" si="456"/>
        <v>Transferred</v>
      </c>
      <c r="L4619" s="1">
        <f t="shared" ca="1" si="451"/>
        <v>12538</v>
      </c>
    </row>
    <row r="4620" spans="2:12" x14ac:dyDescent="0.25">
      <c r="B4620">
        <f t="shared" ca="1" si="453"/>
        <v>30</v>
      </c>
      <c r="C4620">
        <f t="shared" ca="1" si="452"/>
        <v>3</v>
      </c>
      <c r="D4620">
        <f t="shared" ca="1" si="452"/>
        <v>1924</v>
      </c>
      <c r="E4620">
        <f t="shared" ca="1" si="452"/>
        <v>1</v>
      </c>
      <c r="F4620">
        <f t="shared" ca="1" si="452"/>
        <v>5</v>
      </c>
      <c r="G4620">
        <f t="shared" ca="1" si="452"/>
        <v>3</v>
      </c>
      <c r="I4620" t="str">
        <f t="shared" ca="1" si="454"/>
        <v>Female</v>
      </c>
      <c r="J4620" t="str">
        <f t="shared" ca="1" si="455"/>
        <v>Blue Cross</v>
      </c>
      <c r="K4620" t="str">
        <f t="shared" ca="1" si="456"/>
        <v>Transferred</v>
      </c>
      <c r="L4620" s="1">
        <f t="shared" ca="1" si="451"/>
        <v>8856</v>
      </c>
    </row>
    <row r="4621" spans="2:12" x14ac:dyDescent="0.25">
      <c r="B4621">
        <f t="shared" ca="1" si="453"/>
        <v>10</v>
      </c>
      <c r="C4621">
        <f t="shared" ca="1" si="452"/>
        <v>11</v>
      </c>
      <c r="D4621">
        <f t="shared" ca="1" si="452"/>
        <v>1922</v>
      </c>
      <c r="E4621">
        <f t="shared" ca="1" si="452"/>
        <v>2</v>
      </c>
      <c r="F4621">
        <f t="shared" ca="1" si="452"/>
        <v>2</v>
      </c>
      <c r="G4621">
        <f t="shared" ca="1" si="452"/>
        <v>3</v>
      </c>
      <c r="I4621" t="str">
        <f t="shared" ca="1" si="454"/>
        <v>Male</v>
      </c>
      <c r="J4621" t="str">
        <f t="shared" ca="1" si="455"/>
        <v>Medicare</v>
      </c>
      <c r="K4621" t="str">
        <f t="shared" ca="1" si="456"/>
        <v>Transferred</v>
      </c>
      <c r="L4621" s="1">
        <f t="shared" ca="1" si="451"/>
        <v>8350</v>
      </c>
    </row>
    <row r="4622" spans="2:12" x14ac:dyDescent="0.25">
      <c r="B4622">
        <f t="shared" ca="1" si="453"/>
        <v>25</v>
      </c>
      <c r="C4622">
        <f t="shared" ca="1" si="452"/>
        <v>6</v>
      </c>
      <c r="D4622">
        <f t="shared" ca="1" si="452"/>
        <v>2001</v>
      </c>
      <c r="E4622">
        <f t="shared" ca="1" si="452"/>
        <v>2</v>
      </c>
      <c r="F4622">
        <f t="shared" ca="1" si="452"/>
        <v>5</v>
      </c>
      <c r="G4622">
        <f t="shared" ca="1" si="452"/>
        <v>3</v>
      </c>
      <c r="I4622" t="str">
        <f t="shared" ca="1" si="454"/>
        <v>Male</v>
      </c>
      <c r="J4622" t="str">
        <f t="shared" ca="1" si="455"/>
        <v>Blue Cross</v>
      </c>
      <c r="K4622" t="str">
        <f t="shared" ca="1" si="456"/>
        <v>Transferred</v>
      </c>
      <c r="L4622" s="1">
        <f t="shared" ca="1" si="451"/>
        <v>37067</v>
      </c>
    </row>
    <row r="4623" spans="2:12" x14ac:dyDescent="0.25">
      <c r="B4623">
        <f t="shared" ca="1" si="453"/>
        <v>18</v>
      </c>
      <c r="C4623">
        <f t="shared" ca="1" si="452"/>
        <v>5</v>
      </c>
      <c r="D4623">
        <f t="shared" ca="1" si="452"/>
        <v>1987</v>
      </c>
      <c r="E4623">
        <f t="shared" ca="1" si="452"/>
        <v>2</v>
      </c>
      <c r="F4623">
        <f t="shared" ca="1" si="452"/>
        <v>4</v>
      </c>
      <c r="G4623">
        <f t="shared" ca="1" si="452"/>
        <v>1</v>
      </c>
      <c r="I4623" t="str">
        <f t="shared" ca="1" si="454"/>
        <v>Male</v>
      </c>
      <c r="J4623" t="str">
        <f t="shared" ca="1" si="455"/>
        <v>Self-pay</v>
      </c>
      <c r="K4623" t="str">
        <f t="shared" ca="1" si="456"/>
        <v>Discharged</v>
      </c>
      <c r="L4623" s="1">
        <f t="shared" ca="1" si="451"/>
        <v>31915</v>
      </c>
    </row>
    <row r="4624" spans="2:12" x14ac:dyDescent="0.25">
      <c r="B4624">
        <f t="shared" ca="1" si="453"/>
        <v>16</v>
      </c>
      <c r="C4624">
        <f t="shared" ca="1" si="452"/>
        <v>12</v>
      </c>
      <c r="D4624">
        <f t="shared" ca="1" si="452"/>
        <v>1981</v>
      </c>
      <c r="E4624">
        <f t="shared" ca="1" si="452"/>
        <v>2</v>
      </c>
      <c r="F4624">
        <f t="shared" ca="1" si="452"/>
        <v>2</v>
      </c>
      <c r="G4624">
        <f t="shared" ca="1" si="452"/>
        <v>2</v>
      </c>
      <c r="I4624" t="str">
        <f t="shared" ca="1" si="454"/>
        <v>Male</v>
      </c>
      <c r="J4624" t="str">
        <f t="shared" ca="1" si="455"/>
        <v>Medicare</v>
      </c>
      <c r="K4624" t="str">
        <f t="shared" ca="1" si="456"/>
        <v>Admitted</v>
      </c>
      <c r="L4624" s="1">
        <f t="shared" ca="1" si="451"/>
        <v>29936</v>
      </c>
    </row>
    <row r="4625" spans="2:12" x14ac:dyDescent="0.25">
      <c r="B4625">
        <f t="shared" ca="1" si="453"/>
        <v>4</v>
      </c>
      <c r="C4625">
        <f t="shared" ca="1" si="452"/>
        <v>1</v>
      </c>
      <c r="D4625">
        <f t="shared" ca="1" si="452"/>
        <v>1968</v>
      </c>
      <c r="E4625">
        <f t="shared" ca="1" si="452"/>
        <v>1</v>
      </c>
      <c r="F4625">
        <f t="shared" ca="1" si="452"/>
        <v>4</v>
      </c>
      <c r="G4625">
        <f t="shared" ca="1" si="452"/>
        <v>4</v>
      </c>
      <c r="I4625" t="str">
        <f t="shared" ca="1" si="454"/>
        <v>Female</v>
      </c>
      <c r="J4625" t="str">
        <f t="shared" ca="1" si="455"/>
        <v>Self-pay</v>
      </c>
      <c r="K4625" t="str">
        <f t="shared" ca="1" si="456"/>
        <v>Left without being seen</v>
      </c>
      <c r="L4625" s="1">
        <f t="shared" ca="1" si="451"/>
        <v>24841</v>
      </c>
    </row>
    <row r="4626" spans="2:12" x14ac:dyDescent="0.25">
      <c r="B4626">
        <f t="shared" ca="1" si="453"/>
        <v>11</v>
      </c>
      <c r="C4626">
        <f t="shared" ca="1" si="452"/>
        <v>1</v>
      </c>
      <c r="D4626">
        <f t="shared" ca="1" si="452"/>
        <v>2003</v>
      </c>
      <c r="E4626">
        <f t="shared" ca="1" si="452"/>
        <v>1</v>
      </c>
      <c r="F4626">
        <f t="shared" ca="1" si="452"/>
        <v>1</v>
      </c>
      <c r="G4626">
        <f t="shared" ca="1" si="452"/>
        <v>2</v>
      </c>
      <c r="I4626" t="str">
        <f t="shared" ca="1" si="454"/>
        <v>Female</v>
      </c>
      <c r="J4626" t="str">
        <f t="shared" ca="1" si="455"/>
        <v>Aetna</v>
      </c>
      <c r="K4626" t="str">
        <f t="shared" ca="1" si="456"/>
        <v>Admitted</v>
      </c>
      <c r="L4626" s="1">
        <f t="shared" ca="1" si="451"/>
        <v>37632</v>
      </c>
    </row>
    <row r="4627" spans="2:12" x14ac:dyDescent="0.25">
      <c r="B4627">
        <f t="shared" ca="1" si="453"/>
        <v>11</v>
      </c>
      <c r="C4627">
        <f t="shared" ca="1" si="452"/>
        <v>5</v>
      </c>
      <c r="D4627">
        <f t="shared" ca="1" si="452"/>
        <v>1932</v>
      </c>
      <c r="E4627">
        <f t="shared" ca="1" si="452"/>
        <v>1</v>
      </c>
      <c r="F4627">
        <f t="shared" ca="1" si="452"/>
        <v>3</v>
      </c>
      <c r="G4627">
        <f t="shared" ca="1" si="452"/>
        <v>2</v>
      </c>
      <c r="I4627" t="str">
        <f t="shared" ca="1" si="454"/>
        <v>Female</v>
      </c>
      <c r="J4627" t="str">
        <f t="shared" ca="1" si="455"/>
        <v>Medicaid</v>
      </c>
      <c r="K4627" t="str">
        <f t="shared" ca="1" si="456"/>
        <v>Admitted</v>
      </c>
      <c r="L4627" s="1">
        <f t="shared" ca="1" si="451"/>
        <v>11820</v>
      </c>
    </row>
    <row r="4628" spans="2:12" x14ac:dyDescent="0.25">
      <c r="B4628">
        <f t="shared" ca="1" si="453"/>
        <v>25</v>
      </c>
      <c r="C4628">
        <f t="shared" ca="1" si="452"/>
        <v>10</v>
      </c>
      <c r="D4628">
        <f t="shared" ca="1" si="452"/>
        <v>1952</v>
      </c>
      <c r="E4628">
        <f t="shared" ca="1" si="452"/>
        <v>2</v>
      </c>
      <c r="F4628">
        <f t="shared" ca="1" si="452"/>
        <v>1</v>
      </c>
      <c r="G4628">
        <f t="shared" ca="1" si="452"/>
        <v>2</v>
      </c>
      <c r="I4628" t="str">
        <f t="shared" ca="1" si="454"/>
        <v>Male</v>
      </c>
      <c r="J4628" t="str">
        <f t="shared" ca="1" si="455"/>
        <v>Aetna</v>
      </c>
      <c r="K4628" t="str">
        <f t="shared" ca="1" si="456"/>
        <v>Admitted</v>
      </c>
      <c r="L4628" s="1">
        <f t="shared" ref="L4628:L4691" ca="1" si="457">DATE(D4628,C4628,B4628)</f>
        <v>19292</v>
      </c>
    </row>
    <row r="4629" spans="2:12" x14ac:dyDescent="0.25">
      <c r="B4629">
        <f t="shared" ca="1" si="453"/>
        <v>23</v>
      </c>
      <c r="C4629">
        <f t="shared" ca="1" si="452"/>
        <v>7</v>
      </c>
      <c r="D4629">
        <f t="shared" ca="1" si="452"/>
        <v>1917</v>
      </c>
      <c r="E4629">
        <f t="shared" ca="1" si="452"/>
        <v>1</v>
      </c>
      <c r="F4629">
        <f t="shared" ca="1" si="452"/>
        <v>4</v>
      </c>
      <c r="G4629">
        <f t="shared" ca="1" si="452"/>
        <v>3</v>
      </c>
      <c r="I4629" t="str">
        <f t="shared" ca="1" si="454"/>
        <v>Female</v>
      </c>
      <c r="J4629" t="str">
        <f t="shared" ca="1" si="455"/>
        <v>Self-pay</v>
      </c>
      <c r="K4629" t="str">
        <f t="shared" ca="1" si="456"/>
        <v>Transferred</v>
      </c>
      <c r="L4629" s="1">
        <f t="shared" ca="1" si="457"/>
        <v>6414</v>
      </c>
    </row>
    <row r="4630" spans="2:12" x14ac:dyDescent="0.25">
      <c r="B4630">
        <f t="shared" ca="1" si="453"/>
        <v>13</v>
      </c>
      <c r="C4630">
        <f t="shared" ca="1" si="452"/>
        <v>6</v>
      </c>
      <c r="D4630">
        <f t="shared" ca="1" si="452"/>
        <v>1962</v>
      </c>
      <c r="E4630">
        <f t="shared" ca="1" si="452"/>
        <v>1</v>
      </c>
      <c r="F4630">
        <f t="shared" ca="1" si="452"/>
        <v>2</v>
      </c>
      <c r="G4630">
        <f t="shared" ca="1" si="452"/>
        <v>3</v>
      </c>
      <c r="I4630" t="str">
        <f t="shared" ca="1" si="454"/>
        <v>Female</v>
      </c>
      <c r="J4630" t="str">
        <f t="shared" ca="1" si="455"/>
        <v>Medicare</v>
      </c>
      <c r="K4630" t="str">
        <f t="shared" ca="1" si="456"/>
        <v>Transferred</v>
      </c>
      <c r="L4630" s="1">
        <f t="shared" ca="1" si="457"/>
        <v>22810</v>
      </c>
    </row>
    <row r="4631" spans="2:12" x14ac:dyDescent="0.25">
      <c r="B4631">
        <f t="shared" ca="1" si="453"/>
        <v>4</v>
      </c>
      <c r="C4631">
        <f t="shared" ca="1" si="452"/>
        <v>3</v>
      </c>
      <c r="D4631">
        <f t="shared" ca="1" si="452"/>
        <v>1942</v>
      </c>
      <c r="E4631">
        <f t="shared" ca="1" si="452"/>
        <v>2</v>
      </c>
      <c r="F4631">
        <f t="shared" ca="1" si="452"/>
        <v>3</v>
      </c>
      <c r="G4631">
        <f t="shared" ca="1" si="452"/>
        <v>2</v>
      </c>
      <c r="I4631" t="str">
        <f t="shared" ca="1" si="454"/>
        <v>Male</v>
      </c>
      <c r="J4631" t="str">
        <f t="shared" ca="1" si="455"/>
        <v>Medicaid</v>
      </c>
      <c r="K4631" t="str">
        <f t="shared" ca="1" si="456"/>
        <v>Admitted</v>
      </c>
      <c r="L4631" s="1">
        <f t="shared" ca="1" si="457"/>
        <v>15404</v>
      </c>
    </row>
    <row r="4632" spans="2:12" x14ac:dyDescent="0.25">
      <c r="B4632">
        <f t="shared" ca="1" si="453"/>
        <v>29</v>
      </c>
      <c r="C4632">
        <f t="shared" ca="1" si="452"/>
        <v>8</v>
      </c>
      <c r="D4632">
        <f t="shared" ca="1" si="452"/>
        <v>1970</v>
      </c>
      <c r="E4632">
        <f t="shared" ca="1" si="452"/>
        <v>2</v>
      </c>
      <c r="F4632">
        <f t="shared" ca="1" si="452"/>
        <v>1</v>
      </c>
      <c r="G4632">
        <f t="shared" ca="1" si="452"/>
        <v>4</v>
      </c>
      <c r="I4632" t="str">
        <f t="shared" ca="1" si="454"/>
        <v>Male</v>
      </c>
      <c r="J4632" t="str">
        <f t="shared" ca="1" si="455"/>
        <v>Aetna</v>
      </c>
      <c r="K4632" t="str">
        <f t="shared" ca="1" si="456"/>
        <v>Left without being seen</v>
      </c>
      <c r="L4632" s="1">
        <f t="shared" ca="1" si="457"/>
        <v>25809</v>
      </c>
    </row>
    <row r="4633" spans="2:12" x14ac:dyDescent="0.25">
      <c r="B4633">
        <f t="shared" ca="1" si="453"/>
        <v>7</v>
      </c>
      <c r="C4633">
        <f t="shared" ca="1" si="452"/>
        <v>10</v>
      </c>
      <c r="D4633">
        <f t="shared" ca="1" si="452"/>
        <v>1937</v>
      </c>
      <c r="E4633">
        <f t="shared" ca="1" si="452"/>
        <v>2</v>
      </c>
      <c r="F4633">
        <f t="shared" ca="1" si="452"/>
        <v>1</v>
      </c>
      <c r="G4633">
        <f t="shared" ca="1" si="452"/>
        <v>2</v>
      </c>
      <c r="I4633" t="str">
        <f t="shared" ca="1" si="454"/>
        <v>Male</v>
      </c>
      <c r="J4633" t="str">
        <f t="shared" ca="1" si="455"/>
        <v>Aetna</v>
      </c>
      <c r="K4633" t="str">
        <f t="shared" ca="1" si="456"/>
        <v>Admitted</v>
      </c>
      <c r="L4633" s="1">
        <f t="shared" ca="1" si="457"/>
        <v>13795</v>
      </c>
    </row>
    <row r="4634" spans="2:12" x14ac:dyDescent="0.25">
      <c r="B4634">
        <f t="shared" ca="1" si="453"/>
        <v>18</v>
      </c>
      <c r="C4634">
        <f t="shared" ca="1" si="452"/>
        <v>10</v>
      </c>
      <c r="D4634">
        <f t="shared" ca="1" si="452"/>
        <v>1925</v>
      </c>
      <c r="E4634">
        <f t="shared" ca="1" si="452"/>
        <v>1</v>
      </c>
      <c r="F4634">
        <f t="shared" ca="1" si="452"/>
        <v>2</v>
      </c>
      <c r="G4634">
        <f t="shared" ca="1" si="452"/>
        <v>3</v>
      </c>
      <c r="I4634" t="str">
        <f t="shared" ca="1" si="454"/>
        <v>Female</v>
      </c>
      <c r="J4634" t="str">
        <f t="shared" ca="1" si="455"/>
        <v>Medicare</v>
      </c>
      <c r="K4634" t="str">
        <f t="shared" ca="1" si="456"/>
        <v>Transferred</v>
      </c>
      <c r="L4634" s="1">
        <f t="shared" ca="1" si="457"/>
        <v>9423</v>
      </c>
    </row>
    <row r="4635" spans="2:12" x14ac:dyDescent="0.25">
      <c r="B4635">
        <f t="shared" ca="1" si="453"/>
        <v>4</v>
      </c>
      <c r="C4635">
        <f t="shared" ca="1" si="452"/>
        <v>1</v>
      </c>
      <c r="D4635">
        <f t="shared" ca="1" si="452"/>
        <v>1917</v>
      </c>
      <c r="E4635">
        <f t="shared" ca="1" si="452"/>
        <v>1</v>
      </c>
      <c r="F4635">
        <f t="shared" ca="1" si="452"/>
        <v>5</v>
      </c>
      <c r="G4635">
        <f t="shared" ca="1" si="452"/>
        <v>4</v>
      </c>
      <c r="I4635" t="str">
        <f t="shared" ca="1" si="454"/>
        <v>Female</v>
      </c>
      <c r="J4635" t="str">
        <f t="shared" ca="1" si="455"/>
        <v>Blue Cross</v>
      </c>
      <c r="K4635" t="str">
        <f t="shared" ca="1" si="456"/>
        <v>Left without being seen</v>
      </c>
      <c r="L4635" s="1">
        <f t="shared" ca="1" si="457"/>
        <v>6214</v>
      </c>
    </row>
    <row r="4636" spans="2:12" x14ac:dyDescent="0.25">
      <c r="B4636">
        <f t="shared" ca="1" si="453"/>
        <v>17</v>
      </c>
      <c r="C4636">
        <f t="shared" ca="1" si="452"/>
        <v>1</v>
      </c>
      <c r="D4636">
        <f t="shared" ca="1" si="452"/>
        <v>1947</v>
      </c>
      <c r="E4636">
        <f t="shared" ca="1" si="452"/>
        <v>2</v>
      </c>
      <c r="F4636">
        <f t="shared" ca="1" si="452"/>
        <v>4</v>
      </c>
      <c r="G4636">
        <f t="shared" ca="1" si="452"/>
        <v>4</v>
      </c>
      <c r="I4636" t="str">
        <f t="shared" ca="1" si="454"/>
        <v>Male</v>
      </c>
      <c r="J4636" t="str">
        <f t="shared" ca="1" si="455"/>
        <v>Self-pay</v>
      </c>
      <c r="K4636" t="str">
        <f t="shared" ca="1" si="456"/>
        <v>Left without being seen</v>
      </c>
      <c r="L4636" s="1">
        <f t="shared" ca="1" si="457"/>
        <v>17184</v>
      </c>
    </row>
    <row r="4637" spans="2:12" x14ac:dyDescent="0.25">
      <c r="B4637">
        <f t="shared" ca="1" si="453"/>
        <v>13</v>
      </c>
      <c r="C4637">
        <f t="shared" ca="1" si="452"/>
        <v>7</v>
      </c>
      <c r="D4637">
        <f t="shared" ca="1" si="452"/>
        <v>1928</v>
      </c>
      <c r="E4637">
        <f t="shared" ca="1" si="452"/>
        <v>2</v>
      </c>
      <c r="F4637">
        <f t="shared" ca="1" si="452"/>
        <v>5</v>
      </c>
      <c r="G4637">
        <f t="shared" ca="1" si="452"/>
        <v>3</v>
      </c>
      <c r="I4637" t="str">
        <f t="shared" ca="1" si="454"/>
        <v>Male</v>
      </c>
      <c r="J4637" t="str">
        <f t="shared" ca="1" si="455"/>
        <v>Blue Cross</v>
      </c>
      <c r="K4637" t="str">
        <f t="shared" ca="1" si="456"/>
        <v>Transferred</v>
      </c>
      <c r="L4637" s="1">
        <f t="shared" ca="1" si="457"/>
        <v>10422</v>
      </c>
    </row>
    <row r="4638" spans="2:12" x14ac:dyDescent="0.25">
      <c r="B4638">
        <f t="shared" ca="1" si="453"/>
        <v>25</v>
      </c>
      <c r="C4638">
        <f t="shared" ca="1" si="452"/>
        <v>9</v>
      </c>
      <c r="D4638">
        <f t="shared" ca="1" si="452"/>
        <v>1931</v>
      </c>
      <c r="E4638">
        <f t="shared" ca="1" si="452"/>
        <v>1</v>
      </c>
      <c r="F4638">
        <f t="shared" ca="1" si="452"/>
        <v>4</v>
      </c>
      <c r="G4638">
        <f t="shared" ca="1" si="452"/>
        <v>4</v>
      </c>
      <c r="I4638" t="str">
        <f t="shared" ca="1" si="454"/>
        <v>Female</v>
      </c>
      <c r="J4638" t="str">
        <f t="shared" ca="1" si="455"/>
        <v>Self-pay</v>
      </c>
      <c r="K4638" t="str">
        <f t="shared" ca="1" si="456"/>
        <v>Left without being seen</v>
      </c>
      <c r="L4638" s="1">
        <f t="shared" ca="1" si="457"/>
        <v>11591</v>
      </c>
    </row>
    <row r="4639" spans="2:12" x14ac:dyDescent="0.25">
      <c r="B4639">
        <f t="shared" ca="1" si="453"/>
        <v>30</v>
      </c>
      <c r="C4639">
        <f t="shared" ca="1" si="452"/>
        <v>9</v>
      </c>
      <c r="D4639">
        <f t="shared" ca="1" si="452"/>
        <v>1990</v>
      </c>
      <c r="E4639">
        <f t="shared" ca="1" si="452"/>
        <v>2</v>
      </c>
      <c r="F4639">
        <f t="shared" ca="1" si="452"/>
        <v>5</v>
      </c>
      <c r="G4639">
        <f t="shared" ca="1" si="452"/>
        <v>3</v>
      </c>
      <c r="I4639" t="str">
        <f t="shared" ca="1" si="454"/>
        <v>Male</v>
      </c>
      <c r="J4639" t="str">
        <f t="shared" ca="1" si="455"/>
        <v>Blue Cross</v>
      </c>
      <c r="K4639" t="str">
        <f t="shared" ca="1" si="456"/>
        <v>Transferred</v>
      </c>
      <c r="L4639" s="1">
        <f t="shared" ca="1" si="457"/>
        <v>33146</v>
      </c>
    </row>
    <row r="4640" spans="2:12" x14ac:dyDescent="0.25">
      <c r="B4640">
        <f t="shared" ca="1" si="453"/>
        <v>18</v>
      </c>
      <c r="C4640">
        <f t="shared" ca="1" si="452"/>
        <v>3</v>
      </c>
      <c r="D4640">
        <f t="shared" ca="1" si="452"/>
        <v>2002</v>
      </c>
      <c r="E4640">
        <f t="shared" ca="1" si="452"/>
        <v>2</v>
      </c>
      <c r="F4640">
        <f t="shared" ca="1" si="452"/>
        <v>5</v>
      </c>
      <c r="G4640">
        <f t="shared" ca="1" si="452"/>
        <v>2</v>
      </c>
      <c r="I4640" t="str">
        <f t="shared" ca="1" si="454"/>
        <v>Male</v>
      </c>
      <c r="J4640" t="str">
        <f t="shared" ca="1" si="455"/>
        <v>Blue Cross</v>
      </c>
      <c r="K4640" t="str">
        <f t="shared" ca="1" si="456"/>
        <v>Admitted</v>
      </c>
      <c r="L4640" s="1">
        <f t="shared" ca="1" si="457"/>
        <v>37333</v>
      </c>
    </row>
    <row r="4641" spans="2:12" x14ac:dyDescent="0.25">
      <c r="B4641">
        <f t="shared" ca="1" si="453"/>
        <v>2</v>
      </c>
      <c r="C4641">
        <f t="shared" ca="1" si="452"/>
        <v>4</v>
      </c>
      <c r="D4641">
        <f t="shared" ca="1" si="452"/>
        <v>2004</v>
      </c>
      <c r="E4641">
        <f t="shared" ca="1" si="452"/>
        <v>2</v>
      </c>
      <c r="F4641">
        <f t="shared" ca="1" si="452"/>
        <v>2</v>
      </c>
      <c r="G4641">
        <f t="shared" ca="1" si="452"/>
        <v>1</v>
      </c>
      <c r="I4641" t="str">
        <f t="shared" ca="1" si="454"/>
        <v>Male</v>
      </c>
      <c r="J4641" t="str">
        <f t="shared" ca="1" si="455"/>
        <v>Medicare</v>
      </c>
      <c r="K4641" t="str">
        <f t="shared" ca="1" si="456"/>
        <v>Discharged</v>
      </c>
      <c r="L4641" s="1">
        <f t="shared" ca="1" si="457"/>
        <v>38079</v>
      </c>
    </row>
    <row r="4642" spans="2:12" x14ac:dyDescent="0.25">
      <c r="B4642">
        <f t="shared" ca="1" si="453"/>
        <v>15</v>
      </c>
      <c r="C4642">
        <f t="shared" ca="1" si="452"/>
        <v>1</v>
      </c>
      <c r="D4642">
        <f t="shared" ca="1" si="452"/>
        <v>1983</v>
      </c>
      <c r="E4642">
        <f t="shared" ca="1" si="452"/>
        <v>2</v>
      </c>
      <c r="F4642">
        <f t="shared" ca="1" si="452"/>
        <v>3</v>
      </c>
      <c r="G4642">
        <f t="shared" ca="1" si="452"/>
        <v>1</v>
      </c>
      <c r="I4642" t="str">
        <f t="shared" ca="1" si="454"/>
        <v>Male</v>
      </c>
      <c r="J4642" t="str">
        <f t="shared" ca="1" si="455"/>
        <v>Medicaid</v>
      </c>
      <c r="K4642" t="str">
        <f t="shared" ca="1" si="456"/>
        <v>Discharged</v>
      </c>
      <c r="L4642" s="1">
        <f t="shared" ca="1" si="457"/>
        <v>30331</v>
      </c>
    </row>
    <row r="4643" spans="2:12" x14ac:dyDescent="0.25">
      <c r="B4643">
        <f t="shared" ca="1" si="453"/>
        <v>8</v>
      </c>
      <c r="C4643">
        <f t="shared" ca="1" si="452"/>
        <v>12</v>
      </c>
      <c r="D4643">
        <f t="shared" ca="1" si="452"/>
        <v>1948</v>
      </c>
      <c r="E4643">
        <f t="shared" ca="1" si="452"/>
        <v>1</v>
      </c>
      <c r="F4643">
        <f t="shared" ca="1" si="452"/>
        <v>2</v>
      </c>
      <c r="G4643">
        <f t="shared" ca="1" si="452"/>
        <v>1</v>
      </c>
      <c r="I4643" t="str">
        <f t="shared" ca="1" si="454"/>
        <v>Female</v>
      </c>
      <c r="J4643" t="str">
        <f t="shared" ca="1" si="455"/>
        <v>Medicare</v>
      </c>
      <c r="K4643" t="str">
        <f t="shared" ca="1" si="456"/>
        <v>Discharged</v>
      </c>
      <c r="L4643" s="1">
        <f t="shared" ca="1" si="457"/>
        <v>17875</v>
      </c>
    </row>
    <row r="4644" spans="2:12" x14ac:dyDescent="0.25">
      <c r="B4644">
        <f t="shared" ca="1" si="453"/>
        <v>26</v>
      </c>
      <c r="C4644">
        <f t="shared" ca="1" si="452"/>
        <v>5</v>
      </c>
      <c r="D4644">
        <f t="shared" ca="1" si="452"/>
        <v>1966</v>
      </c>
      <c r="E4644">
        <f t="shared" ca="1" si="452"/>
        <v>1</v>
      </c>
      <c r="F4644">
        <f t="shared" ca="1" si="452"/>
        <v>3</v>
      </c>
      <c r="G4644">
        <f t="shared" ca="1" si="452"/>
        <v>2</v>
      </c>
      <c r="I4644" t="str">
        <f t="shared" ca="1" si="454"/>
        <v>Female</v>
      </c>
      <c r="J4644" t="str">
        <f t="shared" ca="1" si="455"/>
        <v>Medicaid</v>
      </c>
      <c r="K4644" t="str">
        <f t="shared" ca="1" si="456"/>
        <v>Admitted</v>
      </c>
      <c r="L4644" s="1">
        <f t="shared" ca="1" si="457"/>
        <v>24253</v>
      </c>
    </row>
    <row r="4645" spans="2:12" x14ac:dyDescent="0.25">
      <c r="B4645">
        <f t="shared" ca="1" si="453"/>
        <v>7</v>
      </c>
      <c r="C4645">
        <f t="shared" ca="1" si="452"/>
        <v>5</v>
      </c>
      <c r="D4645">
        <f t="shared" ca="1" si="452"/>
        <v>1944</v>
      </c>
      <c r="E4645">
        <f t="shared" ca="1" si="452"/>
        <v>1</v>
      </c>
      <c r="F4645">
        <f t="shared" ca="1" si="452"/>
        <v>1</v>
      </c>
      <c r="G4645">
        <f t="shared" ca="1" si="452"/>
        <v>2</v>
      </c>
      <c r="I4645" t="str">
        <f t="shared" ca="1" si="454"/>
        <v>Female</v>
      </c>
      <c r="J4645" t="str">
        <f t="shared" ca="1" si="455"/>
        <v>Aetna</v>
      </c>
      <c r="K4645" t="str">
        <f t="shared" ca="1" si="456"/>
        <v>Admitted</v>
      </c>
      <c r="L4645" s="1">
        <f t="shared" ca="1" si="457"/>
        <v>16199</v>
      </c>
    </row>
    <row r="4646" spans="2:12" x14ac:dyDescent="0.25">
      <c r="B4646">
        <f t="shared" ca="1" si="453"/>
        <v>12</v>
      </c>
      <c r="C4646">
        <f t="shared" ca="1" si="452"/>
        <v>8</v>
      </c>
      <c r="D4646">
        <f t="shared" ca="1" si="452"/>
        <v>1945</v>
      </c>
      <c r="E4646">
        <f t="shared" ca="1" si="452"/>
        <v>1</v>
      </c>
      <c r="F4646">
        <f t="shared" ca="1" si="452"/>
        <v>4</v>
      </c>
      <c r="G4646">
        <f t="shared" ca="1" si="452"/>
        <v>4</v>
      </c>
      <c r="I4646" t="str">
        <f t="shared" ca="1" si="454"/>
        <v>Female</v>
      </c>
      <c r="J4646" t="str">
        <f t="shared" ca="1" si="455"/>
        <v>Self-pay</v>
      </c>
      <c r="K4646" t="str">
        <f t="shared" ca="1" si="456"/>
        <v>Left without being seen</v>
      </c>
      <c r="L4646" s="1">
        <f t="shared" ca="1" si="457"/>
        <v>16661</v>
      </c>
    </row>
    <row r="4647" spans="2:12" x14ac:dyDescent="0.25">
      <c r="B4647">
        <f t="shared" ca="1" si="453"/>
        <v>20</v>
      </c>
      <c r="C4647">
        <f t="shared" ca="1" si="452"/>
        <v>2</v>
      </c>
      <c r="D4647">
        <f t="shared" ca="1" si="452"/>
        <v>1929</v>
      </c>
      <c r="E4647">
        <f t="shared" ca="1" si="452"/>
        <v>1</v>
      </c>
      <c r="F4647">
        <f t="shared" ca="1" si="452"/>
        <v>3</v>
      </c>
      <c r="G4647">
        <f t="shared" ca="1" si="452"/>
        <v>3</v>
      </c>
      <c r="I4647" t="str">
        <f t="shared" ca="1" si="454"/>
        <v>Female</v>
      </c>
      <c r="J4647" t="str">
        <f t="shared" ca="1" si="455"/>
        <v>Medicaid</v>
      </c>
      <c r="K4647" t="str">
        <f t="shared" ca="1" si="456"/>
        <v>Transferred</v>
      </c>
      <c r="L4647" s="1">
        <f t="shared" ca="1" si="457"/>
        <v>10644</v>
      </c>
    </row>
    <row r="4648" spans="2:12" x14ac:dyDescent="0.25">
      <c r="B4648">
        <f t="shared" ca="1" si="453"/>
        <v>14</v>
      </c>
      <c r="C4648">
        <f t="shared" ca="1" si="452"/>
        <v>11</v>
      </c>
      <c r="D4648">
        <f t="shared" ca="1" si="452"/>
        <v>1936</v>
      </c>
      <c r="E4648">
        <f t="shared" ca="1" si="452"/>
        <v>2</v>
      </c>
      <c r="F4648">
        <f t="shared" ca="1" si="452"/>
        <v>1</v>
      </c>
      <c r="G4648">
        <f t="shared" ca="1" si="452"/>
        <v>4</v>
      </c>
      <c r="I4648" t="str">
        <f t="shared" ca="1" si="454"/>
        <v>Male</v>
      </c>
      <c r="J4648" t="str">
        <f t="shared" ca="1" si="455"/>
        <v>Aetna</v>
      </c>
      <c r="K4648" t="str">
        <f t="shared" ca="1" si="456"/>
        <v>Left without being seen</v>
      </c>
      <c r="L4648" s="1">
        <f t="shared" ca="1" si="457"/>
        <v>13468</v>
      </c>
    </row>
    <row r="4649" spans="2:12" x14ac:dyDescent="0.25">
      <c r="B4649">
        <f t="shared" ca="1" si="453"/>
        <v>4</v>
      </c>
      <c r="C4649">
        <f t="shared" ca="1" si="452"/>
        <v>9</v>
      </c>
      <c r="D4649">
        <f t="shared" ca="1" si="452"/>
        <v>1954</v>
      </c>
      <c r="E4649">
        <f t="shared" ca="1" si="452"/>
        <v>1</v>
      </c>
      <c r="F4649">
        <f t="shared" ca="1" si="452"/>
        <v>3</v>
      </c>
      <c r="G4649">
        <f t="shared" ca="1" si="452"/>
        <v>4</v>
      </c>
      <c r="I4649" t="str">
        <f t="shared" ca="1" si="454"/>
        <v>Female</v>
      </c>
      <c r="J4649" t="str">
        <f t="shared" ca="1" si="455"/>
        <v>Medicaid</v>
      </c>
      <c r="K4649" t="str">
        <f t="shared" ca="1" si="456"/>
        <v>Left without being seen</v>
      </c>
      <c r="L4649" s="1">
        <f t="shared" ca="1" si="457"/>
        <v>19971</v>
      </c>
    </row>
    <row r="4650" spans="2:12" x14ac:dyDescent="0.25">
      <c r="B4650">
        <f t="shared" ca="1" si="453"/>
        <v>9</v>
      </c>
      <c r="C4650">
        <f t="shared" ca="1" si="452"/>
        <v>11</v>
      </c>
      <c r="D4650">
        <f t="shared" ca="1" si="452"/>
        <v>1965</v>
      </c>
      <c r="E4650">
        <f t="shared" ca="1" si="452"/>
        <v>2</v>
      </c>
      <c r="F4650">
        <f t="shared" ca="1" si="452"/>
        <v>1</v>
      </c>
      <c r="G4650">
        <f t="shared" ca="1" si="452"/>
        <v>4</v>
      </c>
      <c r="I4650" t="str">
        <f t="shared" ca="1" si="454"/>
        <v>Male</v>
      </c>
      <c r="J4650" t="str">
        <f t="shared" ca="1" si="455"/>
        <v>Aetna</v>
      </c>
      <c r="K4650" t="str">
        <f t="shared" ca="1" si="456"/>
        <v>Left without being seen</v>
      </c>
      <c r="L4650" s="1">
        <f t="shared" ca="1" si="457"/>
        <v>24055</v>
      </c>
    </row>
    <row r="4651" spans="2:12" x14ac:dyDescent="0.25">
      <c r="B4651">
        <f t="shared" ca="1" si="453"/>
        <v>1</v>
      </c>
      <c r="C4651">
        <f t="shared" ca="1" si="452"/>
        <v>10</v>
      </c>
      <c r="D4651">
        <f t="shared" ca="1" si="452"/>
        <v>2012</v>
      </c>
      <c r="E4651">
        <f t="shared" ca="1" si="452"/>
        <v>2</v>
      </c>
      <c r="F4651">
        <f t="shared" ca="1" si="452"/>
        <v>3</v>
      </c>
      <c r="G4651">
        <f t="shared" ca="1" si="452"/>
        <v>1</v>
      </c>
      <c r="I4651" t="str">
        <f t="shared" ca="1" si="454"/>
        <v>Male</v>
      </c>
      <c r="J4651" t="str">
        <f t="shared" ca="1" si="455"/>
        <v>Medicaid</v>
      </c>
      <c r="K4651" t="str">
        <f t="shared" ca="1" si="456"/>
        <v>Discharged</v>
      </c>
      <c r="L4651" s="1">
        <f t="shared" ca="1" si="457"/>
        <v>41183</v>
      </c>
    </row>
    <row r="4652" spans="2:12" x14ac:dyDescent="0.25">
      <c r="B4652">
        <f t="shared" ca="1" si="453"/>
        <v>25</v>
      </c>
      <c r="C4652">
        <f t="shared" ca="1" si="452"/>
        <v>4</v>
      </c>
      <c r="D4652">
        <f t="shared" ca="1" si="452"/>
        <v>1939</v>
      </c>
      <c r="E4652">
        <f t="shared" ca="1" si="452"/>
        <v>2</v>
      </c>
      <c r="F4652">
        <f t="shared" ca="1" si="452"/>
        <v>5</v>
      </c>
      <c r="G4652">
        <f t="shared" ca="1" si="452"/>
        <v>4</v>
      </c>
      <c r="I4652" t="str">
        <f t="shared" ca="1" si="454"/>
        <v>Male</v>
      </c>
      <c r="J4652" t="str">
        <f t="shared" ca="1" si="455"/>
        <v>Blue Cross</v>
      </c>
      <c r="K4652" t="str">
        <f t="shared" ca="1" si="456"/>
        <v>Left without being seen</v>
      </c>
      <c r="L4652" s="1">
        <f t="shared" ca="1" si="457"/>
        <v>14360</v>
      </c>
    </row>
    <row r="4653" spans="2:12" x14ac:dyDescent="0.25">
      <c r="B4653">
        <f t="shared" ca="1" si="453"/>
        <v>30</v>
      </c>
      <c r="C4653">
        <f t="shared" ca="1" si="452"/>
        <v>3</v>
      </c>
      <c r="D4653">
        <f t="shared" ca="1" si="452"/>
        <v>1954</v>
      </c>
      <c r="E4653">
        <f t="shared" ca="1" si="452"/>
        <v>2</v>
      </c>
      <c r="F4653">
        <f t="shared" ca="1" si="452"/>
        <v>1</v>
      </c>
      <c r="G4653">
        <f t="shared" ca="1" si="452"/>
        <v>4</v>
      </c>
      <c r="I4653" t="str">
        <f t="shared" ca="1" si="454"/>
        <v>Male</v>
      </c>
      <c r="J4653" t="str">
        <f t="shared" ca="1" si="455"/>
        <v>Aetna</v>
      </c>
      <c r="K4653" t="str">
        <f t="shared" ca="1" si="456"/>
        <v>Left without being seen</v>
      </c>
      <c r="L4653" s="1">
        <f t="shared" ca="1" si="457"/>
        <v>19813</v>
      </c>
    </row>
    <row r="4654" spans="2:12" x14ac:dyDescent="0.25">
      <c r="B4654">
        <f t="shared" ca="1" si="453"/>
        <v>15</v>
      </c>
      <c r="C4654">
        <f t="shared" ca="1" si="452"/>
        <v>5</v>
      </c>
      <c r="D4654">
        <f t="shared" ca="1" si="452"/>
        <v>2003</v>
      </c>
      <c r="E4654">
        <f t="shared" ca="1" si="452"/>
        <v>2</v>
      </c>
      <c r="F4654">
        <f t="shared" ca="1" si="452"/>
        <v>5</v>
      </c>
      <c r="G4654">
        <f t="shared" ca="1" si="452"/>
        <v>1</v>
      </c>
      <c r="I4654" t="str">
        <f t="shared" ca="1" si="454"/>
        <v>Male</v>
      </c>
      <c r="J4654" t="str">
        <f t="shared" ca="1" si="455"/>
        <v>Blue Cross</v>
      </c>
      <c r="K4654" t="str">
        <f t="shared" ca="1" si="456"/>
        <v>Discharged</v>
      </c>
      <c r="L4654" s="1">
        <f t="shared" ca="1" si="457"/>
        <v>37756</v>
      </c>
    </row>
    <row r="4655" spans="2:12" x14ac:dyDescent="0.25">
      <c r="B4655">
        <f t="shared" ca="1" si="453"/>
        <v>13</v>
      </c>
      <c r="C4655">
        <f t="shared" ca="1" si="452"/>
        <v>6</v>
      </c>
      <c r="D4655">
        <f t="shared" ca="1" si="452"/>
        <v>1983</v>
      </c>
      <c r="E4655">
        <f t="shared" ca="1" si="452"/>
        <v>1</v>
      </c>
      <c r="F4655">
        <f t="shared" ca="1" si="452"/>
        <v>5</v>
      </c>
      <c r="G4655">
        <f t="shared" ca="1" si="452"/>
        <v>4</v>
      </c>
      <c r="I4655" t="str">
        <f t="shared" ca="1" si="454"/>
        <v>Female</v>
      </c>
      <c r="J4655" t="str">
        <f t="shared" ca="1" si="455"/>
        <v>Blue Cross</v>
      </c>
      <c r="K4655" t="str">
        <f t="shared" ca="1" si="456"/>
        <v>Left without being seen</v>
      </c>
      <c r="L4655" s="1">
        <f t="shared" ca="1" si="457"/>
        <v>30480</v>
      </c>
    </row>
    <row r="4656" spans="2:12" x14ac:dyDescent="0.25">
      <c r="B4656">
        <f t="shared" ca="1" si="453"/>
        <v>27</v>
      </c>
      <c r="C4656">
        <f t="shared" ca="1" si="452"/>
        <v>8</v>
      </c>
      <c r="D4656">
        <f t="shared" ca="1" si="452"/>
        <v>1960</v>
      </c>
      <c r="E4656">
        <f t="shared" ca="1" si="452"/>
        <v>1</v>
      </c>
      <c r="F4656">
        <f t="shared" ca="1" si="452"/>
        <v>4</v>
      </c>
      <c r="G4656">
        <f t="shared" ca="1" si="452"/>
        <v>1</v>
      </c>
      <c r="I4656" t="str">
        <f t="shared" ca="1" si="454"/>
        <v>Female</v>
      </c>
      <c r="J4656" t="str">
        <f t="shared" ca="1" si="455"/>
        <v>Self-pay</v>
      </c>
      <c r="K4656" t="str">
        <f t="shared" ca="1" si="456"/>
        <v>Discharged</v>
      </c>
      <c r="L4656" s="1">
        <f t="shared" ca="1" si="457"/>
        <v>22155</v>
      </c>
    </row>
    <row r="4657" spans="2:12" x14ac:dyDescent="0.25">
      <c r="B4657">
        <f t="shared" ca="1" si="453"/>
        <v>3</v>
      </c>
      <c r="C4657">
        <f t="shared" ca="1" si="452"/>
        <v>7</v>
      </c>
      <c r="D4657">
        <f t="shared" ca="1" si="452"/>
        <v>1975</v>
      </c>
      <c r="E4657">
        <f t="shared" ca="1" si="452"/>
        <v>1</v>
      </c>
      <c r="F4657">
        <f t="shared" ca="1" si="452"/>
        <v>2</v>
      </c>
      <c r="G4657">
        <f t="shared" ca="1" si="452"/>
        <v>3</v>
      </c>
      <c r="I4657" t="str">
        <f t="shared" ca="1" si="454"/>
        <v>Female</v>
      </c>
      <c r="J4657" t="str">
        <f t="shared" ca="1" si="455"/>
        <v>Medicare</v>
      </c>
      <c r="K4657" t="str">
        <f t="shared" ca="1" si="456"/>
        <v>Transferred</v>
      </c>
      <c r="L4657" s="1">
        <f t="shared" ca="1" si="457"/>
        <v>27578</v>
      </c>
    </row>
    <row r="4658" spans="2:12" x14ac:dyDescent="0.25">
      <c r="B4658">
        <f t="shared" ca="1" si="453"/>
        <v>6</v>
      </c>
      <c r="C4658">
        <f t="shared" ca="1" si="452"/>
        <v>1</v>
      </c>
      <c r="D4658">
        <f t="shared" ca="1" si="452"/>
        <v>1990</v>
      </c>
      <c r="E4658">
        <f t="shared" ref="C4658:G4709" ca="1" si="458">RANDBETWEEN(E$4,E$5)</f>
        <v>1</v>
      </c>
      <c r="F4658">
        <f t="shared" ca="1" si="458"/>
        <v>4</v>
      </c>
      <c r="G4658">
        <f t="shared" ca="1" si="458"/>
        <v>2</v>
      </c>
      <c r="I4658" t="str">
        <f t="shared" ca="1" si="454"/>
        <v>Female</v>
      </c>
      <c r="J4658" t="str">
        <f t="shared" ca="1" si="455"/>
        <v>Self-pay</v>
      </c>
      <c r="K4658" t="str">
        <f t="shared" ca="1" si="456"/>
        <v>Admitted</v>
      </c>
      <c r="L4658" s="1">
        <f t="shared" ca="1" si="457"/>
        <v>32879</v>
      </c>
    </row>
    <row r="4659" spans="2:12" x14ac:dyDescent="0.25">
      <c r="B4659">
        <f t="shared" ca="1" si="453"/>
        <v>30</v>
      </c>
      <c r="C4659">
        <f t="shared" ca="1" si="458"/>
        <v>12</v>
      </c>
      <c r="D4659">
        <f t="shared" ca="1" si="458"/>
        <v>1967</v>
      </c>
      <c r="E4659">
        <f t="shared" ca="1" si="458"/>
        <v>2</v>
      </c>
      <c r="F4659">
        <f t="shared" ca="1" si="458"/>
        <v>2</v>
      </c>
      <c r="G4659">
        <f t="shared" ca="1" si="458"/>
        <v>2</v>
      </c>
      <c r="I4659" t="str">
        <f t="shared" ca="1" si="454"/>
        <v>Male</v>
      </c>
      <c r="J4659" t="str">
        <f t="shared" ca="1" si="455"/>
        <v>Medicare</v>
      </c>
      <c r="K4659" t="str">
        <f t="shared" ca="1" si="456"/>
        <v>Admitted</v>
      </c>
      <c r="L4659" s="1">
        <f t="shared" ca="1" si="457"/>
        <v>24836</v>
      </c>
    </row>
    <row r="4660" spans="2:12" x14ac:dyDescent="0.25">
      <c r="B4660">
        <f t="shared" ca="1" si="453"/>
        <v>3</v>
      </c>
      <c r="C4660">
        <f t="shared" ca="1" si="458"/>
        <v>11</v>
      </c>
      <c r="D4660">
        <f t="shared" ca="1" si="458"/>
        <v>1926</v>
      </c>
      <c r="E4660">
        <f t="shared" ca="1" si="458"/>
        <v>1</v>
      </c>
      <c r="F4660">
        <f t="shared" ca="1" si="458"/>
        <v>5</v>
      </c>
      <c r="G4660">
        <f t="shared" ca="1" si="458"/>
        <v>1</v>
      </c>
      <c r="I4660" t="str">
        <f t="shared" ca="1" si="454"/>
        <v>Female</v>
      </c>
      <c r="J4660" t="str">
        <f t="shared" ca="1" si="455"/>
        <v>Blue Cross</v>
      </c>
      <c r="K4660" t="str">
        <f t="shared" ca="1" si="456"/>
        <v>Discharged</v>
      </c>
      <c r="L4660" s="1">
        <f t="shared" ca="1" si="457"/>
        <v>9804</v>
      </c>
    </row>
    <row r="4661" spans="2:12" x14ac:dyDescent="0.25">
      <c r="B4661">
        <f t="shared" ca="1" si="453"/>
        <v>3</v>
      </c>
      <c r="C4661">
        <f t="shared" ca="1" si="458"/>
        <v>10</v>
      </c>
      <c r="D4661">
        <f t="shared" ca="1" si="458"/>
        <v>1960</v>
      </c>
      <c r="E4661">
        <f t="shared" ca="1" si="458"/>
        <v>2</v>
      </c>
      <c r="F4661">
        <f t="shared" ca="1" si="458"/>
        <v>5</v>
      </c>
      <c r="G4661">
        <f t="shared" ca="1" si="458"/>
        <v>3</v>
      </c>
      <c r="I4661" t="str">
        <f t="shared" ca="1" si="454"/>
        <v>Male</v>
      </c>
      <c r="J4661" t="str">
        <f t="shared" ca="1" si="455"/>
        <v>Blue Cross</v>
      </c>
      <c r="K4661" t="str">
        <f t="shared" ca="1" si="456"/>
        <v>Transferred</v>
      </c>
      <c r="L4661" s="1">
        <f t="shared" ca="1" si="457"/>
        <v>22192</v>
      </c>
    </row>
    <row r="4662" spans="2:12" x14ac:dyDescent="0.25">
      <c r="B4662">
        <f t="shared" ca="1" si="453"/>
        <v>11</v>
      </c>
      <c r="C4662">
        <f t="shared" ca="1" si="458"/>
        <v>9</v>
      </c>
      <c r="D4662">
        <f t="shared" ca="1" si="458"/>
        <v>1957</v>
      </c>
      <c r="E4662">
        <f t="shared" ca="1" si="458"/>
        <v>2</v>
      </c>
      <c r="F4662">
        <f t="shared" ca="1" si="458"/>
        <v>1</v>
      </c>
      <c r="G4662">
        <f t="shared" ca="1" si="458"/>
        <v>2</v>
      </c>
      <c r="I4662" t="str">
        <f t="shared" ca="1" si="454"/>
        <v>Male</v>
      </c>
      <c r="J4662" t="str">
        <f t="shared" ca="1" si="455"/>
        <v>Aetna</v>
      </c>
      <c r="K4662" t="str">
        <f t="shared" ca="1" si="456"/>
        <v>Admitted</v>
      </c>
      <c r="L4662" s="1">
        <f t="shared" ca="1" si="457"/>
        <v>21074</v>
      </c>
    </row>
    <row r="4663" spans="2:12" x14ac:dyDescent="0.25">
      <c r="B4663">
        <f t="shared" ca="1" si="453"/>
        <v>5</v>
      </c>
      <c r="C4663">
        <f t="shared" ca="1" si="458"/>
        <v>5</v>
      </c>
      <c r="D4663">
        <f t="shared" ca="1" si="458"/>
        <v>1915</v>
      </c>
      <c r="E4663">
        <f t="shared" ca="1" si="458"/>
        <v>1</v>
      </c>
      <c r="F4663">
        <f t="shared" ca="1" si="458"/>
        <v>3</v>
      </c>
      <c r="G4663">
        <f t="shared" ca="1" si="458"/>
        <v>1</v>
      </c>
      <c r="I4663" t="str">
        <f t="shared" ca="1" si="454"/>
        <v>Female</v>
      </c>
      <c r="J4663" t="str">
        <f t="shared" ca="1" si="455"/>
        <v>Medicaid</v>
      </c>
      <c r="K4663" t="str">
        <f t="shared" ca="1" si="456"/>
        <v>Discharged</v>
      </c>
      <c r="L4663" s="1">
        <f t="shared" ca="1" si="457"/>
        <v>5604</v>
      </c>
    </row>
    <row r="4664" spans="2:12" x14ac:dyDescent="0.25">
      <c r="B4664">
        <f t="shared" ca="1" si="453"/>
        <v>27</v>
      </c>
      <c r="C4664">
        <f t="shared" ca="1" si="458"/>
        <v>7</v>
      </c>
      <c r="D4664">
        <f t="shared" ca="1" si="458"/>
        <v>1994</v>
      </c>
      <c r="E4664">
        <f t="shared" ca="1" si="458"/>
        <v>1</v>
      </c>
      <c r="F4664">
        <f t="shared" ca="1" si="458"/>
        <v>5</v>
      </c>
      <c r="G4664">
        <f t="shared" ca="1" si="458"/>
        <v>3</v>
      </c>
      <c r="I4664" t="str">
        <f t="shared" ca="1" si="454"/>
        <v>Female</v>
      </c>
      <c r="J4664" t="str">
        <f t="shared" ca="1" si="455"/>
        <v>Blue Cross</v>
      </c>
      <c r="K4664" t="str">
        <f t="shared" ca="1" si="456"/>
        <v>Transferred</v>
      </c>
      <c r="L4664" s="1">
        <f t="shared" ca="1" si="457"/>
        <v>34542</v>
      </c>
    </row>
    <row r="4665" spans="2:12" x14ac:dyDescent="0.25">
      <c r="B4665">
        <f t="shared" ca="1" si="453"/>
        <v>2</v>
      </c>
      <c r="C4665">
        <f t="shared" ca="1" si="458"/>
        <v>1</v>
      </c>
      <c r="D4665">
        <f t="shared" ca="1" si="458"/>
        <v>1992</v>
      </c>
      <c r="E4665">
        <f t="shared" ca="1" si="458"/>
        <v>1</v>
      </c>
      <c r="F4665">
        <f t="shared" ca="1" si="458"/>
        <v>5</v>
      </c>
      <c r="G4665">
        <f t="shared" ca="1" si="458"/>
        <v>1</v>
      </c>
      <c r="I4665" t="str">
        <f t="shared" ca="1" si="454"/>
        <v>Female</v>
      </c>
      <c r="J4665" t="str">
        <f t="shared" ca="1" si="455"/>
        <v>Blue Cross</v>
      </c>
      <c r="K4665" t="str">
        <f t="shared" ca="1" si="456"/>
        <v>Discharged</v>
      </c>
      <c r="L4665" s="1">
        <f t="shared" ca="1" si="457"/>
        <v>33605</v>
      </c>
    </row>
    <row r="4666" spans="2:12" x14ac:dyDescent="0.25">
      <c r="B4666">
        <f t="shared" ca="1" si="453"/>
        <v>17</v>
      </c>
      <c r="C4666">
        <f t="shared" ca="1" si="458"/>
        <v>8</v>
      </c>
      <c r="D4666">
        <f t="shared" ca="1" si="458"/>
        <v>1996</v>
      </c>
      <c r="E4666">
        <f t="shared" ca="1" si="458"/>
        <v>2</v>
      </c>
      <c r="F4666">
        <f t="shared" ca="1" si="458"/>
        <v>1</v>
      </c>
      <c r="G4666">
        <f t="shared" ca="1" si="458"/>
        <v>1</v>
      </c>
      <c r="I4666" t="str">
        <f t="shared" ca="1" si="454"/>
        <v>Male</v>
      </c>
      <c r="J4666" t="str">
        <f t="shared" ca="1" si="455"/>
        <v>Aetna</v>
      </c>
      <c r="K4666" t="str">
        <f t="shared" ca="1" si="456"/>
        <v>Discharged</v>
      </c>
      <c r="L4666" s="1">
        <f t="shared" ca="1" si="457"/>
        <v>35294</v>
      </c>
    </row>
    <row r="4667" spans="2:12" x14ac:dyDescent="0.25">
      <c r="B4667">
        <f t="shared" ca="1" si="453"/>
        <v>2</v>
      </c>
      <c r="C4667">
        <f t="shared" ca="1" si="458"/>
        <v>2</v>
      </c>
      <c r="D4667">
        <f t="shared" ca="1" si="458"/>
        <v>1988</v>
      </c>
      <c r="E4667">
        <f t="shared" ca="1" si="458"/>
        <v>1</v>
      </c>
      <c r="F4667">
        <f t="shared" ca="1" si="458"/>
        <v>2</v>
      </c>
      <c r="G4667">
        <f t="shared" ca="1" si="458"/>
        <v>4</v>
      </c>
      <c r="I4667" t="str">
        <f t="shared" ca="1" si="454"/>
        <v>Female</v>
      </c>
      <c r="J4667" t="str">
        <f t="shared" ca="1" si="455"/>
        <v>Medicare</v>
      </c>
      <c r="K4667" t="str">
        <f t="shared" ca="1" si="456"/>
        <v>Left without being seen</v>
      </c>
      <c r="L4667" s="1">
        <f t="shared" ca="1" si="457"/>
        <v>32175</v>
      </c>
    </row>
    <row r="4668" spans="2:12" x14ac:dyDescent="0.25">
      <c r="B4668">
        <f t="shared" ca="1" si="453"/>
        <v>7</v>
      </c>
      <c r="C4668">
        <f t="shared" ca="1" si="458"/>
        <v>6</v>
      </c>
      <c r="D4668">
        <f t="shared" ca="1" si="458"/>
        <v>1925</v>
      </c>
      <c r="E4668">
        <f t="shared" ca="1" si="458"/>
        <v>2</v>
      </c>
      <c r="F4668">
        <f t="shared" ca="1" si="458"/>
        <v>5</v>
      </c>
      <c r="G4668">
        <f t="shared" ca="1" si="458"/>
        <v>2</v>
      </c>
      <c r="I4668" t="str">
        <f t="shared" ca="1" si="454"/>
        <v>Male</v>
      </c>
      <c r="J4668" t="str">
        <f t="shared" ca="1" si="455"/>
        <v>Blue Cross</v>
      </c>
      <c r="K4668" t="str">
        <f t="shared" ca="1" si="456"/>
        <v>Admitted</v>
      </c>
      <c r="L4668" s="1">
        <f t="shared" ca="1" si="457"/>
        <v>9290</v>
      </c>
    </row>
    <row r="4669" spans="2:12" x14ac:dyDescent="0.25">
      <c r="B4669">
        <f t="shared" ca="1" si="453"/>
        <v>13</v>
      </c>
      <c r="C4669">
        <f t="shared" ca="1" si="458"/>
        <v>3</v>
      </c>
      <c r="D4669">
        <f t="shared" ca="1" si="458"/>
        <v>1972</v>
      </c>
      <c r="E4669">
        <f t="shared" ca="1" si="458"/>
        <v>1</v>
      </c>
      <c r="F4669">
        <f t="shared" ca="1" si="458"/>
        <v>5</v>
      </c>
      <c r="G4669">
        <f t="shared" ca="1" si="458"/>
        <v>2</v>
      </c>
      <c r="I4669" t="str">
        <f t="shared" ca="1" si="454"/>
        <v>Female</v>
      </c>
      <c r="J4669" t="str">
        <f t="shared" ca="1" si="455"/>
        <v>Blue Cross</v>
      </c>
      <c r="K4669" t="str">
        <f t="shared" ca="1" si="456"/>
        <v>Admitted</v>
      </c>
      <c r="L4669" s="1">
        <f t="shared" ca="1" si="457"/>
        <v>26371</v>
      </c>
    </row>
    <row r="4670" spans="2:12" x14ac:dyDescent="0.25">
      <c r="B4670">
        <f t="shared" ca="1" si="453"/>
        <v>12</v>
      </c>
      <c r="C4670">
        <f t="shared" ca="1" si="458"/>
        <v>4</v>
      </c>
      <c r="D4670">
        <f t="shared" ca="1" si="458"/>
        <v>1964</v>
      </c>
      <c r="E4670">
        <f t="shared" ca="1" si="458"/>
        <v>2</v>
      </c>
      <c r="F4670">
        <f t="shared" ca="1" si="458"/>
        <v>1</v>
      </c>
      <c r="G4670">
        <f t="shared" ca="1" si="458"/>
        <v>3</v>
      </c>
      <c r="I4670" t="str">
        <f t="shared" ca="1" si="454"/>
        <v>Male</v>
      </c>
      <c r="J4670" t="str">
        <f t="shared" ca="1" si="455"/>
        <v>Aetna</v>
      </c>
      <c r="K4670" t="str">
        <f t="shared" ca="1" si="456"/>
        <v>Transferred</v>
      </c>
      <c r="L4670" s="1">
        <f t="shared" ca="1" si="457"/>
        <v>23479</v>
      </c>
    </row>
    <row r="4671" spans="2:12" x14ac:dyDescent="0.25">
      <c r="B4671">
        <f t="shared" ca="1" si="453"/>
        <v>29</v>
      </c>
      <c r="C4671">
        <f t="shared" ca="1" si="458"/>
        <v>6</v>
      </c>
      <c r="D4671">
        <f t="shared" ca="1" si="458"/>
        <v>1965</v>
      </c>
      <c r="E4671">
        <f t="shared" ca="1" si="458"/>
        <v>2</v>
      </c>
      <c r="F4671">
        <f t="shared" ca="1" si="458"/>
        <v>3</v>
      </c>
      <c r="G4671">
        <f t="shared" ca="1" si="458"/>
        <v>3</v>
      </c>
      <c r="I4671" t="str">
        <f t="shared" ca="1" si="454"/>
        <v>Male</v>
      </c>
      <c r="J4671" t="str">
        <f t="shared" ca="1" si="455"/>
        <v>Medicaid</v>
      </c>
      <c r="K4671" t="str">
        <f t="shared" ca="1" si="456"/>
        <v>Transferred</v>
      </c>
      <c r="L4671" s="1">
        <f t="shared" ca="1" si="457"/>
        <v>23922</v>
      </c>
    </row>
    <row r="4672" spans="2:12" x14ac:dyDescent="0.25">
      <c r="B4672">
        <f t="shared" ca="1" si="453"/>
        <v>24</v>
      </c>
      <c r="C4672">
        <f t="shared" ca="1" si="458"/>
        <v>12</v>
      </c>
      <c r="D4672">
        <f t="shared" ca="1" si="458"/>
        <v>1927</v>
      </c>
      <c r="E4672">
        <f t="shared" ca="1" si="458"/>
        <v>1</v>
      </c>
      <c r="F4672">
        <f t="shared" ca="1" si="458"/>
        <v>1</v>
      </c>
      <c r="G4672">
        <f t="shared" ca="1" si="458"/>
        <v>3</v>
      </c>
      <c r="I4672" t="str">
        <f t="shared" ca="1" si="454"/>
        <v>Female</v>
      </c>
      <c r="J4672" t="str">
        <f t="shared" ca="1" si="455"/>
        <v>Aetna</v>
      </c>
      <c r="K4672" t="str">
        <f t="shared" ca="1" si="456"/>
        <v>Transferred</v>
      </c>
      <c r="L4672" s="1">
        <f t="shared" ca="1" si="457"/>
        <v>10220</v>
      </c>
    </row>
    <row r="4673" spans="2:12" x14ac:dyDescent="0.25">
      <c r="B4673">
        <f t="shared" ca="1" si="453"/>
        <v>7</v>
      </c>
      <c r="C4673">
        <f t="shared" ca="1" si="458"/>
        <v>1</v>
      </c>
      <c r="D4673">
        <f t="shared" ca="1" si="458"/>
        <v>1936</v>
      </c>
      <c r="E4673">
        <f t="shared" ca="1" si="458"/>
        <v>1</v>
      </c>
      <c r="F4673">
        <f t="shared" ca="1" si="458"/>
        <v>3</v>
      </c>
      <c r="G4673">
        <f t="shared" ca="1" si="458"/>
        <v>3</v>
      </c>
      <c r="I4673" t="str">
        <f t="shared" ca="1" si="454"/>
        <v>Female</v>
      </c>
      <c r="J4673" t="str">
        <f t="shared" ca="1" si="455"/>
        <v>Medicaid</v>
      </c>
      <c r="K4673" t="str">
        <f t="shared" ca="1" si="456"/>
        <v>Transferred</v>
      </c>
      <c r="L4673" s="1">
        <f t="shared" ca="1" si="457"/>
        <v>13156</v>
      </c>
    </row>
    <row r="4674" spans="2:12" x14ac:dyDescent="0.25">
      <c r="B4674">
        <f t="shared" ca="1" si="453"/>
        <v>24</v>
      </c>
      <c r="C4674">
        <f t="shared" ca="1" si="458"/>
        <v>7</v>
      </c>
      <c r="D4674">
        <f t="shared" ca="1" si="458"/>
        <v>1972</v>
      </c>
      <c r="E4674">
        <f t="shared" ca="1" si="458"/>
        <v>2</v>
      </c>
      <c r="F4674">
        <f t="shared" ca="1" si="458"/>
        <v>2</v>
      </c>
      <c r="G4674">
        <f t="shared" ca="1" si="458"/>
        <v>3</v>
      </c>
      <c r="I4674" t="str">
        <f t="shared" ca="1" si="454"/>
        <v>Male</v>
      </c>
      <c r="J4674" t="str">
        <f t="shared" ca="1" si="455"/>
        <v>Medicare</v>
      </c>
      <c r="K4674" t="str">
        <f t="shared" ca="1" si="456"/>
        <v>Transferred</v>
      </c>
      <c r="L4674" s="1">
        <f t="shared" ca="1" si="457"/>
        <v>26504</v>
      </c>
    </row>
    <row r="4675" spans="2:12" x14ac:dyDescent="0.25">
      <c r="B4675">
        <f t="shared" ca="1" si="453"/>
        <v>5</v>
      </c>
      <c r="C4675">
        <f t="shared" ca="1" si="458"/>
        <v>3</v>
      </c>
      <c r="D4675">
        <f t="shared" ca="1" si="458"/>
        <v>1927</v>
      </c>
      <c r="E4675">
        <f t="shared" ca="1" si="458"/>
        <v>1</v>
      </c>
      <c r="F4675">
        <f t="shared" ca="1" si="458"/>
        <v>2</v>
      </c>
      <c r="G4675">
        <f t="shared" ca="1" si="458"/>
        <v>1</v>
      </c>
      <c r="I4675" t="str">
        <f t="shared" ca="1" si="454"/>
        <v>Female</v>
      </c>
      <c r="J4675" t="str">
        <f t="shared" ca="1" si="455"/>
        <v>Medicare</v>
      </c>
      <c r="K4675" t="str">
        <f t="shared" ca="1" si="456"/>
        <v>Discharged</v>
      </c>
      <c r="L4675" s="1">
        <f t="shared" ca="1" si="457"/>
        <v>9926</v>
      </c>
    </row>
    <row r="4676" spans="2:12" x14ac:dyDescent="0.25">
      <c r="B4676">
        <f t="shared" ca="1" si="453"/>
        <v>10</v>
      </c>
      <c r="C4676">
        <f t="shared" ca="1" si="458"/>
        <v>4</v>
      </c>
      <c r="D4676">
        <f t="shared" ca="1" si="458"/>
        <v>1969</v>
      </c>
      <c r="E4676">
        <f t="shared" ca="1" si="458"/>
        <v>1</v>
      </c>
      <c r="F4676">
        <f t="shared" ca="1" si="458"/>
        <v>1</v>
      </c>
      <c r="G4676">
        <f t="shared" ca="1" si="458"/>
        <v>3</v>
      </c>
      <c r="I4676" t="str">
        <f t="shared" ca="1" si="454"/>
        <v>Female</v>
      </c>
      <c r="J4676" t="str">
        <f t="shared" ca="1" si="455"/>
        <v>Aetna</v>
      </c>
      <c r="K4676" t="str">
        <f t="shared" ca="1" si="456"/>
        <v>Transferred</v>
      </c>
      <c r="L4676" s="1">
        <f t="shared" ca="1" si="457"/>
        <v>25303</v>
      </c>
    </row>
    <row r="4677" spans="2:12" x14ac:dyDescent="0.25">
      <c r="B4677">
        <f t="shared" ref="B4677:B4740" ca="1" si="459">RANDBETWEEN(B$4,B$5)</f>
        <v>5</v>
      </c>
      <c r="C4677">
        <f t="shared" ca="1" si="458"/>
        <v>10</v>
      </c>
      <c r="D4677">
        <f t="shared" ca="1" si="458"/>
        <v>2002</v>
      </c>
      <c r="E4677">
        <f t="shared" ca="1" si="458"/>
        <v>2</v>
      </c>
      <c r="F4677">
        <f t="shared" ca="1" si="458"/>
        <v>4</v>
      </c>
      <c r="G4677">
        <f t="shared" ca="1" si="458"/>
        <v>2</v>
      </c>
      <c r="I4677" t="str">
        <f t="shared" ca="1" si="454"/>
        <v>Male</v>
      </c>
      <c r="J4677" t="str">
        <f t="shared" ca="1" si="455"/>
        <v>Self-pay</v>
      </c>
      <c r="K4677" t="str">
        <f t="shared" ca="1" si="456"/>
        <v>Admitted</v>
      </c>
      <c r="L4677" s="1">
        <f t="shared" ca="1" si="457"/>
        <v>37534</v>
      </c>
    </row>
    <row r="4678" spans="2:12" x14ac:dyDescent="0.25">
      <c r="B4678">
        <f t="shared" ca="1" si="459"/>
        <v>2</v>
      </c>
      <c r="C4678">
        <f t="shared" ca="1" si="458"/>
        <v>12</v>
      </c>
      <c r="D4678">
        <f t="shared" ca="1" si="458"/>
        <v>1977</v>
      </c>
      <c r="E4678">
        <f t="shared" ca="1" si="458"/>
        <v>2</v>
      </c>
      <c r="F4678">
        <f t="shared" ca="1" si="458"/>
        <v>3</v>
      </c>
      <c r="G4678">
        <f t="shared" ca="1" si="458"/>
        <v>2</v>
      </c>
      <c r="I4678" t="str">
        <f t="shared" ca="1" si="454"/>
        <v>Male</v>
      </c>
      <c r="J4678" t="str">
        <f t="shared" ca="1" si="455"/>
        <v>Medicaid</v>
      </c>
      <c r="K4678" t="str">
        <f t="shared" ca="1" si="456"/>
        <v>Admitted</v>
      </c>
      <c r="L4678" s="1">
        <f t="shared" ca="1" si="457"/>
        <v>28461</v>
      </c>
    </row>
    <row r="4679" spans="2:12" x14ac:dyDescent="0.25">
      <c r="B4679">
        <f t="shared" ca="1" si="459"/>
        <v>16</v>
      </c>
      <c r="C4679">
        <f t="shared" ca="1" si="458"/>
        <v>4</v>
      </c>
      <c r="D4679">
        <f t="shared" ca="1" si="458"/>
        <v>1953</v>
      </c>
      <c r="E4679">
        <f t="shared" ca="1" si="458"/>
        <v>1</v>
      </c>
      <c r="F4679">
        <f t="shared" ca="1" si="458"/>
        <v>4</v>
      </c>
      <c r="G4679">
        <f t="shared" ca="1" si="458"/>
        <v>4</v>
      </c>
      <c r="I4679" t="str">
        <f t="shared" ca="1" si="454"/>
        <v>Female</v>
      </c>
      <c r="J4679" t="str">
        <f t="shared" ca="1" si="455"/>
        <v>Self-pay</v>
      </c>
      <c r="K4679" t="str">
        <f t="shared" ca="1" si="456"/>
        <v>Left without being seen</v>
      </c>
      <c r="L4679" s="1">
        <f t="shared" ca="1" si="457"/>
        <v>19465</v>
      </c>
    </row>
    <row r="4680" spans="2:12" x14ac:dyDescent="0.25">
      <c r="B4680">
        <f t="shared" ca="1" si="459"/>
        <v>24</v>
      </c>
      <c r="C4680">
        <f t="shared" ca="1" si="458"/>
        <v>10</v>
      </c>
      <c r="D4680">
        <f t="shared" ca="1" si="458"/>
        <v>1964</v>
      </c>
      <c r="E4680">
        <f t="shared" ca="1" si="458"/>
        <v>2</v>
      </c>
      <c r="F4680">
        <f t="shared" ca="1" si="458"/>
        <v>4</v>
      </c>
      <c r="G4680">
        <f t="shared" ca="1" si="458"/>
        <v>4</v>
      </c>
      <c r="I4680" t="str">
        <f t="shared" ca="1" si="454"/>
        <v>Male</v>
      </c>
      <c r="J4680" t="str">
        <f t="shared" ca="1" si="455"/>
        <v>Self-pay</v>
      </c>
      <c r="K4680" t="str">
        <f t="shared" ca="1" si="456"/>
        <v>Left without being seen</v>
      </c>
      <c r="L4680" s="1">
        <f t="shared" ca="1" si="457"/>
        <v>23674</v>
      </c>
    </row>
    <row r="4681" spans="2:12" x14ac:dyDescent="0.25">
      <c r="B4681">
        <f t="shared" ca="1" si="459"/>
        <v>26</v>
      </c>
      <c r="C4681">
        <f t="shared" ca="1" si="458"/>
        <v>7</v>
      </c>
      <c r="D4681">
        <f t="shared" ca="1" si="458"/>
        <v>1919</v>
      </c>
      <c r="E4681">
        <f t="shared" ca="1" si="458"/>
        <v>2</v>
      </c>
      <c r="F4681">
        <f t="shared" ca="1" si="458"/>
        <v>3</v>
      </c>
      <c r="G4681">
        <f t="shared" ca="1" si="458"/>
        <v>2</v>
      </c>
      <c r="I4681" t="str">
        <f t="shared" ref="I4681:I4744" ca="1" si="460">VLOOKUP(E4681,GenderNum_to_GenderLabel,2,FALSE)</f>
        <v>Male</v>
      </c>
      <c r="J4681" t="str">
        <f t="shared" ref="J4681:J4744" ca="1" si="461">VLOOKUP(F4681,InsuranceNum_to_InsuranceCompany,2,FALSE)</f>
        <v>Medicaid</v>
      </c>
      <c r="K4681" t="str">
        <f t="shared" ref="K4681:K4744" ca="1" si="462">VLOOKUP(G4681,DispositionNum_to_DispositionLabel,2,FALSE)</f>
        <v>Admitted</v>
      </c>
      <c r="L4681" s="1">
        <f t="shared" ca="1" si="457"/>
        <v>7147</v>
      </c>
    </row>
    <row r="4682" spans="2:12" x14ac:dyDescent="0.25">
      <c r="B4682">
        <f t="shared" ca="1" si="459"/>
        <v>27</v>
      </c>
      <c r="C4682">
        <f t="shared" ca="1" si="458"/>
        <v>7</v>
      </c>
      <c r="D4682">
        <f t="shared" ca="1" si="458"/>
        <v>1996</v>
      </c>
      <c r="E4682">
        <f t="shared" ca="1" si="458"/>
        <v>1</v>
      </c>
      <c r="F4682">
        <f t="shared" ca="1" si="458"/>
        <v>4</v>
      </c>
      <c r="G4682">
        <f t="shared" ca="1" si="458"/>
        <v>3</v>
      </c>
      <c r="I4682" t="str">
        <f t="shared" ca="1" si="460"/>
        <v>Female</v>
      </c>
      <c r="J4682" t="str">
        <f t="shared" ca="1" si="461"/>
        <v>Self-pay</v>
      </c>
      <c r="K4682" t="str">
        <f t="shared" ca="1" si="462"/>
        <v>Transferred</v>
      </c>
      <c r="L4682" s="1">
        <f t="shared" ca="1" si="457"/>
        <v>35273</v>
      </c>
    </row>
    <row r="4683" spans="2:12" x14ac:dyDescent="0.25">
      <c r="B4683">
        <f t="shared" ca="1" si="459"/>
        <v>24</v>
      </c>
      <c r="C4683">
        <f t="shared" ca="1" si="458"/>
        <v>1</v>
      </c>
      <c r="D4683">
        <f t="shared" ca="1" si="458"/>
        <v>1958</v>
      </c>
      <c r="E4683">
        <f t="shared" ca="1" si="458"/>
        <v>1</v>
      </c>
      <c r="F4683">
        <f t="shared" ca="1" si="458"/>
        <v>2</v>
      </c>
      <c r="G4683">
        <f t="shared" ca="1" si="458"/>
        <v>4</v>
      </c>
      <c r="I4683" t="str">
        <f t="shared" ca="1" si="460"/>
        <v>Female</v>
      </c>
      <c r="J4683" t="str">
        <f t="shared" ca="1" si="461"/>
        <v>Medicare</v>
      </c>
      <c r="K4683" t="str">
        <f t="shared" ca="1" si="462"/>
        <v>Left without being seen</v>
      </c>
      <c r="L4683" s="1">
        <f t="shared" ca="1" si="457"/>
        <v>21209</v>
      </c>
    </row>
    <row r="4684" spans="2:12" x14ac:dyDescent="0.25">
      <c r="B4684">
        <f t="shared" ca="1" si="459"/>
        <v>4</v>
      </c>
      <c r="C4684">
        <f t="shared" ca="1" si="458"/>
        <v>8</v>
      </c>
      <c r="D4684">
        <f t="shared" ca="1" si="458"/>
        <v>1947</v>
      </c>
      <c r="E4684">
        <f t="shared" ca="1" si="458"/>
        <v>1</v>
      </c>
      <c r="F4684">
        <f t="shared" ca="1" si="458"/>
        <v>1</v>
      </c>
      <c r="G4684">
        <f t="shared" ca="1" si="458"/>
        <v>4</v>
      </c>
      <c r="I4684" t="str">
        <f t="shared" ca="1" si="460"/>
        <v>Female</v>
      </c>
      <c r="J4684" t="str">
        <f t="shared" ca="1" si="461"/>
        <v>Aetna</v>
      </c>
      <c r="K4684" t="str">
        <f t="shared" ca="1" si="462"/>
        <v>Left without being seen</v>
      </c>
      <c r="L4684" s="1">
        <f t="shared" ca="1" si="457"/>
        <v>17383</v>
      </c>
    </row>
    <row r="4685" spans="2:12" x14ac:dyDescent="0.25">
      <c r="B4685">
        <f t="shared" ca="1" si="459"/>
        <v>14</v>
      </c>
      <c r="C4685">
        <f t="shared" ca="1" si="458"/>
        <v>1</v>
      </c>
      <c r="D4685">
        <f t="shared" ca="1" si="458"/>
        <v>1987</v>
      </c>
      <c r="E4685">
        <f t="shared" ca="1" si="458"/>
        <v>1</v>
      </c>
      <c r="F4685">
        <f t="shared" ca="1" si="458"/>
        <v>1</v>
      </c>
      <c r="G4685">
        <f t="shared" ca="1" si="458"/>
        <v>1</v>
      </c>
      <c r="I4685" t="str">
        <f t="shared" ca="1" si="460"/>
        <v>Female</v>
      </c>
      <c r="J4685" t="str">
        <f t="shared" ca="1" si="461"/>
        <v>Aetna</v>
      </c>
      <c r="K4685" t="str">
        <f t="shared" ca="1" si="462"/>
        <v>Discharged</v>
      </c>
      <c r="L4685" s="1">
        <f t="shared" ca="1" si="457"/>
        <v>31791</v>
      </c>
    </row>
    <row r="4686" spans="2:12" x14ac:dyDescent="0.25">
      <c r="B4686">
        <f t="shared" ca="1" si="459"/>
        <v>3</v>
      </c>
      <c r="C4686">
        <f t="shared" ca="1" si="458"/>
        <v>8</v>
      </c>
      <c r="D4686">
        <f t="shared" ca="1" si="458"/>
        <v>1968</v>
      </c>
      <c r="E4686">
        <f t="shared" ca="1" si="458"/>
        <v>1</v>
      </c>
      <c r="F4686">
        <f t="shared" ca="1" si="458"/>
        <v>2</v>
      </c>
      <c r="G4686">
        <f t="shared" ca="1" si="458"/>
        <v>4</v>
      </c>
      <c r="I4686" t="str">
        <f t="shared" ca="1" si="460"/>
        <v>Female</v>
      </c>
      <c r="J4686" t="str">
        <f t="shared" ca="1" si="461"/>
        <v>Medicare</v>
      </c>
      <c r="K4686" t="str">
        <f t="shared" ca="1" si="462"/>
        <v>Left without being seen</v>
      </c>
      <c r="L4686" s="1">
        <f t="shared" ca="1" si="457"/>
        <v>25053</v>
      </c>
    </row>
    <row r="4687" spans="2:12" x14ac:dyDescent="0.25">
      <c r="B4687">
        <f t="shared" ca="1" si="459"/>
        <v>30</v>
      </c>
      <c r="C4687">
        <f t="shared" ca="1" si="458"/>
        <v>7</v>
      </c>
      <c r="D4687">
        <f t="shared" ca="1" si="458"/>
        <v>1921</v>
      </c>
      <c r="E4687">
        <f t="shared" ca="1" si="458"/>
        <v>2</v>
      </c>
      <c r="F4687">
        <f t="shared" ca="1" si="458"/>
        <v>2</v>
      </c>
      <c r="G4687">
        <f t="shared" ca="1" si="458"/>
        <v>2</v>
      </c>
      <c r="I4687" t="str">
        <f t="shared" ca="1" si="460"/>
        <v>Male</v>
      </c>
      <c r="J4687" t="str">
        <f t="shared" ca="1" si="461"/>
        <v>Medicare</v>
      </c>
      <c r="K4687" t="str">
        <f t="shared" ca="1" si="462"/>
        <v>Admitted</v>
      </c>
      <c r="L4687" s="1">
        <f t="shared" ca="1" si="457"/>
        <v>7882</v>
      </c>
    </row>
    <row r="4688" spans="2:12" x14ac:dyDescent="0.25">
      <c r="B4688">
        <f t="shared" ca="1" si="459"/>
        <v>29</v>
      </c>
      <c r="C4688">
        <f t="shared" ca="1" si="458"/>
        <v>11</v>
      </c>
      <c r="D4688">
        <f t="shared" ca="1" si="458"/>
        <v>1950</v>
      </c>
      <c r="E4688">
        <f t="shared" ca="1" si="458"/>
        <v>2</v>
      </c>
      <c r="F4688">
        <f t="shared" ca="1" si="458"/>
        <v>2</v>
      </c>
      <c r="G4688">
        <f t="shared" ca="1" si="458"/>
        <v>3</v>
      </c>
      <c r="I4688" t="str">
        <f t="shared" ca="1" si="460"/>
        <v>Male</v>
      </c>
      <c r="J4688" t="str">
        <f t="shared" ca="1" si="461"/>
        <v>Medicare</v>
      </c>
      <c r="K4688" t="str">
        <f t="shared" ca="1" si="462"/>
        <v>Transferred</v>
      </c>
      <c r="L4688" s="1">
        <f t="shared" ca="1" si="457"/>
        <v>18596</v>
      </c>
    </row>
    <row r="4689" spans="2:12" x14ac:dyDescent="0.25">
      <c r="B4689">
        <f t="shared" ca="1" si="459"/>
        <v>25</v>
      </c>
      <c r="C4689">
        <f t="shared" ca="1" si="458"/>
        <v>7</v>
      </c>
      <c r="D4689">
        <f t="shared" ca="1" si="458"/>
        <v>1982</v>
      </c>
      <c r="E4689">
        <f t="shared" ca="1" si="458"/>
        <v>2</v>
      </c>
      <c r="F4689">
        <f t="shared" ca="1" si="458"/>
        <v>1</v>
      </c>
      <c r="G4689">
        <f t="shared" ca="1" si="458"/>
        <v>2</v>
      </c>
      <c r="I4689" t="str">
        <f t="shared" ca="1" si="460"/>
        <v>Male</v>
      </c>
      <c r="J4689" t="str">
        <f t="shared" ca="1" si="461"/>
        <v>Aetna</v>
      </c>
      <c r="K4689" t="str">
        <f t="shared" ca="1" si="462"/>
        <v>Admitted</v>
      </c>
      <c r="L4689" s="1">
        <f t="shared" ca="1" si="457"/>
        <v>30157</v>
      </c>
    </row>
    <row r="4690" spans="2:12" x14ac:dyDescent="0.25">
      <c r="B4690">
        <f t="shared" ca="1" si="459"/>
        <v>3</v>
      </c>
      <c r="C4690">
        <f t="shared" ca="1" si="458"/>
        <v>9</v>
      </c>
      <c r="D4690">
        <f t="shared" ca="1" si="458"/>
        <v>1975</v>
      </c>
      <c r="E4690">
        <f t="shared" ca="1" si="458"/>
        <v>2</v>
      </c>
      <c r="F4690">
        <f t="shared" ca="1" si="458"/>
        <v>1</v>
      </c>
      <c r="G4690">
        <f t="shared" ca="1" si="458"/>
        <v>3</v>
      </c>
      <c r="I4690" t="str">
        <f t="shared" ca="1" si="460"/>
        <v>Male</v>
      </c>
      <c r="J4690" t="str">
        <f t="shared" ca="1" si="461"/>
        <v>Aetna</v>
      </c>
      <c r="K4690" t="str">
        <f t="shared" ca="1" si="462"/>
        <v>Transferred</v>
      </c>
      <c r="L4690" s="1">
        <f t="shared" ca="1" si="457"/>
        <v>27640</v>
      </c>
    </row>
    <row r="4691" spans="2:12" x14ac:dyDescent="0.25">
      <c r="B4691">
        <f t="shared" ca="1" si="459"/>
        <v>3</v>
      </c>
      <c r="C4691">
        <f t="shared" ca="1" si="458"/>
        <v>12</v>
      </c>
      <c r="D4691">
        <f t="shared" ca="1" si="458"/>
        <v>1984</v>
      </c>
      <c r="E4691">
        <f t="shared" ca="1" si="458"/>
        <v>2</v>
      </c>
      <c r="F4691">
        <f t="shared" ca="1" si="458"/>
        <v>2</v>
      </c>
      <c r="G4691">
        <f t="shared" ca="1" si="458"/>
        <v>2</v>
      </c>
      <c r="I4691" t="str">
        <f t="shared" ca="1" si="460"/>
        <v>Male</v>
      </c>
      <c r="J4691" t="str">
        <f t="shared" ca="1" si="461"/>
        <v>Medicare</v>
      </c>
      <c r="K4691" t="str">
        <f t="shared" ca="1" si="462"/>
        <v>Admitted</v>
      </c>
      <c r="L4691" s="1">
        <f t="shared" ca="1" si="457"/>
        <v>31019</v>
      </c>
    </row>
    <row r="4692" spans="2:12" x14ac:dyDescent="0.25">
      <c r="B4692">
        <f t="shared" ca="1" si="459"/>
        <v>5</v>
      </c>
      <c r="C4692">
        <f t="shared" ca="1" si="458"/>
        <v>12</v>
      </c>
      <c r="D4692">
        <f t="shared" ca="1" si="458"/>
        <v>1972</v>
      </c>
      <c r="E4692">
        <f t="shared" ca="1" si="458"/>
        <v>2</v>
      </c>
      <c r="F4692">
        <f t="shared" ca="1" si="458"/>
        <v>2</v>
      </c>
      <c r="G4692">
        <f t="shared" ca="1" si="458"/>
        <v>2</v>
      </c>
      <c r="I4692" t="str">
        <f t="shared" ca="1" si="460"/>
        <v>Male</v>
      </c>
      <c r="J4692" t="str">
        <f t="shared" ca="1" si="461"/>
        <v>Medicare</v>
      </c>
      <c r="K4692" t="str">
        <f t="shared" ca="1" si="462"/>
        <v>Admitted</v>
      </c>
      <c r="L4692" s="1">
        <f t="shared" ref="L4692:L4755" ca="1" si="463">DATE(D4692,C4692,B4692)</f>
        <v>26638</v>
      </c>
    </row>
    <row r="4693" spans="2:12" x14ac:dyDescent="0.25">
      <c r="B4693">
        <f t="shared" ca="1" si="459"/>
        <v>27</v>
      </c>
      <c r="C4693">
        <f t="shared" ca="1" si="458"/>
        <v>4</v>
      </c>
      <c r="D4693">
        <f t="shared" ca="1" si="458"/>
        <v>1982</v>
      </c>
      <c r="E4693">
        <f t="shared" ca="1" si="458"/>
        <v>2</v>
      </c>
      <c r="F4693">
        <f t="shared" ca="1" si="458"/>
        <v>5</v>
      </c>
      <c r="G4693">
        <f t="shared" ca="1" si="458"/>
        <v>1</v>
      </c>
      <c r="I4693" t="str">
        <f t="shared" ca="1" si="460"/>
        <v>Male</v>
      </c>
      <c r="J4693" t="str">
        <f t="shared" ca="1" si="461"/>
        <v>Blue Cross</v>
      </c>
      <c r="K4693" t="str">
        <f t="shared" ca="1" si="462"/>
        <v>Discharged</v>
      </c>
      <c r="L4693" s="1">
        <f t="shared" ca="1" si="463"/>
        <v>30068</v>
      </c>
    </row>
    <row r="4694" spans="2:12" x14ac:dyDescent="0.25">
      <c r="B4694">
        <f t="shared" ca="1" si="459"/>
        <v>24</v>
      </c>
      <c r="C4694">
        <f t="shared" ca="1" si="458"/>
        <v>2</v>
      </c>
      <c r="D4694">
        <f t="shared" ca="1" si="458"/>
        <v>1995</v>
      </c>
      <c r="E4694">
        <f t="shared" ca="1" si="458"/>
        <v>2</v>
      </c>
      <c r="F4694">
        <f t="shared" ca="1" si="458"/>
        <v>4</v>
      </c>
      <c r="G4694">
        <f t="shared" ca="1" si="458"/>
        <v>1</v>
      </c>
      <c r="I4694" t="str">
        <f t="shared" ca="1" si="460"/>
        <v>Male</v>
      </c>
      <c r="J4694" t="str">
        <f t="shared" ca="1" si="461"/>
        <v>Self-pay</v>
      </c>
      <c r="K4694" t="str">
        <f t="shared" ca="1" si="462"/>
        <v>Discharged</v>
      </c>
      <c r="L4694" s="1">
        <f t="shared" ca="1" si="463"/>
        <v>34754</v>
      </c>
    </row>
    <row r="4695" spans="2:12" x14ac:dyDescent="0.25">
      <c r="B4695">
        <f t="shared" ca="1" si="459"/>
        <v>29</v>
      </c>
      <c r="C4695">
        <f t="shared" ca="1" si="458"/>
        <v>6</v>
      </c>
      <c r="D4695">
        <f t="shared" ca="1" si="458"/>
        <v>1994</v>
      </c>
      <c r="E4695">
        <f t="shared" ca="1" si="458"/>
        <v>2</v>
      </c>
      <c r="F4695">
        <f t="shared" ca="1" si="458"/>
        <v>1</v>
      </c>
      <c r="G4695">
        <f t="shared" ca="1" si="458"/>
        <v>3</v>
      </c>
      <c r="I4695" t="str">
        <f t="shared" ca="1" si="460"/>
        <v>Male</v>
      </c>
      <c r="J4695" t="str">
        <f t="shared" ca="1" si="461"/>
        <v>Aetna</v>
      </c>
      <c r="K4695" t="str">
        <f t="shared" ca="1" si="462"/>
        <v>Transferred</v>
      </c>
      <c r="L4695" s="1">
        <f t="shared" ca="1" si="463"/>
        <v>34514</v>
      </c>
    </row>
    <row r="4696" spans="2:12" x14ac:dyDescent="0.25">
      <c r="B4696">
        <f t="shared" ca="1" si="459"/>
        <v>26</v>
      </c>
      <c r="C4696">
        <f t="shared" ca="1" si="458"/>
        <v>5</v>
      </c>
      <c r="D4696">
        <f t="shared" ca="1" si="458"/>
        <v>1941</v>
      </c>
      <c r="E4696">
        <f t="shared" ca="1" si="458"/>
        <v>2</v>
      </c>
      <c r="F4696">
        <f t="shared" ca="1" si="458"/>
        <v>1</v>
      </c>
      <c r="G4696">
        <f t="shared" ca="1" si="458"/>
        <v>4</v>
      </c>
      <c r="I4696" t="str">
        <f t="shared" ca="1" si="460"/>
        <v>Male</v>
      </c>
      <c r="J4696" t="str">
        <f t="shared" ca="1" si="461"/>
        <v>Aetna</v>
      </c>
      <c r="K4696" t="str">
        <f t="shared" ca="1" si="462"/>
        <v>Left without being seen</v>
      </c>
      <c r="L4696" s="1">
        <f t="shared" ca="1" si="463"/>
        <v>15122</v>
      </c>
    </row>
    <row r="4697" spans="2:12" x14ac:dyDescent="0.25">
      <c r="B4697">
        <f t="shared" ca="1" si="459"/>
        <v>4</v>
      </c>
      <c r="C4697">
        <f t="shared" ca="1" si="458"/>
        <v>5</v>
      </c>
      <c r="D4697">
        <f t="shared" ca="1" si="458"/>
        <v>1925</v>
      </c>
      <c r="E4697">
        <f t="shared" ca="1" si="458"/>
        <v>2</v>
      </c>
      <c r="F4697">
        <f t="shared" ca="1" si="458"/>
        <v>1</v>
      </c>
      <c r="G4697">
        <f t="shared" ca="1" si="458"/>
        <v>3</v>
      </c>
      <c r="I4697" t="str">
        <f t="shared" ca="1" si="460"/>
        <v>Male</v>
      </c>
      <c r="J4697" t="str">
        <f t="shared" ca="1" si="461"/>
        <v>Aetna</v>
      </c>
      <c r="K4697" t="str">
        <f t="shared" ca="1" si="462"/>
        <v>Transferred</v>
      </c>
      <c r="L4697" s="1">
        <f t="shared" ca="1" si="463"/>
        <v>9256</v>
      </c>
    </row>
    <row r="4698" spans="2:12" x14ac:dyDescent="0.25">
      <c r="B4698">
        <f t="shared" ca="1" si="459"/>
        <v>7</v>
      </c>
      <c r="C4698">
        <f t="shared" ca="1" si="458"/>
        <v>10</v>
      </c>
      <c r="D4698">
        <f t="shared" ca="1" si="458"/>
        <v>1968</v>
      </c>
      <c r="E4698">
        <f t="shared" ca="1" si="458"/>
        <v>2</v>
      </c>
      <c r="F4698">
        <f t="shared" ca="1" si="458"/>
        <v>4</v>
      </c>
      <c r="G4698">
        <f t="shared" ca="1" si="458"/>
        <v>3</v>
      </c>
      <c r="I4698" t="str">
        <f t="shared" ca="1" si="460"/>
        <v>Male</v>
      </c>
      <c r="J4698" t="str">
        <f t="shared" ca="1" si="461"/>
        <v>Self-pay</v>
      </c>
      <c r="K4698" t="str">
        <f t="shared" ca="1" si="462"/>
        <v>Transferred</v>
      </c>
      <c r="L4698" s="1">
        <f t="shared" ca="1" si="463"/>
        <v>25118</v>
      </c>
    </row>
    <row r="4699" spans="2:12" x14ac:dyDescent="0.25">
      <c r="B4699">
        <f t="shared" ca="1" si="459"/>
        <v>12</v>
      </c>
      <c r="C4699">
        <f t="shared" ca="1" si="458"/>
        <v>10</v>
      </c>
      <c r="D4699">
        <f t="shared" ca="1" si="458"/>
        <v>1919</v>
      </c>
      <c r="E4699">
        <f t="shared" ca="1" si="458"/>
        <v>1</v>
      </c>
      <c r="F4699">
        <f t="shared" ca="1" si="458"/>
        <v>1</v>
      </c>
      <c r="G4699">
        <f t="shared" ca="1" si="458"/>
        <v>1</v>
      </c>
      <c r="I4699" t="str">
        <f t="shared" ca="1" si="460"/>
        <v>Female</v>
      </c>
      <c r="J4699" t="str">
        <f t="shared" ca="1" si="461"/>
        <v>Aetna</v>
      </c>
      <c r="K4699" t="str">
        <f t="shared" ca="1" si="462"/>
        <v>Discharged</v>
      </c>
      <c r="L4699" s="1">
        <f t="shared" ca="1" si="463"/>
        <v>7225</v>
      </c>
    </row>
    <row r="4700" spans="2:12" x14ac:dyDescent="0.25">
      <c r="B4700">
        <f t="shared" ca="1" si="459"/>
        <v>27</v>
      </c>
      <c r="C4700">
        <f t="shared" ca="1" si="458"/>
        <v>2</v>
      </c>
      <c r="D4700">
        <f t="shared" ca="1" si="458"/>
        <v>2000</v>
      </c>
      <c r="E4700">
        <f t="shared" ca="1" si="458"/>
        <v>1</v>
      </c>
      <c r="F4700">
        <f t="shared" ca="1" si="458"/>
        <v>3</v>
      </c>
      <c r="G4700">
        <f t="shared" ca="1" si="458"/>
        <v>2</v>
      </c>
      <c r="I4700" t="str">
        <f t="shared" ca="1" si="460"/>
        <v>Female</v>
      </c>
      <c r="J4700" t="str">
        <f t="shared" ca="1" si="461"/>
        <v>Medicaid</v>
      </c>
      <c r="K4700" t="str">
        <f t="shared" ca="1" si="462"/>
        <v>Admitted</v>
      </c>
      <c r="L4700" s="1">
        <f t="shared" ca="1" si="463"/>
        <v>36583</v>
      </c>
    </row>
    <row r="4701" spans="2:12" x14ac:dyDescent="0.25">
      <c r="B4701">
        <f t="shared" ca="1" si="459"/>
        <v>20</v>
      </c>
      <c r="C4701">
        <f t="shared" ca="1" si="458"/>
        <v>5</v>
      </c>
      <c r="D4701">
        <f t="shared" ca="1" si="458"/>
        <v>1969</v>
      </c>
      <c r="E4701">
        <f t="shared" ca="1" si="458"/>
        <v>1</v>
      </c>
      <c r="F4701">
        <f t="shared" ca="1" si="458"/>
        <v>1</v>
      </c>
      <c r="G4701">
        <f t="shared" ca="1" si="458"/>
        <v>3</v>
      </c>
      <c r="I4701" t="str">
        <f t="shared" ca="1" si="460"/>
        <v>Female</v>
      </c>
      <c r="J4701" t="str">
        <f t="shared" ca="1" si="461"/>
        <v>Aetna</v>
      </c>
      <c r="K4701" t="str">
        <f t="shared" ca="1" si="462"/>
        <v>Transferred</v>
      </c>
      <c r="L4701" s="1">
        <f t="shared" ca="1" si="463"/>
        <v>25343</v>
      </c>
    </row>
    <row r="4702" spans="2:12" x14ac:dyDescent="0.25">
      <c r="B4702">
        <f t="shared" ca="1" si="459"/>
        <v>16</v>
      </c>
      <c r="C4702">
        <f t="shared" ca="1" si="458"/>
        <v>9</v>
      </c>
      <c r="D4702">
        <f t="shared" ca="1" si="458"/>
        <v>1926</v>
      </c>
      <c r="E4702">
        <f t="shared" ca="1" si="458"/>
        <v>1</v>
      </c>
      <c r="F4702">
        <f t="shared" ca="1" si="458"/>
        <v>2</v>
      </c>
      <c r="G4702">
        <f t="shared" ca="1" si="458"/>
        <v>3</v>
      </c>
      <c r="I4702" t="str">
        <f t="shared" ca="1" si="460"/>
        <v>Female</v>
      </c>
      <c r="J4702" t="str">
        <f t="shared" ca="1" si="461"/>
        <v>Medicare</v>
      </c>
      <c r="K4702" t="str">
        <f t="shared" ca="1" si="462"/>
        <v>Transferred</v>
      </c>
      <c r="L4702" s="1">
        <f t="shared" ca="1" si="463"/>
        <v>9756</v>
      </c>
    </row>
    <row r="4703" spans="2:12" x14ac:dyDescent="0.25">
      <c r="B4703">
        <f t="shared" ca="1" si="459"/>
        <v>20</v>
      </c>
      <c r="C4703">
        <f t="shared" ca="1" si="458"/>
        <v>9</v>
      </c>
      <c r="D4703">
        <f t="shared" ca="1" si="458"/>
        <v>1988</v>
      </c>
      <c r="E4703">
        <f t="shared" ca="1" si="458"/>
        <v>2</v>
      </c>
      <c r="F4703">
        <f t="shared" ca="1" si="458"/>
        <v>4</v>
      </c>
      <c r="G4703">
        <f t="shared" ca="1" si="458"/>
        <v>1</v>
      </c>
      <c r="I4703" t="str">
        <f t="shared" ca="1" si="460"/>
        <v>Male</v>
      </c>
      <c r="J4703" t="str">
        <f t="shared" ca="1" si="461"/>
        <v>Self-pay</v>
      </c>
      <c r="K4703" t="str">
        <f t="shared" ca="1" si="462"/>
        <v>Discharged</v>
      </c>
      <c r="L4703" s="1">
        <f t="shared" ca="1" si="463"/>
        <v>32406</v>
      </c>
    </row>
    <row r="4704" spans="2:12" x14ac:dyDescent="0.25">
      <c r="B4704">
        <f t="shared" ca="1" si="459"/>
        <v>3</v>
      </c>
      <c r="C4704">
        <f t="shared" ca="1" si="458"/>
        <v>1</v>
      </c>
      <c r="D4704">
        <f t="shared" ca="1" si="458"/>
        <v>1951</v>
      </c>
      <c r="E4704">
        <f t="shared" ca="1" si="458"/>
        <v>2</v>
      </c>
      <c r="F4704">
        <f t="shared" ca="1" si="458"/>
        <v>1</v>
      </c>
      <c r="G4704">
        <f t="shared" ca="1" si="458"/>
        <v>3</v>
      </c>
      <c r="I4704" t="str">
        <f t="shared" ca="1" si="460"/>
        <v>Male</v>
      </c>
      <c r="J4704" t="str">
        <f t="shared" ca="1" si="461"/>
        <v>Aetna</v>
      </c>
      <c r="K4704" t="str">
        <f t="shared" ca="1" si="462"/>
        <v>Transferred</v>
      </c>
      <c r="L4704" s="1">
        <f t="shared" ca="1" si="463"/>
        <v>18631</v>
      </c>
    </row>
    <row r="4705" spans="2:12" x14ac:dyDescent="0.25">
      <c r="B4705">
        <f t="shared" ca="1" si="459"/>
        <v>1</v>
      </c>
      <c r="C4705">
        <f t="shared" ca="1" si="458"/>
        <v>1</v>
      </c>
      <c r="D4705">
        <f t="shared" ca="1" si="458"/>
        <v>1959</v>
      </c>
      <c r="E4705">
        <f t="shared" ca="1" si="458"/>
        <v>1</v>
      </c>
      <c r="F4705">
        <f t="shared" ca="1" si="458"/>
        <v>1</v>
      </c>
      <c r="G4705">
        <f t="shared" ca="1" si="458"/>
        <v>4</v>
      </c>
      <c r="I4705" t="str">
        <f t="shared" ca="1" si="460"/>
        <v>Female</v>
      </c>
      <c r="J4705" t="str">
        <f t="shared" ca="1" si="461"/>
        <v>Aetna</v>
      </c>
      <c r="K4705" t="str">
        <f t="shared" ca="1" si="462"/>
        <v>Left without being seen</v>
      </c>
      <c r="L4705" s="1">
        <f t="shared" ca="1" si="463"/>
        <v>21551</v>
      </c>
    </row>
    <row r="4706" spans="2:12" x14ac:dyDescent="0.25">
      <c r="B4706">
        <f t="shared" ca="1" si="459"/>
        <v>17</v>
      </c>
      <c r="C4706">
        <f t="shared" ca="1" si="458"/>
        <v>4</v>
      </c>
      <c r="D4706">
        <f t="shared" ca="1" si="458"/>
        <v>1984</v>
      </c>
      <c r="E4706">
        <f t="shared" ca="1" si="458"/>
        <v>1</v>
      </c>
      <c r="F4706">
        <f t="shared" ca="1" si="458"/>
        <v>1</v>
      </c>
      <c r="G4706">
        <f t="shared" ca="1" si="458"/>
        <v>1</v>
      </c>
      <c r="I4706" t="str">
        <f t="shared" ca="1" si="460"/>
        <v>Female</v>
      </c>
      <c r="J4706" t="str">
        <f t="shared" ca="1" si="461"/>
        <v>Aetna</v>
      </c>
      <c r="K4706" t="str">
        <f t="shared" ca="1" si="462"/>
        <v>Discharged</v>
      </c>
      <c r="L4706" s="1">
        <f t="shared" ca="1" si="463"/>
        <v>30789</v>
      </c>
    </row>
    <row r="4707" spans="2:12" x14ac:dyDescent="0.25">
      <c r="B4707">
        <f t="shared" ca="1" si="459"/>
        <v>17</v>
      </c>
      <c r="C4707">
        <f t="shared" ca="1" si="458"/>
        <v>11</v>
      </c>
      <c r="D4707">
        <f t="shared" ca="1" si="458"/>
        <v>1928</v>
      </c>
      <c r="E4707">
        <f t="shared" ca="1" si="458"/>
        <v>1</v>
      </c>
      <c r="F4707">
        <f t="shared" ca="1" si="458"/>
        <v>4</v>
      </c>
      <c r="G4707">
        <f t="shared" ca="1" si="458"/>
        <v>2</v>
      </c>
      <c r="I4707" t="str">
        <f t="shared" ca="1" si="460"/>
        <v>Female</v>
      </c>
      <c r="J4707" t="str">
        <f t="shared" ca="1" si="461"/>
        <v>Self-pay</v>
      </c>
      <c r="K4707" t="str">
        <f t="shared" ca="1" si="462"/>
        <v>Admitted</v>
      </c>
      <c r="L4707" s="1">
        <f t="shared" ca="1" si="463"/>
        <v>10549</v>
      </c>
    </row>
    <row r="4708" spans="2:12" x14ac:dyDescent="0.25">
      <c r="B4708">
        <f t="shared" ca="1" si="459"/>
        <v>5</v>
      </c>
      <c r="C4708">
        <f t="shared" ca="1" si="458"/>
        <v>10</v>
      </c>
      <c r="D4708">
        <f t="shared" ca="1" si="458"/>
        <v>2010</v>
      </c>
      <c r="E4708">
        <f t="shared" ca="1" si="458"/>
        <v>1</v>
      </c>
      <c r="F4708">
        <f t="shared" ca="1" si="458"/>
        <v>4</v>
      </c>
      <c r="G4708">
        <f t="shared" ca="1" si="458"/>
        <v>3</v>
      </c>
      <c r="I4708" t="str">
        <f t="shared" ca="1" si="460"/>
        <v>Female</v>
      </c>
      <c r="J4708" t="str">
        <f t="shared" ca="1" si="461"/>
        <v>Self-pay</v>
      </c>
      <c r="K4708" t="str">
        <f t="shared" ca="1" si="462"/>
        <v>Transferred</v>
      </c>
      <c r="L4708" s="1">
        <f t="shared" ca="1" si="463"/>
        <v>40456</v>
      </c>
    </row>
    <row r="4709" spans="2:12" x14ac:dyDescent="0.25">
      <c r="B4709">
        <f t="shared" ca="1" si="459"/>
        <v>22</v>
      </c>
      <c r="C4709">
        <f t="shared" ca="1" si="458"/>
        <v>7</v>
      </c>
      <c r="D4709">
        <f t="shared" ca="1" si="458"/>
        <v>1989</v>
      </c>
      <c r="E4709">
        <f t="shared" ref="C4709:G4760" ca="1" si="464">RANDBETWEEN(E$4,E$5)</f>
        <v>1</v>
      </c>
      <c r="F4709">
        <f t="shared" ca="1" si="464"/>
        <v>3</v>
      </c>
      <c r="G4709">
        <f t="shared" ca="1" si="464"/>
        <v>2</v>
      </c>
      <c r="I4709" t="str">
        <f t="shared" ca="1" si="460"/>
        <v>Female</v>
      </c>
      <c r="J4709" t="str">
        <f t="shared" ca="1" si="461"/>
        <v>Medicaid</v>
      </c>
      <c r="K4709" t="str">
        <f t="shared" ca="1" si="462"/>
        <v>Admitted</v>
      </c>
      <c r="L4709" s="1">
        <f t="shared" ca="1" si="463"/>
        <v>32711</v>
      </c>
    </row>
    <row r="4710" spans="2:12" x14ac:dyDescent="0.25">
      <c r="B4710">
        <f t="shared" ca="1" si="459"/>
        <v>13</v>
      </c>
      <c r="C4710">
        <f t="shared" ca="1" si="464"/>
        <v>5</v>
      </c>
      <c r="D4710">
        <f t="shared" ca="1" si="464"/>
        <v>1951</v>
      </c>
      <c r="E4710">
        <f t="shared" ca="1" si="464"/>
        <v>2</v>
      </c>
      <c r="F4710">
        <f t="shared" ca="1" si="464"/>
        <v>5</v>
      </c>
      <c r="G4710">
        <f t="shared" ca="1" si="464"/>
        <v>3</v>
      </c>
      <c r="I4710" t="str">
        <f t="shared" ca="1" si="460"/>
        <v>Male</v>
      </c>
      <c r="J4710" t="str">
        <f t="shared" ca="1" si="461"/>
        <v>Blue Cross</v>
      </c>
      <c r="K4710" t="str">
        <f t="shared" ca="1" si="462"/>
        <v>Transferred</v>
      </c>
      <c r="L4710" s="1">
        <f t="shared" ca="1" si="463"/>
        <v>18761</v>
      </c>
    </row>
    <row r="4711" spans="2:12" x14ac:dyDescent="0.25">
      <c r="B4711">
        <f t="shared" ca="1" si="459"/>
        <v>3</v>
      </c>
      <c r="C4711">
        <f t="shared" ca="1" si="464"/>
        <v>8</v>
      </c>
      <c r="D4711">
        <f t="shared" ca="1" si="464"/>
        <v>1985</v>
      </c>
      <c r="E4711">
        <f t="shared" ca="1" si="464"/>
        <v>1</v>
      </c>
      <c r="F4711">
        <f t="shared" ca="1" si="464"/>
        <v>2</v>
      </c>
      <c r="G4711">
        <f t="shared" ca="1" si="464"/>
        <v>4</v>
      </c>
      <c r="I4711" t="str">
        <f t="shared" ca="1" si="460"/>
        <v>Female</v>
      </c>
      <c r="J4711" t="str">
        <f t="shared" ca="1" si="461"/>
        <v>Medicare</v>
      </c>
      <c r="K4711" t="str">
        <f t="shared" ca="1" si="462"/>
        <v>Left without being seen</v>
      </c>
      <c r="L4711" s="1">
        <f t="shared" ca="1" si="463"/>
        <v>31262</v>
      </c>
    </row>
    <row r="4712" spans="2:12" x14ac:dyDescent="0.25">
      <c r="B4712">
        <f t="shared" ca="1" si="459"/>
        <v>7</v>
      </c>
      <c r="C4712">
        <f t="shared" ca="1" si="464"/>
        <v>12</v>
      </c>
      <c r="D4712">
        <f t="shared" ca="1" si="464"/>
        <v>1920</v>
      </c>
      <c r="E4712">
        <f t="shared" ca="1" si="464"/>
        <v>2</v>
      </c>
      <c r="F4712">
        <f t="shared" ca="1" si="464"/>
        <v>2</v>
      </c>
      <c r="G4712">
        <f t="shared" ca="1" si="464"/>
        <v>3</v>
      </c>
      <c r="I4712" t="str">
        <f t="shared" ca="1" si="460"/>
        <v>Male</v>
      </c>
      <c r="J4712" t="str">
        <f t="shared" ca="1" si="461"/>
        <v>Medicare</v>
      </c>
      <c r="K4712" t="str">
        <f t="shared" ca="1" si="462"/>
        <v>Transferred</v>
      </c>
      <c r="L4712" s="1">
        <f t="shared" ca="1" si="463"/>
        <v>7647</v>
      </c>
    </row>
    <row r="4713" spans="2:12" x14ac:dyDescent="0.25">
      <c r="B4713">
        <f t="shared" ca="1" si="459"/>
        <v>23</v>
      </c>
      <c r="C4713">
        <f t="shared" ca="1" si="464"/>
        <v>8</v>
      </c>
      <c r="D4713">
        <f t="shared" ca="1" si="464"/>
        <v>1994</v>
      </c>
      <c r="E4713">
        <f t="shared" ca="1" si="464"/>
        <v>2</v>
      </c>
      <c r="F4713">
        <f t="shared" ca="1" si="464"/>
        <v>1</v>
      </c>
      <c r="G4713">
        <f t="shared" ca="1" si="464"/>
        <v>3</v>
      </c>
      <c r="I4713" t="str">
        <f t="shared" ca="1" si="460"/>
        <v>Male</v>
      </c>
      <c r="J4713" t="str">
        <f t="shared" ca="1" si="461"/>
        <v>Aetna</v>
      </c>
      <c r="K4713" t="str">
        <f t="shared" ca="1" si="462"/>
        <v>Transferred</v>
      </c>
      <c r="L4713" s="1">
        <f t="shared" ca="1" si="463"/>
        <v>34569</v>
      </c>
    </row>
    <row r="4714" spans="2:12" x14ac:dyDescent="0.25">
      <c r="B4714">
        <f t="shared" ca="1" si="459"/>
        <v>20</v>
      </c>
      <c r="C4714">
        <f t="shared" ca="1" si="464"/>
        <v>11</v>
      </c>
      <c r="D4714">
        <f t="shared" ca="1" si="464"/>
        <v>2008</v>
      </c>
      <c r="E4714">
        <f t="shared" ca="1" si="464"/>
        <v>2</v>
      </c>
      <c r="F4714">
        <f t="shared" ca="1" si="464"/>
        <v>4</v>
      </c>
      <c r="G4714">
        <f t="shared" ca="1" si="464"/>
        <v>2</v>
      </c>
      <c r="I4714" t="str">
        <f t="shared" ca="1" si="460"/>
        <v>Male</v>
      </c>
      <c r="J4714" t="str">
        <f t="shared" ca="1" si="461"/>
        <v>Self-pay</v>
      </c>
      <c r="K4714" t="str">
        <f t="shared" ca="1" si="462"/>
        <v>Admitted</v>
      </c>
      <c r="L4714" s="1">
        <f t="shared" ca="1" si="463"/>
        <v>39772</v>
      </c>
    </row>
    <row r="4715" spans="2:12" x14ac:dyDescent="0.25">
      <c r="B4715">
        <f t="shared" ca="1" si="459"/>
        <v>10</v>
      </c>
      <c r="C4715">
        <f t="shared" ca="1" si="464"/>
        <v>3</v>
      </c>
      <c r="D4715">
        <f t="shared" ca="1" si="464"/>
        <v>1998</v>
      </c>
      <c r="E4715">
        <f t="shared" ca="1" si="464"/>
        <v>2</v>
      </c>
      <c r="F4715">
        <f t="shared" ca="1" si="464"/>
        <v>3</v>
      </c>
      <c r="G4715">
        <f t="shared" ca="1" si="464"/>
        <v>4</v>
      </c>
      <c r="I4715" t="str">
        <f t="shared" ca="1" si="460"/>
        <v>Male</v>
      </c>
      <c r="J4715" t="str">
        <f t="shared" ca="1" si="461"/>
        <v>Medicaid</v>
      </c>
      <c r="K4715" t="str">
        <f t="shared" ca="1" si="462"/>
        <v>Left without being seen</v>
      </c>
      <c r="L4715" s="1">
        <f t="shared" ca="1" si="463"/>
        <v>35864</v>
      </c>
    </row>
    <row r="4716" spans="2:12" x14ac:dyDescent="0.25">
      <c r="B4716">
        <f t="shared" ca="1" si="459"/>
        <v>1</v>
      </c>
      <c r="C4716">
        <f t="shared" ca="1" si="464"/>
        <v>6</v>
      </c>
      <c r="D4716">
        <f t="shared" ca="1" si="464"/>
        <v>1959</v>
      </c>
      <c r="E4716">
        <f t="shared" ca="1" si="464"/>
        <v>1</v>
      </c>
      <c r="F4716">
        <f t="shared" ca="1" si="464"/>
        <v>1</v>
      </c>
      <c r="G4716">
        <f t="shared" ca="1" si="464"/>
        <v>1</v>
      </c>
      <c r="I4716" t="str">
        <f t="shared" ca="1" si="460"/>
        <v>Female</v>
      </c>
      <c r="J4716" t="str">
        <f t="shared" ca="1" si="461"/>
        <v>Aetna</v>
      </c>
      <c r="K4716" t="str">
        <f t="shared" ca="1" si="462"/>
        <v>Discharged</v>
      </c>
      <c r="L4716" s="1">
        <f t="shared" ca="1" si="463"/>
        <v>21702</v>
      </c>
    </row>
    <row r="4717" spans="2:12" x14ac:dyDescent="0.25">
      <c r="B4717">
        <f t="shared" ca="1" si="459"/>
        <v>14</v>
      </c>
      <c r="C4717">
        <f t="shared" ca="1" si="464"/>
        <v>9</v>
      </c>
      <c r="D4717">
        <f t="shared" ca="1" si="464"/>
        <v>1970</v>
      </c>
      <c r="E4717">
        <f t="shared" ca="1" si="464"/>
        <v>1</v>
      </c>
      <c r="F4717">
        <f t="shared" ca="1" si="464"/>
        <v>1</v>
      </c>
      <c r="G4717">
        <f t="shared" ca="1" si="464"/>
        <v>2</v>
      </c>
      <c r="I4717" t="str">
        <f t="shared" ca="1" si="460"/>
        <v>Female</v>
      </c>
      <c r="J4717" t="str">
        <f t="shared" ca="1" si="461"/>
        <v>Aetna</v>
      </c>
      <c r="K4717" t="str">
        <f t="shared" ca="1" si="462"/>
        <v>Admitted</v>
      </c>
      <c r="L4717" s="1">
        <f t="shared" ca="1" si="463"/>
        <v>25825</v>
      </c>
    </row>
    <row r="4718" spans="2:12" x14ac:dyDescent="0.25">
      <c r="B4718">
        <f t="shared" ca="1" si="459"/>
        <v>11</v>
      </c>
      <c r="C4718">
        <f t="shared" ca="1" si="464"/>
        <v>10</v>
      </c>
      <c r="D4718">
        <f t="shared" ca="1" si="464"/>
        <v>2005</v>
      </c>
      <c r="E4718">
        <f t="shared" ca="1" si="464"/>
        <v>2</v>
      </c>
      <c r="F4718">
        <f t="shared" ca="1" si="464"/>
        <v>1</v>
      </c>
      <c r="G4718">
        <f t="shared" ca="1" si="464"/>
        <v>4</v>
      </c>
      <c r="I4718" t="str">
        <f t="shared" ca="1" si="460"/>
        <v>Male</v>
      </c>
      <c r="J4718" t="str">
        <f t="shared" ca="1" si="461"/>
        <v>Aetna</v>
      </c>
      <c r="K4718" t="str">
        <f t="shared" ca="1" si="462"/>
        <v>Left without being seen</v>
      </c>
      <c r="L4718" s="1">
        <f t="shared" ca="1" si="463"/>
        <v>38636</v>
      </c>
    </row>
    <row r="4719" spans="2:12" x14ac:dyDescent="0.25">
      <c r="B4719">
        <f t="shared" ca="1" si="459"/>
        <v>5</v>
      </c>
      <c r="C4719">
        <f t="shared" ca="1" si="464"/>
        <v>5</v>
      </c>
      <c r="D4719">
        <f t="shared" ca="1" si="464"/>
        <v>1967</v>
      </c>
      <c r="E4719">
        <f t="shared" ca="1" si="464"/>
        <v>1</v>
      </c>
      <c r="F4719">
        <f t="shared" ca="1" si="464"/>
        <v>3</v>
      </c>
      <c r="G4719">
        <f t="shared" ca="1" si="464"/>
        <v>1</v>
      </c>
      <c r="I4719" t="str">
        <f t="shared" ca="1" si="460"/>
        <v>Female</v>
      </c>
      <c r="J4719" t="str">
        <f t="shared" ca="1" si="461"/>
        <v>Medicaid</v>
      </c>
      <c r="K4719" t="str">
        <f t="shared" ca="1" si="462"/>
        <v>Discharged</v>
      </c>
      <c r="L4719" s="1">
        <f t="shared" ca="1" si="463"/>
        <v>24597</v>
      </c>
    </row>
    <row r="4720" spans="2:12" x14ac:dyDescent="0.25">
      <c r="B4720">
        <f t="shared" ca="1" si="459"/>
        <v>5</v>
      </c>
      <c r="C4720">
        <f t="shared" ca="1" si="464"/>
        <v>1</v>
      </c>
      <c r="D4720">
        <f t="shared" ca="1" si="464"/>
        <v>1939</v>
      </c>
      <c r="E4720">
        <f t="shared" ca="1" si="464"/>
        <v>2</v>
      </c>
      <c r="F4720">
        <f t="shared" ca="1" si="464"/>
        <v>2</v>
      </c>
      <c r="G4720">
        <f t="shared" ca="1" si="464"/>
        <v>2</v>
      </c>
      <c r="I4720" t="str">
        <f t="shared" ca="1" si="460"/>
        <v>Male</v>
      </c>
      <c r="J4720" t="str">
        <f t="shared" ca="1" si="461"/>
        <v>Medicare</v>
      </c>
      <c r="K4720" t="str">
        <f t="shared" ca="1" si="462"/>
        <v>Admitted</v>
      </c>
      <c r="L4720" s="1">
        <f t="shared" ca="1" si="463"/>
        <v>14250</v>
      </c>
    </row>
    <row r="4721" spans="2:12" x14ac:dyDescent="0.25">
      <c r="B4721">
        <f t="shared" ca="1" si="459"/>
        <v>20</v>
      </c>
      <c r="C4721">
        <f t="shared" ca="1" si="464"/>
        <v>12</v>
      </c>
      <c r="D4721">
        <f t="shared" ca="1" si="464"/>
        <v>1980</v>
      </c>
      <c r="E4721">
        <f t="shared" ca="1" si="464"/>
        <v>1</v>
      </c>
      <c r="F4721">
        <f t="shared" ca="1" si="464"/>
        <v>3</v>
      </c>
      <c r="G4721">
        <f t="shared" ca="1" si="464"/>
        <v>1</v>
      </c>
      <c r="I4721" t="str">
        <f t="shared" ca="1" si="460"/>
        <v>Female</v>
      </c>
      <c r="J4721" t="str">
        <f t="shared" ca="1" si="461"/>
        <v>Medicaid</v>
      </c>
      <c r="K4721" t="str">
        <f t="shared" ca="1" si="462"/>
        <v>Discharged</v>
      </c>
      <c r="L4721" s="1">
        <f t="shared" ca="1" si="463"/>
        <v>29575</v>
      </c>
    </row>
    <row r="4722" spans="2:12" x14ac:dyDescent="0.25">
      <c r="B4722">
        <f t="shared" ca="1" si="459"/>
        <v>14</v>
      </c>
      <c r="C4722">
        <f t="shared" ca="1" si="464"/>
        <v>7</v>
      </c>
      <c r="D4722">
        <f t="shared" ca="1" si="464"/>
        <v>1930</v>
      </c>
      <c r="E4722">
        <f t="shared" ca="1" si="464"/>
        <v>2</v>
      </c>
      <c r="F4722">
        <f t="shared" ca="1" si="464"/>
        <v>3</v>
      </c>
      <c r="G4722">
        <f t="shared" ca="1" si="464"/>
        <v>4</v>
      </c>
      <c r="I4722" t="str">
        <f t="shared" ca="1" si="460"/>
        <v>Male</v>
      </c>
      <c r="J4722" t="str">
        <f t="shared" ca="1" si="461"/>
        <v>Medicaid</v>
      </c>
      <c r="K4722" t="str">
        <f t="shared" ca="1" si="462"/>
        <v>Left without being seen</v>
      </c>
      <c r="L4722" s="1">
        <f t="shared" ca="1" si="463"/>
        <v>11153</v>
      </c>
    </row>
    <row r="4723" spans="2:12" x14ac:dyDescent="0.25">
      <c r="B4723">
        <f t="shared" ca="1" si="459"/>
        <v>19</v>
      </c>
      <c r="C4723">
        <f t="shared" ca="1" si="464"/>
        <v>10</v>
      </c>
      <c r="D4723">
        <f t="shared" ca="1" si="464"/>
        <v>1934</v>
      </c>
      <c r="E4723">
        <f t="shared" ca="1" si="464"/>
        <v>2</v>
      </c>
      <c r="F4723">
        <f t="shared" ca="1" si="464"/>
        <v>1</v>
      </c>
      <c r="G4723">
        <f t="shared" ca="1" si="464"/>
        <v>4</v>
      </c>
      <c r="I4723" t="str">
        <f t="shared" ca="1" si="460"/>
        <v>Male</v>
      </c>
      <c r="J4723" t="str">
        <f t="shared" ca="1" si="461"/>
        <v>Aetna</v>
      </c>
      <c r="K4723" t="str">
        <f t="shared" ca="1" si="462"/>
        <v>Left without being seen</v>
      </c>
      <c r="L4723" s="1">
        <f t="shared" ca="1" si="463"/>
        <v>12711</v>
      </c>
    </row>
    <row r="4724" spans="2:12" x14ac:dyDescent="0.25">
      <c r="B4724">
        <f t="shared" ca="1" si="459"/>
        <v>21</v>
      </c>
      <c r="C4724">
        <f t="shared" ca="1" si="464"/>
        <v>5</v>
      </c>
      <c r="D4724">
        <f t="shared" ca="1" si="464"/>
        <v>2007</v>
      </c>
      <c r="E4724">
        <f t="shared" ca="1" si="464"/>
        <v>2</v>
      </c>
      <c r="F4724">
        <f t="shared" ca="1" si="464"/>
        <v>3</v>
      </c>
      <c r="G4724">
        <f t="shared" ca="1" si="464"/>
        <v>4</v>
      </c>
      <c r="I4724" t="str">
        <f t="shared" ca="1" si="460"/>
        <v>Male</v>
      </c>
      <c r="J4724" t="str">
        <f t="shared" ca="1" si="461"/>
        <v>Medicaid</v>
      </c>
      <c r="K4724" t="str">
        <f t="shared" ca="1" si="462"/>
        <v>Left without being seen</v>
      </c>
      <c r="L4724" s="1">
        <f t="shared" ca="1" si="463"/>
        <v>39223</v>
      </c>
    </row>
    <row r="4725" spans="2:12" x14ac:dyDescent="0.25">
      <c r="B4725">
        <f t="shared" ca="1" si="459"/>
        <v>28</v>
      </c>
      <c r="C4725">
        <f t="shared" ca="1" si="464"/>
        <v>11</v>
      </c>
      <c r="D4725">
        <f t="shared" ca="1" si="464"/>
        <v>1974</v>
      </c>
      <c r="E4725">
        <f t="shared" ca="1" si="464"/>
        <v>2</v>
      </c>
      <c r="F4725">
        <f t="shared" ca="1" si="464"/>
        <v>5</v>
      </c>
      <c r="G4725">
        <f t="shared" ca="1" si="464"/>
        <v>2</v>
      </c>
      <c r="I4725" t="str">
        <f t="shared" ca="1" si="460"/>
        <v>Male</v>
      </c>
      <c r="J4725" t="str">
        <f t="shared" ca="1" si="461"/>
        <v>Blue Cross</v>
      </c>
      <c r="K4725" t="str">
        <f t="shared" ca="1" si="462"/>
        <v>Admitted</v>
      </c>
      <c r="L4725" s="1">
        <f t="shared" ca="1" si="463"/>
        <v>27361</v>
      </c>
    </row>
    <row r="4726" spans="2:12" x14ac:dyDescent="0.25">
      <c r="B4726">
        <f t="shared" ca="1" si="459"/>
        <v>25</v>
      </c>
      <c r="C4726">
        <f t="shared" ca="1" si="464"/>
        <v>10</v>
      </c>
      <c r="D4726">
        <f t="shared" ca="1" si="464"/>
        <v>1916</v>
      </c>
      <c r="E4726">
        <f t="shared" ca="1" si="464"/>
        <v>1</v>
      </c>
      <c r="F4726">
        <f t="shared" ca="1" si="464"/>
        <v>5</v>
      </c>
      <c r="G4726">
        <f t="shared" ca="1" si="464"/>
        <v>3</v>
      </c>
      <c r="I4726" t="str">
        <f t="shared" ca="1" si="460"/>
        <v>Female</v>
      </c>
      <c r="J4726" t="str">
        <f t="shared" ca="1" si="461"/>
        <v>Blue Cross</v>
      </c>
      <c r="K4726" t="str">
        <f t="shared" ca="1" si="462"/>
        <v>Transferred</v>
      </c>
      <c r="L4726" s="1">
        <f t="shared" ca="1" si="463"/>
        <v>6143</v>
      </c>
    </row>
    <row r="4727" spans="2:12" x14ac:dyDescent="0.25">
      <c r="B4727">
        <f t="shared" ca="1" si="459"/>
        <v>18</v>
      </c>
      <c r="C4727">
        <f t="shared" ca="1" si="464"/>
        <v>9</v>
      </c>
      <c r="D4727">
        <f t="shared" ca="1" si="464"/>
        <v>1956</v>
      </c>
      <c r="E4727">
        <f t="shared" ca="1" si="464"/>
        <v>1</v>
      </c>
      <c r="F4727">
        <f t="shared" ca="1" si="464"/>
        <v>3</v>
      </c>
      <c r="G4727">
        <f t="shared" ca="1" si="464"/>
        <v>1</v>
      </c>
      <c r="I4727" t="str">
        <f t="shared" ca="1" si="460"/>
        <v>Female</v>
      </c>
      <c r="J4727" t="str">
        <f t="shared" ca="1" si="461"/>
        <v>Medicaid</v>
      </c>
      <c r="K4727" t="str">
        <f t="shared" ca="1" si="462"/>
        <v>Discharged</v>
      </c>
      <c r="L4727" s="1">
        <f t="shared" ca="1" si="463"/>
        <v>20716</v>
      </c>
    </row>
    <row r="4728" spans="2:12" x14ac:dyDescent="0.25">
      <c r="B4728">
        <f t="shared" ca="1" si="459"/>
        <v>26</v>
      </c>
      <c r="C4728">
        <f t="shared" ca="1" si="464"/>
        <v>12</v>
      </c>
      <c r="D4728">
        <f t="shared" ca="1" si="464"/>
        <v>1971</v>
      </c>
      <c r="E4728">
        <f t="shared" ca="1" si="464"/>
        <v>1</v>
      </c>
      <c r="F4728">
        <f t="shared" ca="1" si="464"/>
        <v>1</v>
      </c>
      <c r="G4728">
        <f t="shared" ca="1" si="464"/>
        <v>4</v>
      </c>
      <c r="I4728" t="str">
        <f t="shared" ca="1" si="460"/>
        <v>Female</v>
      </c>
      <c r="J4728" t="str">
        <f t="shared" ca="1" si="461"/>
        <v>Aetna</v>
      </c>
      <c r="K4728" t="str">
        <f t="shared" ca="1" si="462"/>
        <v>Left without being seen</v>
      </c>
      <c r="L4728" s="1">
        <f t="shared" ca="1" si="463"/>
        <v>26293</v>
      </c>
    </row>
    <row r="4729" spans="2:12" x14ac:dyDescent="0.25">
      <c r="B4729">
        <f t="shared" ca="1" si="459"/>
        <v>29</v>
      </c>
      <c r="C4729">
        <f t="shared" ca="1" si="464"/>
        <v>3</v>
      </c>
      <c r="D4729">
        <f t="shared" ca="1" si="464"/>
        <v>1948</v>
      </c>
      <c r="E4729">
        <f t="shared" ca="1" si="464"/>
        <v>2</v>
      </c>
      <c r="F4729">
        <f t="shared" ca="1" si="464"/>
        <v>5</v>
      </c>
      <c r="G4729">
        <f t="shared" ca="1" si="464"/>
        <v>3</v>
      </c>
      <c r="I4729" t="str">
        <f t="shared" ca="1" si="460"/>
        <v>Male</v>
      </c>
      <c r="J4729" t="str">
        <f t="shared" ca="1" si="461"/>
        <v>Blue Cross</v>
      </c>
      <c r="K4729" t="str">
        <f t="shared" ca="1" si="462"/>
        <v>Transferred</v>
      </c>
      <c r="L4729" s="1">
        <f t="shared" ca="1" si="463"/>
        <v>17621</v>
      </c>
    </row>
    <row r="4730" spans="2:12" x14ac:dyDescent="0.25">
      <c r="B4730">
        <f t="shared" ca="1" si="459"/>
        <v>21</v>
      </c>
      <c r="C4730">
        <f t="shared" ca="1" si="464"/>
        <v>11</v>
      </c>
      <c r="D4730">
        <f t="shared" ca="1" si="464"/>
        <v>1936</v>
      </c>
      <c r="E4730">
        <f t="shared" ca="1" si="464"/>
        <v>1</v>
      </c>
      <c r="F4730">
        <f t="shared" ca="1" si="464"/>
        <v>4</v>
      </c>
      <c r="G4730">
        <f t="shared" ca="1" si="464"/>
        <v>3</v>
      </c>
      <c r="I4730" t="str">
        <f t="shared" ca="1" si="460"/>
        <v>Female</v>
      </c>
      <c r="J4730" t="str">
        <f t="shared" ca="1" si="461"/>
        <v>Self-pay</v>
      </c>
      <c r="K4730" t="str">
        <f t="shared" ca="1" si="462"/>
        <v>Transferred</v>
      </c>
      <c r="L4730" s="1">
        <f t="shared" ca="1" si="463"/>
        <v>13475</v>
      </c>
    </row>
    <row r="4731" spans="2:12" x14ac:dyDescent="0.25">
      <c r="B4731">
        <f t="shared" ca="1" si="459"/>
        <v>23</v>
      </c>
      <c r="C4731">
        <f t="shared" ca="1" si="464"/>
        <v>4</v>
      </c>
      <c r="D4731">
        <f t="shared" ca="1" si="464"/>
        <v>1998</v>
      </c>
      <c r="E4731">
        <f t="shared" ca="1" si="464"/>
        <v>2</v>
      </c>
      <c r="F4731">
        <f t="shared" ca="1" si="464"/>
        <v>1</v>
      </c>
      <c r="G4731">
        <f t="shared" ca="1" si="464"/>
        <v>3</v>
      </c>
      <c r="I4731" t="str">
        <f t="shared" ca="1" si="460"/>
        <v>Male</v>
      </c>
      <c r="J4731" t="str">
        <f t="shared" ca="1" si="461"/>
        <v>Aetna</v>
      </c>
      <c r="K4731" t="str">
        <f t="shared" ca="1" si="462"/>
        <v>Transferred</v>
      </c>
      <c r="L4731" s="1">
        <f t="shared" ca="1" si="463"/>
        <v>35908</v>
      </c>
    </row>
    <row r="4732" spans="2:12" x14ac:dyDescent="0.25">
      <c r="B4732">
        <f t="shared" ca="1" si="459"/>
        <v>18</v>
      </c>
      <c r="C4732">
        <f t="shared" ca="1" si="464"/>
        <v>12</v>
      </c>
      <c r="D4732">
        <f t="shared" ca="1" si="464"/>
        <v>1950</v>
      </c>
      <c r="E4732">
        <f t="shared" ca="1" si="464"/>
        <v>1</v>
      </c>
      <c r="F4732">
        <f t="shared" ca="1" si="464"/>
        <v>4</v>
      </c>
      <c r="G4732">
        <f t="shared" ca="1" si="464"/>
        <v>3</v>
      </c>
      <c r="I4732" t="str">
        <f t="shared" ca="1" si="460"/>
        <v>Female</v>
      </c>
      <c r="J4732" t="str">
        <f t="shared" ca="1" si="461"/>
        <v>Self-pay</v>
      </c>
      <c r="K4732" t="str">
        <f t="shared" ca="1" si="462"/>
        <v>Transferred</v>
      </c>
      <c r="L4732" s="1">
        <f t="shared" ca="1" si="463"/>
        <v>18615</v>
      </c>
    </row>
    <row r="4733" spans="2:12" x14ac:dyDescent="0.25">
      <c r="B4733">
        <f t="shared" ca="1" si="459"/>
        <v>3</v>
      </c>
      <c r="C4733">
        <f t="shared" ca="1" si="464"/>
        <v>3</v>
      </c>
      <c r="D4733">
        <f t="shared" ca="1" si="464"/>
        <v>1982</v>
      </c>
      <c r="E4733">
        <f t="shared" ca="1" si="464"/>
        <v>2</v>
      </c>
      <c r="F4733">
        <f t="shared" ca="1" si="464"/>
        <v>4</v>
      </c>
      <c r="G4733">
        <f t="shared" ca="1" si="464"/>
        <v>1</v>
      </c>
      <c r="I4733" t="str">
        <f t="shared" ca="1" si="460"/>
        <v>Male</v>
      </c>
      <c r="J4733" t="str">
        <f t="shared" ca="1" si="461"/>
        <v>Self-pay</v>
      </c>
      <c r="K4733" t="str">
        <f t="shared" ca="1" si="462"/>
        <v>Discharged</v>
      </c>
      <c r="L4733" s="1">
        <f t="shared" ca="1" si="463"/>
        <v>30013</v>
      </c>
    </row>
    <row r="4734" spans="2:12" x14ac:dyDescent="0.25">
      <c r="B4734">
        <f t="shared" ca="1" si="459"/>
        <v>22</v>
      </c>
      <c r="C4734">
        <f t="shared" ca="1" si="464"/>
        <v>7</v>
      </c>
      <c r="D4734">
        <f t="shared" ca="1" si="464"/>
        <v>1976</v>
      </c>
      <c r="E4734">
        <f t="shared" ca="1" si="464"/>
        <v>1</v>
      </c>
      <c r="F4734">
        <f t="shared" ca="1" si="464"/>
        <v>4</v>
      </c>
      <c r="G4734">
        <f t="shared" ca="1" si="464"/>
        <v>1</v>
      </c>
      <c r="I4734" t="str">
        <f t="shared" ca="1" si="460"/>
        <v>Female</v>
      </c>
      <c r="J4734" t="str">
        <f t="shared" ca="1" si="461"/>
        <v>Self-pay</v>
      </c>
      <c r="K4734" t="str">
        <f t="shared" ca="1" si="462"/>
        <v>Discharged</v>
      </c>
      <c r="L4734" s="1">
        <f t="shared" ca="1" si="463"/>
        <v>27963</v>
      </c>
    </row>
    <row r="4735" spans="2:12" x14ac:dyDescent="0.25">
      <c r="B4735">
        <f t="shared" ca="1" si="459"/>
        <v>20</v>
      </c>
      <c r="C4735">
        <f t="shared" ca="1" si="464"/>
        <v>12</v>
      </c>
      <c r="D4735">
        <f t="shared" ca="1" si="464"/>
        <v>1965</v>
      </c>
      <c r="E4735">
        <f t="shared" ca="1" si="464"/>
        <v>2</v>
      </c>
      <c r="F4735">
        <f t="shared" ca="1" si="464"/>
        <v>1</v>
      </c>
      <c r="G4735">
        <f t="shared" ca="1" si="464"/>
        <v>3</v>
      </c>
      <c r="I4735" t="str">
        <f t="shared" ca="1" si="460"/>
        <v>Male</v>
      </c>
      <c r="J4735" t="str">
        <f t="shared" ca="1" si="461"/>
        <v>Aetna</v>
      </c>
      <c r="K4735" t="str">
        <f t="shared" ca="1" si="462"/>
        <v>Transferred</v>
      </c>
      <c r="L4735" s="1">
        <f t="shared" ca="1" si="463"/>
        <v>24096</v>
      </c>
    </row>
    <row r="4736" spans="2:12" x14ac:dyDescent="0.25">
      <c r="B4736">
        <f t="shared" ca="1" si="459"/>
        <v>28</v>
      </c>
      <c r="C4736">
        <f t="shared" ca="1" si="464"/>
        <v>4</v>
      </c>
      <c r="D4736">
        <f t="shared" ca="1" si="464"/>
        <v>1994</v>
      </c>
      <c r="E4736">
        <f t="shared" ca="1" si="464"/>
        <v>2</v>
      </c>
      <c r="F4736">
        <f t="shared" ca="1" si="464"/>
        <v>4</v>
      </c>
      <c r="G4736">
        <f t="shared" ca="1" si="464"/>
        <v>3</v>
      </c>
      <c r="I4736" t="str">
        <f t="shared" ca="1" si="460"/>
        <v>Male</v>
      </c>
      <c r="J4736" t="str">
        <f t="shared" ca="1" si="461"/>
        <v>Self-pay</v>
      </c>
      <c r="K4736" t="str">
        <f t="shared" ca="1" si="462"/>
        <v>Transferred</v>
      </c>
      <c r="L4736" s="1">
        <f t="shared" ca="1" si="463"/>
        <v>34452</v>
      </c>
    </row>
    <row r="4737" spans="2:12" x14ac:dyDescent="0.25">
      <c r="B4737">
        <f t="shared" ca="1" si="459"/>
        <v>3</v>
      </c>
      <c r="C4737">
        <f t="shared" ca="1" si="464"/>
        <v>5</v>
      </c>
      <c r="D4737">
        <f t="shared" ca="1" si="464"/>
        <v>1925</v>
      </c>
      <c r="E4737">
        <f t="shared" ca="1" si="464"/>
        <v>2</v>
      </c>
      <c r="F4737">
        <f t="shared" ca="1" si="464"/>
        <v>4</v>
      </c>
      <c r="G4737">
        <f t="shared" ca="1" si="464"/>
        <v>1</v>
      </c>
      <c r="I4737" t="str">
        <f t="shared" ca="1" si="460"/>
        <v>Male</v>
      </c>
      <c r="J4737" t="str">
        <f t="shared" ca="1" si="461"/>
        <v>Self-pay</v>
      </c>
      <c r="K4737" t="str">
        <f t="shared" ca="1" si="462"/>
        <v>Discharged</v>
      </c>
      <c r="L4737" s="1">
        <f t="shared" ca="1" si="463"/>
        <v>9255</v>
      </c>
    </row>
    <row r="4738" spans="2:12" x14ac:dyDescent="0.25">
      <c r="B4738">
        <f t="shared" ca="1" si="459"/>
        <v>28</v>
      </c>
      <c r="C4738">
        <f t="shared" ca="1" si="464"/>
        <v>5</v>
      </c>
      <c r="D4738">
        <f t="shared" ca="1" si="464"/>
        <v>1973</v>
      </c>
      <c r="E4738">
        <f t="shared" ca="1" si="464"/>
        <v>2</v>
      </c>
      <c r="F4738">
        <f t="shared" ca="1" si="464"/>
        <v>4</v>
      </c>
      <c r="G4738">
        <f t="shared" ca="1" si="464"/>
        <v>3</v>
      </c>
      <c r="I4738" t="str">
        <f t="shared" ca="1" si="460"/>
        <v>Male</v>
      </c>
      <c r="J4738" t="str">
        <f t="shared" ca="1" si="461"/>
        <v>Self-pay</v>
      </c>
      <c r="K4738" t="str">
        <f t="shared" ca="1" si="462"/>
        <v>Transferred</v>
      </c>
      <c r="L4738" s="1">
        <f t="shared" ca="1" si="463"/>
        <v>26812</v>
      </c>
    </row>
    <row r="4739" spans="2:12" x14ac:dyDescent="0.25">
      <c r="B4739">
        <f t="shared" ca="1" si="459"/>
        <v>17</v>
      </c>
      <c r="C4739">
        <f t="shared" ca="1" si="464"/>
        <v>4</v>
      </c>
      <c r="D4739">
        <f t="shared" ca="1" si="464"/>
        <v>1998</v>
      </c>
      <c r="E4739">
        <f t="shared" ca="1" si="464"/>
        <v>1</v>
      </c>
      <c r="F4739">
        <f t="shared" ca="1" si="464"/>
        <v>2</v>
      </c>
      <c r="G4739">
        <f t="shared" ca="1" si="464"/>
        <v>2</v>
      </c>
      <c r="I4739" t="str">
        <f t="shared" ca="1" si="460"/>
        <v>Female</v>
      </c>
      <c r="J4739" t="str">
        <f t="shared" ca="1" si="461"/>
        <v>Medicare</v>
      </c>
      <c r="K4739" t="str">
        <f t="shared" ca="1" si="462"/>
        <v>Admitted</v>
      </c>
      <c r="L4739" s="1">
        <f t="shared" ca="1" si="463"/>
        <v>35902</v>
      </c>
    </row>
    <row r="4740" spans="2:12" x14ac:dyDescent="0.25">
      <c r="B4740">
        <f t="shared" ca="1" si="459"/>
        <v>27</v>
      </c>
      <c r="C4740">
        <f t="shared" ca="1" si="464"/>
        <v>2</v>
      </c>
      <c r="D4740">
        <f t="shared" ca="1" si="464"/>
        <v>1983</v>
      </c>
      <c r="E4740">
        <f t="shared" ca="1" si="464"/>
        <v>2</v>
      </c>
      <c r="F4740">
        <f t="shared" ca="1" si="464"/>
        <v>2</v>
      </c>
      <c r="G4740">
        <f t="shared" ca="1" si="464"/>
        <v>1</v>
      </c>
      <c r="I4740" t="str">
        <f t="shared" ca="1" si="460"/>
        <v>Male</v>
      </c>
      <c r="J4740" t="str">
        <f t="shared" ca="1" si="461"/>
        <v>Medicare</v>
      </c>
      <c r="K4740" t="str">
        <f t="shared" ca="1" si="462"/>
        <v>Discharged</v>
      </c>
      <c r="L4740" s="1">
        <f t="shared" ca="1" si="463"/>
        <v>30374</v>
      </c>
    </row>
    <row r="4741" spans="2:12" x14ac:dyDescent="0.25">
      <c r="B4741">
        <f t="shared" ref="B4741:B4804" ca="1" si="465">RANDBETWEEN(B$4,B$5)</f>
        <v>17</v>
      </c>
      <c r="C4741">
        <f t="shared" ca="1" si="464"/>
        <v>5</v>
      </c>
      <c r="D4741">
        <f t="shared" ca="1" si="464"/>
        <v>1998</v>
      </c>
      <c r="E4741">
        <f t="shared" ca="1" si="464"/>
        <v>1</v>
      </c>
      <c r="F4741">
        <f t="shared" ca="1" si="464"/>
        <v>4</v>
      </c>
      <c r="G4741">
        <f t="shared" ca="1" si="464"/>
        <v>1</v>
      </c>
      <c r="I4741" t="str">
        <f t="shared" ca="1" si="460"/>
        <v>Female</v>
      </c>
      <c r="J4741" t="str">
        <f t="shared" ca="1" si="461"/>
        <v>Self-pay</v>
      </c>
      <c r="K4741" t="str">
        <f t="shared" ca="1" si="462"/>
        <v>Discharged</v>
      </c>
      <c r="L4741" s="1">
        <f t="shared" ca="1" si="463"/>
        <v>35932</v>
      </c>
    </row>
    <row r="4742" spans="2:12" x14ac:dyDescent="0.25">
      <c r="B4742">
        <f t="shared" ca="1" si="465"/>
        <v>1</v>
      </c>
      <c r="C4742">
        <f t="shared" ca="1" si="464"/>
        <v>5</v>
      </c>
      <c r="D4742">
        <f t="shared" ca="1" si="464"/>
        <v>1991</v>
      </c>
      <c r="E4742">
        <f t="shared" ca="1" si="464"/>
        <v>1</v>
      </c>
      <c r="F4742">
        <f t="shared" ca="1" si="464"/>
        <v>3</v>
      </c>
      <c r="G4742">
        <f t="shared" ca="1" si="464"/>
        <v>2</v>
      </c>
      <c r="I4742" t="str">
        <f t="shared" ca="1" si="460"/>
        <v>Female</v>
      </c>
      <c r="J4742" t="str">
        <f t="shared" ca="1" si="461"/>
        <v>Medicaid</v>
      </c>
      <c r="K4742" t="str">
        <f t="shared" ca="1" si="462"/>
        <v>Admitted</v>
      </c>
      <c r="L4742" s="1">
        <f t="shared" ca="1" si="463"/>
        <v>33359</v>
      </c>
    </row>
    <row r="4743" spans="2:12" x14ac:dyDescent="0.25">
      <c r="B4743">
        <f t="shared" ca="1" si="465"/>
        <v>15</v>
      </c>
      <c r="C4743">
        <f t="shared" ca="1" si="464"/>
        <v>3</v>
      </c>
      <c r="D4743">
        <f t="shared" ca="1" si="464"/>
        <v>1934</v>
      </c>
      <c r="E4743">
        <f t="shared" ca="1" si="464"/>
        <v>2</v>
      </c>
      <c r="F4743">
        <f t="shared" ca="1" si="464"/>
        <v>4</v>
      </c>
      <c r="G4743">
        <f t="shared" ca="1" si="464"/>
        <v>1</v>
      </c>
      <c r="I4743" t="str">
        <f t="shared" ca="1" si="460"/>
        <v>Male</v>
      </c>
      <c r="J4743" t="str">
        <f t="shared" ca="1" si="461"/>
        <v>Self-pay</v>
      </c>
      <c r="K4743" t="str">
        <f t="shared" ca="1" si="462"/>
        <v>Discharged</v>
      </c>
      <c r="L4743" s="1">
        <f t="shared" ca="1" si="463"/>
        <v>12493</v>
      </c>
    </row>
    <row r="4744" spans="2:12" x14ac:dyDescent="0.25">
      <c r="B4744">
        <f t="shared" ca="1" si="465"/>
        <v>8</v>
      </c>
      <c r="C4744">
        <f t="shared" ca="1" si="464"/>
        <v>8</v>
      </c>
      <c r="D4744">
        <f t="shared" ca="1" si="464"/>
        <v>1924</v>
      </c>
      <c r="E4744">
        <f t="shared" ca="1" si="464"/>
        <v>2</v>
      </c>
      <c r="F4744">
        <f t="shared" ca="1" si="464"/>
        <v>5</v>
      </c>
      <c r="G4744">
        <f t="shared" ca="1" si="464"/>
        <v>3</v>
      </c>
      <c r="I4744" t="str">
        <f t="shared" ca="1" si="460"/>
        <v>Male</v>
      </c>
      <c r="J4744" t="str">
        <f t="shared" ca="1" si="461"/>
        <v>Blue Cross</v>
      </c>
      <c r="K4744" t="str">
        <f t="shared" ca="1" si="462"/>
        <v>Transferred</v>
      </c>
      <c r="L4744" s="1">
        <f t="shared" ca="1" si="463"/>
        <v>8987</v>
      </c>
    </row>
    <row r="4745" spans="2:12" x14ac:dyDescent="0.25">
      <c r="B4745">
        <f t="shared" ca="1" si="465"/>
        <v>12</v>
      </c>
      <c r="C4745">
        <f t="shared" ca="1" si="464"/>
        <v>1</v>
      </c>
      <c r="D4745">
        <f t="shared" ca="1" si="464"/>
        <v>1996</v>
      </c>
      <c r="E4745">
        <f t="shared" ca="1" si="464"/>
        <v>1</v>
      </c>
      <c r="F4745">
        <f t="shared" ca="1" si="464"/>
        <v>3</v>
      </c>
      <c r="G4745">
        <f t="shared" ca="1" si="464"/>
        <v>3</v>
      </c>
      <c r="I4745" t="str">
        <f t="shared" ref="I4745:I4808" ca="1" si="466">VLOOKUP(E4745,GenderNum_to_GenderLabel,2,FALSE)</f>
        <v>Female</v>
      </c>
      <c r="J4745" t="str">
        <f t="shared" ref="J4745:J4808" ca="1" si="467">VLOOKUP(F4745,InsuranceNum_to_InsuranceCompany,2,FALSE)</f>
        <v>Medicaid</v>
      </c>
      <c r="K4745" t="str">
        <f t="shared" ref="K4745:K4808" ca="1" si="468">VLOOKUP(G4745,DispositionNum_to_DispositionLabel,2,FALSE)</f>
        <v>Transferred</v>
      </c>
      <c r="L4745" s="1">
        <f t="shared" ca="1" si="463"/>
        <v>35076</v>
      </c>
    </row>
    <row r="4746" spans="2:12" x14ac:dyDescent="0.25">
      <c r="B4746">
        <f t="shared" ca="1" si="465"/>
        <v>19</v>
      </c>
      <c r="C4746">
        <f t="shared" ca="1" si="464"/>
        <v>12</v>
      </c>
      <c r="D4746">
        <f t="shared" ca="1" si="464"/>
        <v>1948</v>
      </c>
      <c r="E4746">
        <f t="shared" ca="1" si="464"/>
        <v>1</v>
      </c>
      <c r="F4746">
        <f t="shared" ca="1" si="464"/>
        <v>1</v>
      </c>
      <c r="G4746">
        <f t="shared" ca="1" si="464"/>
        <v>2</v>
      </c>
      <c r="I4746" t="str">
        <f t="shared" ca="1" si="466"/>
        <v>Female</v>
      </c>
      <c r="J4746" t="str">
        <f t="shared" ca="1" si="467"/>
        <v>Aetna</v>
      </c>
      <c r="K4746" t="str">
        <f t="shared" ca="1" si="468"/>
        <v>Admitted</v>
      </c>
      <c r="L4746" s="1">
        <f t="shared" ca="1" si="463"/>
        <v>17886</v>
      </c>
    </row>
    <row r="4747" spans="2:12" x14ac:dyDescent="0.25">
      <c r="B4747">
        <f t="shared" ca="1" si="465"/>
        <v>30</v>
      </c>
      <c r="C4747">
        <f t="shared" ca="1" si="464"/>
        <v>7</v>
      </c>
      <c r="D4747">
        <f t="shared" ca="1" si="464"/>
        <v>1984</v>
      </c>
      <c r="E4747">
        <f t="shared" ca="1" si="464"/>
        <v>2</v>
      </c>
      <c r="F4747">
        <f t="shared" ca="1" si="464"/>
        <v>4</v>
      </c>
      <c r="G4747">
        <f t="shared" ca="1" si="464"/>
        <v>2</v>
      </c>
      <c r="I4747" t="str">
        <f t="shared" ca="1" si="466"/>
        <v>Male</v>
      </c>
      <c r="J4747" t="str">
        <f t="shared" ca="1" si="467"/>
        <v>Self-pay</v>
      </c>
      <c r="K4747" t="str">
        <f t="shared" ca="1" si="468"/>
        <v>Admitted</v>
      </c>
      <c r="L4747" s="1">
        <f t="shared" ca="1" si="463"/>
        <v>30893</v>
      </c>
    </row>
    <row r="4748" spans="2:12" x14ac:dyDescent="0.25">
      <c r="B4748">
        <f t="shared" ca="1" si="465"/>
        <v>6</v>
      </c>
      <c r="C4748">
        <f t="shared" ca="1" si="464"/>
        <v>8</v>
      </c>
      <c r="D4748">
        <f t="shared" ca="1" si="464"/>
        <v>1948</v>
      </c>
      <c r="E4748">
        <f t="shared" ca="1" si="464"/>
        <v>1</v>
      </c>
      <c r="F4748">
        <f t="shared" ca="1" si="464"/>
        <v>2</v>
      </c>
      <c r="G4748">
        <f t="shared" ca="1" si="464"/>
        <v>3</v>
      </c>
      <c r="I4748" t="str">
        <f t="shared" ca="1" si="466"/>
        <v>Female</v>
      </c>
      <c r="J4748" t="str">
        <f t="shared" ca="1" si="467"/>
        <v>Medicare</v>
      </c>
      <c r="K4748" t="str">
        <f t="shared" ca="1" si="468"/>
        <v>Transferred</v>
      </c>
      <c r="L4748" s="1">
        <f t="shared" ca="1" si="463"/>
        <v>17751</v>
      </c>
    </row>
    <row r="4749" spans="2:12" x14ac:dyDescent="0.25">
      <c r="B4749">
        <f t="shared" ca="1" si="465"/>
        <v>20</v>
      </c>
      <c r="C4749">
        <f t="shared" ca="1" si="464"/>
        <v>6</v>
      </c>
      <c r="D4749">
        <f t="shared" ca="1" si="464"/>
        <v>1967</v>
      </c>
      <c r="E4749">
        <f t="shared" ca="1" si="464"/>
        <v>1</v>
      </c>
      <c r="F4749">
        <f t="shared" ca="1" si="464"/>
        <v>5</v>
      </c>
      <c r="G4749">
        <f t="shared" ca="1" si="464"/>
        <v>2</v>
      </c>
      <c r="I4749" t="str">
        <f t="shared" ca="1" si="466"/>
        <v>Female</v>
      </c>
      <c r="J4749" t="str">
        <f t="shared" ca="1" si="467"/>
        <v>Blue Cross</v>
      </c>
      <c r="K4749" t="str">
        <f t="shared" ca="1" si="468"/>
        <v>Admitted</v>
      </c>
      <c r="L4749" s="1">
        <f t="shared" ca="1" si="463"/>
        <v>24643</v>
      </c>
    </row>
    <row r="4750" spans="2:12" x14ac:dyDescent="0.25">
      <c r="B4750">
        <f t="shared" ca="1" si="465"/>
        <v>26</v>
      </c>
      <c r="C4750">
        <f t="shared" ca="1" si="464"/>
        <v>5</v>
      </c>
      <c r="D4750">
        <f t="shared" ca="1" si="464"/>
        <v>1920</v>
      </c>
      <c r="E4750">
        <f t="shared" ca="1" si="464"/>
        <v>2</v>
      </c>
      <c r="F4750">
        <f t="shared" ca="1" si="464"/>
        <v>1</v>
      </c>
      <c r="G4750">
        <f t="shared" ca="1" si="464"/>
        <v>4</v>
      </c>
      <c r="I4750" t="str">
        <f t="shared" ca="1" si="466"/>
        <v>Male</v>
      </c>
      <c r="J4750" t="str">
        <f t="shared" ca="1" si="467"/>
        <v>Aetna</v>
      </c>
      <c r="K4750" t="str">
        <f t="shared" ca="1" si="468"/>
        <v>Left without being seen</v>
      </c>
      <c r="L4750" s="1">
        <f t="shared" ca="1" si="463"/>
        <v>7452</v>
      </c>
    </row>
    <row r="4751" spans="2:12" x14ac:dyDescent="0.25">
      <c r="B4751">
        <f t="shared" ca="1" si="465"/>
        <v>22</v>
      </c>
      <c r="C4751">
        <f t="shared" ca="1" si="464"/>
        <v>10</v>
      </c>
      <c r="D4751">
        <f t="shared" ca="1" si="464"/>
        <v>1994</v>
      </c>
      <c r="E4751">
        <f t="shared" ca="1" si="464"/>
        <v>1</v>
      </c>
      <c r="F4751">
        <f t="shared" ca="1" si="464"/>
        <v>1</v>
      </c>
      <c r="G4751">
        <f t="shared" ca="1" si="464"/>
        <v>2</v>
      </c>
      <c r="I4751" t="str">
        <f t="shared" ca="1" si="466"/>
        <v>Female</v>
      </c>
      <c r="J4751" t="str">
        <f t="shared" ca="1" si="467"/>
        <v>Aetna</v>
      </c>
      <c r="K4751" t="str">
        <f t="shared" ca="1" si="468"/>
        <v>Admitted</v>
      </c>
      <c r="L4751" s="1">
        <f t="shared" ca="1" si="463"/>
        <v>34629</v>
      </c>
    </row>
    <row r="4752" spans="2:12" x14ac:dyDescent="0.25">
      <c r="B4752">
        <f t="shared" ca="1" si="465"/>
        <v>1</v>
      </c>
      <c r="C4752">
        <f t="shared" ca="1" si="464"/>
        <v>3</v>
      </c>
      <c r="D4752">
        <f t="shared" ca="1" si="464"/>
        <v>1976</v>
      </c>
      <c r="E4752">
        <f t="shared" ca="1" si="464"/>
        <v>1</v>
      </c>
      <c r="F4752">
        <f t="shared" ca="1" si="464"/>
        <v>2</v>
      </c>
      <c r="G4752">
        <f t="shared" ca="1" si="464"/>
        <v>2</v>
      </c>
      <c r="I4752" t="str">
        <f t="shared" ca="1" si="466"/>
        <v>Female</v>
      </c>
      <c r="J4752" t="str">
        <f t="shared" ca="1" si="467"/>
        <v>Medicare</v>
      </c>
      <c r="K4752" t="str">
        <f t="shared" ca="1" si="468"/>
        <v>Admitted</v>
      </c>
      <c r="L4752" s="1">
        <f t="shared" ca="1" si="463"/>
        <v>27820</v>
      </c>
    </row>
    <row r="4753" spans="2:12" x14ac:dyDescent="0.25">
      <c r="B4753">
        <f t="shared" ca="1" si="465"/>
        <v>1</v>
      </c>
      <c r="C4753">
        <f t="shared" ca="1" si="464"/>
        <v>10</v>
      </c>
      <c r="D4753">
        <f t="shared" ca="1" si="464"/>
        <v>2000</v>
      </c>
      <c r="E4753">
        <f t="shared" ca="1" si="464"/>
        <v>2</v>
      </c>
      <c r="F4753">
        <f t="shared" ca="1" si="464"/>
        <v>4</v>
      </c>
      <c r="G4753">
        <f t="shared" ca="1" si="464"/>
        <v>1</v>
      </c>
      <c r="I4753" t="str">
        <f t="shared" ca="1" si="466"/>
        <v>Male</v>
      </c>
      <c r="J4753" t="str">
        <f t="shared" ca="1" si="467"/>
        <v>Self-pay</v>
      </c>
      <c r="K4753" t="str">
        <f t="shared" ca="1" si="468"/>
        <v>Discharged</v>
      </c>
      <c r="L4753" s="1">
        <f t="shared" ca="1" si="463"/>
        <v>36800</v>
      </c>
    </row>
    <row r="4754" spans="2:12" x14ac:dyDescent="0.25">
      <c r="B4754">
        <f t="shared" ca="1" si="465"/>
        <v>25</v>
      </c>
      <c r="C4754">
        <f t="shared" ca="1" si="464"/>
        <v>10</v>
      </c>
      <c r="D4754">
        <f t="shared" ca="1" si="464"/>
        <v>1993</v>
      </c>
      <c r="E4754">
        <f t="shared" ca="1" si="464"/>
        <v>1</v>
      </c>
      <c r="F4754">
        <f t="shared" ca="1" si="464"/>
        <v>2</v>
      </c>
      <c r="G4754">
        <f t="shared" ca="1" si="464"/>
        <v>2</v>
      </c>
      <c r="I4754" t="str">
        <f t="shared" ca="1" si="466"/>
        <v>Female</v>
      </c>
      <c r="J4754" t="str">
        <f t="shared" ca="1" si="467"/>
        <v>Medicare</v>
      </c>
      <c r="K4754" t="str">
        <f t="shared" ca="1" si="468"/>
        <v>Admitted</v>
      </c>
      <c r="L4754" s="1">
        <f t="shared" ca="1" si="463"/>
        <v>34267</v>
      </c>
    </row>
    <row r="4755" spans="2:12" x14ac:dyDescent="0.25">
      <c r="B4755">
        <f t="shared" ca="1" si="465"/>
        <v>29</v>
      </c>
      <c r="C4755">
        <f t="shared" ca="1" si="464"/>
        <v>2</v>
      </c>
      <c r="D4755">
        <f t="shared" ca="1" si="464"/>
        <v>2007</v>
      </c>
      <c r="E4755">
        <f t="shared" ca="1" si="464"/>
        <v>2</v>
      </c>
      <c r="F4755">
        <f t="shared" ca="1" si="464"/>
        <v>3</v>
      </c>
      <c r="G4755">
        <f t="shared" ca="1" si="464"/>
        <v>4</v>
      </c>
      <c r="I4755" t="str">
        <f t="shared" ca="1" si="466"/>
        <v>Male</v>
      </c>
      <c r="J4755" t="str">
        <f t="shared" ca="1" si="467"/>
        <v>Medicaid</v>
      </c>
      <c r="K4755" t="str">
        <f t="shared" ca="1" si="468"/>
        <v>Left without being seen</v>
      </c>
      <c r="L4755" s="1">
        <f t="shared" ca="1" si="463"/>
        <v>39142</v>
      </c>
    </row>
    <row r="4756" spans="2:12" x14ac:dyDescent="0.25">
      <c r="B4756">
        <f t="shared" ca="1" si="465"/>
        <v>11</v>
      </c>
      <c r="C4756">
        <f t="shared" ca="1" si="464"/>
        <v>3</v>
      </c>
      <c r="D4756">
        <f t="shared" ca="1" si="464"/>
        <v>1969</v>
      </c>
      <c r="E4756">
        <f t="shared" ca="1" si="464"/>
        <v>2</v>
      </c>
      <c r="F4756">
        <f t="shared" ca="1" si="464"/>
        <v>2</v>
      </c>
      <c r="G4756">
        <f t="shared" ca="1" si="464"/>
        <v>1</v>
      </c>
      <c r="I4756" t="str">
        <f t="shared" ca="1" si="466"/>
        <v>Male</v>
      </c>
      <c r="J4756" t="str">
        <f t="shared" ca="1" si="467"/>
        <v>Medicare</v>
      </c>
      <c r="K4756" t="str">
        <f t="shared" ca="1" si="468"/>
        <v>Discharged</v>
      </c>
      <c r="L4756" s="1">
        <f t="shared" ref="L4756:L4819" ca="1" si="469">DATE(D4756,C4756,B4756)</f>
        <v>25273</v>
      </c>
    </row>
    <row r="4757" spans="2:12" x14ac:dyDescent="0.25">
      <c r="B4757">
        <f t="shared" ca="1" si="465"/>
        <v>30</v>
      </c>
      <c r="C4757">
        <f t="shared" ca="1" si="464"/>
        <v>1</v>
      </c>
      <c r="D4757">
        <f t="shared" ca="1" si="464"/>
        <v>2002</v>
      </c>
      <c r="E4757">
        <f t="shared" ca="1" si="464"/>
        <v>2</v>
      </c>
      <c r="F4757">
        <f t="shared" ca="1" si="464"/>
        <v>4</v>
      </c>
      <c r="G4757">
        <f t="shared" ca="1" si="464"/>
        <v>2</v>
      </c>
      <c r="I4757" t="str">
        <f t="shared" ca="1" si="466"/>
        <v>Male</v>
      </c>
      <c r="J4757" t="str">
        <f t="shared" ca="1" si="467"/>
        <v>Self-pay</v>
      </c>
      <c r="K4757" t="str">
        <f t="shared" ca="1" si="468"/>
        <v>Admitted</v>
      </c>
      <c r="L4757" s="1">
        <f t="shared" ca="1" si="469"/>
        <v>37286</v>
      </c>
    </row>
    <row r="4758" spans="2:12" x14ac:dyDescent="0.25">
      <c r="B4758">
        <f t="shared" ca="1" si="465"/>
        <v>2</v>
      </c>
      <c r="C4758">
        <f t="shared" ca="1" si="464"/>
        <v>12</v>
      </c>
      <c r="D4758">
        <f t="shared" ca="1" si="464"/>
        <v>1948</v>
      </c>
      <c r="E4758">
        <f t="shared" ca="1" si="464"/>
        <v>1</v>
      </c>
      <c r="F4758">
        <f t="shared" ca="1" si="464"/>
        <v>5</v>
      </c>
      <c r="G4758">
        <f t="shared" ca="1" si="464"/>
        <v>1</v>
      </c>
      <c r="I4758" t="str">
        <f t="shared" ca="1" si="466"/>
        <v>Female</v>
      </c>
      <c r="J4758" t="str">
        <f t="shared" ca="1" si="467"/>
        <v>Blue Cross</v>
      </c>
      <c r="K4758" t="str">
        <f t="shared" ca="1" si="468"/>
        <v>Discharged</v>
      </c>
      <c r="L4758" s="1">
        <f t="shared" ca="1" si="469"/>
        <v>17869</v>
      </c>
    </row>
    <row r="4759" spans="2:12" x14ac:dyDescent="0.25">
      <c r="B4759">
        <f t="shared" ca="1" si="465"/>
        <v>14</v>
      </c>
      <c r="C4759">
        <f t="shared" ca="1" si="464"/>
        <v>9</v>
      </c>
      <c r="D4759">
        <f t="shared" ca="1" si="464"/>
        <v>1959</v>
      </c>
      <c r="E4759">
        <f t="shared" ca="1" si="464"/>
        <v>1</v>
      </c>
      <c r="F4759">
        <f t="shared" ca="1" si="464"/>
        <v>3</v>
      </c>
      <c r="G4759">
        <f t="shared" ca="1" si="464"/>
        <v>3</v>
      </c>
      <c r="I4759" t="str">
        <f t="shared" ca="1" si="466"/>
        <v>Female</v>
      </c>
      <c r="J4759" t="str">
        <f t="shared" ca="1" si="467"/>
        <v>Medicaid</v>
      </c>
      <c r="K4759" t="str">
        <f t="shared" ca="1" si="468"/>
        <v>Transferred</v>
      </c>
      <c r="L4759" s="1">
        <f t="shared" ca="1" si="469"/>
        <v>21807</v>
      </c>
    </row>
    <row r="4760" spans="2:12" x14ac:dyDescent="0.25">
      <c r="B4760">
        <f t="shared" ca="1" si="465"/>
        <v>27</v>
      </c>
      <c r="C4760">
        <f t="shared" ca="1" si="464"/>
        <v>7</v>
      </c>
      <c r="D4760">
        <f t="shared" ca="1" si="464"/>
        <v>1942</v>
      </c>
      <c r="E4760">
        <f t="shared" ref="C4760:G4811" ca="1" si="470">RANDBETWEEN(E$4,E$5)</f>
        <v>1</v>
      </c>
      <c r="F4760">
        <f t="shared" ca="1" si="470"/>
        <v>3</v>
      </c>
      <c r="G4760">
        <f t="shared" ca="1" si="470"/>
        <v>4</v>
      </c>
      <c r="I4760" t="str">
        <f t="shared" ca="1" si="466"/>
        <v>Female</v>
      </c>
      <c r="J4760" t="str">
        <f t="shared" ca="1" si="467"/>
        <v>Medicaid</v>
      </c>
      <c r="K4760" t="str">
        <f t="shared" ca="1" si="468"/>
        <v>Left without being seen</v>
      </c>
      <c r="L4760" s="1">
        <f t="shared" ca="1" si="469"/>
        <v>15549</v>
      </c>
    </row>
    <row r="4761" spans="2:12" x14ac:dyDescent="0.25">
      <c r="B4761">
        <f t="shared" ca="1" si="465"/>
        <v>14</v>
      </c>
      <c r="C4761">
        <f t="shared" ca="1" si="470"/>
        <v>9</v>
      </c>
      <c r="D4761">
        <f t="shared" ca="1" si="470"/>
        <v>1948</v>
      </c>
      <c r="E4761">
        <f t="shared" ca="1" si="470"/>
        <v>1</v>
      </c>
      <c r="F4761">
        <f t="shared" ca="1" si="470"/>
        <v>4</v>
      </c>
      <c r="G4761">
        <f t="shared" ca="1" si="470"/>
        <v>3</v>
      </c>
      <c r="I4761" t="str">
        <f t="shared" ca="1" si="466"/>
        <v>Female</v>
      </c>
      <c r="J4761" t="str">
        <f t="shared" ca="1" si="467"/>
        <v>Self-pay</v>
      </c>
      <c r="K4761" t="str">
        <f t="shared" ca="1" si="468"/>
        <v>Transferred</v>
      </c>
      <c r="L4761" s="1">
        <f t="shared" ca="1" si="469"/>
        <v>17790</v>
      </c>
    </row>
    <row r="4762" spans="2:12" x14ac:dyDescent="0.25">
      <c r="B4762">
        <f t="shared" ca="1" si="465"/>
        <v>25</v>
      </c>
      <c r="C4762">
        <f t="shared" ca="1" si="470"/>
        <v>2</v>
      </c>
      <c r="D4762">
        <f t="shared" ca="1" si="470"/>
        <v>1976</v>
      </c>
      <c r="E4762">
        <f t="shared" ca="1" si="470"/>
        <v>2</v>
      </c>
      <c r="F4762">
        <f t="shared" ca="1" si="470"/>
        <v>5</v>
      </c>
      <c r="G4762">
        <f t="shared" ca="1" si="470"/>
        <v>3</v>
      </c>
      <c r="I4762" t="str">
        <f t="shared" ca="1" si="466"/>
        <v>Male</v>
      </c>
      <c r="J4762" t="str">
        <f t="shared" ca="1" si="467"/>
        <v>Blue Cross</v>
      </c>
      <c r="K4762" t="str">
        <f t="shared" ca="1" si="468"/>
        <v>Transferred</v>
      </c>
      <c r="L4762" s="1">
        <f t="shared" ca="1" si="469"/>
        <v>27815</v>
      </c>
    </row>
    <row r="4763" spans="2:12" x14ac:dyDescent="0.25">
      <c r="B4763">
        <f t="shared" ca="1" si="465"/>
        <v>18</v>
      </c>
      <c r="C4763">
        <f t="shared" ca="1" si="470"/>
        <v>8</v>
      </c>
      <c r="D4763">
        <f t="shared" ca="1" si="470"/>
        <v>1992</v>
      </c>
      <c r="E4763">
        <f t="shared" ca="1" si="470"/>
        <v>2</v>
      </c>
      <c r="F4763">
        <f t="shared" ca="1" si="470"/>
        <v>1</v>
      </c>
      <c r="G4763">
        <f t="shared" ca="1" si="470"/>
        <v>1</v>
      </c>
      <c r="I4763" t="str">
        <f t="shared" ca="1" si="466"/>
        <v>Male</v>
      </c>
      <c r="J4763" t="str">
        <f t="shared" ca="1" si="467"/>
        <v>Aetna</v>
      </c>
      <c r="K4763" t="str">
        <f t="shared" ca="1" si="468"/>
        <v>Discharged</v>
      </c>
      <c r="L4763" s="1">
        <f t="shared" ca="1" si="469"/>
        <v>33834</v>
      </c>
    </row>
    <row r="4764" spans="2:12" x14ac:dyDescent="0.25">
      <c r="B4764">
        <f t="shared" ca="1" si="465"/>
        <v>3</v>
      </c>
      <c r="C4764">
        <f t="shared" ca="1" si="470"/>
        <v>12</v>
      </c>
      <c r="D4764">
        <f t="shared" ca="1" si="470"/>
        <v>1945</v>
      </c>
      <c r="E4764">
        <f t="shared" ca="1" si="470"/>
        <v>1</v>
      </c>
      <c r="F4764">
        <f t="shared" ca="1" si="470"/>
        <v>5</v>
      </c>
      <c r="G4764">
        <f t="shared" ca="1" si="470"/>
        <v>1</v>
      </c>
      <c r="I4764" t="str">
        <f t="shared" ca="1" si="466"/>
        <v>Female</v>
      </c>
      <c r="J4764" t="str">
        <f t="shared" ca="1" si="467"/>
        <v>Blue Cross</v>
      </c>
      <c r="K4764" t="str">
        <f t="shared" ca="1" si="468"/>
        <v>Discharged</v>
      </c>
      <c r="L4764" s="1">
        <f t="shared" ca="1" si="469"/>
        <v>16774</v>
      </c>
    </row>
    <row r="4765" spans="2:12" x14ac:dyDescent="0.25">
      <c r="B4765">
        <f t="shared" ca="1" si="465"/>
        <v>10</v>
      </c>
      <c r="C4765">
        <f t="shared" ca="1" si="470"/>
        <v>6</v>
      </c>
      <c r="D4765">
        <f t="shared" ca="1" si="470"/>
        <v>1992</v>
      </c>
      <c r="E4765">
        <f t="shared" ca="1" si="470"/>
        <v>1</v>
      </c>
      <c r="F4765">
        <f t="shared" ca="1" si="470"/>
        <v>5</v>
      </c>
      <c r="G4765">
        <f t="shared" ca="1" si="470"/>
        <v>3</v>
      </c>
      <c r="I4765" t="str">
        <f t="shared" ca="1" si="466"/>
        <v>Female</v>
      </c>
      <c r="J4765" t="str">
        <f t="shared" ca="1" si="467"/>
        <v>Blue Cross</v>
      </c>
      <c r="K4765" t="str">
        <f t="shared" ca="1" si="468"/>
        <v>Transferred</v>
      </c>
      <c r="L4765" s="1">
        <f t="shared" ca="1" si="469"/>
        <v>33765</v>
      </c>
    </row>
    <row r="4766" spans="2:12" x14ac:dyDescent="0.25">
      <c r="B4766">
        <f t="shared" ca="1" si="465"/>
        <v>2</v>
      </c>
      <c r="C4766">
        <f t="shared" ca="1" si="470"/>
        <v>3</v>
      </c>
      <c r="D4766">
        <f t="shared" ca="1" si="470"/>
        <v>1982</v>
      </c>
      <c r="E4766">
        <f t="shared" ca="1" si="470"/>
        <v>2</v>
      </c>
      <c r="F4766">
        <f t="shared" ca="1" si="470"/>
        <v>1</v>
      </c>
      <c r="G4766">
        <f t="shared" ca="1" si="470"/>
        <v>3</v>
      </c>
      <c r="I4766" t="str">
        <f t="shared" ca="1" si="466"/>
        <v>Male</v>
      </c>
      <c r="J4766" t="str">
        <f t="shared" ca="1" si="467"/>
        <v>Aetna</v>
      </c>
      <c r="K4766" t="str">
        <f t="shared" ca="1" si="468"/>
        <v>Transferred</v>
      </c>
      <c r="L4766" s="1">
        <f t="shared" ca="1" si="469"/>
        <v>30012</v>
      </c>
    </row>
    <row r="4767" spans="2:12" x14ac:dyDescent="0.25">
      <c r="B4767">
        <f t="shared" ca="1" si="465"/>
        <v>19</v>
      </c>
      <c r="C4767">
        <f t="shared" ca="1" si="470"/>
        <v>5</v>
      </c>
      <c r="D4767">
        <f t="shared" ca="1" si="470"/>
        <v>1941</v>
      </c>
      <c r="E4767">
        <f t="shared" ca="1" si="470"/>
        <v>2</v>
      </c>
      <c r="F4767">
        <f t="shared" ca="1" si="470"/>
        <v>2</v>
      </c>
      <c r="G4767">
        <f t="shared" ca="1" si="470"/>
        <v>3</v>
      </c>
      <c r="I4767" t="str">
        <f t="shared" ca="1" si="466"/>
        <v>Male</v>
      </c>
      <c r="J4767" t="str">
        <f t="shared" ca="1" si="467"/>
        <v>Medicare</v>
      </c>
      <c r="K4767" t="str">
        <f t="shared" ca="1" si="468"/>
        <v>Transferred</v>
      </c>
      <c r="L4767" s="1">
        <f t="shared" ca="1" si="469"/>
        <v>15115</v>
      </c>
    </row>
    <row r="4768" spans="2:12" x14ac:dyDescent="0.25">
      <c r="B4768">
        <f t="shared" ca="1" si="465"/>
        <v>23</v>
      </c>
      <c r="C4768">
        <f t="shared" ca="1" si="470"/>
        <v>9</v>
      </c>
      <c r="D4768">
        <f t="shared" ca="1" si="470"/>
        <v>1927</v>
      </c>
      <c r="E4768">
        <f t="shared" ca="1" si="470"/>
        <v>1</v>
      </c>
      <c r="F4768">
        <f t="shared" ca="1" si="470"/>
        <v>5</v>
      </c>
      <c r="G4768">
        <f t="shared" ca="1" si="470"/>
        <v>1</v>
      </c>
      <c r="I4768" t="str">
        <f t="shared" ca="1" si="466"/>
        <v>Female</v>
      </c>
      <c r="J4768" t="str">
        <f t="shared" ca="1" si="467"/>
        <v>Blue Cross</v>
      </c>
      <c r="K4768" t="str">
        <f t="shared" ca="1" si="468"/>
        <v>Discharged</v>
      </c>
      <c r="L4768" s="1">
        <f t="shared" ca="1" si="469"/>
        <v>10128</v>
      </c>
    </row>
    <row r="4769" spans="2:12" x14ac:dyDescent="0.25">
      <c r="B4769">
        <f t="shared" ca="1" si="465"/>
        <v>1</v>
      </c>
      <c r="C4769">
        <f t="shared" ca="1" si="470"/>
        <v>9</v>
      </c>
      <c r="D4769">
        <f t="shared" ca="1" si="470"/>
        <v>1973</v>
      </c>
      <c r="E4769">
        <f t="shared" ca="1" si="470"/>
        <v>2</v>
      </c>
      <c r="F4769">
        <f t="shared" ca="1" si="470"/>
        <v>5</v>
      </c>
      <c r="G4769">
        <f t="shared" ca="1" si="470"/>
        <v>3</v>
      </c>
      <c r="I4769" t="str">
        <f t="shared" ca="1" si="466"/>
        <v>Male</v>
      </c>
      <c r="J4769" t="str">
        <f t="shared" ca="1" si="467"/>
        <v>Blue Cross</v>
      </c>
      <c r="K4769" t="str">
        <f t="shared" ca="1" si="468"/>
        <v>Transferred</v>
      </c>
      <c r="L4769" s="1">
        <f t="shared" ca="1" si="469"/>
        <v>26908</v>
      </c>
    </row>
    <row r="4770" spans="2:12" x14ac:dyDescent="0.25">
      <c r="B4770">
        <f t="shared" ca="1" si="465"/>
        <v>18</v>
      </c>
      <c r="C4770">
        <f t="shared" ca="1" si="470"/>
        <v>6</v>
      </c>
      <c r="D4770">
        <f t="shared" ca="1" si="470"/>
        <v>1978</v>
      </c>
      <c r="E4770">
        <f t="shared" ca="1" si="470"/>
        <v>1</v>
      </c>
      <c r="F4770">
        <f t="shared" ca="1" si="470"/>
        <v>4</v>
      </c>
      <c r="G4770">
        <f t="shared" ca="1" si="470"/>
        <v>2</v>
      </c>
      <c r="I4770" t="str">
        <f t="shared" ca="1" si="466"/>
        <v>Female</v>
      </c>
      <c r="J4770" t="str">
        <f t="shared" ca="1" si="467"/>
        <v>Self-pay</v>
      </c>
      <c r="K4770" t="str">
        <f t="shared" ca="1" si="468"/>
        <v>Admitted</v>
      </c>
      <c r="L4770" s="1">
        <f t="shared" ca="1" si="469"/>
        <v>28659</v>
      </c>
    </row>
    <row r="4771" spans="2:12" x14ac:dyDescent="0.25">
      <c r="B4771">
        <f t="shared" ca="1" si="465"/>
        <v>10</v>
      </c>
      <c r="C4771">
        <f t="shared" ca="1" si="470"/>
        <v>5</v>
      </c>
      <c r="D4771">
        <f t="shared" ca="1" si="470"/>
        <v>1985</v>
      </c>
      <c r="E4771">
        <f t="shared" ca="1" si="470"/>
        <v>1</v>
      </c>
      <c r="F4771">
        <f t="shared" ca="1" si="470"/>
        <v>2</v>
      </c>
      <c r="G4771">
        <f t="shared" ca="1" si="470"/>
        <v>4</v>
      </c>
      <c r="I4771" t="str">
        <f t="shared" ca="1" si="466"/>
        <v>Female</v>
      </c>
      <c r="J4771" t="str">
        <f t="shared" ca="1" si="467"/>
        <v>Medicare</v>
      </c>
      <c r="K4771" t="str">
        <f t="shared" ca="1" si="468"/>
        <v>Left without being seen</v>
      </c>
      <c r="L4771" s="1">
        <f t="shared" ca="1" si="469"/>
        <v>31177</v>
      </c>
    </row>
    <row r="4772" spans="2:12" x14ac:dyDescent="0.25">
      <c r="B4772">
        <f t="shared" ca="1" si="465"/>
        <v>17</v>
      </c>
      <c r="C4772">
        <f t="shared" ca="1" si="470"/>
        <v>11</v>
      </c>
      <c r="D4772">
        <f t="shared" ca="1" si="470"/>
        <v>1980</v>
      </c>
      <c r="E4772">
        <f t="shared" ca="1" si="470"/>
        <v>2</v>
      </c>
      <c r="F4772">
        <f t="shared" ca="1" si="470"/>
        <v>5</v>
      </c>
      <c r="G4772">
        <f t="shared" ca="1" si="470"/>
        <v>1</v>
      </c>
      <c r="I4772" t="str">
        <f t="shared" ca="1" si="466"/>
        <v>Male</v>
      </c>
      <c r="J4772" t="str">
        <f t="shared" ca="1" si="467"/>
        <v>Blue Cross</v>
      </c>
      <c r="K4772" t="str">
        <f t="shared" ca="1" si="468"/>
        <v>Discharged</v>
      </c>
      <c r="L4772" s="1">
        <f t="shared" ca="1" si="469"/>
        <v>29542</v>
      </c>
    </row>
    <row r="4773" spans="2:12" x14ac:dyDescent="0.25">
      <c r="B4773">
        <f t="shared" ca="1" si="465"/>
        <v>23</v>
      </c>
      <c r="C4773">
        <f t="shared" ca="1" si="470"/>
        <v>12</v>
      </c>
      <c r="D4773">
        <f t="shared" ca="1" si="470"/>
        <v>1939</v>
      </c>
      <c r="E4773">
        <f t="shared" ca="1" si="470"/>
        <v>2</v>
      </c>
      <c r="F4773">
        <f t="shared" ca="1" si="470"/>
        <v>4</v>
      </c>
      <c r="G4773">
        <f t="shared" ca="1" si="470"/>
        <v>3</v>
      </c>
      <c r="I4773" t="str">
        <f t="shared" ca="1" si="466"/>
        <v>Male</v>
      </c>
      <c r="J4773" t="str">
        <f t="shared" ca="1" si="467"/>
        <v>Self-pay</v>
      </c>
      <c r="K4773" t="str">
        <f t="shared" ca="1" si="468"/>
        <v>Transferred</v>
      </c>
      <c r="L4773" s="1">
        <f t="shared" ca="1" si="469"/>
        <v>14602</v>
      </c>
    </row>
    <row r="4774" spans="2:12" x14ac:dyDescent="0.25">
      <c r="B4774">
        <f t="shared" ca="1" si="465"/>
        <v>23</v>
      </c>
      <c r="C4774">
        <f t="shared" ca="1" si="470"/>
        <v>1</v>
      </c>
      <c r="D4774">
        <f t="shared" ca="1" si="470"/>
        <v>1934</v>
      </c>
      <c r="E4774">
        <f t="shared" ca="1" si="470"/>
        <v>1</v>
      </c>
      <c r="F4774">
        <f t="shared" ca="1" si="470"/>
        <v>2</v>
      </c>
      <c r="G4774">
        <f t="shared" ca="1" si="470"/>
        <v>2</v>
      </c>
      <c r="I4774" t="str">
        <f t="shared" ca="1" si="466"/>
        <v>Female</v>
      </c>
      <c r="J4774" t="str">
        <f t="shared" ca="1" si="467"/>
        <v>Medicare</v>
      </c>
      <c r="K4774" t="str">
        <f t="shared" ca="1" si="468"/>
        <v>Admitted</v>
      </c>
      <c r="L4774" s="1">
        <f t="shared" ca="1" si="469"/>
        <v>12442</v>
      </c>
    </row>
    <row r="4775" spans="2:12" x14ac:dyDescent="0.25">
      <c r="B4775">
        <f t="shared" ca="1" si="465"/>
        <v>3</v>
      </c>
      <c r="C4775">
        <f t="shared" ca="1" si="470"/>
        <v>7</v>
      </c>
      <c r="D4775">
        <f t="shared" ca="1" si="470"/>
        <v>1951</v>
      </c>
      <c r="E4775">
        <f t="shared" ca="1" si="470"/>
        <v>2</v>
      </c>
      <c r="F4775">
        <f t="shared" ca="1" si="470"/>
        <v>5</v>
      </c>
      <c r="G4775">
        <f t="shared" ca="1" si="470"/>
        <v>1</v>
      </c>
      <c r="I4775" t="str">
        <f t="shared" ca="1" si="466"/>
        <v>Male</v>
      </c>
      <c r="J4775" t="str">
        <f t="shared" ca="1" si="467"/>
        <v>Blue Cross</v>
      </c>
      <c r="K4775" t="str">
        <f t="shared" ca="1" si="468"/>
        <v>Discharged</v>
      </c>
      <c r="L4775" s="1">
        <f t="shared" ca="1" si="469"/>
        <v>18812</v>
      </c>
    </row>
    <row r="4776" spans="2:12" x14ac:dyDescent="0.25">
      <c r="B4776">
        <f t="shared" ca="1" si="465"/>
        <v>13</v>
      </c>
      <c r="C4776">
        <f t="shared" ca="1" si="470"/>
        <v>4</v>
      </c>
      <c r="D4776">
        <f t="shared" ca="1" si="470"/>
        <v>1916</v>
      </c>
      <c r="E4776">
        <f t="shared" ca="1" si="470"/>
        <v>2</v>
      </c>
      <c r="F4776">
        <f t="shared" ca="1" si="470"/>
        <v>3</v>
      </c>
      <c r="G4776">
        <f t="shared" ca="1" si="470"/>
        <v>4</v>
      </c>
      <c r="I4776" t="str">
        <f t="shared" ca="1" si="466"/>
        <v>Male</v>
      </c>
      <c r="J4776" t="str">
        <f t="shared" ca="1" si="467"/>
        <v>Medicaid</v>
      </c>
      <c r="K4776" t="str">
        <f t="shared" ca="1" si="468"/>
        <v>Left without being seen</v>
      </c>
      <c r="L4776" s="1">
        <f t="shared" ca="1" si="469"/>
        <v>5948</v>
      </c>
    </row>
    <row r="4777" spans="2:12" x14ac:dyDescent="0.25">
      <c r="B4777">
        <f t="shared" ca="1" si="465"/>
        <v>9</v>
      </c>
      <c r="C4777">
        <f t="shared" ca="1" si="470"/>
        <v>1</v>
      </c>
      <c r="D4777">
        <f t="shared" ca="1" si="470"/>
        <v>1918</v>
      </c>
      <c r="E4777">
        <f t="shared" ca="1" si="470"/>
        <v>2</v>
      </c>
      <c r="F4777">
        <f t="shared" ca="1" si="470"/>
        <v>2</v>
      </c>
      <c r="G4777">
        <f t="shared" ca="1" si="470"/>
        <v>2</v>
      </c>
      <c r="I4777" t="str">
        <f t="shared" ca="1" si="466"/>
        <v>Male</v>
      </c>
      <c r="J4777" t="str">
        <f t="shared" ca="1" si="467"/>
        <v>Medicare</v>
      </c>
      <c r="K4777" t="str">
        <f t="shared" ca="1" si="468"/>
        <v>Admitted</v>
      </c>
      <c r="L4777" s="1">
        <f t="shared" ca="1" si="469"/>
        <v>6584</v>
      </c>
    </row>
    <row r="4778" spans="2:12" x14ac:dyDescent="0.25">
      <c r="B4778">
        <f t="shared" ca="1" si="465"/>
        <v>6</v>
      </c>
      <c r="C4778">
        <f t="shared" ca="1" si="470"/>
        <v>2</v>
      </c>
      <c r="D4778">
        <f t="shared" ca="1" si="470"/>
        <v>1923</v>
      </c>
      <c r="E4778">
        <f t="shared" ca="1" si="470"/>
        <v>1</v>
      </c>
      <c r="F4778">
        <f t="shared" ca="1" si="470"/>
        <v>5</v>
      </c>
      <c r="G4778">
        <f t="shared" ca="1" si="470"/>
        <v>1</v>
      </c>
      <c r="I4778" t="str">
        <f t="shared" ca="1" si="466"/>
        <v>Female</v>
      </c>
      <c r="J4778" t="str">
        <f t="shared" ca="1" si="467"/>
        <v>Blue Cross</v>
      </c>
      <c r="K4778" t="str">
        <f t="shared" ca="1" si="468"/>
        <v>Discharged</v>
      </c>
      <c r="L4778" s="1">
        <f t="shared" ca="1" si="469"/>
        <v>8438</v>
      </c>
    </row>
    <row r="4779" spans="2:12" x14ac:dyDescent="0.25">
      <c r="B4779">
        <f t="shared" ca="1" si="465"/>
        <v>30</v>
      </c>
      <c r="C4779">
        <f t="shared" ca="1" si="470"/>
        <v>8</v>
      </c>
      <c r="D4779">
        <f t="shared" ca="1" si="470"/>
        <v>1948</v>
      </c>
      <c r="E4779">
        <f t="shared" ca="1" si="470"/>
        <v>1</v>
      </c>
      <c r="F4779">
        <f t="shared" ca="1" si="470"/>
        <v>5</v>
      </c>
      <c r="G4779">
        <f t="shared" ca="1" si="470"/>
        <v>2</v>
      </c>
      <c r="I4779" t="str">
        <f t="shared" ca="1" si="466"/>
        <v>Female</v>
      </c>
      <c r="J4779" t="str">
        <f t="shared" ca="1" si="467"/>
        <v>Blue Cross</v>
      </c>
      <c r="K4779" t="str">
        <f t="shared" ca="1" si="468"/>
        <v>Admitted</v>
      </c>
      <c r="L4779" s="1">
        <f t="shared" ca="1" si="469"/>
        <v>17775</v>
      </c>
    </row>
    <row r="4780" spans="2:12" x14ac:dyDescent="0.25">
      <c r="B4780">
        <f t="shared" ca="1" si="465"/>
        <v>14</v>
      </c>
      <c r="C4780">
        <f t="shared" ca="1" si="470"/>
        <v>7</v>
      </c>
      <c r="D4780">
        <f t="shared" ca="1" si="470"/>
        <v>1960</v>
      </c>
      <c r="E4780">
        <f t="shared" ca="1" si="470"/>
        <v>1</v>
      </c>
      <c r="F4780">
        <f t="shared" ca="1" si="470"/>
        <v>2</v>
      </c>
      <c r="G4780">
        <f t="shared" ca="1" si="470"/>
        <v>1</v>
      </c>
      <c r="I4780" t="str">
        <f t="shared" ca="1" si="466"/>
        <v>Female</v>
      </c>
      <c r="J4780" t="str">
        <f t="shared" ca="1" si="467"/>
        <v>Medicare</v>
      </c>
      <c r="K4780" t="str">
        <f t="shared" ca="1" si="468"/>
        <v>Discharged</v>
      </c>
      <c r="L4780" s="1">
        <f t="shared" ca="1" si="469"/>
        <v>22111</v>
      </c>
    </row>
    <row r="4781" spans="2:12" x14ac:dyDescent="0.25">
      <c r="B4781">
        <f t="shared" ca="1" si="465"/>
        <v>15</v>
      </c>
      <c r="C4781">
        <f t="shared" ca="1" si="470"/>
        <v>6</v>
      </c>
      <c r="D4781">
        <f t="shared" ca="1" si="470"/>
        <v>1967</v>
      </c>
      <c r="E4781">
        <f t="shared" ca="1" si="470"/>
        <v>2</v>
      </c>
      <c r="F4781">
        <f t="shared" ca="1" si="470"/>
        <v>5</v>
      </c>
      <c r="G4781">
        <f t="shared" ca="1" si="470"/>
        <v>1</v>
      </c>
      <c r="I4781" t="str">
        <f t="shared" ca="1" si="466"/>
        <v>Male</v>
      </c>
      <c r="J4781" t="str">
        <f t="shared" ca="1" si="467"/>
        <v>Blue Cross</v>
      </c>
      <c r="K4781" t="str">
        <f t="shared" ca="1" si="468"/>
        <v>Discharged</v>
      </c>
      <c r="L4781" s="1">
        <f t="shared" ca="1" si="469"/>
        <v>24638</v>
      </c>
    </row>
    <row r="4782" spans="2:12" x14ac:dyDescent="0.25">
      <c r="B4782">
        <f t="shared" ca="1" si="465"/>
        <v>15</v>
      </c>
      <c r="C4782">
        <f t="shared" ca="1" si="470"/>
        <v>3</v>
      </c>
      <c r="D4782">
        <f t="shared" ca="1" si="470"/>
        <v>1980</v>
      </c>
      <c r="E4782">
        <f t="shared" ca="1" si="470"/>
        <v>1</v>
      </c>
      <c r="F4782">
        <f t="shared" ca="1" si="470"/>
        <v>5</v>
      </c>
      <c r="G4782">
        <f t="shared" ca="1" si="470"/>
        <v>3</v>
      </c>
      <c r="I4782" t="str">
        <f t="shared" ca="1" si="466"/>
        <v>Female</v>
      </c>
      <c r="J4782" t="str">
        <f t="shared" ca="1" si="467"/>
        <v>Blue Cross</v>
      </c>
      <c r="K4782" t="str">
        <f t="shared" ca="1" si="468"/>
        <v>Transferred</v>
      </c>
      <c r="L4782" s="1">
        <f t="shared" ca="1" si="469"/>
        <v>29295</v>
      </c>
    </row>
    <row r="4783" spans="2:12" x14ac:dyDescent="0.25">
      <c r="B4783">
        <f t="shared" ca="1" si="465"/>
        <v>28</v>
      </c>
      <c r="C4783">
        <f t="shared" ca="1" si="470"/>
        <v>2</v>
      </c>
      <c r="D4783">
        <f t="shared" ca="1" si="470"/>
        <v>2010</v>
      </c>
      <c r="E4783">
        <f t="shared" ca="1" si="470"/>
        <v>2</v>
      </c>
      <c r="F4783">
        <f t="shared" ca="1" si="470"/>
        <v>5</v>
      </c>
      <c r="G4783">
        <f t="shared" ca="1" si="470"/>
        <v>1</v>
      </c>
      <c r="I4783" t="str">
        <f t="shared" ca="1" si="466"/>
        <v>Male</v>
      </c>
      <c r="J4783" t="str">
        <f t="shared" ca="1" si="467"/>
        <v>Blue Cross</v>
      </c>
      <c r="K4783" t="str">
        <f t="shared" ca="1" si="468"/>
        <v>Discharged</v>
      </c>
      <c r="L4783" s="1">
        <f t="shared" ca="1" si="469"/>
        <v>40237</v>
      </c>
    </row>
    <row r="4784" spans="2:12" x14ac:dyDescent="0.25">
      <c r="B4784">
        <f t="shared" ca="1" si="465"/>
        <v>24</v>
      </c>
      <c r="C4784">
        <f t="shared" ca="1" si="470"/>
        <v>4</v>
      </c>
      <c r="D4784">
        <f t="shared" ca="1" si="470"/>
        <v>2003</v>
      </c>
      <c r="E4784">
        <f t="shared" ca="1" si="470"/>
        <v>1</v>
      </c>
      <c r="F4784">
        <f t="shared" ca="1" si="470"/>
        <v>5</v>
      </c>
      <c r="G4784">
        <f t="shared" ca="1" si="470"/>
        <v>2</v>
      </c>
      <c r="I4784" t="str">
        <f t="shared" ca="1" si="466"/>
        <v>Female</v>
      </c>
      <c r="J4784" t="str">
        <f t="shared" ca="1" si="467"/>
        <v>Blue Cross</v>
      </c>
      <c r="K4784" t="str">
        <f t="shared" ca="1" si="468"/>
        <v>Admitted</v>
      </c>
      <c r="L4784" s="1">
        <f t="shared" ca="1" si="469"/>
        <v>37735</v>
      </c>
    </row>
    <row r="4785" spans="2:12" x14ac:dyDescent="0.25">
      <c r="B4785">
        <f t="shared" ca="1" si="465"/>
        <v>16</v>
      </c>
      <c r="C4785">
        <f t="shared" ca="1" si="470"/>
        <v>1</v>
      </c>
      <c r="D4785">
        <f t="shared" ca="1" si="470"/>
        <v>1985</v>
      </c>
      <c r="E4785">
        <f t="shared" ca="1" si="470"/>
        <v>2</v>
      </c>
      <c r="F4785">
        <f t="shared" ca="1" si="470"/>
        <v>4</v>
      </c>
      <c r="G4785">
        <f t="shared" ca="1" si="470"/>
        <v>1</v>
      </c>
      <c r="I4785" t="str">
        <f t="shared" ca="1" si="466"/>
        <v>Male</v>
      </c>
      <c r="J4785" t="str">
        <f t="shared" ca="1" si="467"/>
        <v>Self-pay</v>
      </c>
      <c r="K4785" t="str">
        <f t="shared" ca="1" si="468"/>
        <v>Discharged</v>
      </c>
      <c r="L4785" s="1">
        <f t="shared" ca="1" si="469"/>
        <v>31063</v>
      </c>
    </row>
    <row r="4786" spans="2:12" x14ac:dyDescent="0.25">
      <c r="B4786">
        <f t="shared" ca="1" si="465"/>
        <v>10</v>
      </c>
      <c r="C4786">
        <f t="shared" ca="1" si="470"/>
        <v>9</v>
      </c>
      <c r="D4786">
        <f t="shared" ca="1" si="470"/>
        <v>1933</v>
      </c>
      <c r="E4786">
        <f t="shared" ca="1" si="470"/>
        <v>2</v>
      </c>
      <c r="F4786">
        <f t="shared" ca="1" si="470"/>
        <v>2</v>
      </c>
      <c r="G4786">
        <f t="shared" ca="1" si="470"/>
        <v>3</v>
      </c>
      <c r="I4786" t="str">
        <f t="shared" ca="1" si="466"/>
        <v>Male</v>
      </c>
      <c r="J4786" t="str">
        <f t="shared" ca="1" si="467"/>
        <v>Medicare</v>
      </c>
      <c r="K4786" t="str">
        <f t="shared" ca="1" si="468"/>
        <v>Transferred</v>
      </c>
      <c r="L4786" s="1">
        <f t="shared" ca="1" si="469"/>
        <v>12307</v>
      </c>
    </row>
    <row r="4787" spans="2:12" x14ac:dyDescent="0.25">
      <c r="B4787">
        <f t="shared" ca="1" si="465"/>
        <v>1</v>
      </c>
      <c r="C4787">
        <f t="shared" ca="1" si="470"/>
        <v>1</v>
      </c>
      <c r="D4787">
        <f t="shared" ca="1" si="470"/>
        <v>1948</v>
      </c>
      <c r="E4787">
        <f t="shared" ca="1" si="470"/>
        <v>1</v>
      </c>
      <c r="F4787">
        <f t="shared" ca="1" si="470"/>
        <v>3</v>
      </c>
      <c r="G4787">
        <f t="shared" ca="1" si="470"/>
        <v>3</v>
      </c>
      <c r="I4787" t="str">
        <f t="shared" ca="1" si="466"/>
        <v>Female</v>
      </c>
      <c r="J4787" t="str">
        <f t="shared" ca="1" si="467"/>
        <v>Medicaid</v>
      </c>
      <c r="K4787" t="str">
        <f t="shared" ca="1" si="468"/>
        <v>Transferred</v>
      </c>
      <c r="L4787" s="1">
        <f t="shared" ca="1" si="469"/>
        <v>17533</v>
      </c>
    </row>
    <row r="4788" spans="2:12" x14ac:dyDescent="0.25">
      <c r="B4788">
        <f t="shared" ca="1" si="465"/>
        <v>6</v>
      </c>
      <c r="C4788">
        <f t="shared" ca="1" si="470"/>
        <v>12</v>
      </c>
      <c r="D4788">
        <f t="shared" ca="1" si="470"/>
        <v>2003</v>
      </c>
      <c r="E4788">
        <f t="shared" ca="1" si="470"/>
        <v>1</v>
      </c>
      <c r="F4788">
        <f t="shared" ca="1" si="470"/>
        <v>2</v>
      </c>
      <c r="G4788">
        <f t="shared" ca="1" si="470"/>
        <v>1</v>
      </c>
      <c r="I4788" t="str">
        <f t="shared" ca="1" si="466"/>
        <v>Female</v>
      </c>
      <c r="J4788" t="str">
        <f t="shared" ca="1" si="467"/>
        <v>Medicare</v>
      </c>
      <c r="K4788" t="str">
        <f t="shared" ca="1" si="468"/>
        <v>Discharged</v>
      </c>
      <c r="L4788" s="1">
        <f t="shared" ca="1" si="469"/>
        <v>37961</v>
      </c>
    </row>
    <row r="4789" spans="2:12" x14ac:dyDescent="0.25">
      <c r="B4789">
        <f t="shared" ca="1" si="465"/>
        <v>6</v>
      </c>
      <c r="C4789">
        <f t="shared" ca="1" si="470"/>
        <v>4</v>
      </c>
      <c r="D4789">
        <f t="shared" ca="1" si="470"/>
        <v>2005</v>
      </c>
      <c r="E4789">
        <f t="shared" ca="1" si="470"/>
        <v>1</v>
      </c>
      <c r="F4789">
        <f t="shared" ca="1" si="470"/>
        <v>5</v>
      </c>
      <c r="G4789">
        <f t="shared" ca="1" si="470"/>
        <v>4</v>
      </c>
      <c r="I4789" t="str">
        <f t="shared" ca="1" si="466"/>
        <v>Female</v>
      </c>
      <c r="J4789" t="str">
        <f t="shared" ca="1" si="467"/>
        <v>Blue Cross</v>
      </c>
      <c r="K4789" t="str">
        <f t="shared" ca="1" si="468"/>
        <v>Left without being seen</v>
      </c>
      <c r="L4789" s="1">
        <f t="shared" ca="1" si="469"/>
        <v>38448</v>
      </c>
    </row>
    <row r="4790" spans="2:12" x14ac:dyDescent="0.25">
      <c r="B4790">
        <f t="shared" ca="1" si="465"/>
        <v>24</v>
      </c>
      <c r="C4790">
        <f t="shared" ca="1" si="470"/>
        <v>6</v>
      </c>
      <c r="D4790">
        <f t="shared" ca="1" si="470"/>
        <v>1948</v>
      </c>
      <c r="E4790">
        <f t="shared" ca="1" si="470"/>
        <v>1</v>
      </c>
      <c r="F4790">
        <f t="shared" ca="1" si="470"/>
        <v>3</v>
      </c>
      <c r="G4790">
        <f t="shared" ca="1" si="470"/>
        <v>3</v>
      </c>
      <c r="I4790" t="str">
        <f t="shared" ca="1" si="466"/>
        <v>Female</v>
      </c>
      <c r="J4790" t="str">
        <f t="shared" ca="1" si="467"/>
        <v>Medicaid</v>
      </c>
      <c r="K4790" t="str">
        <f t="shared" ca="1" si="468"/>
        <v>Transferred</v>
      </c>
      <c r="L4790" s="1">
        <f t="shared" ca="1" si="469"/>
        <v>17708</v>
      </c>
    </row>
    <row r="4791" spans="2:12" x14ac:dyDescent="0.25">
      <c r="B4791">
        <f t="shared" ca="1" si="465"/>
        <v>3</v>
      </c>
      <c r="C4791">
        <f t="shared" ca="1" si="470"/>
        <v>5</v>
      </c>
      <c r="D4791">
        <f t="shared" ca="1" si="470"/>
        <v>1947</v>
      </c>
      <c r="E4791">
        <f t="shared" ca="1" si="470"/>
        <v>2</v>
      </c>
      <c r="F4791">
        <f t="shared" ca="1" si="470"/>
        <v>5</v>
      </c>
      <c r="G4791">
        <f t="shared" ca="1" si="470"/>
        <v>3</v>
      </c>
      <c r="I4791" t="str">
        <f t="shared" ca="1" si="466"/>
        <v>Male</v>
      </c>
      <c r="J4791" t="str">
        <f t="shared" ca="1" si="467"/>
        <v>Blue Cross</v>
      </c>
      <c r="K4791" t="str">
        <f t="shared" ca="1" si="468"/>
        <v>Transferred</v>
      </c>
      <c r="L4791" s="1">
        <f t="shared" ca="1" si="469"/>
        <v>17290</v>
      </c>
    </row>
    <row r="4792" spans="2:12" x14ac:dyDescent="0.25">
      <c r="B4792">
        <f t="shared" ca="1" si="465"/>
        <v>22</v>
      </c>
      <c r="C4792">
        <f t="shared" ca="1" si="470"/>
        <v>1</v>
      </c>
      <c r="D4792">
        <f t="shared" ca="1" si="470"/>
        <v>1994</v>
      </c>
      <c r="E4792">
        <f t="shared" ca="1" si="470"/>
        <v>1</v>
      </c>
      <c r="F4792">
        <f t="shared" ca="1" si="470"/>
        <v>1</v>
      </c>
      <c r="G4792">
        <f t="shared" ca="1" si="470"/>
        <v>1</v>
      </c>
      <c r="I4792" t="str">
        <f t="shared" ca="1" si="466"/>
        <v>Female</v>
      </c>
      <c r="J4792" t="str">
        <f t="shared" ca="1" si="467"/>
        <v>Aetna</v>
      </c>
      <c r="K4792" t="str">
        <f t="shared" ca="1" si="468"/>
        <v>Discharged</v>
      </c>
      <c r="L4792" s="1">
        <f t="shared" ca="1" si="469"/>
        <v>34356</v>
      </c>
    </row>
    <row r="4793" spans="2:12" x14ac:dyDescent="0.25">
      <c r="B4793">
        <f t="shared" ca="1" si="465"/>
        <v>16</v>
      </c>
      <c r="C4793">
        <f t="shared" ca="1" si="470"/>
        <v>7</v>
      </c>
      <c r="D4793">
        <f t="shared" ca="1" si="470"/>
        <v>1990</v>
      </c>
      <c r="E4793">
        <f t="shared" ca="1" si="470"/>
        <v>1</v>
      </c>
      <c r="F4793">
        <f t="shared" ca="1" si="470"/>
        <v>1</v>
      </c>
      <c r="G4793">
        <f t="shared" ca="1" si="470"/>
        <v>3</v>
      </c>
      <c r="I4793" t="str">
        <f t="shared" ca="1" si="466"/>
        <v>Female</v>
      </c>
      <c r="J4793" t="str">
        <f t="shared" ca="1" si="467"/>
        <v>Aetna</v>
      </c>
      <c r="K4793" t="str">
        <f t="shared" ca="1" si="468"/>
        <v>Transferred</v>
      </c>
      <c r="L4793" s="1">
        <f t="shared" ca="1" si="469"/>
        <v>33070</v>
      </c>
    </row>
    <row r="4794" spans="2:12" x14ac:dyDescent="0.25">
      <c r="B4794">
        <f t="shared" ca="1" si="465"/>
        <v>21</v>
      </c>
      <c r="C4794">
        <f t="shared" ca="1" si="470"/>
        <v>6</v>
      </c>
      <c r="D4794">
        <f t="shared" ca="1" si="470"/>
        <v>1941</v>
      </c>
      <c r="E4794">
        <f t="shared" ca="1" si="470"/>
        <v>1</v>
      </c>
      <c r="F4794">
        <f t="shared" ca="1" si="470"/>
        <v>5</v>
      </c>
      <c r="G4794">
        <f t="shared" ca="1" si="470"/>
        <v>4</v>
      </c>
      <c r="I4794" t="str">
        <f t="shared" ca="1" si="466"/>
        <v>Female</v>
      </c>
      <c r="J4794" t="str">
        <f t="shared" ca="1" si="467"/>
        <v>Blue Cross</v>
      </c>
      <c r="K4794" t="str">
        <f t="shared" ca="1" si="468"/>
        <v>Left without being seen</v>
      </c>
      <c r="L4794" s="1">
        <f t="shared" ca="1" si="469"/>
        <v>15148</v>
      </c>
    </row>
    <row r="4795" spans="2:12" x14ac:dyDescent="0.25">
      <c r="B4795">
        <f t="shared" ca="1" si="465"/>
        <v>10</v>
      </c>
      <c r="C4795">
        <f t="shared" ca="1" si="470"/>
        <v>4</v>
      </c>
      <c r="D4795">
        <f t="shared" ca="1" si="470"/>
        <v>1937</v>
      </c>
      <c r="E4795">
        <f t="shared" ca="1" si="470"/>
        <v>1</v>
      </c>
      <c r="F4795">
        <f t="shared" ca="1" si="470"/>
        <v>1</v>
      </c>
      <c r="G4795">
        <f t="shared" ca="1" si="470"/>
        <v>4</v>
      </c>
      <c r="I4795" t="str">
        <f t="shared" ca="1" si="466"/>
        <v>Female</v>
      </c>
      <c r="J4795" t="str">
        <f t="shared" ca="1" si="467"/>
        <v>Aetna</v>
      </c>
      <c r="K4795" t="str">
        <f t="shared" ca="1" si="468"/>
        <v>Left without being seen</v>
      </c>
      <c r="L4795" s="1">
        <f t="shared" ca="1" si="469"/>
        <v>13615</v>
      </c>
    </row>
    <row r="4796" spans="2:12" x14ac:dyDescent="0.25">
      <c r="B4796">
        <f t="shared" ca="1" si="465"/>
        <v>12</v>
      </c>
      <c r="C4796">
        <f t="shared" ca="1" si="470"/>
        <v>11</v>
      </c>
      <c r="D4796">
        <f t="shared" ca="1" si="470"/>
        <v>1978</v>
      </c>
      <c r="E4796">
        <f t="shared" ca="1" si="470"/>
        <v>1</v>
      </c>
      <c r="F4796">
        <f t="shared" ca="1" si="470"/>
        <v>1</v>
      </c>
      <c r="G4796">
        <f t="shared" ca="1" si="470"/>
        <v>4</v>
      </c>
      <c r="I4796" t="str">
        <f t="shared" ca="1" si="466"/>
        <v>Female</v>
      </c>
      <c r="J4796" t="str">
        <f t="shared" ca="1" si="467"/>
        <v>Aetna</v>
      </c>
      <c r="K4796" t="str">
        <f t="shared" ca="1" si="468"/>
        <v>Left without being seen</v>
      </c>
      <c r="L4796" s="1">
        <f t="shared" ca="1" si="469"/>
        <v>28806</v>
      </c>
    </row>
    <row r="4797" spans="2:12" x14ac:dyDescent="0.25">
      <c r="B4797">
        <f t="shared" ca="1" si="465"/>
        <v>2</v>
      </c>
      <c r="C4797">
        <f t="shared" ca="1" si="470"/>
        <v>4</v>
      </c>
      <c r="D4797">
        <f t="shared" ca="1" si="470"/>
        <v>1943</v>
      </c>
      <c r="E4797">
        <f t="shared" ca="1" si="470"/>
        <v>1</v>
      </c>
      <c r="F4797">
        <f t="shared" ca="1" si="470"/>
        <v>4</v>
      </c>
      <c r="G4797">
        <f t="shared" ca="1" si="470"/>
        <v>4</v>
      </c>
      <c r="I4797" t="str">
        <f t="shared" ca="1" si="466"/>
        <v>Female</v>
      </c>
      <c r="J4797" t="str">
        <f t="shared" ca="1" si="467"/>
        <v>Self-pay</v>
      </c>
      <c r="K4797" t="str">
        <f t="shared" ca="1" si="468"/>
        <v>Left without being seen</v>
      </c>
      <c r="L4797" s="1">
        <f t="shared" ca="1" si="469"/>
        <v>15798</v>
      </c>
    </row>
    <row r="4798" spans="2:12" x14ac:dyDescent="0.25">
      <c r="B4798">
        <f t="shared" ca="1" si="465"/>
        <v>8</v>
      </c>
      <c r="C4798">
        <f t="shared" ca="1" si="470"/>
        <v>11</v>
      </c>
      <c r="D4798">
        <f t="shared" ca="1" si="470"/>
        <v>1957</v>
      </c>
      <c r="E4798">
        <f t="shared" ca="1" si="470"/>
        <v>1</v>
      </c>
      <c r="F4798">
        <f t="shared" ca="1" si="470"/>
        <v>1</v>
      </c>
      <c r="G4798">
        <f t="shared" ca="1" si="470"/>
        <v>1</v>
      </c>
      <c r="I4798" t="str">
        <f t="shared" ca="1" si="466"/>
        <v>Female</v>
      </c>
      <c r="J4798" t="str">
        <f t="shared" ca="1" si="467"/>
        <v>Aetna</v>
      </c>
      <c r="K4798" t="str">
        <f t="shared" ca="1" si="468"/>
        <v>Discharged</v>
      </c>
      <c r="L4798" s="1">
        <f t="shared" ca="1" si="469"/>
        <v>21132</v>
      </c>
    </row>
    <row r="4799" spans="2:12" x14ac:dyDescent="0.25">
      <c r="B4799">
        <f t="shared" ca="1" si="465"/>
        <v>23</v>
      </c>
      <c r="C4799">
        <f t="shared" ca="1" si="470"/>
        <v>1</v>
      </c>
      <c r="D4799">
        <f t="shared" ca="1" si="470"/>
        <v>1920</v>
      </c>
      <c r="E4799">
        <f t="shared" ca="1" si="470"/>
        <v>1</v>
      </c>
      <c r="F4799">
        <f t="shared" ca="1" si="470"/>
        <v>2</v>
      </c>
      <c r="G4799">
        <f t="shared" ca="1" si="470"/>
        <v>3</v>
      </c>
      <c r="I4799" t="str">
        <f t="shared" ca="1" si="466"/>
        <v>Female</v>
      </c>
      <c r="J4799" t="str">
        <f t="shared" ca="1" si="467"/>
        <v>Medicare</v>
      </c>
      <c r="K4799" t="str">
        <f t="shared" ca="1" si="468"/>
        <v>Transferred</v>
      </c>
      <c r="L4799" s="1">
        <f t="shared" ca="1" si="469"/>
        <v>7328</v>
      </c>
    </row>
    <row r="4800" spans="2:12" x14ac:dyDescent="0.25">
      <c r="B4800">
        <f t="shared" ca="1" si="465"/>
        <v>10</v>
      </c>
      <c r="C4800">
        <f t="shared" ca="1" si="470"/>
        <v>5</v>
      </c>
      <c r="D4800">
        <f t="shared" ca="1" si="470"/>
        <v>1986</v>
      </c>
      <c r="E4800">
        <f t="shared" ca="1" si="470"/>
        <v>2</v>
      </c>
      <c r="F4800">
        <f t="shared" ca="1" si="470"/>
        <v>5</v>
      </c>
      <c r="G4800">
        <f t="shared" ca="1" si="470"/>
        <v>4</v>
      </c>
      <c r="I4800" t="str">
        <f t="shared" ca="1" si="466"/>
        <v>Male</v>
      </c>
      <c r="J4800" t="str">
        <f t="shared" ca="1" si="467"/>
        <v>Blue Cross</v>
      </c>
      <c r="K4800" t="str">
        <f t="shared" ca="1" si="468"/>
        <v>Left without being seen</v>
      </c>
      <c r="L4800" s="1">
        <f t="shared" ca="1" si="469"/>
        <v>31542</v>
      </c>
    </row>
    <row r="4801" spans="2:12" x14ac:dyDescent="0.25">
      <c r="B4801">
        <f t="shared" ca="1" si="465"/>
        <v>4</v>
      </c>
      <c r="C4801">
        <f t="shared" ca="1" si="470"/>
        <v>5</v>
      </c>
      <c r="D4801">
        <f t="shared" ca="1" si="470"/>
        <v>2004</v>
      </c>
      <c r="E4801">
        <f t="shared" ca="1" si="470"/>
        <v>1</v>
      </c>
      <c r="F4801">
        <f t="shared" ca="1" si="470"/>
        <v>5</v>
      </c>
      <c r="G4801">
        <f t="shared" ca="1" si="470"/>
        <v>1</v>
      </c>
      <c r="I4801" t="str">
        <f t="shared" ca="1" si="466"/>
        <v>Female</v>
      </c>
      <c r="J4801" t="str">
        <f t="shared" ca="1" si="467"/>
        <v>Blue Cross</v>
      </c>
      <c r="K4801" t="str">
        <f t="shared" ca="1" si="468"/>
        <v>Discharged</v>
      </c>
      <c r="L4801" s="1">
        <f t="shared" ca="1" si="469"/>
        <v>38111</v>
      </c>
    </row>
    <row r="4802" spans="2:12" x14ac:dyDescent="0.25">
      <c r="B4802">
        <f t="shared" ca="1" si="465"/>
        <v>10</v>
      </c>
      <c r="C4802">
        <f t="shared" ca="1" si="470"/>
        <v>12</v>
      </c>
      <c r="D4802">
        <f t="shared" ca="1" si="470"/>
        <v>1928</v>
      </c>
      <c r="E4802">
        <f t="shared" ca="1" si="470"/>
        <v>2</v>
      </c>
      <c r="F4802">
        <f t="shared" ca="1" si="470"/>
        <v>2</v>
      </c>
      <c r="G4802">
        <f t="shared" ca="1" si="470"/>
        <v>2</v>
      </c>
      <c r="I4802" t="str">
        <f t="shared" ca="1" si="466"/>
        <v>Male</v>
      </c>
      <c r="J4802" t="str">
        <f t="shared" ca="1" si="467"/>
        <v>Medicare</v>
      </c>
      <c r="K4802" t="str">
        <f t="shared" ca="1" si="468"/>
        <v>Admitted</v>
      </c>
      <c r="L4802" s="1">
        <f t="shared" ca="1" si="469"/>
        <v>10572</v>
      </c>
    </row>
    <row r="4803" spans="2:12" x14ac:dyDescent="0.25">
      <c r="B4803">
        <f t="shared" ca="1" si="465"/>
        <v>22</v>
      </c>
      <c r="C4803">
        <f t="shared" ca="1" si="470"/>
        <v>4</v>
      </c>
      <c r="D4803">
        <f t="shared" ca="1" si="470"/>
        <v>1964</v>
      </c>
      <c r="E4803">
        <f t="shared" ca="1" si="470"/>
        <v>2</v>
      </c>
      <c r="F4803">
        <f t="shared" ca="1" si="470"/>
        <v>3</v>
      </c>
      <c r="G4803">
        <f t="shared" ca="1" si="470"/>
        <v>1</v>
      </c>
      <c r="I4803" t="str">
        <f t="shared" ca="1" si="466"/>
        <v>Male</v>
      </c>
      <c r="J4803" t="str">
        <f t="shared" ca="1" si="467"/>
        <v>Medicaid</v>
      </c>
      <c r="K4803" t="str">
        <f t="shared" ca="1" si="468"/>
        <v>Discharged</v>
      </c>
      <c r="L4803" s="1">
        <f t="shared" ca="1" si="469"/>
        <v>23489</v>
      </c>
    </row>
    <row r="4804" spans="2:12" x14ac:dyDescent="0.25">
      <c r="B4804">
        <f t="shared" ca="1" si="465"/>
        <v>10</v>
      </c>
      <c r="C4804">
        <f t="shared" ca="1" si="470"/>
        <v>11</v>
      </c>
      <c r="D4804">
        <f t="shared" ca="1" si="470"/>
        <v>1916</v>
      </c>
      <c r="E4804">
        <f t="shared" ca="1" si="470"/>
        <v>2</v>
      </c>
      <c r="F4804">
        <f t="shared" ca="1" si="470"/>
        <v>3</v>
      </c>
      <c r="G4804">
        <f t="shared" ca="1" si="470"/>
        <v>4</v>
      </c>
      <c r="I4804" t="str">
        <f t="shared" ca="1" si="466"/>
        <v>Male</v>
      </c>
      <c r="J4804" t="str">
        <f t="shared" ca="1" si="467"/>
        <v>Medicaid</v>
      </c>
      <c r="K4804" t="str">
        <f t="shared" ca="1" si="468"/>
        <v>Left without being seen</v>
      </c>
      <c r="L4804" s="1">
        <f t="shared" ca="1" si="469"/>
        <v>6159</v>
      </c>
    </row>
    <row r="4805" spans="2:12" x14ac:dyDescent="0.25">
      <c r="B4805">
        <f t="shared" ref="B4805:B4868" ca="1" si="471">RANDBETWEEN(B$4,B$5)</f>
        <v>27</v>
      </c>
      <c r="C4805">
        <f t="shared" ca="1" si="470"/>
        <v>7</v>
      </c>
      <c r="D4805">
        <f t="shared" ca="1" si="470"/>
        <v>1958</v>
      </c>
      <c r="E4805">
        <f t="shared" ca="1" si="470"/>
        <v>1</v>
      </c>
      <c r="F4805">
        <f t="shared" ca="1" si="470"/>
        <v>3</v>
      </c>
      <c r="G4805">
        <f t="shared" ca="1" si="470"/>
        <v>4</v>
      </c>
      <c r="I4805" t="str">
        <f t="shared" ca="1" si="466"/>
        <v>Female</v>
      </c>
      <c r="J4805" t="str">
        <f t="shared" ca="1" si="467"/>
        <v>Medicaid</v>
      </c>
      <c r="K4805" t="str">
        <f t="shared" ca="1" si="468"/>
        <v>Left without being seen</v>
      </c>
      <c r="L4805" s="1">
        <f t="shared" ca="1" si="469"/>
        <v>21393</v>
      </c>
    </row>
    <row r="4806" spans="2:12" x14ac:dyDescent="0.25">
      <c r="B4806">
        <f t="shared" ca="1" si="471"/>
        <v>26</v>
      </c>
      <c r="C4806">
        <f t="shared" ca="1" si="470"/>
        <v>3</v>
      </c>
      <c r="D4806">
        <f t="shared" ca="1" si="470"/>
        <v>1940</v>
      </c>
      <c r="E4806">
        <f t="shared" ca="1" si="470"/>
        <v>1</v>
      </c>
      <c r="F4806">
        <f t="shared" ca="1" si="470"/>
        <v>5</v>
      </c>
      <c r="G4806">
        <f t="shared" ca="1" si="470"/>
        <v>2</v>
      </c>
      <c r="I4806" t="str">
        <f t="shared" ca="1" si="466"/>
        <v>Female</v>
      </c>
      <c r="J4806" t="str">
        <f t="shared" ca="1" si="467"/>
        <v>Blue Cross</v>
      </c>
      <c r="K4806" t="str">
        <f t="shared" ca="1" si="468"/>
        <v>Admitted</v>
      </c>
      <c r="L4806" s="1">
        <f t="shared" ca="1" si="469"/>
        <v>14696</v>
      </c>
    </row>
    <row r="4807" spans="2:12" x14ac:dyDescent="0.25">
      <c r="B4807">
        <f t="shared" ca="1" si="471"/>
        <v>2</v>
      </c>
      <c r="C4807">
        <f t="shared" ca="1" si="470"/>
        <v>5</v>
      </c>
      <c r="D4807">
        <f t="shared" ca="1" si="470"/>
        <v>1937</v>
      </c>
      <c r="E4807">
        <f t="shared" ca="1" si="470"/>
        <v>1</v>
      </c>
      <c r="F4807">
        <f t="shared" ca="1" si="470"/>
        <v>3</v>
      </c>
      <c r="G4807">
        <f t="shared" ca="1" si="470"/>
        <v>2</v>
      </c>
      <c r="I4807" t="str">
        <f t="shared" ca="1" si="466"/>
        <v>Female</v>
      </c>
      <c r="J4807" t="str">
        <f t="shared" ca="1" si="467"/>
        <v>Medicaid</v>
      </c>
      <c r="K4807" t="str">
        <f t="shared" ca="1" si="468"/>
        <v>Admitted</v>
      </c>
      <c r="L4807" s="1">
        <f t="shared" ca="1" si="469"/>
        <v>13637</v>
      </c>
    </row>
    <row r="4808" spans="2:12" x14ac:dyDescent="0.25">
      <c r="B4808">
        <f t="shared" ca="1" si="471"/>
        <v>17</v>
      </c>
      <c r="C4808">
        <f t="shared" ca="1" si="470"/>
        <v>6</v>
      </c>
      <c r="D4808">
        <f t="shared" ca="1" si="470"/>
        <v>1958</v>
      </c>
      <c r="E4808">
        <f t="shared" ca="1" si="470"/>
        <v>1</v>
      </c>
      <c r="F4808">
        <f t="shared" ca="1" si="470"/>
        <v>5</v>
      </c>
      <c r="G4808">
        <f t="shared" ca="1" si="470"/>
        <v>2</v>
      </c>
      <c r="I4808" t="str">
        <f t="shared" ca="1" si="466"/>
        <v>Female</v>
      </c>
      <c r="J4808" t="str">
        <f t="shared" ca="1" si="467"/>
        <v>Blue Cross</v>
      </c>
      <c r="K4808" t="str">
        <f t="shared" ca="1" si="468"/>
        <v>Admitted</v>
      </c>
      <c r="L4808" s="1">
        <f t="shared" ca="1" si="469"/>
        <v>21353</v>
      </c>
    </row>
    <row r="4809" spans="2:12" x14ac:dyDescent="0.25">
      <c r="B4809">
        <f t="shared" ca="1" si="471"/>
        <v>25</v>
      </c>
      <c r="C4809">
        <f t="shared" ca="1" si="470"/>
        <v>1</v>
      </c>
      <c r="D4809">
        <f t="shared" ca="1" si="470"/>
        <v>1936</v>
      </c>
      <c r="E4809">
        <f t="shared" ca="1" si="470"/>
        <v>1</v>
      </c>
      <c r="F4809">
        <f t="shared" ca="1" si="470"/>
        <v>4</v>
      </c>
      <c r="G4809">
        <f t="shared" ca="1" si="470"/>
        <v>4</v>
      </c>
      <c r="I4809" t="str">
        <f t="shared" ref="I4809:I4872" ca="1" si="472">VLOOKUP(E4809,GenderNum_to_GenderLabel,2,FALSE)</f>
        <v>Female</v>
      </c>
      <c r="J4809" t="str">
        <f t="shared" ref="J4809:J4872" ca="1" si="473">VLOOKUP(F4809,InsuranceNum_to_InsuranceCompany,2,FALSE)</f>
        <v>Self-pay</v>
      </c>
      <c r="K4809" t="str">
        <f t="shared" ref="K4809:K4872" ca="1" si="474">VLOOKUP(G4809,DispositionNum_to_DispositionLabel,2,FALSE)</f>
        <v>Left without being seen</v>
      </c>
      <c r="L4809" s="1">
        <f t="shared" ca="1" si="469"/>
        <v>13174</v>
      </c>
    </row>
    <row r="4810" spans="2:12" x14ac:dyDescent="0.25">
      <c r="B4810">
        <f t="shared" ca="1" si="471"/>
        <v>7</v>
      </c>
      <c r="C4810">
        <f t="shared" ca="1" si="470"/>
        <v>11</v>
      </c>
      <c r="D4810">
        <f t="shared" ca="1" si="470"/>
        <v>1936</v>
      </c>
      <c r="E4810">
        <f t="shared" ca="1" si="470"/>
        <v>1</v>
      </c>
      <c r="F4810">
        <f t="shared" ca="1" si="470"/>
        <v>2</v>
      </c>
      <c r="G4810">
        <f t="shared" ca="1" si="470"/>
        <v>4</v>
      </c>
      <c r="I4810" t="str">
        <f t="shared" ca="1" si="472"/>
        <v>Female</v>
      </c>
      <c r="J4810" t="str">
        <f t="shared" ca="1" si="473"/>
        <v>Medicare</v>
      </c>
      <c r="K4810" t="str">
        <f t="shared" ca="1" si="474"/>
        <v>Left without being seen</v>
      </c>
      <c r="L4810" s="1">
        <f t="shared" ca="1" si="469"/>
        <v>13461</v>
      </c>
    </row>
    <row r="4811" spans="2:12" x14ac:dyDescent="0.25">
      <c r="B4811">
        <f t="shared" ca="1" si="471"/>
        <v>26</v>
      </c>
      <c r="C4811">
        <f t="shared" ca="1" si="470"/>
        <v>11</v>
      </c>
      <c r="D4811">
        <f t="shared" ca="1" si="470"/>
        <v>1954</v>
      </c>
      <c r="E4811">
        <f t="shared" ref="C4811:G4862" ca="1" si="475">RANDBETWEEN(E$4,E$5)</f>
        <v>2</v>
      </c>
      <c r="F4811">
        <f t="shared" ca="1" si="475"/>
        <v>3</v>
      </c>
      <c r="G4811">
        <f t="shared" ca="1" si="475"/>
        <v>3</v>
      </c>
      <c r="I4811" t="str">
        <f t="shared" ca="1" si="472"/>
        <v>Male</v>
      </c>
      <c r="J4811" t="str">
        <f t="shared" ca="1" si="473"/>
        <v>Medicaid</v>
      </c>
      <c r="K4811" t="str">
        <f t="shared" ca="1" si="474"/>
        <v>Transferred</v>
      </c>
      <c r="L4811" s="1">
        <f t="shared" ca="1" si="469"/>
        <v>20054</v>
      </c>
    </row>
    <row r="4812" spans="2:12" x14ac:dyDescent="0.25">
      <c r="B4812">
        <f t="shared" ca="1" si="471"/>
        <v>22</v>
      </c>
      <c r="C4812">
        <f t="shared" ca="1" si="475"/>
        <v>7</v>
      </c>
      <c r="D4812">
        <f t="shared" ca="1" si="475"/>
        <v>1970</v>
      </c>
      <c r="E4812">
        <f t="shared" ca="1" si="475"/>
        <v>1</v>
      </c>
      <c r="F4812">
        <f t="shared" ca="1" si="475"/>
        <v>5</v>
      </c>
      <c r="G4812">
        <f t="shared" ca="1" si="475"/>
        <v>2</v>
      </c>
      <c r="I4812" t="str">
        <f t="shared" ca="1" si="472"/>
        <v>Female</v>
      </c>
      <c r="J4812" t="str">
        <f t="shared" ca="1" si="473"/>
        <v>Blue Cross</v>
      </c>
      <c r="K4812" t="str">
        <f t="shared" ca="1" si="474"/>
        <v>Admitted</v>
      </c>
      <c r="L4812" s="1">
        <f t="shared" ca="1" si="469"/>
        <v>25771</v>
      </c>
    </row>
    <row r="4813" spans="2:12" x14ac:dyDescent="0.25">
      <c r="B4813">
        <f t="shared" ca="1" si="471"/>
        <v>20</v>
      </c>
      <c r="C4813">
        <f t="shared" ca="1" si="475"/>
        <v>8</v>
      </c>
      <c r="D4813">
        <f t="shared" ca="1" si="475"/>
        <v>2000</v>
      </c>
      <c r="E4813">
        <f t="shared" ca="1" si="475"/>
        <v>1</v>
      </c>
      <c r="F4813">
        <f t="shared" ca="1" si="475"/>
        <v>3</v>
      </c>
      <c r="G4813">
        <f t="shared" ca="1" si="475"/>
        <v>3</v>
      </c>
      <c r="I4813" t="str">
        <f t="shared" ca="1" si="472"/>
        <v>Female</v>
      </c>
      <c r="J4813" t="str">
        <f t="shared" ca="1" si="473"/>
        <v>Medicaid</v>
      </c>
      <c r="K4813" t="str">
        <f t="shared" ca="1" si="474"/>
        <v>Transferred</v>
      </c>
      <c r="L4813" s="1">
        <f t="shared" ca="1" si="469"/>
        <v>36758</v>
      </c>
    </row>
    <row r="4814" spans="2:12" x14ac:dyDescent="0.25">
      <c r="B4814">
        <f t="shared" ca="1" si="471"/>
        <v>16</v>
      </c>
      <c r="C4814">
        <f t="shared" ca="1" si="475"/>
        <v>9</v>
      </c>
      <c r="D4814">
        <f t="shared" ca="1" si="475"/>
        <v>1922</v>
      </c>
      <c r="E4814">
        <f t="shared" ca="1" si="475"/>
        <v>1</v>
      </c>
      <c r="F4814">
        <f t="shared" ca="1" si="475"/>
        <v>5</v>
      </c>
      <c r="G4814">
        <f t="shared" ca="1" si="475"/>
        <v>1</v>
      </c>
      <c r="I4814" t="str">
        <f t="shared" ca="1" si="472"/>
        <v>Female</v>
      </c>
      <c r="J4814" t="str">
        <f t="shared" ca="1" si="473"/>
        <v>Blue Cross</v>
      </c>
      <c r="K4814" t="str">
        <f t="shared" ca="1" si="474"/>
        <v>Discharged</v>
      </c>
      <c r="L4814" s="1">
        <f t="shared" ca="1" si="469"/>
        <v>8295</v>
      </c>
    </row>
    <row r="4815" spans="2:12" x14ac:dyDescent="0.25">
      <c r="B4815">
        <f t="shared" ca="1" si="471"/>
        <v>7</v>
      </c>
      <c r="C4815">
        <f t="shared" ca="1" si="475"/>
        <v>11</v>
      </c>
      <c r="D4815">
        <f t="shared" ca="1" si="475"/>
        <v>1974</v>
      </c>
      <c r="E4815">
        <f t="shared" ca="1" si="475"/>
        <v>1</v>
      </c>
      <c r="F4815">
        <f t="shared" ca="1" si="475"/>
        <v>3</v>
      </c>
      <c r="G4815">
        <f t="shared" ca="1" si="475"/>
        <v>2</v>
      </c>
      <c r="I4815" t="str">
        <f t="shared" ca="1" si="472"/>
        <v>Female</v>
      </c>
      <c r="J4815" t="str">
        <f t="shared" ca="1" si="473"/>
        <v>Medicaid</v>
      </c>
      <c r="K4815" t="str">
        <f t="shared" ca="1" si="474"/>
        <v>Admitted</v>
      </c>
      <c r="L4815" s="1">
        <f t="shared" ca="1" si="469"/>
        <v>27340</v>
      </c>
    </row>
    <row r="4816" spans="2:12" x14ac:dyDescent="0.25">
      <c r="B4816">
        <f t="shared" ca="1" si="471"/>
        <v>27</v>
      </c>
      <c r="C4816">
        <f t="shared" ca="1" si="475"/>
        <v>4</v>
      </c>
      <c r="D4816">
        <f t="shared" ca="1" si="475"/>
        <v>1965</v>
      </c>
      <c r="E4816">
        <f t="shared" ca="1" si="475"/>
        <v>2</v>
      </c>
      <c r="F4816">
        <f t="shared" ca="1" si="475"/>
        <v>4</v>
      </c>
      <c r="G4816">
        <f t="shared" ca="1" si="475"/>
        <v>3</v>
      </c>
      <c r="I4816" t="str">
        <f t="shared" ca="1" si="472"/>
        <v>Male</v>
      </c>
      <c r="J4816" t="str">
        <f t="shared" ca="1" si="473"/>
        <v>Self-pay</v>
      </c>
      <c r="K4816" t="str">
        <f t="shared" ca="1" si="474"/>
        <v>Transferred</v>
      </c>
      <c r="L4816" s="1">
        <f t="shared" ca="1" si="469"/>
        <v>23859</v>
      </c>
    </row>
    <row r="4817" spans="2:12" x14ac:dyDescent="0.25">
      <c r="B4817">
        <f t="shared" ca="1" si="471"/>
        <v>30</v>
      </c>
      <c r="C4817">
        <f t="shared" ca="1" si="475"/>
        <v>4</v>
      </c>
      <c r="D4817">
        <f t="shared" ca="1" si="475"/>
        <v>1928</v>
      </c>
      <c r="E4817">
        <f t="shared" ca="1" si="475"/>
        <v>2</v>
      </c>
      <c r="F4817">
        <f t="shared" ca="1" si="475"/>
        <v>4</v>
      </c>
      <c r="G4817">
        <f t="shared" ca="1" si="475"/>
        <v>2</v>
      </c>
      <c r="I4817" t="str">
        <f t="shared" ca="1" si="472"/>
        <v>Male</v>
      </c>
      <c r="J4817" t="str">
        <f t="shared" ca="1" si="473"/>
        <v>Self-pay</v>
      </c>
      <c r="K4817" t="str">
        <f t="shared" ca="1" si="474"/>
        <v>Admitted</v>
      </c>
      <c r="L4817" s="1">
        <f t="shared" ca="1" si="469"/>
        <v>10348</v>
      </c>
    </row>
    <row r="4818" spans="2:12" x14ac:dyDescent="0.25">
      <c r="B4818">
        <f t="shared" ca="1" si="471"/>
        <v>27</v>
      </c>
      <c r="C4818">
        <f t="shared" ca="1" si="475"/>
        <v>8</v>
      </c>
      <c r="D4818">
        <f t="shared" ca="1" si="475"/>
        <v>1917</v>
      </c>
      <c r="E4818">
        <f t="shared" ca="1" si="475"/>
        <v>1</v>
      </c>
      <c r="F4818">
        <f t="shared" ca="1" si="475"/>
        <v>4</v>
      </c>
      <c r="G4818">
        <f t="shared" ca="1" si="475"/>
        <v>4</v>
      </c>
      <c r="I4818" t="str">
        <f t="shared" ca="1" si="472"/>
        <v>Female</v>
      </c>
      <c r="J4818" t="str">
        <f t="shared" ca="1" si="473"/>
        <v>Self-pay</v>
      </c>
      <c r="K4818" t="str">
        <f t="shared" ca="1" si="474"/>
        <v>Left without being seen</v>
      </c>
      <c r="L4818" s="1">
        <f t="shared" ca="1" si="469"/>
        <v>6449</v>
      </c>
    </row>
    <row r="4819" spans="2:12" x14ac:dyDescent="0.25">
      <c r="B4819">
        <f t="shared" ca="1" si="471"/>
        <v>9</v>
      </c>
      <c r="C4819">
        <f t="shared" ca="1" si="475"/>
        <v>8</v>
      </c>
      <c r="D4819">
        <f t="shared" ca="1" si="475"/>
        <v>1964</v>
      </c>
      <c r="E4819">
        <f t="shared" ca="1" si="475"/>
        <v>1</v>
      </c>
      <c r="F4819">
        <f t="shared" ca="1" si="475"/>
        <v>5</v>
      </c>
      <c r="G4819">
        <f t="shared" ca="1" si="475"/>
        <v>2</v>
      </c>
      <c r="I4819" t="str">
        <f t="shared" ca="1" si="472"/>
        <v>Female</v>
      </c>
      <c r="J4819" t="str">
        <f t="shared" ca="1" si="473"/>
        <v>Blue Cross</v>
      </c>
      <c r="K4819" t="str">
        <f t="shared" ca="1" si="474"/>
        <v>Admitted</v>
      </c>
      <c r="L4819" s="1">
        <f t="shared" ca="1" si="469"/>
        <v>23598</v>
      </c>
    </row>
    <row r="4820" spans="2:12" x14ac:dyDescent="0.25">
      <c r="B4820">
        <f t="shared" ca="1" si="471"/>
        <v>25</v>
      </c>
      <c r="C4820">
        <f t="shared" ca="1" si="475"/>
        <v>12</v>
      </c>
      <c r="D4820">
        <f t="shared" ca="1" si="475"/>
        <v>1987</v>
      </c>
      <c r="E4820">
        <f t="shared" ca="1" si="475"/>
        <v>2</v>
      </c>
      <c r="F4820">
        <f t="shared" ca="1" si="475"/>
        <v>3</v>
      </c>
      <c r="G4820">
        <f t="shared" ca="1" si="475"/>
        <v>4</v>
      </c>
      <c r="I4820" t="str">
        <f t="shared" ca="1" si="472"/>
        <v>Male</v>
      </c>
      <c r="J4820" t="str">
        <f t="shared" ca="1" si="473"/>
        <v>Medicaid</v>
      </c>
      <c r="K4820" t="str">
        <f t="shared" ca="1" si="474"/>
        <v>Left without being seen</v>
      </c>
      <c r="L4820" s="1">
        <f t="shared" ref="L4820:L4883" ca="1" si="476">DATE(D4820,C4820,B4820)</f>
        <v>32136</v>
      </c>
    </row>
    <row r="4821" spans="2:12" x14ac:dyDescent="0.25">
      <c r="B4821">
        <f t="shared" ca="1" si="471"/>
        <v>12</v>
      </c>
      <c r="C4821">
        <f t="shared" ca="1" si="475"/>
        <v>12</v>
      </c>
      <c r="D4821">
        <f t="shared" ca="1" si="475"/>
        <v>1969</v>
      </c>
      <c r="E4821">
        <f t="shared" ca="1" si="475"/>
        <v>1</v>
      </c>
      <c r="F4821">
        <f t="shared" ca="1" si="475"/>
        <v>3</v>
      </c>
      <c r="G4821">
        <f t="shared" ca="1" si="475"/>
        <v>1</v>
      </c>
      <c r="I4821" t="str">
        <f t="shared" ca="1" si="472"/>
        <v>Female</v>
      </c>
      <c r="J4821" t="str">
        <f t="shared" ca="1" si="473"/>
        <v>Medicaid</v>
      </c>
      <c r="K4821" t="str">
        <f t="shared" ca="1" si="474"/>
        <v>Discharged</v>
      </c>
      <c r="L4821" s="1">
        <f t="shared" ca="1" si="476"/>
        <v>25549</v>
      </c>
    </row>
    <row r="4822" spans="2:12" x14ac:dyDescent="0.25">
      <c r="B4822">
        <f t="shared" ca="1" si="471"/>
        <v>7</v>
      </c>
      <c r="C4822">
        <f t="shared" ca="1" si="475"/>
        <v>2</v>
      </c>
      <c r="D4822">
        <f t="shared" ca="1" si="475"/>
        <v>1968</v>
      </c>
      <c r="E4822">
        <f t="shared" ca="1" si="475"/>
        <v>1</v>
      </c>
      <c r="F4822">
        <f t="shared" ca="1" si="475"/>
        <v>4</v>
      </c>
      <c r="G4822">
        <f t="shared" ca="1" si="475"/>
        <v>2</v>
      </c>
      <c r="I4822" t="str">
        <f t="shared" ca="1" si="472"/>
        <v>Female</v>
      </c>
      <c r="J4822" t="str">
        <f t="shared" ca="1" si="473"/>
        <v>Self-pay</v>
      </c>
      <c r="K4822" t="str">
        <f t="shared" ca="1" si="474"/>
        <v>Admitted</v>
      </c>
      <c r="L4822" s="1">
        <f t="shared" ca="1" si="476"/>
        <v>24875</v>
      </c>
    </row>
    <row r="4823" spans="2:12" x14ac:dyDescent="0.25">
      <c r="B4823">
        <f t="shared" ca="1" si="471"/>
        <v>27</v>
      </c>
      <c r="C4823">
        <f t="shared" ca="1" si="475"/>
        <v>6</v>
      </c>
      <c r="D4823">
        <f t="shared" ca="1" si="475"/>
        <v>1962</v>
      </c>
      <c r="E4823">
        <f t="shared" ca="1" si="475"/>
        <v>1</v>
      </c>
      <c r="F4823">
        <f t="shared" ca="1" si="475"/>
        <v>4</v>
      </c>
      <c r="G4823">
        <f t="shared" ca="1" si="475"/>
        <v>1</v>
      </c>
      <c r="I4823" t="str">
        <f t="shared" ca="1" si="472"/>
        <v>Female</v>
      </c>
      <c r="J4823" t="str">
        <f t="shared" ca="1" si="473"/>
        <v>Self-pay</v>
      </c>
      <c r="K4823" t="str">
        <f t="shared" ca="1" si="474"/>
        <v>Discharged</v>
      </c>
      <c r="L4823" s="1">
        <f t="shared" ca="1" si="476"/>
        <v>22824</v>
      </c>
    </row>
    <row r="4824" spans="2:12" x14ac:dyDescent="0.25">
      <c r="B4824">
        <f t="shared" ca="1" si="471"/>
        <v>8</v>
      </c>
      <c r="C4824">
        <f t="shared" ca="1" si="475"/>
        <v>1</v>
      </c>
      <c r="D4824">
        <f t="shared" ca="1" si="475"/>
        <v>1952</v>
      </c>
      <c r="E4824">
        <f t="shared" ca="1" si="475"/>
        <v>2</v>
      </c>
      <c r="F4824">
        <f t="shared" ca="1" si="475"/>
        <v>1</v>
      </c>
      <c r="G4824">
        <f t="shared" ca="1" si="475"/>
        <v>1</v>
      </c>
      <c r="I4824" t="str">
        <f t="shared" ca="1" si="472"/>
        <v>Male</v>
      </c>
      <c r="J4824" t="str">
        <f t="shared" ca="1" si="473"/>
        <v>Aetna</v>
      </c>
      <c r="K4824" t="str">
        <f t="shared" ca="1" si="474"/>
        <v>Discharged</v>
      </c>
      <c r="L4824" s="1">
        <f t="shared" ca="1" si="476"/>
        <v>19001</v>
      </c>
    </row>
    <row r="4825" spans="2:12" x14ac:dyDescent="0.25">
      <c r="B4825">
        <f t="shared" ca="1" si="471"/>
        <v>4</v>
      </c>
      <c r="C4825">
        <f t="shared" ca="1" si="475"/>
        <v>12</v>
      </c>
      <c r="D4825">
        <f t="shared" ca="1" si="475"/>
        <v>1920</v>
      </c>
      <c r="E4825">
        <f t="shared" ca="1" si="475"/>
        <v>1</v>
      </c>
      <c r="F4825">
        <f t="shared" ca="1" si="475"/>
        <v>5</v>
      </c>
      <c r="G4825">
        <f t="shared" ca="1" si="475"/>
        <v>3</v>
      </c>
      <c r="I4825" t="str">
        <f t="shared" ca="1" si="472"/>
        <v>Female</v>
      </c>
      <c r="J4825" t="str">
        <f t="shared" ca="1" si="473"/>
        <v>Blue Cross</v>
      </c>
      <c r="K4825" t="str">
        <f t="shared" ca="1" si="474"/>
        <v>Transferred</v>
      </c>
      <c r="L4825" s="1">
        <f t="shared" ca="1" si="476"/>
        <v>7644</v>
      </c>
    </row>
    <row r="4826" spans="2:12" x14ac:dyDescent="0.25">
      <c r="B4826">
        <f t="shared" ca="1" si="471"/>
        <v>11</v>
      </c>
      <c r="C4826">
        <f t="shared" ca="1" si="475"/>
        <v>8</v>
      </c>
      <c r="D4826">
        <f t="shared" ca="1" si="475"/>
        <v>1948</v>
      </c>
      <c r="E4826">
        <f t="shared" ca="1" si="475"/>
        <v>2</v>
      </c>
      <c r="F4826">
        <f t="shared" ca="1" si="475"/>
        <v>5</v>
      </c>
      <c r="G4826">
        <f t="shared" ca="1" si="475"/>
        <v>2</v>
      </c>
      <c r="I4826" t="str">
        <f t="shared" ca="1" si="472"/>
        <v>Male</v>
      </c>
      <c r="J4826" t="str">
        <f t="shared" ca="1" si="473"/>
        <v>Blue Cross</v>
      </c>
      <c r="K4826" t="str">
        <f t="shared" ca="1" si="474"/>
        <v>Admitted</v>
      </c>
      <c r="L4826" s="1">
        <f t="shared" ca="1" si="476"/>
        <v>17756</v>
      </c>
    </row>
    <row r="4827" spans="2:12" x14ac:dyDescent="0.25">
      <c r="B4827">
        <f t="shared" ca="1" si="471"/>
        <v>6</v>
      </c>
      <c r="C4827">
        <f t="shared" ca="1" si="475"/>
        <v>3</v>
      </c>
      <c r="D4827">
        <f t="shared" ca="1" si="475"/>
        <v>1988</v>
      </c>
      <c r="E4827">
        <f t="shared" ca="1" si="475"/>
        <v>2</v>
      </c>
      <c r="F4827">
        <f t="shared" ca="1" si="475"/>
        <v>2</v>
      </c>
      <c r="G4827">
        <f t="shared" ca="1" si="475"/>
        <v>2</v>
      </c>
      <c r="I4827" t="str">
        <f t="shared" ca="1" si="472"/>
        <v>Male</v>
      </c>
      <c r="J4827" t="str">
        <f t="shared" ca="1" si="473"/>
        <v>Medicare</v>
      </c>
      <c r="K4827" t="str">
        <f t="shared" ca="1" si="474"/>
        <v>Admitted</v>
      </c>
      <c r="L4827" s="1">
        <f t="shared" ca="1" si="476"/>
        <v>32208</v>
      </c>
    </row>
    <row r="4828" spans="2:12" x14ac:dyDescent="0.25">
      <c r="B4828">
        <f t="shared" ca="1" si="471"/>
        <v>15</v>
      </c>
      <c r="C4828">
        <f t="shared" ca="1" si="475"/>
        <v>9</v>
      </c>
      <c r="D4828">
        <f t="shared" ca="1" si="475"/>
        <v>1989</v>
      </c>
      <c r="E4828">
        <f t="shared" ca="1" si="475"/>
        <v>1</v>
      </c>
      <c r="F4828">
        <f t="shared" ca="1" si="475"/>
        <v>3</v>
      </c>
      <c r="G4828">
        <f t="shared" ca="1" si="475"/>
        <v>3</v>
      </c>
      <c r="I4828" t="str">
        <f t="shared" ca="1" si="472"/>
        <v>Female</v>
      </c>
      <c r="J4828" t="str">
        <f t="shared" ca="1" si="473"/>
        <v>Medicaid</v>
      </c>
      <c r="K4828" t="str">
        <f t="shared" ca="1" si="474"/>
        <v>Transferred</v>
      </c>
      <c r="L4828" s="1">
        <f t="shared" ca="1" si="476"/>
        <v>32766</v>
      </c>
    </row>
    <row r="4829" spans="2:12" x14ac:dyDescent="0.25">
      <c r="B4829">
        <f t="shared" ca="1" si="471"/>
        <v>5</v>
      </c>
      <c r="C4829">
        <f t="shared" ca="1" si="475"/>
        <v>7</v>
      </c>
      <c r="D4829">
        <f t="shared" ca="1" si="475"/>
        <v>1977</v>
      </c>
      <c r="E4829">
        <f t="shared" ca="1" si="475"/>
        <v>1</v>
      </c>
      <c r="F4829">
        <f t="shared" ca="1" si="475"/>
        <v>3</v>
      </c>
      <c r="G4829">
        <f t="shared" ca="1" si="475"/>
        <v>1</v>
      </c>
      <c r="I4829" t="str">
        <f t="shared" ca="1" si="472"/>
        <v>Female</v>
      </c>
      <c r="J4829" t="str">
        <f t="shared" ca="1" si="473"/>
        <v>Medicaid</v>
      </c>
      <c r="K4829" t="str">
        <f t="shared" ca="1" si="474"/>
        <v>Discharged</v>
      </c>
      <c r="L4829" s="1">
        <f t="shared" ca="1" si="476"/>
        <v>28311</v>
      </c>
    </row>
    <row r="4830" spans="2:12" x14ac:dyDescent="0.25">
      <c r="B4830">
        <f t="shared" ca="1" si="471"/>
        <v>27</v>
      </c>
      <c r="C4830">
        <f t="shared" ca="1" si="475"/>
        <v>8</v>
      </c>
      <c r="D4830">
        <f t="shared" ca="1" si="475"/>
        <v>2000</v>
      </c>
      <c r="E4830">
        <f t="shared" ca="1" si="475"/>
        <v>1</v>
      </c>
      <c r="F4830">
        <f t="shared" ca="1" si="475"/>
        <v>3</v>
      </c>
      <c r="G4830">
        <f t="shared" ca="1" si="475"/>
        <v>1</v>
      </c>
      <c r="I4830" t="str">
        <f t="shared" ca="1" si="472"/>
        <v>Female</v>
      </c>
      <c r="J4830" t="str">
        <f t="shared" ca="1" si="473"/>
        <v>Medicaid</v>
      </c>
      <c r="K4830" t="str">
        <f t="shared" ca="1" si="474"/>
        <v>Discharged</v>
      </c>
      <c r="L4830" s="1">
        <f t="shared" ca="1" si="476"/>
        <v>36765</v>
      </c>
    </row>
    <row r="4831" spans="2:12" x14ac:dyDescent="0.25">
      <c r="B4831">
        <f t="shared" ca="1" si="471"/>
        <v>6</v>
      </c>
      <c r="C4831">
        <f t="shared" ca="1" si="475"/>
        <v>1</v>
      </c>
      <c r="D4831">
        <f t="shared" ca="1" si="475"/>
        <v>1983</v>
      </c>
      <c r="E4831">
        <f t="shared" ca="1" si="475"/>
        <v>1</v>
      </c>
      <c r="F4831">
        <f t="shared" ca="1" si="475"/>
        <v>4</v>
      </c>
      <c r="G4831">
        <f t="shared" ca="1" si="475"/>
        <v>4</v>
      </c>
      <c r="I4831" t="str">
        <f t="shared" ca="1" si="472"/>
        <v>Female</v>
      </c>
      <c r="J4831" t="str">
        <f t="shared" ca="1" si="473"/>
        <v>Self-pay</v>
      </c>
      <c r="K4831" t="str">
        <f t="shared" ca="1" si="474"/>
        <v>Left without being seen</v>
      </c>
      <c r="L4831" s="1">
        <f t="shared" ca="1" si="476"/>
        <v>30322</v>
      </c>
    </row>
    <row r="4832" spans="2:12" x14ac:dyDescent="0.25">
      <c r="B4832">
        <f t="shared" ca="1" si="471"/>
        <v>27</v>
      </c>
      <c r="C4832">
        <f t="shared" ca="1" si="475"/>
        <v>6</v>
      </c>
      <c r="D4832">
        <f t="shared" ca="1" si="475"/>
        <v>1938</v>
      </c>
      <c r="E4832">
        <f t="shared" ca="1" si="475"/>
        <v>2</v>
      </c>
      <c r="F4832">
        <f t="shared" ca="1" si="475"/>
        <v>5</v>
      </c>
      <c r="G4832">
        <f t="shared" ca="1" si="475"/>
        <v>4</v>
      </c>
      <c r="I4832" t="str">
        <f t="shared" ca="1" si="472"/>
        <v>Male</v>
      </c>
      <c r="J4832" t="str">
        <f t="shared" ca="1" si="473"/>
        <v>Blue Cross</v>
      </c>
      <c r="K4832" t="str">
        <f t="shared" ca="1" si="474"/>
        <v>Left without being seen</v>
      </c>
      <c r="L4832" s="1">
        <f t="shared" ca="1" si="476"/>
        <v>14058</v>
      </c>
    </row>
    <row r="4833" spans="2:12" x14ac:dyDescent="0.25">
      <c r="B4833">
        <f t="shared" ca="1" si="471"/>
        <v>4</v>
      </c>
      <c r="C4833">
        <f t="shared" ca="1" si="475"/>
        <v>11</v>
      </c>
      <c r="D4833">
        <f t="shared" ca="1" si="475"/>
        <v>1931</v>
      </c>
      <c r="E4833">
        <f t="shared" ca="1" si="475"/>
        <v>1</v>
      </c>
      <c r="F4833">
        <f t="shared" ca="1" si="475"/>
        <v>5</v>
      </c>
      <c r="G4833">
        <f t="shared" ca="1" si="475"/>
        <v>4</v>
      </c>
      <c r="I4833" t="str">
        <f t="shared" ca="1" si="472"/>
        <v>Female</v>
      </c>
      <c r="J4833" t="str">
        <f t="shared" ca="1" si="473"/>
        <v>Blue Cross</v>
      </c>
      <c r="K4833" t="str">
        <f t="shared" ca="1" si="474"/>
        <v>Left without being seen</v>
      </c>
      <c r="L4833" s="1">
        <f t="shared" ca="1" si="476"/>
        <v>11631</v>
      </c>
    </row>
    <row r="4834" spans="2:12" x14ac:dyDescent="0.25">
      <c r="B4834">
        <f t="shared" ca="1" si="471"/>
        <v>6</v>
      </c>
      <c r="C4834">
        <f t="shared" ca="1" si="475"/>
        <v>11</v>
      </c>
      <c r="D4834">
        <f t="shared" ca="1" si="475"/>
        <v>1937</v>
      </c>
      <c r="E4834">
        <f t="shared" ca="1" si="475"/>
        <v>1</v>
      </c>
      <c r="F4834">
        <f t="shared" ca="1" si="475"/>
        <v>1</v>
      </c>
      <c r="G4834">
        <f t="shared" ca="1" si="475"/>
        <v>4</v>
      </c>
      <c r="I4834" t="str">
        <f t="shared" ca="1" si="472"/>
        <v>Female</v>
      </c>
      <c r="J4834" t="str">
        <f t="shared" ca="1" si="473"/>
        <v>Aetna</v>
      </c>
      <c r="K4834" t="str">
        <f t="shared" ca="1" si="474"/>
        <v>Left without being seen</v>
      </c>
      <c r="L4834" s="1">
        <f t="shared" ca="1" si="476"/>
        <v>13825</v>
      </c>
    </row>
    <row r="4835" spans="2:12" x14ac:dyDescent="0.25">
      <c r="B4835">
        <f t="shared" ca="1" si="471"/>
        <v>25</v>
      </c>
      <c r="C4835">
        <f t="shared" ca="1" si="475"/>
        <v>9</v>
      </c>
      <c r="D4835">
        <f t="shared" ca="1" si="475"/>
        <v>1918</v>
      </c>
      <c r="E4835">
        <f t="shared" ca="1" si="475"/>
        <v>1</v>
      </c>
      <c r="F4835">
        <f t="shared" ca="1" si="475"/>
        <v>1</v>
      </c>
      <c r="G4835">
        <f t="shared" ca="1" si="475"/>
        <v>4</v>
      </c>
      <c r="I4835" t="str">
        <f t="shared" ca="1" si="472"/>
        <v>Female</v>
      </c>
      <c r="J4835" t="str">
        <f t="shared" ca="1" si="473"/>
        <v>Aetna</v>
      </c>
      <c r="K4835" t="str">
        <f t="shared" ca="1" si="474"/>
        <v>Left without being seen</v>
      </c>
      <c r="L4835" s="1">
        <f t="shared" ca="1" si="476"/>
        <v>6843</v>
      </c>
    </row>
    <row r="4836" spans="2:12" x14ac:dyDescent="0.25">
      <c r="B4836">
        <f t="shared" ca="1" si="471"/>
        <v>30</v>
      </c>
      <c r="C4836">
        <f t="shared" ca="1" si="475"/>
        <v>5</v>
      </c>
      <c r="D4836">
        <f t="shared" ca="1" si="475"/>
        <v>1965</v>
      </c>
      <c r="E4836">
        <f t="shared" ca="1" si="475"/>
        <v>2</v>
      </c>
      <c r="F4836">
        <f t="shared" ca="1" si="475"/>
        <v>1</v>
      </c>
      <c r="G4836">
        <f t="shared" ca="1" si="475"/>
        <v>4</v>
      </c>
      <c r="I4836" t="str">
        <f t="shared" ca="1" si="472"/>
        <v>Male</v>
      </c>
      <c r="J4836" t="str">
        <f t="shared" ca="1" si="473"/>
        <v>Aetna</v>
      </c>
      <c r="K4836" t="str">
        <f t="shared" ca="1" si="474"/>
        <v>Left without being seen</v>
      </c>
      <c r="L4836" s="1">
        <f t="shared" ca="1" si="476"/>
        <v>23892</v>
      </c>
    </row>
    <row r="4837" spans="2:12" x14ac:dyDescent="0.25">
      <c r="B4837">
        <f t="shared" ca="1" si="471"/>
        <v>23</v>
      </c>
      <c r="C4837">
        <f t="shared" ca="1" si="475"/>
        <v>8</v>
      </c>
      <c r="D4837">
        <f t="shared" ca="1" si="475"/>
        <v>1977</v>
      </c>
      <c r="E4837">
        <f t="shared" ca="1" si="475"/>
        <v>2</v>
      </c>
      <c r="F4837">
        <f t="shared" ca="1" si="475"/>
        <v>3</v>
      </c>
      <c r="G4837">
        <f t="shared" ca="1" si="475"/>
        <v>2</v>
      </c>
      <c r="I4837" t="str">
        <f t="shared" ca="1" si="472"/>
        <v>Male</v>
      </c>
      <c r="J4837" t="str">
        <f t="shared" ca="1" si="473"/>
        <v>Medicaid</v>
      </c>
      <c r="K4837" t="str">
        <f t="shared" ca="1" si="474"/>
        <v>Admitted</v>
      </c>
      <c r="L4837" s="1">
        <f t="shared" ca="1" si="476"/>
        <v>28360</v>
      </c>
    </row>
    <row r="4838" spans="2:12" x14ac:dyDescent="0.25">
      <c r="B4838">
        <f t="shared" ca="1" si="471"/>
        <v>19</v>
      </c>
      <c r="C4838">
        <f t="shared" ca="1" si="475"/>
        <v>10</v>
      </c>
      <c r="D4838">
        <f t="shared" ca="1" si="475"/>
        <v>1968</v>
      </c>
      <c r="E4838">
        <f t="shared" ca="1" si="475"/>
        <v>2</v>
      </c>
      <c r="F4838">
        <f t="shared" ca="1" si="475"/>
        <v>4</v>
      </c>
      <c r="G4838">
        <f t="shared" ca="1" si="475"/>
        <v>1</v>
      </c>
      <c r="I4838" t="str">
        <f t="shared" ca="1" si="472"/>
        <v>Male</v>
      </c>
      <c r="J4838" t="str">
        <f t="shared" ca="1" si="473"/>
        <v>Self-pay</v>
      </c>
      <c r="K4838" t="str">
        <f t="shared" ca="1" si="474"/>
        <v>Discharged</v>
      </c>
      <c r="L4838" s="1">
        <f t="shared" ca="1" si="476"/>
        <v>25130</v>
      </c>
    </row>
    <row r="4839" spans="2:12" x14ac:dyDescent="0.25">
      <c r="B4839">
        <f t="shared" ca="1" si="471"/>
        <v>29</v>
      </c>
      <c r="C4839">
        <f t="shared" ca="1" si="475"/>
        <v>2</v>
      </c>
      <c r="D4839">
        <f t="shared" ca="1" si="475"/>
        <v>1988</v>
      </c>
      <c r="E4839">
        <f t="shared" ca="1" si="475"/>
        <v>2</v>
      </c>
      <c r="F4839">
        <f t="shared" ca="1" si="475"/>
        <v>5</v>
      </c>
      <c r="G4839">
        <f t="shared" ca="1" si="475"/>
        <v>1</v>
      </c>
      <c r="I4839" t="str">
        <f t="shared" ca="1" si="472"/>
        <v>Male</v>
      </c>
      <c r="J4839" t="str">
        <f t="shared" ca="1" si="473"/>
        <v>Blue Cross</v>
      </c>
      <c r="K4839" t="str">
        <f t="shared" ca="1" si="474"/>
        <v>Discharged</v>
      </c>
      <c r="L4839" s="1">
        <f t="shared" ca="1" si="476"/>
        <v>32202</v>
      </c>
    </row>
    <row r="4840" spans="2:12" x14ac:dyDescent="0.25">
      <c r="B4840">
        <f t="shared" ca="1" si="471"/>
        <v>16</v>
      </c>
      <c r="C4840">
        <f t="shared" ca="1" si="475"/>
        <v>8</v>
      </c>
      <c r="D4840">
        <f t="shared" ca="1" si="475"/>
        <v>1920</v>
      </c>
      <c r="E4840">
        <f t="shared" ca="1" si="475"/>
        <v>2</v>
      </c>
      <c r="F4840">
        <f t="shared" ca="1" si="475"/>
        <v>2</v>
      </c>
      <c r="G4840">
        <f t="shared" ca="1" si="475"/>
        <v>1</v>
      </c>
      <c r="I4840" t="str">
        <f t="shared" ca="1" si="472"/>
        <v>Male</v>
      </c>
      <c r="J4840" t="str">
        <f t="shared" ca="1" si="473"/>
        <v>Medicare</v>
      </c>
      <c r="K4840" t="str">
        <f t="shared" ca="1" si="474"/>
        <v>Discharged</v>
      </c>
      <c r="L4840" s="1">
        <f t="shared" ca="1" si="476"/>
        <v>7534</v>
      </c>
    </row>
    <row r="4841" spans="2:12" x14ac:dyDescent="0.25">
      <c r="B4841">
        <f t="shared" ca="1" si="471"/>
        <v>24</v>
      </c>
      <c r="C4841">
        <f t="shared" ca="1" si="475"/>
        <v>8</v>
      </c>
      <c r="D4841">
        <f t="shared" ca="1" si="475"/>
        <v>1951</v>
      </c>
      <c r="E4841">
        <f t="shared" ca="1" si="475"/>
        <v>1</v>
      </c>
      <c r="F4841">
        <f t="shared" ca="1" si="475"/>
        <v>5</v>
      </c>
      <c r="G4841">
        <f t="shared" ca="1" si="475"/>
        <v>1</v>
      </c>
      <c r="I4841" t="str">
        <f t="shared" ca="1" si="472"/>
        <v>Female</v>
      </c>
      <c r="J4841" t="str">
        <f t="shared" ca="1" si="473"/>
        <v>Blue Cross</v>
      </c>
      <c r="K4841" t="str">
        <f t="shared" ca="1" si="474"/>
        <v>Discharged</v>
      </c>
      <c r="L4841" s="1">
        <f t="shared" ca="1" si="476"/>
        <v>18864</v>
      </c>
    </row>
    <row r="4842" spans="2:12" x14ac:dyDescent="0.25">
      <c r="B4842">
        <f t="shared" ca="1" si="471"/>
        <v>15</v>
      </c>
      <c r="C4842">
        <f t="shared" ca="1" si="475"/>
        <v>2</v>
      </c>
      <c r="D4842">
        <f t="shared" ca="1" si="475"/>
        <v>1934</v>
      </c>
      <c r="E4842">
        <f t="shared" ca="1" si="475"/>
        <v>1</v>
      </c>
      <c r="F4842">
        <f t="shared" ca="1" si="475"/>
        <v>2</v>
      </c>
      <c r="G4842">
        <f t="shared" ca="1" si="475"/>
        <v>2</v>
      </c>
      <c r="I4842" t="str">
        <f t="shared" ca="1" si="472"/>
        <v>Female</v>
      </c>
      <c r="J4842" t="str">
        <f t="shared" ca="1" si="473"/>
        <v>Medicare</v>
      </c>
      <c r="K4842" t="str">
        <f t="shared" ca="1" si="474"/>
        <v>Admitted</v>
      </c>
      <c r="L4842" s="1">
        <f t="shared" ca="1" si="476"/>
        <v>12465</v>
      </c>
    </row>
    <row r="4843" spans="2:12" x14ac:dyDescent="0.25">
      <c r="B4843">
        <f t="shared" ca="1" si="471"/>
        <v>26</v>
      </c>
      <c r="C4843">
        <f t="shared" ca="1" si="475"/>
        <v>9</v>
      </c>
      <c r="D4843">
        <f t="shared" ca="1" si="475"/>
        <v>2011</v>
      </c>
      <c r="E4843">
        <f t="shared" ca="1" si="475"/>
        <v>1</v>
      </c>
      <c r="F4843">
        <f t="shared" ca="1" si="475"/>
        <v>1</v>
      </c>
      <c r="G4843">
        <f t="shared" ca="1" si="475"/>
        <v>1</v>
      </c>
      <c r="I4843" t="str">
        <f t="shared" ca="1" si="472"/>
        <v>Female</v>
      </c>
      <c r="J4843" t="str">
        <f t="shared" ca="1" si="473"/>
        <v>Aetna</v>
      </c>
      <c r="K4843" t="str">
        <f t="shared" ca="1" si="474"/>
        <v>Discharged</v>
      </c>
      <c r="L4843" s="1">
        <f t="shared" ca="1" si="476"/>
        <v>40812</v>
      </c>
    </row>
    <row r="4844" spans="2:12" x14ac:dyDescent="0.25">
      <c r="B4844">
        <f t="shared" ca="1" si="471"/>
        <v>25</v>
      </c>
      <c r="C4844">
        <f t="shared" ca="1" si="475"/>
        <v>6</v>
      </c>
      <c r="D4844">
        <f t="shared" ca="1" si="475"/>
        <v>1992</v>
      </c>
      <c r="E4844">
        <f t="shared" ca="1" si="475"/>
        <v>1</v>
      </c>
      <c r="F4844">
        <f t="shared" ca="1" si="475"/>
        <v>5</v>
      </c>
      <c r="G4844">
        <f t="shared" ca="1" si="475"/>
        <v>4</v>
      </c>
      <c r="I4844" t="str">
        <f t="shared" ca="1" si="472"/>
        <v>Female</v>
      </c>
      <c r="J4844" t="str">
        <f t="shared" ca="1" si="473"/>
        <v>Blue Cross</v>
      </c>
      <c r="K4844" t="str">
        <f t="shared" ca="1" si="474"/>
        <v>Left without being seen</v>
      </c>
      <c r="L4844" s="1">
        <f t="shared" ca="1" si="476"/>
        <v>33780</v>
      </c>
    </row>
    <row r="4845" spans="2:12" x14ac:dyDescent="0.25">
      <c r="B4845">
        <f t="shared" ca="1" si="471"/>
        <v>12</v>
      </c>
      <c r="C4845">
        <f t="shared" ca="1" si="475"/>
        <v>9</v>
      </c>
      <c r="D4845">
        <f t="shared" ca="1" si="475"/>
        <v>1923</v>
      </c>
      <c r="E4845">
        <f t="shared" ca="1" si="475"/>
        <v>2</v>
      </c>
      <c r="F4845">
        <f t="shared" ca="1" si="475"/>
        <v>2</v>
      </c>
      <c r="G4845">
        <f t="shared" ca="1" si="475"/>
        <v>1</v>
      </c>
      <c r="I4845" t="str">
        <f t="shared" ca="1" si="472"/>
        <v>Male</v>
      </c>
      <c r="J4845" t="str">
        <f t="shared" ca="1" si="473"/>
        <v>Medicare</v>
      </c>
      <c r="K4845" t="str">
        <f t="shared" ca="1" si="474"/>
        <v>Discharged</v>
      </c>
      <c r="L4845" s="1">
        <f t="shared" ca="1" si="476"/>
        <v>8656</v>
      </c>
    </row>
    <row r="4846" spans="2:12" x14ac:dyDescent="0.25">
      <c r="B4846">
        <f t="shared" ca="1" si="471"/>
        <v>24</v>
      </c>
      <c r="C4846">
        <f t="shared" ca="1" si="475"/>
        <v>10</v>
      </c>
      <c r="D4846">
        <f t="shared" ca="1" si="475"/>
        <v>2001</v>
      </c>
      <c r="E4846">
        <f t="shared" ca="1" si="475"/>
        <v>2</v>
      </c>
      <c r="F4846">
        <f t="shared" ca="1" si="475"/>
        <v>4</v>
      </c>
      <c r="G4846">
        <f t="shared" ca="1" si="475"/>
        <v>3</v>
      </c>
      <c r="I4846" t="str">
        <f t="shared" ca="1" si="472"/>
        <v>Male</v>
      </c>
      <c r="J4846" t="str">
        <f t="shared" ca="1" si="473"/>
        <v>Self-pay</v>
      </c>
      <c r="K4846" t="str">
        <f t="shared" ca="1" si="474"/>
        <v>Transferred</v>
      </c>
      <c r="L4846" s="1">
        <f t="shared" ca="1" si="476"/>
        <v>37188</v>
      </c>
    </row>
    <row r="4847" spans="2:12" x14ac:dyDescent="0.25">
      <c r="B4847">
        <f t="shared" ca="1" si="471"/>
        <v>6</v>
      </c>
      <c r="C4847">
        <f t="shared" ca="1" si="475"/>
        <v>7</v>
      </c>
      <c r="D4847">
        <f t="shared" ca="1" si="475"/>
        <v>2006</v>
      </c>
      <c r="E4847">
        <f t="shared" ca="1" si="475"/>
        <v>2</v>
      </c>
      <c r="F4847">
        <f t="shared" ca="1" si="475"/>
        <v>2</v>
      </c>
      <c r="G4847">
        <f t="shared" ca="1" si="475"/>
        <v>4</v>
      </c>
      <c r="I4847" t="str">
        <f t="shared" ca="1" si="472"/>
        <v>Male</v>
      </c>
      <c r="J4847" t="str">
        <f t="shared" ca="1" si="473"/>
        <v>Medicare</v>
      </c>
      <c r="K4847" t="str">
        <f t="shared" ca="1" si="474"/>
        <v>Left without being seen</v>
      </c>
      <c r="L4847" s="1">
        <f t="shared" ca="1" si="476"/>
        <v>38904</v>
      </c>
    </row>
    <row r="4848" spans="2:12" x14ac:dyDescent="0.25">
      <c r="B4848">
        <f t="shared" ca="1" si="471"/>
        <v>7</v>
      </c>
      <c r="C4848">
        <f t="shared" ca="1" si="475"/>
        <v>7</v>
      </c>
      <c r="D4848">
        <f t="shared" ca="1" si="475"/>
        <v>1915</v>
      </c>
      <c r="E4848">
        <f t="shared" ca="1" si="475"/>
        <v>2</v>
      </c>
      <c r="F4848">
        <f t="shared" ca="1" si="475"/>
        <v>3</v>
      </c>
      <c r="G4848">
        <f t="shared" ca="1" si="475"/>
        <v>4</v>
      </c>
      <c r="I4848" t="str">
        <f t="shared" ca="1" si="472"/>
        <v>Male</v>
      </c>
      <c r="J4848" t="str">
        <f t="shared" ca="1" si="473"/>
        <v>Medicaid</v>
      </c>
      <c r="K4848" t="str">
        <f t="shared" ca="1" si="474"/>
        <v>Left without being seen</v>
      </c>
      <c r="L4848" s="1">
        <f t="shared" ca="1" si="476"/>
        <v>5667</v>
      </c>
    </row>
    <row r="4849" spans="2:12" x14ac:dyDescent="0.25">
      <c r="B4849">
        <f t="shared" ca="1" si="471"/>
        <v>8</v>
      </c>
      <c r="C4849">
        <f t="shared" ca="1" si="475"/>
        <v>2</v>
      </c>
      <c r="D4849">
        <f t="shared" ca="1" si="475"/>
        <v>1949</v>
      </c>
      <c r="E4849">
        <f t="shared" ca="1" si="475"/>
        <v>1</v>
      </c>
      <c r="F4849">
        <f t="shared" ca="1" si="475"/>
        <v>4</v>
      </c>
      <c r="G4849">
        <f t="shared" ca="1" si="475"/>
        <v>2</v>
      </c>
      <c r="I4849" t="str">
        <f t="shared" ca="1" si="472"/>
        <v>Female</v>
      </c>
      <c r="J4849" t="str">
        <f t="shared" ca="1" si="473"/>
        <v>Self-pay</v>
      </c>
      <c r="K4849" t="str">
        <f t="shared" ca="1" si="474"/>
        <v>Admitted</v>
      </c>
      <c r="L4849" s="1">
        <f t="shared" ca="1" si="476"/>
        <v>17937</v>
      </c>
    </row>
    <row r="4850" spans="2:12" x14ac:dyDescent="0.25">
      <c r="B4850">
        <f t="shared" ca="1" si="471"/>
        <v>21</v>
      </c>
      <c r="C4850">
        <f t="shared" ca="1" si="475"/>
        <v>2</v>
      </c>
      <c r="D4850">
        <f t="shared" ca="1" si="475"/>
        <v>1927</v>
      </c>
      <c r="E4850">
        <f t="shared" ca="1" si="475"/>
        <v>2</v>
      </c>
      <c r="F4850">
        <f t="shared" ca="1" si="475"/>
        <v>2</v>
      </c>
      <c r="G4850">
        <f t="shared" ca="1" si="475"/>
        <v>3</v>
      </c>
      <c r="I4850" t="str">
        <f t="shared" ca="1" si="472"/>
        <v>Male</v>
      </c>
      <c r="J4850" t="str">
        <f t="shared" ca="1" si="473"/>
        <v>Medicare</v>
      </c>
      <c r="K4850" t="str">
        <f t="shared" ca="1" si="474"/>
        <v>Transferred</v>
      </c>
      <c r="L4850" s="1">
        <f t="shared" ca="1" si="476"/>
        <v>9914</v>
      </c>
    </row>
    <row r="4851" spans="2:12" x14ac:dyDescent="0.25">
      <c r="B4851">
        <f t="shared" ca="1" si="471"/>
        <v>9</v>
      </c>
      <c r="C4851">
        <f t="shared" ca="1" si="475"/>
        <v>1</v>
      </c>
      <c r="D4851">
        <f t="shared" ca="1" si="475"/>
        <v>1949</v>
      </c>
      <c r="E4851">
        <f t="shared" ca="1" si="475"/>
        <v>2</v>
      </c>
      <c r="F4851">
        <f t="shared" ca="1" si="475"/>
        <v>4</v>
      </c>
      <c r="G4851">
        <f t="shared" ca="1" si="475"/>
        <v>2</v>
      </c>
      <c r="I4851" t="str">
        <f t="shared" ca="1" si="472"/>
        <v>Male</v>
      </c>
      <c r="J4851" t="str">
        <f t="shared" ca="1" si="473"/>
        <v>Self-pay</v>
      </c>
      <c r="K4851" t="str">
        <f t="shared" ca="1" si="474"/>
        <v>Admitted</v>
      </c>
      <c r="L4851" s="1">
        <f t="shared" ca="1" si="476"/>
        <v>17907</v>
      </c>
    </row>
    <row r="4852" spans="2:12" x14ac:dyDescent="0.25">
      <c r="B4852">
        <f t="shared" ca="1" si="471"/>
        <v>24</v>
      </c>
      <c r="C4852">
        <f t="shared" ca="1" si="475"/>
        <v>2</v>
      </c>
      <c r="D4852">
        <f t="shared" ca="1" si="475"/>
        <v>1968</v>
      </c>
      <c r="E4852">
        <f t="shared" ca="1" si="475"/>
        <v>1</v>
      </c>
      <c r="F4852">
        <f t="shared" ca="1" si="475"/>
        <v>2</v>
      </c>
      <c r="G4852">
        <f t="shared" ca="1" si="475"/>
        <v>4</v>
      </c>
      <c r="I4852" t="str">
        <f t="shared" ca="1" si="472"/>
        <v>Female</v>
      </c>
      <c r="J4852" t="str">
        <f t="shared" ca="1" si="473"/>
        <v>Medicare</v>
      </c>
      <c r="K4852" t="str">
        <f t="shared" ca="1" si="474"/>
        <v>Left without being seen</v>
      </c>
      <c r="L4852" s="1">
        <f t="shared" ca="1" si="476"/>
        <v>24892</v>
      </c>
    </row>
    <row r="4853" spans="2:12" x14ac:dyDescent="0.25">
      <c r="B4853">
        <f t="shared" ca="1" si="471"/>
        <v>11</v>
      </c>
      <c r="C4853">
        <f t="shared" ca="1" si="475"/>
        <v>4</v>
      </c>
      <c r="D4853">
        <f t="shared" ca="1" si="475"/>
        <v>1957</v>
      </c>
      <c r="E4853">
        <f t="shared" ca="1" si="475"/>
        <v>2</v>
      </c>
      <c r="F4853">
        <f t="shared" ca="1" si="475"/>
        <v>1</v>
      </c>
      <c r="G4853">
        <f t="shared" ca="1" si="475"/>
        <v>4</v>
      </c>
      <c r="I4853" t="str">
        <f t="shared" ca="1" si="472"/>
        <v>Male</v>
      </c>
      <c r="J4853" t="str">
        <f t="shared" ca="1" si="473"/>
        <v>Aetna</v>
      </c>
      <c r="K4853" t="str">
        <f t="shared" ca="1" si="474"/>
        <v>Left without being seen</v>
      </c>
      <c r="L4853" s="1">
        <f t="shared" ca="1" si="476"/>
        <v>20921</v>
      </c>
    </row>
    <row r="4854" spans="2:12" x14ac:dyDescent="0.25">
      <c r="B4854">
        <f t="shared" ca="1" si="471"/>
        <v>22</v>
      </c>
      <c r="C4854">
        <f t="shared" ca="1" si="475"/>
        <v>8</v>
      </c>
      <c r="D4854">
        <f t="shared" ca="1" si="475"/>
        <v>1946</v>
      </c>
      <c r="E4854">
        <f t="shared" ca="1" si="475"/>
        <v>2</v>
      </c>
      <c r="F4854">
        <f t="shared" ca="1" si="475"/>
        <v>4</v>
      </c>
      <c r="G4854">
        <f t="shared" ca="1" si="475"/>
        <v>1</v>
      </c>
      <c r="I4854" t="str">
        <f t="shared" ca="1" si="472"/>
        <v>Male</v>
      </c>
      <c r="J4854" t="str">
        <f t="shared" ca="1" si="473"/>
        <v>Self-pay</v>
      </c>
      <c r="K4854" t="str">
        <f t="shared" ca="1" si="474"/>
        <v>Discharged</v>
      </c>
      <c r="L4854" s="1">
        <f t="shared" ca="1" si="476"/>
        <v>17036</v>
      </c>
    </row>
    <row r="4855" spans="2:12" x14ac:dyDescent="0.25">
      <c r="B4855">
        <f t="shared" ca="1" si="471"/>
        <v>3</v>
      </c>
      <c r="C4855">
        <f t="shared" ca="1" si="475"/>
        <v>2</v>
      </c>
      <c r="D4855">
        <f t="shared" ca="1" si="475"/>
        <v>2001</v>
      </c>
      <c r="E4855">
        <f t="shared" ca="1" si="475"/>
        <v>1</v>
      </c>
      <c r="F4855">
        <f t="shared" ca="1" si="475"/>
        <v>1</v>
      </c>
      <c r="G4855">
        <f t="shared" ca="1" si="475"/>
        <v>1</v>
      </c>
      <c r="I4855" t="str">
        <f t="shared" ca="1" si="472"/>
        <v>Female</v>
      </c>
      <c r="J4855" t="str">
        <f t="shared" ca="1" si="473"/>
        <v>Aetna</v>
      </c>
      <c r="K4855" t="str">
        <f t="shared" ca="1" si="474"/>
        <v>Discharged</v>
      </c>
      <c r="L4855" s="1">
        <f t="shared" ca="1" si="476"/>
        <v>36925</v>
      </c>
    </row>
    <row r="4856" spans="2:12" x14ac:dyDescent="0.25">
      <c r="B4856">
        <f t="shared" ca="1" si="471"/>
        <v>1</v>
      </c>
      <c r="C4856">
        <f t="shared" ca="1" si="475"/>
        <v>9</v>
      </c>
      <c r="D4856">
        <f t="shared" ca="1" si="475"/>
        <v>1940</v>
      </c>
      <c r="E4856">
        <f t="shared" ca="1" si="475"/>
        <v>1</v>
      </c>
      <c r="F4856">
        <f t="shared" ca="1" si="475"/>
        <v>5</v>
      </c>
      <c r="G4856">
        <f t="shared" ca="1" si="475"/>
        <v>1</v>
      </c>
      <c r="I4856" t="str">
        <f t="shared" ca="1" si="472"/>
        <v>Female</v>
      </c>
      <c r="J4856" t="str">
        <f t="shared" ca="1" si="473"/>
        <v>Blue Cross</v>
      </c>
      <c r="K4856" t="str">
        <f t="shared" ca="1" si="474"/>
        <v>Discharged</v>
      </c>
      <c r="L4856" s="1">
        <f t="shared" ca="1" si="476"/>
        <v>14855</v>
      </c>
    </row>
    <row r="4857" spans="2:12" x14ac:dyDescent="0.25">
      <c r="B4857">
        <f t="shared" ca="1" si="471"/>
        <v>1</v>
      </c>
      <c r="C4857">
        <f t="shared" ca="1" si="475"/>
        <v>11</v>
      </c>
      <c r="D4857">
        <f t="shared" ca="1" si="475"/>
        <v>1962</v>
      </c>
      <c r="E4857">
        <f t="shared" ca="1" si="475"/>
        <v>1</v>
      </c>
      <c r="F4857">
        <f t="shared" ca="1" si="475"/>
        <v>4</v>
      </c>
      <c r="G4857">
        <f t="shared" ca="1" si="475"/>
        <v>4</v>
      </c>
      <c r="I4857" t="str">
        <f t="shared" ca="1" si="472"/>
        <v>Female</v>
      </c>
      <c r="J4857" t="str">
        <f t="shared" ca="1" si="473"/>
        <v>Self-pay</v>
      </c>
      <c r="K4857" t="str">
        <f t="shared" ca="1" si="474"/>
        <v>Left without being seen</v>
      </c>
      <c r="L4857" s="1">
        <f t="shared" ca="1" si="476"/>
        <v>22951</v>
      </c>
    </row>
    <row r="4858" spans="2:12" x14ac:dyDescent="0.25">
      <c r="B4858">
        <f t="shared" ca="1" si="471"/>
        <v>3</v>
      </c>
      <c r="C4858">
        <f t="shared" ca="1" si="475"/>
        <v>9</v>
      </c>
      <c r="D4858">
        <f t="shared" ca="1" si="475"/>
        <v>1950</v>
      </c>
      <c r="E4858">
        <f t="shared" ca="1" si="475"/>
        <v>1</v>
      </c>
      <c r="F4858">
        <f t="shared" ca="1" si="475"/>
        <v>3</v>
      </c>
      <c r="G4858">
        <f t="shared" ca="1" si="475"/>
        <v>1</v>
      </c>
      <c r="I4858" t="str">
        <f t="shared" ca="1" si="472"/>
        <v>Female</v>
      </c>
      <c r="J4858" t="str">
        <f t="shared" ca="1" si="473"/>
        <v>Medicaid</v>
      </c>
      <c r="K4858" t="str">
        <f t="shared" ca="1" si="474"/>
        <v>Discharged</v>
      </c>
      <c r="L4858" s="1">
        <f t="shared" ca="1" si="476"/>
        <v>18509</v>
      </c>
    </row>
    <row r="4859" spans="2:12" x14ac:dyDescent="0.25">
      <c r="B4859">
        <f t="shared" ca="1" si="471"/>
        <v>2</v>
      </c>
      <c r="C4859">
        <f t="shared" ca="1" si="475"/>
        <v>1</v>
      </c>
      <c r="D4859">
        <f t="shared" ca="1" si="475"/>
        <v>2007</v>
      </c>
      <c r="E4859">
        <f t="shared" ca="1" si="475"/>
        <v>2</v>
      </c>
      <c r="F4859">
        <f t="shared" ca="1" si="475"/>
        <v>4</v>
      </c>
      <c r="G4859">
        <f t="shared" ca="1" si="475"/>
        <v>1</v>
      </c>
      <c r="I4859" t="str">
        <f t="shared" ca="1" si="472"/>
        <v>Male</v>
      </c>
      <c r="J4859" t="str">
        <f t="shared" ca="1" si="473"/>
        <v>Self-pay</v>
      </c>
      <c r="K4859" t="str">
        <f t="shared" ca="1" si="474"/>
        <v>Discharged</v>
      </c>
      <c r="L4859" s="1">
        <f t="shared" ca="1" si="476"/>
        <v>39084</v>
      </c>
    </row>
    <row r="4860" spans="2:12" x14ac:dyDescent="0.25">
      <c r="B4860">
        <f t="shared" ca="1" si="471"/>
        <v>20</v>
      </c>
      <c r="C4860">
        <f t="shared" ca="1" si="475"/>
        <v>10</v>
      </c>
      <c r="D4860">
        <f t="shared" ca="1" si="475"/>
        <v>1961</v>
      </c>
      <c r="E4860">
        <f t="shared" ca="1" si="475"/>
        <v>2</v>
      </c>
      <c r="F4860">
        <f t="shared" ca="1" si="475"/>
        <v>5</v>
      </c>
      <c r="G4860">
        <f t="shared" ca="1" si="475"/>
        <v>3</v>
      </c>
      <c r="I4860" t="str">
        <f t="shared" ca="1" si="472"/>
        <v>Male</v>
      </c>
      <c r="J4860" t="str">
        <f t="shared" ca="1" si="473"/>
        <v>Blue Cross</v>
      </c>
      <c r="K4860" t="str">
        <f t="shared" ca="1" si="474"/>
        <v>Transferred</v>
      </c>
      <c r="L4860" s="1">
        <f t="shared" ca="1" si="476"/>
        <v>22574</v>
      </c>
    </row>
    <row r="4861" spans="2:12" x14ac:dyDescent="0.25">
      <c r="B4861">
        <f t="shared" ca="1" si="471"/>
        <v>19</v>
      </c>
      <c r="C4861">
        <f t="shared" ca="1" si="475"/>
        <v>5</v>
      </c>
      <c r="D4861">
        <f t="shared" ca="1" si="475"/>
        <v>1976</v>
      </c>
      <c r="E4861">
        <f t="shared" ca="1" si="475"/>
        <v>2</v>
      </c>
      <c r="F4861">
        <f t="shared" ca="1" si="475"/>
        <v>2</v>
      </c>
      <c r="G4861">
        <f t="shared" ca="1" si="475"/>
        <v>1</v>
      </c>
      <c r="I4861" t="str">
        <f t="shared" ca="1" si="472"/>
        <v>Male</v>
      </c>
      <c r="J4861" t="str">
        <f t="shared" ca="1" si="473"/>
        <v>Medicare</v>
      </c>
      <c r="K4861" t="str">
        <f t="shared" ca="1" si="474"/>
        <v>Discharged</v>
      </c>
      <c r="L4861" s="1">
        <f t="shared" ca="1" si="476"/>
        <v>27899</v>
      </c>
    </row>
    <row r="4862" spans="2:12" x14ac:dyDescent="0.25">
      <c r="B4862">
        <f t="shared" ca="1" si="471"/>
        <v>14</v>
      </c>
      <c r="C4862">
        <f t="shared" ca="1" si="475"/>
        <v>10</v>
      </c>
      <c r="D4862">
        <f t="shared" ca="1" si="475"/>
        <v>1987</v>
      </c>
      <c r="E4862">
        <f t="shared" ref="C4862:G4913" ca="1" si="477">RANDBETWEEN(E$4,E$5)</f>
        <v>1</v>
      </c>
      <c r="F4862">
        <f t="shared" ca="1" si="477"/>
        <v>2</v>
      </c>
      <c r="G4862">
        <f t="shared" ca="1" si="477"/>
        <v>3</v>
      </c>
      <c r="I4862" t="str">
        <f t="shared" ca="1" si="472"/>
        <v>Female</v>
      </c>
      <c r="J4862" t="str">
        <f t="shared" ca="1" si="473"/>
        <v>Medicare</v>
      </c>
      <c r="K4862" t="str">
        <f t="shared" ca="1" si="474"/>
        <v>Transferred</v>
      </c>
      <c r="L4862" s="1">
        <f t="shared" ca="1" si="476"/>
        <v>32064</v>
      </c>
    </row>
    <row r="4863" spans="2:12" x14ac:dyDescent="0.25">
      <c r="B4863">
        <f t="shared" ca="1" si="471"/>
        <v>16</v>
      </c>
      <c r="C4863">
        <f t="shared" ca="1" si="477"/>
        <v>5</v>
      </c>
      <c r="D4863">
        <f t="shared" ca="1" si="477"/>
        <v>1975</v>
      </c>
      <c r="E4863">
        <f t="shared" ca="1" si="477"/>
        <v>2</v>
      </c>
      <c r="F4863">
        <f t="shared" ca="1" si="477"/>
        <v>3</v>
      </c>
      <c r="G4863">
        <f t="shared" ca="1" si="477"/>
        <v>4</v>
      </c>
      <c r="I4863" t="str">
        <f t="shared" ca="1" si="472"/>
        <v>Male</v>
      </c>
      <c r="J4863" t="str">
        <f t="shared" ca="1" si="473"/>
        <v>Medicaid</v>
      </c>
      <c r="K4863" t="str">
        <f t="shared" ca="1" si="474"/>
        <v>Left without being seen</v>
      </c>
      <c r="L4863" s="1">
        <f t="shared" ca="1" si="476"/>
        <v>27530</v>
      </c>
    </row>
    <row r="4864" spans="2:12" x14ac:dyDescent="0.25">
      <c r="B4864">
        <f t="shared" ca="1" si="471"/>
        <v>19</v>
      </c>
      <c r="C4864">
        <f t="shared" ca="1" si="477"/>
        <v>5</v>
      </c>
      <c r="D4864">
        <f t="shared" ca="1" si="477"/>
        <v>1940</v>
      </c>
      <c r="E4864">
        <f t="shared" ca="1" si="477"/>
        <v>2</v>
      </c>
      <c r="F4864">
        <f t="shared" ca="1" si="477"/>
        <v>1</v>
      </c>
      <c r="G4864">
        <f t="shared" ca="1" si="477"/>
        <v>1</v>
      </c>
      <c r="I4864" t="str">
        <f t="shared" ca="1" si="472"/>
        <v>Male</v>
      </c>
      <c r="J4864" t="str">
        <f t="shared" ca="1" si="473"/>
        <v>Aetna</v>
      </c>
      <c r="K4864" t="str">
        <f t="shared" ca="1" si="474"/>
        <v>Discharged</v>
      </c>
      <c r="L4864" s="1">
        <f t="shared" ca="1" si="476"/>
        <v>14750</v>
      </c>
    </row>
    <row r="4865" spans="2:12" x14ac:dyDescent="0.25">
      <c r="B4865">
        <f t="shared" ca="1" si="471"/>
        <v>1</v>
      </c>
      <c r="C4865">
        <f t="shared" ca="1" si="477"/>
        <v>7</v>
      </c>
      <c r="D4865">
        <f t="shared" ca="1" si="477"/>
        <v>1940</v>
      </c>
      <c r="E4865">
        <f t="shared" ca="1" si="477"/>
        <v>1</v>
      </c>
      <c r="F4865">
        <f t="shared" ca="1" si="477"/>
        <v>2</v>
      </c>
      <c r="G4865">
        <f t="shared" ca="1" si="477"/>
        <v>2</v>
      </c>
      <c r="I4865" t="str">
        <f t="shared" ca="1" si="472"/>
        <v>Female</v>
      </c>
      <c r="J4865" t="str">
        <f t="shared" ca="1" si="473"/>
        <v>Medicare</v>
      </c>
      <c r="K4865" t="str">
        <f t="shared" ca="1" si="474"/>
        <v>Admitted</v>
      </c>
      <c r="L4865" s="1">
        <f t="shared" ca="1" si="476"/>
        <v>14793</v>
      </c>
    </row>
    <row r="4866" spans="2:12" x14ac:dyDescent="0.25">
      <c r="B4866">
        <f t="shared" ca="1" si="471"/>
        <v>26</v>
      </c>
      <c r="C4866">
        <f t="shared" ca="1" si="477"/>
        <v>7</v>
      </c>
      <c r="D4866">
        <f t="shared" ca="1" si="477"/>
        <v>1915</v>
      </c>
      <c r="E4866">
        <f t="shared" ca="1" si="477"/>
        <v>2</v>
      </c>
      <c r="F4866">
        <f t="shared" ca="1" si="477"/>
        <v>4</v>
      </c>
      <c r="G4866">
        <f t="shared" ca="1" si="477"/>
        <v>2</v>
      </c>
      <c r="I4866" t="str">
        <f t="shared" ca="1" si="472"/>
        <v>Male</v>
      </c>
      <c r="J4866" t="str">
        <f t="shared" ca="1" si="473"/>
        <v>Self-pay</v>
      </c>
      <c r="K4866" t="str">
        <f t="shared" ca="1" si="474"/>
        <v>Admitted</v>
      </c>
      <c r="L4866" s="1">
        <f t="shared" ca="1" si="476"/>
        <v>5686</v>
      </c>
    </row>
    <row r="4867" spans="2:12" x14ac:dyDescent="0.25">
      <c r="B4867">
        <f t="shared" ca="1" si="471"/>
        <v>30</v>
      </c>
      <c r="C4867">
        <f t="shared" ca="1" si="477"/>
        <v>3</v>
      </c>
      <c r="D4867">
        <f t="shared" ca="1" si="477"/>
        <v>1922</v>
      </c>
      <c r="E4867">
        <f t="shared" ca="1" si="477"/>
        <v>2</v>
      </c>
      <c r="F4867">
        <f t="shared" ca="1" si="477"/>
        <v>2</v>
      </c>
      <c r="G4867">
        <f t="shared" ca="1" si="477"/>
        <v>3</v>
      </c>
      <c r="I4867" t="str">
        <f t="shared" ca="1" si="472"/>
        <v>Male</v>
      </c>
      <c r="J4867" t="str">
        <f t="shared" ca="1" si="473"/>
        <v>Medicare</v>
      </c>
      <c r="K4867" t="str">
        <f t="shared" ca="1" si="474"/>
        <v>Transferred</v>
      </c>
      <c r="L4867" s="1">
        <f t="shared" ca="1" si="476"/>
        <v>8125</v>
      </c>
    </row>
    <row r="4868" spans="2:12" x14ac:dyDescent="0.25">
      <c r="B4868">
        <f t="shared" ca="1" si="471"/>
        <v>15</v>
      </c>
      <c r="C4868">
        <f t="shared" ca="1" si="477"/>
        <v>2</v>
      </c>
      <c r="D4868">
        <f t="shared" ca="1" si="477"/>
        <v>1998</v>
      </c>
      <c r="E4868">
        <f t="shared" ca="1" si="477"/>
        <v>2</v>
      </c>
      <c r="F4868">
        <f t="shared" ca="1" si="477"/>
        <v>5</v>
      </c>
      <c r="G4868">
        <f t="shared" ca="1" si="477"/>
        <v>2</v>
      </c>
      <c r="I4868" t="str">
        <f t="shared" ca="1" si="472"/>
        <v>Male</v>
      </c>
      <c r="J4868" t="str">
        <f t="shared" ca="1" si="473"/>
        <v>Blue Cross</v>
      </c>
      <c r="K4868" t="str">
        <f t="shared" ca="1" si="474"/>
        <v>Admitted</v>
      </c>
      <c r="L4868" s="1">
        <f t="shared" ca="1" si="476"/>
        <v>35841</v>
      </c>
    </row>
    <row r="4869" spans="2:12" x14ac:dyDescent="0.25">
      <c r="B4869">
        <f t="shared" ref="B4869:B4932" ca="1" si="478">RANDBETWEEN(B$4,B$5)</f>
        <v>16</v>
      </c>
      <c r="C4869">
        <f t="shared" ca="1" si="477"/>
        <v>8</v>
      </c>
      <c r="D4869">
        <f t="shared" ca="1" si="477"/>
        <v>1977</v>
      </c>
      <c r="E4869">
        <f t="shared" ca="1" si="477"/>
        <v>2</v>
      </c>
      <c r="F4869">
        <f t="shared" ca="1" si="477"/>
        <v>4</v>
      </c>
      <c r="G4869">
        <f t="shared" ca="1" si="477"/>
        <v>1</v>
      </c>
      <c r="I4869" t="str">
        <f t="shared" ca="1" si="472"/>
        <v>Male</v>
      </c>
      <c r="J4869" t="str">
        <f t="shared" ca="1" si="473"/>
        <v>Self-pay</v>
      </c>
      <c r="K4869" t="str">
        <f t="shared" ca="1" si="474"/>
        <v>Discharged</v>
      </c>
      <c r="L4869" s="1">
        <f t="shared" ca="1" si="476"/>
        <v>28353</v>
      </c>
    </row>
    <row r="4870" spans="2:12" x14ac:dyDescent="0.25">
      <c r="B4870">
        <f t="shared" ca="1" si="478"/>
        <v>7</v>
      </c>
      <c r="C4870">
        <f t="shared" ca="1" si="477"/>
        <v>8</v>
      </c>
      <c r="D4870">
        <f t="shared" ca="1" si="477"/>
        <v>1978</v>
      </c>
      <c r="E4870">
        <f t="shared" ca="1" si="477"/>
        <v>1</v>
      </c>
      <c r="F4870">
        <f t="shared" ca="1" si="477"/>
        <v>1</v>
      </c>
      <c r="G4870">
        <f t="shared" ca="1" si="477"/>
        <v>3</v>
      </c>
      <c r="I4870" t="str">
        <f t="shared" ca="1" si="472"/>
        <v>Female</v>
      </c>
      <c r="J4870" t="str">
        <f t="shared" ca="1" si="473"/>
        <v>Aetna</v>
      </c>
      <c r="K4870" t="str">
        <f t="shared" ca="1" si="474"/>
        <v>Transferred</v>
      </c>
      <c r="L4870" s="1">
        <f t="shared" ca="1" si="476"/>
        <v>28709</v>
      </c>
    </row>
    <row r="4871" spans="2:12" x14ac:dyDescent="0.25">
      <c r="B4871">
        <f t="shared" ca="1" si="478"/>
        <v>28</v>
      </c>
      <c r="C4871">
        <f t="shared" ca="1" si="477"/>
        <v>5</v>
      </c>
      <c r="D4871">
        <f t="shared" ca="1" si="477"/>
        <v>1932</v>
      </c>
      <c r="E4871">
        <f t="shared" ca="1" si="477"/>
        <v>2</v>
      </c>
      <c r="F4871">
        <f t="shared" ca="1" si="477"/>
        <v>5</v>
      </c>
      <c r="G4871">
        <f t="shared" ca="1" si="477"/>
        <v>1</v>
      </c>
      <c r="I4871" t="str">
        <f t="shared" ca="1" si="472"/>
        <v>Male</v>
      </c>
      <c r="J4871" t="str">
        <f t="shared" ca="1" si="473"/>
        <v>Blue Cross</v>
      </c>
      <c r="K4871" t="str">
        <f t="shared" ca="1" si="474"/>
        <v>Discharged</v>
      </c>
      <c r="L4871" s="1">
        <f t="shared" ca="1" si="476"/>
        <v>11837</v>
      </c>
    </row>
    <row r="4872" spans="2:12" x14ac:dyDescent="0.25">
      <c r="B4872">
        <f t="shared" ca="1" si="478"/>
        <v>10</v>
      </c>
      <c r="C4872">
        <f t="shared" ca="1" si="477"/>
        <v>3</v>
      </c>
      <c r="D4872">
        <f t="shared" ca="1" si="477"/>
        <v>1990</v>
      </c>
      <c r="E4872">
        <f t="shared" ca="1" si="477"/>
        <v>1</v>
      </c>
      <c r="F4872">
        <f t="shared" ca="1" si="477"/>
        <v>4</v>
      </c>
      <c r="G4872">
        <f t="shared" ca="1" si="477"/>
        <v>3</v>
      </c>
      <c r="I4872" t="str">
        <f t="shared" ca="1" si="472"/>
        <v>Female</v>
      </c>
      <c r="J4872" t="str">
        <f t="shared" ca="1" si="473"/>
        <v>Self-pay</v>
      </c>
      <c r="K4872" t="str">
        <f t="shared" ca="1" si="474"/>
        <v>Transferred</v>
      </c>
      <c r="L4872" s="1">
        <f t="shared" ca="1" si="476"/>
        <v>32942</v>
      </c>
    </row>
    <row r="4873" spans="2:12" x14ac:dyDescent="0.25">
      <c r="B4873">
        <f t="shared" ca="1" si="478"/>
        <v>14</v>
      </c>
      <c r="C4873">
        <f t="shared" ca="1" si="477"/>
        <v>9</v>
      </c>
      <c r="D4873">
        <f t="shared" ca="1" si="477"/>
        <v>2007</v>
      </c>
      <c r="E4873">
        <f t="shared" ca="1" si="477"/>
        <v>1</v>
      </c>
      <c r="F4873">
        <f t="shared" ca="1" si="477"/>
        <v>2</v>
      </c>
      <c r="G4873">
        <f t="shared" ca="1" si="477"/>
        <v>2</v>
      </c>
      <c r="I4873" t="str">
        <f t="shared" ref="I4873:I4936" ca="1" si="479">VLOOKUP(E4873,GenderNum_to_GenderLabel,2,FALSE)</f>
        <v>Female</v>
      </c>
      <c r="J4873" t="str">
        <f t="shared" ref="J4873:J4936" ca="1" si="480">VLOOKUP(F4873,InsuranceNum_to_InsuranceCompany,2,FALSE)</f>
        <v>Medicare</v>
      </c>
      <c r="K4873" t="str">
        <f t="shared" ref="K4873:K4936" ca="1" si="481">VLOOKUP(G4873,DispositionNum_to_DispositionLabel,2,FALSE)</f>
        <v>Admitted</v>
      </c>
      <c r="L4873" s="1">
        <f t="shared" ca="1" si="476"/>
        <v>39339</v>
      </c>
    </row>
    <row r="4874" spans="2:12" x14ac:dyDescent="0.25">
      <c r="B4874">
        <f t="shared" ca="1" si="478"/>
        <v>22</v>
      </c>
      <c r="C4874">
        <f t="shared" ca="1" si="477"/>
        <v>10</v>
      </c>
      <c r="D4874">
        <f t="shared" ca="1" si="477"/>
        <v>2003</v>
      </c>
      <c r="E4874">
        <f t="shared" ca="1" si="477"/>
        <v>1</v>
      </c>
      <c r="F4874">
        <f t="shared" ca="1" si="477"/>
        <v>2</v>
      </c>
      <c r="G4874">
        <f t="shared" ca="1" si="477"/>
        <v>4</v>
      </c>
      <c r="I4874" t="str">
        <f t="shared" ca="1" si="479"/>
        <v>Female</v>
      </c>
      <c r="J4874" t="str">
        <f t="shared" ca="1" si="480"/>
        <v>Medicare</v>
      </c>
      <c r="K4874" t="str">
        <f t="shared" ca="1" si="481"/>
        <v>Left without being seen</v>
      </c>
      <c r="L4874" s="1">
        <f t="shared" ca="1" si="476"/>
        <v>37916</v>
      </c>
    </row>
    <row r="4875" spans="2:12" x14ac:dyDescent="0.25">
      <c r="B4875">
        <f t="shared" ca="1" si="478"/>
        <v>25</v>
      </c>
      <c r="C4875">
        <f t="shared" ca="1" si="477"/>
        <v>6</v>
      </c>
      <c r="D4875">
        <f t="shared" ca="1" si="477"/>
        <v>1930</v>
      </c>
      <c r="E4875">
        <f t="shared" ca="1" si="477"/>
        <v>1</v>
      </c>
      <c r="F4875">
        <f t="shared" ca="1" si="477"/>
        <v>4</v>
      </c>
      <c r="G4875">
        <f t="shared" ca="1" si="477"/>
        <v>1</v>
      </c>
      <c r="I4875" t="str">
        <f t="shared" ca="1" si="479"/>
        <v>Female</v>
      </c>
      <c r="J4875" t="str">
        <f t="shared" ca="1" si="480"/>
        <v>Self-pay</v>
      </c>
      <c r="K4875" t="str">
        <f t="shared" ca="1" si="481"/>
        <v>Discharged</v>
      </c>
      <c r="L4875" s="1">
        <f t="shared" ca="1" si="476"/>
        <v>11134</v>
      </c>
    </row>
    <row r="4876" spans="2:12" x14ac:dyDescent="0.25">
      <c r="B4876">
        <f t="shared" ca="1" si="478"/>
        <v>13</v>
      </c>
      <c r="C4876">
        <f t="shared" ca="1" si="477"/>
        <v>11</v>
      </c>
      <c r="D4876">
        <f t="shared" ca="1" si="477"/>
        <v>1964</v>
      </c>
      <c r="E4876">
        <f t="shared" ca="1" si="477"/>
        <v>2</v>
      </c>
      <c r="F4876">
        <f t="shared" ca="1" si="477"/>
        <v>1</v>
      </c>
      <c r="G4876">
        <f t="shared" ca="1" si="477"/>
        <v>2</v>
      </c>
      <c r="I4876" t="str">
        <f t="shared" ca="1" si="479"/>
        <v>Male</v>
      </c>
      <c r="J4876" t="str">
        <f t="shared" ca="1" si="480"/>
        <v>Aetna</v>
      </c>
      <c r="K4876" t="str">
        <f t="shared" ca="1" si="481"/>
        <v>Admitted</v>
      </c>
      <c r="L4876" s="1">
        <f t="shared" ca="1" si="476"/>
        <v>23694</v>
      </c>
    </row>
    <row r="4877" spans="2:12" x14ac:dyDescent="0.25">
      <c r="B4877">
        <f t="shared" ca="1" si="478"/>
        <v>4</v>
      </c>
      <c r="C4877">
        <f t="shared" ca="1" si="477"/>
        <v>10</v>
      </c>
      <c r="D4877">
        <f t="shared" ca="1" si="477"/>
        <v>1943</v>
      </c>
      <c r="E4877">
        <f t="shared" ca="1" si="477"/>
        <v>2</v>
      </c>
      <c r="F4877">
        <f t="shared" ca="1" si="477"/>
        <v>4</v>
      </c>
      <c r="G4877">
        <f t="shared" ca="1" si="477"/>
        <v>3</v>
      </c>
      <c r="I4877" t="str">
        <f t="shared" ca="1" si="479"/>
        <v>Male</v>
      </c>
      <c r="J4877" t="str">
        <f t="shared" ca="1" si="480"/>
        <v>Self-pay</v>
      </c>
      <c r="K4877" t="str">
        <f t="shared" ca="1" si="481"/>
        <v>Transferred</v>
      </c>
      <c r="L4877" s="1">
        <f t="shared" ca="1" si="476"/>
        <v>15983</v>
      </c>
    </row>
    <row r="4878" spans="2:12" x14ac:dyDescent="0.25">
      <c r="B4878">
        <f t="shared" ca="1" si="478"/>
        <v>3</v>
      </c>
      <c r="C4878">
        <f t="shared" ca="1" si="477"/>
        <v>8</v>
      </c>
      <c r="D4878">
        <f t="shared" ca="1" si="477"/>
        <v>1940</v>
      </c>
      <c r="E4878">
        <f t="shared" ca="1" si="477"/>
        <v>2</v>
      </c>
      <c r="F4878">
        <f t="shared" ca="1" si="477"/>
        <v>4</v>
      </c>
      <c r="G4878">
        <f t="shared" ca="1" si="477"/>
        <v>3</v>
      </c>
      <c r="I4878" t="str">
        <f t="shared" ca="1" si="479"/>
        <v>Male</v>
      </c>
      <c r="J4878" t="str">
        <f t="shared" ca="1" si="480"/>
        <v>Self-pay</v>
      </c>
      <c r="K4878" t="str">
        <f t="shared" ca="1" si="481"/>
        <v>Transferred</v>
      </c>
      <c r="L4878" s="1">
        <f t="shared" ca="1" si="476"/>
        <v>14826</v>
      </c>
    </row>
    <row r="4879" spans="2:12" x14ac:dyDescent="0.25">
      <c r="B4879">
        <f t="shared" ca="1" si="478"/>
        <v>24</v>
      </c>
      <c r="C4879">
        <f t="shared" ca="1" si="477"/>
        <v>4</v>
      </c>
      <c r="D4879">
        <f t="shared" ca="1" si="477"/>
        <v>1917</v>
      </c>
      <c r="E4879">
        <f t="shared" ca="1" si="477"/>
        <v>1</v>
      </c>
      <c r="F4879">
        <f t="shared" ca="1" si="477"/>
        <v>3</v>
      </c>
      <c r="G4879">
        <f t="shared" ca="1" si="477"/>
        <v>2</v>
      </c>
      <c r="I4879" t="str">
        <f t="shared" ca="1" si="479"/>
        <v>Female</v>
      </c>
      <c r="J4879" t="str">
        <f t="shared" ca="1" si="480"/>
        <v>Medicaid</v>
      </c>
      <c r="K4879" t="str">
        <f t="shared" ca="1" si="481"/>
        <v>Admitted</v>
      </c>
      <c r="L4879" s="1">
        <f t="shared" ca="1" si="476"/>
        <v>6324</v>
      </c>
    </row>
    <row r="4880" spans="2:12" x14ac:dyDescent="0.25">
      <c r="B4880">
        <f t="shared" ca="1" si="478"/>
        <v>9</v>
      </c>
      <c r="C4880">
        <f t="shared" ca="1" si="477"/>
        <v>2</v>
      </c>
      <c r="D4880">
        <f t="shared" ca="1" si="477"/>
        <v>1956</v>
      </c>
      <c r="E4880">
        <f t="shared" ca="1" si="477"/>
        <v>2</v>
      </c>
      <c r="F4880">
        <f t="shared" ca="1" si="477"/>
        <v>1</v>
      </c>
      <c r="G4880">
        <f t="shared" ca="1" si="477"/>
        <v>3</v>
      </c>
      <c r="I4880" t="str">
        <f t="shared" ca="1" si="479"/>
        <v>Male</v>
      </c>
      <c r="J4880" t="str">
        <f t="shared" ca="1" si="480"/>
        <v>Aetna</v>
      </c>
      <c r="K4880" t="str">
        <f t="shared" ca="1" si="481"/>
        <v>Transferred</v>
      </c>
      <c r="L4880" s="1">
        <f t="shared" ca="1" si="476"/>
        <v>20494</v>
      </c>
    </row>
    <row r="4881" spans="2:12" x14ac:dyDescent="0.25">
      <c r="B4881">
        <f t="shared" ca="1" si="478"/>
        <v>19</v>
      </c>
      <c r="C4881">
        <f t="shared" ca="1" si="477"/>
        <v>5</v>
      </c>
      <c r="D4881">
        <f t="shared" ca="1" si="477"/>
        <v>1976</v>
      </c>
      <c r="E4881">
        <f t="shared" ca="1" si="477"/>
        <v>1</v>
      </c>
      <c r="F4881">
        <f t="shared" ca="1" si="477"/>
        <v>5</v>
      </c>
      <c r="G4881">
        <f t="shared" ca="1" si="477"/>
        <v>3</v>
      </c>
      <c r="I4881" t="str">
        <f t="shared" ca="1" si="479"/>
        <v>Female</v>
      </c>
      <c r="J4881" t="str">
        <f t="shared" ca="1" si="480"/>
        <v>Blue Cross</v>
      </c>
      <c r="K4881" t="str">
        <f t="shared" ca="1" si="481"/>
        <v>Transferred</v>
      </c>
      <c r="L4881" s="1">
        <f t="shared" ca="1" si="476"/>
        <v>27899</v>
      </c>
    </row>
    <row r="4882" spans="2:12" x14ac:dyDescent="0.25">
      <c r="B4882">
        <f t="shared" ca="1" si="478"/>
        <v>2</v>
      </c>
      <c r="C4882">
        <f t="shared" ca="1" si="477"/>
        <v>10</v>
      </c>
      <c r="D4882">
        <f t="shared" ca="1" si="477"/>
        <v>1957</v>
      </c>
      <c r="E4882">
        <f t="shared" ca="1" si="477"/>
        <v>1</v>
      </c>
      <c r="F4882">
        <f t="shared" ca="1" si="477"/>
        <v>3</v>
      </c>
      <c r="G4882">
        <f t="shared" ca="1" si="477"/>
        <v>3</v>
      </c>
      <c r="I4882" t="str">
        <f t="shared" ca="1" si="479"/>
        <v>Female</v>
      </c>
      <c r="J4882" t="str">
        <f t="shared" ca="1" si="480"/>
        <v>Medicaid</v>
      </c>
      <c r="K4882" t="str">
        <f t="shared" ca="1" si="481"/>
        <v>Transferred</v>
      </c>
      <c r="L4882" s="1">
        <f t="shared" ca="1" si="476"/>
        <v>21095</v>
      </c>
    </row>
    <row r="4883" spans="2:12" x14ac:dyDescent="0.25">
      <c r="B4883">
        <f t="shared" ca="1" si="478"/>
        <v>14</v>
      </c>
      <c r="C4883">
        <f t="shared" ca="1" si="477"/>
        <v>11</v>
      </c>
      <c r="D4883">
        <f t="shared" ca="1" si="477"/>
        <v>1930</v>
      </c>
      <c r="E4883">
        <f t="shared" ca="1" si="477"/>
        <v>2</v>
      </c>
      <c r="F4883">
        <f t="shared" ca="1" si="477"/>
        <v>3</v>
      </c>
      <c r="G4883">
        <f t="shared" ca="1" si="477"/>
        <v>3</v>
      </c>
      <c r="I4883" t="str">
        <f t="shared" ca="1" si="479"/>
        <v>Male</v>
      </c>
      <c r="J4883" t="str">
        <f t="shared" ca="1" si="480"/>
        <v>Medicaid</v>
      </c>
      <c r="K4883" t="str">
        <f t="shared" ca="1" si="481"/>
        <v>Transferred</v>
      </c>
      <c r="L4883" s="1">
        <f t="shared" ca="1" si="476"/>
        <v>11276</v>
      </c>
    </row>
    <row r="4884" spans="2:12" x14ac:dyDescent="0.25">
      <c r="B4884">
        <f t="shared" ca="1" si="478"/>
        <v>3</v>
      </c>
      <c r="C4884">
        <f t="shared" ca="1" si="477"/>
        <v>11</v>
      </c>
      <c r="D4884">
        <f t="shared" ca="1" si="477"/>
        <v>1941</v>
      </c>
      <c r="E4884">
        <f t="shared" ca="1" si="477"/>
        <v>1</v>
      </c>
      <c r="F4884">
        <f t="shared" ca="1" si="477"/>
        <v>5</v>
      </c>
      <c r="G4884">
        <f t="shared" ca="1" si="477"/>
        <v>1</v>
      </c>
      <c r="I4884" t="str">
        <f t="shared" ca="1" si="479"/>
        <v>Female</v>
      </c>
      <c r="J4884" t="str">
        <f t="shared" ca="1" si="480"/>
        <v>Blue Cross</v>
      </c>
      <c r="K4884" t="str">
        <f t="shared" ca="1" si="481"/>
        <v>Discharged</v>
      </c>
      <c r="L4884" s="1">
        <f t="shared" ref="L4884:L4947" ca="1" si="482">DATE(D4884,C4884,B4884)</f>
        <v>15283</v>
      </c>
    </row>
    <row r="4885" spans="2:12" x14ac:dyDescent="0.25">
      <c r="B4885">
        <f t="shared" ca="1" si="478"/>
        <v>20</v>
      </c>
      <c r="C4885">
        <f t="shared" ca="1" si="477"/>
        <v>11</v>
      </c>
      <c r="D4885">
        <f t="shared" ca="1" si="477"/>
        <v>2010</v>
      </c>
      <c r="E4885">
        <f t="shared" ca="1" si="477"/>
        <v>2</v>
      </c>
      <c r="F4885">
        <f t="shared" ca="1" si="477"/>
        <v>3</v>
      </c>
      <c r="G4885">
        <f t="shared" ca="1" si="477"/>
        <v>4</v>
      </c>
      <c r="I4885" t="str">
        <f t="shared" ca="1" si="479"/>
        <v>Male</v>
      </c>
      <c r="J4885" t="str">
        <f t="shared" ca="1" si="480"/>
        <v>Medicaid</v>
      </c>
      <c r="K4885" t="str">
        <f t="shared" ca="1" si="481"/>
        <v>Left without being seen</v>
      </c>
      <c r="L4885" s="1">
        <f t="shared" ca="1" si="482"/>
        <v>40502</v>
      </c>
    </row>
    <row r="4886" spans="2:12" x14ac:dyDescent="0.25">
      <c r="B4886">
        <f t="shared" ca="1" si="478"/>
        <v>7</v>
      </c>
      <c r="C4886">
        <f t="shared" ca="1" si="477"/>
        <v>2</v>
      </c>
      <c r="D4886">
        <f t="shared" ca="1" si="477"/>
        <v>1961</v>
      </c>
      <c r="E4886">
        <f t="shared" ca="1" si="477"/>
        <v>2</v>
      </c>
      <c r="F4886">
        <f t="shared" ca="1" si="477"/>
        <v>1</v>
      </c>
      <c r="G4886">
        <f t="shared" ca="1" si="477"/>
        <v>1</v>
      </c>
      <c r="I4886" t="str">
        <f t="shared" ca="1" si="479"/>
        <v>Male</v>
      </c>
      <c r="J4886" t="str">
        <f t="shared" ca="1" si="480"/>
        <v>Aetna</v>
      </c>
      <c r="K4886" t="str">
        <f t="shared" ca="1" si="481"/>
        <v>Discharged</v>
      </c>
      <c r="L4886" s="1">
        <f t="shared" ca="1" si="482"/>
        <v>22319</v>
      </c>
    </row>
    <row r="4887" spans="2:12" x14ac:dyDescent="0.25">
      <c r="B4887">
        <f t="shared" ca="1" si="478"/>
        <v>8</v>
      </c>
      <c r="C4887">
        <f t="shared" ca="1" si="477"/>
        <v>6</v>
      </c>
      <c r="D4887">
        <f t="shared" ca="1" si="477"/>
        <v>1975</v>
      </c>
      <c r="E4887">
        <f t="shared" ca="1" si="477"/>
        <v>1</v>
      </c>
      <c r="F4887">
        <f t="shared" ca="1" si="477"/>
        <v>5</v>
      </c>
      <c r="G4887">
        <f t="shared" ca="1" si="477"/>
        <v>4</v>
      </c>
      <c r="I4887" t="str">
        <f t="shared" ca="1" si="479"/>
        <v>Female</v>
      </c>
      <c r="J4887" t="str">
        <f t="shared" ca="1" si="480"/>
        <v>Blue Cross</v>
      </c>
      <c r="K4887" t="str">
        <f t="shared" ca="1" si="481"/>
        <v>Left without being seen</v>
      </c>
      <c r="L4887" s="1">
        <f t="shared" ca="1" si="482"/>
        <v>27553</v>
      </c>
    </row>
    <row r="4888" spans="2:12" x14ac:dyDescent="0.25">
      <c r="B4888">
        <f t="shared" ca="1" si="478"/>
        <v>2</v>
      </c>
      <c r="C4888">
        <f t="shared" ca="1" si="477"/>
        <v>11</v>
      </c>
      <c r="D4888">
        <f t="shared" ca="1" si="477"/>
        <v>1958</v>
      </c>
      <c r="E4888">
        <f t="shared" ca="1" si="477"/>
        <v>1</v>
      </c>
      <c r="F4888">
        <f t="shared" ca="1" si="477"/>
        <v>1</v>
      </c>
      <c r="G4888">
        <f t="shared" ca="1" si="477"/>
        <v>3</v>
      </c>
      <c r="I4888" t="str">
        <f t="shared" ca="1" si="479"/>
        <v>Female</v>
      </c>
      <c r="J4888" t="str">
        <f t="shared" ca="1" si="480"/>
        <v>Aetna</v>
      </c>
      <c r="K4888" t="str">
        <f t="shared" ca="1" si="481"/>
        <v>Transferred</v>
      </c>
      <c r="L4888" s="1">
        <f t="shared" ca="1" si="482"/>
        <v>21491</v>
      </c>
    </row>
    <row r="4889" spans="2:12" x14ac:dyDescent="0.25">
      <c r="B4889">
        <f t="shared" ca="1" si="478"/>
        <v>15</v>
      </c>
      <c r="C4889">
        <f t="shared" ca="1" si="477"/>
        <v>5</v>
      </c>
      <c r="D4889">
        <f t="shared" ca="1" si="477"/>
        <v>1997</v>
      </c>
      <c r="E4889">
        <f t="shared" ca="1" si="477"/>
        <v>1</v>
      </c>
      <c r="F4889">
        <f t="shared" ca="1" si="477"/>
        <v>4</v>
      </c>
      <c r="G4889">
        <f t="shared" ca="1" si="477"/>
        <v>3</v>
      </c>
      <c r="I4889" t="str">
        <f t="shared" ca="1" si="479"/>
        <v>Female</v>
      </c>
      <c r="J4889" t="str">
        <f t="shared" ca="1" si="480"/>
        <v>Self-pay</v>
      </c>
      <c r="K4889" t="str">
        <f t="shared" ca="1" si="481"/>
        <v>Transferred</v>
      </c>
      <c r="L4889" s="1">
        <f t="shared" ca="1" si="482"/>
        <v>35565</v>
      </c>
    </row>
    <row r="4890" spans="2:12" x14ac:dyDescent="0.25">
      <c r="B4890">
        <f t="shared" ca="1" si="478"/>
        <v>3</v>
      </c>
      <c r="C4890">
        <f t="shared" ca="1" si="477"/>
        <v>2</v>
      </c>
      <c r="D4890">
        <f t="shared" ca="1" si="477"/>
        <v>1939</v>
      </c>
      <c r="E4890">
        <f t="shared" ca="1" si="477"/>
        <v>2</v>
      </c>
      <c r="F4890">
        <f t="shared" ca="1" si="477"/>
        <v>4</v>
      </c>
      <c r="G4890">
        <f t="shared" ca="1" si="477"/>
        <v>2</v>
      </c>
      <c r="I4890" t="str">
        <f t="shared" ca="1" si="479"/>
        <v>Male</v>
      </c>
      <c r="J4890" t="str">
        <f t="shared" ca="1" si="480"/>
        <v>Self-pay</v>
      </c>
      <c r="K4890" t="str">
        <f t="shared" ca="1" si="481"/>
        <v>Admitted</v>
      </c>
      <c r="L4890" s="1">
        <f t="shared" ca="1" si="482"/>
        <v>14279</v>
      </c>
    </row>
    <row r="4891" spans="2:12" x14ac:dyDescent="0.25">
      <c r="B4891">
        <f t="shared" ca="1" si="478"/>
        <v>17</v>
      </c>
      <c r="C4891">
        <f t="shared" ca="1" si="477"/>
        <v>4</v>
      </c>
      <c r="D4891">
        <f t="shared" ca="1" si="477"/>
        <v>1973</v>
      </c>
      <c r="E4891">
        <f t="shared" ca="1" si="477"/>
        <v>2</v>
      </c>
      <c r="F4891">
        <f t="shared" ca="1" si="477"/>
        <v>1</v>
      </c>
      <c r="G4891">
        <f t="shared" ca="1" si="477"/>
        <v>2</v>
      </c>
      <c r="I4891" t="str">
        <f t="shared" ca="1" si="479"/>
        <v>Male</v>
      </c>
      <c r="J4891" t="str">
        <f t="shared" ca="1" si="480"/>
        <v>Aetna</v>
      </c>
      <c r="K4891" t="str">
        <f t="shared" ca="1" si="481"/>
        <v>Admitted</v>
      </c>
      <c r="L4891" s="1">
        <f t="shared" ca="1" si="482"/>
        <v>26771</v>
      </c>
    </row>
    <row r="4892" spans="2:12" x14ac:dyDescent="0.25">
      <c r="B4892">
        <f t="shared" ca="1" si="478"/>
        <v>19</v>
      </c>
      <c r="C4892">
        <f t="shared" ca="1" si="477"/>
        <v>12</v>
      </c>
      <c r="D4892">
        <f t="shared" ca="1" si="477"/>
        <v>1937</v>
      </c>
      <c r="E4892">
        <f t="shared" ca="1" si="477"/>
        <v>1</v>
      </c>
      <c r="F4892">
        <f t="shared" ca="1" si="477"/>
        <v>1</v>
      </c>
      <c r="G4892">
        <f t="shared" ca="1" si="477"/>
        <v>2</v>
      </c>
      <c r="I4892" t="str">
        <f t="shared" ca="1" si="479"/>
        <v>Female</v>
      </c>
      <c r="J4892" t="str">
        <f t="shared" ca="1" si="480"/>
        <v>Aetna</v>
      </c>
      <c r="K4892" t="str">
        <f t="shared" ca="1" si="481"/>
        <v>Admitted</v>
      </c>
      <c r="L4892" s="1">
        <f t="shared" ca="1" si="482"/>
        <v>13868</v>
      </c>
    </row>
    <row r="4893" spans="2:12" x14ac:dyDescent="0.25">
      <c r="B4893">
        <f t="shared" ca="1" si="478"/>
        <v>10</v>
      </c>
      <c r="C4893">
        <f t="shared" ca="1" si="477"/>
        <v>12</v>
      </c>
      <c r="D4893">
        <f t="shared" ca="1" si="477"/>
        <v>1949</v>
      </c>
      <c r="E4893">
        <f t="shared" ca="1" si="477"/>
        <v>1</v>
      </c>
      <c r="F4893">
        <f t="shared" ca="1" si="477"/>
        <v>5</v>
      </c>
      <c r="G4893">
        <f t="shared" ca="1" si="477"/>
        <v>1</v>
      </c>
      <c r="I4893" t="str">
        <f t="shared" ca="1" si="479"/>
        <v>Female</v>
      </c>
      <c r="J4893" t="str">
        <f t="shared" ca="1" si="480"/>
        <v>Blue Cross</v>
      </c>
      <c r="K4893" t="str">
        <f t="shared" ca="1" si="481"/>
        <v>Discharged</v>
      </c>
      <c r="L4893" s="1">
        <f t="shared" ca="1" si="482"/>
        <v>18242</v>
      </c>
    </row>
    <row r="4894" spans="2:12" x14ac:dyDescent="0.25">
      <c r="B4894">
        <f t="shared" ca="1" si="478"/>
        <v>30</v>
      </c>
      <c r="C4894">
        <f t="shared" ca="1" si="477"/>
        <v>5</v>
      </c>
      <c r="D4894">
        <f t="shared" ca="1" si="477"/>
        <v>1978</v>
      </c>
      <c r="E4894">
        <f t="shared" ca="1" si="477"/>
        <v>1</v>
      </c>
      <c r="F4894">
        <f t="shared" ca="1" si="477"/>
        <v>1</v>
      </c>
      <c r="G4894">
        <f t="shared" ca="1" si="477"/>
        <v>4</v>
      </c>
      <c r="I4894" t="str">
        <f t="shared" ca="1" si="479"/>
        <v>Female</v>
      </c>
      <c r="J4894" t="str">
        <f t="shared" ca="1" si="480"/>
        <v>Aetna</v>
      </c>
      <c r="K4894" t="str">
        <f t="shared" ca="1" si="481"/>
        <v>Left without being seen</v>
      </c>
      <c r="L4894" s="1">
        <f t="shared" ca="1" si="482"/>
        <v>28640</v>
      </c>
    </row>
    <row r="4895" spans="2:12" x14ac:dyDescent="0.25">
      <c r="B4895">
        <f t="shared" ca="1" si="478"/>
        <v>20</v>
      </c>
      <c r="C4895">
        <f t="shared" ca="1" si="477"/>
        <v>2</v>
      </c>
      <c r="D4895">
        <f t="shared" ca="1" si="477"/>
        <v>1994</v>
      </c>
      <c r="E4895">
        <f t="shared" ca="1" si="477"/>
        <v>2</v>
      </c>
      <c r="F4895">
        <f t="shared" ca="1" si="477"/>
        <v>2</v>
      </c>
      <c r="G4895">
        <f t="shared" ca="1" si="477"/>
        <v>2</v>
      </c>
      <c r="I4895" t="str">
        <f t="shared" ca="1" si="479"/>
        <v>Male</v>
      </c>
      <c r="J4895" t="str">
        <f t="shared" ca="1" si="480"/>
        <v>Medicare</v>
      </c>
      <c r="K4895" t="str">
        <f t="shared" ca="1" si="481"/>
        <v>Admitted</v>
      </c>
      <c r="L4895" s="1">
        <f t="shared" ca="1" si="482"/>
        <v>34385</v>
      </c>
    </row>
    <row r="4896" spans="2:12" x14ac:dyDescent="0.25">
      <c r="B4896">
        <f t="shared" ca="1" si="478"/>
        <v>13</v>
      </c>
      <c r="C4896">
        <f t="shared" ca="1" si="477"/>
        <v>9</v>
      </c>
      <c r="D4896">
        <f t="shared" ca="1" si="477"/>
        <v>2010</v>
      </c>
      <c r="E4896">
        <f t="shared" ca="1" si="477"/>
        <v>1</v>
      </c>
      <c r="F4896">
        <f t="shared" ca="1" si="477"/>
        <v>4</v>
      </c>
      <c r="G4896">
        <f t="shared" ca="1" si="477"/>
        <v>1</v>
      </c>
      <c r="I4896" t="str">
        <f t="shared" ca="1" si="479"/>
        <v>Female</v>
      </c>
      <c r="J4896" t="str">
        <f t="shared" ca="1" si="480"/>
        <v>Self-pay</v>
      </c>
      <c r="K4896" t="str">
        <f t="shared" ca="1" si="481"/>
        <v>Discharged</v>
      </c>
      <c r="L4896" s="1">
        <f t="shared" ca="1" si="482"/>
        <v>40434</v>
      </c>
    </row>
    <row r="4897" spans="2:12" x14ac:dyDescent="0.25">
      <c r="B4897">
        <f t="shared" ca="1" si="478"/>
        <v>7</v>
      </c>
      <c r="C4897">
        <f t="shared" ca="1" si="477"/>
        <v>5</v>
      </c>
      <c r="D4897">
        <f t="shared" ca="1" si="477"/>
        <v>1977</v>
      </c>
      <c r="E4897">
        <f t="shared" ca="1" si="477"/>
        <v>1</v>
      </c>
      <c r="F4897">
        <f t="shared" ca="1" si="477"/>
        <v>1</v>
      </c>
      <c r="G4897">
        <f t="shared" ca="1" si="477"/>
        <v>4</v>
      </c>
      <c r="I4897" t="str">
        <f t="shared" ca="1" si="479"/>
        <v>Female</v>
      </c>
      <c r="J4897" t="str">
        <f t="shared" ca="1" si="480"/>
        <v>Aetna</v>
      </c>
      <c r="K4897" t="str">
        <f t="shared" ca="1" si="481"/>
        <v>Left without being seen</v>
      </c>
      <c r="L4897" s="1">
        <f t="shared" ca="1" si="482"/>
        <v>28252</v>
      </c>
    </row>
    <row r="4898" spans="2:12" x14ac:dyDescent="0.25">
      <c r="B4898">
        <f t="shared" ca="1" si="478"/>
        <v>23</v>
      </c>
      <c r="C4898">
        <f t="shared" ca="1" si="477"/>
        <v>7</v>
      </c>
      <c r="D4898">
        <f t="shared" ca="1" si="477"/>
        <v>1997</v>
      </c>
      <c r="E4898">
        <f t="shared" ca="1" si="477"/>
        <v>1</v>
      </c>
      <c r="F4898">
        <f t="shared" ca="1" si="477"/>
        <v>3</v>
      </c>
      <c r="G4898">
        <f t="shared" ca="1" si="477"/>
        <v>3</v>
      </c>
      <c r="I4898" t="str">
        <f t="shared" ca="1" si="479"/>
        <v>Female</v>
      </c>
      <c r="J4898" t="str">
        <f t="shared" ca="1" si="480"/>
        <v>Medicaid</v>
      </c>
      <c r="K4898" t="str">
        <f t="shared" ca="1" si="481"/>
        <v>Transferred</v>
      </c>
      <c r="L4898" s="1">
        <f t="shared" ca="1" si="482"/>
        <v>35634</v>
      </c>
    </row>
    <row r="4899" spans="2:12" x14ac:dyDescent="0.25">
      <c r="B4899">
        <f t="shared" ca="1" si="478"/>
        <v>6</v>
      </c>
      <c r="C4899">
        <f t="shared" ca="1" si="477"/>
        <v>7</v>
      </c>
      <c r="D4899">
        <f t="shared" ca="1" si="477"/>
        <v>1945</v>
      </c>
      <c r="E4899">
        <f t="shared" ca="1" si="477"/>
        <v>1</v>
      </c>
      <c r="F4899">
        <f t="shared" ca="1" si="477"/>
        <v>2</v>
      </c>
      <c r="G4899">
        <f t="shared" ca="1" si="477"/>
        <v>4</v>
      </c>
      <c r="I4899" t="str">
        <f t="shared" ca="1" si="479"/>
        <v>Female</v>
      </c>
      <c r="J4899" t="str">
        <f t="shared" ca="1" si="480"/>
        <v>Medicare</v>
      </c>
      <c r="K4899" t="str">
        <f t="shared" ca="1" si="481"/>
        <v>Left without being seen</v>
      </c>
      <c r="L4899" s="1">
        <f t="shared" ca="1" si="482"/>
        <v>16624</v>
      </c>
    </row>
    <row r="4900" spans="2:12" x14ac:dyDescent="0.25">
      <c r="B4900">
        <f t="shared" ca="1" si="478"/>
        <v>6</v>
      </c>
      <c r="C4900">
        <f t="shared" ca="1" si="477"/>
        <v>1</v>
      </c>
      <c r="D4900">
        <f t="shared" ca="1" si="477"/>
        <v>1980</v>
      </c>
      <c r="E4900">
        <f t="shared" ca="1" si="477"/>
        <v>2</v>
      </c>
      <c r="F4900">
        <f t="shared" ca="1" si="477"/>
        <v>4</v>
      </c>
      <c r="G4900">
        <f t="shared" ca="1" si="477"/>
        <v>2</v>
      </c>
      <c r="I4900" t="str">
        <f t="shared" ca="1" si="479"/>
        <v>Male</v>
      </c>
      <c r="J4900" t="str">
        <f t="shared" ca="1" si="480"/>
        <v>Self-pay</v>
      </c>
      <c r="K4900" t="str">
        <f t="shared" ca="1" si="481"/>
        <v>Admitted</v>
      </c>
      <c r="L4900" s="1">
        <f t="shared" ca="1" si="482"/>
        <v>29226</v>
      </c>
    </row>
    <row r="4901" spans="2:12" x14ac:dyDescent="0.25">
      <c r="B4901">
        <f t="shared" ca="1" si="478"/>
        <v>19</v>
      </c>
      <c r="C4901">
        <f t="shared" ca="1" si="477"/>
        <v>2</v>
      </c>
      <c r="D4901">
        <f t="shared" ca="1" si="477"/>
        <v>1941</v>
      </c>
      <c r="E4901">
        <f t="shared" ca="1" si="477"/>
        <v>2</v>
      </c>
      <c r="F4901">
        <f t="shared" ca="1" si="477"/>
        <v>4</v>
      </c>
      <c r="G4901">
        <f t="shared" ca="1" si="477"/>
        <v>2</v>
      </c>
      <c r="I4901" t="str">
        <f t="shared" ca="1" si="479"/>
        <v>Male</v>
      </c>
      <c r="J4901" t="str">
        <f t="shared" ca="1" si="480"/>
        <v>Self-pay</v>
      </c>
      <c r="K4901" t="str">
        <f t="shared" ca="1" si="481"/>
        <v>Admitted</v>
      </c>
      <c r="L4901" s="1">
        <f t="shared" ca="1" si="482"/>
        <v>15026</v>
      </c>
    </row>
    <row r="4902" spans="2:12" x14ac:dyDescent="0.25">
      <c r="B4902">
        <f t="shared" ca="1" si="478"/>
        <v>16</v>
      </c>
      <c r="C4902">
        <f t="shared" ca="1" si="477"/>
        <v>1</v>
      </c>
      <c r="D4902">
        <f t="shared" ca="1" si="477"/>
        <v>2012</v>
      </c>
      <c r="E4902">
        <f t="shared" ca="1" si="477"/>
        <v>1</v>
      </c>
      <c r="F4902">
        <f t="shared" ca="1" si="477"/>
        <v>2</v>
      </c>
      <c r="G4902">
        <f t="shared" ca="1" si="477"/>
        <v>3</v>
      </c>
      <c r="I4902" t="str">
        <f t="shared" ca="1" si="479"/>
        <v>Female</v>
      </c>
      <c r="J4902" t="str">
        <f t="shared" ca="1" si="480"/>
        <v>Medicare</v>
      </c>
      <c r="K4902" t="str">
        <f t="shared" ca="1" si="481"/>
        <v>Transferred</v>
      </c>
      <c r="L4902" s="1">
        <f t="shared" ca="1" si="482"/>
        <v>40924</v>
      </c>
    </row>
    <row r="4903" spans="2:12" x14ac:dyDescent="0.25">
      <c r="B4903">
        <f t="shared" ca="1" si="478"/>
        <v>26</v>
      </c>
      <c r="C4903">
        <f t="shared" ca="1" si="477"/>
        <v>9</v>
      </c>
      <c r="D4903">
        <f t="shared" ca="1" si="477"/>
        <v>1984</v>
      </c>
      <c r="E4903">
        <f t="shared" ca="1" si="477"/>
        <v>1</v>
      </c>
      <c r="F4903">
        <f t="shared" ca="1" si="477"/>
        <v>5</v>
      </c>
      <c r="G4903">
        <f t="shared" ca="1" si="477"/>
        <v>4</v>
      </c>
      <c r="I4903" t="str">
        <f t="shared" ca="1" si="479"/>
        <v>Female</v>
      </c>
      <c r="J4903" t="str">
        <f t="shared" ca="1" si="480"/>
        <v>Blue Cross</v>
      </c>
      <c r="K4903" t="str">
        <f t="shared" ca="1" si="481"/>
        <v>Left without being seen</v>
      </c>
      <c r="L4903" s="1">
        <f t="shared" ca="1" si="482"/>
        <v>30951</v>
      </c>
    </row>
    <row r="4904" spans="2:12" x14ac:dyDescent="0.25">
      <c r="B4904">
        <f t="shared" ca="1" si="478"/>
        <v>12</v>
      </c>
      <c r="C4904">
        <f t="shared" ca="1" si="477"/>
        <v>12</v>
      </c>
      <c r="D4904">
        <f t="shared" ca="1" si="477"/>
        <v>1922</v>
      </c>
      <c r="E4904">
        <f t="shared" ca="1" si="477"/>
        <v>2</v>
      </c>
      <c r="F4904">
        <f t="shared" ca="1" si="477"/>
        <v>4</v>
      </c>
      <c r="G4904">
        <f t="shared" ca="1" si="477"/>
        <v>3</v>
      </c>
      <c r="I4904" t="str">
        <f t="shared" ca="1" si="479"/>
        <v>Male</v>
      </c>
      <c r="J4904" t="str">
        <f t="shared" ca="1" si="480"/>
        <v>Self-pay</v>
      </c>
      <c r="K4904" t="str">
        <f t="shared" ca="1" si="481"/>
        <v>Transferred</v>
      </c>
      <c r="L4904" s="1">
        <f t="shared" ca="1" si="482"/>
        <v>8382</v>
      </c>
    </row>
    <row r="4905" spans="2:12" x14ac:dyDescent="0.25">
      <c r="B4905">
        <f t="shared" ca="1" si="478"/>
        <v>20</v>
      </c>
      <c r="C4905">
        <f t="shared" ca="1" si="477"/>
        <v>12</v>
      </c>
      <c r="D4905">
        <f t="shared" ca="1" si="477"/>
        <v>1995</v>
      </c>
      <c r="E4905">
        <f t="shared" ca="1" si="477"/>
        <v>1</v>
      </c>
      <c r="F4905">
        <f t="shared" ca="1" si="477"/>
        <v>4</v>
      </c>
      <c r="G4905">
        <f t="shared" ca="1" si="477"/>
        <v>2</v>
      </c>
      <c r="I4905" t="str">
        <f t="shared" ca="1" si="479"/>
        <v>Female</v>
      </c>
      <c r="J4905" t="str">
        <f t="shared" ca="1" si="480"/>
        <v>Self-pay</v>
      </c>
      <c r="K4905" t="str">
        <f t="shared" ca="1" si="481"/>
        <v>Admitted</v>
      </c>
      <c r="L4905" s="1">
        <f t="shared" ca="1" si="482"/>
        <v>35053</v>
      </c>
    </row>
    <row r="4906" spans="2:12" x14ac:dyDescent="0.25">
      <c r="B4906">
        <f t="shared" ca="1" si="478"/>
        <v>21</v>
      </c>
      <c r="C4906">
        <f t="shared" ca="1" si="477"/>
        <v>7</v>
      </c>
      <c r="D4906">
        <f t="shared" ca="1" si="477"/>
        <v>1970</v>
      </c>
      <c r="E4906">
        <f t="shared" ca="1" si="477"/>
        <v>1</v>
      </c>
      <c r="F4906">
        <f t="shared" ca="1" si="477"/>
        <v>3</v>
      </c>
      <c r="G4906">
        <f t="shared" ca="1" si="477"/>
        <v>3</v>
      </c>
      <c r="I4906" t="str">
        <f t="shared" ca="1" si="479"/>
        <v>Female</v>
      </c>
      <c r="J4906" t="str">
        <f t="shared" ca="1" si="480"/>
        <v>Medicaid</v>
      </c>
      <c r="K4906" t="str">
        <f t="shared" ca="1" si="481"/>
        <v>Transferred</v>
      </c>
      <c r="L4906" s="1">
        <f t="shared" ca="1" si="482"/>
        <v>25770</v>
      </c>
    </row>
    <row r="4907" spans="2:12" x14ac:dyDescent="0.25">
      <c r="B4907">
        <f t="shared" ca="1" si="478"/>
        <v>5</v>
      </c>
      <c r="C4907">
        <f t="shared" ca="1" si="477"/>
        <v>6</v>
      </c>
      <c r="D4907">
        <f t="shared" ca="1" si="477"/>
        <v>1999</v>
      </c>
      <c r="E4907">
        <f t="shared" ca="1" si="477"/>
        <v>1</v>
      </c>
      <c r="F4907">
        <f t="shared" ca="1" si="477"/>
        <v>1</v>
      </c>
      <c r="G4907">
        <f t="shared" ca="1" si="477"/>
        <v>2</v>
      </c>
      <c r="I4907" t="str">
        <f t="shared" ca="1" si="479"/>
        <v>Female</v>
      </c>
      <c r="J4907" t="str">
        <f t="shared" ca="1" si="480"/>
        <v>Aetna</v>
      </c>
      <c r="K4907" t="str">
        <f t="shared" ca="1" si="481"/>
        <v>Admitted</v>
      </c>
      <c r="L4907" s="1">
        <f t="shared" ca="1" si="482"/>
        <v>36316</v>
      </c>
    </row>
    <row r="4908" spans="2:12" x14ac:dyDescent="0.25">
      <c r="B4908">
        <f t="shared" ca="1" si="478"/>
        <v>27</v>
      </c>
      <c r="C4908">
        <f t="shared" ca="1" si="477"/>
        <v>4</v>
      </c>
      <c r="D4908">
        <f t="shared" ca="1" si="477"/>
        <v>1940</v>
      </c>
      <c r="E4908">
        <f t="shared" ca="1" si="477"/>
        <v>1</v>
      </c>
      <c r="F4908">
        <f t="shared" ca="1" si="477"/>
        <v>2</v>
      </c>
      <c r="G4908">
        <f t="shared" ca="1" si="477"/>
        <v>2</v>
      </c>
      <c r="I4908" t="str">
        <f t="shared" ca="1" si="479"/>
        <v>Female</v>
      </c>
      <c r="J4908" t="str">
        <f t="shared" ca="1" si="480"/>
        <v>Medicare</v>
      </c>
      <c r="K4908" t="str">
        <f t="shared" ca="1" si="481"/>
        <v>Admitted</v>
      </c>
      <c r="L4908" s="1">
        <f t="shared" ca="1" si="482"/>
        <v>14728</v>
      </c>
    </row>
    <row r="4909" spans="2:12" x14ac:dyDescent="0.25">
      <c r="B4909">
        <f t="shared" ca="1" si="478"/>
        <v>28</v>
      </c>
      <c r="C4909">
        <f t="shared" ca="1" si="477"/>
        <v>10</v>
      </c>
      <c r="D4909">
        <f t="shared" ca="1" si="477"/>
        <v>1938</v>
      </c>
      <c r="E4909">
        <f t="shared" ca="1" si="477"/>
        <v>2</v>
      </c>
      <c r="F4909">
        <f t="shared" ca="1" si="477"/>
        <v>2</v>
      </c>
      <c r="G4909">
        <f t="shared" ca="1" si="477"/>
        <v>4</v>
      </c>
      <c r="I4909" t="str">
        <f t="shared" ca="1" si="479"/>
        <v>Male</v>
      </c>
      <c r="J4909" t="str">
        <f t="shared" ca="1" si="480"/>
        <v>Medicare</v>
      </c>
      <c r="K4909" t="str">
        <f t="shared" ca="1" si="481"/>
        <v>Left without being seen</v>
      </c>
      <c r="L4909" s="1">
        <f t="shared" ca="1" si="482"/>
        <v>14181</v>
      </c>
    </row>
    <row r="4910" spans="2:12" x14ac:dyDescent="0.25">
      <c r="B4910">
        <f t="shared" ca="1" si="478"/>
        <v>29</v>
      </c>
      <c r="C4910">
        <f t="shared" ca="1" si="477"/>
        <v>7</v>
      </c>
      <c r="D4910">
        <f t="shared" ca="1" si="477"/>
        <v>1944</v>
      </c>
      <c r="E4910">
        <f t="shared" ca="1" si="477"/>
        <v>2</v>
      </c>
      <c r="F4910">
        <f t="shared" ca="1" si="477"/>
        <v>2</v>
      </c>
      <c r="G4910">
        <f t="shared" ca="1" si="477"/>
        <v>3</v>
      </c>
      <c r="I4910" t="str">
        <f t="shared" ca="1" si="479"/>
        <v>Male</v>
      </c>
      <c r="J4910" t="str">
        <f t="shared" ca="1" si="480"/>
        <v>Medicare</v>
      </c>
      <c r="K4910" t="str">
        <f t="shared" ca="1" si="481"/>
        <v>Transferred</v>
      </c>
      <c r="L4910" s="1">
        <f t="shared" ca="1" si="482"/>
        <v>16282</v>
      </c>
    </row>
    <row r="4911" spans="2:12" x14ac:dyDescent="0.25">
      <c r="B4911">
        <f t="shared" ca="1" si="478"/>
        <v>14</v>
      </c>
      <c r="C4911">
        <f t="shared" ca="1" si="477"/>
        <v>12</v>
      </c>
      <c r="D4911">
        <f t="shared" ca="1" si="477"/>
        <v>1978</v>
      </c>
      <c r="E4911">
        <f t="shared" ca="1" si="477"/>
        <v>1</v>
      </c>
      <c r="F4911">
        <f t="shared" ca="1" si="477"/>
        <v>3</v>
      </c>
      <c r="G4911">
        <f t="shared" ca="1" si="477"/>
        <v>4</v>
      </c>
      <c r="I4911" t="str">
        <f t="shared" ca="1" si="479"/>
        <v>Female</v>
      </c>
      <c r="J4911" t="str">
        <f t="shared" ca="1" si="480"/>
        <v>Medicaid</v>
      </c>
      <c r="K4911" t="str">
        <f t="shared" ca="1" si="481"/>
        <v>Left without being seen</v>
      </c>
      <c r="L4911" s="1">
        <f t="shared" ca="1" si="482"/>
        <v>28838</v>
      </c>
    </row>
    <row r="4912" spans="2:12" x14ac:dyDescent="0.25">
      <c r="B4912">
        <f t="shared" ca="1" si="478"/>
        <v>27</v>
      </c>
      <c r="C4912">
        <f t="shared" ca="1" si="477"/>
        <v>7</v>
      </c>
      <c r="D4912">
        <f t="shared" ca="1" si="477"/>
        <v>1959</v>
      </c>
      <c r="E4912">
        <f t="shared" ca="1" si="477"/>
        <v>2</v>
      </c>
      <c r="F4912">
        <f t="shared" ca="1" si="477"/>
        <v>1</v>
      </c>
      <c r="G4912">
        <f t="shared" ca="1" si="477"/>
        <v>2</v>
      </c>
      <c r="I4912" t="str">
        <f t="shared" ca="1" si="479"/>
        <v>Male</v>
      </c>
      <c r="J4912" t="str">
        <f t="shared" ca="1" si="480"/>
        <v>Aetna</v>
      </c>
      <c r="K4912" t="str">
        <f t="shared" ca="1" si="481"/>
        <v>Admitted</v>
      </c>
      <c r="L4912" s="1">
        <f t="shared" ca="1" si="482"/>
        <v>21758</v>
      </c>
    </row>
    <row r="4913" spans="2:12" x14ac:dyDescent="0.25">
      <c r="B4913">
        <f t="shared" ca="1" si="478"/>
        <v>10</v>
      </c>
      <c r="C4913">
        <f t="shared" ca="1" si="477"/>
        <v>1</v>
      </c>
      <c r="D4913">
        <f t="shared" ca="1" si="477"/>
        <v>1971</v>
      </c>
      <c r="E4913">
        <f t="shared" ref="C4913:G4964" ca="1" si="483">RANDBETWEEN(E$4,E$5)</f>
        <v>1</v>
      </c>
      <c r="F4913">
        <f t="shared" ca="1" si="483"/>
        <v>2</v>
      </c>
      <c r="G4913">
        <f t="shared" ca="1" si="483"/>
        <v>1</v>
      </c>
      <c r="I4913" t="str">
        <f t="shared" ca="1" si="479"/>
        <v>Female</v>
      </c>
      <c r="J4913" t="str">
        <f t="shared" ca="1" si="480"/>
        <v>Medicare</v>
      </c>
      <c r="K4913" t="str">
        <f t="shared" ca="1" si="481"/>
        <v>Discharged</v>
      </c>
      <c r="L4913" s="1">
        <f t="shared" ca="1" si="482"/>
        <v>25943</v>
      </c>
    </row>
    <row r="4914" spans="2:12" x14ac:dyDescent="0.25">
      <c r="B4914">
        <f t="shared" ca="1" si="478"/>
        <v>21</v>
      </c>
      <c r="C4914">
        <f t="shared" ca="1" si="483"/>
        <v>2</v>
      </c>
      <c r="D4914">
        <f t="shared" ca="1" si="483"/>
        <v>1992</v>
      </c>
      <c r="E4914">
        <f t="shared" ca="1" si="483"/>
        <v>2</v>
      </c>
      <c r="F4914">
        <f t="shared" ca="1" si="483"/>
        <v>5</v>
      </c>
      <c r="G4914">
        <f t="shared" ca="1" si="483"/>
        <v>2</v>
      </c>
      <c r="I4914" t="str">
        <f t="shared" ca="1" si="479"/>
        <v>Male</v>
      </c>
      <c r="J4914" t="str">
        <f t="shared" ca="1" si="480"/>
        <v>Blue Cross</v>
      </c>
      <c r="K4914" t="str">
        <f t="shared" ca="1" si="481"/>
        <v>Admitted</v>
      </c>
      <c r="L4914" s="1">
        <f t="shared" ca="1" si="482"/>
        <v>33655</v>
      </c>
    </row>
    <row r="4915" spans="2:12" x14ac:dyDescent="0.25">
      <c r="B4915">
        <f t="shared" ca="1" si="478"/>
        <v>27</v>
      </c>
      <c r="C4915">
        <f t="shared" ca="1" si="483"/>
        <v>1</v>
      </c>
      <c r="D4915">
        <f t="shared" ca="1" si="483"/>
        <v>1998</v>
      </c>
      <c r="E4915">
        <f t="shared" ca="1" si="483"/>
        <v>1</v>
      </c>
      <c r="F4915">
        <f t="shared" ca="1" si="483"/>
        <v>4</v>
      </c>
      <c r="G4915">
        <f t="shared" ca="1" si="483"/>
        <v>2</v>
      </c>
      <c r="I4915" t="str">
        <f t="shared" ca="1" si="479"/>
        <v>Female</v>
      </c>
      <c r="J4915" t="str">
        <f t="shared" ca="1" si="480"/>
        <v>Self-pay</v>
      </c>
      <c r="K4915" t="str">
        <f t="shared" ca="1" si="481"/>
        <v>Admitted</v>
      </c>
      <c r="L4915" s="1">
        <f t="shared" ca="1" si="482"/>
        <v>35822</v>
      </c>
    </row>
    <row r="4916" spans="2:12" x14ac:dyDescent="0.25">
      <c r="B4916">
        <f t="shared" ca="1" si="478"/>
        <v>12</v>
      </c>
      <c r="C4916">
        <f t="shared" ca="1" si="483"/>
        <v>11</v>
      </c>
      <c r="D4916">
        <f t="shared" ca="1" si="483"/>
        <v>2001</v>
      </c>
      <c r="E4916">
        <f t="shared" ca="1" si="483"/>
        <v>1</v>
      </c>
      <c r="F4916">
        <f t="shared" ca="1" si="483"/>
        <v>4</v>
      </c>
      <c r="G4916">
        <f t="shared" ca="1" si="483"/>
        <v>4</v>
      </c>
      <c r="I4916" t="str">
        <f t="shared" ca="1" si="479"/>
        <v>Female</v>
      </c>
      <c r="J4916" t="str">
        <f t="shared" ca="1" si="480"/>
        <v>Self-pay</v>
      </c>
      <c r="K4916" t="str">
        <f t="shared" ca="1" si="481"/>
        <v>Left without being seen</v>
      </c>
      <c r="L4916" s="1">
        <f t="shared" ca="1" si="482"/>
        <v>37207</v>
      </c>
    </row>
    <row r="4917" spans="2:12" x14ac:dyDescent="0.25">
      <c r="B4917">
        <f t="shared" ca="1" si="478"/>
        <v>14</v>
      </c>
      <c r="C4917">
        <f t="shared" ca="1" si="483"/>
        <v>6</v>
      </c>
      <c r="D4917">
        <f t="shared" ca="1" si="483"/>
        <v>1998</v>
      </c>
      <c r="E4917">
        <f t="shared" ca="1" si="483"/>
        <v>2</v>
      </c>
      <c r="F4917">
        <f t="shared" ca="1" si="483"/>
        <v>3</v>
      </c>
      <c r="G4917">
        <f t="shared" ca="1" si="483"/>
        <v>3</v>
      </c>
      <c r="I4917" t="str">
        <f t="shared" ca="1" si="479"/>
        <v>Male</v>
      </c>
      <c r="J4917" t="str">
        <f t="shared" ca="1" si="480"/>
        <v>Medicaid</v>
      </c>
      <c r="K4917" t="str">
        <f t="shared" ca="1" si="481"/>
        <v>Transferred</v>
      </c>
      <c r="L4917" s="1">
        <f t="shared" ca="1" si="482"/>
        <v>35960</v>
      </c>
    </row>
    <row r="4918" spans="2:12" x14ac:dyDescent="0.25">
      <c r="B4918">
        <f t="shared" ca="1" si="478"/>
        <v>20</v>
      </c>
      <c r="C4918">
        <f t="shared" ca="1" si="483"/>
        <v>2</v>
      </c>
      <c r="D4918">
        <f t="shared" ca="1" si="483"/>
        <v>1975</v>
      </c>
      <c r="E4918">
        <f t="shared" ca="1" si="483"/>
        <v>2</v>
      </c>
      <c r="F4918">
        <f t="shared" ca="1" si="483"/>
        <v>3</v>
      </c>
      <c r="G4918">
        <f t="shared" ca="1" si="483"/>
        <v>3</v>
      </c>
      <c r="I4918" t="str">
        <f t="shared" ca="1" si="479"/>
        <v>Male</v>
      </c>
      <c r="J4918" t="str">
        <f t="shared" ca="1" si="480"/>
        <v>Medicaid</v>
      </c>
      <c r="K4918" t="str">
        <f t="shared" ca="1" si="481"/>
        <v>Transferred</v>
      </c>
      <c r="L4918" s="1">
        <f t="shared" ca="1" si="482"/>
        <v>27445</v>
      </c>
    </row>
    <row r="4919" spans="2:12" x14ac:dyDescent="0.25">
      <c r="B4919">
        <f t="shared" ca="1" si="478"/>
        <v>2</v>
      </c>
      <c r="C4919">
        <f t="shared" ca="1" si="483"/>
        <v>9</v>
      </c>
      <c r="D4919">
        <f t="shared" ca="1" si="483"/>
        <v>1984</v>
      </c>
      <c r="E4919">
        <f t="shared" ca="1" si="483"/>
        <v>2</v>
      </c>
      <c r="F4919">
        <f t="shared" ca="1" si="483"/>
        <v>4</v>
      </c>
      <c r="G4919">
        <f t="shared" ca="1" si="483"/>
        <v>3</v>
      </c>
      <c r="I4919" t="str">
        <f t="shared" ca="1" si="479"/>
        <v>Male</v>
      </c>
      <c r="J4919" t="str">
        <f t="shared" ca="1" si="480"/>
        <v>Self-pay</v>
      </c>
      <c r="K4919" t="str">
        <f t="shared" ca="1" si="481"/>
        <v>Transferred</v>
      </c>
      <c r="L4919" s="1">
        <f t="shared" ca="1" si="482"/>
        <v>30927</v>
      </c>
    </row>
    <row r="4920" spans="2:12" x14ac:dyDescent="0.25">
      <c r="B4920">
        <f t="shared" ca="1" si="478"/>
        <v>2</v>
      </c>
      <c r="C4920">
        <f t="shared" ca="1" si="483"/>
        <v>1</v>
      </c>
      <c r="D4920">
        <f t="shared" ca="1" si="483"/>
        <v>1989</v>
      </c>
      <c r="E4920">
        <f t="shared" ca="1" si="483"/>
        <v>2</v>
      </c>
      <c r="F4920">
        <f t="shared" ca="1" si="483"/>
        <v>1</v>
      </c>
      <c r="G4920">
        <f t="shared" ca="1" si="483"/>
        <v>2</v>
      </c>
      <c r="I4920" t="str">
        <f t="shared" ca="1" si="479"/>
        <v>Male</v>
      </c>
      <c r="J4920" t="str">
        <f t="shared" ca="1" si="480"/>
        <v>Aetna</v>
      </c>
      <c r="K4920" t="str">
        <f t="shared" ca="1" si="481"/>
        <v>Admitted</v>
      </c>
      <c r="L4920" s="1">
        <f t="shared" ca="1" si="482"/>
        <v>32510</v>
      </c>
    </row>
    <row r="4921" spans="2:12" x14ac:dyDescent="0.25">
      <c r="B4921">
        <f t="shared" ca="1" si="478"/>
        <v>21</v>
      </c>
      <c r="C4921">
        <f t="shared" ca="1" si="483"/>
        <v>1</v>
      </c>
      <c r="D4921">
        <f t="shared" ca="1" si="483"/>
        <v>1974</v>
      </c>
      <c r="E4921">
        <f t="shared" ca="1" si="483"/>
        <v>2</v>
      </c>
      <c r="F4921">
        <f t="shared" ca="1" si="483"/>
        <v>5</v>
      </c>
      <c r="G4921">
        <f t="shared" ca="1" si="483"/>
        <v>3</v>
      </c>
      <c r="I4921" t="str">
        <f t="shared" ca="1" si="479"/>
        <v>Male</v>
      </c>
      <c r="J4921" t="str">
        <f t="shared" ca="1" si="480"/>
        <v>Blue Cross</v>
      </c>
      <c r="K4921" t="str">
        <f t="shared" ca="1" si="481"/>
        <v>Transferred</v>
      </c>
      <c r="L4921" s="1">
        <f t="shared" ca="1" si="482"/>
        <v>27050</v>
      </c>
    </row>
    <row r="4922" spans="2:12" x14ac:dyDescent="0.25">
      <c r="B4922">
        <f t="shared" ca="1" si="478"/>
        <v>15</v>
      </c>
      <c r="C4922">
        <f t="shared" ca="1" si="483"/>
        <v>12</v>
      </c>
      <c r="D4922">
        <f t="shared" ca="1" si="483"/>
        <v>1930</v>
      </c>
      <c r="E4922">
        <f t="shared" ca="1" si="483"/>
        <v>2</v>
      </c>
      <c r="F4922">
        <f t="shared" ca="1" si="483"/>
        <v>1</v>
      </c>
      <c r="G4922">
        <f t="shared" ca="1" si="483"/>
        <v>4</v>
      </c>
      <c r="I4922" t="str">
        <f t="shared" ca="1" si="479"/>
        <v>Male</v>
      </c>
      <c r="J4922" t="str">
        <f t="shared" ca="1" si="480"/>
        <v>Aetna</v>
      </c>
      <c r="K4922" t="str">
        <f t="shared" ca="1" si="481"/>
        <v>Left without being seen</v>
      </c>
      <c r="L4922" s="1">
        <f t="shared" ca="1" si="482"/>
        <v>11307</v>
      </c>
    </row>
    <row r="4923" spans="2:12" x14ac:dyDescent="0.25">
      <c r="B4923">
        <f t="shared" ca="1" si="478"/>
        <v>8</v>
      </c>
      <c r="C4923">
        <f t="shared" ca="1" si="483"/>
        <v>11</v>
      </c>
      <c r="D4923">
        <f t="shared" ca="1" si="483"/>
        <v>1966</v>
      </c>
      <c r="E4923">
        <f t="shared" ca="1" si="483"/>
        <v>1</v>
      </c>
      <c r="F4923">
        <f t="shared" ca="1" si="483"/>
        <v>1</v>
      </c>
      <c r="G4923">
        <f t="shared" ca="1" si="483"/>
        <v>4</v>
      </c>
      <c r="I4923" t="str">
        <f t="shared" ca="1" si="479"/>
        <v>Female</v>
      </c>
      <c r="J4923" t="str">
        <f t="shared" ca="1" si="480"/>
        <v>Aetna</v>
      </c>
      <c r="K4923" t="str">
        <f t="shared" ca="1" si="481"/>
        <v>Left without being seen</v>
      </c>
      <c r="L4923" s="1">
        <f t="shared" ca="1" si="482"/>
        <v>24419</v>
      </c>
    </row>
    <row r="4924" spans="2:12" x14ac:dyDescent="0.25">
      <c r="B4924">
        <f t="shared" ca="1" si="478"/>
        <v>9</v>
      </c>
      <c r="C4924">
        <f t="shared" ca="1" si="483"/>
        <v>12</v>
      </c>
      <c r="D4924">
        <f t="shared" ca="1" si="483"/>
        <v>1919</v>
      </c>
      <c r="E4924">
        <f t="shared" ca="1" si="483"/>
        <v>2</v>
      </c>
      <c r="F4924">
        <f t="shared" ca="1" si="483"/>
        <v>1</v>
      </c>
      <c r="G4924">
        <f t="shared" ca="1" si="483"/>
        <v>3</v>
      </c>
      <c r="I4924" t="str">
        <f t="shared" ca="1" si="479"/>
        <v>Male</v>
      </c>
      <c r="J4924" t="str">
        <f t="shared" ca="1" si="480"/>
        <v>Aetna</v>
      </c>
      <c r="K4924" t="str">
        <f t="shared" ca="1" si="481"/>
        <v>Transferred</v>
      </c>
      <c r="L4924" s="1">
        <f t="shared" ca="1" si="482"/>
        <v>7283</v>
      </c>
    </row>
    <row r="4925" spans="2:12" x14ac:dyDescent="0.25">
      <c r="B4925">
        <f t="shared" ca="1" si="478"/>
        <v>23</v>
      </c>
      <c r="C4925">
        <f t="shared" ca="1" si="483"/>
        <v>10</v>
      </c>
      <c r="D4925">
        <f t="shared" ca="1" si="483"/>
        <v>1993</v>
      </c>
      <c r="E4925">
        <f t="shared" ca="1" si="483"/>
        <v>1</v>
      </c>
      <c r="F4925">
        <f t="shared" ca="1" si="483"/>
        <v>1</v>
      </c>
      <c r="G4925">
        <f t="shared" ca="1" si="483"/>
        <v>2</v>
      </c>
      <c r="I4925" t="str">
        <f t="shared" ca="1" si="479"/>
        <v>Female</v>
      </c>
      <c r="J4925" t="str">
        <f t="shared" ca="1" si="480"/>
        <v>Aetna</v>
      </c>
      <c r="K4925" t="str">
        <f t="shared" ca="1" si="481"/>
        <v>Admitted</v>
      </c>
      <c r="L4925" s="1">
        <f t="shared" ca="1" si="482"/>
        <v>34265</v>
      </c>
    </row>
    <row r="4926" spans="2:12" x14ac:dyDescent="0.25">
      <c r="B4926">
        <f t="shared" ca="1" si="478"/>
        <v>24</v>
      </c>
      <c r="C4926">
        <f t="shared" ca="1" si="483"/>
        <v>12</v>
      </c>
      <c r="D4926">
        <f t="shared" ca="1" si="483"/>
        <v>1958</v>
      </c>
      <c r="E4926">
        <f t="shared" ca="1" si="483"/>
        <v>2</v>
      </c>
      <c r="F4926">
        <f t="shared" ca="1" si="483"/>
        <v>1</v>
      </c>
      <c r="G4926">
        <f t="shared" ca="1" si="483"/>
        <v>2</v>
      </c>
      <c r="I4926" t="str">
        <f t="shared" ca="1" si="479"/>
        <v>Male</v>
      </c>
      <c r="J4926" t="str">
        <f t="shared" ca="1" si="480"/>
        <v>Aetna</v>
      </c>
      <c r="K4926" t="str">
        <f t="shared" ca="1" si="481"/>
        <v>Admitted</v>
      </c>
      <c r="L4926" s="1">
        <f t="shared" ca="1" si="482"/>
        <v>21543</v>
      </c>
    </row>
    <row r="4927" spans="2:12" x14ac:dyDescent="0.25">
      <c r="B4927">
        <f t="shared" ca="1" si="478"/>
        <v>19</v>
      </c>
      <c r="C4927">
        <f t="shared" ca="1" si="483"/>
        <v>11</v>
      </c>
      <c r="D4927">
        <f t="shared" ca="1" si="483"/>
        <v>1963</v>
      </c>
      <c r="E4927">
        <f t="shared" ca="1" si="483"/>
        <v>2</v>
      </c>
      <c r="F4927">
        <f t="shared" ca="1" si="483"/>
        <v>1</v>
      </c>
      <c r="G4927">
        <f t="shared" ca="1" si="483"/>
        <v>2</v>
      </c>
      <c r="I4927" t="str">
        <f t="shared" ca="1" si="479"/>
        <v>Male</v>
      </c>
      <c r="J4927" t="str">
        <f t="shared" ca="1" si="480"/>
        <v>Aetna</v>
      </c>
      <c r="K4927" t="str">
        <f t="shared" ca="1" si="481"/>
        <v>Admitted</v>
      </c>
      <c r="L4927" s="1">
        <f t="shared" ca="1" si="482"/>
        <v>23334</v>
      </c>
    </row>
    <row r="4928" spans="2:12" x14ac:dyDescent="0.25">
      <c r="B4928">
        <f t="shared" ca="1" si="478"/>
        <v>14</v>
      </c>
      <c r="C4928">
        <f t="shared" ca="1" si="483"/>
        <v>10</v>
      </c>
      <c r="D4928">
        <f t="shared" ca="1" si="483"/>
        <v>1972</v>
      </c>
      <c r="E4928">
        <f t="shared" ca="1" si="483"/>
        <v>1</v>
      </c>
      <c r="F4928">
        <f t="shared" ca="1" si="483"/>
        <v>3</v>
      </c>
      <c r="G4928">
        <f t="shared" ca="1" si="483"/>
        <v>2</v>
      </c>
      <c r="I4928" t="str">
        <f t="shared" ca="1" si="479"/>
        <v>Female</v>
      </c>
      <c r="J4928" t="str">
        <f t="shared" ca="1" si="480"/>
        <v>Medicaid</v>
      </c>
      <c r="K4928" t="str">
        <f t="shared" ca="1" si="481"/>
        <v>Admitted</v>
      </c>
      <c r="L4928" s="1">
        <f t="shared" ca="1" si="482"/>
        <v>26586</v>
      </c>
    </row>
    <row r="4929" spans="2:12" x14ac:dyDescent="0.25">
      <c r="B4929">
        <f t="shared" ca="1" si="478"/>
        <v>1</v>
      </c>
      <c r="C4929">
        <f t="shared" ca="1" si="483"/>
        <v>3</v>
      </c>
      <c r="D4929">
        <f t="shared" ca="1" si="483"/>
        <v>1918</v>
      </c>
      <c r="E4929">
        <f t="shared" ca="1" si="483"/>
        <v>1</v>
      </c>
      <c r="F4929">
        <f t="shared" ca="1" si="483"/>
        <v>3</v>
      </c>
      <c r="G4929">
        <f t="shared" ca="1" si="483"/>
        <v>2</v>
      </c>
      <c r="I4929" t="str">
        <f t="shared" ca="1" si="479"/>
        <v>Female</v>
      </c>
      <c r="J4929" t="str">
        <f t="shared" ca="1" si="480"/>
        <v>Medicaid</v>
      </c>
      <c r="K4929" t="str">
        <f t="shared" ca="1" si="481"/>
        <v>Admitted</v>
      </c>
      <c r="L4929" s="1">
        <f t="shared" ca="1" si="482"/>
        <v>6635</v>
      </c>
    </row>
    <row r="4930" spans="2:12" x14ac:dyDescent="0.25">
      <c r="B4930">
        <f t="shared" ca="1" si="478"/>
        <v>28</v>
      </c>
      <c r="C4930">
        <f t="shared" ca="1" si="483"/>
        <v>4</v>
      </c>
      <c r="D4930">
        <f t="shared" ca="1" si="483"/>
        <v>1925</v>
      </c>
      <c r="E4930">
        <f t="shared" ca="1" si="483"/>
        <v>2</v>
      </c>
      <c r="F4930">
        <f t="shared" ca="1" si="483"/>
        <v>3</v>
      </c>
      <c r="G4930">
        <f t="shared" ca="1" si="483"/>
        <v>1</v>
      </c>
      <c r="I4930" t="str">
        <f t="shared" ca="1" si="479"/>
        <v>Male</v>
      </c>
      <c r="J4930" t="str">
        <f t="shared" ca="1" si="480"/>
        <v>Medicaid</v>
      </c>
      <c r="K4930" t="str">
        <f t="shared" ca="1" si="481"/>
        <v>Discharged</v>
      </c>
      <c r="L4930" s="1">
        <f t="shared" ca="1" si="482"/>
        <v>9250</v>
      </c>
    </row>
    <row r="4931" spans="2:12" x14ac:dyDescent="0.25">
      <c r="B4931">
        <f t="shared" ca="1" si="478"/>
        <v>28</v>
      </c>
      <c r="C4931">
        <f t="shared" ca="1" si="483"/>
        <v>9</v>
      </c>
      <c r="D4931">
        <f t="shared" ca="1" si="483"/>
        <v>1999</v>
      </c>
      <c r="E4931">
        <f t="shared" ca="1" si="483"/>
        <v>1</v>
      </c>
      <c r="F4931">
        <f t="shared" ca="1" si="483"/>
        <v>5</v>
      </c>
      <c r="G4931">
        <f t="shared" ca="1" si="483"/>
        <v>4</v>
      </c>
      <c r="I4931" t="str">
        <f t="shared" ca="1" si="479"/>
        <v>Female</v>
      </c>
      <c r="J4931" t="str">
        <f t="shared" ca="1" si="480"/>
        <v>Blue Cross</v>
      </c>
      <c r="K4931" t="str">
        <f t="shared" ca="1" si="481"/>
        <v>Left without being seen</v>
      </c>
      <c r="L4931" s="1">
        <f t="shared" ca="1" si="482"/>
        <v>36431</v>
      </c>
    </row>
    <row r="4932" spans="2:12" x14ac:dyDescent="0.25">
      <c r="B4932">
        <f t="shared" ca="1" si="478"/>
        <v>19</v>
      </c>
      <c r="C4932">
        <f t="shared" ca="1" si="483"/>
        <v>6</v>
      </c>
      <c r="D4932">
        <f t="shared" ca="1" si="483"/>
        <v>1930</v>
      </c>
      <c r="E4932">
        <f t="shared" ca="1" si="483"/>
        <v>2</v>
      </c>
      <c r="F4932">
        <f t="shared" ca="1" si="483"/>
        <v>4</v>
      </c>
      <c r="G4932">
        <f t="shared" ca="1" si="483"/>
        <v>3</v>
      </c>
      <c r="I4932" t="str">
        <f t="shared" ca="1" si="479"/>
        <v>Male</v>
      </c>
      <c r="J4932" t="str">
        <f t="shared" ca="1" si="480"/>
        <v>Self-pay</v>
      </c>
      <c r="K4932" t="str">
        <f t="shared" ca="1" si="481"/>
        <v>Transferred</v>
      </c>
      <c r="L4932" s="1">
        <f t="shared" ca="1" si="482"/>
        <v>11128</v>
      </c>
    </row>
    <row r="4933" spans="2:12" x14ac:dyDescent="0.25">
      <c r="B4933">
        <f t="shared" ref="B4933:B4996" ca="1" si="484">RANDBETWEEN(B$4,B$5)</f>
        <v>19</v>
      </c>
      <c r="C4933">
        <f t="shared" ca="1" si="483"/>
        <v>10</v>
      </c>
      <c r="D4933">
        <f t="shared" ca="1" si="483"/>
        <v>1956</v>
      </c>
      <c r="E4933">
        <f t="shared" ca="1" si="483"/>
        <v>2</v>
      </c>
      <c r="F4933">
        <f t="shared" ca="1" si="483"/>
        <v>5</v>
      </c>
      <c r="G4933">
        <f t="shared" ca="1" si="483"/>
        <v>2</v>
      </c>
      <c r="I4933" t="str">
        <f t="shared" ca="1" si="479"/>
        <v>Male</v>
      </c>
      <c r="J4933" t="str">
        <f t="shared" ca="1" si="480"/>
        <v>Blue Cross</v>
      </c>
      <c r="K4933" t="str">
        <f t="shared" ca="1" si="481"/>
        <v>Admitted</v>
      </c>
      <c r="L4933" s="1">
        <f t="shared" ca="1" si="482"/>
        <v>20747</v>
      </c>
    </row>
    <row r="4934" spans="2:12" x14ac:dyDescent="0.25">
      <c r="B4934">
        <f t="shared" ca="1" si="484"/>
        <v>18</v>
      </c>
      <c r="C4934">
        <f t="shared" ca="1" si="483"/>
        <v>12</v>
      </c>
      <c r="D4934">
        <f t="shared" ca="1" si="483"/>
        <v>1959</v>
      </c>
      <c r="E4934">
        <f t="shared" ca="1" si="483"/>
        <v>2</v>
      </c>
      <c r="F4934">
        <f t="shared" ca="1" si="483"/>
        <v>2</v>
      </c>
      <c r="G4934">
        <f t="shared" ca="1" si="483"/>
        <v>4</v>
      </c>
      <c r="I4934" t="str">
        <f t="shared" ca="1" si="479"/>
        <v>Male</v>
      </c>
      <c r="J4934" t="str">
        <f t="shared" ca="1" si="480"/>
        <v>Medicare</v>
      </c>
      <c r="K4934" t="str">
        <f t="shared" ca="1" si="481"/>
        <v>Left without being seen</v>
      </c>
      <c r="L4934" s="1">
        <f t="shared" ca="1" si="482"/>
        <v>21902</v>
      </c>
    </row>
    <row r="4935" spans="2:12" x14ac:dyDescent="0.25">
      <c r="B4935">
        <f t="shared" ca="1" si="484"/>
        <v>3</v>
      </c>
      <c r="C4935">
        <f t="shared" ca="1" si="483"/>
        <v>1</v>
      </c>
      <c r="D4935">
        <f t="shared" ca="1" si="483"/>
        <v>2011</v>
      </c>
      <c r="E4935">
        <f t="shared" ca="1" si="483"/>
        <v>2</v>
      </c>
      <c r="F4935">
        <f t="shared" ca="1" si="483"/>
        <v>4</v>
      </c>
      <c r="G4935">
        <f t="shared" ca="1" si="483"/>
        <v>2</v>
      </c>
      <c r="I4935" t="str">
        <f t="shared" ca="1" si="479"/>
        <v>Male</v>
      </c>
      <c r="J4935" t="str">
        <f t="shared" ca="1" si="480"/>
        <v>Self-pay</v>
      </c>
      <c r="K4935" t="str">
        <f t="shared" ca="1" si="481"/>
        <v>Admitted</v>
      </c>
      <c r="L4935" s="1">
        <f t="shared" ca="1" si="482"/>
        <v>40546</v>
      </c>
    </row>
    <row r="4936" spans="2:12" x14ac:dyDescent="0.25">
      <c r="B4936">
        <f t="shared" ca="1" si="484"/>
        <v>24</v>
      </c>
      <c r="C4936">
        <f t="shared" ca="1" si="483"/>
        <v>12</v>
      </c>
      <c r="D4936">
        <f t="shared" ca="1" si="483"/>
        <v>2005</v>
      </c>
      <c r="E4936">
        <f t="shared" ca="1" si="483"/>
        <v>2</v>
      </c>
      <c r="F4936">
        <f t="shared" ca="1" si="483"/>
        <v>5</v>
      </c>
      <c r="G4936">
        <f t="shared" ca="1" si="483"/>
        <v>3</v>
      </c>
      <c r="I4936" t="str">
        <f t="shared" ca="1" si="479"/>
        <v>Male</v>
      </c>
      <c r="J4936" t="str">
        <f t="shared" ca="1" si="480"/>
        <v>Blue Cross</v>
      </c>
      <c r="K4936" t="str">
        <f t="shared" ca="1" si="481"/>
        <v>Transferred</v>
      </c>
      <c r="L4936" s="1">
        <f t="shared" ca="1" si="482"/>
        <v>38710</v>
      </c>
    </row>
    <row r="4937" spans="2:12" x14ac:dyDescent="0.25">
      <c r="B4937">
        <f t="shared" ca="1" si="484"/>
        <v>17</v>
      </c>
      <c r="C4937">
        <f t="shared" ca="1" si="483"/>
        <v>4</v>
      </c>
      <c r="D4937">
        <f t="shared" ca="1" si="483"/>
        <v>1942</v>
      </c>
      <c r="E4937">
        <f t="shared" ca="1" si="483"/>
        <v>2</v>
      </c>
      <c r="F4937">
        <f t="shared" ca="1" si="483"/>
        <v>2</v>
      </c>
      <c r="G4937">
        <f t="shared" ca="1" si="483"/>
        <v>1</v>
      </c>
      <c r="I4937" t="str">
        <f t="shared" ref="I4937:I5000" ca="1" si="485">VLOOKUP(E4937,GenderNum_to_GenderLabel,2,FALSE)</f>
        <v>Male</v>
      </c>
      <c r="J4937" t="str">
        <f t="shared" ref="J4937:J5000" ca="1" si="486">VLOOKUP(F4937,InsuranceNum_to_InsuranceCompany,2,FALSE)</f>
        <v>Medicare</v>
      </c>
      <c r="K4937" t="str">
        <f t="shared" ref="K4937:K5000" ca="1" si="487">VLOOKUP(G4937,DispositionNum_to_DispositionLabel,2,FALSE)</f>
        <v>Discharged</v>
      </c>
      <c r="L4937" s="1">
        <f t="shared" ca="1" si="482"/>
        <v>15448</v>
      </c>
    </row>
    <row r="4938" spans="2:12" x14ac:dyDescent="0.25">
      <c r="B4938">
        <f t="shared" ca="1" si="484"/>
        <v>3</v>
      </c>
      <c r="C4938">
        <f t="shared" ca="1" si="483"/>
        <v>5</v>
      </c>
      <c r="D4938">
        <f t="shared" ca="1" si="483"/>
        <v>1972</v>
      </c>
      <c r="E4938">
        <f t="shared" ca="1" si="483"/>
        <v>2</v>
      </c>
      <c r="F4938">
        <f t="shared" ca="1" si="483"/>
        <v>4</v>
      </c>
      <c r="G4938">
        <f t="shared" ca="1" si="483"/>
        <v>3</v>
      </c>
      <c r="I4938" t="str">
        <f t="shared" ca="1" si="485"/>
        <v>Male</v>
      </c>
      <c r="J4938" t="str">
        <f t="shared" ca="1" si="486"/>
        <v>Self-pay</v>
      </c>
      <c r="K4938" t="str">
        <f t="shared" ca="1" si="487"/>
        <v>Transferred</v>
      </c>
      <c r="L4938" s="1">
        <f t="shared" ca="1" si="482"/>
        <v>26422</v>
      </c>
    </row>
    <row r="4939" spans="2:12" x14ac:dyDescent="0.25">
      <c r="B4939">
        <f t="shared" ca="1" si="484"/>
        <v>17</v>
      </c>
      <c r="C4939">
        <f t="shared" ca="1" si="483"/>
        <v>4</v>
      </c>
      <c r="D4939">
        <f t="shared" ca="1" si="483"/>
        <v>1942</v>
      </c>
      <c r="E4939">
        <f t="shared" ca="1" si="483"/>
        <v>1</v>
      </c>
      <c r="F4939">
        <f t="shared" ca="1" si="483"/>
        <v>2</v>
      </c>
      <c r="G4939">
        <f t="shared" ca="1" si="483"/>
        <v>4</v>
      </c>
      <c r="I4939" t="str">
        <f t="shared" ca="1" si="485"/>
        <v>Female</v>
      </c>
      <c r="J4939" t="str">
        <f t="shared" ca="1" si="486"/>
        <v>Medicare</v>
      </c>
      <c r="K4939" t="str">
        <f t="shared" ca="1" si="487"/>
        <v>Left without being seen</v>
      </c>
      <c r="L4939" s="1">
        <f t="shared" ca="1" si="482"/>
        <v>15448</v>
      </c>
    </row>
    <row r="4940" spans="2:12" x14ac:dyDescent="0.25">
      <c r="B4940">
        <f t="shared" ca="1" si="484"/>
        <v>5</v>
      </c>
      <c r="C4940">
        <f t="shared" ca="1" si="483"/>
        <v>2</v>
      </c>
      <c r="D4940">
        <f t="shared" ca="1" si="483"/>
        <v>1934</v>
      </c>
      <c r="E4940">
        <f t="shared" ca="1" si="483"/>
        <v>2</v>
      </c>
      <c r="F4940">
        <f t="shared" ca="1" si="483"/>
        <v>2</v>
      </c>
      <c r="G4940">
        <f t="shared" ca="1" si="483"/>
        <v>4</v>
      </c>
      <c r="I4940" t="str">
        <f t="shared" ca="1" si="485"/>
        <v>Male</v>
      </c>
      <c r="J4940" t="str">
        <f t="shared" ca="1" si="486"/>
        <v>Medicare</v>
      </c>
      <c r="K4940" t="str">
        <f t="shared" ca="1" si="487"/>
        <v>Left without being seen</v>
      </c>
      <c r="L4940" s="1">
        <f t="shared" ca="1" si="482"/>
        <v>12455</v>
      </c>
    </row>
    <row r="4941" spans="2:12" x14ac:dyDescent="0.25">
      <c r="B4941">
        <f t="shared" ca="1" si="484"/>
        <v>28</v>
      </c>
      <c r="C4941">
        <f t="shared" ca="1" si="483"/>
        <v>5</v>
      </c>
      <c r="D4941">
        <f t="shared" ca="1" si="483"/>
        <v>1949</v>
      </c>
      <c r="E4941">
        <f t="shared" ca="1" si="483"/>
        <v>2</v>
      </c>
      <c r="F4941">
        <f t="shared" ca="1" si="483"/>
        <v>1</v>
      </c>
      <c r="G4941">
        <f t="shared" ca="1" si="483"/>
        <v>3</v>
      </c>
      <c r="I4941" t="str">
        <f t="shared" ca="1" si="485"/>
        <v>Male</v>
      </c>
      <c r="J4941" t="str">
        <f t="shared" ca="1" si="486"/>
        <v>Aetna</v>
      </c>
      <c r="K4941" t="str">
        <f t="shared" ca="1" si="487"/>
        <v>Transferred</v>
      </c>
      <c r="L4941" s="1">
        <f t="shared" ca="1" si="482"/>
        <v>18046</v>
      </c>
    </row>
    <row r="4942" spans="2:12" x14ac:dyDescent="0.25">
      <c r="B4942">
        <f t="shared" ca="1" si="484"/>
        <v>24</v>
      </c>
      <c r="C4942">
        <f t="shared" ca="1" si="483"/>
        <v>6</v>
      </c>
      <c r="D4942">
        <f t="shared" ca="1" si="483"/>
        <v>1930</v>
      </c>
      <c r="E4942">
        <f t="shared" ca="1" si="483"/>
        <v>2</v>
      </c>
      <c r="F4942">
        <f t="shared" ca="1" si="483"/>
        <v>3</v>
      </c>
      <c r="G4942">
        <f t="shared" ca="1" si="483"/>
        <v>4</v>
      </c>
      <c r="I4942" t="str">
        <f t="shared" ca="1" si="485"/>
        <v>Male</v>
      </c>
      <c r="J4942" t="str">
        <f t="shared" ca="1" si="486"/>
        <v>Medicaid</v>
      </c>
      <c r="K4942" t="str">
        <f t="shared" ca="1" si="487"/>
        <v>Left without being seen</v>
      </c>
      <c r="L4942" s="1">
        <f t="shared" ca="1" si="482"/>
        <v>11133</v>
      </c>
    </row>
    <row r="4943" spans="2:12" x14ac:dyDescent="0.25">
      <c r="B4943">
        <f t="shared" ca="1" si="484"/>
        <v>12</v>
      </c>
      <c r="C4943">
        <f t="shared" ca="1" si="483"/>
        <v>8</v>
      </c>
      <c r="D4943">
        <f t="shared" ca="1" si="483"/>
        <v>1992</v>
      </c>
      <c r="E4943">
        <f t="shared" ca="1" si="483"/>
        <v>1</v>
      </c>
      <c r="F4943">
        <f t="shared" ca="1" si="483"/>
        <v>4</v>
      </c>
      <c r="G4943">
        <f t="shared" ca="1" si="483"/>
        <v>2</v>
      </c>
      <c r="I4943" t="str">
        <f t="shared" ca="1" si="485"/>
        <v>Female</v>
      </c>
      <c r="J4943" t="str">
        <f t="shared" ca="1" si="486"/>
        <v>Self-pay</v>
      </c>
      <c r="K4943" t="str">
        <f t="shared" ca="1" si="487"/>
        <v>Admitted</v>
      </c>
      <c r="L4943" s="1">
        <f t="shared" ca="1" si="482"/>
        <v>33828</v>
      </c>
    </row>
    <row r="4944" spans="2:12" x14ac:dyDescent="0.25">
      <c r="B4944">
        <f t="shared" ca="1" si="484"/>
        <v>6</v>
      </c>
      <c r="C4944">
        <f t="shared" ca="1" si="483"/>
        <v>4</v>
      </c>
      <c r="D4944">
        <f t="shared" ca="1" si="483"/>
        <v>1966</v>
      </c>
      <c r="E4944">
        <f t="shared" ca="1" si="483"/>
        <v>2</v>
      </c>
      <c r="F4944">
        <f t="shared" ca="1" si="483"/>
        <v>2</v>
      </c>
      <c r="G4944">
        <f t="shared" ca="1" si="483"/>
        <v>4</v>
      </c>
      <c r="I4944" t="str">
        <f t="shared" ca="1" si="485"/>
        <v>Male</v>
      </c>
      <c r="J4944" t="str">
        <f t="shared" ca="1" si="486"/>
        <v>Medicare</v>
      </c>
      <c r="K4944" t="str">
        <f t="shared" ca="1" si="487"/>
        <v>Left without being seen</v>
      </c>
      <c r="L4944" s="1">
        <f t="shared" ca="1" si="482"/>
        <v>24203</v>
      </c>
    </row>
    <row r="4945" spans="2:12" x14ac:dyDescent="0.25">
      <c r="B4945">
        <f t="shared" ca="1" si="484"/>
        <v>20</v>
      </c>
      <c r="C4945">
        <f t="shared" ca="1" si="483"/>
        <v>7</v>
      </c>
      <c r="D4945">
        <f t="shared" ca="1" si="483"/>
        <v>1974</v>
      </c>
      <c r="E4945">
        <f t="shared" ca="1" si="483"/>
        <v>2</v>
      </c>
      <c r="F4945">
        <f t="shared" ca="1" si="483"/>
        <v>4</v>
      </c>
      <c r="G4945">
        <f t="shared" ca="1" si="483"/>
        <v>1</v>
      </c>
      <c r="I4945" t="str">
        <f t="shared" ca="1" si="485"/>
        <v>Male</v>
      </c>
      <c r="J4945" t="str">
        <f t="shared" ca="1" si="486"/>
        <v>Self-pay</v>
      </c>
      <c r="K4945" t="str">
        <f t="shared" ca="1" si="487"/>
        <v>Discharged</v>
      </c>
      <c r="L4945" s="1">
        <f t="shared" ca="1" si="482"/>
        <v>27230</v>
      </c>
    </row>
    <row r="4946" spans="2:12" x14ac:dyDescent="0.25">
      <c r="B4946">
        <f t="shared" ca="1" si="484"/>
        <v>20</v>
      </c>
      <c r="C4946">
        <f t="shared" ca="1" si="483"/>
        <v>3</v>
      </c>
      <c r="D4946">
        <f t="shared" ca="1" si="483"/>
        <v>1966</v>
      </c>
      <c r="E4946">
        <f t="shared" ca="1" si="483"/>
        <v>2</v>
      </c>
      <c r="F4946">
        <f t="shared" ca="1" si="483"/>
        <v>4</v>
      </c>
      <c r="G4946">
        <f t="shared" ca="1" si="483"/>
        <v>1</v>
      </c>
      <c r="I4946" t="str">
        <f t="shared" ca="1" si="485"/>
        <v>Male</v>
      </c>
      <c r="J4946" t="str">
        <f t="shared" ca="1" si="486"/>
        <v>Self-pay</v>
      </c>
      <c r="K4946" t="str">
        <f t="shared" ca="1" si="487"/>
        <v>Discharged</v>
      </c>
      <c r="L4946" s="1">
        <f t="shared" ca="1" si="482"/>
        <v>24186</v>
      </c>
    </row>
    <row r="4947" spans="2:12" x14ac:dyDescent="0.25">
      <c r="B4947">
        <f t="shared" ca="1" si="484"/>
        <v>9</v>
      </c>
      <c r="C4947">
        <f t="shared" ca="1" si="483"/>
        <v>3</v>
      </c>
      <c r="D4947">
        <f t="shared" ca="1" si="483"/>
        <v>1950</v>
      </c>
      <c r="E4947">
        <f t="shared" ca="1" si="483"/>
        <v>1</v>
      </c>
      <c r="F4947">
        <f t="shared" ca="1" si="483"/>
        <v>3</v>
      </c>
      <c r="G4947">
        <f t="shared" ca="1" si="483"/>
        <v>1</v>
      </c>
      <c r="I4947" t="str">
        <f t="shared" ca="1" si="485"/>
        <v>Female</v>
      </c>
      <c r="J4947" t="str">
        <f t="shared" ca="1" si="486"/>
        <v>Medicaid</v>
      </c>
      <c r="K4947" t="str">
        <f t="shared" ca="1" si="487"/>
        <v>Discharged</v>
      </c>
      <c r="L4947" s="1">
        <f t="shared" ca="1" si="482"/>
        <v>18331</v>
      </c>
    </row>
    <row r="4948" spans="2:12" x14ac:dyDescent="0.25">
      <c r="B4948">
        <f t="shared" ca="1" si="484"/>
        <v>18</v>
      </c>
      <c r="C4948">
        <f t="shared" ca="1" si="483"/>
        <v>12</v>
      </c>
      <c r="D4948">
        <f t="shared" ca="1" si="483"/>
        <v>1963</v>
      </c>
      <c r="E4948">
        <f t="shared" ca="1" si="483"/>
        <v>2</v>
      </c>
      <c r="F4948">
        <f t="shared" ca="1" si="483"/>
        <v>4</v>
      </c>
      <c r="G4948">
        <f t="shared" ca="1" si="483"/>
        <v>1</v>
      </c>
      <c r="I4948" t="str">
        <f t="shared" ca="1" si="485"/>
        <v>Male</v>
      </c>
      <c r="J4948" t="str">
        <f t="shared" ca="1" si="486"/>
        <v>Self-pay</v>
      </c>
      <c r="K4948" t="str">
        <f t="shared" ca="1" si="487"/>
        <v>Discharged</v>
      </c>
      <c r="L4948" s="1">
        <f t="shared" ref="L4948:L5011" ca="1" si="488">DATE(D4948,C4948,B4948)</f>
        <v>23363</v>
      </c>
    </row>
    <row r="4949" spans="2:12" x14ac:dyDescent="0.25">
      <c r="B4949">
        <f t="shared" ca="1" si="484"/>
        <v>26</v>
      </c>
      <c r="C4949">
        <f t="shared" ca="1" si="483"/>
        <v>10</v>
      </c>
      <c r="D4949">
        <f t="shared" ca="1" si="483"/>
        <v>1919</v>
      </c>
      <c r="E4949">
        <f t="shared" ca="1" si="483"/>
        <v>1</v>
      </c>
      <c r="F4949">
        <f t="shared" ca="1" si="483"/>
        <v>4</v>
      </c>
      <c r="G4949">
        <f t="shared" ca="1" si="483"/>
        <v>4</v>
      </c>
      <c r="I4949" t="str">
        <f t="shared" ca="1" si="485"/>
        <v>Female</v>
      </c>
      <c r="J4949" t="str">
        <f t="shared" ca="1" si="486"/>
        <v>Self-pay</v>
      </c>
      <c r="K4949" t="str">
        <f t="shared" ca="1" si="487"/>
        <v>Left without being seen</v>
      </c>
      <c r="L4949" s="1">
        <f t="shared" ca="1" si="488"/>
        <v>7239</v>
      </c>
    </row>
    <row r="4950" spans="2:12" x14ac:dyDescent="0.25">
      <c r="B4950">
        <f t="shared" ca="1" si="484"/>
        <v>16</v>
      </c>
      <c r="C4950">
        <f t="shared" ca="1" si="483"/>
        <v>7</v>
      </c>
      <c r="D4950">
        <f t="shared" ca="1" si="483"/>
        <v>1953</v>
      </c>
      <c r="E4950">
        <f t="shared" ca="1" si="483"/>
        <v>2</v>
      </c>
      <c r="F4950">
        <f t="shared" ca="1" si="483"/>
        <v>2</v>
      </c>
      <c r="G4950">
        <f t="shared" ca="1" si="483"/>
        <v>1</v>
      </c>
      <c r="I4950" t="str">
        <f t="shared" ca="1" si="485"/>
        <v>Male</v>
      </c>
      <c r="J4950" t="str">
        <f t="shared" ca="1" si="486"/>
        <v>Medicare</v>
      </c>
      <c r="K4950" t="str">
        <f t="shared" ca="1" si="487"/>
        <v>Discharged</v>
      </c>
      <c r="L4950" s="1">
        <f t="shared" ca="1" si="488"/>
        <v>19556</v>
      </c>
    </row>
    <row r="4951" spans="2:12" x14ac:dyDescent="0.25">
      <c r="B4951">
        <f t="shared" ca="1" si="484"/>
        <v>26</v>
      </c>
      <c r="C4951">
        <f t="shared" ca="1" si="483"/>
        <v>10</v>
      </c>
      <c r="D4951">
        <f t="shared" ca="1" si="483"/>
        <v>1989</v>
      </c>
      <c r="E4951">
        <f t="shared" ca="1" si="483"/>
        <v>1</v>
      </c>
      <c r="F4951">
        <f t="shared" ca="1" si="483"/>
        <v>4</v>
      </c>
      <c r="G4951">
        <f t="shared" ca="1" si="483"/>
        <v>4</v>
      </c>
      <c r="I4951" t="str">
        <f t="shared" ca="1" si="485"/>
        <v>Female</v>
      </c>
      <c r="J4951" t="str">
        <f t="shared" ca="1" si="486"/>
        <v>Self-pay</v>
      </c>
      <c r="K4951" t="str">
        <f t="shared" ca="1" si="487"/>
        <v>Left without being seen</v>
      </c>
      <c r="L4951" s="1">
        <f t="shared" ca="1" si="488"/>
        <v>32807</v>
      </c>
    </row>
    <row r="4952" spans="2:12" x14ac:dyDescent="0.25">
      <c r="B4952">
        <f t="shared" ca="1" si="484"/>
        <v>22</v>
      </c>
      <c r="C4952">
        <f t="shared" ca="1" si="483"/>
        <v>12</v>
      </c>
      <c r="D4952">
        <f t="shared" ca="1" si="483"/>
        <v>1977</v>
      </c>
      <c r="E4952">
        <f t="shared" ca="1" si="483"/>
        <v>1</v>
      </c>
      <c r="F4952">
        <f t="shared" ca="1" si="483"/>
        <v>4</v>
      </c>
      <c r="G4952">
        <f t="shared" ca="1" si="483"/>
        <v>1</v>
      </c>
      <c r="I4952" t="str">
        <f t="shared" ca="1" si="485"/>
        <v>Female</v>
      </c>
      <c r="J4952" t="str">
        <f t="shared" ca="1" si="486"/>
        <v>Self-pay</v>
      </c>
      <c r="K4952" t="str">
        <f t="shared" ca="1" si="487"/>
        <v>Discharged</v>
      </c>
      <c r="L4952" s="1">
        <f t="shared" ca="1" si="488"/>
        <v>28481</v>
      </c>
    </row>
    <row r="4953" spans="2:12" x14ac:dyDescent="0.25">
      <c r="B4953">
        <f t="shared" ca="1" si="484"/>
        <v>18</v>
      </c>
      <c r="C4953">
        <f t="shared" ca="1" si="483"/>
        <v>9</v>
      </c>
      <c r="D4953">
        <f t="shared" ca="1" si="483"/>
        <v>1932</v>
      </c>
      <c r="E4953">
        <f t="shared" ca="1" si="483"/>
        <v>1</v>
      </c>
      <c r="F4953">
        <f t="shared" ca="1" si="483"/>
        <v>3</v>
      </c>
      <c r="G4953">
        <f t="shared" ca="1" si="483"/>
        <v>3</v>
      </c>
      <c r="I4953" t="str">
        <f t="shared" ca="1" si="485"/>
        <v>Female</v>
      </c>
      <c r="J4953" t="str">
        <f t="shared" ca="1" si="486"/>
        <v>Medicaid</v>
      </c>
      <c r="K4953" t="str">
        <f t="shared" ca="1" si="487"/>
        <v>Transferred</v>
      </c>
      <c r="L4953" s="1">
        <f t="shared" ca="1" si="488"/>
        <v>11950</v>
      </c>
    </row>
    <row r="4954" spans="2:12" x14ac:dyDescent="0.25">
      <c r="B4954">
        <f t="shared" ca="1" si="484"/>
        <v>24</v>
      </c>
      <c r="C4954">
        <f t="shared" ca="1" si="483"/>
        <v>7</v>
      </c>
      <c r="D4954">
        <f t="shared" ca="1" si="483"/>
        <v>1933</v>
      </c>
      <c r="E4954">
        <f t="shared" ca="1" si="483"/>
        <v>1</v>
      </c>
      <c r="F4954">
        <f t="shared" ca="1" si="483"/>
        <v>4</v>
      </c>
      <c r="G4954">
        <f t="shared" ca="1" si="483"/>
        <v>2</v>
      </c>
      <c r="I4954" t="str">
        <f t="shared" ca="1" si="485"/>
        <v>Female</v>
      </c>
      <c r="J4954" t="str">
        <f t="shared" ca="1" si="486"/>
        <v>Self-pay</v>
      </c>
      <c r="K4954" t="str">
        <f t="shared" ca="1" si="487"/>
        <v>Admitted</v>
      </c>
      <c r="L4954" s="1">
        <f t="shared" ca="1" si="488"/>
        <v>12259</v>
      </c>
    </row>
    <row r="4955" spans="2:12" x14ac:dyDescent="0.25">
      <c r="B4955">
        <f t="shared" ca="1" si="484"/>
        <v>13</v>
      </c>
      <c r="C4955">
        <f t="shared" ca="1" si="483"/>
        <v>12</v>
      </c>
      <c r="D4955">
        <f t="shared" ca="1" si="483"/>
        <v>1946</v>
      </c>
      <c r="E4955">
        <f t="shared" ca="1" si="483"/>
        <v>2</v>
      </c>
      <c r="F4955">
        <f t="shared" ca="1" si="483"/>
        <v>4</v>
      </c>
      <c r="G4955">
        <f t="shared" ca="1" si="483"/>
        <v>4</v>
      </c>
      <c r="I4955" t="str">
        <f t="shared" ca="1" si="485"/>
        <v>Male</v>
      </c>
      <c r="J4955" t="str">
        <f t="shared" ca="1" si="486"/>
        <v>Self-pay</v>
      </c>
      <c r="K4955" t="str">
        <f t="shared" ca="1" si="487"/>
        <v>Left without being seen</v>
      </c>
      <c r="L4955" s="1">
        <f t="shared" ca="1" si="488"/>
        <v>17149</v>
      </c>
    </row>
    <row r="4956" spans="2:12" x14ac:dyDescent="0.25">
      <c r="B4956">
        <f t="shared" ca="1" si="484"/>
        <v>13</v>
      </c>
      <c r="C4956">
        <f t="shared" ca="1" si="483"/>
        <v>8</v>
      </c>
      <c r="D4956">
        <f t="shared" ca="1" si="483"/>
        <v>1928</v>
      </c>
      <c r="E4956">
        <f t="shared" ca="1" si="483"/>
        <v>2</v>
      </c>
      <c r="F4956">
        <f t="shared" ca="1" si="483"/>
        <v>1</v>
      </c>
      <c r="G4956">
        <f t="shared" ca="1" si="483"/>
        <v>1</v>
      </c>
      <c r="I4956" t="str">
        <f t="shared" ca="1" si="485"/>
        <v>Male</v>
      </c>
      <c r="J4956" t="str">
        <f t="shared" ca="1" si="486"/>
        <v>Aetna</v>
      </c>
      <c r="K4956" t="str">
        <f t="shared" ca="1" si="487"/>
        <v>Discharged</v>
      </c>
      <c r="L4956" s="1">
        <f t="shared" ca="1" si="488"/>
        <v>10453</v>
      </c>
    </row>
    <row r="4957" spans="2:12" x14ac:dyDescent="0.25">
      <c r="B4957">
        <f t="shared" ca="1" si="484"/>
        <v>16</v>
      </c>
      <c r="C4957">
        <f t="shared" ca="1" si="483"/>
        <v>6</v>
      </c>
      <c r="D4957">
        <f t="shared" ca="1" si="483"/>
        <v>1983</v>
      </c>
      <c r="E4957">
        <f t="shared" ca="1" si="483"/>
        <v>2</v>
      </c>
      <c r="F4957">
        <f t="shared" ca="1" si="483"/>
        <v>5</v>
      </c>
      <c r="G4957">
        <f t="shared" ca="1" si="483"/>
        <v>3</v>
      </c>
      <c r="I4957" t="str">
        <f t="shared" ca="1" si="485"/>
        <v>Male</v>
      </c>
      <c r="J4957" t="str">
        <f t="shared" ca="1" si="486"/>
        <v>Blue Cross</v>
      </c>
      <c r="K4957" t="str">
        <f t="shared" ca="1" si="487"/>
        <v>Transferred</v>
      </c>
      <c r="L4957" s="1">
        <f t="shared" ca="1" si="488"/>
        <v>30483</v>
      </c>
    </row>
    <row r="4958" spans="2:12" x14ac:dyDescent="0.25">
      <c r="B4958">
        <f t="shared" ca="1" si="484"/>
        <v>22</v>
      </c>
      <c r="C4958">
        <f t="shared" ca="1" si="483"/>
        <v>6</v>
      </c>
      <c r="D4958">
        <f t="shared" ca="1" si="483"/>
        <v>1944</v>
      </c>
      <c r="E4958">
        <f t="shared" ca="1" si="483"/>
        <v>2</v>
      </c>
      <c r="F4958">
        <f t="shared" ca="1" si="483"/>
        <v>3</v>
      </c>
      <c r="G4958">
        <f t="shared" ca="1" si="483"/>
        <v>3</v>
      </c>
      <c r="I4958" t="str">
        <f t="shared" ca="1" si="485"/>
        <v>Male</v>
      </c>
      <c r="J4958" t="str">
        <f t="shared" ca="1" si="486"/>
        <v>Medicaid</v>
      </c>
      <c r="K4958" t="str">
        <f t="shared" ca="1" si="487"/>
        <v>Transferred</v>
      </c>
      <c r="L4958" s="1">
        <f t="shared" ca="1" si="488"/>
        <v>16245</v>
      </c>
    </row>
    <row r="4959" spans="2:12" x14ac:dyDescent="0.25">
      <c r="B4959">
        <f t="shared" ca="1" si="484"/>
        <v>26</v>
      </c>
      <c r="C4959">
        <f t="shared" ca="1" si="483"/>
        <v>10</v>
      </c>
      <c r="D4959">
        <f t="shared" ca="1" si="483"/>
        <v>1988</v>
      </c>
      <c r="E4959">
        <f t="shared" ca="1" si="483"/>
        <v>1</v>
      </c>
      <c r="F4959">
        <f t="shared" ca="1" si="483"/>
        <v>5</v>
      </c>
      <c r="G4959">
        <f t="shared" ca="1" si="483"/>
        <v>2</v>
      </c>
      <c r="I4959" t="str">
        <f t="shared" ca="1" si="485"/>
        <v>Female</v>
      </c>
      <c r="J4959" t="str">
        <f t="shared" ca="1" si="486"/>
        <v>Blue Cross</v>
      </c>
      <c r="K4959" t="str">
        <f t="shared" ca="1" si="487"/>
        <v>Admitted</v>
      </c>
      <c r="L4959" s="1">
        <f t="shared" ca="1" si="488"/>
        <v>32442</v>
      </c>
    </row>
    <row r="4960" spans="2:12" x14ac:dyDescent="0.25">
      <c r="B4960">
        <f t="shared" ca="1" si="484"/>
        <v>15</v>
      </c>
      <c r="C4960">
        <f t="shared" ca="1" si="483"/>
        <v>8</v>
      </c>
      <c r="D4960">
        <f t="shared" ca="1" si="483"/>
        <v>1940</v>
      </c>
      <c r="E4960">
        <f t="shared" ca="1" si="483"/>
        <v>1</v>
      </c>
      <c r="F4960">
        <f t="shared" ca="1" si="483"/>
        <v>3</v>
      </c>
      <c r="G4960">
        <f t="shared" ca="1" si="483"/>
        <v>4</v>
      </c>
      <c r="I4960" t="str">
        <f t="shared" ca="1" si="485"/>
        <v>Female</v>
      </c>
      <c r="J4960" t="str">
        <f t="shared" ca="1" si="486"/>
        <v>Medicaid</v>
      </c>
      <c r="K4960" t="str">
        <f t="shared" ca="1" si="487"/>
        <v>Left without being seen</v>
      </c>
      <c r="L4960" s="1">
        <f t="shared" ca="1" si="488"/>
        <v>14838</v>
      </c>
    </row>
    <row r="4961" spans="2:12" x14ac:dyDescent="0.25">
      <c r="B4961">
        <f t="shared" ca="1" si="484"/>
        <v>16</v>
      </c>
      <c r="C4961">
        <f t="shared" ca="1" si="483"/>
        <v>3</v>
      </c>
      <c r="D4961">
        <f t="shared" ca="1" si="483"/>
        <v>2012</v>
      </c>
      <c r="E4961">
        <f t="shared" ca="1" si="483"/>
        <v>2</v>
      </c>
      <c r="F4961">
        <f t="shared" ca="1" si="483"/>
        <v>3</v>
      </c>
      <c r="G4961">
        <f t="shared" ca="1" si="483"/>
        <v>1</v>
      </c>
      <c r="I4961" t="str">
        <f t="shared" ca="1" si="485"/>
        <v>Male</v>
      </c>
      <c r="J4961" t="str">
        <f t="shared" ca="1" si="486"/>
        <v>Medicaid</v>
      </c>
      <c r="K4961" t="str">
        <f t="shared" ca="1" si="487"/>
        <v>Discharged</v>
      </c>
      <c r="L4961" s="1">
        <f t="shared" ca="1" si="488"/>
        <v>40984</v>
      </c>
    </row>
    <row r="4962" spans="2:12" x14ac:dyDescent="0.25">
      <c r="B4962">
        <f t="shared" ca="1" si="484"/>
        <v>9</v>
      </c>
      <c r="C4962">
        <f t="shared" ca="1" si="483"/>
        <v>7</v>
      </c>
      <c r="D4962">
        <f t="shared" ca="1" si="483"/>
        <v>1965</v>
      </c>
      <c r="E4962">
        <f t="shared" ca="1" si="483"/>
        <v>2</v>
      </c>
      <c r="F4962">
        <f t="shared" ca="1" si="483"/>
        <v>1</v>
      </c>
      <c r="G4962">
        <f t="shared" ca="1" si="483"/>
        <v>4</v>
      </c>
      <c r="I4962" t="str">
        <f t="shared" ca="1" si="485"/>
        <v>Male</v>
      </c>
      <c r="J4962" t="str">
        <f t="shared" ca="1" si="486"/>
        <v>Aetna</v>
      </c>
      <c r="K4962" t="str">
        <f t="shared" ca="1" si="487"/>
        <v>Left without being seen</v>
      </c>
      <c r="L4962" s="1">
        <f t="shared" ca="1" si="488"/>
        <v>23932</v>
      </c>
    </row>
    <row r="4963" spans="2:12" x14ac:dyDescent="0.25">
      <c r="B4963">
        <f t="shared" ca="1" si="484"/>
        <v>28</v>
      </c>
      <c r="C4963">
        <f t="shared" ca="1" si="483"/>
        <v>8</v>
      </c>
      <c r="D4963">
        <f t="shared" ca="1" si="483"/>
        <v>2008</v>
      </c>
      <c r="E4963">
        <f t="shared" ca="1" si="483"/>
        <v>1</v>
      </c>
      <c r="F4963">
        <f t="shared" ca="1" si="483"/>
        <v>5</v>
      </c>
      <c r="G4963">
        <f t="shared" ca="1" si="483"/>
        <v>2</v>
      </c>
      <c r="I4963" t="str">
        <f t="shared" ca="1" si="485"/>
        <v>Female</v>
      </c>
      <c r="J4963" t="str">
        <f t="shared" ca="1" si="486"/>
        <v>Blue Cross</v>
      </c>
      <c r="K4963" t="str">
        <f t="shared" ca="1" si="487"/>
        <v>Admitted</v>
      </c>
      <c r="L4963" s="1">
        <f t="shared" ca="1" si="488"/>
        <v>39688</v>
      </c>
    </row>
    <row r="4964" spans="2:12" x14ac:dyDescent="0.25">
      <c r="B4964">
        <f t="shared" ca="1" si="484"/>
        <v>6</v>
      </c>
      <c r="C4964">
        <f t="shared" ca="1" si="483"/>
        <v>8</v>
      </c>
      <c r="D4964">
        <f t="shared" ca="1" si="483"/>
        <v>1948</v>
      </c>
      <c r="E4964">
        <f t="shared" ref="C4964:G5015" ca="1" si="489">RANDBETWEEN(E$4,E$5)</f>
        <v>2</v>
      </c>
      <c r="F4964">
        <f t="shared" ca="1" si="489"/>
        <v>1</v>
      </c>
      <c r="G4964">
        <f t="shared" ca="1" si="489"/>
        <v>2</v>
      </c>
      <c r="I4964" t="str">
        <f t="shared" ca="1" si="485"/>
        <v>Male</v>
      </c>
      <c r="J4964" t="str">
        <f t="shared" ca="1" si="486"/>
        <v>Aetna</v>
      </c>
      <c r="K4964" t="str">
        <f t="shared" ca="1" si="487"/>
        <v>Admitted</v>
      </c>
      <c r="L4964" s="1">
        <f t="shared" ca="1" si="488"/>
        <v>17751</v>
      </c>
    </row>
    <row r="4965" spans="2:12" x14ac:dyDescent="0.25">
      <c r="B4965">
        <f t="shared" ca="1" si="484"/>
        <v>14</v>
      </c>
      <c r="C4965">
        <f t="shared" ca="1" si="489"/>
        <v>5</v>
      </c>
      <c r="D4965">
        <f t="shared" ca="1" si="489"/>
        <v>1980</v>
      </c>
      <c r="E4965">
        <f t="shared" ca="1" si="489"/>
        <v>1</v>
      </c>
      <c r="F4965">
        <f t="shared" ca="1" si="489"/>
        <v>2</v>
      </c>
      <c r="G4965">
        <f t="shared" ca="1" si="489"/>
        <v>3</v>
      </c>
      <c r="I4965" t="str">
        <f t="shared" ca="1" si="485"/>
        <v>Female</v>
      </c>
      <c r="J4965" t="str">
        <f t="shared" ca="1" si="486"/>
        <v>Medicare</v>
      </c>
      <c r="K4965" t="str">
        <f t="shared" ca="1" si="487"/>
        <v>Transferred</v>
      </c>
      <c r="L4965" s="1">
        <f t="shared" ca="1" si="488"/>
        <v>29355</v>
      </c>
    </row>
    <row r="4966" spans="2:12" x14ac:dyDescent="0.25">
      <c r="B4966">
        <f t="shared" ca="1" si="484"/>
        <v>22</v>
      </c>
      <c r="C4966">
        <f t="shared" ca="1" si="489"/>
        <v>3</v>
      </c>
      <c r="D4966">
        <f t="shared" ca="1" si="489"/>
        <v>1931</v>
      </c>
      <c r="E4966">
        <f t="shared" ca="1" si="489"/>
        <v>2</v>
      </c>
      <c r="F4966">
        <f t="shared" ca="1" si="489"/>
        <v>1</v>
      </c>
      <c r="G4966">
        <f t="shared" ca="1" si="489"/>
        <v>4</v>
      </c>
      <c r="I4966" t="str">
        <f t="shared" ca="1" si="485"/>
        <v>Male</v>
      </c>
      <c r="J4966" t="str">
        <f t="shared" ca="1" si="486"/>
        <v>Aetna</v>
      </c>
      <c r="K4966" t="str">
        <f t="shared" ca="1" si="487"/>
        <v>Left without being seen</v>
      </c>
      <c r="L4966" s="1">
        <f t="shared" ca="1" si="488"/>
        <v>11404</v>
      </c>
    </row>
    <row r="4967" spans="2:12" x14ac:dyDescent="0.25">
      <c r="B4967">
        <f t="shared" ca="1" si="484"/>
        <v>7</v>
      </c>
      <c r="C4967">
        <f t="shared" ca="1" si="489"/>
        <v>7</v>
      </c>
      <c r="D4967">
        <f t="shared" ca="1" si="489"/>
        <v>1935</v>
      </c>
      <c r="E4967">
        <f t="shared" ca="1" si="489"/>
        <v>2</v>
      </c>
      <c r="F4967">
        <f t="shared" ca="1" si="489"/>
        <v>4</v>
      </c>
      <c r="G4967">
        <f t="shared" ca="1" si="489"/>
        <v>2</v>
      </c>
      <c r="I4967" t="str">
        <f t="shared" ca="1" si="485"/>
        <v>Male</v>
      </c>
      <c r="J4967" t="str">
        <f t="shared" ca="1" si="486"/>
        <v>Self-pay</v>
      </c>
      <c r="K4967" t="str">
        <f t="shared" ca="1" si="487"/>
        <v>Admitted</v>
      </c>
      <c r="L4967" s="1">
        <f t="shared" ca="1" si="488"/>
        <v>12972</v>
      </c>
    </row>
    <row r="4968" spans="2:12" x14ac:dyDescent="0.25">
      <c r="B4968">
        <f t="shared" ca="1" si="484"/>
        <v>19</v>
      </c>
      <c r="C4968">
        <f t="shared" ca="1" si="489"/>
        <v>5</v>
      </c>
      <c r="D4968">
        <f t="shared" ca="1" si="489"/>
        <v>1937</v>
      </c>
      <c r="E4968">
        <f t="shared" ca="1" si="489"/>
        <v>1</v>
      </c>
      <c r="F4968">
        <f t="shared" ca="1" si="489"/>
        <v>5</v>
      </c>
      <c r="G4968">
        <f t="shared" ca="1" si="489"/>
        <v>1</v>
      </c>
      <c r="I4968" t="str">
        <f t="shared" ca="1" si="485"/>
        <v>Female</v>
      </c>
      <c r="J4968" t="str">
        <f t="shared" ca="1" si="486"/>
        <v>Blue Cross</v>
      </c>
      <c r="K4968" t="str">
        <f t="shared" ca="1" si="487"/>
        <v>Discharged</v>
      </c>
      <c r="L4968" s="1">
        <f t="shared" ca="1" si="488"/>
        <v>13654</v>
      </c>
    </row>
    <row r="4969" spans="2:12" x14ac:dyDescent="0.25">
      <c r="B4969">
        <f t="shared" ca="1" si="484"/>
        <v>20</v>
      </c>
      <c r="C4969">
        <f t="shared" ca="1" si="489"/>
        <v>2</v>
      </c>
      <c r="D4969">
        <f t="shared" ca="1" si="489"/>
        <v>1982</v>
      </c>
      <c r="E4969">
        <f t="shared" ca="1" si="489"/>
        <v>1</v>
      </c>
      <c r="F4969">
        <f t="shared" ca="1" si="489"/>
        <v>3</v>
      </c>
      <c r="G4969">
        <f t="shared" ca="1" si="489"/>
        <v>3</v>
      </c>
      <c r="I4969" t="str">
        <f t="shared" ca="1" si="485"/>
        <v>Female</v>
      </c>
      <c r="J4969" t="str">
        <f t="shared" ca="1" si="486"/>
        <v>Medicaid</v>
      </c>
      <c r="K4969" t="str">
        <f t="shared" ca="1" si="487"/>
        <v>Transferred</v>
      </c>
      <c r="L4969" s="1">
        <f t="shared" ca="1" si="488"/>
        <v>30002</v>
      </c>
    </row>
    <row r="4970" spans="2:12" x14ac:dyDescent="0.25">
      <c r="B4970">
        <f t="shared" ca="1" si="484"/>
        <v>2</v>
      </c>
      <c r="C4970">
        <f t="shared" ca="1" si="489"/>
        <v>8</v>
      </c>
      <c r="D4970">
        <f t="shared" ca="1" si="489"/>
        <v>1993</v>
      </c>
      <c r="E4970">
        <f t="shared" ca="1" si="489"/>
        <v>1</v>
      </c>
      <c r="F4970">
        <f t="shared" ca="1" si="489"/>
        <v>2</v>
      </c>
      <c r="G4970">
        <f t="shared" ca="1" si="489"/>
        <v>1</v>
      </c>
      <c r="I4970" t="str">
        <f t="shared" ca="1" si="485"/>
        <v>Female</v>
      </c>
      <c r="J4970" t="str">
        <f t="shared" ca="1" si="486"/>
        <v>Medicare</v>
      </c>
      <c r="K4970" t="str">
        <f t="shared" ca="1" si="487"/>
        <v>Discharged</v>
      </c>
      <c r="L4970" s="1">
        <f t="shared" ca="1" si="488"/>
        <v>34183</v>
      </c>
    </row>
    <row r="4971" spans="2:12" x14ac:dyDescent="0.25">
      <c r="B4971">
        <f t="shared" ca="1" si="484"/>
        <v>10</v>
      </c>
      <c r="C4971">
        <f t="shared" ca="1" si="489"/>
        <v>8</v>
      </c>
      <c r="D4971">
        <f t="shared" ca="1" si="489"/>
        <v>2007</v>
      </c>
      <c r="E4971">
        <f t="shared" ca="1" si="489"/>
        <v>1</v>
      </c>
      <c r="F4971">
        <f t="shared" ca="1" si="489"/>
        <v>5</v>
      </c>
      <c r="G4971">
        <f t="shared" ca="1" si="489"/>
        <v>4</v>
      </c>
      <c r="I4971" t="str">
        <f t="shared" ca="1" si="485"/>
        <v>Female</v>
      </c>
      <c r="J4971" t="str">
        <f t="shared" ca="1" si="486"/>
        <v>Blue Cross</v>
      </c>
      <c r="K4971" t="str">
        <f t="shared" ca="1" si="487"/>
        <v>Left without being seen</v>
      </c>
      <c r="L4971" s="1">
        <f t="shared" ca="1" si="488"/>
        <v>39304</v>
      </c>
    </row>
    <row r="4972" spans="2:12" x14ac:dyDescent="0.25">
      <c r="B4972">
        <f t="shared" ca="1" si="484"/>
        <v>1</v>
      </c>
      <c r="C4972">
        <f t="shared" ca="1" si="489"/>
        <v>3</v>
      </c>
      <c r="D4972">
        <f t="shared" ca="1" si="489"/>
        <v>1938</v>
      </c>
      <c r="E4972">
        <f t="shared" ca="1" si="489"/>
        <v>1</v>
      </c>
      <c r="F4972">
        <f t="shared" ca="1" si="489"/>
        <v>5</v>
      </c>
      <c r="G4972">
        <f t="shared" ca="1" si="489"/>
        <v>1</v>
      </c>
      <c r="I4972" t="str">
        <f t="shared" ca="1" si="485"/>
        <v>Female</v>
      </c>
      <c r="J4972" t="str">
        <f t="shared" ca="1" si="486"/>
        <v>Blue Cross</v>
      </c>
      <c r="K4972" t="str">
        <f t="shared" ca="1" si="487"/>
        <v>Discharged</v>
      </c>
      <c r="L4972" s="1">
        <f t="shared" ca="1" si="488"/>
        <v>13940</v>
      </c>
    </row>
    <row r="4973" spans="2:12" x14ac:dyDescent="0.25">
      <c r="B4973">
        <f t="shared" ca="1" si="484"/>
        <v>17</v>
      </c>
      <c r="C4973">
        <f t="shared" ca="1" si="489"/>
        <v>12</v>
      </c>
      <c r="D4973">
        <f t="shared" ca="1" si="489"/>
        <v>1998</v>
      </c>
      <c r="E4973">
        <f t="shared" ca="1" si="489"/>
        <v>2</v>
      </c>
      <c r="F4973">
        <f t="shared" ca="1" si="489"/>
        <v>3</v>
      </c>
      <c r="G4973">
        <f t="shared" ca="1" si="489"/>
        <v>1</v>
      </c>
      <c r="I4973" t="str">
        <f t="shared" ca="1" si="485"/>
        <v>Male</v>
      </c>
      <c r="J4973" t="str">
        <f t="shared" ca="1" si="486"/>
        <v>Medicaid</v>
      </c>
      <c r="K4973" t="str">
        <f t="shared" ca="1" si="487"/>
        <v>Discharged</v>
      </c>
      <c r="L4973" s="1">
        <f t="shared" ca="1" si="488"/>
        <v>36146</v>
      </c>
    </row>
    <row r="4974" spans="2:12" x14ac:dyDescent="0.25">
      <c r="B4974">
        <f t="shared" ca="1" si="484"/>
        <v>13</v>
      </c>
      <c r="C4974">
        <f t="shared" ca="1" si="489"/>
        <v>6</v>
      </c>
      <c r="D4974">
        <f t="shared" ca="1" si="489"/>
        <v>2004</v>
      </c>
      <c r="E4974">
        <f t="shared" ca="1" si="489"/>
        <v>2</v>
      </c>
      <c r="F4974">
        <f t="shared" ca="1" si="489"/>
        <v>5</v>
      </c>
      <c r="G4974">
        <f t="shared" ca="1" si="489"/>
        <v>1</v>
      </c>
      <c r="I4974" t="str">
        <f t="shared" ca="1" si="485"/>
        <v>Male</v>
      </c>
      <c r="J4974" t="str">
        <f t="shared" ca="1" si="486"/>
        <v>Blue Cross</v>
      </c>
      <c r="K4974" t="str">
        <f t="shared" ca="1" si="487"/>
        <v>Discharged</v>
      </c>
      <c r="L4974" s="1">
        <f t="shared" ca="1" si="488"/>
        <v>38151</v>
      </c>
    </row>
    <row r="4975" spans="2:12" x14ac:dyDescent="0.25">
      <c r="B4975">
        <f t="shared" ca="1" si="484"/>
        <v>12</v>
      </c>
      <c r="C4975">
        <f t="shared" ca="1" si="489"/>
        <v>2</v>
      </c>
      <c r="D4975">
        <f t="shared" ca="1" si="489"/>
        <v>1918</v>
      </c>
      <c r="E4975">
        <f t="shared" ca="1" si="489"/>
        <v>1</v>
      </c>
      <c r="F4975">
        <f t="shared" ca="1" si="489"/>
        <v>2</v>
      </c>
      <c r="G4975">
        <f t="shared" ca="1" si="489"/>
        <v>2</v>
      </c>
      <c r="I4975" t="str">
        <f t="shared" ca="1" si="485"/>
        <v>Female</v>
      </c>
      <c r="J4975" t="str">
        <f t="shared" ca="1" si="486"/>
        <v>Medicare</v>
      </c>
      <c r="K4975" t="str">
        <f t="shared" ca="1" si="487"/>
        <v>Admitted</v>
      </c>
      <c r="L4975" s="1">
        <f t="shared" ca="1" si="488"/>
        <v>6618</v>
      </c>
    </row>
    <row r="4976" spans="2:12" x14ac:dyDescent="0.25">
      <c r="B4976">
        <f t="shared" ca="1" si="484"/>
        <v>13</v>
      </c>
      <c r="C4976">
        <f t="shared" ca="1" si="489"/>
        <v>7</v>
      </c>
      <c r="D4976">
        <f t="shared" ca="1" si="489"/>
        <v>1961</v>
      </c>
      <c r="E4976">
        <f t="shared" ca="1" si="489"/>
        <v>2</v>
      </c>
      <c r="F4976">
        <f t="shared" ca="1" si="489"/>
        <v>3</v>
      </c>
      <c r="G4976">
        <f t="shared" ca="1" si="489"/>
        <v>1</v>
      </c>
      <c r="I4976" t="str">
        <f t="shared" ca="1" si="485"/>
        <v>Male</v>
      </c>
      <c r="J4976" t="str">
        <f t="shared" ca="1" si="486"/>
        <v>Medicaid</v>
      </c>
      <c r="K4976" t="str">
        <f t="shared" ca="1" si="487"/>
        <v>Discharged</v>
      </c>
      <c r="L4976" s="1">
        <f t="shared" ca="1" si="488"/>
        <v>22475</v>
      </c>
    </row>
    <row r="4977" spans="2:12" x14ac:dyDescent="0.25">
      <c r="B4977">
        <f t="shared" ca="1" si="484"/>
        <v>25</v>
      </c>
      <c r="C4977">
        <f t="shared" ca="1" si="489"/>
        <v>6</v>
      </c>
      <c r="D4977">
        <f t="shared" ca="1" si="489"/>
        <v>1931</v>
      </c>
      <c r="E4977">
        <f t="shared" ca="1" si="489"/>
        <v>1</v>
      </c>
      <c r="F4977">
        <f t="shared" ca="1" si="489"/>
        <v>2</v>
      </c>
      <c r="G4977">
        <f t="shared" ca="1" si="489"/>
        <v>3</v>
      </c>
      <c r="I4977" t="str">
        <f t="shared" ca="1" si="485"/>
        <v>Female</v>
      </c>
      <c r="J4977" t="str">
        <f t="shared" ca="1" si="486"/>
        <v>Medicare</v>
      </c>
      <c r="K4977" t="str">
        <f t="shared" ca="1" si="487"/>
        <v>Transferred</v>
      </c>
      <c r="L4977" s="1">
        <f t="shared" ca="1" si="488"/>
        <v>11499</v>
      </c>
    </row>
    <row r="4978" spans="2:12" x14ac:dyDescent="0.25">
      <c r="B4978">
        <f t="shared" ca="1" si="484"/>
        <v>16</v>
      </c>
      <c r="C4978">
        <f t="shared" ca="1" si="489"/>
        <v>1</v>
      </c>
      <c r="D4978">
        <f t="shared" ca="1" si="489"/>
        <v>1985</v>
      </c>
      <c r="E4978">
        <f t="shared" ca="1" si="489"/>
        <v>2</v>
      </c>
      <c r="F4978">
        <f t="shared" ca="1" si="489"/>
        <v>1</v>
      </c>
      <c r="G4978">
        <f t="shared" ca="1" si="489"/>
        <v>3</v>
      </c>
      <c r="I4978" t="str">
        <f t="shared" ca="1" si="485"/>
        <v>Male</v>
      </c>
      <c r="J4978" t="str">
        <f t="shared" ca="1" si="486"/>
        <v>Aetna</v>
      </c>
      <c r="K4978" t="str">
        <f t="shared" ca="1" si="487"/>
        <v>Transferred</v>
      </c>
      <c r="L4978" s="1">
        <f t="shared" ca="1" si="488"/>
        <v>31063</v>
      </c>
    </row>
    <row r="4979" spans="2:12" x14ac:dyDescent="0.25">
      <c r="B4979">
        <f t="shared" ca="1" si="484"/>
        <v>19</v>
      </c>
      <c r="C4979">
        <f t="shared" ca="1" si="489"/>
        <v>4</v>
      </c>
      <c r="D4979">
        <f t="shared" ca="1" si="489"/>
        <v>1927</v>
      </c>
      <c r="E4979">
        <f t="shared" ca="1" si="489"/>
        <v>1</v>
      </c>
      <c r="F4979">
        <f t="shared" ca="1" si="489"/>
        <v>1</v>
      </c>
      <c r="G4979">
        <f t="shared" ca="1" si="489"/>
        <v>1</v>
      </c>
      <c r="I4979" t="str">
        <f t="shared" ca="1" si="485"/>
        <v>Female</v>
      </c>
      <c r="J4979" t="str">
        <f t="shared" ca="1" si="486"/>
        <v>Aetna</v>
      </c>
      <c r="K4979" t="str">
        <f t="shared" ca="1" si="487"/>
        <v>Discharged</v>
      </c>
      <c r="L4979" s="1">
        <f t="shared" ca="1" si="488"/>
        <v>9971</v>
      </c>
    </row>
    <row r="4980" spans="2:12" x14ac:dyDescent="0.25">
      <c r="B4980">
        <f t="shared" ca="1" si="484"/>
        <v>22</v>
      </c>
      <c r="C4980">
        <f t="shared" ca="1" si="489"/>
        <v>11</v>
      </c>
      <c r="D4980">
        <f t="shared" ca="1" si="489"/>
        <v>1961</v>
      </c>
      <c r="E4980">
        <f t="shared" ca="1" si="489"/>
        <v>2</v>
      </c>
      <c r="F4980">
        <f t="shared" ca="1" si="489"/>
        <v>5</v>
      </c>
      <c r="G4980">
        <f t="shared" ca="1" si="489"/>
        <v>2</v>
      </c>
      <c r="I4980" t="str">
        <f t="shared" ca="1" si="485"/>
        <v>Male</v>
      </c>
      <c r="J4980" t="str">
        <f t="shared" ca="1" si="486"/>
        <v>Blue Cross</v>
      </c>
      <c r="K4980" t="str">
        <f t="shared" ca="1" si="487"/>
        <v>Admitted</v>
      </c>
      <c r="L4980" s="1">
        <f t="shared" ca="1" si="488"/>
        <v>22607</v>
      </c>
    </row>
    <row r="4981" spans="2:12" x14ac:dyDescent="0.25">
      <c r="B4981">
        <f t="shared" ca="1" si="484"/>
        <v>29</v>
      </c>
      <c r="C4981">
        <f t="shared" ca="1" si="489"/>
        <v>2</v>
      </c>
      <c r="D4981">
        <f t="shared" ca="1" si="489"/>
        <v>1934</v>
      </c>
      <c r="E4981">
        <f t="shared" ca="1" si="489"/>
        <v>2</v>
      </c>
      <c r="F4981">
        <f t="shared" ca="1" si="489"/>
        <v>1</v>
      </c>
      <c r="G4981">
        <f t="shared" ca="1" si="489"/>
        <v>1</v>
      </c>
      <c r="I4981" t="str">
        <f t="shared" ca="1" si="485"/>
        <v>Male</v>
      </c>
      <c r="J4981" t="str">
        <f t="shared" ca="1" si="486"/>
        <v>Aetna</v>
      </c>
      <c r="K4981" t="str">
        <f t="shared" ca="1" si="487"/>
        <v>Discharged</v>
      </c>
      <c r="L4981" s="1">
        <f t="shared" ca="1" si="488"/>
        <v>12479</v>
      </c>
    </row>
    <row r="4982" spans="2:12" x14ac:dyDescent="0.25">
      <c r="B4982">
        <f t="shared" ca="1" si="484"/>
        <v>6</v>
      </c>
      <c r="C4982">
        <f t="shared" ca="1" si="489"/>
        <v>11</v>
      </c>
      <c r="D4982">
        <f t="shared" ca="1" si="489"/>
        <v>1954</v>
      </c>
      <c r="E4982">
        <f t="shared" ca="1" si="489"/>
        <v>2</v>
      </c>
      <c r="F4982">
        <f t="shared" ca="1" si="489"/>
        <v>3</v>
      </c>
      <c r="G4982">
        <f t="shared" ca="1" si="489"/>
        <v>3</v>
      </c>
      <c r="I4982" t="str">
        <f t="shared" ca="1" si="485"/>
        <v>Male</v>
      </c>
      <c r="J4982" t="str">
        <f t="shared" ca="1" si="486"/>
        <v>Medicaid</v>
      </c>
      <c r="K4982" t="str">
        <f t="shared" ca="1" si="487"/>
        <v>Transferred</v>
      </c>
      <c r="L4982" s="1">
        <f t="shared" ca="1" si="488"/>
        <v>20034</v>
      </c>
    </row>
    <row r="4983" spans="2:12" x14ac:dyDescent="0.25">
      <c r="B4983">
        <f t="shared" ca="1" si="484"/>
        <v>23</v>
      </c>
      <c r="C4983">
        <f t="shared" ca="1" si="489"/>
        <v>10</v>
      </c>
      <c r="D4983">
        <f t="shared" ca="1" si="489"/>
        <v>1935</v>
      </c>
      <c r="E4983">
        <f t="shared" ca="1" si="489"/>
        <v>2</v>
      </c>
      <c r="F4983">
        <f t="shared" ca="1" si="489"/>
        <v>1</v>
      </c>
      <c r="G4983">
        <f t="shared" ca="1" si="489"/>
        <v>3</v>
      </c>
      <c r="I4983" t="str">
        <f t="shared" ca="1" si="485"/>
        <v>Male</v>
      </c>
      <c r="J4983" t="str">
        <f t="shared" ca="1" si="486"/>
        <v>Aetna</v>
      </c>
      <c r="K4983" t="str">
        <f t="shared" ca="1" si="487"/>
        <v>Transferred</v>
      </c>
      <c r="L4983" s="1">
        <f t="shared" ca="1" si="488"/>
        <v>13080</v>
      </c>
    </row>
    <row r="4984" spans="2:12" x14ac:dyDescent="0.25">
      <c r="B4984">
        <f t="shared" ca="1" si="484"/>
        <v>17</v>
      </c>
      <c r="C4984">
        <f t="shared" ca="1" si="489"/>
        <v>8</v>
      </c>
      <c r="D4984">
        <f t="shared" ca="1" si="489"/>
        <v>1995</v>
      </c>
      <c r="E4984">
        <f t="shared" ca="1" si="489"/>
        <v>2</v>
      </c>
      <c r="F4984">
        <f t="shared" ca="1" si="489"/>
        <v>5</v>
      </c>
      <c r="G4984">
        <f t="shared" ca="1" si="489"/>
        <v>2</v>
      </c>
      <c r="I4984" t="str">
        <f t="shared" ca="1" si="485"/>
        <v>Male</v>
      </c>
      <c r="J4984" t="str">
        <f t="shared" ca="1" si="486"/>
        <v>Blue Cross</v>
      </c>
      <c r="K4984" t="str">
        <f t="shared" ca="1" si="487"/>
        <v>Admitted</v>
      </c>
      <c r="L4984" s="1">
        <f t="shared" ca="1" si="488"/>
        <v>34928</v>
      </c>
    </row>
    <row r="4985" spans="2:12" x14ac:dyDescent="0.25">
      <c r="B4985">
        <f t="shared" ca="1" si="484"/>
        <v>4</v>
      </c>
      <c r="C4985">
        <f t="shared" ca="1" si="489"/>
        <v>4</v>
      </c>
      <c r="D4985">
        <f t="shared" ca="1" si="489"/>
        <v>1918</v>
      </c>
      <c r="E4985">
        <f t="shared" ca="1" si="489"/>
        <v>1</v>
      </c>
      <c r="F4985">
        <f t="shared" ca="1" si="489"/>
        <v>3</v>
      </c>
      <c r="G4985">
        <f t="shared" ca="1" si="489"/>
        <v>2</v>
      </c>
      <c r="I4985" t="str">
        <f t="shared" ca="1" si="485"/>
        <v>Female</v>
      </c>
      <c r="J4985" t="str">
        <f t="shared" ca="1" si="486"/>
        <v>Medicaid</v>
      </c>
      <c r="K4985" t="str">
        <f t="shared" ca="1" si="487"/>
        <v>Admitted</v>
      </c>
      <c r="L4985" s="1">
        <f t="shared" ca="1" si="488"/>
        <v>6669</v>
      </c>
    </row>
    <row r="4986" spans="2:12" x14ac:dyDescent="0.25">
      <c r="B4986">
        <f t="shared" ca="1" si="484"/>
        <v>19</v>
      </c>
      <c r="C4986">
        <f t="shared" ca="1" si="489"/>
        <v>4</v>
      </c>
      <c r="D4986">
        <f t="shared" ca="1" si="489"/>
        <v>1954</v>
      </c>
      <c r="E4986">
        <f t="shared" ca="1" si="489"/>
        <v>1</v>
      </c>
      <c r="F4986">
        <f t="shared" ca="1" si="489"/>
        <v>1</v>
      </c>
      <c r="G4986">
        <f t="shared" ca="1" si="489"/>
        <v>1</v>
      </c>
      <c r="I4986" t="str">
        <f t="shared" ca="1" si="485"/>
        <v>Female</v>
      </c>
      <c r="J4986" t="str">
        <f t="shared" ca="1" si="486"/>
        <v>Aetna</v>
      </c>
      <c r="K4986" t="str">
        <f t="shared" ca="1" si="487"/>
        <v>Discharged</v>
      </c>
      <c r="L4986" s="1">
        <f t="shared" ca="1" si="488"/>
        <v>19833</v>
      </c>
    </row>
    <row r="4987" spans="2:12" x14ac:dyDescent="0.25">
      <c r="B4987">
        <f t="shared" ca="1" si="484"/>
        <v>11</v>
      </c>
      <c r="C4987">
        <f t="shared" ca="1" si="489"/>
        <v>4</v>
      </c>
      <c r="D4987">
        <f t="shared" ca="1" si="489"/>
        <v>1937</v>
      </c>
      <c r="E4987">
        <f t="shared" ca="1" si="489"/>
        <v>1</v>
      </c>
      <c r="F4987">
        <f t="shared" ca="1" si="489"/>
        <v>5</v>
      </c>
      <c r="G4987">
        <f t="shared" ca="1" si="489"/>
        <v>3</v>
      </c>
      <c r="I4987" t="str">
        <f t="shared" ca="1" si="485"/>
        <v>Female</v>
      </c>
      <c r="J4987" t="str">
        <f t="shared" ca="1" si="486"/>
        <v>Blue Cross</v>
      </c>
      <c r="K4987" t="str">
        <f t="shared" ca="1" si="487"/>
        <v>Transferred</v>
      </c>
      <c r="L4987" s="1">
        <f t="shared" ca="1" si="488"/>
        <v>13616</v>
      </c>
    </row>
    <row r="4988" spans="2:12" x14ac:dyDescent="0.25">
      <c r="B4988">
        <f t="shared" ca="1" si="484"/>
        <v>18</v>
      </c>
      <c r="C4988">
        <f t="shared" ca="1" si="489"/>
        <v>10</v>
      </c>
      <c r="D4988">
        <f t="shared" ca="1" si="489"/>
        <v>1953</v>
      </c>
      <c r="E4988">
        <f t="shared" ca="1" si="489"/>
        <v>2</v>
      </c>
      <c r="F4988">
        <f t="shared" ca="1" si="489"/>
        <v>5</v>
      </c>
      <c r="G4988">
        <f t="shared" ca="1" si="489"/>
        <v>4</v>
      </c>
      <c r="I4988" t="str">
        <f t="shared" ca="1" si="485"/>
        <v>Male</v>
      </c>
      <c r="J4988" t="str">
        <f t="shared" ca="1" si="486"/>
        <v>Blue Cross</v>
      </c>
      <c r="K4988" t="str">
        <f t="shared" ca="1" si="487"/>
        <v>Left without being seen</v>
      </c>
      <c r="L4988" s="1">
        <f t="shared" ca="1" si="488"/>
        <v>19650</v>
      </c>
    </row>
    <row r="4989" spans="2:12" x14ac:dyDescent="0.25">
      <c r="B4989">
        <f t="shared" ca="1" si="484"/>
        <v>12</v>
      </c>
      <c r="C4989">
        <f t="shared" ca="1" si="489"/>
        <v>6</v>
      </c>
      <c r="D4989">
        <f t="shared" ca="1" si="489"/>
        <v>2009</v>
      </c>
      <c r="E4989">
        <f t="shared" ca="1" si="489"/>
        <v>1</v>
      </c>
      <c r="F4989">
        <f t="shared" ca="1" si="489"/>
        <v>3</v>
      </c>
      <c r="G4989">
        <f t="shared" ca="1" si="489"/>
        <v>4</v>
      </c>
      <c r="I4989" t="str">
        <f t="shared" ca="1" si="485"/>
        <v>Female</v>
      </c>
      <c r="J4989" t="str">
        <f t="shared" ca="1" si="486"/>
        <v>Medicaid</v>
      </c>
      <c r="K4989" t="str">
        <f t="shared" ca="1" si="487"/>
        <v>Left without being seen</v>
      </c>
      <c r="L4989" s="1">
        <f t="shared" ca="1" si="488"/>
        <v>39976</v>
      </c>
    </row>
    <row r="4990" spans="2:12" x14ac:dyDescent="0.25">
      <c r="B4990">
        <f t="shared" ca="1" si="484"/>
        <v>3</v>
      </c>
      <c r="C4990">
        <f t="shared" ca="1" si="489"/>
        <v>8</v>
      </c>
      <c r="D4990">
        <f t="shared" ca="1" si="489"/>
        <v>1916</v>
      </c>
      <c r="E4990">
        <f t="shared" ca="1" si="489"/>
        <v>1</v>
      </c>
      <c r="F4990">
        <f t="shared" ca="1" si="489"/>
        <v>2</v>
      </c>
      <c r="G4990">
        <f t="shared" ca="1" si="489"/>
        <v>3</v>
      </c>
      <c r="I4990" t="str">
        <f t="shared" ca="1" si="485"/>
        <v>Female</v>
      </c>
      <c r="J4990" t="str">
        <f t="shared" ca="1" si="486"/>
        <v>Medicare</v>
      </c>
      <c r="K4990" t="str">
        <f t="shared" ca="1" si="487"/>
        <v>Transferred</v>
      </c>
      <c r="L4990" s="1">
        <f t="shared" ca="1" si="488"/>
        <v>6060</v>
      </c>
    </row>
    <row r="4991" spans="2:12" x14ac:dyDescent="0.25">
      <c r="B4991">
        <f t="shared" ca="1" si="484"/>
        <v>5</v>
      </c>
      <c r="C4991">
        <f t="shared" ca="1" si="489"/>
        <v>9</v>
      </c>
      <c r="D4991">
        <f t="shared" ca="1" si="489"/>
        <v>1932</v>
      </c>
      <c r="E4991">
        <f t="shared" ca="1" si="489"/>
        <v>2</v>
      </c>
      <c r="F4991">
        <f t="shared" ca="1" si="489"/>
        <v>1</v>
      </c>
      <c r="G4991">
        <f t="shared" ca="1" si="489"/>
        <v>3</v>
      </c>
      <c r="I4991" t="str">
        <f t="shared" ca="1" si="485"/>
        <v>Male</v>
      </c>
      <c r="J4991" t="str">
        <f t="shared" ca="1" si="486"/>
        <v>Aetna</v>
      </c>
      <c r="K4991" t="str">
        <f t="shared" ca="1" si="487"/>
        <v>Transferred</v>
      </c>
      <c r="L4991" s="1">
        <f t="shared" ca="1" si="488"/>
        <v>11937</v>
      </c>
    </row>
    <row r="4992" spans="2:12" x14ac:dyDescent="0.25">
      <c r="B4992">
        <f t="shared" ca="1" si="484"/>
        <v>22</v>
      </c>
      <c r="C4992">
        <f t="shared" ca="1" si="489"/>
        <v>7</v>
      </c>
      <c r="D4992">
        <f t="shared" ca="1" si="489"/>
        <v>1930</v>
      </c>
      <c r="E4992">
        <f t="shared" ca="1" si="489"/>
        <v>2</v>
      </c>
      <c r="F4992">
        <f t="shared" ca="1" si="489"/>
        <v>2</v>
      </c>
      <c r="G4992">
        <f t="shared" ca="1" si="489"/>
        <v>2</v>
      </c>
      <c r="I4992" t="str">
        <f t="shared" ca="1" si="485"/>
        <v>Male</v>
      </c>
      <c r="J4992" t="str">
        <f t="shared" ca="1" si="486"/>
        <v>Medicare</v>
      </c>
      <c r="K4992" t="str">
        <f t="shared" ca="1" si="487"/>
        <v>Admitted</v>
      </c>
      <c r="L4992" s="1">
        <f t="shared" ca="1" si="488"/>
        <v>11161</v>
      </c>
    </row>
    <row r="4993" spans="2:12" x14ac:dyDescent="0.25">
      <c r="B4993">
        <f t="shared" ca="1" si="484"/>
        <v>18</v>
      </c>
      <c r="C4993">
        <f t="shared" ca="1" si="489"/>
        <v>8</v>
      </c>
      <c r="D4993">
        <f t="shared" ca="1" si="489"/>
        <v>1965</v>
      </c>
      <c r="E4993">
        <f t="shared" ca="1" si="489"/>
        <v>2</v>
      </c>
      <c r="F4993">
        <f t="shared" ca="1" si="489"/>
        <v>5</v>
      </c>
      <c r="G4993">
        <f t="shared" ca="1" si="489"/>
        <v>1</v>
      </c>
      <c r="I4993" t="str">
        <f t="shared" ca="1" si="485"/>
        <v>Male</v>
      </c>
      <c r="J4993" t="str">
        <f t="shared" ca="1" si="486"/>
        <v>Blue Cross</v>
      </c>
      <c r="K4993" t="str">
        <f t="shared" ca="1" si="487"/>
        <v>Discharged</v>
      </c>
      <c r="L4993" s="1">
        <f t="shared" ca="1" si="488"/>
        <v>23972</v>
      </c>
    </row>
    <row r="4994" spans="2:12" x14ac:dyDescent="0.25">
      <c r="B4994">
        <f t="shared" ca="1" si="484"/>
        <v>6</v>
      </c>
      <c r="C4994">
        <f t="shared" ca="1" si="489"/>
        <v>11</v>
      </c>
      <c r="D4994">
        <f t="shared" ca="1" si="489"/>
        <v>1919</v>
      </c>
      <c r="E4994">
        <f t="shared" ca="1" si="489"/>
        <v>2</v>
      </c>
      <c r="F4994">
        <f t="shared" ca="1" si="489"/>
        <v>2</v>
      </c>
      <c r="G4994">
        <f t="shared" ca="1" si="489"/>
        <v>3</v>
      </c>
      <c r="I4994" t="str">
        <f t="shared" ca="1" si="485"/>
        <v>Male</v>
      </c>
      <c r="J4994" t="str">
        <f t="shared" ca="1" si="486"/>
        <v>Medicare</v>
      </c>
      <c r="K4994" t="str">
        <f t="shared" ca="1" si="487"/>
        <v>Transferred</v>
      </c>
      <c r="L4994" s="1">
        <f t="shared" ca="1" si="488"/>
        <v>7250</v>
      </c>
    </row>
    <row r="4995" spans="2:12" x14ac:dyDescent="0.25">
      <c r="B4995">
        <f t="shared" ca="1" si="484"/>
        <v>2</v>
      </c>
      <c r="C4995">
        <f t="shared" ca="1" si="489"/>
        <v>11</v>
      </c>
      <c r="D4995">
        <f t="shared" ca="1" si="489"/>
        <v>2012</v>
      </c>
      <c r="E4995">
        <f t="shared" ca="1" si="489"/>
        <v>2</v>
      </c>
      <c r="F4995">
        <f t="shared" ca="1" si="489"/>
        <v>1</v>
      </c>
      <c r="G4995">
        <f t="shared" ca="1" si="489"/>
        <v>3</v>
      </c>
      <c r="I4995" t="str">
        <f t="shared" ca="1" si="485"/>
        <v>Male</v>
      </c>
      <c r="J4995" t="str">
        <f t="shared" ca="1" si="486"/>
        <v>Aetna</v>
      </c>
      <c r="K4995" t="str">
        <f t="shared" ca="1" si="487"/>
        <v>Transferred</v>
      </c>
      <c r="L4995" s="1">
        <f t="shared" ca="1" si="488"/>
        <v>41215</v>
      </c>
    </row>
    <row r="4996" spans="2:12" x14ac:dyDescent="0.25">
      <c r="B4996">
        <f t="shared" ca="1" si="484"/>
        <v>15</v>
      </c>
      <c r="C4996">
        <f t="shared" ca="1" si="489"/>
        <v>1</v>
      </c>
      <c r="D4996">
        <f t="shared" ca="1" si="489"/>
        <v>1964</v>
      </c>
      <c r="E4996">
        <f t="shared" ca="1" si="489"/>
        <v>1</v>
      </c>
      <c r="F4996">
        <f t="shared" ca="1" si="489"/>
        <v>2</v>
      </c>
      <c r="G4996">
        <f t="shared" ca="1" si="489"/>
        <v>1</v>
      </c>
      <c r="I4996" t="str">
        <f t="shared" ca="1" si="485"/>
        <v>Female</v>
      </c>
      <c r="J4996" t="str">
        <f t="shared" ca="1" si="486"/>
        <v>Medicare</v>
      </c>
      <c r="K4996" t="str">
        <f t="shared" ca="1" si="487"/>
        <v>Discharged</v>
      </c>
      <c r="L4996" s="1">
        <f t="shared" ca="1" si="488"/>
        <v>23391</v>
      </c>
    </row>
    <row r="4997" spans="2:12" x14ac:dyDescent="0.25">
      <c r="B4997">
        <f t="shared" ref="B4997:B5060" ca="1" si="490">RANDBETWEEN(B$4,B$5)</f>
        <v>20</v>
      </c>
      <c r="C4997">
        <f t="shared" ca="1" si="489"/>
        <v>2</v>
      </c>
      <c r="D4997">
        <f t="shared" ca="1" si="489"/>
        <v>1963</v>
      </c>
      <c r="E4997">
        <f t="shared" ca="1" si="489"/>
        <v>1</v>
      </c>
      <c r="F4997">
        <f t="shared" ca="1" si="489"/>
        <v>3</v>
      </c>
      <c r="G4997">
        <f t="shared" ca="1" si="489"/>
        <v>3</v>
      </c>
      <c r="I4997" t="str">
        <f t="shared" ca="1" si="485"/>
        <v>Female</v>
      </c>
      <c r="J4997" t="str">
        <f t="shared" ca="1" si="486"/>
        <v>Medicaid</v>
      </c>
      <c r="K4997" t="str">
        <f t="shared" ca="1" si="487"/>
        <v>Transferred</v>
      </c>
      <c r="L4997" s="1">
        <f t="shared" ca="1" si="488"/>
        <v>23062</v>
      </c>
    </row>
    <row r="4998" spans="2:12" x14ac:dyDescent="0.25">
      <c r="B4998">
        <f t="shared" ca="1" si="490"/>
        <v>15</v>
      </c>
      <c r="C4998">
        <f t="shared" ca="1" si="489"/>
        <v>5</v>
      </c>
      <c r="D4998">
        <f t="shared" ca="1" si="489"/>
        <v>2002</v>
      </c>
      <c r="E4998">
        <f t="shared" ca="1" si="489"/>
        <v>1</v>
      </c>
      <c r="F4998">
        <f t="shared" ca="1" si="489"/>
        <v>1</v>
      </c>
      <c r="G4998">
        <f t="shared" ca="1" si="489"/>
        <v>4</v>
      </c>
      <c r="I4998" t="str">
        <f t="shared" ca="1" si="485"/>
        <v>Female</v>
      </c>
      <c r="J4998" t="str">
        <f t="shared" ca="1" si="486"/>
        <v>Aetna</v>
      </c>
      <c r="K4998" t="str">
        <f t="shared" ca="1" si="487"/>
        <v>Left without being seen</v>
      </c>
      <c r="L4998" s="1">
        <f t="shared" ca="1" si="488"/>
        <v>37391</v>
      </c>
    </row>
    <row r="4999" spans="2:12" x14ac:dyDescent="0.25">
      <c r="B4999">
        <f t="shared" ca="1" si="490"/>
        <v>30</v>
      </c>
      <c r="C4999">
        <f t="shared" ca="1" si="489"/>
        <v>7</v>
      </c>
      <c r="D4999">
        <f t="shared" ca="1" si="489"/>
        <v>1989</v>
      </c>
      <c r="E4999">
        <f t="shared" ca="1" si="489"/>
        <v>2</v>
      </c>
      <c r="F4999">
        <f t="shared" ca="1" si="489"/>
        <v>5</v>
      </c>
      <c r="G4999">
        <f t="shared" ca="1" si="489"/>
        <v>2</v>
      </c>
      <c r="I4999" t="str">
        <f t="shared" ca="1" si="485"/>
        <v>Male</v>
      </c>
      <c r="J4999" t="str">
        <f t="shared" ca="1" si="486"/>
        <v>Blue Cross</v>
      </c>
      <c r="K4999" t="str">
        <f t="shared" ca="1" si="487"/>
        <v>Admitted</v>
      </c>
      <c r="L4999" s="1">
        <f t="shared" ca="1" si="488"/>
        <v>32719</v>
      </c>
    </row>
    <row r="5000" spans="2:12" x14ac:dyDescent="0.25">
      <c r="B5000">
        <f t="shared" ca="1" si="490"/>
        <v>30</v>
      </c>
      <c r="C5000">
        <f t="shared" ca="1" si="489"/>
        <v>12</v>
      </c>
      <c r="D5000">
        <f t="shared" ca="1" si="489"/>
        <v>1941</v>
      </c>
      <c r="E5000">
        <f t="shared" ca="1" si="489"/>
        <v>1</v>
      </c>
      <c r="F5000">
        <f t="shared" ca="1" si="489"/>
        <v>5</v>
      </c>
      <c r="G5000">
        <f t="shared" ca="1" si="489"/>
        <v>2</v>
      </c>
      <c r="I5000" t="str">
        <f t="shared" ca="1" si="485"/>
        <v>Female</v>
      </c>
      <c r="J5000" t="str">
        <f t="shared" ca="1" si="486"/>
        <v>Blue Cross</v>
      </c>
      <c r="K5000" t="str">
        <f t="shared" ca="1" si="487"/>
        <v>Admitted</v>
      </c>
      <c r="L5000" s="1">
        <f t="shared" ca="1" si="488"/>
        <v>15340</v>
      </c>
    </row>
    <row r="5001" spans="2:12" x14ac:dyDescent="0.25">
      <c r="B5001">
        <f t="shared" ca="1" si="490"/>
        <v>1</v>
      </c>
      <c r="C5001">
        <f t="shared" ca="1" si="489"/>
        <v>7</v>
      </c>
      <c r="D5001">
        <f t="shared" ca="1" si="489"/>
        <v>1917</v>
      </c>
      <c r="E5001">
        <f t="shared" ca="1" si="489"/>
        <v>1</v>
      </c>
      <c r="F5001">
        <f t="shared" ca="1" si="489"/>
        <v>3</v>
      </c>
      <c r="G5001">
        <f t="shared" ca="1" si="489"/>
        <v>1</v>
      </c>
      <c r="I5001" t="str">
        <f t="shared" ref="I5001:I5064" ca="1" si="491">VLOOKUP(E5001,GenderNum_to_GenderLabel,2,FALSE)</f>
        <v>Female</v>
      </c>
      <c r="J5001" t="str">
        <f t="shared" ref="J5001:J5064" ca="1" si="492">VLOOKUP(F5001,InsuranceNum_to_InsuranceCompany,2,FALSE)</f>
        <v>Medicaid</v>
      </c>
      <c r="K5001" t="str">
        <f t="shared" ref="K5001:K5064" ca="1" si="493">VLOOKUP(G5001,DispositionNum_to_DispositionLabel,2,FALSE)</f>
        <v>Discharged</v>
      </c>
      <c r="L5001" s="1">
        <f t="shared" ca="1" si="488"/>
        <v>6392</v>
      </c>
    </row>
    <row r="5002" spans="2:12" x14ac:dyDescent="0.25">
      <c r="B5002">
        <f t="shared" ca="1" si="490"/>
        <v>1</v>
      </c>
      <c r="C5002">
        <f t="shared" ca="1" si="489"/>
        <v>8</v>
      </c>
      <c r="D5002">
        <f t="shared" ca="1" si="489"/>
        <v>1974</v>
      </c>
      <c r="E5002">
        <f t="shared" ca="1" si="489"/>
        <v>1</v>
      </c>
      <c r="F5002">
        <f t="shared" ca="1" si="489"/>
        <v>3</v>
      </c>
      <c r="G5002">
        <f t="shared" ca="1" si="489"/>
        <v>4</v>
      </c>
      <c r="I5002" t="str">
        <f t="shared" ca="1" si="491"/>
        <v>Female</v>
      </c>
      <c r="J5002" t="str">
        <f t="shared" ca="1" si="492"/>
        <v>Medicaid</v>
      </c>
      <c r="K5002" t="str">
        <f t="shared" ca="1" si="493"/>
        <v>Left without being seen</v>
      </c>
      <c r="L5002" s="1">
        <f t="shared" ca="1" si="488"/>
        <v>27242</v>
      </c>
    </row>
    <row r="5003" spans="2:12" x14ac:dyDescent="0.25">
      <c r="B5003">
        <f t="shared" ca="1" si="490"/>
        <v>1</v>
      </c>
      <c r="C5003">
        <f t="shared" ca="1" si="489"/>
        <v>4</v>
      </c>
      <c r="D5003">
        <f t="shared" ca="1" si="489"/>
        <v>1935</v>
      </c>
      <c r="E5003">
        <f t="shared" ca="1" si="489"/>
        <v>1</v>
      </c>
      <c r="F5003">
        <f t="shared" ca="1" si="489"/>
        <v>1</v>
      </c>
      <c r="G5003">
        <f t="shared" ca="1" si="489"/>
        <v>4</v>
      </c>
      <c r="I5003" t="str">
        <f t="shared" ca="1" si="491"/>
        <v>Female</v>
      </c>
      <c r="J5003" t="str">
        <f t="shared" ca="1" si="492"/>
        <v>Aetna</v>
      </c>
      <c r="K5003" t="str">
        <f t="shared" ca="1" si="493"/>
        <v>Left without being seen</v>
      </c>
      <c r="L5003" s="1">
        <f t="shared" ca="1" si="488"/>
        <v>12875</v>
      </c>
    </row>
    <row r="5004" spans="2:12" x14ac:dyDescent="0.25">
      <c r="B5004">
        <f t="shared" ca="1" si="490"/>
        <v>14</v>
      </c>
      <c r="C5004">
        <f t="shared" ca="1" si="489"/>
        <v>4</v>
      </c>
      <c r="D5004">
        <f t="shared" ca="1" si="489"/>
        <v>1995</v>
      </c>
      <c r="E5004">
        <f t="shared" ca="1" si="489"/>
        <v>2</v>
      </c>
      <c r="F5004">
        <f t="shared" ca="1" si="489"/>
        <v>4</v>
      </c>
      <c r="G5004">
        <f t="shared" ca="1" si="489"/>
        <v>4</v>
      </c>
      <c r="I5004" t="str">
        <f t="shared" ca="1" si="491"/>
        <v>Male</v>
      </c>
      <c r="J5004" t="str">
        <f t="shared" ca="1" si="492"/>
        <v>Self-pay</v>
      </c>
      <c r="K5004" t="str">
        <f t="shared" ca="1" si="493"/>
        <v>Left without being seen</v>
      </c>
      <c r="L5004" s="1">
        <f t="shared" ca="1" si="488"/>
        <v>34803</v>
      </c>
    </row>
    <row r="5005" spans="2:12" x14ac:dyDescent="0.25">
      <c r="B5005">
        <f t="shared" ca="1" si="490"/>
        <v>3</v>
      </c>
      <c r="C5005">
        <f t="shared" ca="1" si="489"/>
        <v>6</v>
      </c>
      <c r="D5005">
        <f t="shared" ca="1" si="489"/>
        <v>1951</v>
      </c>
      <c r="E5005">
        <f t="shared" ca="1" si="489"/>
        <v>2</v>
      </c>
      <c r="F5005">
        <f t="shared" ca="1" si="489"/>
        <v>1</v>
      </c>
      <c r="G5005">
        <f t="shared" ca="1" si="489"/>
        <v>2</v>
      </c>
      <c r="I5005" t="str">
        <f t="shared" ca="1" si="491"/>
        <v>Male</v>
      </c>
      <c r="J5005" t="str">
        <f t="shared" ca="1" si="492"/>
        <v>Aetna</v>
      </c>
      <c r="K5005" t="str">
        <f t="shared" ca="1" si="493"/>
        <v>Admitted</v>
      </c>
      <c r="L5005" s="1">
        <f t="shared" ca="1" si="488"/>
        <v>18782</v>
      </c>
    </row>
    <row r="5006" spans="2:12" x14ac:dyDescent="0.25">
      <c r="B5006">
        <f t="shared" ca="1" si="490"/>
        <v>24</v>
      </c>
      <c r="C5006">
        <f t="shared" ca="1" si="489"/>
        <v>10</v>
      </c>
      <c r="D5006">
        <f t="shared" ca="1" si="489"/>
        <v>1994</v>
      </c>
      <c r="E5006">
        <f t="shared" ca="1" si="489"/>
        <v>2</v>
      </c>
      <c r="F5006">
        <f t="shared" ca="1" si="489"/>
        <v>2</v>
      </c>
      <c r="G5006">
        <f t="shared" ca="1" si="489"/>
        <v>1</v>
      </c>
      <c r="I5006" t="str">
        <f t="shared" ca="1" si="491"/>
        <v>Male</v>
      </c>
      <c r="J5006" t="str">
        <f t="shared" ca="1" si="492"/>
        <v>Medicare</v>
      </c>
      <c r="K5006" t="str">
        <f t="shared" ca="1" si="493"/>
        <v>Discharged</v>
      </c>
      <c r="L5006" s="1">
        <f t="shared" ca="1" si="488"/>
        <v>34631</v>
      </c>
    </row>
    <row r="5007" spans="2:12" x14ac:dyDescent="0.25">
      <c r="B5007">
        <f t="shared" ca="1" si="490"/>
        <v>10</v>
      </c>
      <c r="C5007">
        <f t="shared" ca="1" si="489"/>
        <v>1</v>
      </c>
      <c r="D5007">
        <f t="shared" ca="1" si="489"/>
        <v>1934</v>
      </c>
      <c r="E5007">
        <f t="shared" ca="1" si="489"/>
        <v>1</v>
      </c>
      <c r="F5007">
        <f t="shared" ca="1" si="489"/>
        <v>3</v>
      </c>
      <c r="G5007">
        <f t="shared" ca="1" si="489"/>
        <v>1</v>
      </c>
      <c r="I5007" t="str">
        <f t="shared" ca="1" si="491"/>
        <v>Female</v>
      </c>
      <c r="J5007" t="str">
        <f t="shared" ca="1" si="492"/>
        <v>Medicaid</v>
      </c>
      <c r="K5007" t="str">
        <f t="shared" ca="1" si="493"/>
        <v>Discharged</v>
      </c>
      <c r="L5007" s="1">
        <f t="shared" ca="1" si="488"/>
        <v>12429</v>
      </c>
    </row>
    <row r="5008" spans="2:12" x14ac:dyDescent="0.25">
      <c r="B5008">
        <f t="shared" ca="1" si="490"/>
        <v>9</v>
      </c>
      <c r="C5008">
        <f t="shared" ca="1" si="489"/>
        <v>12</v>
      </c>
      <c r="D5008">
        <f t="shared" ca="1" si="489"/>
        <v>2002</v>
      </c>
      <c r="E5008">
        <f t="shared" ca="1" si="489"/>
        <v>1</v>
      </c>
      <c r="F5008">
        <f t="shared" ca="1" si="489"/>
        <v>2</v>
      </c>
      <c r="G5008">
        <f t="shared" ca="1" si="489"/>
        <v>3</v>
      </c>
      <c r="I5008" t="str">
        <f t="shared" ca="1" si="491"/>
        <v>Female</v>
      </c>
      <c r="J5008" t="str">
        <f t="shared" ca="1" si="492"/>
        <v>Medicare</v>
      </c>
      <c r="K5008" t="str">
        <f t="shared" ca="1" si="493"/>
        <v>Transferred</v>
      </c>
      <c r="L5008" s="1">
        <f t="shared" ca="1" si="488"/>
        <v>37599</v>
      </c>
    </row>
    <row r="5009" spans="2:12" x14ac:dyDescent="0.25">
      <c r="B5009">
        <f t="shared" ca="1" si="490"/>
        <v>17</v>
      </c>
      <c r="C5009">
        <f t="shared" ca="1" si="489"/>
        <v>8</v>
      </c>
      <c r="D5009">
        <f t="shared" ca="1" si="489"/>
        <v>1965</v>
      </c>
      <c r="E5009">
        <f t="shared" ca="1" si="489"/>
        <v>2</v>
      </c>
      <c r="F5009">
        <f t="shared" ca="1" si="489"/>
        <v>3</v>
      </c>
      <c r="G5009">
        <f t="shared" ca="1" si="489"/>
        <v>2</v>
      </c>
      <c r="I5009" t="str">
        <f t="shared" ca="1" si="491"/>
        <v>Male</v>
      </c>
      <c r="J5009" t="str">
        <f t="shared" ca="1" si="492"/>
        <v>Medicaid</v>
      </c>
      <c r="K5009" t="str">
        <f t="shared" ca="1" si="493"/>
        <v>Admitted</v>
      </c>
      <c r="L5009" s="1">
        <f t="shared" ca="1" si="488"/>
        <v>23971</v>
      </c>
    </row>
    <row r="5010" spans="2:12" x14ac:dyDescent="0.25">
      <c r="B5010">
        <f t="shared" ca="1" si="490"/>
        <v>28</v>
      </c>
      <c r="C5010">
        <f t="shared" ca="1" si="489"/>
        <v>7</v>
      </c>
      <c r="D5010">
        <f t="shared" ca="1" si="489"/>
        <v>1931</v>
      </c>
      <c r="E5010">
        <f t="shared" ca="1" si="489"/>
        <v>2</v>
      </c>
      <c r="F5010">
        <f t="shared" ca="1" si="489"/>
        <v>4</v>
      </c>
      <c r="G5010">
        <f t="shared" ca="1" si="489"/>
        <v>3</v>
      </c>
      <c r="I5010" t="str">
        <f t="shared" ca="1" si="491"/>
        <v>Male</v>
      </c>
      <c r="J5010" t="str">
        <f t="shared" ca="1" si="492"/>
        <v>Self-pay</v>
      </c>
      <c r="K5010" t="str">
        <f t="shared" ca="1" si="493"/>
        <v>Transferred</v>
      </c>
      <c r="L5010" s="1">
        <f t="shared" ca="1" si="488"/>
        <v>11532</v>
      </c>
    </row>
    <row r="5011" spans="2:12" x14ac:dyDescent="0.25">
      <c r="B5011">
        <f t="shared" ca="1" si="490"/>
        <v>6</v>
      </c>
      <c r="C5011">
        <f t="shared" ca="1" si="489"/>
        <v>8</v>
      </c>
      <c r="D5011">
        <f t="shared" ca="1" si="489"/>
        <v>1915</v>
      </c>
      <c r="E5011">
        <f t="shared" ca="1" si="489"/>
        <v>1</v>
      </c>
      <c r="F5011">
        <f t="shared" ca="1" si="489"/>
        <v>4</v>
      </c>
      <c r="G5011">
        <f t="shared" ca="1" si="489"/>
        <v>2</v>
      </c>
      <c r="I5011" t="str">
        <f t="shared" ca="1" si="491"/>
        <v>Female</v>
      </c>
      <c r="J5011" t="str">
        <f t="shared" ca="1" si="492"/>
        <v>Self-pay</v>
      </c>
      <c r="K5011" t="str">
        <f t="shared" ca="1" si="493"/>
        <v>Admitted</v>
      </c>
      <c r="L5011" s="1">
        <f t="shared" ca="1" si="488"/>
        <v>5697</v>
      </c>
    </row>
    <row r="5012" spans="2:12" x14ac:dyDescent="0.25">
      <c r="B5012">
        <f t="shared" ca="1" si="490"/>
        <v>21</v>
      </c>
      <c r="C5012">
        <f t="shared" ca="1" si="489"/>
        <v>6</v>
      </c>
      <c r="D5012">
        <f t="shared" ca="1" si="489"/>
        <v>2001</v>
      </c>
      <c r="E5012">
        <f t="shared" ca="1" si="489"/>
        <v>1</v>
      </c>
      <c r="F5012">
        <f t="shared" ca="1" si="489"/>
        <v>1</v>
      </c>
      <c r="G5012">
        <f t="shared" ca="1" si="489"/>
        <v>1</v>
      </c>
      <c r="I5012" t="str">
        <f t="shared" ca="1" si="491"/>
        <v>Female</v>
      </c>
      <c r="J5012" t="str">
        <f t="shared" ca="1" si="492"/>
        <v>Aetna</v>
      </c>
      <c r="K5012" t="str">
        <f t="shared" ca="1" si="493"/>
        <v>Discharged</v>
      </c>
      <c r="L5012" s="1">
        <f t="shared" ref="L5012:L5075" ca="1" si="494">DATE(D5012,C5012,B5012)</f>
        <v>37063</v>
      </c>
    </row>
    <row r="5013" spans="2:12" x14ac:dyDescent="0.25">
      <c r="B5013">
        <f t="shared" ca="1" si="490"/>
        <v>24</v>
      </c>
      <c r="C5013">
        <f t="shared" ca="1" si="489"/>
        <v>1</v>
      </c>
      <c r="D5013">
        <f t="shared" ca="1" si="489"/>
        <v>1938</v>
      </c>
      <c r="E5013">
        <f t="shared" ca="1" si="489"/>
        <v>2</v>
      </c>
      <c r="F5013">
        <f t="shared" ca="1" si="489"/>
        <v>1</v>
      </c>
      <c r="G5013">
        <f t="shared" ca="1" si="489"/>
        <v>3</v>
      </c>
      <c r="I5013" t="str">
        <f t="shared" ca="1" si="491"/>
        <v>Male</v>
      </c>
      <c r="J5013" t="str">
        <f t="shared" ca="1" si="492"/>
        <v>Aetna</v>
      </c>
      <c r="K5013" t="str">
        <f t="shared" ca="1" si="493"/>
        <v>Transferred</v>
      </c>
      <c r="L5013" s="1">
        <f t="shared" ca="1" si="494"/>
        <v>13904</v>
      </c>
    </row>
    <row r="5014" spans="2:12" x14ac:dyDescent="0.25">
      <c r="B5014">
        <f t="shared" ca="1" si="490"/>
        <v>26</v>
      </c>
      <c r="C5014">
        <f t="shared" ca="1" si="489"/>
        <v>1</v>
      </c>
      <c r="D5014">
        <f t="shared" ca="1" si="489"/>
        <v>1986</v>
      </c>
      <c r="E5014">
        <f t="shared" ca="1" si="489"/>
        <v>2</v>
      </c>
      <c r="F5014">
        <f t="shared" ca="1" si="489"/>
        <v>3</v>
      </c>
      <c r="G5014">
        <f t="shared" ca="1" si="489"/>
        <v>4</v>
      </c>
      <c r="I5014" t="str">
        <f t="shared" ca="1" si="491"/>
        <v>Male</v>
      </c>
      <c r="J5014" t="str">
        <f t="shared" ca="1" si="492"/>
        <v>Medicaid</v>
      </c>
      <c r="K5014" t="str">
        <f t="shared" ca="1" si="493"/>
        <v>Left without being seen</v>
      </c>
      <c r="L5014" s="1">
        <f t="shared" ca="1" si="494"/>
        <v>31438</v>
      </c>
    </row>
    <row r="5015" spans="2:12" x14ac:dyDescent="0.25">
      <c r="B5015">
        <f t="shared" ca="1" si="490"/>
        <v>9</v>
      </c>
      <c r="C5015">
        <f t="shared" ca="1" si="489"/>
        <v>8</v>
      </c>
      <c r="D5015">
        <f t="shared" ca="1" si="489"/>
        <v>1937</v>
      </c>
      <c r="E5015">
        <f t="shared" ref="C5015:G5066" ca="1" si="495">RANDBETWEEN(E$4,E$5)</f>
        <v>2</v>
      </c>
      <c r="F5015">
        <f t="shared" ca="1" si="495"/>
        <v>1</v>
      </c>
      <c r="G5015">
        <f t="shared" ca="1" si="495"/>
        <v>4</v>
      </c>
      <c r="I5015" t="str">
        <f t="shared" ca="1" si="491"/>
        <v>Male</v>
      </c>
      <c r="J5015" t="str">
        <f t="shared" ca="1" si="492"/>
        <v>Aetna</v>
      </c>
      <c r="K5015" t="str">
        <f t="shared" ca="1" si="493"/>
        <v>Left without being seen</v>
      </c>
      <c r="L5015" s="1">
        <f t="shared" ca="1" si="494"/>
        <v>13736</v>
      </c>
    </row>
    <row r="5016" spans="2:12" x14ac:dyDescent="0.25">
      <c r="B5016">
        <f t="shared" ca="1" si="490"/>
        <v>19</v>
      </c>
      <c r="C5016">
        <f t="shared" ca="1" si="495"/>
        <v>11</v>
      </c>
      <c r="D5016">
        <f t="shared" ca="1" si="495"/>
        <v>1917</v>
      </c>
      <c r="E5016">
        <f t="shared" ca="1" si="495"/>
        <v>2</v>
      </c>
      <c r="F5016">
        <f t="shared" ca="1" si="495"/>
        <v>5</v>
      </c>
      <c r="G5016">
        <f t="shared" ca="1" si="495"/>
        <v>1</v>
      </c>
      <c r="I5016" t="str">
        <f t="shared" ca="1" si="491"/>
        <v>Male</v>
      </c>
      <c r="J5016" t="str">
        <f t="shared" ca="1" si="492"/>
        <v>Blue Cross</v>
      </c>
      <c r="K5016" t="str">
        <f t="shared" ca="1" si="493"/>
        <v>Discharged</v>
      </c>
      <c r="L5016" s="1">
        <f t="shared" ca="1" si="494"/>
        <v>6533</v>
      </c>
    </row>
    <row r="5017" spans="2:12" x14ac:dyDescent="0.25">
      <c r="B5017">
        <f t="shared" ca="1" si="490"/>
        <v>7</v>
      </c>
      <c r="C5017">
        <f t="shared" ca="1" si="495"/>
        <v>8</v>
      </c>
      <c r="D5017">
        <f t="shared" ca="1" si="495"/>
        <v>1968</v>
      </c>
      <c r="E5017">
        <f t="shared" ca="1" si="495"/>
        <v>2</v>
      </c>
      <c r="F5017">
        <f t="shared" ca="1" si="495"/>
        <v>4</v>
      </c>
      <c r="G5017">
        <f t="shared" ca="1" si="495"/>
        <v>1</v>
      </c>
      <c r="I5017" t="str">
        <f t="shared" ca="1" si="491"/>
        <v>Male</v>
      </c>
      <c r="J5017" t="str">
        <f t="shared" ca="1" si="492"/>
        <v>Self-pay</v>
      </c>
      <c r="K5017" t="str">
        <f t="shared" ca="1" si="493"/>
        <v>Discharged</v>
      </c>
      <c r="L5017" s="1">
        <f t="shared" ca="1" si="494"/>
        <v>25057</v>
      </c>
    </row>
    <row r="5018" spans="2:12" x14ac:dyDescent="0.25">
      <c r="B5018">
        <f t="shared" ca="1" si="490"/>
        <v>23</v>
      </c>
      <c r="C5018">
        <f t="shared" ca="1" si="495"/>
        <v>6</v>
      </c>
      <c r="D5018">
        <f t="shared" ca="1" si="495"/>
        <v>1924</v>
      </c>
      <c r="E5018">
        <f t="shared" ca="1" si="495"/>
        <v>2</v>
      </c>
      <c r="F5018">
        <f t="shared" ca="1" si="495"/>
        <v>1</v>
      </c>
      <c r="G5018">
        <f t="shared" ca="1" si="495"/>
        <v>3</v>
      </c>
      <c r="I5018" t="str">
        <f t="shared" ca="1" si="491"/>
        <v>Male</v>
      </c>
      <c r="J5018" t="str">
        <f t="shared" ca="1" si="492"/>
        <v>Aetna</v>
      </c>
      <c r="K5018" t="str">
        <f t="shared" ca="1" si="493"/>
        <v>Transferred</v>
      </c>
      <c r="L5018" s="1">
        <f t="shared" ca="1" si="494"/>
        <v>8941</v>
      </c>
    </row>
    <row r="5019" spans="2:12" x14ac:dyDescent="0.25">
      <c r="B5019">
        <f t="shared" ca="1" si="490"/>
        <v>26</v>
      </c>
      <c r="C5019">
        <f t="shared" ca="1" si="495"/>
        <v>10</v>
      </c>
      <c r="D5019">
        <f t="shared" ca="1" si="495"/>
        <v>1968</v>
      </c>
      <c r="E5019">
        <f t="shared" ca="1" si="495"/>
        <v>2</v>
      </c>
      <c r="F5019">
        <f t="shared" ca="1" si="495"/>
        <v>3</v>
      </c>
      <c r="G5019">
        <f t="shared" ca="1" si="495"/>
        <v>3</v>
      </c>
      <c r="I5019" t="str">
        <f t="shared" ca="1" si="491"/>
        <v>Male</v>
      </c>
      <c r="J5019" t="str">
        <f t="shared" ca="1" si="492"/>
        <v>Medicaid</v>
      </c>
      <c r="K5019" t="str">
        <f t="shared" ca="1" si="493"/>
        <v>Transferred</v>
      </c>
      <c r="L5019" s="1">
        <f t="shared" ca="1" si="494"/>
        <v>25137</v>
      </c>
    </row>
    <row r="5020" spans="2:12" x14ac:dyDescent="0.25">
      <c r="B5020">
        <f t="shared" ca="1" si="490"/>
        <v>15</v>
      </c>
      <c r="C5020">
        <f t="shared" ca="1" si="495"/>
        <v>4</v>
      </c>
      <c r="D5020">
        <f t="shared" ca="1" si="495"/>
        <v>1973</v>
      </c>
      <c r="E5020">
        <f t="shared" ca="1" si="495"/>
        <v>2</v>
      </c>
      <c r="F5020">
        <f t="shared" ca="1" si="495"/>
        <v>4</v>
      </c>
      <c r="G5020">
        <f t="shared" ca="1" si="495"/>
        <v>4</v>
      </c>
      <c r="I5020" t="str">
        <f t="shared" ca="1" si="491"/>
        <v>Male</v>
      </c>
      <c r="J5020" t="str">
        <f t="shared" ca="1" si="492"/>
        <v>Self-pay</v>
      </c>
      <c r="K5020" t="str">
        <f t="shared" ca="1" si="493"/>
        <v>Left without being seen</v>
      </c>
      <c r="L5020" s="1">
        <f t="shared" ca="1" si="494"/>
        <v>26769</v>
      </c>
    </row>
    <row r="5021" spans="2:12" x14ac:dyDescent="0.25">
      <c r="B5021">
        <f t="shared" ca="1" si="490"/>
        <v>7</v>
      </c>
      <c r="C5021">
        <f t="shared" ca="1" si="495"/>
        <v>9</v>
      </c>
      <c r="D5021">
        <f t="shared" ca="1" si="495"/>
        <v>1998</v>
      </c>
      <c r="E5021">
        <f t="shared" ca="1" si="495"/>
        <v>2</v>
      </c>
      <c r="F5021">
        <f t="shared" ca="1" si="495"/>
        <v>2</v>
      </c>
      <c r="G5021">
        <f t="shared" ca="1" si="495"/>
        <v>1</v>
      </c>
      <c r="I5021" t="str">
        <f t="shared" ca="1" si="491"/>
        <v>Male</v>
      </c>
      <c r="J5021" t="str">
        <f t="shared" ca="1" si="492"/>
        <v>Medicare</v>
      </c>
      <c r="K5021" t="str">
        <f t="shared" ca="1" si="493"/>
        <v>Discharged</v>
      </c>
      <c r="L5021" s="1">
        <f t="shared" ca="1" si="494"/>
        <v>36045</v>
      </c>
    </row>
    <row r="5022" spans="2:12" x14ac:dyDescent="0.25">
      <c r="B5022">
        <f t="shared" ca="1" si="490"/>
        <v>22</v>
      </c>
      <c r="C5022">
        <f t="shared" ca="1" si="495"/>
        <v>6</v>
      </c>
      <c r="D5022">
        <f t="shared" ca="1" si="495"/>
        <v>1927</v>
      </c>
      <c r="E5022">
        <f t="shared" ca="1" si="495"/>
        <v>2</v>
      </c>
      <c r="F5022">
        <f t="shared" ca="1" si="495"/>
        <v>1</v>
      </c>
      <c r="G5022">
        <f t="shared" ca="1" si="495"/>
        <v>3</v>
      </c>
      <c r="I5022" t="str">
        <f t="shared" ca="1" si="491"/>
        <v>Male</v>
      </c>
      <c r="J5022" t="str">
        <f t="shared" ca="1" si="492"/>
        <v>Aetna</v>
      </c>
      <c r="K5022" t="str">
        <f t="shared" ca="1" si="493"/>
        <v>Transferred</v>
      </c>
      <c r="L5022" s="1">
        <f t="shared" ca="1" si="494"/>
        <v>10035</v>
      </c>
    </row>
    <row r="5023" spans="2:12" x14ac:dyDescent="0.25">
      <c r="B5023">
        <f t="shared" ca="1" si="490"/>
        <v>16</v>
      </c>
      <c r="C5023">
        <f t="shared" ca="1" si="495"/>
        <v>12</v>
      </c>
      <c r="D5023">
        <f t="shared" ca="1" si="495"/>
        <v>1993</v>
      </c>
      <c r="E5023">
        <f t="shared" ca="1" si="495"/>
        <v>2</v>
      </c>
      <c r="F5023">
        <f t="shared" ca="1" si="495"/>
        <v>3</v>
      </c>
      <c r="G5023">
        <f t="shared" ca="1" si="495"/>
        <v>3</v>
      </c>
      <c r="I5023" t="str">
        <f t="shared" ca="1" si="491"/>
        <v>Male</v>
      </c>
      <c r="J5023" t="str">
        <f t="shared" ca="1" si="492"/>
        <v>Medicaid</v>
      </c>
      <c r="K5023" t="str">
        <f t="shared" ca="1" si="493"/>
        <v>Transferred</v>
      </c>
      <c r="L5023" s="1">
        <f t="shared" ca="1" si="494"/>
        <v>34319</v>
      </c>
    </row>
    <row r="5024" spans="2:12" x14ac:dyDescent="0.25">
      <c r="B5024">
        <f t="shared" ca="1" si="490"/>
        <v>2</v>
      </c>
      <c r="C5024">
        <f t="shared" ca="1" si="495"/>
        <v>2</v>
      </c>
      <c r="D5024">
        <f t="shared" ca="1" si="495"/>
        <v>2008</v>
      </c>
      <c r="E5024">
        <f t="shared" ca="1" si="495"/>
        <v>2</v>
      </c>
      <c r="F5024">
        <f t="shared" ca="1" si="495"/>
        <v>1</v>
      </c>
      <c r="G5024">
        <f t="shared" ca="1" si="495"/>
        <v>2</v>
      </c>
      <c r="I5024" t="str">
        <f t="shared" ca="1" si="491"/>
        <v>Male</v>
      </c>
      <c r="J5024" t="str">
        <f t="shared" ca="1" si="492"/>
        <v>Aetna</v>
      </c>
      <c r="K5024" t="str">
        <f t="shared" ca="1" si="493"/>
        <v>Admitted</v>
      </c>
      <c r="L5024" s="1">
        <f t="shared" ca="1" si="494"/>
        <v>39480</v>
      </c>
    </row>
    <row r="5025" spans="2:12" x14ac:dyDescent="0.25">
      <c r="B5025">
        <f t="shared" ca="1" si="490"/>
        <v>29</v>
      </c>
      <c r="C5025">
        <f t="shared" ca="1" si="495"/>
        <v>6</v>
      </c>
      <c r="D5025">
        <f t="shared" ca="1" si="495"/>
        <v>1931</v>
      </c>
      <c r="E5025">
        <f t="shared" ca="1" si="495"/>
        <v>1</v>
      </c>
      <c r="F5025">
        <f t="shared" ca="1" si="495"/>
        <v>1</v>
      </c>
      <c r="G5025">
        <f t="shared" ca="1" si="495"/>
        <v>2</v>
      </c>
      <c r="I5025" t="str">
        <f t="shared" ca="1" si="491"/>
        <v>Female</v>
      </c>
      <c r="J5025" t="str">
        <f t="shared" ca="1" si="492"/>
        <v>Aetna</v>
      </c>
      <c r="K5025" t="str">
        <f t="shared" ca="1" si="493"/>
        <v>Admitted</v>
      </c>
      <c r="L5025" s="1">
        <f t="shared" ca="1" si="494"/>
        <v>11503</v>
      </c>
    </row>
    <row r="5026" spans="2:12" x14ac:dyDescent="0.25">
      <c r="B5026">
        <f t="shared" ca="1" si="490"/>
        <v>14</v>
      </c>
      <c r="C5026">
        <f t="shared" ca="1" si="495"/>
        <v>7</v>
      </c>
      <c r="D5026">
        <f t="shared" ca="1" si="495"/>
        <v>2012</v>
      </c>
      <c r="E5026">
        <f t="shared" ca="1" si="495"/>
        <v>2</v>
      </c>
      <c r="F5026">
        <f t="shared" ca="1" si="495"/>
        <v>2</v>
      </c>
      <c r="G5026">
        <f t="shared" ca="1" si="495"/>
        <v>4</v>
      </c>
      <c r="I5026" t="str">
        <f t="shared" ca="1" si="491"/>
        <v>Male</v>
      </c>
      <c r="J5026" t="str">
        <f t="shared" ca="1" si="492"/>
        <v>Medicare</v>
      </c>
      <c r="K5026" t="str">
        <f t="shared" ca="1" si="493"/>
        <v>Left without being seen</v>
      </c>
      <c r="L5026" s="1">
        <f t="shared" ca="1" si="494"/>
        <v>41104</v>
      </c>
    </row>
    <row r="5027" spans="2:12" x14ac:dyDescent="0.25">
      <c r="B5027">
        <f t="shared" ca="1" si="490"/>
        <v>14</v>
      </c>
      <c r="C5027">
        <f t="shared" ca="1" si="495"/>
        <v>8</v>
      </c>
      <c r="D5027">
        <f t="shared" ca="1" si="495"/>
        <v>1917</v>
      </c>
      <c r="E5027">
        <f t="shared" ca="1" si="495"/>
        <v>2</v>
      </c>
      <c r="F5027">
        <f t="shared" ca="1" si="495"/>
        <v>5</v>
      </c>
      <c r="G5027">
        <f t="shared" ca="1" si="495"/>
        <v>2</v>
      </c>
      <c r="I5027" t="str">
        <f t="shared" ca="1" si="491"/>
        <v>Male</v>
      </c>
      <c r="J5027" t="str">
        <f t="shared" ca="1" si="492"/>
        <v>Blue Cross</v>
      </c>
      <c r="K5027" t="str">
        <f t="shared" ca="1" si="493"/>
        <v>Admitted</v>
      </c>
      <c r="L5027" s="1">
        <f t="shared" ca="1" si="494"/>
        <v>6436</v>
      </c>
    </row>
    <row r="5028" spans="2:12" x14ac:dyDescent="0.25">
      <c r="B5028">
        <f t="shared" ca="1" si="490"/>
        <v>24</v>
      </c>
      <c r="C5028">
        <f t="shared" ca="1" si="495"/>
        <v>6</v>
      </c>
      <c r="D5028">
        <f t="shared" ca="1" si="495"/>
        <v>1946</v>
      </c>
      <c r="E5028">
        <f t="shared" ca="1" si="495"/>
        <v>1</v>
      </c>
      <c r="F5028">
        <f t="shared" ca="1" si="495"/>
        <v>1</v>
      </c>
      <c r="G5028">
        <f t="shared" ca="1" si="495"/>
        <v>1</v>
      </c>
      <c r="I5028" t="str">
        <f t="shared" ca="1" si="491"/>
        <v>Female</v>
      </c>
      <c r="J5028" t="str">
        <f t="shared" ca="1" si="492"/>
        <v>Aetna</v>
      </c>
      <c r="K5028" t="str">
        <f t="shared" ca="1" si="493"/>
        <v>Discharged</v>
      </c>
      <c r="L5028" s="1">
        <f t="shared" ca="1" si="494"/>
        <v>16977</v>
      </c>
    </row>
    <row r="5029" spans="2:12" x14ac:dyDescent="0.25">
      <c r="B5029">
        <f t="shared" ca="1" si="490"/>
        <v>3</v>
      </c>
      <c r="C5029">
        <f t="shared" ca="1" si="495"/>
        <v>11</v>
      </c>
      <c r="D5029">
        <f t="shared" ca="1" si="495"/>
        <v>2012</v>
      </c>
      <c r="E5029">
        <f t="shared" ca="1" si="495"/>
        <v>2</v>
      </c>
      <c r="F5029">
        <f t="shared" ca="1" si="495"/>
        <v>1</v>
      </c>
      <c r="G5029">
        <f t="shared" ca="1" si="495"/>
        <v>4</v>
      </c>
      <c r="I5029" t="str">
        <f t="shared" ca="1" si="491"/>
        <v>Male</v>
      </c>
      <c r="J5029" t="str">
        <f t="shared" ca="1" si="492"/>
        <v>Aetna</v>
      </c>
      <c r="K5029" t="str">
        <f t="shared" ca="1" si="493"/>
        <v>Left without being seen</v>
      </c>
      <c r="L5029" s="1">
        <f t="shared" ca="1" si="494"/>
        <v>41216</v>
      </c>
    </row>
    <row r="5030" spans="2:12" x14ac:dyDescent="0.25">
      <c r="B5030">
        <f t="shared" ca="1" si="490"/>
        <v>23</v>
      </c>
      <c r="C5030">
        <f t="shared" ca="1" si="495"/>
        <v>3</v>
      </c>
      <c r="D5030">
        <f t="shared" ca="1" si="495"/>
        <v>1971</v>
      </c>
      <c r="E5030">
        <f t="shared" ca="1" si="495"/>
        <v>2</v>
      </c>
      <c r="F5030">
        <f t="shared" ca="1" si="495"/>
        <v>5</v>
      </c>
      <c r="G5030">
        <f t="shared" ca="1" si="495"/>
        <v>1</v>
      </c>
      <c r="I5030" t="str">
        <f t="shared" ca="1" si="491"/>
        <v>Male</v>
      </c>
      <c r="J5030" t="str">
        <f t="shared" ca="1" si="492"/>
        <v>Blue Cross</v>
      </c>
      <c r="K5030" t="str">
        <f t="shared" ca="1" si="493"/>
        <v>Discharged</v>
      </c>
      <c r="L5030" s="1">
        <f t="shared" ca="1" si="494"/>
        <v>26015</v>
      </c>
    </row>
    <row r="5031" spans="2:12" x14ac:dyDescent="0.25">
      <c r="B5031">
        <f t="shared" ca="1" si="490"/>
        <v>13</v>
      </c>
      <c r="C5031">
        <f t="shared" ca="1" si="495"/>
        <v>8</v>
      </c>
      <c r="D5031">
        <f t="shared" ca="1" si="495"/>
        <v>1979</v>
      </c>
      <c r="E5031">
        <f t="shared" ca="1" si="495"/>
        <v>2</v>
      </c>
      <c r="F5031">
        <f t="shared" ca="1" si="495"/>
        <v>4</v>
      </c>
      <c r="G5031">
        <f t="shared" ca="1" si="495"/>
        <v>2</v>
      </c>
      <c r="I5031" t="str">
        <f t="shared" ca="1" si="491"/>
        <v>Male</v>
      </c>
      <c r="J5031" t="str">
        <f t="shared" ca="1" si="492"/>
        <v>Self-pay</v>
      </c>
      <c r="K5031" t="str">
        <f t="shared" ca="1" si="493"/>
        <v>Admitted</v>
      </c>
      <c r="L5031" s="1">
        <f t="shared" ca="1" si="494"/>
        <v>29080</v>
      </c>
    </row>
    <row r="5032" spans="2:12" x14ac:dyDescent="0.25">
      <c r="B5032">
        <f t="shared" ca="1" si="490"/>
        <v>20</v>
      </c>
      <c r="C5032">
        <f t="shared" ca="1" si="495"/>
        <v>12</v>
      </c>
      <c r="D5032">
        <f t="shared" ca="1" si="495"/>
        <v>1967</v>
      </c>
      <c r="E5032">
        <f t="shared" ca="1" si="495"/>
        <v>2</v>
      </c>
      <c r="F5032">
        <f t="shared" ca="1" si="495"/>
        <v>1</v>
      </c>
      <c r="G5032">
        <f t="shared" ca="1" si="495"/>
        <v>1</v>
      </c>
      <c r="I5032" t="str">
        <f t="shared" ca="1" si="491"/>
        <v>Male</v>
      </c>
      <c r="J5032" t="str">
        <f t="shared" ca="1" si="492"/>
        <v>Aetna</v>
      </c>
      <c r="K5032" t="str">
        <f t="shared" ca="1" si="493"/>
        <v>Discharged</v>
      </c>
      <c r="L5032" s="1">
        <f t="shared" ca="1" si="494"/>
        <v>24826</v>
      </c>
    </row>
    <row r="5033" spans="2:12" x14ac:dyDescent="0.25">
      <c r="B5033">
        <f t="shared" ca="1" si="490"/>
        <v>18</v>
      </c>
      <c r="C5033">
        <f t="shared" ca="1" si="495"/>
        <v>5</v>
      </c>
      <c r="D5033">
        <f t="shared" ca="1" si="495"/>
        <v>2011</v>
      </c>
      <c r="E5033">
        <f t="shared" ca="1" si="495"/>
        <v>1</v>
      </c>
      <c r="F5033">
        <f t="shared" ca="1" si="495"/>
        <v>4</v>
      </c>
      <c r="G5033">
        <f t="shared" ca="1" si="495"/>
        <v>1</v>
      </c>
      <c r="I5033" t="str">
        <f t="shared" ca="1" si="491"/>
        <v>Female</v>
      </c>
      <c r="J5033" t="str">
        <f t="shared" ca="1" si="492"/>
        <v>Self-pay</v>
      </c>
      <c r="K5033" t="str">
        <f t="shared" ca="1" si="493"/>
        <v>Discharged</v>
      </c>
      <c r="L5033" s="1">
        <f t="shared" ca="1" si="494"/>
        <v>40681</v>
      </c>
    </row>
    <row r="5034" spans="2:12" x14ac:dyDescent="0.25">
      <c r="B5034">
        <f t="shared" ca="1" si="490"/>
        <v>3</v>
      </c>
      <c r="C5034">
        <f t="shared" ca="1" si="495"/>
        <v>10</v>
      </c>
      <c r="D5034">
        <f t="shared" ca="1" si="495"/>
        <v>1928</v>
      </c>
      <c r="E5034">
        <f t="shared" ca="1" si="495"/>
        <v>2</v>
      </c>
      <c r="F5034">
        <f t="shared" ca="1" si="495"/>
        <v>3</v>
      </c>
      <c r="G5034">
        <f t="shared" ca="1" si="495"/>
        <v>4</v>
      </c>
      <c r="I5034" t="str">
        <f t="shared" ca="1" si="491"/>
        <v>Male</v>
      </c>
      <c r="J5034" t="str">
        <f t="shared" ca="1" si="492"/>
        <v>Medicaid</v>
      </c>
      <c r="K5034" t="str">
        <f t="shared" ca="1" si="493"/>
        <v>Left without being seen</v>
      </c>
      <c r="L5034" s="1">
        <f t="shared" ca="1" si="494"/>
        <v>10504</v>
      </c>
    </row>
    <row r="5035" spans="2:12" x14ac:dyDescent="0.25">
      <c r="B5035">
        <f t="shared" ca="1" si="490"/>
        <v>14</v>
      </c>
      <c r="C5035">
        <f t="shared" ca="1" si="495"/>
        <v>8</v>
      </c>
      <c r="D5035">
        <f t="shared" ca="1" si="495"/>
        <v>1977</v>
      </c>
      <c r="E5035">
        <f t="shared" ca="1" si="495"/>
        <v>1</v>
      </c>
      <c r="F5035">
        <f t="shared" ca="1" si="495"/>
        <v>3</v>
      </c>
      <c r="G5035">
        <f t="shared" ca="1" si="495"/>
        <v>1</v>
      </c>
      <c r="I5035" t="str">
        <f t="shared" ca="1" si="491"/>
        <v>Female</v>
      </c>
      <c r="J5035" t="str">
        <f t="shared" ca="1" si="492"/>
        <v>Medicaid</v>
      </c>
      <c r="K5035" t="str">
        <f t="shared" ca="1" si="493"/>
        <v>Discharged</v>
      </c>
      <c r="L5035" s="1">
        <f t="shared" ca="1" si="494"/>
        <v>28351</v>
      </c>
    </row>
    <row r="5036" spans="2:12" x14ac:dyDescent="0.25">
      <c r="B5036">
        <f t="shared" ca="1" si="490"/>
        <v>18</v>
      </c>
      <c r="C5036">
        <f t="shared" ca="1" si="495"/>
        <v>11</v>
      </c>
      <c r="D5036">
        <f t="shared" ca="1" si="495"/>
        <v>1997</v>
      </c>
      <c r="E5036">
        <f t="shared" ca="1" si="495"/>
        <v>1</v>
      </c>
      <c r="F5036">
        <f t="shared" ca="1" si="495"/>
        <v>2</v>
      </c>
      <c r="G5036">
        <f t="shared" ca="1" si="495"/>
        <v>2</v>
      </c>
      <c r="I5036" t="str">
        <f t="shared" ca="1" si="491"/>
        <v>Female</v>
      </c>
      <c r="J5036" t="str">
        <f t="shared" ca="1" si="492"/>
        <v>Medicare</v>
      </c>
      <c r="K5036" t="str">
        <f t="shared" ca="1" si="493"/>
        <v>Admitted</v>
      </c>
      <c r="L5036" s="1">
        <f t="shared" ca="1" si="494"/>
        <v>35752</v>
      </c>
    </row>
    <row r="5037" spans="2:12" x14ac:dyDescent="0.25">
      <c r="B5037">
        <f t="shared" ca="1" si="490"/>
        <v>20</v>
      </c>
      <c r="C5037">
        <f t="shared" ca="1" si="495"/>
        <v>10</v>
      </c>
      <c r="D5037">
        <f t="shared" ca="1" si="495"/>
        <v>1932</v>
      </c>
      <c r="E5037">
        <f t="shared" ca="1" si="495"/>
        <v>1</v>
      </c>
      <c r="F5037">
        <f t="shared" ca="1" si="495"/>
        <v>1</v>
      </c>
      <c r="G5037">
        <f t="shared" ca="1" si="495"/>
        <v>3</v>
      </c>
      <c r="I5037" t="str">
        <f t="shared" ca="1" si="491"/>
        <v>Female</v>
      </c>
      <c r="J5037" t="str">
        <f t="shared" ca="1" si="492"/>
        <v>Aetna</v>
      </c>
      <c r="K5037" t="str">
        <f t="shared" ca="1" si="493"/>
        <v>Transferred</v>
      </c>
      <c r="L5037" s="1">
        <f t="shared" ca="1" si="494"/>
        <v>11982</v>
      </c>
    </row>
    <row r="5038" spans="2:12" x14ac:dyDescent="0.25">
      <c r="B5038">
        <f t="shared" ca="1" si="490"/>
        <v>17</v>
      </c>
      <c r="C5038">
        <f t="shared" ca="1" si="495"/>
        <v>7</v>
      </c>
      <c r="D5038">
        <f t="shared" ca="1" si="495"/>
        <v>1964</v>
      </c>
      <c r="E5038">
        <f t="shared" ca="1" si="495"/>
        <v>2</v>
      </c>
      <c r="F5038">
        <f t="shared" ca="1" si="495"/>
        <v>2</v>
      </c>
      <c r="G5038">
        <f t="shared" ca="1" si="495"/>
        <v>3</v>
      </c>
      <c r="I5038" t="str">
        <f t="shared" ca="1" si="491"/>
        <v>Male</v>
      </c>
      <c r="J5038" t="str">
        <f t="shared" ca="1" si="492"/>
        <v>Medicare</v>
      </c>
      <c r="K5038" t="str">
        <f t="shared" ca="1" si="493"/>
        <v>Transferred</v>
      </c>
      <c r="L5038" s="1">
        <f t="shared" ca="1" si="494"/>
        <v>23575</v>
      </c>
    </row>
    <row r="5039" spans="2:12" x14ac:dyDescent="0.25">
      <c r="B5039">
        <f t="shared" ca="1" si="490"/>
        <v>28</v>
      </c>
      <c r="C5039">
        <f t="shared" ca="1" si="495"/>
        <v>2</v>
      </c>
      <c r="D5039">
        <f t="shared" ca="1" si="495"/>
        <v>1971</v>
      </c>
      <c r="E5039">
        <f t="shared" ca="1" si="495"/>
        <v>1</v>
      </c>
      <c r="F5039">
        <f t="shared" ca="1" si="495"/>
        <v>2</v>
      </c>
      <c r="G5039">
        <f t="shared" ca="1" si="495"/>
        <v>4</v>
      </c>
      <c r="I5039" t="str">
        <f t="shared" ca="1" si="491"/>
        <v>Female</v>
      </c>
      <c r="J5039" t="str">
        <f t="shared" ca="1" si="492"/>
        <v>Medicare</v>
      </c>
      <c r="K5039" t="str">
        <f t="shared" ca="1" si="493"/>
        <v>Left without being seen</v>
      </c>
      <c r="L5039" s="1">
        <f t="shared" ca="1" si="494"/>
        <v>25992</v>
      </c>
    </row>
    <row r="5040" spans="2:12" x14ac:dyDescent="0.25">
      <c r="B5040">
        <f t="shared" ca="1" si="490"/>
        <v>7</v>
      </c>
      <c r="C5040">
        <f t="shared" ca="1" si="495"/>
        <v>2</v>
      </c>
      <c r="D5040">
        <f t="shared" ca="1" si="495"/>
        <v>1992</v>
      </c>
      <c r="E5040">
        <f t="shared" ca="1" si="495"/>
        <v>2</v>
      </c>
      <c r="F5040">
        <f t="shared" ca="1" si="495"/>
        <v>1</v>
      </c>
      <c r="G5040">
        <f t="shared" ca="1" si="495"/>
        <v>4</v>
      </c>
      <c r="I5040" t="str">
        <f t="shared" ca="1" si="491"/>
        <v>Male</v>
      </c>
      <c r="J5040" t="str">
        <f t="shared" ca="1" si="492"/>
        <v>Aetna</v>
      </c>
      <c r="K5040" t="str">
        <f t="shared" ca="1" si="493"/>
        <v>Left without being seen</v>
      </c>
      <c r="L5040" s="1">
        <f t="shared" ca="1" si="494"/>
        <v>33641</v>
      </c>
    </row>
    <row r="5041" spans="2:12" x14ac:dyDescent="0.25">
      <c r="B5041">
        <f t="shared" ca="1" si="490"/>
        <v>2</v>
      </c>
      <c r="C5041">
        <f t="shared" ca="1" si="495"/>
        <v>5</v>
      </c>
      <c r="D5041">
        <f t="shared" ca="1" si="495"/>
        <v>1994</v>
      </c>
      <c r="E5041">
        <f t="shared" ca="1" si="495"/>
        <v>1</v>
      </c>
      <c r="F5041">
        <f t="shared" ca="1" si="495"/>
        <v>1</v>
      </c>
      <c r="G5041">
        <f t="shared" ca="1" si="495"/>
        <v>3</v>
      </c>
      <c r="I5041" t="str">
        <f t="shared" ca="1" si="491"/>
        <v>Female</v>
      </c>
      <c r="J5041" t="str">
        <f t="shared" ca="1" si="492"/>
        <v>Aetna</v>
      </c>
      <c r="K5041" t="str">
        <f t="shared" ca="1" si="493"/>
        <v>Transferred</v>
      </c>
      <c r="L5041" s="1">
        <f t="shared" ca="1" si="494"/>
        <v>34456</v>
      </c>
    </row>
    <row r="5042" spans="2:12" x14ac:dyDescent="0.25">
      <c r="B5042">
        <f t="shared" ca="1" si="490"/>
        <v>24</v>
      </c>
      <c r="C5042">
        <f t="shared" ca="1" si="495"/>
        <v>6</v>
      </c>
      <c r="D5042">
        <f t="shared" ca="1" si="495"/>
        <v>1946</v>
      </c>
      <c r="E5042">
        <f t="shared" ca="1" si="495"/>
        <v>1</v>
      </c>
      <c r="F5042">
        <f t="shared" ca="1" si="495"/>
        <v>4</v>
      </c>
      <c r="G5042">
        <f t="shared" ca="1" si="495"/>
        <v>2</v>
      </c>
      <c r="I5042" t="str">
        <f t="shared" ca="1" si="491"/>
        <v>Female</v>
      </c>
      <c r="J5042" t="str">
        <f t="shared" ca="1" si="492"/>
        <v>Self-pay</v>
      </c>
      <c r="K5042" t="str">
        <f t="shared" ca="1" si="493"/>
        <v>Admitted</v>
      </c>
      <c r="L5042" s="1">
        <f t="shared" ca="1" si="494"/>
        <v>16977</v>
      </c>
    </row>
    <row r="5043" spans="2:12" x14ac:dyDescent="0.25">
      <c r="B5043">
        <f t="shared" ca="1" si="490"/>
        <v>1</v>
      </c>
      <c r="C5043">
        <f t="shared" ca="1" si="495"/>
        <v>6</v>
      </c>
      <c r="D5043">
        <f t="shared" ca="1" si="495"/>
        <v>1981</v>
      </c>
      <c r="E5043">
        <f t="shared" ca="1" si="495"/>
        <v>2</v>
      </c>
      <c r="F5043">
        <f t="shared" ca="1" si="495"/>
        <v>2</v>
      </c>
      <c r="G5043">
        <f t="shared" ca="1" si="495"/>
        <v>1</v>
      </c>
      <c r="I5043" t="str">
        <f t="shared" ca="1" si="491"/>
        <v>Male</v>
      </c>
      <c r="J5043" t="str">
        <f t="shared" ca="1" si="492"/>
        <v>Medicare</v>
      </c>
      <c r="K5043" t="str">
        <f t="shared" ca="1" si="493"/>
        <v>Discharged</v>
      </c>
      <c r="L5043" s="1">
        <f t="shared" ca="1" si="494"/>
        <v>29738</v>
      </c>
    </row>
    <row r="5044" spans="2:12" x14ac:dyDescent="0.25">
      <c r="B5044">
        <f t="shared" ca="1" si="490"/>
        <v>8</v>
      </c>
      <c r="C5044">
        <f t="shared" ca="1" si="495"/>
        <v>10</v>
      </c>
      <c r="D5044">
        <f t="shared" ca="1" si="495"/>
        <v>1948</v>
      </c>
      <c r="E5044">
        <f t="shared" ca="1" si="495"/>
        <v>1</v>
      </c>
      <c r="F5044">
        <f t="shared" ca="1" si="495"/>
        <v>4</v>
      </c>
      <c r="G5044">
        <f t="shared" ca="1" si="495"/>
        <v>4</v>
      </c>
      <c r="I5044" t="str">
        <f t="shared" ca="1" si="491"/>
        <v>Female</v>
      </c>
      <c r="J5044" t="str">
        <f t="shared" ca="1" si="492"/>
        <v>Self-pay</v>
      </c>
      <c r="K5044" t="str">
        <f t="shared" ca="1" si="493"/>
        <v>Left without being seen</v>
      </c>
      <c r="L5044" s="1">
        <f t="shared" ca="1" si="494"/>
        <v>17814</v>
      </c>
    </row>
    <row r="5045" spans="2:12" x14ac:dyDescent="0.25">
      <c r="B5045">
        <f t="shared" ca="1" si="490"/>
        <v>1</v>
      </c>
      <c r="C5045">
        <f t="shared" ca="1" si="495"/>
        <v>1</v>
      </c>
      <c r="D5045">
        <f t="shared" ca="1" si="495"/>
        <v>1985</v>
      </c>
      <c r="E5045">
        <f t="shared" ca="1" si="495"/>
        <v>1</v>
      </c>
      <c r="F5045">
        <f t="shared" ca="1" si="495"/>
        <v>1</v>
      </c>
      <c r="G5045">
        <f t="shared" ca="1" si="495"/>
        <v>4</v>
      </c>
      <c r="I5045" t="str">
        <f t="shared" ca="1" si="491"/>
        <v>Female</v>
      </c>
      <c r="J5045" t="str">
        <f t="shared" ca="1" si="492"/>
        <v>Aetna</v>
      </c>
      <c r="K5045" t="str">
        <f t="shared" ca="1" si="493"/>
        <v>Left without being seen</v>
      </c>
      <c r="L5045" s="1">
        <f t="shared" ca="1" si="494"/>
        <v>31048</v>
      </c>
    </row>
    <row r="5046" spans="2:12" x14ac:dyDescent="0.25">
      <c r="B5046">
        <f t="shared" ca="1" si="490"/>
        <v>21</v>
      </c>
      <c r="C5046">
        <f t="shared" ca="1" si="495"/>
        <v>8</v>
      </c>
      <c r="D5046">
        <f t="shared" ca="1" si="495"/>
        <v>1925</v>
      </c>
      <c r="E5046">
        <f t="shared" ca="1" si="495"/>
        <v>1</v>
      </c>
      <c r="F5046">
        <f t="shared" ca="1" si="495"/>
        <v>2</v>
      </c>
      <c r="G5046">
        <f t="shared" ca="1" si="495"/>
        <v>2</v>
      </c>
      <c r="I5046" t="str">
        <f t="shared" ca="1" si="491"/>
        <v>Female</v>
      </c>
      <c r="J5046" t="str">
        <f t="shared" ca="1" si="492"/>
        <v>Medicare</v>
      </c>
      <c r="K5046" t="str">
        <f t="shared" ca="1" si="493"/>
        <v>Admitted</v>
      </c>
      <c r="L5046" s="1">
        <f t="shared" ca="1" si="494"/>
        <v>9365</v>
      </c>
    </row>
    <row r="5047" spans="2:12" x14ac:dyDescent="0.25">
      <c r="B5047">
        <f t="shared" ca="1" si="490"/>
        <v>7</v>
      </c>
      <c r="C5047">
        <f t="shared" ca="1" si="495"/>
        <v>10</v>
      </c>
      <c r="D5047">
        <f t="shared" ca="1" si="495"/>
        <v>1933</v>
      </c>
      <c r="E5047">
        <f t="shared" ca="1" si="495"/>
        <v>2</v>
      </c>
      <c r="F5047">
        <f t="shared" ca="1" si="495"/>
        <v>4</v>
      </c>
      <c r="G5047">
        <f t="shared" ca="1" si="495"/>
        <v>2</v>
      </c>
      <c r="I5047" t="str">
        <f t="shared" ca="1" si="491"/>
        <v>Male</v>
      </c>
      <c r="J5047" t="str">
        <f t="shared" ca="1" si="492"/>
        <v>Self-pay</v>
      </c>
      <c r="K5047" t="str">
        <f t="shared" ca="1" si="493"/>
        <v>Admitted</v>
      </c>
      <c r="L5047" s="1">
        <f t="shared" ca="1" si="494"/>
        <v>12334</v>
      </c>
    </row>
    <row r="5048" spans="2:12" x14ac:dyDescent="0.25">
      <c r="B5048">
        <f t="shared" ca="1" si="490"/>
        <v>28</v>
      </c>
      <c r="C5048">
        <f t="shared" ca="1" si="495"/>
        <v>9</v>
      </c>
      <c r="D5048">
        <f t="shared" ca="1" si="495"/>
        <v>1928</v>
      </c>
      <c r="E5048">
        <f t="shared" ca="1" si="495"/>
        <v>1</v>
      </c>
      <c r="F5048">
        <f t="shared" ca="1" si="495"/>
        <v>4</v>
      </c>
      <c r="G5048">
        <f t="shared" ca="1" si="495"/>
        <v>1</v>
      </c>
      <c r="I5048" t="str">
        <f t="shared" ca="1" si="491"/>
        <v>Female</v>
      </c>
      <c r="J5048" t="str">
        <f t="shared" ca="1" si="492"/>
        <v>Self-pay</v>
      </c>
      <c r="K5048" t="str">
        <f t="shared" ca="1" si="493"/>
        <v>Discharged</v>
      </c>
      <c r="L5048" s="1">
        <f t="shared" ca="1" si="494"/>
        <v>10499</v>
      </c>
    </row>
    <row r="5049" spans="2:12" x14ac:dyDescent="0.25">
      <c r="B5049">
        <f t="shared" ca="1" si="490"/>
        <v>4</v>
      </c>
      <c r="C5049">
        <f t="shared" ca="1" si="495"/>
        <v>9</v>
      </c>
      <c r="D5049">
        <f t="shared" ca="1" si="495"/>
        <v>1940</v>
      </c>
      <c r="E5049">
        <f t="shared" ca="1" si="495"/>
        <v>1</v>
      </c>
      <c r="F5049">
        <f t="shared" ca="1" si="495"/>
        <v>3</v>
      </c>
      <c r="G5049">
        <f t="shared" ca="1" si="495"/>
        <v>3</v>
      </c>
      <c r="I5049" t="str">
        <f t="shared" ca="1" si="491"/>
        <v>Female</v>
      </c>
      <c r="J5049" t="str">
        <f t="shared" ca="1" si="492"/>
        <v>Medicaid</v>
      </c>
      <c r="K5049" t="str">
        <f t="shared" ca="1" si="493"/>
        <v>Transferred</v>
      </c>
      <c r="L5049" s="1">
        <f t="shared" ca="1" si="494"/>
        <v>14858</v>
      </c>
    </row>
    <row r="5050" spans="2:12" x14ac:dyDescent="0.25">
      <c r="B5050">
        <f t="shared" ca="1" si="490"/>
        <v>1</v>
      </c>
      <c r="C5050">
        <f t="shared" ca="1" si="495"/>
        <v>12</v>
      </c>
      <c r="D5050">
        <f t="shared" ca="1" si="495"/>
        <v>1932</v>
      </c>
      <c r="E5050">
        <f t="shared" ca="1" si="495"/>
        <v>1</v>
      </c>
      <c r="F5050">
        <f t="shared" ca="1" si="495"/>
        <v>2</v>
      </c>
      <c r="G5050">
        <f t="shared" ca="1" si="495"/>
        <v>2</v>
      </c>
      <c r="I5050" t="str">
        <f t="shared" ca="1" si="491"/>
        <v>Female</v>
      </c>
      <c r="J5050" t="str">
        <f t="shared" ca="1" si="492"/>
        <v>Medicare</v>
      </c>
      <c r="K5050" t="str">
        <f t="shared" ca="1" si="493"/>
        <v>Admitted</v>
      </c>
      <c r="L5050" s="1">
        <f t="shared" ca="1" si="494"/>
        <v>12024</v>
      </c>
    </row>
    <row r="5051" spans="2:12" x14ac:dyDescent="0.25">
      <c r="B5051">
        <f t="shared" ca="1" si="490"/>
        <v>18</v>
      </c>
      <c r="C5051">
        <f t="shared" ca="1" si="495"/>
        <v>3</v>
      </c>
      <c r="D5051">
        <f t="shared" ca="1" si="495"/>
        <v>1950</v>
      </c>
      <c r="E5051">
        <f t="shared" ca="1" si="495"/>
        <v>2</v>
      </c>
      <c r="F5051">
        <f t="shared" ca="1" si="495"/>
        <v>2</v>
      </c>
      <c r="G5051">
        <f t="shared" ca="1" si="495"/>
        <v>2</v>
      </c>
      <c r="I5051" t="str">
        <f t="shared" ca="1" si="491"/>
        <v>Male</v>
      </c>
      <c r="J5051" t="str">
        <f t="shared" ca="1" si="492"/>
        <v>Medicare</v>
      </c>
      <c r="K5051" t="str">
        <f t="shared" ca="1" si="493"/>
        <v>Admitted</v>
      </c>
      <c r="L5051" s="1">
        <f t="shared" ca="1" si="494"/>
        <v>18340</v>
      </c>
    </row>
    <row r="5052" spans="2:12" x14ac:dyDescent="0.25">
      <c r="B5052">
        <f t="shared" ca="1" si="490"/>
        <v>18</v>
      </c>
      <c r="C5052">
        <f t="shared" ca="1" si="495"/>
        <v>9</v>
      </c>
      <c r="D5052">
        <f t="shared" ca="1" si="495"/>
        <v>2004</v>
      </c>
      <c r="E5052">
        <f t="shared" ca="1" si="495"/>
        <v>1</v>
      </c>
      <c r="F5052">
        <f t="shared" ca="1" si="495"/>
        <v>5</v>
      </c>
      <c r="G5052">
        <f t="shared" ca="1" si="495"/>
        <v>4</v>
      </c>
      <c r="I5052" t="str">
        <f t="shared" ca="1" si="491"/>
        <v>Female</v>
      </c>
      <c r="J5052" t="str">
        <f t="shared" ca="1" si="492"/>
        <v>Blue Cross</v>
      </c>
      <c r="K5052" t="str">
        <f t="shared" ca="1" si="493"/>
        <v>Left without being seen</v>
      </c>
      <c r="L5052" s="1">
        <f t="shared" ca="1" si="494"/>
        <v>38248</v>
      </c>
    </row>
    <row r="5053" spans="2:12" x14ac:dyDescent="0.25">
      <c r="B5053">
        <f t="shared" ca="1" si="490"/>
        <v>15</v>
      </c>
      <c r="C5053">
        <f t="shared" ca="1" si="495"/>
        <v>6</v>
      </c>
      <c r="D5053">
        <f t="shared" ca="1" si="495"/>
        <v>1970</v>
      </c>
      <c r="E5053">
        <f t="shared" ca="1" si="495"/>
        <v>1</v>
      </c>
      <c r="F5053">
        <f t="shared" ca="1" si="495"/>
        <v>2</v>
      </c>
      <c r="G5053">
        <f t="shared" ca="1" si="495"/>
        <v>1</v>
      </c>
      <c r="I5053" t="str">
        <f t="shared" ca="1" si="491"/>
        <v>Female</v>
      </c>
      <c r="J5053" t="str">
        <f t="shared" ca="1" si="492"/>
        <v>Medicare</v>
      </c>
      <c r="K5053" t="str">
        <f t="shared" ca="1" si="493"/>
        <v>Discharged</v>
      </c>
      <c r="L5053" s="1">
        <f t="shared" ca="1" si="494"/>
        <v>25734</v>
      </c>
    </row>
    <row r="5054" spans="2:12" x14ac:dyDescent="0.25">
      <c r="B5054">
        <f t="shared" ca="1" si="490"/>
        <v>4</v>
      </c>
      <c r="C5054">
        <f t="shared" ca="1" si="495"/>
        <v>9</v>
      </c>
      <c r="D5054">
        <f t="shared" ca="1" si="495"/>
        <v>1968</v>
      </c>
      <c r="E5054">
        <f t="shared" ca="1" si="495"/>
        <v>2</v>
      </c>
      <c r="F5054">
        <f t="shared" ca="1" si="495"/>
        <v>3</v>
      </c>
      <c r="G5054">
        <f t="shared" ca="1" si="495"/>
        <v>1</v>
      </c>
      <c r="I5054" t="str">
        <f t="shared" ca="1" si="491"/>
        <v>Male</v>
      </c>
      <c r="J5054" t="str">
        <f t="shared" ca="1" si="492"/>
        <v>Medicaid</v>
      </c>
      <c r="K5054" t="str">
        <f t="shared" ca="1" si="493"/>
        <v>Discharged</v>
      </c>
      <c r="L5054" s="1">
        <f t="shared" ca="1" si="494"/>
        <v>25085</v>
      </c>
    </row>
    <row r="5055" spans="2:12" x14ac:dyDescent="0.25">
      <c r="B5055">
        <f t="shared" ca="1" si="490"/>
        <v>13</v>
      </c>
      <c r="C5055">
        <f t="shared" ca="1" si="495"/>
        <v>1</v>
      </c>
      <c r="D5055">
        <f t="shared" ca="1" si="495"/>
        <v>1961</v>
      </c>
      <c r="E5055">
        <f t="shared" ca="1" si="495"/>
        <v>1</v>
      </c>
      <c r="F5055">
        <f t="shared" ca="1" si="495"/>
        <v>5</v>
      </c>
      <c r="G5055">
        <f t="shared" ca="1" si="495"/>
        <v>1</v>
      </c>
      <c r="I5055" t="str">
        <f t="shared" ca="1" si="491"/>
        <v>Female</v>
      </c>
      <c r="J5055" t="str">
        <f t="shared" ca="1" si="492"/>
        <v>Blue Cross</v>
      </c>
      <c r="K5055" t="str">
        <f t="shared" ca="1" si="493"/>
        <v>Discharged</v>
      </c>
      <c r="L5055" s="1">
        <f t="shared" ca="1" si="494"/>
        <v>22294</v>
      </c>
    </row>
    <row r="5056" spans="2:12" x14ac:dyDescent="0.25">
      <c r="B5056">
        <f t="shared" ca="1" si="490"/>
        <v>18</v>
      </c>
      <c r="C5056">
        <f t="shared" ca="1" si="495"/>
        <v>1</v>
      </c>
      <c r="D5056">
        <f t="shared" ca="1" si="495"/>
        <v>1920</v>
      </c>
      <c r="E5056">
        <f t="shared" ca="1" si="495"/>
        <v>1</v>
      </c>
      <c r="F5056">
        <f t="shared" ca="1" si="495"/>
        <v>4</v>
      </c>
      <c r="G5056">
        <f t="shared" ca="1" si="495"/>
        <v>2</v>
      </c>
      <c r="I5056" t="str">
        <f t="shared" ca="1" si="491"/>
        <v>Female</v>
      </c>
      <c r="J5056" t="str">
        <f t="shared" ca="1" si="492"/>
        <v>Self-pay</v>
      </c>
      <c r="K5056" t="str">
        <f t="shared" ca="1" si="493"/>
        <v>Admitted</v>
      </c>
      <c r="L5056" s="1">
        <f t="shared" ca="1" si="494"/>
        <v>7323</v>
      </c>
    </row>
    <row r="5057" spans="2:12" x14ac:dyDescent="0.25">
      <c r="B5057">
        <f t="shared" ca="1" si="490"/>
        <v>6</v>
      </c>
      <c r="C5057">
        <f t="shared" ca="1" si="495"/>
        <v>9</v>
      </c>
      <c r="D5057">
        <f t="shared" ca="1" si="495"/>
        <v>1977</v>
      </c>
      <c r="E5057">
        <f t="shared" ca="1" si="495"/>
        <v>1</v>
      </c>
      <c r="F5057">
        <f t="shared" ca="1" si="495"/>
        <v>5</v>
      </c>
      <c r="G5057">
        <f t="shared" ca="1" si="495"/>
        <v>4</v>
      </c>
      <c r="I5057" t="str">
        <f t="shared" ca="1" si="491"/>
        <v>Female</v>
      </c>
      <c r="J5057" t="str">
        <f t="shared" ca="1" si="492"/>
        <v>Blue Cross</v>
      </c>
      <c r="K5057" t="str">
        <f t="shared" ca="1" si="493"/>
        <v>Left without being seen</v>
      </c>
      <c r="L5057" s="1">
        <f t="shared" ca="1" si="494"/>
        <v>28374</v>
      </c>
    </row>
    <row r="5058" spans="2:12" x14ac:dyDescent="0.25">
      <c r="B5058">
        <f t="shared" ca="1" si="490"/>
        <v>29</v>
      </c>
      <c r="C5058">
        <f t="shared" ca="1" si="495"/>
        <v>8</v>
      </c>
      <c r="D5058">
        <f t="shared" ca="1" si="495"/>
        <v>2001</v>
      </c>
      <c r="E5058">
        <f t="shared" ca="1" si="495"/>
        <v>2</v>
      </c>
      <c r="F5058">
        <f t="shared" ca="1" si="495"/>
        <v>2</v>
      </c>
      <c r="G5058">
        <f t="shared" ca="1" si="495"/>
        <v>3</v>
      </c>
      <c r="I5058" t="str">
        <f t="shared" ca="1" si="491"/>
        <v>Male</v>
      </c>
      <c r="J5058" t="str">
        <f t="shared" ca="1" si="492"/>
        <v>Medicare</v>
      </c>
      <c r="K5058" t="str">
        <f t="shared" ca="1" si="493"/>
        <v>Transferred</v>
      </c>
      <c r="L5058" s="1">
        <f t="shared" ca="1" si="494"/>
        <v>37132</v>
      </c>
    </row>
    <row r="5059" spans="2:12" x14ac:dyDescent="0.25">
      <c r="B5059">
        <f t="shared" ca="1" si="490"/>
        <v>28</v>
      </c>
      <c r="C5059">
        <f t="shared" ca="1" si="495"/>
        <v>5</v>
      </c>
      <c r="D5059">
        <f t="shared" ca="1" si="495"/>
        <v>1988</v>
      </c>
      <c r="E5059">
        <f t="shared" ca="1" si="495"/>
        <v>1</v>
      </c>
      <c r="F5059">
        <f t="shared" ca="1" si="495"/>
        <v>2</v>
      </c>
      <c r="G5059">
        <f t="shared" ca="1" si="495"/>
        <v>3</v>
      </c>
      <c r="I5059" t="str">
        <f t="shared" ca="1" si="491"/>
        <v>Female</v>
      </c>
      <c r="J5059" t="str">
        <f t="shared" ca="1" si="492"/>
        <v>Medicare</v>
      </c>
      <c r="K5059" t="str">
        <f t="shared" ca="1" si="493"/>
        <v>Transferred</v>
      </c>
      <c r="L5059" s="1">
        <f t="shared" ca="1" si="494"/>
        <v>32291</v>
      </c>
    </row>
    <row r="5060" spans="2:12" x14ac:dyDescent="0.25">
      <c r="B5060">
        <f t="shared" ca="1" si="490"/>
        <v>21</v>
      </c>
      <c r="C5060">
        <f t="shared" ca="1" si="495"/>
        <v>7</v>
      </c>
      <c r="D5060">
        <f t="shared" ca="1" si="495"/>
        <v>2005</v>
      </c>
      <c r="E5060">
        <f t="shared" ca="1" si="495"/>
        <v>2</v>
      </c>
      <c r="F5060">
        <f t="shared" ca="1" si="495"/>
        <v>1</v>
      </c>
      <c r="G5060">
        <f t="shared" ca="1" si="495"/>
        <v>2</v>
      </c>
      <c r="I5060" t="str">
        <f t="shared" ca="1" si="491"/>
        <v>Male</v>
      </c>
      <c r="J5060" t="str">
        <f t="shared" ca="1" si="492"/>
        <v>Aetna</v>
      </c>
      <c r="K5060" t="str">
        <f t="shared" ca="1" si="493"/>
        <v>Admitted</v>
      </c>
      <c r="L5060" s="1">
        <f t="shared" ca="1" si="494"/>
        <v>38554</v>
      </c>
    </row>
    <row r="5061" spans="2:12" x14ac:dyDescent="0.25">
      <c r="B5061">
        <f t="shared" ref="B5061:B5124" ca="1" si="496">RANDBETWEEN(B$4,B$5)</f>
        <v>4</v>
      </c>
      <c r="C5061">
        <f t="shared" ca="1" si="495"/>
        <v>6</v>
      </c>
      <c r="D5061">
        <f t="shared" ca="1" si="495"/>
        <v>1973</v>
      </c>
      <c r="E5061">
        <f t="shared" ca="1" si="495"/>
        <v>2</v>
      </c>
      <c r="F5061">
        <f t="shared" ca="1" si="495"/>
        <v>2</v>
      </c>
      <c r="G5061">
        <f t="shared" ca="1" si="495"/>
        <v>4</v>
      </c>
      <c r="I5061" t="str">
        <f t="shared" ca="1" si="491"/>
        <v>Male</v>
      </c>
      <c r="J5061" t="str">
        <f t="shared" ca="1" si="492"/>
        <v>Medicare</v>
      </c>
      <c r="K5061" t="str">
        <f t="shared" ca="1" si="493"/>
        <v>Left without being seen</v>
      </c>
      <c r="L5061" s="1">
        <f t="shared" ca="1" si="494"/>
        <v>26819</v>
      </c>
    </row>
    <row r="5062" spans="2:12" x14ac:dyDescent="0.25">
      <c r="B5062">
        <f t="shared" ca="1" si="496"/>
        <v>3</v>
      </c>
      <c r="C5062">
        <f t="shared" ca="1" si="495"/>
        <v>12</v>
      </c>
      <c r="D5062">
        <f t="shared" ca="1" si="495"/>
        <v>1970</v>
      </c>
      <c r="E5062">
        <f t="shared" ca="1" si="495"/>
        <v>2</v>
      </c>
      <c r="F5062">
        <f t="shared" ca="1" si="495"/>
        <v>2</v>
      </c>
      <c r="G5062">
        <f t="shared" ca="1" si="495"/>
        <v>4</v>
      </c>
      <c r="I5062" t="str">
        <f t="shared" ca="1" si="491"/>
        <v>Male</v>
      </c>
      <c r="J5062" t="str">
        <f t="shared" ca="1" si="492"/>
        <v>Medicare</v>
      </c>
      <c r="K5062" t="str">
        <f t="shared" ca="1" si="493"/>
        <v>Left without being seen</v>
      </c>
      <c r="L5062" s="1">
        <f t="shared" ca="1" si="494"/>
        <v>25905</v>
      </c>
    </row>
    <row r="5063" spans="2:12" x14ac:dyDescent="0.25">
      <c r="B5063">
        <f t="shared" ca="1" si="496"/>
        <v>11</v>
      </c>
      <c r="C5063">
        <f t="shared" ca="1" si="495"/>
        <v>3</v>
      </c>
      <c r="D5063">
        <f t="shared" ca="1" si="495"/>
        <v>1936</v>
      </c>
      <c r="E5063">
        <f t="shared" ca="1" si="495"/>
        <v>1</v>
      </c>
      <c r="F5063">
        <f t="shared" ca="1" si="495"/>
        <v>1</v>
      </c>
      <c r="G5063">
        <f t="shared" ca="1" si="495"/>
        <v>3</v>
      </c>
      <c r="I5063" t="str">
        <f t="shared" ca="1" si="491"/>
        <v>Female</v>
      </c>
      <c r="J5063" t="str">
        <f t="shared" ca="1" si="492"/>
        <v>Aetna</v>
      </c>
      <c r="K5063" t="str">
        <f t="shared" ca="1" si="493"/>
        <v>Transferred</v>
      </c>
      <c r="L5063" s="1">
        <f t="shared" ca="1" si="494"/>
        <v>13220</v>
      </c>
    </row>
    <row r="5064" spans="2:12" x14ac:dyDescent="0.25">
      <c r="B5064">
        <f t="shared" ca="1" si="496"/>
        <v>8</v>
      </c>
      <c r="C5064">
        <f t="shared" ca="1" si="495"/>
        <v>1</v>
      </c>
      <c r="D5064">
        <f t="shared" ca="1" si="495"/>
        <v>1926</v>
      </c>
      <c r="E5064">
        <f t="shared" ca="1" si="495"/>
        <v>2</v>
      </c>
      <c r="F5064">
        <f t="shared" ca="1" si="495"/>
        <v>5</v>
      </c>
      <c r="G5064">
        <f t="shared" ca="1" si="495"/>
        <v>2</v>
      </c>
      <c r="I5064" t="str">
        <f t="shared" ca="1" si="491"/>
        <v>Male</v>
      </c>
      <c r="J5064" t="str">
        <f t="shared" ca="1" si="492"/>
        <v>Blue Cross</v>
      </c>
      <c r="K5064" t="str">
        <f t="shared" ca="1" si="493"/>
        <v>Admitted</v>
      </c>
      <c r="L5064" s="1">
        <f t="shared" ca="1" si="494"/>
        <v>9505</v>
      </c>
    </row>
    <row r="5065" spans="2:12" x14ac:dyDescent="0.25">
      <c r="B5065">
        <f t="shared" ca="1" si="496"/>
        <v>24</v>
      </c>
      <c r="C5065">
        <f t="shared" ca="1" si="495"/>
        <v>7</v>
      </c>
      <c r="D5065">
        <f t="shared" ca="1" si="495"/>
        <v>1975</v>
      </c>
      <c r="E5065">
        <f t="shared" ca="1" si="495"/>
        <v>2</v>
      </c>
      <c r="F5065">
        <f t="shared" ca="1" si="495"/>
        <v>3</v>
      </c>
      <c r="G5065">
        <f t="shared" ca="1" si="495"/>
        <v>4</v>
      </c>
      <c r="I5065" t="str">
        <f t="shared" ref="I5065:I5128" ca="1" si="497">VLOOKUP(E5065,GenderNum_to_GenderLabel,2,FALSE)</f>
        <v>Male</v>
      </c>
      <c r="J5065" t="str">
        <f t="shared" ref="J5065:J5128" ca="1" si="498">VLOOKUP(F5065,InsuranceNum_to_InsuranceCompany,2,FALSE)</f>
        <v>Medicaid</v>
      </c>
      <c r="K5065" t="str">
        <f t="shared" ref="K5065:K5128" ca="1" si="499">VLOOKUP(G5065,DispositionNum_to_DispositionLabel,2,FALSE)</f>
        <v>Left without being seen</v>
      </c>
      <c r="L5065" s="1">
        <f t="shared" ca="1" si="494"/>
        <v>27599</v>
      </c>
    </row>
    <row r="5066" spans="2:12" x14ac:dyDescent="0.25">
      <c r="B5066">
        <f t="shared" ca="1" si="496"/>
        <v>14</v>
      </c>
      <c r="C5066">
        <f t="shared" ca="1" si="495"/>
        <v>4</v>
      </c>
      <c r="D5066">
        <f t="shared" ca="1" si="495"/>
        <v>1981</v>
      </c>
      <c r="E5066">
        <f t="shared" ref="C5066:G5117" ca="1" si="500">RANDBETWEEN(E$4,E$5)</f>
        <v>1</v>
      </c>
      <c r="F5066">
        <f t="shared" ca="1" si="500"/>
        <v>3</v>
      </c>
      <c r="G5066">
        <f t="shared" ca="1" si="500"/>
        <v>2</v>
      </c>
      <c r="I5066" t="str">
        <f t="shared" ca="1" si="497"/>
        <v>Female</v>
      </c>
      <c r="J5066" t="str">
        <f t="shared" ca="1" si="498"/>
        <v>Medicaid</v>
      </c>
      <c r="K5066" t="str">
        <f t="shared" ca="1" si="499"/>
        <v>Admitted</v>
      </c>
      <c r="L5066" s="1">
        <f t="shared" ca="1" si="494"/>
        <v>29690</v>
      </c>
    </row>
    <row r="5067" spans="2:12" x14ac:dyDescent="0.25">
      <c r="B5067">
        <f t="shared" ca="1" si="496"/>
        <v>21</v>
      </c>
      <c r="C5067">
        <f t="shared" ca="1" si="500"/>
        <v>12</v>
      </c>
      <c r="D5067">
        <f t="shared" ca="1" si="500"/>
        <v>2010</v>
      </c>
      <c r="E5067">
        <f t="shared" ca="1" si="500"/>
        <v>1</v>
      </c>
      <c r="F5067">
        <f t="shared" ca="1" si="500"/>
        <v>3</v>
      </c>
      <c r="G5067">
        <f t="shared" ca="1" si="500"/>
        <v>2</v>
      </c>
      <c r="I5067" t="str">
        <f t="shared" ca="1" si="497"/>
        <v>Female</v>
      </c>
      <c r="J5067" t="str">
        <f t="shared" ca="1" si="498"/>
        <v>Medicaid</v>
      </c>
      <c r="K5067" t="str">
        <f t="shared" ca="1" si="499"/>
        <v>Admitted</v>
      </c>
      <c r="L5067" s="1">
        <f t="shared" ca="1" si="494"/>
        <v>40533</v>
      </c>
    </row>
    <row r="5068" spans="2:12" x14ac:dyDescent="0.25">
      <c r="B5068">
        <f t="shared" ca="1" si="496"/>
        <v>5</v>
      </c>
      <c r="C5068">
        <f t="shared" ca="1" si="500"/>
        <v>1</v>
      </c>
      <c r="D5068">
        <f t="shared" ca="1" si="500"/>
        <v>1917</v>
      </c>
      <c r="E5068">
        <f t="shared" ca="1" si="500"/>
        <v>1</v>
      </c>
      <c r="F5068">
        <f t="shared" ca="1" si="500"/>
        <v>3</v>
      </c>
      <c r="G5068">
        <f t="shared" ca="1" si="500"/>
        <v>4</v>
      </c>
      <c r="I5068" t="str">
        <f t="shared" ca="1" si="497"/>
        <v>Female</v>
      </c>
      <c r="J5068" t="str">
        <f t="shared" ca="1" si="498"/>
        <v>Medicaid</v>
      </c>
      <c r="K5068" t="str">
        <f t="shared" ca="1" si="499"/>
        <v>Left without being seen</v>
      </c>
      <c r="L5068" s="1">
        <f t="shared" ca="1" si="494"/>
        <v>6215</v>
      </c>
    </row>
    <row r="5069" spans="2:12" x14ac:dyDescent="0.25">
      <c r="B5069">
        <f t="shared" ca="1" si="496"/>
        <v>10</v>
      </c>
      <c r="C5069">
        <f t="shared" ca="1" si="500"/>
        <v>10</v>
      </c>
      <c r="D5069">
        <f t="shared" ca="1" si="500"/>
        <v>1936</v>
      </c>
      <c r="E5069">
        <f t="shared" ca="1" si="500"/>
        <v>2</v>
      </c>
      <c r="F5069">
        <f t="shared" ca="1" si="500"/>
        <v>5</v>
      </c>
      <c r="G5069">
        <f t="shared" ca="1" si="500"/>
        <v>2</v>
      </c>
      <c r="I5069" t="str">
        <f t="shared" ca="1" si="497"/>
        <v>Male</v>
      </c>
      <c r="J5069" t="str">
        <f t="shared" ca="1" si="498"/>
        <v>Blue Cross</v>
      </c>
      <c r="K5069" t="str">
        <f t="shared" ca="1" si="499"/>
        <v>Admitted</v>
      </c>
      <c r="L5069" s="1">
        <f t="shared" ca="1" si="494"/>
        <v>13433</v>
      </c>
    </row>
    <row r="5070" spans="2:12" x14ac:dyDescent="0.25">
      <c r="B5070">
        <f t="shared" ca="1" si="496"/>
        <v>20</v>
      </c>
      <c r="C5070">
        <f t="shared" ca="1" si="500"/>
        <v>8</v>
      </c>
      <c r="D5070">
        <f t="shared" ca="1" si="500"/>
        <v>2004</v>
      </c>
      <c r="E5070">
        <f t="shared" ca="1" si="500"/>
        <v>1</v>
      </c>
      <c r="F5070">
        <f t="shared" ca="1" si="500"/>
        <v>1</v>
      </c>
      <c r="G5070">
        <f t="shared" ca="1" si="500"/>
        <v>3</v>
      </c>
      <c r="I5070" t="str">
        <f t="shared" ca="1" si="497"/>
        <v>Female</v>
      </c>
      <c r="J5070" t="str">
        <f t="shared" ca="1" si="498"/>
        <v>Aetna</v>
      </c>
      <c r="K5070" t="str">
        <f t="shared" ca="1" si="499"/>
        <v>Transferred</v>
      </c>
      <c r="L5070" s="1">
        <f t="shared" ca="1" si="494"/>
        <v>38219</v>
      </c>
    </row>
    <row r="5071" spans="2:12" x14ac:dyDescent="0.25">
      <c r="B5071">
        <f t="shared" ca="1" si="496"/>
        <v>24</v>
      </c>
      <c r="C5071">
        <f t="shared" ca="1" si="500"/>
        <v>9</v>
      </c>
      <c r="D5071">
        <f t="shared" ca="1" si="500"/>
        <v>1932</v>
      </c>
      <c r="E5071">
        <f t="shared" ca="1" si="500"/>
        <v>1</v>
      </c>
      <c r="F5071">
        <f t="shared" ca="1" si="500"/>
        <v>2</v>
      </c>
      <c r="G5071">
        <f t="shared" ca="1" si="500"/>
        <v>3</v>
      </c>
      <c r="I5071" t="str">
        <f t="shared" ca="1" si="497"/>
        <v>Female</v>
      </c>
      <c r="J5071" t="str">
        <f t="shared" ca="1" si="498"/>
        <v>Medicare</v>
      </c>
      <c r="K5071" t="str">
        <f t="shared" ca="1" si="499"/>
        <v>Transferred</v>
      </c>
      <c r="L5071" s="1">
        <f t="shared" ca="1" si="494"/>
        <v>11956</v>
      </c>
    </row>
    <row r="5072" spans="2:12" x14ac:dyDescent="0.25">
      <c r="B5072">
        <f t="shared" ca="1" si="496"/>
        <v>25</v>
      </c>
      <c r="C5072">
        <f t="shared" ca="1" si="500"/>
        <v>11</v>
      </c>
      <c r="D5072">
        <f t="shared" ca="1" si="500"/>
        <v>1949</v>
      </c>
      <c r="E5072">
        <f t="shared" ca="1" si="500"/>
        <v>2</v>
      </c>
      <c r="F5072">
        <f t="shared" ca="1" si="500"/>
        <v>5</v>
      </c>
      <c r="G5072">
        <f t="shared" ca="1" si="500"/>
        <v>1</v>
      </c>
      <c r="I5072" t="str">
        <f t="shared" ca="1" si="497"/>
        <v>Male</v>
      </c>
      <c r="J5072" t="str">
        <f t="shared" ca="1" si="498"/>
        <v>Blue Cross</v>
      </c>
      <c r="K5072" t="str">
        <f t="shared" ca="1" si="499"/>
        <v>Discharged</v>
      </c>
      <c r="L5072" s="1">
        <f t="shared" ca="1" si="494"/>
        <v>18227</v>
      </c>
    </row>
    <row r="5073" spans="2:12" x14ac:dyDescent="0.25">
      <c r="B5073">
        <f t="shared" ca="1" si="496"/>
        <v>30</v>
      </c>
      <c r="C5073">
        <f t="shared" ca="1" si="500"/>
        <v>4</v>
      </c>
      <c r="D5073">
        <f t="shared" ca="1" si="500"/>
        <v>1945</v>
      </c>
      <c r="E5073">
        <f t="shared" ca="1" si="500"/>
        <v>2</v>
      </c>
      <c r="F5073">
        <f t="shared" ca="1" si="500"/>
        <v>1</v>
      </c>
      <c r="G5073">
        <f t="shared" ca="1" si="500"/>
        <v>2</v>
      </c>
      <c r="I5073" t="str">
        <f t="shared" ca="1" si="497"/>
        <v>Male</v>
      </c>
      <c r="J5073" t="str">
        <f t="shared" ca="1" si="498"/>
        <v>Aetna</v>
      </c>
      <c r="K5073" t="str">
        <f t="shared" ca="1" si="499"/>
        <v>Admitted</v>
      </c>
      <c r="L5073" s="1">
        <f t="shared" ca="1" si="494"/>
        <v>16557</v>
      </c>
    </row>
    <row r="5074" spans="2:12" x14ac:dyDescent="0.25">
      <c r="B5074">
        <f t="shared" ca="1" si="496"/>
        <v>6</v>
      </c>
      <c r="C5074">
        <f t="shared" ca="1" si="500"/>
        <v>4</v>
      </c>
      <c r="D5074">
        <f t="shared" ca="1" si="500"/>
        <v>1937</v>
      </c>
      <c r="E5074">
        <f t="shared" ca="1" si="500"/>
        <v>2</v>
      </c>
      <c r="F5074">
        <f t="shared" ca="1" si="500"/>
        <v>2</v>
      </c>
      <c r="G5074">
        <f t="shared" ca="1" si="500"/>
        <v>2</v>
      </c>
      <c r="I5074" t="str">
        <f t="shared" ca="1" si="497"/>
        <v>Male</v>
      </c>
      <c r="J5074" t="str">
        <f t="shared" ca="1" si="498"/>
        <v>Medicare</v>
      </c>
      <c r="K5074" t="str">
        <f t="shared" ca="1" si="499"/>
        <v>Admitted</v>
      </c>
      <c r="L5074" s="1">
        <f t="shared" ca="1" si="494"/>
        <v>13611</v>
      </c>
    </row>
    <row r="5075" spans="2:12" x14ac:dyDescent="0.25">
      <c r="B5075">
        <f t="shared" ca="1" si="496"/>
        <v>6</v>
      </c>
      <c r="C5075">
        <f t="shared" ca="1" si="500"/>
        <v>11</v>
      </c>
      <c r="D5075">
        <f t="shared" ca="1" si="500"/>
        <v>1938</v>
      </c>
      <c r="E5075">
        <f t="shared" ca="1" si="500"/>
        <v>2</v>
      </c>
      <c r="F5075">
        <f t="shared" ca="1" si="500"/>
        <v>5</v>
      </c>
      <c r="G5075">
        <f t="shared" ca="1" si="500"/>
        <v>1</v>
      </c>
      <c r="I5075" t="str">
        <f t="shared" ca="1" si="497"/>
        <v>Male</v>
      </c>
      <c r="J5075" t="str">
        <f t="shared" ca="1" si="498"/>
        <v>Blue Cross</v>
      </c>
      <c r="K5075" t="str">
        <f t="shared" ca="1" si="499"/>
        <v>Discharged</v>
      </c>
      <c r="L5075" s="1">
        <f t="shared" ca="1" si="494"/>
        <v>14190</v>
      </c>
    </row>
    <row r="5076" spans="2:12" x14ac:dyDescent="0.25">
      <c r="B5076">
        <f t="shared" ca="1" si="496"/>
        <v>21</v>
      </c>
      <c r="C5076">
        <f t="shared" ca="1" si="500"/>
        <v>3</v>
      </c>
      <c r="D5076">
        <f t="shared" ca="1" si="500"/>
        <v>1974</v>
      </c>
      <c r="E5076">
        <f t="shared" ca="1" si="500"/>
        <v>2</v>
      </c>
      <c r="F5076">
        <f t="shared" ca="1" si="500"/>
        <v>2</v>
      </c>
      <c r="G5076">
        <f t="shared" ca="1" si="500"/>
        <v>4</v>
      </c>
      <c r="I5076" t="str">
        <f t="shared" ca="1" si="497"/>
        <v>Male</v>
      </c>
      <c r="J5076" t="str">
        <f t="shared" ca="1" si="498"/>
        <v>Medicare</v>
      </c>
      <c r="K5076" t="str">
        <f t="shared" ca="1" si="499"/>
        <v>Left without being seen</v>
      </c>
      <c r="L5076" s="1">
        <f t="shared" ref="L5076:L5139" ca="1" si="501">DATE(D5076,C5076,B5076)</f>
        <v>27109</v>
      </c>
    </row>
    <row r="5077" spans="2:12" x14ac:dyDescent="0.25">
      <c r="B5077">
        <f t="shared" ca="1" si="496"/>
        <v>2</v>
      </c>
      <c r="C5077">
        <f t="shared" ca="1" si="500"/>
        <v>10</v>
      </c>
      <c r="D5077">
        <f t="shared" ca="1" si="500"/>
        <v>1931</v>
      </c>
      <c r="E5077">
        <f t="shared" ca="1" si="500"/>
        <v>2</v>
      </c>
      <c r="F5077">
        <f t="shared" ca="1" si="500"/>
        <v>3</v>
      </c>
      <c r="G5077">
        <f t="shared" ca="1" si="500"/>
        <v>3</v>
      </c>
      <c r="I5077" t="str">
        <f t="shared" ca="1" si="497"/>
        <v>Male</v>
      </c>
      <c r="J5077" t="str">
        <f t="shared" ca="1" si="498"/>
        <v>Medicaid</v>
      </c>
      <c r="K5077" t="str">
        <f t="shared" ca="1" si="499"/>
        <v>Transferred</v>
      </c>
      <c r="L5077" s="1">
        <f t="shared" ca="1" si="501"/>
        <v>11598</v>
      </c>
    </row>
    <row r="5078" spans="2:12" x14ac:dyDescent="0.25">
      <c r="B5078">
        <f t="shared" ca="1" si="496"/>
        <v>2</v>
      </c>
      <c r="C5078">
        <f t="shared" ca="1" si="500"/>
        <v>2</v>
      </c>
      <c r="D5078">
        <f t="shared" ca="1" si="500"/>
        <v>1925</v>
      </c>
      <c r="E5078">
        <f t="shared" ca="1" si="500"/>
        <v>1</v>
      </c>
      <c r="F5078">
        <f t="shared" ca="1" si="500"/>
        <v>5</v>
      </c>
      <c r="G5078">
        <f t="shared" ca="1" si="500"/>
        <v>3</v>
      </c>
      <c r="I5078" t="str">
        <f t="shared" ca="1" si="497"/>
        <v>Female</v>
      </c>
      <c r="J5078" t="str">
        <f t="shared" ca="1" si="498"/>
        <v>Blue Cross</v>
      </c>
      <c r="K5078" t="str">
        <f t="shared" ca="1" si="499"/>
        <v>Transferred</v>
      </c>
      <c r="L5078" s="1">
        <f t="shared" ca="1" si="501"/>
        <v>9165</v>
      </c>
    </row>
    <row r="5079" spans="2:12" x14ac:dyDescent="0.25">
      <c r="B5079">
        <f t="shared" ca="1" si="496"/>
        <v>24</v>
      </c>
      <c r="C5079">
        <f t="shared" ca="1" si="500"/>
        <v>4</v>
      </c>
      <c r="D5079">
        <f t="shared" ca="1" si="500"/>
        <v>1934</v>
      </c>
      <c r="E5079">
        <f t="shared" ca="1" si="500"/>
        <v>2</v>
      </c>
      <c r="F5079">
        <f t="shared" ca="1" si="500"/>
        <v>1</v>
      </c>
      <c r="G5079">
        <f t="shared" ca="1" si="500"/>
        <v>4</v>
      </c>
      <c r="I5079" t="str">
        <f t="shared" ca="1" si="497"/>
        <v>Male</v>
      </c>
      <c r="J5079" t="str">
        <f t="shared" ca="1" si="498"/>
        <v>Aetna</v>
      </c>
      <c r="K5079" t="str">
        <f t="shared" ca="1" si="499"/>
        <v>Left without being seen</v>
      </c>
      <c r="L5079" s="1">
        <f t="shared" ca="1" si="501"/>
        <v>12533</v>
      </c>
    </row>
    <row r="5080" spans="2:12" x14ac:dyDescent="0.25">
      <c r="B5080">
        <f t="shared" ca="1" si="496"/>
        <v>25</v>
      </c>
      <c r="C5080">
        <f t="shared" ca="1" si="500"/>
        <v>2</v>
      </c>
      <c r="D5080">
        <f t="shared" ca="1" si="500"/>
        <v>1992</v>
      </c>
      <c r="E5080">
        <f t="shared" ca="1" si="500"/>
        <v>1</v>
      </c>
      <c r="F5080">
        <f t="shared" ca="1" si="500"/>
        <v>1</v>
      </c>
      <c r="G5080">
        <f t="shared" ca="1" si="500"/>
        <v>2</v>
      </c>
      <c r="I5080" t="str">
        <f t="shared" ca="1" si="497"/>
        <v>Female</v>
      </c>
      <c r="J5080" t="str">
        <f t="shared" ca="1" si="498"/>
        <v>Aetna</v>
      </c>
      <c r="K5080" t="str">
        <f t="shared" ca="1" si="499"/>
        <v>Admitted</v>
      </c>
      <c r="L5080" s="1">
        <f t="shared" ca="1" si="501"/>
        <v>33659</v>
      </c>
    </row>
    <row r="5081" spans="2:12" x14ac:dyDescent="0.25">
      <c r="B5081">
        <f t="shared" ca="1" si="496"/>
        <v>5</v>
      </c>
      <c r="C5081">
        <f t="shared" ca="1" si="500"/>
        <v>10</v>
      </c>
      <c r="D5081">
        <f t="shared" ca="1" si="500"/>
        <v>1919</v>
      </c>
      <c r="E5081">
        <f t="shared" ca="1" si="500"/>
        <v>1</v>
      </c>
      <c r="F5081">
        <f t="shared" ca="1" si="500"/>
        <v>3</v>
      </c>
      <c r="G5081">
        <f t="shared" ca="1" si="500"/>
        <v>1</v>
      </c>
      <c r="I5081" t="str">
        <f t="shared" ca="1" si="497"/>
        <v>Female</v>
      </c>
      <c r="J5081" t="str">
        <f t="shared" ca="1" si="498"/>
        <v>Medicaid</v>
      </c>
      <c r="K5081" t="str">
        <f t="shared" ca="1" si="499"/>
        <v>Discharged</v>
      </c>
      <c r="L5081" s="1">
        <f t="shared" ca="1" si="501"/>
        <v>7218</v>
      </c>
    </row>
    <row r="5082" spans="2:12" x14ac:dyDescent="0.25">
      <c r="B5082">
        <f t="shared" ca="1" si="496"/>
        <v>2</v>
      </c>
      <c r="C5082">
        <f t="shared" ca="1" si="500"/>
        <v>10</v>
      </c>
      <c r="D5082">
        <f t="shared" ca="1" si="500"/>
        <v>1963</v>
      </c>
      <c r="E5082">
        <f t="shared" ca="1" si="500"/>
        <v>1</v>
      </c>
      <c r="F5082">
        <f t="shared" ca="1" si="500"/>
        <v>4</v>
      </c>
      <c r="G5082">
        <f t="shared" ca="1" si="500"/>
        <v>1</v>
      </c>
      <c r="I5082" t="str">
        <f t="shared" ca="1" si="497"/>
        <v>Female</v>
      </c>
      <c r="J5082" t="str">
        <f t="shared" ca="1" si="498"/>
        <v>Self-pay</v>
      </c>
      <c r="K5082" t="str">
        <f t="shared" ca="1" si="499"/>
        <v>Discharged</v>
      </c>
      <c r="L5082" s="1">
        <f t="shared" ca="1" si="501"/>
        <v>23286</v>
      </c>
    </row>
    <row r="5083" spans="2:12" x14ac:dyDescent="0.25">
      <c r="B5083">
        <f t="shared" ca="1" si="496"/>
        <v>14</v>
      </c>
      <c r="C5083">
        <f t="shared" ca="1" si="500"/>
        <v>3</v>
      </c>
      <c r="D5083">
        <f t="shared" ca="1" si="500"/>
        <v>1999</v>
      </c>
      <c r="E5083">
        <f t="shared" ca="1" si="500"/>
        <v>2</v>
      </c>
      <c r="F5083">
        <f t="shared" ca="1" si="500"/>
        <v>1</v>
      </c>
      <c r="G5083">
        <f t="shared" ca="1" si="500"/>
        <v>4</v>
      </c>
      <c r="I5083" t="str">
        <f t="shared" ca="1" si="497"/>
        <v>Male</v>
      </c>
      <c r="J5083" t="str">
        <f t="shared" ca="1" si="498"/>
        <v>Aetna</v>
      </c>
      <c r="K5083" t="str">
        <f t="shared" ca="1" si="499"/>
        <v>Left without being seen</v>
      </c>
      <c r="L5083" s="1">
        <f t="shared" ca="1" si="501"/>
        <v>36233</v>
      </c>
    </row>
    <row r="5084" spans="2:12" x14ac:dyDescent="0.25">
      <c r="B5084">
        <f t="shared" ca="1" si="496"/>
        <v>12</v>
      </c>
      <c r="C5084">
        <f t="shared" ca="1" si="500"/>
        <v>8</v>
      </c>
      <c r="D5084">
        <f t="shared" ca="1" si="500"/>
        <v>1991</v>
      </c>
      <c r="E5084">
        <f t="shared" ca="1" si="500"/>
        <v>1</v>
      </c>
      <c r="F5084">
        <f t="shared" ca="1" si="500"/>
        <v>1</v>
      </c>
      <c r="G5084">
        <f t="shared" ca="1" si="500"/>
        <v>4</v>
      </c>
      <c r="I5084" t="str">
        <f t="shared" ca="1" si="497"/>
        <v>Female</v>
      </c>
      <c r="J5084" t="str">
        <f t="shared" ca="1" si="498"/>
        <v>Aetna</v>
      </c>
      <c r="K5084" t="str">
        <f t="shared" ca="1" si="499"/>
        <v>Left without being seen</v>
      </c>
      <c r="L5084" s="1">
        <f t="shared" ca="1" si="501"/>
        <v>33462</v>
      </c>
    </row>
    <row r="5085" spans="2:12" x14ac:dyDescent="0.25">
      <c r="B5085">
        <f t="shared" ca="1" si="496"/>
        <v>29</v>
      </c>
      <c r="C5085">
        <f t="shared" ca="1" si="500"/>
        <v>12</v>
      </c>
      <c r="D5085">
        <f t="shared" ca="1" si="500"/>
        <v>1971</v>
      </c>
      <c r="E5085">
        <f t="shared" ca="1" si="500"/>
        <v>2</v>
      </c>
      <c r="F5085">
        <f t="shared" ca="1" si="500"/>
        <v>3</v>
      </c>
      <c r="G5085">
        <f t="shared" ca="1" si="500"/>
        <v>2</v>
      </c>
      <c r="I5085" t="str">
        <f t="shared" ca="1" si="497"/>
        <v>Male</v>
      </c>
      <c r="J5085" t="str">
        <f t="shared" ca="1" si="498"/>
        <v>Medicaid</v>
      </c>
      <c r="K5085" t="str">
        <f t="shared" ca="1" si="499"/>
        <v>Admitted</v>
      </c>
      <c r="L5085" s="1">
        <f t="shared" ca="1" si="501"/>
        <v>26296</v>
      </c>
    </row>
    <row r="5086" spans="2:12" x14ac:dyDescent="0.25">
      <c r="B5086">
        <f t="shared" ca="1" si="496"/>
        <v>10</v>
      </c>
      <c r="C5086">
        <f t="shared" ca="1" si="500"/>
        <v>7</v>
      </c>
      <c r="D5086">
        <f t="shared" ca="1" si="500"/>
        <v>1960</v>
      </c>
      <c r="E5086">
        <f t="shared" ca="1" si="500"/>
        <v>2</v>
      </c>
      <c r="F5086">
        <f t="shared" ca="1" si="500"/>
        <v>1</v>
      </c>
      <c r="G5086">
        <f t="shared" ca="1" si="500"/>
        <v>2</v>
      </c>
      <c r="I5086" t="str">
        <f t="shared" ca="1" si="497"/>
        <v>Male</v>
      </c>
      <c r="J5086" t="str">
        <f t="shared" ca="1" si="498"/>
        <v>Aetna</v>
      </c>
      <c r="K5086" t="str">
        <f t="shared" ca="1" si="499"/>
        <v>Admitted</v>
      </c>
      <c r="L5086" s="1">
        <f t="shared" ca="1" si="501"/>
        <v>22107</v>
      </c>
    </row>
    <row r="5087" spans="2:12" x14ac:dyDescent="0.25">
      <c r="B5087">
        <f t="shared" ca="1" si="496"/>
        <v>16</v>
      </c>
      <c r="C5087">
        <f t="shared" ca="1" si="500"/>
        <v>12</v>
      </c>
      <c r="D5087">
        <f t="shared" ca="1" si="500"/>
        <v>1944</v>
      </c>
      <c r="E5087">
        <f t="shared" ca="1" si="500"/>
        <v>1</v>
      </c>
      <c r="F5087">
        <f t="shared" ca="1" si="500"/>
        <v>3</v>
      </c>
      <c r="G5087">
        <f t="shared" ca="1" si="500"/>
        <v>2</v>
      </c>
      <c r="I5087" t="str">
        <f t="shared" ca="1" si="497"/>
        <v>Female</v>
      </c>
      <c r="J5087" t="str">
        <f t="shared" ca="1" si="498"/>
        <v>Medicaid</v>
      </c>
      <c r="K5087" t="str">
        <f t="shared" ca="1" si="499"/>
        <v>Admitted</v>
      </c>
      <c r="L5087" s="1">
        <f t="shared" ca="1" si="501"/>
        <v>16422</v>
      </c>
    </row>
    <row r="5088" spans="2:12" x14ac:dyDescent="0.25">
      <c r="B5088">
        <f t="shared" ca="1" si="496"/>
        <v>3</v>
      </c>
      <c r="C5088">
        <f t="shared" ca="1" si="500"/>
        <v>1</v>
      </c>
      <c r="D5088">
        <f t="shared" ca="1" si="500"/>
        <v>1922</v>
      </c>
      <c r="E5088">
        <f t="shared" ca="1" si="500"/>
        <v>1</v>
      </c>
      <c r="F5088">
        <f t="shared" ca="1" si="500"/>
        <v>5</v>
      </c>
      <c r="G5088">
        <f t="shared" ca="1" si="500"/>
        <v>2</v>
      </c>
      <c r="I5088" t="str">
        <f t="shared" ca="1" si="497"/>
        <v>Female</v>
      </c>
      <c r="J5088" t="str">
        <f t="shared" ca="1" si="498"/>
        <v>Blue Cross</v>
      </c>
      <c r="K5088" t="str">
        <f t="shared" ca="1" si="499"/>
        <v>Admitted</v>
      </c>
      <c r="L5088" s="1">
        <f t="shared" ca="1" si="501"/>
        <v>8039</v>
      </c>
    </row>
    <row r="5089" spans="2:12" x14ac:dyDescent="0.25">
      <c r="B5089">
        <f t="shared" ca="1" si="496"/>
        <v>11</v>
      </c>
      <c r="C5089">
        <f t="shared" ca="1" si="500"/>
        <v>10</v>
      </c>
      <c r="D5089">
        <f t="shared" ca="1" si="500"/>
        <v>1928</v>
      </c>
      <c r="E5089">
        <f t="shared" ca="1" si="500"/>
        <v>2</v>
      </c>
      <c r="F5089">
        <f t="shared" ca="1" si="500"/>
        <v>3</v>
      </c>
      <c r="G5089">
        <f t="shared" ca="1" si="500"/>
        <v>3</v>
      </c>
      <c r="I5089" t="str">
        <f t="shared" ca="1" si="497"/>
        <v>Male</v>
      </c>
      <c r="J5089" t="str">
        <f t="shared" ca="1" si="498"/>
        <v>Medicaid</v>
      </c>
      <c r="K5089" t="str">
        <f t="shared" ca="1" si="499"/>
        <v>Transferred</v>
      </c>
      <c r="L5089" s="1">
        <f t="shared" ca="1" si="501"/>
        <v>10512</v>
      </c>
    </row>
    <row r="5090" spans="2:12" x14ac:dyDescent="0.25">
      <c r="B5090">
        <f t="shared" ca="1" si="496"/>
        <v>14</v>
      </c>
      <c r="C5090">
        <f t="shared" ca="1" si="500"/>
        <v>10</v>
      </c>
      <c r="D5090">
        <f t="shared" ca="1" si="500"/>
        <v>1987</v>
      </c>
      <c r="E5090">
        <f t="shared" ca="1" si="500"/>
        <v>2</v>
      </c>
      <c r="F5090">
        <f t="shared" ca="1" si="500"/>
        <v>5</v>
      </c>
      <c r="G5090">
        <f t="shared" ca="1" si="500"/>
        <v>3</v>
      </c>
      <c r="I5090" t="str">
        <f t="shared" ca="1" si="497"/>
        <v>Male</v>
      </c>
      <c r="J5090" t="str">
        <f t="shared" ca="1" si="498"/>
        <v>Blue Cross</v>
      </c>
      <c r="K5090" t="str">
        <f t="shared" ca="1" si="499"/>
        <v>Transferred</v>
      </c>
      <c r="L5090" s="1">
        <f t="shared" ca="1" si="501"/>
        <v>32064</v>
      </c>
    </row>
    <row r="5091" spans="2:12" x14ac:dyDescent="0.25">
      <c r="B5091">
        <f t="shared" ca="1" si="496"/>
        <v>16</v>
      </c>
      <c r="C5091">
        <f t="shared" ca="1" si="500"/>
        <v>8</v>
      </c>
      <c r="D5091">
        <f t="shared" ca="1" si="500"/>
        <v>1916</v>
      </c>
      <c r="E5091">
        <f t="shared" ca="1" si="500"/>
        <v>1</v>
      </c>
      <c r="F5091">
        <f t="shared" ca="1" si="500"/>
        <v>2</v>
      </c>
      <c r="G5091">
        <f t="shared" ca="1" si="500"/>
        <v>1</v>
      </c>
      <c r="I5091" t="str">
        <f t="shared" ca="1" si="497"/>
        <v>Female</v>
      </c>
      <c r="J5091" t="str">
        <f t="shared" ca="1" si="498"/>
        <v>Medicare</v>
      </c>
      <c r="K5091" t="str">
        <f t="shared" ca="1" si="499"/>
        <v>Discharged</v>
      </c>
      <c r="L5091" s="1">
        <f t="shared" ca="1" si="501"/>
        <v>6073</v>
      </c>
    </row>
    <row r="5092" spans="2:12" x14ac:dyDescent="0.25">
      <c r="B5092">
        <f t="shared" ca="1" si="496"/>
        <v>14</v>
      </c>
      <c r="C5092">
        <f t="shared" ca="1" si="500"/>
        <v>1</v>
      </c>
      <c r="D5092">
        <f t="shared" ca="1" si="500"/>
        <v>1946</v>
      </c>
      <c r="E5092">
        <f t="shared" ca="1" si="500"/>
        <v>1</v>
      </c>
      <c r="F5092">
        <f t="shared" ca="1" si="500"/>
        <v>3</v>
      </c>
      <c r="G5092">
        <f t="shared" ca="1" si="500"/>
        <v>1</v>
      </c>
      <c r="I5092" t="str">
        <f t="shared" ca="1" si="497"/>
        <v>Female</v>
      </c>
      <c r="J5092" t="str">
        <f t="shared" ca="1" si="498"/>
        <v>Medicaid</v>
      </c>
      <c r="K5092" t="str">
        <f t="shared" ca="1" si="499"/>
        <v>Discharged</v>
      </c>
      <c r="L5092" s="1">
        <f t="shared" ca="1" si="501"/>
        <v>16816</v>
      </c>
    </row>
    <row r="5093" spans="2:12" x14ac:dyDescent="0.25">
      <c r="B5093">
        <f t="shared" ca="1" si="496"/>
        <v>9</v>
      </c>
      <c r="C5093">
        <f t="shared" ca="1" si="500"/>
        <v>2</v>
      </c>
      <c r="D5093">
        <f t="shared" ca="1" si="500"/>
        <v>1972</v>
      </c>
      <c r="E5093">
        <f t="shared" ca="1" si="500"/>
        <v>1</v>
      </c>
      <c r="F5093">
        <f t="shared" ca="1" si="500"/>
        <v>5</v>
      </c>
      <c r="G5093">
        <f t="shared" ca="1" si="500"/>
        <v>4</v>
      </c>
      <c r="I5093" t="str">
        <f t="shared" ca="1" si="497"/>
        <v>Female</v>
      </c>
      <c r="J5093" t="str">
        <f t="shared" ca="1" si="498"/>
        <v>Blue Cross</v>
      </c>
      <c r="K5093" t="str">
        <f t="shared" ca="1" si="499"/>
        <v>Left without being seen</v>
      </c>
      <c r="L5093" s="1">
        <f t="shared" ca="1" si="501"/>
        <v>26338</v>
      </c>
    </row>
    <row r="5094" spans="2:12" x14ac:dyDescent="0.25">
      <c r="B5094">
        <f t="shared" ca="1" si="496"/>
        <v>12</v>
      </c>
      <c r="C5094">
        <f t="shared" ca="1" si="500"/>
        <v>9</v>
      </c>
      <c r="D5094">
        <f t="shared" ca="1" si="500"/>
        <v>1955</v>
      </c>
      <c r="E5094">
        <f t="shared" ca="1" si="500"/>
        <v>1</v>
      </c>
      <c r="F5094">
        <f t="shared" ca="1" si="500"/>
        <v>5</v>
      </c>
      <c r="G5094">
        <f t="shared" ca="1" si="500"/>
        <v>2</v>
      </c>
      <c r="I5094" t="str">
        <f t="shared" ca="1" si="497"/>
        <v>Female</v>
      </c>
      <c r="J5094" t="str">
        <f t="shared" ca="1" si="498"/>
        <v>Blue Cross</v>
      </c>
      <c r="K5094" t="str">
        <f t="shared" ca="1" si="499"/>
        <v>Admitted</v>
      </c>
      <c r="L5094" s="1">
        <f t="shared" ca="1" si="501"/>
        <v>20344</v>
      </c>
    </row>
    <row r="5095" spans="2:12" x14ac:dyDescent="0.25">
      <c r="B5095">
        <f t="shared" ca="1" si="496"/>
        <v>5</v>
      </c>
      <c r="C5095">
        <f t="shared" ca="1" si="500"/>
        <v>1</v>
      </c>
      <c r="D5095">
        <f t="shared" ca="1" si="500"/>
        <v>2000</v>
      </c>
      <c r="E5095">
        <f t="shared" ca="1" si="500"/>
        <v>2</v>
      </c>
      <c r="F5095">
        <f t="shared" ca="1" si="500"/>
        <v>1</v>
      </c>
      <c r="G5095">
        <f t="shared" ca="1" si="500"/>
        <v>4</v>
      </c>
      <c r="I5095" t="str">
        <f t="shared" ca="1" si="497"/>
        <v>Male</v>
      </c>
      <c r="J5095" t="str">
        <f t="shared" ca="1" si="498"/>
        <v>Aetna</v>
      </c>
      <c r="K5095" t="str">
        <f t="shared" ca="1" si="499"/>
        <v>Left without being seen</v>
      </c>
      <c r="L5095" s="1">
        <f t="shared" ca="1" si="501"/>
        <v>36530</v>
      </c>
    </row>
    <row r="5096" spans="2:12" x14ac:dyDescent="0.25">
      <c r="B5096">
        <f t="shared" ca="1" si="496"/>
        <v>22</v>
      </c>
      <c r="C5096">
        <f t="shared" ca="1" si="500"/>
        <v>10</v>
      </c>
      <c r="D5096">
        <f t="shared" ca="1" si="500"/>
        <v>1958</v>
      </c>
      <c r="E5096">
        <f t="shared" ca="1" si="500"/>
        <v>2</v>
      </c>
      <c r="F5096">
        <f t="shared" ca="1" si="500"/>
        <v>5</v>
      </c>
      <c r="G5096">
        <f t="shared" ca="1" si="500"/>
        <v>3</v>
      </c>
      <c r="I5096" t="str">
        <f t="shared" ca="1" si="497"/>
        <v>Male</v>
      </c>
      <c r="J5096" t="str">
        <f t="shared" ca="1" si="498"/>
        <v>Blue Cross</v>
      </c>
      <c r="K5096" t="str">
        <f t="shared" ca="1" si="499"/>
        <v>Transferred</v>
      </c>
      <c r="L5096" s="1">
        <f t="shared" ca="1" si="501"/>
        <v>21480</v>
      </c>
    </row>
    <row r="5097" spans="2:12" x14ac:dyDescent="0.25">
      <c r="B5097">
        <f t="shared" ca="1" si="496"/>
        <v>19</v>
      </c>
      <c r="C5097">
        <f t="shared" ca="1" si="500"/>
        <v>4</v>
      </c>
      <c r="D5097">
        <f t="shared" ca="1" si="500"/>
        <v>2013</v>
      </c>
      <c r="E5097">
        <f t="shared" ca="1" si="500"/>
        <v>2</v>
      </c>
      <c r="F5097">
        <f t="shared" ca="1" si="500"/>
        <v>2</v>
      </c>
      <c r="G5097">
        <f t="shared" ca="1" si="500"/>
        <v>2</v>
      </c>
      <c r="I5097" t="str">
        <f t="shared" ca="1" si="497"/>
        <v>Male</v>
      </c>
      <c r="J5097" t="str">
        <f t="shared" ca="1" si="498"/>
        <v>Medicare</v>
      </c>
      <c r="K5097" t="str">
        <f t="shared" ca="1" si="499"/>
        <v>Admitted</v>
      </c>
      <c r="L5097" s="1">
        <f t="shared" ca="1" si="501"/>
        <v>41383</v>
      </c>
    </row>
    <row r="5098" spans="2:12" x14ac:dyDescent="0.25">
      <c r="B5098">
        <f t="shared" ca="1" si="496"/>
        <v>30</v>
      </c>
      <c r="C5098">
        <f t="shared" ca="1" si="500"/>
        <v>5</v>
      </c>
      <c r="D5098">
        <f t="shared" ca="1" si="500"/>
        <v>1970</v>
      </c>
      <c r="E5098">
        <f t="shared" ca="1" si="500"/>
        <v>2</v>
      </c>
      <c r="F5098">
        <f t="shared" ca="1" si="500"/>
        <v>3</v>
      </c>
      <c r="G5098">
        <f t="shared" ca="1" si="500"/>
        <v>3</v>
      </c>
      <c r="I5098" t="str">
        <f t="shared" ca="1" si="497"/>
        <v>Male</v>
      </c>
      <c r="J5098" t="str">
        <f t="shared" ca="1" si="498"/>
        <v>Medicaid</v>
      </c>
      <c r="K5098" t="str">
        <f t="shared" ca="1" si="499"/>
        <v>Transferred</v>
      </c>
      <c r="L5098" s="1">
        <f t="shared" ca="1" si="501"/>
        <v>25718</v>
      </c>
    </row>
    <row r="5099" spans="2:12" x14ac:dyDescent="0.25">
      <c r="B5099">
        <f t="shared" ca="1" si="496"/>
        <v>14</v>
      </c>
      <c r="C5099">
        <f t="shared" ca="1" si="500"/>
        <v>4</v>
      </c>
      <c r="D5099">
        <f t="shared" ca="1" si="500"/>
        <v>1962</v>
      </c>
      <c r="E5099">
        <f t="shared" ca="1" si="500"/>
        <v>2</v>
      </c>
      <c r="F5099">
        <f t="shared" ca="1" si="500"/>
        <v>4</v>
      </c>
      <c r="G5099">
        <f t="shared" ca="1" si="500"/>
        <v>3</v>
      </c>
      <c r="I5099" t="str">
        <f t="shared" ca="1" si="497"/>
        <v>Male</v>
      </c>
      <c r="J5099" t="str">
        <f t="shared" ca="1" si="498"/>
        <v>Self-pay</v>
      </c>
      <c r="K5099" t="str">
        <f t="shared" ca="1" si="499"/>
        <v>Transferred</v>
      </c>
      <c r="L5099" s="1">
        <f t="shared" ca="1" si="501"/>
        <v>22750</v>
      </c>
    </row>
    <row r="5100" spans="2:12" x14ac:dyDescent="0.25">
      <c r="B5100">
        <f t="shared" ca="1" si="496"/>
        <v>5</v>
      </c>
      <c r="C5100">
        <f t="shared" ca="1" si="500"/>
        <v>4</v>
      </c>
      <c r="D5100">
        <f t="shared" ca="1" si="500"/>
        <v>1944</v>
      </c>
      <c r="E5100">
        <f t="shared" ca="1" si="500"/>
        <v>2</v>
      </c>
      <c r="F5100">
        <f t="shared" ca="1" si="500"/>
        <v>5</v>
      </c>
      <c r="G5100">
        <f t="shared" ca="1" si="500"/>
        <v>1</v>
      </c>
      <c r="I5100" t="str">
        <f t="shared" ca="1" si="497"/>
        <v>Male</v>
      </c>
      <c r="J5100" t="str">
        <f t="shared" ca="1" si="498"/>
        <v>Blue Cross</v>
      </c>
      <c r="K5100" t="str">
        <f t="shared" ca="1" si="499"/>
        <v>Discharged</v>
      </c>
      <c r="L5100" s="1">
        <f t="shared" ca="1" si="501"/>
        <v>16167</v>
      </c>
    </row>
    <row r="5101" spans="2:12" x14ac:dyDescent="0.25">
      <c r="B5101">
        <f t="shared" ca="1" si="496"/>
        <v>17</v>
      </c>
      <c r="C5101">
        <f t="shared" ca="1" si="500"/>
        <v>7</v>
      </c>
      <c r="D5101">
        <f t="shared" ca="1" si="500"/>
        <v>2011</v>
      </c>
      <c r="E5101">
        <f t="shared" ca="1" si="500"/>
        <v>2</v>
      </c>
      <c r="F5101">
        <f t="shared" ca="1" si="500"/>
        <v>3</v>
      </c>
      <c r="G5101">
        <f t="shared" ca="1" si="500"/>
        <v>4</v>
      </c>
      <c r="I5101" t="str">
        <f t="shared" ca="1" si="497"/>
        <v>Male</v>
      </c>
      <c r="J5101" t="str">
        <f t="shared" ca="1" si="498"/>
        <v>Medicaid</v>
      </c>
      <c r="K5101" t="str">
        <f t="shared" ca="1" si="499"/>
        <v>Left without being seen</v>
      </c>
      <c r="L5101" s="1">
        <f t="shared" ca="1" si="501"/>
        <v>40741</v>
      </c>
    </row>
    <row r="5102" spans="2:12" x14ac:dyDescent="0.25">
      <c r="B5102">
        <f t="shared" ca="1" si="496"/>
        <v>16</v>
      </c>
      <c r="C5102">
        <f t="shared" ca="1" si="500"/>
        <v>10</v>
      </c>
      <c r="D5102">
        <f t="shared" ca="1" si="500"/>
        <v>1935</v>
      </c>
      <c r="E5102">
        <f t="shared" ca="1" si="500"/>
        <v>1</v>
      </c>
      <c r="F5102">
        <f t="shared" ca="1" si="500"/>
        <v>5</v>
      </c>
      <c r="G5102">
        <f t="shared" ca="1" si="500"/>
        <v>1</v>
      </c>
      <c r="I5102" t="str">
        <f t="shared" ca="1" si="497"/>
        <v>Female</v>
      </c>
      <c r="J5102" t="str">
        <f t="shared" ca="1" si="498"/>
        <v>Blue Cross</v>
      </c>
      <c r="K5102" t="str">
        <f t="shared" ca="1" si="499"/>
        <v>Discharged</v>
      </c>
      <c r="L5102" s="1">
        <f t="shared" ca="1" si="501"/>
        <v>13073</v>
      </c>
    </row>
    <row r="5103" spans="2:12" x14ac:dyDescent="0.25">
      <c r="B5103">
        <f t="shared" ca="1" si="496"/>
        <v>26</v>
      </c>
      <c r="C5103">
        <f t="shared" ca="1" si="500"/>
        <v>6</v>
      </c>
      <c r="D5103">
        <f t="shared" ca="1" si="500"/>
        <v>1951</v>
      </c>
      <c r="E5103">
        <f t="shared" ca="1" si="500"/>
        <v>2</v>
      </c>
      <c r="F5103">
        <f t="shared" ca="1" si="500"/>
        <v>1</v>
      </c>
      <c r="G5103">
        <f t="shared" ca="1" si="500"/>
        <v>4</v>
      </c>
      <c r="I5103" t="str">
        <f t="shared" ca="1" si="497"/>
        <v>Male</v>
      </c>
      <c r="J5103" t="str">
        <f t="shared" ca="1" si="498"/>
        <v>Aetna</v>
      </c>
      <c r="K5103" t="str">
        <f t="shared" ca="1" si="499"/>
        <v>Left without being seen</v>
      </c>
      <c r="L5103" s="1">
        <f t="shared" ca="1" si="501"/>
        <v>18805</v>
      </c>
    </row>
    <row r="5104" spans="2:12" x14ac:dyDescent="0.25">
      <c r="B5104">
        <f t="shared" ca="1" si="496"/>
        <v>9</v>
      </c>
      <c r="C5104">
        <f t="shared" ca="1" si="500"/>
        <v>2</v>
      </c>
      <c r="D5104">
        <f t="shared" ca="1" si="500"/>
        <v>1928</v>
      </c>
      <c r="E5104">
        <f t="shared" ca="1" si="500"/>
        <v>2</v>
      </c>
      <c r="F5104">
        <f t="shared" ca="1" si="500"/>
        <v>3</v>
      </c>
      <c r="G5104">
        <f t="shared" ca="1" si="500"/>
        <v>1</v>
      </c>
      <c r="I5104" t="str">
        <f t="shared" ca="1" si="497"/>
        <v>Male</v>
      </c>
      <c r="J5104" t="str">
        <f t="shared" ca="1" si="498"/>
        <v>Medicaid</v>
      </c>
      <c r="K5104" t="str">
        <f t="shared" ca="1" si="499"/>
        <v>Discharged</v>
      </c>
      <c r="L5104" s="1">
        <f t="shared" ca="1" si="501"/>
        <v>10267</v>
      </c>
    </row>
    <row r="5105" spans="2:12" x14ac:dyDescent="0.25">
      <c r="B5105">
        <f t="shared" ca="1" si="496"/>
        <v>4</v>
      </c>
      <c r="C5105">
        <f t="shared" ca="1" si="500"/>
        <v>2</v>
      </c>
      <c r="D5105">
        <f t="shared" ca="1" si="500"/>
        <v>1919</v>
      </c>
      <c r="E5105">
        <f t="shared" ca="1" si="500"/>
        <v>2</v>
      </c>
      <c r="F5105">
        <f t="shared" ca="1" si="500"/>
        <v>2</v>
      </c>
      <c r="G5105">
        <f t="shared" ca="1" si="500"/>
        <v>3</v>
      </c>
      <c r="I5105" t="str">
        <f t="shared" ca="1" si="497"/>
        <v>Male</v>
      </c>
      <c r="J5105" t="str">
        <f t="shared" ca="1" si="498"/>
        <v>Medicare</v>
      </c>
      <c r="K5105" t="str">
        <f t="shared" ca="1" si="499"/>
        <v>Transferred</v>
      </c>
      <c r="L5105" s="1">
        <f t="shared" ca="1" si="501"/>
        <v>6975</v>
      </c>
    </row>
    <row r="5106" spans="2:12" x14ac:dyDescent="0.25">
      <c r="B5106">
        <f t="shared" ca="1" si="496"/>
        <v>2</v>
      </c>
      <c r="C5106">
        <f t="shared" ca="1" si="500"/>
        <v>9</v>
      </c>
      <c r="D5106">
        <f t="shared" ca="1" si="500"/>
        <v>1933</v>
      </c>
      <c r="E5106">
        <f t="shared" ca="1" si="500"/>
        <v>2</v>
      </c>
      <c r="F5106">
        <f t="shared" ca="1" si="500"/>
        <v>1</v>
      </c>
      <c r="G5106">
        <f t="shared" ca="1" si="500"/>
        <v>1</v>
      </c>
      <c r="I5106" t="str">
        <f t="shared" ca="1" si="497"/>
        <v>Male</v>
      </c>
      <c r="J5106" t="str">
        <f t="shared" ca="1" si="498"/>
        <v>Aetna</v>
      </c>
      <c r="K5106" t="str">
        <f t="shared" ca="1" si="499"/>
        <v>Discharged</v>
      </c>
      <c r="L5106" s="1">
        <f t="shared" ca="1" si="501"/>
        <v>12299</v>
      </c>
    </row>
    <row r="5107" spans="2:12" x14ac:dyDescent="0.25">
      <c r="B5107">
        <f t="shared" ca="1" si="496"/>
        <v>20</v>
      </c>
      <c r="C5107">
        <f t="shared" ca="1" si="500"/>
        <v>4</v>
      </c>
      <c r="D5107">
        <f t="shared" ca="1" si="500"/>
        <v>1923</v>
      </c>
      <c r="E5107">
        <f t="shared" ca="1" si="500"/>
        <v>1</v>
      </c>
      <c r="F5107">
        <f t="shared" ca="1" si="500"/>
        <v>4</v>
      </c>
      <c r="G5107">
        <f t="shared" ca="1" si="500"/>
        <v>3</v>
      </c>
      <c r="I5107" t="str">
        <f t="shared" ca="1" si="497"/>
        <v>Female</v>
      </c>
      <c r="J5107" t="str">
        <f t="shared" ca="1" si="498"/>
        <v>Self-pay</v>
      </c>
      <c r="K5107" t="str">
        <f t="shared" ca="1" si="499"/>
        <v>Transferred</v>
      </c>
      <c r="L5107" s="1">
        <f t="shared" ca="1" si="501"/>
        <v>8511</v>
      </c>
    </row>
    <row r="5108" spans="2:12" x14ac:dyDescent="0.25">
      <c r="B5108">
        <f t="shared" ca="1" si="496"/>
        <v>13</v>
      </c>
      <c r="C5108">
        <f t="shared" ca="1" si="500"/>
        <v>8</v>
      </c>
      <c r="D5108">
        <f t="shared" ca="1" si="500"/>
        <v>1929</v>
      </c>
      <c r="E5108">
        <f t="shared" ca="1" si="500"/>
        <v>2</v>
      </c>
      <c r="F5108">
        <f t="shared" ca="1" si="500"/>
        <v>4</v>
      </c>
      <c r="G5108">
        <f t="shared" ca="1" si="500"/>
        <v>2</v>
      </c>
      <c r="I5108" t="str">
        <f t="shared" ca="1" si="497"/>
        <v>Male</v>
      </c>
      <c r="J5108" t="str">
        <f t="shared" ca="1" si="498"/>
        <v>Self-pay</v>
      </c>
      <c r="K5108" t="str">
        <f t="shared" ca="1" si="499"/>
        <v>Admitted</v>
      </c>
      <c r="L5108" s="1">
        <f t="shared" ca="1" si="501"/>
        <v>10818</v>
      </c>
    </row>
    <row r="5109" spans="2:12" x14ac:dyDescent="0.25">
      <c r="B5109">
        <f t="shared" ca="1" si="496"/>
        <v>25</v>
      </c>
      <c r="C5109">
        <f t="shared" ca="1" si="500"/>
        <v>3</v>
      </c>
      <c r="D5109">
        <f t="shared" ca="1" si="500"/>
        <v>1932</v>
      </c>
      <c r="E5109">
        <f t="shared" ca="1" si="500"/>
        <v>1</v>
      </c>
      <c r="F5109">
        <f t="shared" ca="1" si="500"/>
        <v>5</v>
      </c>
      <c r="G5109">
        <f t="shared" ca="1" si="500"/>
        <v>4</v>
      </c>
      <c r="I5109" t="str">
        <f t="shared" ca="1" si="497"/>
        <v>Female</v>
      </c>
      <c r="J5109" t="str">
        <f t="shared" ca="1" si="498"/>
        <v>Blue Cross</v>
      </c>
      <c r="K5109" t="str">
        <f t="shared" ca="1" si="499"/>
        <v>Left without being seen</v>
      </c>
      <c r="L5109" s="1">
        <f t="shared" ca="1" si="501"/>
        <v>11773</v>
      </c>
    </row>
    <row r="5110" spans="2:12" x14ac:dyDescent="0.25">
      <c r="B5110">
        <f t="shared" ca="1" si="496"/>
        <v>17</v>
      </c>
      <c r="C5110">
        <f t="shared" ca="1" si="500"/>
        <v>3</v>
      </c>
      <c r="D5110">
        <f t="shared" ca="1" si="500"/>
        <v>1942</v>
      </c>
      <c r="E5110">
        <f t="shared" ca="1" si="500"/>
        <v>2</v>
      </c>
      <c r="F5110">
        <f t="shared" ca="1" si="500"/>
        <v>5</v>
      </c>
      <c r="G5110">
        <f t="shared" ca="1" si="500"/>
        <v>3</v>
      </c>
      <c r="I5110" t="str">
        <f t="shared" ca="1" si="497"/>
        <v>Male</v>
      </c>
      <c r="J5110" t="str">
        <f t="shared" ca="1" si="498"/>
        <v>Blue Cross</v>
      </c>
      <c r="K5110" t="str">
        <f t="shared" ca="1" si="499"/>
        <v>Transferred</v>
      </c>
      <c r="L5110" s="1">
        <f t="shared" ca="1" si="501"/>
        <v>15417</v>
      </c>
    </row>
    <row r="5111" spans="2:12" x14ac:dyDescent="0.25">
      <c r="B5111">
        <f t="shared" ca="1" si="496"/>
        <v>29</v>
      </c>
      <c r="C5111">
        <f t="shared" ca="1" si="500"/>
        <v>2</v>
      </c>
      <c r="D5111">
        <f t="shared" ca="1" si="500"/>
        <v>1963</v>
      </c>
      <c r="E5111">
        <f t="shared" ca="1" si="500"/>
        <v>2</v>
      </c>
      <c r="F5111">
        <f t="shared" ca="1" si="500"/>
        <v>5</v>
      </c>
      <c r="G5111">
        <f t="shared" ca="1" si="500"/>
        <v>3</v>
      </c>
      <c r="I5111" t="str">
        <f t="shared" ca="1" si="497"/>
        <v>Male</v>
      </c>
      <c r="J5111" t="str">
        <f t="shared" ca="1" si="498"/>
        <v>Blue Cross</v>
      </c>
      <c r="K5111" t="str">
        <f t="shared" ca="1" si="499"/>
        <v>Transferred</v>
      </c>
      <c r="L5111" s="1">
        <f t="shared" ca="1" si="501"/>
        <v>23071</v>
      </c>
    </row>
    <row r="5112" spans="2:12" x14ac:dyDescent="0.25">
      <c r="B5112">
        <f t="shared" ca="1" si="496"/>
        <v>1</v>
      </c>
      <c r="C5112">
        <f t="shared" ca="1" si="500"/>
        <v>11</v>
      </c>
      <c r="D5112">
        <f t="shared" ca="1" si="500"/>
        <v>2013</v>
      </c>
      <c r="E5112">
        <f t="shared" ca="1" si="500"/>
        <v>1</v>
      </c>
      <c r="F5112">
        <f t="shared" ca="1" si="500"/>
        <v>3</v>
      </c>
      <c r="G5112">
        <f t="shared" ca="1" si="500"/>
        <v>3</v>
      </c>
      <c r="I5112" t="str">
        <f t="shared" ca="1" si="497"/>
        <v>Female</v>
      </c>
      <c r="J5112" t="str">
        <f t="shared" ca="1" si="498"/>
        <v>Medicaid</v>
      </c>
      <c r="K5112" t="str">
        <f t="shared" ca="1" si="499"/>
        <v>Transferred</v>
      </c>
      <c r="L5112" s="1">
        <f t="shared" ca="1" si="501"/>
        <v>41579</v>
      </c>
    </row>
    <row r="5113" spans="2:12" x14ac:dyDescent="0.25">
      <c r="B5113">
        <f t="shared" ca="1" si="496"/>
        <v>11</v>
      </c>
      <c r="C5113">
        <f t="shared" ca="1" si="500"/>
        <v>12</v>
      </c>
      <c r="D5113">
        <f t="shared" ca="1" si="500"/>
        <v>1934</v>
      </c>
      <c r="E5113">
        <f t="shared" ca="1" si="500"/>
        <v>1</v>
      </c>
      <c r="F5113">
        <f t="shared" ca="1" si="500"/>
        <v>5</v>
      </c>
      <c r="G5113">
        <f t="shared" ca="1" si="500"/>
        <v>4</v>
      </c>
      <c r="I5113" t="str">
        <f t="shared" ca="1" si="497"/>
        <v>Female</v>
      </c>
      <c r="J5113" t="str">
        <f t="shared" ca="1" si="498"/>
        <v>Blue Cross</v>
      </c>
      <c r="K5113" t="str">
        <f t="shared" ca="1" si="499"/>
        <v>Left without being seen</v>
      </c>
      <c r="L5113" s="1">
        <f t="shared" ca="1" si="501"/>
        <v>12764</v>
      </c>
    </row>
    <row r="5114" spans="2:12" x14ac:dyDescent="0.25">
      <c r="B5114">
        <f t="shared" ca="1" si="496"/>
        <v>10</v>
      </c>
      <c r="C5114">
        <f t="shared" ca="1" si="500"/>
        <v>7</v>
      </c>
      <c r="D5114">
        <f t="shared" ca="1" si="500"/>
        <v>1941</v>
      </c>
      <c r="E5114">
        <f t="shared" ca="1" si="500"/>
        <v>2</v>
      </c>
      <c r="F5114">
        <f t="shared" ca="1" si="500"/>
        <v>5</v>
      </c>
      <c r="G5114">
        <f t="shared" ca="1" si="500"/>
        <v>2</v>
      </c>
      <c r="I5114" t="str">
        <f t="shared" ca="1" si="497"/>
        <v>Male</v>
      </c>
      <c r="J5114" t="str">
        <f t="shared" ca="1" si="498"/>
        <v>Blue Cross</v>
      </c>
      <c r="K5114" t="str">
        <f t="shared" ca="1" si="499"/>
        <v>Admitted</v>
      </c>
      <c r="L5114" s="1">
        <f t="shared" ca="1" si="501"/>
        <v>15167</v>
      </c>
    </row>
    <row r="5115" spans="2:12" x14ac:dyDescent="0.25">
      <c r="B5115">
        <f t="shared" ca="1" si="496"/>
        <v>9</v>
      </c>
      <c r="C5115">
        <f t="shared" ca="1" si="500"/>
        <v>8</v>
      </c>
      <c r="D5115">
        <f t="shared" ca="1" si="500"/>
        <v>1917</v>
      </c>
      <c r="E5115">
        <f t="shared" ca="1" si="500"/>
        <v>2</v>
      </c>
      <c r="F5115">
        <f t="shared" ca="1" si="500"/>
        <v>2</v>
      </c>
      <c r="G5115">
        <f t="shared" ca="1" si="500"/>
        <v>1</v>
      </c>
      <c r="I5115" t="str">
        <f t="shared" ca="1" si="497"/>
        <v>Male</v>
      </c>
      <c r="J5115" t="str">
        <f t="shared" ca="1" si="498"/>
        <v>Medicare</v>
      </c>
      <c r="K5115" t="str">
        <f t="shared" ca="1" si="499"/>
        <v>Discharged</v>
      </c>
      <c r="L5115" s="1">
        <f t="shared" ca="1" si="501"/>
        <v>6431</v>
      </c>
    </row>
    <row r="5116" spans="2:12" x14ac:dyDescent="0.25">
      <c r="B5116">
        <f t="shared" ca="1" si="496"/>
        <v>10</v>
      </c>
      <c r="C5116">
        <f t="shared" ca="1" si="500"/>
        <v>12</v>
      </c>
      <c r="D5116">
        <f t="shared" ca="1" si="500"/>
        <v>1933</v>
      </c>
      <c r="E5116">
        <f t="shared" ca="1" si="500"/>
        <v>1</v>
      </c>
      <c r="F5116">
        <f t="shared" ca="1" si="500"/>
        <v>4</v>
      </c>
      <c r="G5116">
        <f t="shared" ca="1" si="500"/>
        <v>4</v>
      </c>
      <c r="I5116" t="str">
        <f t="shared" ca="1" si="497"/>
        <v>Female</v>
      </c>
      <c r="J5116" t="str">
        <f t="shared" ca="1" si="498"/>
        <v>Self-pay</v>
      </c>
      <c r="K5116" t="str">
        <f t="shared" ca="1" si="499"/>
        <v>Left without being seen</v>
      </c>
      <c r="L5116" s="1">
        <f t="shared" ca="1" si="501"/>
        <v>12398</v>
      </c>
    </row>
    <row r="5117" spans="2:12" x14ac:dyDescent="0.25">
      <c r="B5117">
        <f t="shared" ca="1" si="496"/>
        <v>14</v>
      </c>
      <c r="C5117">
        <f t="shared" ca="1" si="500"/>
        <v>6</v>
      </c>
      <c r="D5117">
        <f t="shared" ca="1" si="500"/>
        <v>1953</v>
      </c>
      <c r="E5117">
        <f t="shared" ref="C5117:G5168" ca="1" si="502">RANDBETWEEN(E$4,E$5)</f>
        <v>2</v>
      </c>
      <c r="F5117">
        <f t="shared" ca="1" si="502"/>
        <v>5</v>
      </c>
      <c r="G5117">
        <f t="shared" ca="1" si="502"/>
        <v>2</v>
      </c>
      <c r="I5117" t="str">
        <f t="shared" ca="1" si="497"/>
        <v>Male</v>
      </c>
      <c r="J5117" t="str">
        <f t="shared" ca="1" si="498"/>
        <v>Blue Cross</v>
      </c>
      <c r="K5117" t="str">
        <f t="shared" ca="1" si="499"/>
        <v>Admitted</v>
      </c>
      <c r="L5117" s="1">
        <f t="shared" ca="1" si="501"/>
        <v>19524</v>
      </c>
    </row>
    <row r="5118" spans="2:12" x14ac:dyDescent="0.25">
      <c r="B5118">
        <f t="shared" ca="1" si="496"/>
        <v>1</v>
      </c>
      <c r="C5118">
        <f t="shared" ca="1" si="502"/>
        <v>1</v>
      </c>
      <c r="D5118">
        <f t="shared" ca="1" si="502"/>
        <v>2011</v>
      </c>
      <c r="E5118">
        <f t="shared" ca="1" si="502"/>
        <v>1</v>
      </c>
      <c r="F5118">
        <f t="shared" ca="1" si="502"/>
        <v>1</v>
      </c>
      <c r="G5118">
        <f t="shared" ca="1" si="502"/>
        <v>2</v>
      </c>
      <c r="I5118" t="str">
        <f t="shared" ca="1" si="497"/>
        <v>Female</v>
      </c>
      <c r="J5118" t="str">
        <f t="shared" ca="1" si="498"/>
        <v>Aetna</v>
      </c>
      <c r="K5118" t="str">
        <f t="shared" ca="1" si="499"/>
        <v>Admitted</v>
      </c>
      <c r="L5118" s="1">
        <f t="shared" ca="1" si="501"/>
        <v>40544</v>
      </c>
    </row>
    <row r="5119" spans="2:12" x14ac:dyDescent="0.25">
      <c r="B5119">
        <f t="shared" ca="1" si="496"/>
        <v>1</v>
      </c>
      <c r="C5119">
        <f t="shared" ca="1" si="502"/>
        <v>7</v>
      </c>
      <c r="D5119">
        <f t="shared" ca="1" si="502"/>
        <v>1972</v>
      </c>
      <c r="E5119">
        <f t="shared" ca="1" si="502"/>
        <v>2</v>
      </c>
      <c r="F5119">
        <f t="shared" ca="1" si="502"/>
        <v>3</v>
      </c>
      <c r="G5119">
        <f t="shared" ca="1" si="502"/>
        <v>3</v>
      </c>
      <c r="I5119" t="str">
        <f t="shared" ca="1" si="497"/>
        <v>Male</v>
      </c>
      <c r="J5119" t="str">
        <f t="shared" ca="1" si="498"/>
        <v>Medicaid</v>
      </c>
      <c r="K5119" t="str">
        <f t="shared" ca="1" si="499"/>
        <v>Transferred</v>
      </c>
      <c r="L5119" s="1">
        <f t="shared" ca="1" si="501"/>
        <v>26481</v>
      </c>
    </row>
    <row r="5120" spans="2:12" x14ac:dyDescent="0.25">
      <c r="B5120">
        <f t="shared" ca="1" si="496"/>
        <v>23</v>
      </c>
      <c r="C5120">
        <f t="shared" ca="1" si="502"/>
        <v>3</v>
      </c>
      <c r="D5120">
        <f t="shared" ca="1" si="502"/>
        <v>1952</v>
      </c>
      <c r="E5120">
        <f t="shared" ca="1" si="502"/>
        <v>2</v>
      </c>
      <c r="F5120">
        <f t="shared" ca="1" si="502"/>
        <v>1</v>
      </c>
      <c r="G5120">
        <f t="shared" ca="1" si="502"/>
        <v>1</v>
      </c>
      <c r="I5120" t="str">
        <f t="shared" ca="1" si="497"/>
        <v>Male</v>
      </c>
      <c r="J5120" t="str">
        <f t="shared" ca="1" si="498"/>
        <v>Aetna</v>
      </c>
      <c r="K5120" t="str">
        <f t="shared" ca="1" si="499"/>
        <v>Discharged</v>
      </c>
      <c r="L5120" s="1">
        <f t="shared" ca="1" si="501"/>
        <v>19076</v>
      </c>
    </row>
    <row r="5121" spans="2:12" x14ac:dyDescent="0.25">
      <c r="B5121">
        <f t="shared" ca="1" si="496"/>
        <v>15</v>
      </c>
      <c r="C5121">
        <f t="shared" ca="1" si="502"/>
        <v>4</v>
      </c>
      <c r="D5121">
        <f t="shared" ca="1" si="502"/>
        <v>1953</v>
      </c>
      <c r="E5121">
        <f t="shared" ca="1" si="502"/>
        <v>1</v>
      </c>
      <c r="F5121">
        <f t="shared" ca="1" si="502"/>
        <v>1</v>
      </c>
      <c r="G5121">
        <f t="shared" ca="1" si="502"/>
        <v>4</v>
      </c>
      <c r="I5121" t="str">
        <f t="shared" ca="1" si="497"/>
        <v>Female</v>
      </c>
      <c r="J5121" t="str">
        <f t="shared" ca="1" si="498"/>
        <v>Aetna</v>
      </c>
      <c r="K5121" t="str">
        <f t="shared" ca="1" si="499"/>
        <v>Left without being seen</v>
      </c>
      <c r="L5121" s="1">
        <f t="shared" ca="1" si="501"/>
        <v>19464</v>
      </c>
    </row>
    <row r="5122" spans="2:12" x14ac:dyDescent="0.25">
      <c r="B5122">
        <f t="shared" ca="1" si="496"/>
        <v>13</v>
      </c>
      <c r="C5122">
        <f t="shared" ca="1" si="502"/>
        <v>4</v>
      </c>
      <c r="D5122">
        <f t="shared" ca="1" si="502"/>
        <v>1994</v>
      </c>
      <c r="E5122">
        <f t="shared" ca="1" si="502"/>
        <v>2</v>
      </c>
      <c r="F5122">
        <f t="shared" ca="1" si="502"/>
        <v>1</v>
      </c>
      <c r="G5122">
        <f t="shared" ca="1" si="502"/>
        <v>4</v>
      </c>
      <c r="I5122" t="str">
        <f t="shared" ca="1" si="497"/>
        <v>Male</v>
      </c>
      <c r="J5122" t="str">
        <f t="shared" ca="1" si="498"/>
        <v>Aetna</v>
      </c>
      <c r="K5122" t="str">
        <f t="shared" ca="1" si="499"/>
        <v>Left without being seen</v>
      </c>
      <c r="L5122" s="1">
        <f t="shared" ca="1" si="501"/>
        <v>34437</v>
      </c>
    </row>
    <row r="5123" spans="2:12" x14ac:dyDescent="0.25">
      <c r="B5123">
        <f t="shared" ca="1" si="496"/>
        <v>16</v>
      </c>
      <c r="C5123">
        <f t="shared" ca="1" si="502"/>
        <v>9</v>
      </c>
      <c r="D5123">
        <f t="shared" ca="1" si="502"/>
        <v>1924</v>
      </c>
      <c r="E5123">
        <f t="shared" ca="1" si="502"/>
        <v>1</v>
      </c>
      <c r="F5123">
        <f t="shared" ca="1" si="502"/>
        <v>4</v>
      </c>
      <c r="G5123">
        <f t="shared" ca="1" si="502"/>
        <v>3</v>
      </c>
      <c r="I5123" t="str">
        <f t="shared" ca="1" si="497"/>
        <v>Female</v>
      </c>
      <c r="J5123" t="str">
        <f t="shared" ca="1" si="498"/>
        <v>Self-pay</v>
      </c>
      <c r="K5123" t="str">
        <f t="shared" ca="1" si="499"/>
        <v>Transferred</v>
      </c>
      <c r="L5123" s="1">
        <f t="shared" ca="1" si="501"/>
        <v>9026</v>
      </c>
    </row>
    <row r="5124" spans="2:12" x14ac:dyDescent="0.25">
      <c r="B5124">
        <f t="shared" ca="1" si="496"/>
        <v>7</v>
      </c>
      <c r="C5124">
        <f t="shared" ca="1" si="502"/>
        <v>2</v>
      </c>
      <c r="D5124">
        <f t="shared" ca="1" si="502"/>
        <v>1942</v>
      </c>
      <c r="E5124">
        <f t="shared" ca="1" si="502"/>
        <v>1</v>
      </c>
      <c r="F5124">
        <f t="shared" ca="1" si="502"/>
        <v>3</v>
      </c>
      <c r="G5124">
        <f t="shared" ca="1" si="502"/>
        <v>4</v>
      </c>
      <c r="I5124" t="str">
        <f t="shared" ca="1" si="497"/>
        <v>Female</v>
      </c>
      <c r="J5124" t="str">
        <f t="shared" ca="1" si="498"/>
        <v>Medicaid</v>
      </c>
      <c r="K5124" t="str">
        <f t="shared" ca="1" si="499"/>
        <v>Left without being seen</v>
      </c>
      <c r="L5124" s="1">
        <f t="shared" ca="1" si="501"/>
        <v>15379</v>
      </c>
    </row>
    <row r="5125" spans="2:12" x14ac:dyDescent="0.25">
      <c r="B5125">
        <f t="shared" ref="B5125:B5188" ca="1" si="503">RANDBETWEEN(B$4,B$5)</f>
        <v>8</v>
      </c>
      <c r="C5125">
        <f t="shared" ca="1" si="502"/>
        <v>12</v>
      </c>
      <c r="D5125">
        <f t="shared" ca="1" si="502"/>
        <v>2002</v>
      </c>
      <c r="E5125">
        <f t="shared" ca="1" si="502"/>
        <v>2</v>
      </c>
      <c r="F5125">
        <f t="shared" ca="1" si="502"/>
        <v>5</v>
      </c>
      <c r="G5125">
        <f t="shared" ca="1" si="502"/>
        <v>3</v>
      </c>
      <c r="I5125" t="str">
        <f t="shared" ca="1" si="497"/>
        <v>Male</v>
      </c>
      <c r="J5125" t="str">
        <f t="shared" ca="1" si="498"/>
        <v>Blue Cross</v>
      </c>
      <c r="K5125" t="str">
        <f t="shared" ca="1" si="499"/>
        <v>Transferred</v>
      </c>
      <c r="L5125" s="1">
        <f t="shared" ca="1" si="501"/>
        <v>37598</v>
      </c>
    </row>
    <row r="5126" spans="2:12" x14ac:dyDescent="0.25">
      <c r="B5126">
        <f t="shared" ca="1" si="503"/>
        <v>28</v>
      </c>
      <c r="C5126">
        <f t="shared" ca="1" si="502"/>
        <v>3</v>
      </c>
      <c r="D5126">
        <f t="shared" ca="1" si="502"/>
        <v>2010</v>
      </c>
      <c r="E5126">
        <f t="shared" ca="1" si="502"/>
        <v>2</v>
      </c>
      <c r="F5126">
        <f t="shared" ca="1" si="502"/>
        <v>5</v>
      </c>
      <c r="G5126">
        <f t="shared" ca="1" si="502"/>
        <v>4</v>
      </c>
      <c r="I5126" t="str">
        <f t="shared" ca="1" si="497"/>
        <v>Male</v>
      </c>
      <c r="J5126" t="str">
        <f t="shared" ca="1" si="498"/>
        <v>Blue Cross</v>
      </c>
      <c r="K5126" t="str">
        <f t="shared" ca="1" si="499"/>
        <v>Left without being seen</v>
      </c>
      <c r="L5126" s="1">
        <f t="shared" ca="1" si="501"/>
        <v>40265</v>
      </c>
    </row>
    <row r="5127" spans="2:12" x14ac:dyDescent="0.25">
      <c r="B5127">
        <f t="shared" ca="1" si="503"/>
        <v>13</v>
      </c>
      <c r="C5127">
        <f t="shared" ca="1" si="502"/>
        <v>3</v>
      </c>
      <c r="D5127">
        <f t="shared" ca="1" si="502"/>
        <v>1921</v>
      </c>
      <c r="E5127">
        <f t="shared" ca="1" si="502"/>
        <v>1</v>
      </c>
      <c r="F5127">
        <f t="shared" ca="1" si="502"/>
        <v>3</v>
      </c>
      <c r="G5127">
        <f t="shared" ca="1" si="502"/>
        <v>3</v>
      </c>
      <c r="I5127" t="str">
        <f t="shared" ca="1" si="497"/>
        <v>Female</v>
      </c>
      <c r="J5127" t="str">
        <f t="shared" ca="1" si="498"/>
        <v>Medicaid</v>
      </c>
      <c r="K5127" t="str">
        <f t="shared" ca="1" si="499"/>
        <v>Transferred</v>
      </c>
      <c r="L5127" s="1">
        <f t="shared" ca="1" si="501"/>
        <v>7743</v>
      </c>
    </row>
    <row r="5128" spans="2:12" x14ac:dyDescent="0.25">
      <c r="B5128">
        <f t="shared" ca="1" si="503"/>
        <v>10</v>
      </c>
      <c r="C5128">
        <f t="shared" ca="1" si="502"/>
        <v>5</v>
      </c>
      <c r="D5128">
        <f t="shared" ca="1" si="502"/>
        <v>1969</v>
      </c>
      <c r="E5128">
        <f t="shared" ca="1" si="502"/>
        <v>1</v>
      </c>
      <c r="F5128">
        <f t="shared" ca="1" si="502"/>
        <v>1</v>
      </c>
      <c r="G5128">
        <f t="shared" ca="1" si="502"/>
        <v>4</v>
      </c>
      <c r="I5128" t="str">
        <f t="shared" ca="1" si="497"/>
        <v>Female</v>
      </c>
      <c r="J5128" t="str">
        <f t="shared" ca="1" si="498"/>
        <v>Aetna</v>
      </c>
      <c r="K5128" t="str">
        <f t="shared" ca="1" si="499"/>
        <v>Left without being seen</v>
      </c>
      <c r="L5128" s="1">
        <f t="shared" ca="1" si="501"/>
        <v>25333</v>
      </c>
    </row>
    <row r="5129" spans="2:12" x14ac:dyDescent="0.25">
      <c r="B5129">
        <f t="shared" ca="1" si="503"/>
        <v>30</v>
      </c>
      <c r="C5129">
        <f t="shared" ca="1" si="502"/>
        <v>3</v>
      </c>
      <c r="D5129">
        <f t="shared" ca="1" si="502"/>
        <v>2000</v>
      </c>
      <c r="E5129">
        <f t="shared" ca="1" si="502"/>
        <v>2</v>
      </c>
      <c r="F5129">
        <f t="shared" ca="1" si="502"/>
        <v>3</v>
      </c>
      <c r="G5129">
        <f t="shared" ca="1" si="502"/>
        <v>4</v>
      </c>
      <c r="I5129" t="str">
        <f t="shared" ref="I5129:I5192" ca="1" si="504">VLOOKUP(E5129,GenderNum_to_GenderLabel,2,FALSE)</f>
        <v>Male</v>
      </c>
      <c r="J5129" t="str">
        <f t="shared" ref="J5129:J5192" ca="1" si="505">VLOOKUP(F5129,InsuranceNum_to_InsuranceCompany,2,FALSE)</f>
        <v>Medicaid</v>
      </c>
      <c r="K5129" t="str">
        <f t="shared" ref="K5129:K5192" ca="1" si="506">VLOOKUP(G5129,DispositionNum_to_DispositionLabel,2,FALSE)</f>
        <v>Left without being seen</v>
      </c>
      <c r="L5129" s="1">
        <f t="shared" ca="1" si="501"/>
        <v>36615</v>
      </c>
    </row>
    <row r="5130" spans="2:12" x14ac:dyDescent="0.25">
      <c r="B5130">
        <f t="shared" ca="1" si="503"/>
        <v>16</v>
      </c>
      <c r="C5130">
        <f t="shared" ca="1" si="502"/>
        <v>4</v>
      </c>
      <c r="D5130">
        <f t="shared" ca="1" si="502"/>
        <v>1941</v>
      </c>
      <c r="E5130">
        <f t="shared" ca="1" si="502"/>
        <v>1</v>
      </c>
      <c r="F5130">
        <f t="shared" ca="1" si="502"/>
        <v>2</v>
      </c>
      <c r="G5130">
        <f t="shared" ca="1" si="502"/>
        <v>3</v>
      </c>
      <c r="I5130" t="str">
        <f t="shared" ca="1" si="504"/>
        <v>Female</v>
      </c>
      <c r="J5130" t="str">
        <f t="shared" ca="1" si="505"/>
        <v>Medicare</v>
      </c>
      <c r="K5130" t="str">
        <f t="shared" ca="1" si="506"/>
        <v>Transferred</v>
      </c>
      <c r="L5130" s="1">
        <f t="shared" ca="1" si="501"/>
        <v>15082</v>
      </c>
    </row>
    <row r="5131" spans="2:12" x14ac:dyDescent="0.25">
      <c r="B5131">
        <f t="shared" ca="1" si="503"/>
        <v>15</v>
      </c>
      <c r="C5131">
        <f t="shared" ca="1" si="502"/>
        <v>6</v>
      </c>
      <c r="D5131">
        <f t="shared" ca="1" si="502"/>
        <v>2000</v>
      </c>
      <c r="E5131">
        <f t="shared" ca="1" si="502"/>
        <v>1</v>
      </c>
      <c r="F5131">
        <f t="shared" ca="1" si="502"/>
        <v>2</v>
      </c>
      <c r="G5131">
        <f t="shared" ca="1" si="502"/>
        <v>2</v>
      </c>
      <c r="I5131" t="str">
        <f t="shared" ca="1" si="504"/>
        <v>Female</v>
      </c>
      <c r="J5131" t="str">
        <f t="shared" ca="1" si="505"/>
        <v>Medicare</v>
      </c>
      <c r="K5131" t="str">
        <f t="shared" ca="1" si="506"/>
        <v>Admitted</v>
      </c>
      <c r="L5131" s="1">
        <f t="shared" ca="1" si="501"/>
        <v>36692</v>
      </c>
    </row>
    <row r="5132" spans="2:12" x14ac:dyDescent="0.25">
      <c r="B5132">
        <f t="shared" ca="1" si="503"/>
        <v>30</v>
      </c>
      <c r="C5132">
        <f t="shared" ca="1" si="502"/>
        <v>2</v>
      </c>
      <c r="D5132">
        <f t="shared" ca="1" si="502"/>
        <v>1934</v>
      </c>
      <c r="E5132">
        <f t="shared" ca="1" si="502"/>
        <v>2</v>
      </c>
      <c r="F5132">
        <f t="shared" ca="1" si="502"/>
        <v>1</v>
      </c>
      <c r="G5132">
        <f t="shared" ca="1" si="502"/>
        <v>2</v>
      </c>
      <c r="I5132" t="str">
        <f t="shared" ca="1" si="504"/>
        <v>Male</v>
      </c>
      <c r="J5132" t="str">
        <f t="shared" ca="1" si="505"/>
        <v>Aetna</v>
      </c>
      <c r="K5132" t="str">
        <f t="shared" ca="1" si="506"/>
        <v>Admitted</v>
      </c>
      <c r="L5132" s="1">
        <f t="shared" ca="1" si="501"/>
        <v>12480</v>
      </c>
    </row>
    <row r="5133" spans="2:12" x14ac:dyDescent="0.25">
      <c r="B5133">
        <f t="shared" ca="1" si="503"/>
        <v>30</v>
      </c>
      <c r="C5133">
        <f t="shared" ca="1" si="502"/>
        <v>10</v>
      </c>
      <c r="D5133">
        <f t="shared" ca="1" si="502"/>
        <v>1928</v>
      </c>
      <c r="E5133">
        <f t="shared" ca="1" si="502"/>
        <v>1</v>
      </c>
      <c r="F5133">
        <f t="shared" ca="1" si="502"/>
        <v>1</v>
      </c>
      <c r="G5133">
        <f t="shared" ca="1" si="502"/>
        <v>1</v>
      </c>
      <c r="I5133" t="str">
        <f t="shared" ca="1" si="504"/>
        <v>Female</v>
      </c>
      <c r="J5133" t="str">
        <f t="shared" ca="1" si="505"/>
        <v>Aetna</v>
      </c>
      <c r="K5133" t="str">
        <f t="shared" ca="1" si="506"/>
        <v>Discharged</v>
      </c>
      <c r="L5133" s="1">
        <f t="shared" ca="1" si="501"/>
        <v>10531</v>
      </c>
    </row>
    <row r="5134" spans="2:12" x14ac:dyDescent="0.25">
      <c r="B5134">
        <f t="shared" ca="1" si="503"/>
        <v>14</v>
      </c>
      <c r="C5134">
        <f t="shared" ca="1" si="502"/>
        <v>2</v>
      </c>
      <c r="D5134">
        <f t="shared" ca="1" si="502"/>
        <v>1964</v>
      </c>
      <c r="E5134">
        <f t="shared" ca="1" si="502"/>
        <v>2</v>
      </c>
      <c r="F5134">
        <f t="shared" ca="1" si="502"/>
        <v>5</v>
      </c>
      <c r="G5134">
        <f t="shared" ca="1" si="502"/>
        <v>1</v>
      </c>
      <c r="I5134" t="str">
        <f t="shared" ca="1" si="504"/>
        <v>Male</v>
      </c>
      <c r="J5134" t="str">
        <f t="shared" ca="1" si="505"/>
        <v>Blue Cross</v>
      </c>
      <c r="K5134" t="str">
        <f t="shared" ca="1" si="506"/>
        <v>Discharged</v>
      </c>
      <c r="L5134" s="1">
        <f t="shared" ca="1" si="501"/>
        <v>23421</v>
      </c>
    </row>
    <row r="5135" spans="2:12" x14ac:dyDescent="0.25">
      <c r="B5135">
        <f t="shared" ca="1" si="503"/>
        <v>30</v>
      </c>
      <c r="C5135">
        <f t="shared" ca="1" si="502"/>
        <v>12</v>
      </c>
      <c r="D5135">
        <f t="shared" ca="1" si="502"/>
        <v>1995</v>
      </c>
      <c r="E5135">
        <f t="shared" ca="1" si="502"/>
        <v>2</v>
      </c>
      <c r="F5135">
        <f t="shared" ca="1" si="502"/>
        <v>2</v>
      </c>
      <c r="G5135">
        <f t="shared" ca="1" si="502"/>
        <v>4</v>
      </c>
      <c r="I5135" t="str">
        <f t="shared" ca="1" si="504"/>
        <v>Male</v>
      </c>
      <c r="J5135" t="str">
        <f t="shared" ca="1" si="505"/>
        <v>Medicare</v>
      </c>
      <c r="K5135" t="str">
        <f t="shared" ca="1" si="506"/>
        <v>Left without being seen</v>
      </c>
      <c r="L5135" s="1">
        <f t="shared" ca="1" si="501"/>
        <v>35063</v>
      </c>
    </row>
    <row r="5136" spans="2:12" x14ac:dyDescent="0.25">
      <c r="B5136">
        <f t="shared" ca="1" si="503"/>
        <v>19</v>
      </c>
      <c r="C5136">
        <f t="shared" ca="1" si="502"/>
        <v>12</v>
      </c>
      <c r="D5136">
        <f t="shared" ca="1" si="502"/>
        <v>1924</v>
      </c>
      <c r="E5136">
        <f t="shared" ca="1" si="502"/>
        <v>1</v>
      </c>
      <c r="F5136">
        <f t="shared" ca="1" si="502"/>
        <v>3</v>
      </c>
      <c r="G5136">
        <f t="shared" ca="1" si="502"/>
        <v>4</v>
      </c>
      <c r="I5136" t="str">
        <f t="shared" ca="1" si="504"/>
        <v>Female</v>
      </c>
      <c r="J5136" t="str">
        <f t="shared" ca="1" si="505"/>
        <v>Medicaid</v>
      </c>
      <c r="K5136" t="str">
        <f t="shared" ca="1" si="506"/>
        <v>Left without being seen</v>
      </c>
      <c r="L5136" s="1">
        <f t="shared" ca="1" si="501"/>
        <v>9120</v>
      </c>
    </row>
    <row r="5137" spans="2:12" x14ac:dyDescent="0.25">
      <c r="B5137">
        <f t="shared" ca="1" si="503"/>
        <v>19</v>
      </c>
      <c r="C5137">
        <f t="shared" ca="1" si="502"/>
        <v>7</v>
      </c>
      <c r="D5137">
        <f t="shared" ca="1" si="502"/>
        <v>1933</v>
      </c>
      <c r="E5137">
        <f t="shared" ca="1" si="502"/>
        <v>2</v>
      </c>
      <c r="F5137">
        <f t="shared" ca="1" si="502"/>
        <v>3</v>
      </c>
      <c r="G5137">
        <f t="shared" ca="1" si="502"/>
        <v>4</v>
      </c>
      <c r="I5137" t="str">
        <f t="shared" ca="1" si="504"/>
        <v>Male</v>
      </c>
      <c r="J5137" t="str">
        <f t="shared" ca="1" si="505"/>
        <v>Medicaid</v>
      </c>
      <c r="K5137" t="str">
        <f t="shared" ca="1" si="506"/>
        <v>Left without being seen</v>
      </c>
      <c r="L5137" s="1">
        <f t="shared" ca="1" si="501"/>
        <v>12254</v>
      </c>
    </row>
    <row r="5138" spans="2:12" x14ac:dyDescent="0.25">
      <c r="B5138">
        <f t="shared" ca="1" si="503"/>
        <v>6</v>
      </c>
      <c r="C5138">
        <f t="shared" ca="1" si="502"/>
        <v>6</v>
      </c>
      <c r="D5138">
        <f t="shared" ca="1" si="502"/>
        <v>1945</v>
      </c>
      <c r="E5138">
        <f t="shared" ca="1" si="502"/>
        <v>1</v>
      </c>
      <c r="F5138">
        <f t="shared" ca="1" si="502"/>
        <v>2</v>
      </c>
      <c r="G5138">
        <f t="shared" ca="1" si="502"/>
        <v>2</v>
      </c>
      <c r="I5138" t="str">
        <f t="shared" ca="1" si="504"/>
        <v>Female</v>
      </c>
      <c r="J5138" t="str">
        <f t="shared" ca="1" si="505"/>
        <v>Medicare</v>
      </c>
      <c r="K5138" t="str">
        <f t="shared" ca="1" si="506"/>
        <v>Admitted</v>
      </c>
      <c r="L5138" s="1">
        <f t="shared" ca="1" si="501"/>
        <v>16594</v>
      </c>
    </row>
    <row r="5139" spans="2:12" x14ac:dyDescent="0.25">
      <c r="B5139">
        <f t="shared" ca="1" si="503"/>
        <v>28</v>
      </c>
      <c r="C5139">
        <f t="shared" ca="1" si="502"/>
        <v>4</v>
      </c>
      <c r="D5139">
        <f t="shared" ca="1" si="502"/>
        <v>1987</v>
      </c>
      <c r="E5139">
        <f t="shared" ca="1" si="502"/>
        <v>1</v>
      </c>
      <c r="F5139">
        <f t="shared" ca="1" si="502"/>
        <v>1</v>
      </c>
      <c r="G5139">
        <f t="shared" ca="1" si="502"/>
        <v>1</v>
      </c>
      <c r="I5139" t="str">
        <f t="shared" ca="1" si="504"/>
        <v>Female</v>
      </c>
      <c r="J5139" t="str">
        <f t="shared" ca="1" si="505"/>
        <v>Aetna</v>
      </c>
      <c r="K5139" t="str">
        <f t="shared" ca="1" si="506"/>
        <v>Discharged</v>
      </c>
      <c r="L5139" s="1">
        <f t="shared" ca="1" si="501"/>
        <v>31895</v>
      </c>
    </row>
    <row r="5140" spans="2:12" x14ac:dyDescent="0.25">
      <c r="B5140">
        <f t="shared" ca="1" si="503"/>
        <v>25</v>
      </c>
      <c r="C5140">
        <f t="shared" ca="1" si="502"/>
        <v>6</v>
      </c>
      <c r="D5140">
        <f t="shared" ca="1" si="502"/>
        <v>2005</v>
      </c>
      <c r="E5140">
        <f t="shared" ca="1" si="502"/>
        <v>1</v>
      </c>
      <c r="F5140">
        <f t="shared" ca="1" si="502"/>
        <v>2</v>
      </c>
      <c r="G5140">
        <f t="shared" ca="1" si="502"/>
        <v>3</v>
      </c>
      <c r="I5140" t="str">
        <f t="shared" ca="1" si="504"/>
        <v>Female</v>
      </c>
      <c r="J5140" t="str">
        <f t="shared" ca="1" si="505"/>
        <v>Medicare</v>
      </c>
      <c r="K5140" t="str">
        <f t="shared" ca="1" si="506"/>
        <v>Transferred</v>
      </c>
      <c r="L5140" s="1">
        <f t="shared" ref="L5140:L5203" ca="1" si="507">DATE(D5140,C5140,B5140)</f>
        <v>38528</v>
      </c>
    </row>
    <row r="5141" spans="2:12" x14ac:dyDescent="0.25">
      <c r="B5141">
        <f t="shared" ca="1" si="503"/>
        <v>2</v>
      </c>
      <c r="C5141">
        <f t="shared" ca="1" si="502"/>
        <v>10</v>
      </c>
      <c r="D5141">
        <f t="shared" ca="1" si="502"/>
        <v>1973</v>
      </c>
      <c r="E5141">
        <f t="shared" ca="1" si="502"/>
        <v>2</v>
      </c>
      <c r="F5141">
        <f t="shared" ca="1" si="502"/>
        <v>2</v>
      </c>
      <c r="G5141">
        <f t="shared" ca="1" si="502"/>
        <v>2</v>
      </c>
      <c r="I5141" t="str">
        <f t="shared" ca="1" si="504"/>
        <v>Male</v>
      </c>
      <c r="J5141" t="str">
        <f t="shared" ca="1" si="505"/>
        <v>Medicare</v>
      </c>
      <c r="K5141" t="str">
        <f t="shared" ca="1" si="506"/>
        <v>Admitted</v>
      </c>
      <c r="L5141" s="1">
        <f t="shared" ca="1" si="507"/>
        <v>26939</v>
      </c>
    </row>
    <row r="5142" spans="2:12" x14ac:dyDescent="0.25">
      <c r="B5142">
        <f t="shared" ca="1" si="503"/>
        <v>24</v>
      </c>
      <c r="C5142">
        <f t="shared" ca="1" si="502"/>
        <v>5</v>
      </c>
      <c r="D5142">
        <f t="shared" ca="1" si="502"/>
        <v>2010</v>
      </c>
      <c r="E5142">
        <f t="shared" ca="1" si="502"/>
        <v>2</v>
      </c>
      <c r="F5142">
        <f t="shared" ca="1" si="502"/>
        <v>4</v>
      </c>
      <c r="G5142">
        <f t="shared" ca="1" si="502"/>
        <v>4</v>
      </c>
      <c r="I5142" t="str">
        <f t="shared" ca="1" si="504"/>
        <v>Male</v>
      </c>
      <c r="J5142" t="str">
        <f t="shared" ca="1" si="505"/>
        <v>Self-pay</v>
      </c>
      <c r="K5142" t="str">
        <f t="shared" ca="1" si="506"/>
        <v>Left without being seen</v>
      </c>
      <c r="L5142" s="1">
        <f t="shared" ca="1" si="507"/>
        <v>40322</v>
      </c>
    </row>
    <row r="5143" spans="2:12" x14ac:dyDescent="0.25">
      <c r="B5143">
        <f t="shared" ca="1" si="503"/>
        <v>23</v>
      </c>
      <c r="C5143">
        <f t="shared" ca="1" si="502"/>
        <v>10</v>
      </c>
      <c r="D5143">
        <f t="shared" ca="1" si="502"/>
        <v>2000</v>
      </c>
      <c r="E5143">
        <f t="shared" ca="1" si="502"/>
        <v>2</v>
      </c>
      <c r="F5143">
        <f t="shared" ca="1" si="502"/>
        <v>5</v>
      </c>
      <c r="G5143">
        <f t="shared" ca="1" si="502"/>
        <v>1</v>
      </c>
      <c r="I5143" t="str">
        <f t="shared" ca="1" si="504"/>
        <v>Male</v>
      </c>
      <c r="J5143" t="str">
        <f t="shared" ca="1" si="505"/>
        <v>Blue Cross</v>
      </c>
      <c r="K5143" t="str">
        <f t="shared" ca="1" si="506"/>
        <v>Discharged</v>
      </c>
      <c r="L5143" s="1">
        <f t="shared" ca="1" si="507"/>
        <v>36822</v>
      </c>
    </row>
    <row r="5144" spans="2:12" x14ac:dyDescent="0.25">
      <c r="B5144">
        <f t="shared" ca="1" si="503"/>
        <v>28</v>
      </c>
      <c r="C5144">
        <f t="shared" ca="1" si="502"/>
        <v>6</v>
      </c>
      <c r="D5144">
        <f t="shared" ca="1" si="502"/>
        <v>1931</v>
      </c>
      <c r="E5144">
        <f t="shared" ca="1" si="502"/>
        <v>1</v>
      </c>
      <c r="F5144">
        <f t="shared" ca="1" si="502"/>
        <v>4</v>
      </c>
      <c r="G5144">
        <f t="shared" ca="1" si="502"/>
        <v>4</v>
      </c>
      <c r="I5144" t="str">
        <f t="shared" ca="1" si="504"/>
        <v>Female</v>
      </c>
      <c r="J5144" t="str">
        <f t="shared" ca="1" si="505"/>
        <v>Self-pay</v>
      </c>
      <c r="K5144" t="str">
        <f t="shared" ca="1" si="506"/>
        <v>Left without being seen</v>
      </c>
      <c r="L5144" s="1">
        <f t="shared" ca="1" si="507"/>
        <v>11502</v>
      </c>
    </row>
    <row r="5145" spans="2:12" x14ac:dyDescent="0.25">
      <c r="B5145">
        <f t="shared" ca="1" si="503"/>
        <v>12</v>
      </c>
      <c r="C5145">
        <f t="shared" ca="1" si="502"/>
        <v>11</v>
      </c>
      <c r="D5145">
        <f t="shared" ca="1" si="502"/>
        <v>1956</v>
      </c>
      <c r="E5145">
        <f t="shared" ca="1" si="502"/>
        <v>1</v>
      </c>
      <c r="F5145">
        <f t="shared" ca="1" si="502"/>
        <v>3</v>
      </c>
      <c r="G5145">
        <f t="shared" ca="1" si="502"/>
        <v>1</v>
      </c>
      <c r="I5145" t="str">
        <f t="shared" ca="1" si="504"/>
        <v>Female</v>
      </c>
      <c r="J5145" t="str">
        <f t="shared" ca="1" si="505"/>
        <v>Medicaid</v>
      </c>
      <c r="K5145" t="str">
        <f t="shared" ca="1" si="506"/>
        <v>Discharged</v>
      </c>
      <c r="L5145" s="1">
        <f t="shared" ca="1" si="507"/>
        <v>20771</v>
      </c>
    </row>
    <row r="5146" spans="2:12" x14ac:dyDescent="0.25">
      <c r="B5146">
        <f t="shared" ca="1" si="503"/>
        <v>21</v>
      </c>
      <c r="C5146">
        <f t="shared" ca="1" si="502"/>
        <v>9</v>
      </c>
      <c r="D5146">
        <f t="shared" ca="1" si="502"/>
        <v>1943</v>
      </c>
      <c r="E5146">
        <f t="shared" ca="1" si="502"/>
        <v>2</v>
      </c>
      <c r="F5146">
        <f t="shared" ca="1" si="502"/>
        <v>4</v>
      </c>
      <c r="G5146">
        <f t="shared" ca="1" si="502"/>
        <v>4</v>
      </c>
      <c r="I5146" t="str">
        <f t="shared" ca="1" si="504"/>
        <v>Male</v>
      </c>
      <c r="J5146" t="str">
        <f t="shared" ca="1" si="505"/>
        <v>Self-pay</v>
      </c>
      <c r="K5146" t="str">
        <f t="shared" ca="1" si="506"/>
        <v>Left without being seen</v>
      </c>
      <c r="L5146" s="1">
        <f t="shared" ca="1" si="507"/>
        <v>15970</v>
      </c>
    </row>
    <row r="5147" spans="2:12" x14ac:dyDescent="0.25">
      <c r="B5147">
        <f t="shared" ca="1" si="503"/>
        <v>14</v>
      </c>
      <c r="C5147">
        <f t="shared" ca="1" si="502"/>
        <v>5</v>
      </c>
      <c r="D5147">
        <f t="shared" ca="1" si="502"/>
        <v>1968</v>
      </c>
      <c r="E5147">
        <f t="shared" ca="1" si="502"/>
        <v>1</v>
      </c>
      <c r="F5147">
        <f t="shared" ca="1" si="502"/>
        <v>4</v>
      </c>
      <c r="G5147">
        <f t="shared" ca="1" si="502"/>
        <v>2</v>
      </c>
      <c r="I5147" t="str">
        <f t="shared" ca="1" si="504"/>
        <v>Female</v>
      </c>
      <c r="J5147" t="str">
        <f t="shared" ca="1" si="505"/>
        <v>Self-pay</v>
      </c>
      <c r="K5147" t="str">
        <f t="shared" ca="1" si="506"/>
        <v>Admitted</v>
      </c>
      <c r="L5147" s="1">
        <f t="shared" ca="1" si="507"/>
        <v>24972</v>
      </c>
    </row>
    <row r="5148" spans="2:12" x14ac:dyDescent="0.25">
      <c r="B5148">
        <f t="shared" ca="1" si="503"/>
        <v>1</v>
      </c>
      <c r="C5148">
        <f t="shared" ca="1" si="502"/>
        <v>12</v>
      </c>
      <c r="D5148">
        <f t="shared" ca="1" si="502"/>
        <v>2004</v>
      </c>
      <c r="E5148">
        <f t="shared" ca="1" si="502"/>
        <v>1</v>
      </c>
      <c r="F5148">
        <f t="shared" ca="1" si="502"/>
        <v>5</v>
      </c>
      <c r="G5148">
        <f t="shared" ca="1" si="502"/>
        <v>3</v>
      </c>
      <c r="I5148" t="str">
        <f t="shared" ca="1" si="504"/>
        <v>Female</v>
      </c>
      <c r="J5148" t="str">
        <f t="shared" ca="1" si="505"/>
        <v>Blue Cross</v>
      </c>
      <c r="K5148" t="str">
        <f t="shared" ca="1" si="506"/>
        <v>Transferred</v>
      </c>
      <c r="L5148" s="1">
        <f t="shared" ca="1" si="507"/>
        <v>38322</v>
      </c>
    </row>
    <row r="5149" spans="2:12" x14ac:dyDescent="0.25">
      <c r="B5149">
        <f t="shared" ca="1" si="503"/>
        <v>20</v>
      </c>
      <c r="C5149">
        <f t="shared" ca="1" si="502"/>
        <v>3</v>
      </c>
      <c r="D5149">
        <f t="shared" ca="1" si="502"/>
        <v>1988</v>
      </c>
      <c r="E5149">
        <f t="shared" ca="1" si="502"/>
        <v>1</v>
      </c>
      <c r="F5149">
        <f t="shared" ca="1" si="502"/>
        <v>1</v>
      </c>
      <c r="G5149">
        <f t="shared" ca="1" si="502"/>
        <v>2</v>
      </c>
      <c r="I5149" t="str">
        <f t="shared" ca="1" si="504"/>
        <v>Female</v>
      </c>
      <c r="J5149" t="str">
        <f t="shared" ca="1" si="505"/>
        <v>Aetna</v>
      </c>
      <c r="K5149" t="str">
        <f t="shared" ca="1" si="506"/>
        <v>Admitted</v>
      </c>
      <c r="L5149" s="1">
        <f t="shared" ca="1" si="507"/>
        <v>32222</v>
      </c>
    </row>
    <row r="5150" spans="2:12" x14ac:dyDescent="0.25">
      <c r="B5150">
        <f t="shared" ca="1" si="503"/>
        <v>15</v>
      </c>
      <c r="C5150">
        <f t="shared" ca="1" si="502"/>
        <v>1</v>
      </c>
      <c r="D5150">
        <f t="shared" ca="1" si="502"/>
        <v>1990</v>
      </c>
      <c r="E5150">
        <f t="shared" ca="1" si="502"/>
        <v>1</v>
      </c>
      <c r="F5150">
        <f t="shared" ca="1" si="502"/>
        <v>2</v>
      </c>
      <c r="G5150">
        <f t="shared" ca="1" si="502"/>
        <v>4</v>
      </c>
      <c r="I5150" t="str">
        <f t="shared" ca="1" si="504"/>
        <v>Female</v>
      </c>
      <c r="J5150" t="str">
        <f t="shared" ca="1" si="505"/>
        <v>Medicare</v>
      </c>
      <c r="K5150" t="str">
        <f t="shared" ca="1" si="506"/>
        <v>Left without being seen</v>
      </c>
      <c r="L5150" s="1">
        <f t="shared" ca="1" si="507"/>
        <v>32888</v>
      </c>
    </row>
    <row r="5151" spans="2:12" x14ac:dyDescent="0.25">
      <c r="B5151">
        <f t="shared" ca="1" si="503"/>
        <v>20</v>
      </c>
      <c r="C5151">
        <f t="shared" ca="1" si="502"/>
        <v>11</v>
      </c>
      <c r="D5151">
        <f t="shared" ca="1" si="502"/>
        <v>2005</v>
      </c>
      <c r="E5151">
        <f t="shared" ca="1" si="502"/>
        <v>1</v>
      </c>
      <c r="F5151">
        <f t="shared" ca="1" si="502"/>
        <v>5</v>
      </c>
      <c r="G5151">
        <f t="shared" ca="1" si="502"/>
        <v>1</v>
      </c>
      <c r="I5151" t="str">
        <f t="shared" ca="1" si="504"/>
        <v>Female</v>
      </c>
      <c r="J5151" t="str">
        <f t="shared" ca="1" si="505"/>
        <v>Blue Cross</v>
      </c>
      <c r="K5151" t="str">
        <f t="shared" ca="1" si="506"/>
        <v>Discharged</v>
      </c>
      <c r="L5151" s="1">
        <f t="shared" ca="1" si="507"/>
        <v>38676</v>
      </c>
    </row>
    <row r="5152" spans="2:12" x14ac:dyDescent="0.25">
      <c r="B5152">
        <f t="shared" ca="1" si="503"/>
        <v>13</v>
      </c>
      <c r="C5152">
        <f t="shared" ca="1" si="502"/>
        <v>2</v>
      </c>
      <c r="D5152">
        <f t="shared" ca="1" si="502"/>
        <v>1918</v>
      </c>
      <c r="E5152">
        <f t="shared" ca="1" si="502"/>
        <v>2</v>
      </c>
      <c r="F5152">
        <f t="shared" ca="1" si="502"/>
        <v>5</v>
      </c>
      <c r="G5152">
        <f t="shared" ca="1" si="502"/>
        <v>3</v>
      </c>
      <c r="I5152" t="str">
        <f t="shared" ca="1" si="504"/>
        <v>Male</v>
      </c>
      <c r="J5152" t="str">
        <f t="shared" ca="1" si="505"/>
        <v>Blue Cross</v>
      </c>
      <c r="K5152" t="str">
        <f t="shared" ca="1" si="506"/>
        <v>Transferred</v>
      </c>
      <c r="L5152" s="1">
        <f t="shared" ca="1" si="507"/>
        <v>6619</v>
      </c>
    </row>
    <row r="5153" spans="2:12" x14ac:dyDescent="0.25">
      <c r="B5153">
        <f t="shared" ca="1" si="503"/>
        <v>2</v>
      </c>
      <c r="C5153">
        <f t="shared" ca="1" si="502"/>
        <v>1</v>
      </c>
      <c r="D5153">
        <f t="shared" ca="1" si="502"/>
        <v>1991</v>
      </c>
      <c r="E5153">
        <f t="shared" ca="1" si="502"/>
        <v>1</v>
      </c>
      <c r="F5153">
        <f t="shared" ca="1" si="502"/>
        <v>1</v>
      </c>
      <c r="G5153">
        <f t="shared" ca="1" si="502"/>
        <v>4</v>
      </c>
      <c r="I5153" t="str">
        <f t="shared" ca="1" si="504"/>
        <v>Female</v>
      </c>
      <c r="J5153" t="str">
        <f t="shared" ca="1" si="505"/>
        <v>Aetna</v>
      </c>
      <c r="K5153" t="str">
        <f t="shared" ca="1" si="506"/>
        <v>Left without being seen</v>
      </c>
      <c r="L5153" s="1">
        <f t="shared" ca="1" si="507"/>
        <v>33240</v>
      </c>
    </row>
    <row r="5154" spans="2:12" x14ac:dyDescent="0.25">
      <c r="B5154">
        <f t="shared" ca="1" si="503"/>
        <v>9</v>
      </c>
      <c r="C5154">
        <f t="shared" ca="1" si="502"/>
        <v>1</v>
      </c>
      <c r="D5154">
        <f t="shared" ca="1" si="502"/>
        <v>1942</v>
      </c>
      <c r="E5154">
        <f t="shared" ca="1" si="502"/>
        <v>2</v>
      </c>
      <c r="F5154">
        <f t="shared" ca="1" si="502"/>
        <v>5</v>
      </c>
      <c r="G5154">
        <f t="shared" ca="1" si="502"/>
        <v>3</v>
      </c>
      <c r="I5154" t="str">
        <f t="shared" ca="1" si="504"/>
        <v>Male</v>
      </c>
      <c r="J5154" t="str">
        <f t="shared" ca="1" si="505"/>
        <v>Blue Cross</v>
      </c>
      <c r="K5154" t="str">
        <f t="shared" ca="1" si="506"/>
        <v>Transferred</v>
      </c>
      <c r="L5154" s="1">
        <f t="shared" ca="1" si="507"/>
        <v>15350</v>
      </c>
    </row>
    <row r="5155" spans="2:12" x14ac:dyDescent="0.25">
      <c r="B5155">
        <f t="shared" ca="1" si="503"/>
        <v>16</v>
      </c>
      <c r="C5155">
        <f t="shared" ca="1" si="502"/>
        <v>6</v>
      </c>
      <c r="D5155">
        <f t="shared" ca="1" si="502"/>
        <v>2001</v>
      </c>
      <c r="E5155">
        <f t="shared" ca="1" si="502"/>
        <v>1</v>
      </c>
      <c r="F5155">
        <f t="shared" ca="1" si="502"/>
        <v>3</v>
      </c>
      <c r="G5155">
        <f t="shared" ca="1" si="502"/>
        <v>4</v>
      </c>
      <c r="I5155" t="str">
        <f t="shared" ca="1" si="504"/>
        <v>Female</v>
      </c>
      <c r="J5155" t="str">
        <f t="shared" ca="1" si="505"/>
        <v>Medicaid</v>
      </c>
      <c r="K5155" t="str">
        <f t="shared" ca="1" si="506"/>
        <v>Left without being seen</v>
      </c>
      <c r="L5155" s="1">
        <f t="shared" ca="1" si="507"/>
        <v>37058</v>
      </c>
    </row>
    <row r="5156" spans="2:12" x14ac:dyDescent="0.25">
      <c r="B5156">
        <f t="shared" ca="1" si="503"/>
        <v>23</v>
      </c>
      <c r="C5156">
        <f t="shared" ca="1" si="502"/>
        <v>5</v>
      </c>
      <c r="D5156">
        <f t="shared" ca="1" si="502"/>
        <v>1941</v>
      </c>
      <c r="E5156">
        <f t="shared" ca="1" si="502"/>
        <v>1</v>
      </c>
      <c r="F5156">
        <f t="shared" ca="1" si="502"/>
        <v>5</v>
      </c>
      <c r="G5156">
        <f t="shared" ca="1" si="502"/>
        <v>2</v>
      </c>
      <c r="I5156" t="str">
        <f t="shared" ca="1" si="504"/>
        <v>Female</v>
      </c>
      <c r="J5156" t="str">
        <f t="shared" ca="1" si="505"/>
        <v>Blue Cross</v>
      </c>
      <c r="K5156" t="str">
        <f t="shared" ca="1" si="506"/>
        <v>Admitted</v>
      </c>
      <c r="L5156" s="1">
        <f t="shared" ca="1" si="507"/>
        <v>15119</v>
      </c>
    </row>
    <row r="5157" spans="2:12" x14ac:dyDescent="0.25">
      <c r="B5157">
        <f t="shared" ca="1" si="503"/>
        <v>3</v>
      </c>
      <c r="C5157">
        <f t="shared" ca="1" si="502"/>
        <v>2</v>
      </c>
      <c r="D5157">
        <f t="shared" ca="1" si="502"/>
        <v>1969</v>
      </c>
      <c r="E5157">
        <f t="shared" ca="1" si="502"/>
        <v>2</v>
      </c>
      <c r="F5157">
        <f t="shared" ca="1" si="502"/>
        <v>5</v>
      </c>
      <c r="G5157">
        <f t="shared" ca="1" si="502"/>
        <v>4</v>
      </c>
      <c r="I5157" t="str">
        <f t="shared" ca="1" si="504"/>
        <v>Male</v>
      </c>
      <c r="J5157" t="str">
        <f t="shared" ca="1" si="505"/>
        <v>Blue Cross</v>
      </c>
      <c r="K5157" t="str">
        <f t="shared" ca="1" si="506"/>
        <v>Left without being seen</v>
      </c>
      <c r="L5157" s="1">
        <f t="shared" ca="1" si="507"/>
        <v>25237</v>
      </c>
    </row>
    <row r="5158" spans="2:12" x14ac:dyDescent="0.25">
      <c r="B5158">
        <f t="shared" ca="1" si="503"/>
        <v>11</v>
      </c>
      <c r="C5158">
        <f t="shared" ca="1" si="502"/>
        <v>2</v>
      </c>
      <c r="D5158">
        <f t="shared" ca="1" si="502"/>
        <v>1935</v>
      </c>
      <c r="E5158">
        <f t="shared" ca="1" si="502"/>
        <v>2</v>
      </c>
      <c r="F5158">
        <f t="shared" ca="1" si="502"/>
        <v>5</v>
      </c>
      <c r="G5158">
        <f t="shared" ca="1" si="502"/>
        <v>1</v>
      </c>
      <c r="I5158" t="str">
        <f t="shared" ca="1" si="504"/>
        <v>Male</v>
      </c>
      <c r="J5158" t="str">
        <f t="shared" ca="1" si="505"/>
        <v>Blue Cross</v>
      </c>
      <c r="K5158" t="str">
        <f t="shared" ca="1" si="506"/>
        <v>Discharged</v>
      </c>
      <c r="L5158" s="1">
        <f t="shared" ca="1" si="507"/>
        <v>12826</v>
      </c>
    </row>
    <row r="5159" spans="2:12" x14ac:dyDescent="0.25">
      <c r="B5159">
        <f t="shared" ca="1" si="503"/>
        <v>19</v>
      </c>
      <c r="C5159">
        <f t="shared" ca="1" si="502"/>
        <v>11</v>
      </c>
      <c r="D5159">
        <f t="shared" ca="1" si="502"/>
        <v>1981</v>
      </c>
      <c r="E5159">
        <f t="shared" ca="1" si="502"/>
        <v>1</v>
      </c>
      <c r="F5159">
        <f t="shared" ca="1" si="502"/>
        <v>4</v>
      </c>
      <c r="G5159">
        <f t="shared" ca="1" si="502"/>
        <v>3</v>
      </c>
      <c r="I5159" t="str">
        <f t="shared" ca="1" si="504"/>
        <v>Female</v>
      </c>
      <c r="J5159" t="str">
        <f t="shared" ca="1" si="505"/>
        <v>Self-pay</v>
      </c>
      <c r="K5159" t="str">
        <f t="shared" ca="1" si="506"/>
        <v>Transferred</v>
      </c>
      <c r="L5159" s="1">
        <f t="shared" ca="1" si="507"/>
        <v>29909</v>
      </c>
    </row>
    <row r="5160" spans="2:12" x14ac:dyDescent="0.25">
      <c r="B5160">
        <f t="shared" ca="1" si="503"/>
        <v>16</v>
      </c>
      <c r="C5160">
        <f t="shared" ca="1" si="502"/>
        <v>7</v>
      </c>
      <c r="D5160">
        <f t="shared" ca="1" si="502"/>
        <v>1966</v>
      </c>
      <c r="E5160">
        <f t="shared" ca="1" si="502"/>
        <v>1</v>
      </c>
      <c r="F5160">
        <f t="shared" ca="1" si="502"/>
        <v>3</v>
      </c>
      <c r="G5160">
        <f t="shared" ca="1" si="502"/>
        <v>1</v>
      </c>
      <c r="I5160" t="str">
        <f t="shared" ca="1" si="504"/>
        <v>Female</v>
      </c>
      <c r="J5160" t="str">
        <f t="shared" ca="1" si="505"/>
        <v>Medicaid</v>
      </c>
      <c r="K5160" t="str">
        <f t="shared" ca="1" si="506"/>
        <v>Discharged</v>
      </c>
      <c r="L5160" s="1">
        <f t="shared" ca="1" si="507"/>
        <v>24304</v>
      </c>
    </row>
    <row r="5161" spans="2:12" x14ac:dyDescent="0.25">
      <c r="B5161">
        <f t="shared" ca="1" si="503"/>
        <v>20</v>
      </c>
      <c r="C5161">
        <f t="shared" ca="1" si="502"/>
        <v>4</v>
      </c>
      <c r="D5161">
        <f t="shared" ca="1" si="502"/>
        <v>1947</v>
      </c>
      <c r="E5161">
        <f t="shared" ca="1" si="502"/>
        <v>2</v>
      </c>
      <c r="F5161">
        <f t="shared" ca="1" si="502"/>
        <v>1</v>
      </c>
      <c r="G5161">
        <f t="shared" ca="1" si="502"/>
        <v>3</v>
      </c>
      <c r="I5161" t="str">
        <f t="shared" ca="1" si="504"/>
        <v>Male</v>
      </c>
      <c r="J5161" t="str">
        <f t="shared" ca="1" si="505"/>
        <v>Aetna</v>
      </c>
      <c r="K5161" t="str">
        <f t="shared" ca="1" si="506"/>
        <v>Transferred</v>
      </c>
      <c r="L5161" s="1">
        <f t="shared" ca="1" si="507"/>
        <v>17277</v>
      </c>
    </row>
    <row r="5162" spans="2:12" x14ac:dyDescent="0.25">
      <c r="B5162">
        <f t="shared" ca="1" si="503"/>
        <v>11</v>
      </c>
      <c r="C5162">
        <f t="shared" ca="1" si="502"/>
        <v>2</v>
      </c>
      <c r="D5162">
        <f t="shared" ca="1" si="502"/>
        <v>1932</v>
      </c>
      <c r="E5162">
        <f t="shared" ca="1" si="502"/>
        <v>1</v>
      </c>
      <c r="F5162">
        <f t="shared" ca="1" si="502"/>
        <v>1</v>
      </c>
      <c r="G5162">
        <f t="shared" ca="1" si="502"/>
        <v>1</v>
      </c>
      <c r="I5162" t="str">
        <f t="shared" ca="1" si="504"/>
        <v>Female</v>
      </c>
      <c r="J5162" t="str">
        <f t="shared" ca="1" si="505"/>
        <v>Aetna</v>
      </c>
      <c r="K5162" t="str">
        <f t="shared" ca="1" si="506"/>
        <v>Discharged</v>
      </c>
      <c r="L5162" s="1">
        <f t="shared" ca="1" si="507"/>
        <v>11730</v>
      </c>
    </row>
    <row r="5163" spans="2:12" x14ac:dyDescent="0.25">
      <c r="B5163">
        <f t="shared" ca="1" si="503"/>
        <v>19</v>
      </c>
      <c r="C5163">
        <f t="shared" ca="1" si="502"/>
        <v>8</v>
      </c>
      <c r="D5163">
        <f t="shared" ca="1" si="502"/>
        <v>2006</v>
      </c>
      <c r="E5163">
        <f t="shared" ca="1" si="502"/>
        <v>1</v>
      </c>
      <c r="F5163">
        <f t="shared" ca="1" si="502"/>
        <v>1</v>
      </c>
      <c r="G5163">
        <f t="shared" ca="1" si="502"/>
        <v>4</v>
      </c>
      <c r="I5163" t="str">
        <f t="shared" ca="1" si="504"/>
        <v>Female</v>
      </c>
      <c r="J5163" t="str">
        <f t="shared" ca="1" si="505"/>
        <v>Aetna</v>
      </c>
      <c r="K5163" t="str">
        <f t="shared" ca="1" si="506"/>
        <v>Left without being seen</v>
      </c>
      <c r="L5163" s="1">
        <f t="shared" ca="1" si="507"/>
        <v>38948</v>
      </c>
    </row>
    <row r="5164" spans="2:12" x14ac:dyDescent="0.25">
      <c r="B5164">
        <f t="shared" ca="1" si="503"/>
        <v>17</v>
      </c>
      <c r="C5164">
        <f t="shared" ca="1" si="502"/>
        <v>12</v>
      </c>
      <c r="D5164">
        <f t="shared" ca="1" si="502"/>
        <v>1967</v>
      </c>
      <c r="E5164">
        <f t="shared" ca="1" si="502"/>
        <v>2</v>
      </c>
      <c r="F5164">
        <f t="shared" ca="1" si="502"/>
        <v>2</v>
      </c>
      <c r="G5164">
        <f t="shared" ca="1" si="502"/>
        <v>3</v>
      </c>
      <c r="I5164" t="str">
        <f t="shared" ca="1" si="504"/>
        <v>Male</v>
      </c>
      <c r="J5164" t="str">
        <f t="shared" ca="1" si="505"/>
        <v>Medicare</v>
      </c>
      <c r="K5164" t="str">
        <f t="shared" ca="1" si="506"/>
        <v>Transferred</v>
      </c>
      <c r="L5164" s="1">
        <f t="shared" ca="1" si="507"/>
        <v>24823</v>
      </c>
    </row>
    <row r="5165" spans="2:12" x14ac:dyDescent="0.25">
      <c r="B5165">
        <f t="shared" ca="1" si="503"/>
        <v>30</v>
      </c>
      <c r="C5165">
        <f t="shared" ca="1" si="502"/>
        <v>9</v>
      </c>
      <c r="D5165">
        <f t="shared" ca="1" si="502"/>
        <v>1951</v>
      </c>
      <c r="E5165">
        <f t="shared" ca="1" si="502"/>
        <v>1</v>
      </c>
      <c r="F5165">
        <f t="shared" ca="1" si="502"/>
        <v>5</v>
      </c>
      <c r="G5165">
        <f t="shared" ca="1" si="502"/>
        <v>2</v>
      </c>
      <c r="I5165" t="str">
        <f t="shared" ca="1" si="504"/>
        <v>Female</v>
      </c>
      <c r="J5165" t="str">
        <f t="shared" ca="1" si="505"/>
        <v>Blue Cross</v>
      </c>
      <c r="K5165" t="str">
        <f t="shared" ca="1" si="506"/>
        <v>Admitted</v>
      </c>
      <c r="L5165" s="1">
        <f t="shared" ca="1" si="507"/>
        <v>18901</v>
      </c>
    </row>
    <row r="5166" spans="2:12" x14ac:dyDescent="0.25">
      <c r="B5166">
        <f t="shared" ca="1" si="503"/>
        <v>23</v>
      </c>
      <c r="C5166">
        <f t="shared" ca="1" si="502"/>
        <v>3</v>
      </c>
      <c r="D5166">
        <f t="shared" ca="1" si="502"/>
        <v>1994</v>
      </c>
      <c r="E5166">
        <f t="shared" ca="1" si="502"/>
        <v>2</v>
      </c>
      <c r="F5166">
        <f t="shared" ca="1" si="502"/>
        <v>3</v>
      </c>
      <c r="G5166">
        <f t="shared" ca="1" si="502"/>
        <v>1</v>
      </c>
      <c r="I5166" t="str">
        <f t="shared" ca="1" si="504"/>
        <v>Male</v>
      </c>
      <c r="J5166" t="str">
        <f t="shared" ca="1" si="505"/>
        <v>Medicaid</v>
      </c>
      <c r="K5166" t="str">
        <f t="shared" ca="1" si="506"/>
        <v>Discharged</v>
      </c>
      <c r="L5166" s="1">
        <f t="shared" ca="1" si="507"/>
        <v>34416</v>
      </c>
    </row>
    <row r="5167" spans="2:12" x14ac:dyDescent="0.25">
      <c r="B5167">
        <f t="shared" ca="1" si="503"/>
        <v>19</v>
      </c>
      <c r="C5167">
        <f t="shared" ca="1" si="502"/>
        <v>9</v>
      </c>
      <c r="D5167">
        <f t="shared" ca="1" si="502"/>
        <v>2007</v>
      </c>
      <c r="E5167">
        <f t="shared" ca="1" si="502"/>
        <v>1</v>
      </c>
      <c r="F5167">
        <f t="shared" ca="1" si="502"/>
        <v>3</v>
      </c>
      <c r="G5167">
        <f t="shared" ca="1" si="502"/>
        <v>4</v>
      </c>
      <c r="I5167" t="str">
        <f t="shared" ca="1" si="504"/>
        <v>Female</v>
      </c>
      <c r="J5167" t="str">
        <f t="shared" ca="1" si="505"/>
        <v>Medicaid</v>
      </c>
      <c r="K5167" t="str">
        <f t="shared" ca="1" si="506"/>
        <v>Left without being seen</v>
      </c>
      <c r="L5167" s="1">
        <f t="shared" ca="1" si="507"/>
        <v>39344</v>
      </c>
    </row>
    <row r="5168" spans="2:12" x14ac:dyDescent="0.25">
      <c r="B5168">
        <f t="shared" ca="1" si="503"/>
        <v>6</v>
      </c>
      <c r="C5168">
        <f t="shared" ca="1" si="502"/>
        <v>8</v>
      </c>
      <c r="D5168">
        <f t="shared" ca="1" si="502"/>
        <v>1987</v>
      </c>
      <c r="E5168">
        <f t="shared" ref="C5168:G5219" ca="1" si="508">RANDBETWEEN(E$4,E$5)</f>
        <v>1</v>
      </c>
      <c r="F5168">
        <f t="shared" ca="1" si="508"/>
        <v>2</v>
      </c>
      <c r="G5168">
        <f t="shared" ca="1" si="508"/>
        <v>4</v>
      </c>
      <c r="I5168" t="str">
        <f t="shared" ca="1" si="504"/>
        <v>Female</v>
      </c>
      <c r="J5168" t="str">
        <f t="shared" ca="1" si="505"/>
        <v>Medicare</v>
      </c>
      <c r="K5168" t="str">
        <f t="shared" ca="1" si="506"/>
        <v>Left without being seen</v>
      </c>
      <c r="L5168" s="1">
        <f t="shared" ca="1" si="507"/>
        <v>31995</v>
      </c>
    </row>
    <row r="5169" spans="2:12" x14ac:dyDescent="0.25">
      <c r="B5169">
        <f t="shared" ca="1" si="503"/>
        <v>5</v>
      </c>
      <c r="C5169">
        <f t="shared" ca="1" si="508"/>
        <v>11</v>
      </c>
      <c r="D5169">
        <f t="shared" ca="1" si="508"/>
        <v>1947</v>
      </c>
      <c r="E5169">
        <f t="shared" ca="1" si="508"/>
        <v>1</v>
      </c>
      <c r="F5169">
        <f t="shared" ca="1" si="508"/>
        <v>4</v>
      </c>
      <c r="G5169">
        <f t="shared" ca="1" si="508"/>
        <v>3</v>
      </c>
      <c r="I5169" t="str">
        <f t="shared" ca="1" si="504"/>
        <v>Female</v>
      </c>
      <c r="J5169" t="str">
        <f t="shared" ca="1" si="505"/>
        <v>Self-pay</v>
      </c>
      <c r="K5169" t="str">
        <f t="shared" ca="1" si="506"/>
        <v>Transferred</v>
      </c>
      <c r="L5169" s="1">
        <f t="shared" ca="1" si="507"/>
        <v>17476</v>
      </c>
    </row>
    <row r="5170" spans="2:12" x14ac:dyDescent="0.25">
      <c r="B5170">
        <f t="shared" ca="1" si="503"/>
        <v>16</v>
      </c>
      <c r="C5170">
        <f t="shared" ca="1" si="508"/>
        <v>8</v>
      </c>
      <c r="D5170">
        <f t="shared" ca="1" si="508"/>
        <v>2002</v>
      </c>
      <c r="E5170">
        <f t="shared" ca="1" si="508"/>
        <v>1</v>
      </c>
      <c r="F5170">
        <f t="shared" ca="1" si="508"/>
        <v>2</v>
      </c>
      <c r="G5170">
        <f t="shared" ca="1" si="508"/>
        <v>2</v>
      </c>
      <c r="I5170" t="str">
        <f t="shared" ca="1" si="504"/>
        <v>Female</v>
      </c>
      <c r="J5170" t="str">
        <f t="shared" ca="1" si="505"/>
        <v>Medicare</v>
      </c>
      <c r="K5170" t="str">
        <f t="shared" ca="1" si="506"/>
        <v>Admitted</v>
      </c>
      <c r="L5170" s="1">
        <f t="shared" ca="1" si="507"/>
        <v>37484</v>
      </c>
    </row>
    <row r="5171" spans="2:12" x14ac:dyDescent="0.25">
      <c r="B5171">
        <f t="shared" ca="1" si="503"/>
        <v>1</v>
      </c>
      <c r="C5171">
        <f t="shared" ca="1" si="508"/>
        <v>5</v>
      </c>
      <c r="D5171">
        <f t="shared" ca="1" si="508"/>
        <v>1961</v>
      </c>
      <c r="E5171">
        <f t="shared" ca="1" si="508"/>
        <v>1</v>
      </c>
      <c r="F5171">
        <f t="shared" ca="1" si="508"/>
        <v>2</v>
      </c>
      <c r="G5171">
        <f t="shared" ca="1" si="508"/>
        <v>1</v>
      </c>
      <c r="I5171" t="str">
        <f t="shared" ca="1" si="504"/>
        <v>Female</v>
      </c>
      <c r="J5171" t="str">
        <f t="shared" ca="1" si="505"/>
        <v>Medicare</v>
      </c>
      <c r="K5171" t="str">
        <f t="shared" ca="1" si="506"/>
        <v>Discharged</v>
      </c>
      <c r="L5171" s="1">
        <f t="shared" ca="1" si="507"/>
        <v>22402</v>
      </c>
    </row>
    <row r="5172" spans="2:12" x14ac:dyDescent="0.25">
      <c r="B5172">
        <f t="shared" ca="1" si="503"/>
        <v>8</v>
      </c>
      <c r="C5172">
        <f t="shared" ca="1" si="508"/>
        <v>11</v>
      </c>
      <c r="D5172">
        <f t="shared" ca="1" si="508"/>
        <v>1919</v>
      </c>
      <c r="E5172">
        <f t="shared" ca="1" si="508"/>
        <v>1</v>
      </c>
      <c r="F5172">
        <f t="shared" ca="1" si="508"/>
        <v>1</v>
      </c>
      <c r="G5172">
        <f t="shared" ca="1" si="508"/>
        <v>4</v>
      </c>
      <c r="I5172" t="str">
        <f t="shared" ca="1" si="504"/>
        <v>Female</v>
      </c>
      <c r="J5172" t="str">
        <f t="shared" ca="1" si="505"/>
        <v>Aetna</v>
      </c>
      <c r="K5172" t="str">
        <f t="shared" ca="1" si="506"/>
        <v>Left without being seen</v>
      </c>
      <c r="L5172" s="1">
        <f t="shared" ca="1" si="507"/>
        <v>7252</v>
      </c>
    </row>
    <row r="5173" spans="2:12" x14ac:dyDescent="0.25">
      <c r="B5173">
        <f t="shared" ca="1" si="503"/>
        <v>7</v>
      </c>
      <c r="C5173">
        <f t="shared" ca="1" si="508"/>
        <v>9</v>
      </c>
      <c r="D5173">
        <f t="shared" ca="1" si="508"/>
        <v>1959</v>
      </c>
      <c r="E5173">
        <f t="shared" ca="1" si="508"/>
        <v>2</v>
      </c>
      <c r="F5173">
        <f t="shared" ca="1" si="508"/>
        <v>4</v>
      </c>
      <c r="G5173">
        <f t="shared" ca="1" si="508"/>
        <v>2</v>
      </c>
      <c r="I5173" t="str">
        <f t="shared" ca="1" si="504"/>
        <v>Male</v>
      </c>
      <c r="J5173" t="str">
        <f t="shared" ca="1" si="505"/>
        <v>Self-pay</v>
      </c>
      <c r="K5173" t="str">
        <f t="shared" ca="1" si="506"/>
        <v>Admitted</v>
      </c>
      <c r="L5173" s="1">
        <f t="shared" ca="1" si="507"/>
        <v>21800</v>
      </c>
    </row>
    <row r="5174" spans="2:12" x14ac:dyDescent="0.25">
      <c r="B5174">
        <f t="shared" ca="1" si="503"/>
        <v>11</v>
      </c>
      <c r="C5174">
        <f t="shared" ca="1" si="508"/>
        <v>11</v>
      </c>
      <c r="D5174">
        <f t="shared" ca="1" si="508"/>
        <v>1931</v>
      </c>
      <c r="E5174">
        <f t="shared" ca="1" si="508"/>
        <v>2</v>
      </c>
      <c r="F5174">
        <f t="shared" ca="1" si="508"/>
        <v>3</v>
      </c>
      <c r="G5174">
        <f t="shared" ca="1" si="508"/>
        <v>1</v>
      </c>
      <c r="I5174" t="str">
        <f t="shared" ca="1" si="504"/>
        <v>Male</v>
      </c>
      <c r="J5174" t="str">
        <f t="shared" ca="1" si="505"/>
        <v>Medicaid</v>
      </c>
      <c r="K5174" t="str">
        <f t="shared" ca="1" si="506"/>
        <v>Discharged</v>
      </c>
      <c r="L5174" s="1">
        <f t="shared" ca="1" si="507"/>
        <v>11638</v>
      </c>
    </row>
    <row r="5175" spans="2:12" x14ac:dyDescent="0.25">
      <c r="B5175">
        <f t="shared" ca="1" si="503"/>
        <v>4</v>
      </c>
      <c r="C5175">
        <f t="shared" ca="1" si="508"/>
        <v>11</v>
      </c>
      <c r="D5175">
        <f t="shared" ca="1" si="508"/>
        <v>1986</v>
      </c>
      <c r="E5175">
        <f t="shared" ca="1" si="508"/>
        <v>1</v>
      </c>
      <c r="F5175">
        <f t="shared" ca="1" si="508"/>
        <v>5</v>
      </c>
      <c r="G5175">
        <f t="shared" ca="1" si="508"/>
        <v>1</v>
      </c>
      <c r="I5175" t="str">
        <f t="shared" ca="1" si="504"/>
        <v>Female</v>
      </c>
      <c r="J5175" t="str">
        <f t="shared" ca="1" si="505"/>
        <v>Blue Cross</v>
      </c>
      <c r="K5175" t="str">
        <f t="shared" ca="1" si="506"/>
        <v>Discharged</v>
      </c>
      <c r="L5175" s="1">
        <f t="shared" ca="1" si="507"/>
        <v>31720</v>
      </c>
    </row>
    <row r="5176" spans="2:12" x14ac:dyDescent="0.25">
      <c r="B5176">
        <f t="shared" ca="1" si="503"/>
        <v>19</v>
      </c>
      <c r="C5176">
        <f t="shared" ca="1" si="508"/>
        <v>12</v>
      </c>
      <c r="D5176">
        <f t="shared" ca="1" si="508"/>
        <v>1936</v>
      </c>
      <c r="E5176">
        <f t="shared" ca="1" si="508"/>
        <v>2</v>
      </c>
      <c r="F5176">
        <f t="shared" ca="1" si="508"/>
        <v>4</v>
      </c>
      <c r="G5176">
        <f t="shared" ca="1" si="508"/>
        <v>2</v>
      </c>
      <c r="I5176" t="str">
        <f t="shared" ca="1" si="504"/>
        <v>Male</v>
      </c>
      <c r="J5176" t="str">
        <f t="shared" ca="1" si="505"/>
        <v>Self-pay</v>
      </c>
      <c r="K5176" t="str">
        <f t="shared" ca="1" si="506"/>
        <v>Admitted</v>
      </c>
      <c r="L5176" s="1">
        <f t="shared" ca="1" si="507"/>
        <v>13503</v>
      </c>
    </row>
    <row r="5177" spans="2:12" x14ac:dyDescent="0.25">
      <c r="B5177">
        <f t="shared" ca="1" si="503"/>
        <v>15</v>
      </c>
      <c r="C5177">
        <f t="shared" ca="1" si="508"/>
        <v>4</v>
      </c>
      <c r="D5177">
        <f t="shared" ca="1" si="508"/>
        <v>1948</v>
      </c>
      <c r="E5177">
        <f t="shared" ca="1" si="508"/>
        <v>2</v>
      </c>
      <c r="F5177">
        <f t="shared" ca="1" si="508"/>
        <v>4</v>
      </c>
      <c r="G5177">
        <f t="shared" ca="1" si="508"/>
        <v>4</v>
      </c>
      <c r="I5177" t="str">
        <f t="shared" ca="1" si="504"/>
        <v>Male</v>
      </c>
      <c r="J5177" t="str">
        <f t="shared" ca="1" si="505"/>
        <v>Self-pay</v>
      </c>
      <c r="K5177" t="str">
        <f t="shared" ca="1" si="506"/>
        <v>Left without being seen</v>
      </c>
      <c r="L5177" s="1">
        <f t="shared" ca="1" si="507"/>
        <v>17638</v>
      </c>
    </row>
    <row r="5178" spans="2:12" x14ac:dyDescent="0.25">
      <c r="B5178">
        <f t="shared" ca="1" si="503"/>
        <v>29</v>
      </c>
      <c r="C5178">
        <f t="shared" ca="1" si="508"/>
        <v>4</v>
      </c>
      <c r="D5178">
        <f t="shared" ca="1" si="508"/>
        <v>1937</v>
      </c>
      <c r="E5178">
        <f t="shared" ca="1" si="508"/>
        <v>2</v>
      </c>
      <c r="F5178">
        <f t="shared" ca="1" si="508"/>
        <v>1</v>
      </c>
      <c r="G5178">
        <f t="shared" ca="1" si="508"/>
        <v>3</v>
      </c>
      <c r="I5178" t="str">
        <f t="shared" ca="1" si="504"/>
        <v>Male</v>
      </c>
      <c r="J5178" t="str">
        <f t="shared" ca="1" si="505"/>
        <v>Aetna</v>
      </c>
      <c r="K5178" t="str">
        <f t="shared" ca="1" si="506"/>
        <v>Transferred</v>
      </c>
      <c r="L5178" s="1">
        <f t="shared" ca="1" si="507"/>
        <v>13634</v>
      </c>
    </row>
    <row r="5179" spans="2:12" x14ac:dyDescent="0.25">
      <c r="B5179">
        <f t="shared" ca="1" si="503"/>
        <v>26</v>
      </c>
      <c r="C5179">
        <f t="shared" ca="1" si="508"/>
        <v>6</v>
      </c>
      <c r="D5179">
        <f t="shared" ca="1" si="508"/>
        <v>1961</v>
      </c>
      <c r="E5179">
        <f t="shared" ca="1" si="508"/>
        <v>2</v>
      </c>
      <c r="F5179">
        <f t="shared" ca="1" si="508"/>
        <v>1</v>
      </c>
      <c r="G5179">
        <f t="shared" ca="1" si="508"/>
        <v>1</v>
      </c>
      <c r="I5179" t="str">
        <f t="shared" ca="1" si="504"/>
        <v>Male</v>
      </c>
      <c r="J5179" t="str">
        <f t="shared" ca="1" si="505"/>
        <v>Aetna</v>
      </c>
      <c r="K5179" t="str">
        <f t="shared" ca="1" si="506"/>
        <v>Discharged</v>
      </c>
      <c r="L5179" s="1">
        <f t="shared" ca="1" si="507"/>
        <v>22458</v>
      </c>
    </row>
    <row r="5180" spans="2:12" x14ac:dyDescent="0.25">
      <c r="B5180">
        <f t="shared" ca="1" si="503"/>
        <v>14</v>
      </c>
      <c r="C5180">
        <f t="shared" ca="1" si="508"/>
        <v>5</v>
      </c>
      <c r="D5180">
        <f t="shared" ca="1" si="508"/>
        <v>1996</v>
      </c>
      <c r="E5180">
        <f t="shared" ca="1" si="508"/>
        <v>1</v>
      </c>
      <c r="F5180">
        <f t="shared" ca="1" si="508"/>
        <v>4</v>
      </c>
      <c r="G5180">
        <f t="shared" ca="1" si="508"/>
        <v>1</v>
      </c>
      <c r="I5180" t="str">
        <f t="shared" ca="1" si="504"/>
        <v>Female</v>
      </c>
      <c r="J5180" t="str">
        <f t="shared" ca="1" si="505"/>
        <v>Self-pay</v>
      </c>
      <c r="K5180" t="str">
        <f t="shared" ca="1" si="506"/>
        <v>Discharged</v>
      </c>
      <c r="L5180" s="1">
        <f t="shared" ca="1" si="507"/>
        <v>35199</v>
      </c>
    </row>
    <row r="5181" spans="2:12" x14ac:dyDescent="0.25">
      <c r="B5181">
        <f t="shared" ca="1" si="503"/>
        <v>27</v>
      </c>
      <c r="C5181">
        <f t="shared" ca="1" si="508"/>
        <v>6</v>
      </c>
      <c r="D5181">
        <f t="shared" ca="1" si="508"/>
        <v>1958</v>
      </c>
      <c r="E5181">
        <f t="shared" ca="1" si="508"/>
        <v>1</v>
      </c>
      <c r="F5181">
        <f t="shared" ca="1" si="508"/>
        <v>2</v>
      </c>
      <c r="G5181">
        <f t="shared" ca="1" si="508"/>
        <v>3</v>
      </c>
      <c r="I5181" t="str">
        <f t="shared" ca="1" si="504"/>
        <v>Female</v>
      </c>
      <c r="J5181" t="str">
        <f t="shared" ca="1" si="505"/>
        <v>Medicare</v>
      </c>
      <c r="K5181" t="str">
        <f t="shared" ca="1" si="506"/>
        <v>Transferred</v>
      </c>
      <c r="L5181" s="1">
        <f t="shared" ca="1" si="507"/>
        <v>21363</v>
      </c>
    </row>
    <row r="5182" spans="2:12" x14ac:dyDescent="0.25">
      <c r="B5182">
        <f t="shared" ca="1" si="503"/>
        <v>19</v>
      </c>
      <c r="C5182">
        <f t="shared" ca="1" si="508"/>
        <v>12</v>
      </c>
      <c r="D5182">
        <f t="shared" ca="1" si="508"/>
        <v>2008</v>
      </c>
      <c r="E5182">
        <f t="shared" ca="1" si="508"/>
        <v>2</v>
      </c>
      <c r="F5182">
        <f t="shared" ca="1" si="508"/>
        <v>5</v>
      </c>
      <c r="G5182">
        <f t="shared" ca="1" si="508"/>
        <v>1</v>
      </c>
      <c r="I5182" t="str">
        <f t="shared" ca="1" si="504"/>
        <v>Male</v>
      </c>
      <c r="J5182" t="str">
        <f t="shared" ca="1" si="505"/>
        <v>Blue Cross</v>
      </c>
      <c r="K5182" t="str">
        <f t="shared" ca="1" si="506"/>
        <v>Discharged</v>
      </c>
      <c r="L5182" s="1">
        <f t="shared" ca="1" si="507"/>
        <v>39801</v>
      </c>
    </row>
    <row r="5183" spans="2:12" x14ac:dyDescent="0.25">
      <c r="B5183">
        <f t="shared" ca="1" si="503"/>
        <v>4</v>
      </c>
      <c r="C5183">
        <f t="shared" ca="1" si="508"/>
        <v>4</v>
      </c>
      <c r="D5183">
        <f t="shared" ca="1" si="508"/>
        <v>1978</v>
      </c>
      <c r="E5183">
        <f t="shared" ca="1" si="508"/>
        <v>1</v>
      </c>
      <c r="F5183">
        <f t="shared" ca="1" si="508"/>
        <v>1</v>
      </c>
      <c r="G5183">
        <f t="shared" ca="1" si="508"/>
        <v>3</v>
      </c>
      <c r="I5183" t="str">
        <f t="shared" ca="1" si="504"/>
        <v>Female</v>
      </c>
      <c r="J5183" t="str">
        <f t="shared" ca="1" si="505"/>
        <v>Aetna</v>
      </c>
      <c r="K5183" t="str">
        <f t="shared" ca="1" si="506"/>
        <v>Transferred</v>
      </c>
      <c r="L5183" s="1">
        <f t="shared" ca="1" si="507"/>
        <v>28584</v>
      </c>
    </row>
    <row r="5184" spans="2:12" x14ac:dyDescent="0.25">
      <c r="B5184">
        <f t="shared" ca="1" si="503"/>
        <v>5</v>
      </c>
      <c r="C5184">
        <f t="shared" ca="1" si="508"/>
        <v>7</v>
      </c>
      <c r="D5184">
        <f t="shared" ca="1" si="508"/>
        <v>2011</v>
      </c>
      <c r="E5184">
        <f t="shared" ca="1" si="508"/>
        <v>2</v>
      </c>
      <c r="F5184">
        <f t="shared" ca="1" si="508"/>
        <v>4</v>
      </c>
      <c r="G5184">
        <f t="shared" ca="1" si="508"/>
        <v>1</v>
      </c>
      <c r="I5184" t="str">
        <f t="shared" ca="1" si="504"/>
        <v>Male</v>
      </c>
      <c r="J5184" t="str">
        <f t="shared" ca="1" si="505"/>
        <v>Self-pay</v>
      </c>
      <c r="K5184" t="str">
        <f t="shared" ca="1" si="506"/>
        <v>Discharged</v>
      </c>
      <c r="L5184" s="1">
        <f t="shared" ca="1" si="507"/>
        <v>40729</v>
      </c>
    </row>
    <row r="5185" spans="2:12" x14ac:dyDescent="0.25">
      <c r="B5185">
        <f t="shared" ca="1" si="503"/>
        <v>14</v>
      </c>
      <c r="C5185">
        <f t="shared" ca="1" si="508"/>
        <v>2</v>
      </c>
      <c r="D5185">
        <f t="shared" ca="1" si="508"/>
        <v>2004</v>
      </c>
      <c r="E5185">
        <f t="shared" ca="1" si="508"/>
        <v>2</v>
      </c>
      <c r="F5185">
        <f t="shared" ca="1" si="508"/>
        <v>1</v>
      </c>
      <c r="G5185">
        <f t="shared" ca="1" si="508"/>
        <v>1</v>
      </c>
      <c r="I5185" t="str">
        <f t="shared" ca="1" si="504"/>
        <v>Male</v>
      </c>
      <c r="J5185" t="str">
        <f t="shared" ca="1" si="505"/>
        <v>Aetna</v>
      </c>
      <c r="K5185" t="str">
        <f t="shared" ca="1" si="506"/>
        <v>Discharged</v>
      </c>
      <c r="L5185" s="1">
        <f t="shared" ca="1" si="507"/>
        <v>38031</v>
      </c>
    </row>
    <row r="5186" spans="2:12" x14ac:dyDescent="0.25">
      <c r="B5186">
        <f t="shared" ca="1" si="503"/>
        <v>23</v>
      </c>
      <c r="C5186">
        <f t="shared" ca="1" si="508"/>
        <v>4</v>
      </c>
      <c r="D5186">
        <f t="shared" ca="1" si="508"/>
        <v>1924</v>
      </c>
      <c r="E5186">
        <f t="shared" ca="1" si="508"/>
        <v>1</v>
      </c>
      <c r="F5186">
        <f t="shared" ca="1" si="508"/>
        <v>5</v>
      </c>
      <c r="G5186">
        <f t="shared" ca="1" si="508"/>
        <v>1</v>
      </c>
      <c r="I5186" t="str">
        <f t="shared" ca="1" si="504"/>
        <v>Female</v>
      </c>
      <c r="J5186" t="str">
        <f t="shared" ca="1" si="505"/>
        <v>Blue Cross</v>
      </c>
      <c r="K5186" t="str">
        <f t="shared" ca="1" si="506"/>
        <v>Discharged</v>
      </c>
      <c r="L5186" s="1">
        <f t="shared" ca="1" si="507"/>
        <v>8880</v>
      </c>
    </row>
    <row r="5187" spans="2:12" x14ac:dyDescent="0.25">
      <c r="B5187">
        <f t="shared" ca="1" si="503"/>
        <v>11</v>
      </c>
      <c r="C5187">
        <f t="shared" ca="1" si="508"/>
        <v>9</v>
      </c>
      <c r="D5187">
        <f t="shared" ca="1" si="508"/>
        <v>1994</v>
      </c>
      <c r="E5187">
        <f t="shared" ca="1" si="508"/>
        <v>2</v>
      </c>
      <c r="F5187">
        <f t="shared" ca="1" si="508"/>
        <v>4</v>
      </c>
      <c r="G5187">
        <f t="shared" ca="1" si="508"/>
        <v>2</v>
      </c>
      <c r="I5187" t="str">
        <f t="shared" ca="1" si="504"/>
        <v>Male</v>
      </c>
      <c r="J5187" t="str">
        <f t="shared" ca="1" si="505"/>
        <v>Self-pay</v>
      </c>
      <c r="K5187" t="str">
        <f t="shared" ca="1" si="506"/>
        <v>Admitted</v>
      </c>
      <c r="L5187" s="1">
        <f t="shared" ca="1" si="507"/>
        <v>34588</v>
      </c>
    </row>
    <row r="5188" spans="2:12" x14ac:dyDescent="0.25">
      <c r="B5188">
        <f t="shared" ca="1" si="503"/>
        <v>1</v>
      </c>
      <c r="C5188">
        <f t="shared" ca="1" si="508"/>
        <v>5</v>
      </c>
      <c r="D5188">
        <f t="shared" ca="1" si="508"/>
        <v>1934</v>
      </c>
      <c r="E5188">
        <f t="shared" ca="1" si="508"/>
        <v>1</v>
      </c>
      <c r="F5188">
        <f t="shared" ca="1" si="508"/>
        <v>3</v>
      </c>
      <c r="G5188">
        <f t="shared" ca="1" si="508"/>
        <v>3</v>
      </c>
      <c r="I5188" t="str">
        <f t="shared" ca="1" si="504"/>
        <v>Female</v>
      </c>
      <c r="J5188" t="str">
        <f t="shared" ca="1" si="505"/>
        <v>Medicaid</v>
      </c>
      <c r="K5188" t="str">
        <f t="shared" ca="1" si="506"/>
        <v>Transferred</v>
      </c>
      <c r="L5188" s="1">
        <f t="shared" ca="1" si="507"/>
        <v>12540</v>
      </c>
    </row>
    <row r="5189" spans="2:12" x14ac:dyDescent="0.25">
      <c r="B5189">
        <f t="shared" ref="B5189:B5252" ca="1" si="509">RANDBETWEEN(B$4,B$5)</f>
        <v>28</v>
      </c>
      <c r="C5189">
        <f t="shared" ca="1" si="508"/>
        <v>8</v>
      </c>
      <c r="D5189">
        <f t="shared" ca="1" si="508"/>
        <v>1965</v>
      </c>
      <c r="E5189">
        <f t="shared" ca="1" si="508"/>
        <v>2</v>
      </c>
      <c r="F5189">
        <f t="shared" ca="1" si="508"/>
        <v>4</v>
      </c>
      <c r="G5189">
        <f t="shared" ca="1" si="508"/>
        <v>4</v>
      </c>
      <c r="I5189" t="str">
        <f t="shared" ca="1" si="504"/>
        <v>Male</v>
      </c>
      <c r="J5189" t="str">
        <f t="shared" ca="1" si="505"/>
        <v>Self-pay</v>
      </c>
      <c r="K5189" t="str">
        <f t="shared" ca="1" si="506"/>
        <v>Left without being seen</v>
      </c>
      <c r="L5189" s="1">
        <f t="shared" ca="1" si="507"/>
        <v>23982</v>
      </c>
    </row>
    <row r="5190" spans="2:12" x14ac:dyDescent="0.25">
      <c r="B5190">
        <f t="shared" ca="1" si="509"/>
        <v>26</v>
      </c>
      <c r="C5190">
        <f t="shared" ca="1" si="508"/>
        <v>1</v>
      </c>
      <c r="D5190">
        <f t="shared" ca="1" si="508"/>
        <v>1952</v>
      </c>
      <c r="E5190">
        <f t="shared" ca="1" si="508"/>
        <v>2</v>
      </c>
      <c r="F5190">
        <f t="shared" ca="1" si="508"/>
        <v>1</v>
      </c>
      <c r="G5190">
        <f t="shared" ca="1" si="508"/>
        <v>4</v>
      </c>
      <c r="I5190" t="str">
        <f t="shared" ca="1" si="504"/>
        <v>Male</v>
      </c>
      <c r="J5190" t="str">
        <f t="shared" ca="1" si="505"/>
        <v>Aetna</v>
      </c>
      <c r="K5190" t="str">
        <f t="shared" ca="1" si="506"/>
        <v>Left without being seen</v>
      </c>
      <c r="L5190" s="1">
        <f t="shared" ca="1" si="507"/>
        <v>19019</v>
      </c>
    </row>
    <row r="5191" spans="2:12" x14ac:dyDescent="0.25">
      <c r="B5191">
        <f t="shared" ca="1" si="509"/>
        <v>3</v>
      </c>
      <c r="C5191">
        <f t="shared" ca="1" si="508"/>
        <v>4</v>
      </c>
      <c r="D5191">
        <f t="shared" ca="1" si="508"/>
        <v>1992</v>
      </c>
      <c r="E5191">
        <f t="shared" ca="1" si="508"/>
        <v>1</v>
      </c>
      <c r="F5191">
        <f t="shared" ca="1" si="508"/>
        <v>3</v>
      </c>
      <c r="G5191">
        <f t="shared" ca="1" si="508"/>
        <v>3</v>
      </c>
      <c r="I5191" t="str">
        <f t="shared" ca="1" si="504"/>
        <v>Female</v>
      </c>
      <c r="J5191" t="str">
        <f t="shared" ca="1" si="505"/>
        <v>Medicaid</v>
      </c>
      <c r="K5191" t="str">
        <f t="shared" ca="1" si="506"/>
        <v>Transferred</v>
      </c>
      <c r="L5191" s="1">
        <f t="shared" ca="1" si="507"/>
        <v>33697</v>
      </c>
    </row>
    <row r="5192" spans="2:12" x14ac:dyDescent="0.25">
      <c r="B5192">
        <f t="shared" ca="1" si="509"/>
        <v>16</v>
      </c>
      <c r="C5192">
        <f t="shared" ca="1" si="508"/>
        <v>4</v>
      </c>
      <c r="D5192">
        <f t="shared" ca="1" si="508"/>
        <v>1973</v>
      </c>
      <c r="E5192">
        <f t="shared" ca="1" si="508"/>
        <v>1</v>
      </c>
      <c r="F5192">
        <f t="shared" ca="1" si="508"/>
        <v>1</v>
      </c>
      <c r="G5192">
        <f t="shared" ca="1" si="508"/>
        <v>1</v>
      </c>
      <c r="I5192" t="str">
        <f t="shared" ca="1" si="504"/>
        <v>Female</v>
      </c>
      <c r="J5192" t="str">
        <f t="shared" ca="1" si="505"/>
        <v>Aetna</v>
      </c>
      <c r="K5192" t="str">
        <f t="shared" ca="1" si="506"/>
        <v>Discharged</v>
      </c>
      <c r="L5192" s="1">
        <f t="shared" ca="1" si="507"/>
        <v>26770</v>
      </c>
    </row>
    <row r="5193" spans="2:12" x14ac:dyDescent="0.25">
      <c r="B5193">
        <f t="shared" ca="1" si="509"/>
        <v>4</v>
      </c>
      <c r="C5193">
        <f t="shared" ca="1" si="508"/>
        <v>6</v>
      </c>
      <c r="D5193">
        <f t="shared" ca="1" si="508"/>
        <v>1955</v>
      </c>
      <c r="E5193">
        <f t="shared" ca="1" si="508"/>
        <v>1</v>
      </c>
      <c r="F5193">
        <f t="shared" ca="1" si="508"/>
        <v>5</v>
      </c>
      <c r="G5193">
        <f t="shared" ca="1" si="508"/>
        <v>2</v>
      </c>
      <c r="I5193" t="str">
        <f t="shared" ref="I5193:I5256" ca="1" si="510">VLOOKUP(E5193,GenderNum_to_GenderLabel,2,FALSE)</f>
        <v>Female</v>
      </c>
      <c r="J5193" t="str">
        <f t="shared" ref="J5193:J5256" ca="1" si="511">VLOOKUP(F5193,InsuranceNum_to_InsuranceCompany,2,FALSE)</f>
        <v>Blue Cross</v>
      </c>
      <c r="K5193" t="str">
        <f t="shared" ref="K5193:K5256" ca="1" si="512">VLOOKUP(G5193,DispositionNum_to_DispositionLabel,2,FALSE)</f>
        <v>Admitted</v>
      </c>
      <c r="L5193" s="1">
        <f t="shared" ca="1" si="507"/>
        <v>20244</v>
      </c>
    </row>
    <row r="5194" spans="2:12" x14ac:dyDescent="0.25">
      <c r="B5194">
        <f t="shared" ca="1" si="509"/>
        <v>3</v>
      </c>
      <c r="C5194">
        <f t="shared" ca="1" si="508"/>
        <v>2</v>
      </c>
      <c r="D5194">
        <f t="shared" ca="1" si="508"/>
        <v>1942</v>
      </c>
      <c r="E5194">
        <f t="shared" ca="1" si="508"/>
        <v>1</v>
      </c>
      <c r="F5194">
        <f t="shared" ca="1" si="508"/>
        <v>2</v>
      </c>
      <c r="G5194">
        <f t="shared" ca="1" si="508"/>
        <v>3</v>
      </c>
      <c r="I5194" t="str">
        <f t="shared" ca="1" si="510"/>
        <v>Female</v>
      </c>
      <c r="J5194" t="str">
        <f t="shared" ca="1" si="511"/>
        <v>Medicare</v>
      </c>
      <c r="K5194" t="str">
        <f t="shared" ca="1" si="512"/>
        <v>Transferred</v>
      </c>
      <c r="L5194" s="1">
        <f t="shared" ca="1" si="507"/>
        <v>15375</v>
      </c>
    </row>
    <row r="5195" spans="2:12" x14ac:dyDescent="0.25">
      <c r="B5195">
        <f t="shared" ca="1" si="509"/>
        <v>10</v>
      </c>
      <c r="C5195">
        <f t="shared" ca="1" si="508"/>
        <v>12</v>
      </c>
      <c r="D5195">
        <f t="shared" ca="1" si="508"/>
        <v>1942</v>
      </c>
      <c r="E5195">
        <f t="shared" ca="1" si="508"/>
        <v>2</v>
      </c>
      <c r="F5195">
        <f t="shared" ca="1" si="508"/>
        <v>5</v>
      </c>
      <c r="G5195">
        <f t="shared" ca="1" si="508"/>
        <v>3</v>
      </c>
      <c r="I5195" t="str">
        <f t="shared" ca="1" si="510"/>
        <v>Male</v>
      </c>
      <c r="J5195" t="str">
        <f t="shared" ca="1" si="511"/>
        <v>Blue Cross</v>
      </c>
      <c r="K5195" t="str">
        <f t="shared" ca="1" si="512"/>
        <v>Transferred</v>
      </c>
      <c r="L5195" s="1">
        <f t="shared" ca="1" si="507"/>
        <v>15685</v>
      </c>
    </row>
    <row r="5196" spans="2:12" x14ac:dyDescent="0.25">
      <c r="B5196">
        <f t="shared" ca="1" si="509"/>
        <v>20</v>
      </c>
      <c r="C5196">
        <f t="shared" ca="1" si="508"/>
        <v>5</v>
      </c>
      <c r="D5196">
        <f t="shared" ca="1" si="508"/>
        <v>1958</v>
      </c>
      <c r="E5196">
        <f t="shared" ca="1" si="508"/>
        <v>1</v>
      </c>
      <c r="F5196">
        <f t="shared" ca="1" si="508"/>
        <v>1</v>
      </c>
      <c r="G5196">
        <f t="shared" ca="1" si="508"/>
        <v>4</v>
      </c>
      <c r="I5196" t="str">
        <f t="shared" ca="1" si="510"/>
        <v>Female</v>
      </c>
      <c r="J5196" t="str">
        <f t="shared" ca="1" si="511"/>
        <v>Aetna</v>
      </c>
      <c r="K5196" t="str">
        <f t="shared" ca="1" si="512"/>
        <v>Left without being seen</v>
      </c>
      <c r="L5196" s="1">
        <f t="shared" ca="1" si="507"/>
        <v>21325</v>
      </c>
    </row>
    <row r="5197" spans="2:12" x14ac:dyDescent="0.25">
      <c r="B5197">
        <f t="shared" ca="1" si="509"/>
        <v>8</v>
      </c>
      <c r="C5197">
        <f t="shared" ca="1" si="508"/>
        <v>10</v>
      </c>
      <c r="D5197">
        <f t="shared" ca="1" si="508"/>
        <v>1978</v>
      </c>
      <c r="E5197">
        <f t="shared" ca="1" si="508"/>
        <v>2</v>
      </c>
      <c r="F5197">
        <f t="shared" ca="1" si="508"/>
        <v>3</v>
      </c>
      <c r="G5197">
        <f t="shared" ca="1" si="508"/>
        <v>1</v>
      </c>
      <c r="I5197" t="str">
        <f t="shared" ca="1" si="510"/>
        <v>Male</v>
      </c>
      <c r="J5197" t="str">
        <f t="shared" ca="1" si="511"/>
        <v>Medicaid</v>
      </c>
      <c r="K5197" t="str">
        <f t="shared" ca="1" si="512"/>
        <v>Discharged</v>
      </c>
      <c r="L5197" s="1">
        <f t="shared" ca="1" si="507"/>
        <v>28771</v>
      </c>
    </row>
    <row r="5198" spans="2:12" x14ac:dyDescent="0.25">
      <c r="B5198">
        <f t="shared" ca="1" si="509"/>
        <v>22</v>
      </c>
      <c r="C5198">
        <f t="shared" ca="1" si="508"/>
        <v>2</v>
      </c>
      <c r="D5198">
        <f t="shared" ca="1" si="508"/>
        <v>1963</v>
      </c>
      <c r="E5198">
        <f t="shared" ca="1" si="508"/>
        <v>1</v>
      </c>
      <c r="F5198">
        <f t="shared" ca="1" si="508"/>
        <v>5</v>
      </c>
      <c r="G5198">
        <f t="shared" ca="1" si="508"/>
        <v>3</v>
      </c>
      <c r="I5198" t="str">
        <f t="shared" ca="1" si="510"/>
        <v>Female</v>
      </c>
      <c r="J5198" t="str">
        <f t="shared" ca="1" si="511"/>
        <v>Blue Cross</v>
      </c>
      <c r="K5198" t="str">
        <f t="shared" ca="1" si="512"/>
        <v>Transferred</v>
      </c>
      <c r="L5198" s="1">
        <f t="shared" ca="1" si="507"/>
        <v>23064</v>
      </c>
    </row>
    <row r="5199" spans="2:12" x14ac:dyDescent="0.25">
      <c r="B5199">
        <f t="shared" ca="1" si="509"/>
        <v>25</v>
      </c>
      <c r="C5199">
        <f t="shared" ca="1" si="508"/>
        <v>8</v>
      </c>
      <c r="D5199">
        <f t="shared" ca="1" si="508"/>
        <v>1931</v>
      </c>
      <c r="E5199">
        <f t="shared" ca="1" si="508"/>
        <v>1</v>
      </c>
      <c r="F5199">
        <f t="shared" ca="1" si="508"/>
        <v>5</v>
      </c>
      <c r="G5199">
        <f t="shared" ca="1" si="508"/>
        <v>2</v>
      </c>
      <c r="I5199" t="str">
        <f t="shared" ca="1" si="510"/>
        <v>Female</v>
      </c>
      <c r="J5199" t="str">
        <f t="shared" ca="1" si="511"/>
        <v>Blue Cross</v>
      </c>
      <c r="K5199" t="str">
        <f t="shared" ca="1" si="512"/>
        <v>Admitted</v>
      </c>
      <c r="L5199" s="1">
        <f t="shared" ca="1" si="507"/>
        <v>11560</v>
      </c>
    </row>
    <row r="5200" spans="2:12" x14ac:dyDescent="0.25">
      <c r="B5200">
        <f t="shared" ca="1" si="509"/>
        <v>20</v>
      </c>
      <c r="C5200">
        <f t="shared" ca="1" si="508"/>
        <v>1</v>
      </c>
      <c r="D5200">
        <f t="shared" ca="1" si="508"/>
        <v>1926</v>
      </c>
      <c r="E5200">
        <f t="shared" ca="1" si="508"/>
        <v>2</v>
      </c>
      <c r="F5200">
        <f t="shared" ca="1" si="508"/>
        <v>5</v>
      </c>
      <c r="G5200">
        <f t="shared" ca="1" si="508"/>
        <v>1</v>
      </c>
      <c r="I5200" t="str">
        <f t="shared" ca="1" si="510"/>
        <v>Male</v>
      </c>
      <c r="J5200" t="str">
        <f t="shared" ca="1" si="511"/>
        <v>Blue Cross</v>
      </c>
      <c r="K5200" t="str">
        <f t="shared" ca="1" si="512"/>
        <v>Discharged</v>
      </c>
      <c r="L5200" s="1">
        <f t="shared" ca="1" si="507"/>
        <v>9517</v>
      </c>
    </row>
    <row r="5201" spans="2:12" x14ac:dyDescent="0.25">
      <c r="B5201">
        <f t="shared" ca="1" si="509"/>
        <v>25</v>
      </c>
      <c r="C5201">
        <f t="shared" ca="1" si="508"/>
        <v>12</v>
      </c>
      <c r="D5201">
        <f t="shared" ca="1" si="508"/>
        <v>2004</v>
      </c>
      <c r="E5201">
        <f t="shared" ca="1" si="508"/>
        <v>2</v>
      </c>
      <c r="F5201">
        <f t="shared" ca="1" si="508"/>
        <v>4</v>
      </c>
      <c r="G5201">
        <f t="shared" ca="1" si="508"/>
        <v>3</v>
      </c>
      <c r="I5201" t="str">
        <f t="shared" ca="1" si="510"/>
        <v>Male</v>
      </c>
      <c r="J5201" t="str">
        <f t="shared" ca="1" si="511"/>
        <v>Self-pay</v>
      </c>
      <c r="K5201" t="str">
        <f t="shared" ca="1" si="512"/>
        <v>Transferred</v>
      </c>
      <c r="L5201" s="1">
        <f t="shared" ca="1" si="507"/>
        <v>38346</v>
      </c>
    </row>
    <row r="5202" spans="2:12" x14ac:dyDescent="0.25">
      <c r="B5202">
        <f t="shared" ca="1" si="509"/>
        <v>23</v>
      </c>
      <c r="C5202">
        <f t="shared" ca="1" si="508"/>
        <v>8</v>
      </c>
      <c r="D5202">
        <f t="shared" ca="1" si="508"/>
        <v>1952</v>
      </c>
      <c r="E5202">
        <f t="shared" ca="1" si="508"/>
        <v>1</v>
      </c>
      <c r="F5202">
        <f t="shared" ca="1" si="508"/>
        <v>4</v>
      </c>
      <c r="G5202">
        <f t="shared" ca="1" si="508"/>
        <v>4</v>
      </c>
      <c r="I5202" t="str">
        <f t="shared" ca="1" si="510"/>
        <v>Female</v>
      </c>
      <c r="J5202" t="str">
        <f t="shared" ca="1" si="511"/>
        <v>Self-pay</v>
      </c>
      <c r="K5202" t="str">
        <f t="shared" ca="1" si="512"/>
        <v>Left without being seen</v>
      </c>
      <c r="L5202" s="1">
        <f t="shared" ca="1" si="507"/>
        <v>19229</v>
      </c>
    </row>
    <row r="5203" spans="2:12" x14ac:dyDescent="0.25">
      <c r="B5203">
        <f t="shared" ca="1" si="509"/>
        <v>17</v>
      </c>
      <c r="C5203">
        <f t="shared" ca="1" si="508"/>
        <v>1</v>
      </c>
      <c r="D5203">
        <f t="shared" ca="1" si="508"/>
        <v>1925</v>
      </c>
      <c r="E5203">
        <f t="shared" ca="1" si="508"/>
        <v>1</v>
      </c>
      <c r="F5203">
        <f t="shared" ca="1" si="508"/>
        <v>5</v>
      </c>
      <c r="G5203">
        <f t="shared" ca="1" si="508"/>
        <v>1</v>
      </c>
      <c r="I5203" t="str">
        <f t="shared" ca="1" si="510"/>
        <v>Female</v>
      </c>
      <c r="J5203" t="str">
        <f t="shared" ca="1" si="511"/>
        <v>Blue Cross</v>
      </c>
      <c r="K5203" t="str">
        <f t="shared" ca="1" si="512"/>
        <v>Discharged</v>
      </c>
      <c r="L5203" s="1">
        <f t="shared" ca="1" si="507"/>
        <v>9149</v>
      </c>
    </row>
    <row r="5204" spans="2:12" x14ac:dyDescent="0.25">
      <c r="B5204">
        <f t="shared" ca="1" si="509"/>
        <v>26</v>
      </c>
      <c r="C5204">
        <f t="shared" ca="1" si="508"/>
        <v>6</v>
      </c>
      <c r="D5204">
        <f t="shared" ca="1" si="508"/>
        <v>1979</v>
      </c>
      <c r="E5204">
        <f t="shared" ca="1" si="508"/>
        <v>1</v>
      </c>
      <c r="F5204">
        <f t="shared" ca="1" si="508"/>
        <v>1</v>
      </c>
      <c r="G5204">
        <f t="shared" ca="1" si="508"/>
        <v>3</v>
      </c>
      <c r="I5204" t="str">
        <f t="shared" ca="1" si="510"/>
        <v>Female</v>
      </c>
      <c r="J5204" t="str">
        <f t="shared" ca="1" si="511"/>
        <v>Aetna</v>
      </c>
      <c r="K5204" t="str">
        <f t="shared" ca="1" si="512"/>
        <v>Transferred</v>
      </c>
      <c r="L5204" s="1">
        <f t="shared" ref="L5204:L5267" ca="1" si="513">DATE(D5204,C5204,B5204)</f>
        <v>29032</v>
      </c>
    </row>
    <row r="5205" spans="2:12" x14ac:dyDescent="0.25">
      <c r="B5205">
        <f t="shared" ca="1" si="509"/>
        <v>16</v>
      </c>
      <c r="C5205">
        <f t="shared" ca="1" si="508"/>
        <v>2</v>
      </c>
      <c r="D5205">
        <f t="shared" ca="1" si="508"/>
        <v>1962</v>
      </c>
      <c r="E5205">
        <f t="shared" ca="1" si="508"/>
        <v>1</v>
      </c>
      <c r="F5205">
        <f t="shared" ca="1" si="508"/>
        <v>5</v>
      </c>
      <c r="G5205">
        <f t="shared" ca="1" si="508"/>
        <v>1</v>
      </c>
      <c r="I5205" t="str">
        <f t="shared" ca="1" si="510"/>
        <v>Female</v>
      </c>
      <c r="J5205" t="str">
        <f t="shared" ca="1" si="511"/>
        <v>Blue Cross</v>
      </c>
      <c r="K5205" t="str">
        <f t="shared" ca="1" si="512"/>
        <v>Discharged</v>
      </c>
      <c r="L5205" s="1">
        <f t="shared" ca="1" si="513"/>
        <v>22693</v>
      </c>
    </row>
    <row r="5206" spans="2:12" x14ac:dyDescent="0.25">
      <c r="B5206">
        <f t="shared" ca="1" si="509"/>
        <v>14</v>
      </c>
      <c r="C5206">
        <f t="shared" ca="1" si="508"/>
        <v>3</v>
      </c>
      <c r="D5206">
        <f t="shared" ca="1" si="508"/>
        <v>2002</v>
      </c>
      <c r="E5206">
        <f t="shared" ca="1" si="508"/>
        <v>2</v>
      </c>
      <c r="F5206">
        <f t="shared" ca="1" si="508"/>
        <v>1</v>
      </c>
      <c r="G5206">
        <f t="shared" ca="1" si="508"/>
        <v>3</v>
      </c>
      <c r="I5206" t="str">
        <f t="shared" ca="1" si="510"/>
        <v>Male</v>
      </c>
      <c r="J5206" t="str">
        <f t="shared" ca="1" si="511"/>
        <v>Aetna</v>
      </c>
      <c r="K5206" t="str">
        <f t="shared" ca="1" si="512"/>
        <v>Transferred</v>
      </c>
      <c r="L5206" s="1">
        <f t="shared" ca="1" si="513"/>
        <v>37329</v>
      </c>
    </row>
    <row r="5207" spans="2:12" x14ac:dyDescent="0.25">
      <c r="B5207">
        <f t="shared" ca="1" si="509"/>
        <v>14</v>
      </c>
      <c r="C5207">
        <f t="shared" ca="1" si="508"/>
        <v>5</v>
      </c>
      <c r="D5207">
        <f t="shared" ca="1" si="508"/>
        <v>2013</v>
      </c>
      <c r="E5207">
        <f t="shared" ca="1" si="508"/>
        <v>2</v>
      </c>
      <c r="F5207">
        <f t="shared" ca="1" si="508"/>
        <v>5</v>
      </c>
      <c r="G5207">
        <f t="shared" ca="1" si="508"/>
        <v>2</v>
      </c>
      <c r="I5207" t="str">
        <f t="shared" ca="1" si="510"/>
        <v>Male</v>
      </c>
      <c r="J5207" t="str">
        <f t="shared" ca="1" si="511"/>
        <v>Blue Cross</v>
      </c>
      <c r="K5207" t="str">
        <f t="shared" ca="1" si="512"/>
        <v>Admitted</v>
      </c>
      <c r="L5207" s="1">
        <f t="shared" ca="1" si="513"/>
        <v>41408</v>
      </c>
    </row>
    <row r="5208" spans="2:12" x14ac:dyDescent="0.25">
      <c r="B5208">
        <f t="shared" ca="1" si="509"/>
        <v>8</v>
      </c>
      <c r="C5208">
        <f t="shared" ca="1" si="508"/>
        <v>6</v>
      </c>
      <c r="D5208">
        <f t="shared" ca="1" si="508"/>
        <v>1984</v>
      </c>
      <c r="E5208">
        <f t="shared" ca="1" si="508"/>
        <v>2</v>
      </c>
      <c r="F5208">
        <f t="shared" ca="1" si="508"/>
        <v>4</v>
      </c>
      <c r="G5208">
        <f t="shared" ca="1" si="508"/>
        <v>4</v>
      </c>
      <c r="I5208" t="str">
        <f t="shared" ca="1" si="510"/>
        <v>Male</v>
      </c>
      <c r="J5208" t="str">
        <f t="shared" ca="1" si="511"/>
        <v>Self-pay</v>
      </c>
      <c r="K5208" t="str">
        <f t="shared" ca="1" si="512"/>
        <v>Left without being seen</v>
      </c>
      <c r="L5208" s="1">
        <f t="shared" ca="1" si="513"/>
        <v>30841</v>
      </c>
    </row>
    <row r="5209" spans="2:12" x14ac:dyDescent="0.25">
      <c r="B5209">
        <f t="shared" ca="1" si="509"/>
        <v>28</v>
      </c>
      <c r="C5209">
        <f t="shared" ca="1" si="508"/>
        <v>12</v>
      </c>
      <c r="D5209">
        <f t="shared" ca="1" si="508"/>
        <v>1985</v>
      </c>
      <c r="E5209">
        <f t="shared" ca="1" si="508"/>
        <v>1</v>
      </c>
      <c r="F5209">
        <f t="shared" ca="1" si="508"/>
        <v>1</v>
      </c>
      <c r="G5209">
        <f t="shared" ca="1" si="508"/>
        <v>2</v>
      </c>
      <c r="I5209" t="str">
        <f t="shared" ca="1" si="510"/>
        <v>Female</v>
      </c>
      <c r="J5209" t="str">
        <f t="shared" ca="1" si="511"/>
        <v>Aetna</v>
      </c>
      <c r="K5209" t="str">
        <f t="shared" ca="1" si="512"/>
        <v>Admitted</v>
      </c>
      <c r="L5209" s="1">
        <f t="shared" ca="1" si="513"/>
        <v>31409</v>
      </c>
    </row>
    <row r="5210" spans="2:12" x14ac:dyDescent="0.25">
      <c r="B5210">
        <f t="shared" ca="1" si="509"/>
        <v>9</v>
      </c>
      <c r="C5210">
        <f t="shared" ca="1" si="508"/>
        <v>4</v>
      </c>
      <c r="D5210">
        <f t="shared" ca="1" si="508"/>
        <v>1953</v>
      </c>
      <c r="E5210">
        <f t="shared" ca="1" si="508"/>
        <v>2</v>
      </c>
      <c r="F5210">
        <f t="shared" ca="1" si="508"/>
        <v>1</v>
      </c>
      <c r="G5210">
        <f t="shared" ca="1" si="508"/>
        <v>2</v>
      </c>
      <c r="I5210" t="str">
        <f t="shared" ca="1" si="510"/>
        <v>Male</v>
      </c>
      <c r="J5210" t="str">
        <f t="shared" ca="1" si="511"/>
        <v>Aetna</v>
      </c>
      <c r="K5210" t="str">
        <f t="shared" ca="1" si="512"/>
        <v>Admitted</v>
      </c>
      <c r="L5210" s="1">
        <f t="shared" ca="1" si="513"/>
        <v>19458</v>
      </c>
    </row>
    <row r="5211" spans="2:12" x14ac:dyDescent="0.25">
      <c r="B5211">
        <f t="shared" ca="1" si="509"/>
        <v>7</v>
      </c>
      <c r="C5211">
        <f t="shared" ca="1" si="508"/>
        <v>6</v>
      </c>
      <c r="D5211">
        <f t="shared" ca="1" si="508"/>
        <v>2011</v>
      </c>
      <c r="E5211">
        <f t="shared" ca="1" si="508"/>
        <v>2</v>
      </c>
      <c r="F5211">
        <f t="shared" ca="1" si="508"/>
        <v>5</v>
      </c>
      <c r="G5211">
        <f t="shared" ca="1" si="508"/>
        <v>2</v>
      </c>
      <c r="I5211" t="str">
        <f t="shared" ca="1" si="510"/>
        <v>Male</v>
      </c>
      <c r="J5211" t="str">
        <f t="shared" ca="1" si="511"/>
        <v>Blue Cross</v>
      </c>
      <c r="K5211" t="str">
        <f t="shared" ca="1" si="512"/>
        <v>Admitted</v>
      </c>
      <c r="L5211" s="1">
        <f t="shared" ca="1" si="513"/>
        <v>40701</v>
      </c>
    </row>
    <row r="5212" spans="2:12" x14ac:dyDescent="0.25">
      <c r="B5212">
        <f t="shared" ca="1" si="509"/>
        <v>19</v>
      </c>
      <c r="C5212">
        <f t="shared" ca="1" si="508"/>
        <v>3</v>
      </c>
      <c r="D5212">
        <f t="shared" ca="1" si="508"/>
        <v>2010</v>
      </c>
      <c r="E5212">
        <f t="shared" ca="1" si="508"/>
        <v>2</v>
      </c>
      <c r="F5212">
        <f t="shared" ca="1" si="508"/>
        <v>1</v>
      </c>
      <c r="G5212">
        <f t="shared" ca="1" si="508"/>
        <v>3</v>
      </c>
      <c r="I5212" t="str">
        <f t="shared" ca="1" si="510"/>
        <v>Male</v>
      </c>
      <c r="J5212" t="str">
        <f t="shared" ca="1" si="511"/>
        <v>Aetna</v>
      </c>
      <c r="K5212" t="str">
        <f t="shared" ca="1" si="512"/>
        <v>Transferred</v>
      </c>
      <c r="L5212" s="1">
        <f t="shared" ca="1" si="513"/>
        <v>40256</v>
      </c>
    </row>
    <row r="5213" spans="2:12" x14ac:dyDescent="0.25">
      <c r="B5213">
        <f t="shared" ca="1" si="509"/>
        <v>20</v>
      </c>
      <c r="C5213">
        <f t="shared" ca="1" si="508"/>
        <v>9</v>
      </c>
      <c r="D5213">
        <f t="shared" ca="1" si="508"/>
        <v>1919</v>
      </c>
      <c r="E5213">
        <f t="shared" ca="1" si="508"/>
        <v>1</v>
      </c>
      <c r="F5213">
        <f t="shared" ca="1" si="508"/>
        <v>2</v>
      </c>
      <c r="G5213">
        <f t="shared" ca="1" si="508"/>
        <v>2</v>
      </c>
      <c r="I5213" t="str">
        <f t="shared" ca="1" si="510"/>
        <v>Female</v>
      </c>
      <c r="J5213" t="str">
        <f t="shared" ca="1" si="511"/>
        <v>Medicare</v>
      </c>
      <c r="K5213" t="str">
        <f t="shared" ca="1" si="512"/>
        <v>Admitted</v>
      </c>
      <c r="L5213" s="1">
        <f t="shared" ca="1" si="513"/>
        <v>7203</v>
      </c>
    </row>
    <row r="5214" spans="2:12" x14ac:dyDescent="0.25">
      <c r="B5214">
        <f t="shared" ca="1" si="509"/>
        <v>11</v>
      </c>
      <c r="C5214">
        <f t="shared" ca="1" si="508"/>
        <v>10</v>
      </c>
      <c r="D5214">
        <f t="shared" ca="1" si="508"/>
        <v>1920</v>
      </c>
      <c r="E5214">
        <f t="shared" ca="1" si="508"/>
        <v>1</v>
      </c>
      <c r="F5214">
        <f t="shared" ca="1" si="508"/>
        <v>3</v>
      </c>
      <c r="G5214">
        <f t="shared" ca="1" si="508"/>
        <v>2</v>
      </c>
      <c r="I5214" t="str">
        <f t="shared" ca="1" si="510"/>
        <v>Female</v>
      </c>
      <c r="J5214" t="str">
        <f t="shared" ca="1" si="511"/>
        <v>Medicaid</v>
      </c>
      <c r="K5214" t="str">
        <f t="shared" ca="1" si="512"/>
        <v>Admitted</v>
      </c>
      <c r="L5214" s="1">
        <f t="shared" ca="1" si="513"/>
        <v>7590</v>
      </c>
    </row>
    <row r="5215" spans="2:12" x14ac:dyDescent="0.25">
      <c r="B5215">
        <f t="shared" ca="1" si="509"/>
        <v>9</v>
      </c>
      <c r="C5215">
        <f t="shared" ca="1" si="508"/>
        <v>4</v>
      </c>
      <c r="D5215">
        <f t="shared" ca="1" si="508"/>
        <v>2000</v>
      </c>
      <c r="E5215">
        <f t="shared" ca="1" si="508"/>
        <v>1</v>
      </c>
      <c r="F5215">
        <f t="shared" ca="1" si="508"/>
        <v>4</v>
      </c>
      <c r="G5215">
        <f t="shared" ca="1" si="508"/>
        <v>3</v>
      </c>
      <c r="I5215" t="str">
        <f t="shared" ca="1" si="510"/>
        <v>Female</v>
      </c>
      <c r="J5215" t="str">
        <f t="shared" ca="1" si="511"/>
        <v>Self-pay</v>
      </c>
      <c r="K5215" t="str">
        <f t="shared" ca="1" si="512"/>
        <v>Transferred</v>
      </c>
      <c r="L5215" s="1">
        <f t="shared" ca="1" si="513"/>
        <v>36625</v>
      </c>
    </row>
    <row r="5216" spans="2:12" x14ac:dyDescent="0.25">
      <c r="B5216">
        <f t="shared" ca="1" si="509"/>
        <v>17</v>
      </c>
      <c r="C5216">
        <f t="shared" ca="1" si="508"/>
        <v>4</v>
      </c>
      <c r="D5216">
        <f t="shared" ca="1" si="508"/>
        <v>1994</v>
      </c>
      <c r="E5216">
        <f t="shared" ca="1" si="508"/>
        <v>1</v>
      </c>
      <c r="F5216">
        <f t="shared" ca="1" si="508"/>
        <v>5</v>
      </c>
      <c r="G5216">
        <f t="shared" ca="1" si="508"/>
        <v>2</v>
      </c>
      <c r="I5216" t="str">
        <f t="shared" ca="1" si="510"/>
        <v>Female</v>
      </c>
      <c r="J5216" t="str">
        <f t="shared" ca="1" si="511"/>
        <v>Blue Cross</v>
      </c>
      <c r="K5216" t="str">
        <f t="shared" ca="1" si="512"/>
        <v>Admitted</v>
      </c>
      <c r="L5216" s="1">
        <f t="shared" ca="1" si="513"/>
        <v>34441</v>
      </c>
    </row>
    <row r="5217" spans="2:12" x14ac:dyDescent="0.25">
      <c r="B5217">
        <f t="shared" ca="1" si="509"/>
        <v>1</v>
      </c>
      <c r="C5217">
        <f t="shared" ca="1" si="508"/>
        <v>7</v>
      </c>
      <c r="D5217">
        <f t="shared" ca="1" si="508"/>
        <v>1971</v>
      </c>
      <c r="E5217">
        <f t="shared" ca="1" si="508"/>
        <v>1</v>
      </c>
      <c r="F5217">
        <f t="shared" ca="1" si="508"/>
        <v>1</v>
      </c>
      <c r="G5217">
        <f t="shared" ca="1" si="508"/>
        <v>1</v>
      </c>
      <c r="I5217" t="str">
        <f t="shared" ca="1" si="510"/>
        <v>Female</v>
      </c>
      <c r="J5217" t="str">
        <f t="shared" ca="1" si="511"/>
        <v>Aetna</v>
      </c>
      <c r="K5217" t="str">
        <f t="shared" ca="1" si="512"/>
        <v>Discharged</v>
      </c>
      <c r="L5217" s="1">
        <f t="shared" ca="1" si="513"/>
        <v>26115</v>
      </c>
    </row>
    <row r="5218" spans="2:12" x14ac:dyDescent="0.25">
      <c r="B5218">
        <f t="shared" ca="1" si="509"/>
        <v>5</v>
      </c>
      <c r="C5218">
        <f t="shared" ca="1" si="508"/>
        <v>3</v>
      </c>
      <c r="D5218">
        <f t="shared" ca="1" si="508"/>
        <v>1925</v>
      </c>
      <c r="E5218">
        <f t="shared" ca="1" si="508"/>
        <v>2</v>
      </c>
      <c r="F5218">
        <f t="shared" ca="1" si="508"/>
        <v>1</v>
      </c>
      <c r="G5218">
        <f t="shared" ca="1" si="508"/>
        <v>1</v>
      </c>
      <c r="I5218" t="str">
        <f t="shared" ca="1" si="510"/>
        <v>Male</v>
      </c>
      <c r="J5218" t="str">
        <f t="shared" ca="1" si="511"/>
        <v>Aetna</v>
      </c>
      <c r="K5218" t="str">
        <f t="shared" ca="1" si="512"/>
        <v>Discharged</v>
      </c>
      <c r="L5218" s="1">
        <f t="shared" ca="1" si="513"/>
        <v>9196</v>
      </c>
    </row>
    <row r="5219" spans="2:12" x14ac:dyDescent="0.25">
      <c r="B5219">
        <f t="shared" ca="1" si="509"/>
        <v>27</v>
      </c>
      <c r="C5219">
        <f t="shared" ca="1" si="508"/>
        <v>9</v>
      </c>
      <c r="D5219">
        <f t="shared" ca="1" si="508"/>
        <v>1970</v>
      </c>
      <c r="E5219">
        <f t="shared" ref="C5219:G5270" ca="1" si="514">RANDBETWEEN(E$4,E$5)</f>
        <v>1</v>
      </c>
      <c r="F5219">
        <f t="shared" ca="1" si="514"/>
        <v>5</v>
      </c>
      <c r="G5219">
        <f t="shared" ca="1" si="514"/>
        <v>1</v>
      </c>
      <c r="I5219" t="str">
        <f t="shared" ca="1" si="510"/>
        <v>Female</v>
      </c>
      <c r="J5219" t="str">
        <f t="shared" ca="1" si="511"/>
        <v>Blue Cross</v>
      </c>
      <c r="K5219" t="str">
        <f t="shared" ca="1" si="512"/>
        <v>Discharged</v>
      </c>
      <c r="L5219" s="1">
        <f t="shared" ca="1" si="513"/>
        <v>25838</v>
      </c>
    </row>
    <row r="5220" spans="2:12" x14ac:dyDescent="0.25">
      <c r="B5220">
        <f t="shared" ca="1" si="509"/>
        <v>13</v>
      </c>
      <c r="C5220">
        <f t="shared" ca="1" si="514"/>
        <v>6</v>
      </c>
      <c r="D5220">
        <f t="shared" ca="1" si="514"/>
        <v>1966</v>
      </c>
      <c r="E5220">
        <f t="shared" ca="1" si="514"/>
        <v>1</v>
      </c>
      <c r="F5220">
        <f t="shared" ca="1" si="514"/>
        <v>4</v>
      </c>
      <c r="G5220">
        <f t="shared" ca="1" si="514"/>
        <v>1</v>
      </c>
      <c r="I5220" t="str">
        <f t="shared" ca="1" si="510"/>
        <v>Female</v>
      </c>
      <c r="J5220" t="str">
        <f t="shared" ca="1" si="511"/>
        <v>Self-pay</v>
      </c>
      <c r="K5220" t="str">
        <f t="shared" ca="1" si="512"/>
        <v>Discharged</v>
      </c>
      <c r="L5220" s="1">
        <f t="shared" ca="1" si="513"/>
        <v>24271</v>
      </c>
    </row>
    <row r="5221" spans="2:12" x14ac:dyDescent="0.25">
      <c r="B5221">
        <f t="shared" ca="1" si="509"/>
        <v>6</v>
      </c>
      <c r="C5221">
        <f t="shared" ca="1" si="514"/>
        <v>2</v>
      </c>
      <c r="D5221">
        <f t="shared" ca="1" si="514"/>
        <v>1965</v>
      </c>
      <c r="E5221">
        <f t="shared" ca="1" si="514"/>
        <v>1</v>
      </c>
      <c r="F5221">
        <f t="shared" ca="1" si="514"/>
        <v>2</v>
      </c>
      <c r="G5221">
        <f t="shared" ca="1" si="514"/>
        <v>1</v>
      </c>
      <c r="I5221" t="str">
        <f t="shared" ca="1" si="510"/>
        <v>Female</v>
      </c>
      <c r="J5221" t="str">
        <f t="shared" ca="1" si="511"/>
        <v>Medicare</v>
      </c>
      <c r="K5221" t="str">
        <f t="shared" ca="1" si="512"/>
        <v>Discharged</v>
      </c>
      <c r="L5221" s="1">
        <f t="shared" ca="1" si="513"/>
        <v>23779</v>
      </c>
    </row>
    <row r="5222" spans="2:12" x14ac:dyDescent="0.25">
      <c r="B5222">
        <f t="shared" ca="1" si="509"/>
        <v>25</v>
      </c>
      <c r="C5222">
        <f t="shared" ca="1" si="514"/>
        <v>6</v>
      </c>
      <c r="D5222">
        <f t="shared" ca="1" si="514"/>
        <v>1974</v>
      </c>
      <c r="E5222">
        <f t="shared" ca="1" si="514"/>
        <v>2</v>
      </c>
      <c r="F5222">
        <f t="shared" ca="1" si="514"/>
        <v>2</v>
      </c>
      <c r="G5222">
        <f t="shared" ca="1" si="514"/>
        <v>4</v>
      </c>
      <c r="I5222" t="str">
        <f t="shared" ca="1" si="510"/>
        <v>Male</v>
      </c>
      <c r="J5222" t="str">
        <f t="shared" ca="1" si="511"/>
        <v>Medicare</v>
      </c>
      <c r="K5222" t="str">
        <f t="shared" ca="1" si="512"/>
        <v>Left without being seen</v>
      </c>
      <c r="L5222" s="1">
        <f t="shared" ca="1" si="513"/>
        <v>27205</v>
      </c>
    </row>
    <row r="5223" spans="2:12" x14ac:dyDescent="0.25">
      <c r="B5223">
        <f t="shared" ca="1" si="509"/>
        <v>22</v>
      </c>
      <c r="C5223">
        <f t="shared" ca="1" si="514"/>
        <v>5</v>
      </c>
      <c r="D5223">
        <f t="shared" ca="1" si="514"/>
        <v>1985</v>
      </c>
      <c r="E5223">
        <f t="shared" ca="1" si="514"/>
        <v>1</v>
      </c>
      <c r="F5223">
        <f t="shared" ca="1" si="514"/>
        <v>4</v>
      </c>
      <c r="G5223">
        <f t="shared" ca="1" si="514"/>
        <v>3</v>
      </c>
      <c r="I5223" t="str">
        <f t="shared" ca="1" si="510"/>
        <v>Female</v>
      </c>
      <c r="J5223" t="str">
        <f t="shared" ca="1" si="511"/>
        <v>Self-pay</v>
      </c>
      <c r="K5223" t="str">
        <f t="shared" ca="1" si="512"/>
        <v>Transferred</v>
      </c>
      <c r="L5223" s="1">
        <f t="shared" ca="1" si="513"/>
        <v>31189</v>
      </c>
    </row>
    <row r="5224" spans="2:12" x14ac:dyDescent="0.25">
      <c r="B5224">
        <f t="shared" ca="1" si="509"/>
        <v>18</v>
      </c>
      <c r="C5224">
        <f t="shared" ca="1" si="514"/>
        <v>9</v>
      </c>
      <c r="D5224">
        <f t="shared" ca="1" si="514"/>
        <v>1930</v>
      </c>
      <c r="E5224">
        <f t="shared" ca="1" si="514"/>
        <v>1</v>
      </c>
      <c r="F5224">
        <f t="shared" ca="1" si="514"/>
        <v>2</v>
      </c>
      <c r="G5224">
        <f t="shared" ca="1" si="514"/>
        <v>4</v>
      </c>
      <c r="I5224" t="str">
        <f t="shared" ca="1" si="510"/>
        <v>Female</v>
      </c>
      <c r="J5224" t="str">
        <f t="shared" ca="1" si="511"/>
        <v>Medicare</v>
      </c>
      <c r="K5224" t="str">
        <f t="shared" ca="1" si="512"/>
        <v>Left without being seen</v>
      </c>
      <c r="L5224" s="1">
        <f t="shared" ca="1" si="513"/>
        <v>11219</v>
      </c>
    </row>
    <row r="5225" spans="2:12" x14ac:dyDescent="0.25">
      <c r="B5225">
        <f t="shared" ca="1" si="509"/>
        <v>27</v>
      </c>
      <c r="C5225">
        <f t="shared" ca="1" si="514"/>
        <v>5</v>
      </c>
      <c r="D5225">
        <f t="shared" ca="1" si="514"/>
        <v>1960</v>
      </c>
      <c r="E5225">
        <f t="shared" ca="1" si="514"/>
        <v>2</v>
      </c>
      <c r="F5225">
        <f t="shared" ca="1" si="514"/>
        <v>1</v>
      </c>
      <c r="G5225">
        <f t="shared" ca="1" si="514"/>
        <v>2</v>
      </c>
      <c r="I5225" t="str">
        <f t="shared" ca="1" si="510"/>
        <v>Male</v>
      </c>
      <c r="J5225" t="str">
        <f t="shared" ca="1" si="511"/>
        <v>Aetna</v>
      </c>
      <c r="K5225" t="str">
        <f t="shared" ca="1" si="512"/>
        <v>Admitted</v>
      </c>
      <c r="L5225" s="1">
        <f t="shared" ca="1" si="513"/>
        <v>22063</v>
      </c>
    </row>
    <row r="5226" spans="2:12" x14ac:dyDescent="0.25">
      <c r="B5226">
        <f t="shared" ca="1" si="509"/>
        <v>8</v>
      </c>
      <c r="C5226">
        <f t="shared" ca="1" si="514"/>
        <v>6</v>
      </c>
      <c r="D5226">
        <f t="shared" ca="1" si="514"/>
        <v>1987</v>
      </c>
      <c r="E5226">
        <f t="shared" ca="1" si="514"/>
        <v>2</v>
      </c>
      <c r="F5226">
        <f t="shared" ca="1" si="514"/>
        <v>3</v>
      </c>
      <c r="G5226">
        <f t="shared" ca="1" si="514"/>
        <v>1</v>
      </c>
      <c r="I5226" t="str">
        <f t="shared" ca="1" si="510"/>
        <v>Male</v>
      </c>
      <c r="J5226" t="str">
        <f t="shared" ca="1" si="511"/>
        <v>Medicaid</v>
      </c>
      <c r="K5226" t="str">
        <f t="shared" ca="1" si="512"/>
        <v>Discharged</v>
      </c>
      <c r="L5226" s="1">
        <f t="shared" ca="1" si="513"/>
        <v>31936</v>
      </c>
    </row>
    <row r="5227" spans="2:12" x14ac:dyDescent="0.25">
      <c r="B5227">
        <f t="shared" ca="1" si="509"/>
        <v>17</v>
      </c>
      <c r="C5227">
        <f t="shared" ca="1" si="514"/>
        <v>7</v>
      </c>
      <c r="D5227">
        <f t="shared" ca="1" si="514"/>
        <v>1950</v>
      </c>
      <c r="E5227">
        <f t="shared" ca="1" si="514"/>
        <v>1</v>
      </c>
      <c r="F5227">
        <f t="shared" ca="1" si="514"/>
        <v>1</v>
      </c>
      <c r="G5227">
        <f t="shared" ca="1" si="514"/>
        <v>4</v>
      </c>
      <c r="I5227" t="str">
        <f t="shared" ca="1" si="510"/>
        <v>Female</v>
      </c>
      <c r="J5227" t="str">
        <f t="shared" ca="1" si="511"/>
        <v>Aetna</v>
      </c>
      <c r="K5227" t="str">
        <f t="shared" ca="1" si="512"/>
        <v>Left without being seen</v>
      </c>
      <c r="L5227" s="1">
        <f t="shared" ca="1" si="513"/>
        <v>18461</v>
      </c>
    </row>
    <row r="5228" spans="2:12" x14ac:dyDescent="0.25">
      <c r="B5228">
        <f t="shared" ca="1" si="509"/>
        <v>8</v>
      </c>
      <c r="C5228">
        <f t="shared" ca="1" si="514"/>
        <v>12</v>
      </c>
      <c r="D5228">
        <f t="shared" ca="1" si="514"/>
        <v>2004</v>
      </c>
      <c r="E5228">
        <f t="shared" ca="1" si="514"/>
        <v>1</v>
      </c>
      <c r="F5228">
        <f t="shared" ca="1" si="514"/>
        <v>5</v>
      </c>
      <c r="G5228">
        <f t="shared" ca="1" si="514"/>
        <v>3</v>
      </c>
      <c r="I5228" t="str">
        <f t="shared" ca="1" si="510"/>
        <v>Female</v>
      </c>
      <c r="J5228" t="str">
        <f t="shared" ca="1" si="511"/>
        <v>Blue Cross</v>
      </c>
      <c r="K5228" t="str">
        <f t="shared" ca="1" si="512"/>
        <v>Transferred</v>
      </c>
      <c r="L5228" s="1">
        <f t="shared" ca="1" si="513"/>
        <v>38329</v>
      </c>
    </row>
    <row r="5229" spans="2:12" x14ac:dyDescent="0.25">
      <c r="B5229">
        <f t="shared" ca="1" si="509"/>
        <v>29</v>
      </c>
      <c r="C5229">
        <f t="shared" ca="1" si="514"/>
        <v>1</v>
      </c>
      <c r="D5229">
        <f t="shared" ca="1" si="514"/>
        <v>1982</v>
      </c>
      <c r="E5229">
        <f t="shared" ca="1" si="514"/>
        <v>2</v>
      </c>
      <c r="F5229">
        <f t="shared" ca="1" si="514"/>
        <v>2</v>
      </c>
      <c r="G5229">
        <f t="shared" ca="1" si="514"/>
        <v>2</v>
      </c>
      <c r="I5229" t="str">
        <f t="shared" ca="1" si="510"/>
        <v>Male</v>
      </c>
      <c r="J5229" t="str">
        <f t="shared" ca="1" si="511"/>
        <v>Medicare</v>
      </c>
      <c r="K5229" t="str">
        <f t="shared" ca="1" si="512"/>
        <v>Admitted</v>
      </c>
      <c r="L5229" s="1">
        <f t="shared" ca="1" si="513"/>
        <v>29980</v>
      </c>
    </row>
    <row r="5230" spans="2:12" x14ac:dyDescent="0.25">
      <c r="B5230">
        <f t="shared" ca="1" si="509"/>
        <v>22</v>
      </c>
      <c r="C5230">
        <f t="shared" ca="1" si="514"/>
        <v>6</v>
      </c>
      <c r="D5230">
        <f t="shared" ca="1" si="514"/>
        <v>1964</v>
      </c>
      <c r="E5230">
        <f t="shared" ca="1" si="514"/>
        <v>1</v>
      </c>
      <c r="F5230">
        <f t="shared" ca="1" si="514"/>
        <v>1</v>
      </c>
      <c r="G5230">
        <f t="shared" ca="1" si="514"/>
        <v>4</v>
      </c>
      <c r="I5230" t="str">
        <f t="shared" ca="1" si="510"/>
        <v>Female</v>
      </c>
      <c r="J5230" t="str">
        <f t="shared" ca="1" si="511"/>
        <v>Aetna</v>
      </c>
      <c r="K5230" t="str">
        <f t="shared" ca="1" si="512"/>
        <v>Left without being seen</v>
      </c>
      <c r="L5230" s="1">
        <f t="shared" ca="1" si="513"/>
        <v>23550</v>
      </c>
    </row>
    <row r="5231" spans="2:12" x14ac:dyDescent="0.25">
      <c r="B5231">
        <f t="shared" ca="1" si="509"/>
        <v>24</v>
      </c>
      <c r="C5231">
        <f t="shared" ca="1" si="514"/>
        <v>12</v>
      </c>
      <c r="D5231">
        <f t="shared" ca="1" si="514"/>
        <v>1977</v>
      </c>
      <c r="E5231">
        <f t="shared" ca="1" si="514"/>
        <v>1</v>
      </c>
      <c r="F5231">
        <f t="shared" ca="1" si="514"/>
        <v>5</v>
      </c>
      <c r="G5231">
        <f t="shared" ca="1" si="514"/>
        <v>3</v>
      </c>
      <c r="I5231" t="str">
        <f t="shared" ca="1" si="510"/>
        <v>Female</v>
      </c>
      <c r="J5231" t="str">
        <f t="shared" ca="1" si="511"/>
        <v>Blue Cross</v>
      </c>
      <c r="K5231" t="str">
        <f t="shared" ca="1" si="512"/>
        <v>Transferred</v>
      </c>
      <c r="L5231" s="1">
        <f t="shared" ca="1" si="513"/>
        <v>28483</v>
      </c>
    </row>
    <row r="5232" spans="2:12" x14ac:dyDescent="0.25">
      <c r="B5232">
        <f t="shared" ca="1" si="509"/>
        <v>3</v>
      </c>
      <c r="C5232">
        <f t="shared" ca="1" si="514"/>
        <v>11</v>
      </c>
      <c r="D5232">
        <f t="shared" ca="1" si="514"/>
        <v>1996</v>
      </c>
      <c r="E5232">
        <f t="shared" ca="1" si="514"/>
        <v>1</v>
      </c>
      <c r="F5232">
        <f t="shared" ca="1" si="514"/>
        <v>1</v>
      </c>
      <c r="G5232">
        <f t="shared" ca="1" si="514"/>
        <v>1</v>
      </c>
      <c r="I5232" t="str">
        <f t="shared" ca="1" si="510"/>
        <v>Female</v>
      </c>
      <c r="J5232" t="str">
        <f t="shared" ca="1" si="511"/>
        <v>Aetna</v>
      </c>
      <c r="K5232" t="str">
        <f t="shared" ca="1" si="512"/>
        <v>Discharged</v>
      </c>
      <c r="L5232" s="1">
        <f t="shared" ca="1" si="513"/>
        <v>35372</v>
      </c>
    </row>
    <row r="5233" spans="2:12" x14ac:dyDescent="0.25">
      <c r="B5233">
        <f t="shared" ca="1" si="509"/>
        <v>17</v>
      </c>
      <c r="C5233">
        <f t="shared" ca="1" si="514"/>
        <v>3</v>
      </c>
      <c r="D5233">
        <f t="shared" ca="1" si="514"/>
        <v>1964</v>
      </c>
      <c r="E5233">
        <f t="shared" ca="1" si="514"/>
        <v>2</v>
      </c>
      <c r="F5233">
        <f t="shared" ca="1" si="514"/>
        <v>2</v>
      </c>
      <c r="G5233">
        <f t="shared" ca="1" si="514"/>
        <v>3</v>
      </c>
      <c r="I5233" t="str">
        <f t="shared" ca="1" si="510"/>
        <v>Male</v>
      </c>
      <c r="J5233" t="str">
        <f t="shared" ca="1" si="511"/>
        <v>Medicare</v>
      </c>
      <c r="K5233" t="str">
        <f t="shared" ca="1" si="512"/>
        <v>Transferred</v>
      </c>
      <c r="L5233" s="1">
        <f t="shared" ca="1" si="513"/>
        <v>23453</v>
      </c>
    </row>
    <row r="5234" spans="2:12" x14ac:dyDescent="0.25">
      <c r="B5234">
        <f t="shared" ca="1" si="509"/>
        <v>17</v>
      </c>
      <c r="C5234">
        <f t="shared" ca="1" si="514"/>
        <v>11</v>
      </c>
      <c r="D5234">
        <f t="shared" ca="1" si="514"/>
        <v>1936</v>
      </c>
      <c r="E5234">
        <f t="shared" ca="1" si="514"/>
        <v>1</v>
      </c>
      <c r="F5234">
        <f t="shared" ca="1" si="514"/>
        <v>5</v>
      </c>
      <c r="G5234">
        <f t="shared" ca="1" si="514"/>
        <v>3</v>
      </c>
      <c r="I5234" t="str">
        <f t="shared" ca="1" si="510"/>
        <v>Female</v>
      </c>
      <c r="J5234" t="str">
        <f t="shared" ca="1" si="511"/>
        <v>Blue Cross</v>
      </c>
      <c r="K5234" t="str">
        <f t="shared" ca="1" si="512"/>
        <v>Transferred</v>
      </c>
      <c r="L5234" s="1">
        <f t="shared" ca="1" si="513"/>
        <v>13471</v>
      </c>
    </row>
    <row r="5235" spans="2:12" x14ac:dyDescent="0.25">
      <c r="B5235">
        <f t="shared" ca="1" si="509"/>
        <v>8</v>
      </c>
      <c r="C5235">
        <f t="shared" ca="1" si="514"/>
        <v>3</v>
      </c>
      <c r="D5235">
        <f t="shared" ca="1" si="514"/>
        <v>1975</v>
      </c>
      <c r="E5235">
        <f t="shared" ca="1" si="514"/>
        <v>1</v>
      </c>
      <c r="F5235">
        <f t="shared" ca="1" si="514"/>
        <v>1</v>
      </c>
      <c r="G5235">
        <f t="shared" ca="1" si="514"/>
        <v>3</v>
      </c>
      <c r="I5235" t="str">
        <f t="shared" ca="1" si="510"/>
        <v>Female</v>
      </c>
      <c r="J5235" t="str">
        <f t="shared" ca="1" si="511"/>
        <v>Aetna</v>
      </c>
      <c r="K5235" t="str">
        <f t="shared" ca="1" si="512"/>
        <v>Transferred</v>
      </c>
      <c r="L5235" s="1">
        <f t="shared" ca="1" si="513"/>
        <v>27461</v>
      </c>
    </row>
    <row r="5236" spans="2:12" x14ac:dyDescent="0.25">
      <c r="B5236">
        <f t="shared" ca="1" si="509"/>
        <v>17</v>
      </c>
      <c r="C5236">
        <f t="shared" ca="1" si="514"/>
        <v>2</v>
      </c>
      <c r="D5236">
        <f t="shared" ca="1" si="514"/>
        <v>2005</v>
      </c>
      <c r="E5236">
        <f t="shared" ca="1" si="514"/>
        <v>1</v>
      </c>
      <c r="F5236">
        <f t="shared" ca="1" si="514"/>
        <v>3</v>
      </c>
      <c r="G5236">
        <f t="shared" ca="1" si="514"/>
        <v>3</v>
      </c>
      <c r="I5236" t="str">
        <f t="shared" ca="1" si="510"/>
        <v>Female</v>
      </c>
      <c r="J5236" t="str">
        <f t="shared" ca="1" si="511"/>
        <v>Medicaid</v>
      </c>
      <c r="K5236" t="str">
        <f t="shared" ca="1" si="512"/>
        <v>Transferred</v>
      </c>
      <c r="L5236" s="1">
        <f t="shared" ca="1" si="513"/>
        <v>38400</v>
      </c>
    </row>
    <row r="5237" spans="2:12" x14ac:dyDescent="0.25">
      <c r="B5237">
        <f t="shared" ca="1" si="509"/>
        <v>26</v>
      </c>
      <c r="C5237">
        <f t="shared" ca="1" si="514"/>
        <v>2</v>
      </c>
      <c r="D5237">
        <f t="shared" ca="1" si="514"/>
        <v>1928</v>
      </c>
      <c r="E5237">
        <f t="shared" ca="1" si="514"/>
        <v>1</v>
      </c>
      <c r="F5237">
        <f t="shared" ca="1" si="514"/>
        <v>2</v>
      </c>
      <c r="G5237">
        <f t="shared" ca="1" si="514"/>
        <v>1</v>
      </c>
      <c r="I5237" t="str">
        <f t="shared" ca="1" si="510"/>
        <v>Female</v>
      </c>
      <c r="J5237" t="str">
        <f t="shared" ca="1" si="511"/>
        <v>Medicare</v>
      </c>
      <c r="K5237" t="str">
        <f t="shared" ca="1" si="512"/>
        <v>Discharged</v>
      </c>
      <c r="L5237" s="1">
        <f t="shared" ca="1" si="513"/>
        <v>10284</v>
      </c>
    </row>
    <row r="5238" spans="2:12" x14ac:dyDescent="0.25">
      <c r="B5238">
        <f t="shared" ca="1" si="509"/>
        <v>18</v>
      </c>
      <c r="C5238">
        <f t="shared" ca="1" si="514"/>
        <v>3</v>
      </c>
      <c r="D5238">
        <f t="shared" ca="1" si="514"/>
        <v>1960</v>
      </c>
      <c r="E5238">
        <f t="shared" ca="1" si="514"/>
        <v>1</v>
      </c>
      <c r="F5238">
        <f t="shared" ca="1" si="514"/>
        <v>2</v>
      </c>
      <c r="G5238">
        <f t="shared" ca="1" si="514"/>
        <v>3</v>
      </c>
      <c r="I5238" t="str">
        <f t="shared" ca="1" si="510"/>
        <v>Female</v>
      </c>
      <c r="J5238" t="str">
        <f t="shared" ca="1" si="511"/>
        <v>Medicare</v>
      </c>
      <c r="K5238" t="str">
        <f t="shared" ca="1" si="512"/>
        <v>Transferred</v>
      </c>
      <c r="L5238" s="1">
        <f t="shared" ca="1" si="513"/>
        <v>21993</v>
      </c>
    </row>
    <row r="5239" spans="2:12" x14ac:dyDescent="0.25">
      <c r="B5239">
        <f t="shared" ca="1" si="509"/>
        <v>17</v>
      </c>
      <c r="C5239">
        <f t="shared" ca="1" si="514"/>
        <v>9</v>
      </c>
      <c r="D5239">
        <f t="shared" ca="1" si="514"/>
        <v>1919</v>
      </c>
      <c r="E5239">
        <f t="shared" ca="1" si="514"/>
        <v>1</v>
      </c>
      <c r="F5239">
        <f t="shared" ca="1" si="514"/>
        <v>2</v>
      </c>
      <c r="G5239">
        <f t="shared" ca="1" si="514"/>
        <v>3</v>
      </c>
      <c r="I5239" t="str">
        <f t="shared" ca="1" si="510"/>
        <v>Female</v>
      </c>
      <c r="J5239" t="str">
        <f t="shared" ca="1" si="511"/>
        <v>Medicare</v>
      </c>
      <c r="K5239" t="str">
        <f t="shared" ca="1" si="512"/>
        <v>Transferred</v>
      </c>
      <c r="L5239" s="1">
        <f t="shared" ca="1" si="513"/>
        <v>7200</v>
      </c>
    </row>
    <row r="5240" spans="2:12" x14ac:dyDescent="0.25">
      <c r="B5240">
        <f t="shared" ca="1" si="509"/>
        <v>3</v>
      </c>
      <c r="C5240">
        <f t="shared" ca="1" si="514"/>
        <v>1</v>
      </c>
      <c r="D5240">
        <f t="shared" ca="1" si="514"/>
        <v>2013</v>
      </c>
      <c r="E5240">
        <f t="shared" ca="1" si="514"/>
        <v>1</v>
      </c>
      <c r="F5240">
        <f t="shared" ca="1" si="514"/>
        <v>3</v>
      </c>
      <c r="G5240">
        <f t="shared" ca="1" si="514"/>
        <v>3</v>
      </c>
      <c r="I5240" t="str">
        <f t="shared" ca="1" si="510"/>
        <v>Female</v>
      </c>
      <c r="J5240" t="str">
        <f t="shared" ca="1" si="511"/>
        <v>Medicaid</v>
      </c>
      <c r="K5240" t="str">
        <f t="shared" ca="1" si="512"/>
        <v>Transferred</v>
      </c>
      <c r="L5240" s="1">
        <f t="shared" ca="1" si="513"/>
        <v>41277</v>
      </c>
    </row>
    <row r="5241" spans="2:12" x14ac:dyDescent="0.25">
      <c r="B5241">
        <f t="shared" ca="1" si="509"/>
        <v>7</v>
      </c>
      <c r="C5241">
        <f t="shared" ca="1" si="514"/>
        <v>6</v>
      </c>
      <c r="D5241">
        <f t="shared" ca="1" si="514"/>
        <v>1943</v>
      </c>
      <c r="E5241">
        <f t="shared" ca="1" si="514"/>
        <v>2</v>
      </c>
      <c r="F5241">
        <f t="shared" ca="1" si="514"/>
        <v>5</v>
      </c>
      <c r="G5241">
        <f t="shared" ca="1" si="514"/>
        <v>1</v>
      </c>
      <c r="I5241" t="str">
        <f t="shared" ca="1" si="510"/>
        <v>Male</v>
      </c>
      <c r="J5241" t="str">
        <f t="shared" ca="1" si="511"/>
        <v>Blue Cross</v>
      </c>
      <c r="K5241" t="str">
        <f t="shared" ca="1" si="512"/>
        <v>Discharged</v>
      </c>
      <c r="L5241" s="1">
        <f t="shared" ca="1" si="513"/>
        <v>15864</v>
      </c>
    </row>
    <row r="5242" spans="2:12" x14ac:dyDescent="0.25">
      <c r="B5242">
        <f t="shared" ca="1" si="509"/>
        <v>18</v>
      </c>
      <c r="C5242">
        <f t="shared" ca="1" si="514"/>
        <v>11</v>
      </c>
      <c r="D5242">
        <f t="shared" ca="1" si="514"/>
        <v>1941</v>
      </c>
      <c r="E5242">
        <f t="shared" ca="1" si="514"/>
        <v>1</v>
      </c>
      <c r="F5242">
        <f t="shared" ca="1" si="514"/>
        <v>5</v>
      </c>
      <c r="G5242">
        <f t="shared" ca="1" si="514"/>
        <v>1</v>
      </c>
      <c r="I5242" t="str">
        <f t="shared" ca="1" si="510"/>
        <v>Female</v>
      </c>
      <c r="J5242" t="str">
        <f t="shared" ca="1" si="511"/>
        <v>Blue Cross</v>
      </c>
      <c r="K5242" t="str">
        <f t="shared" ca="1" si="512"/>
        <v>Discharged</v>
      </c>
      <c r="L5242" s="1">
        <f t="shared" ca="1" si="513"/>
        <v>15298</v>
      </c>
    </row>
    <row r="5243" spans="2:12" x14ac:dyDescent="0.25">
      <c r="B5243">
        <f t="shared" ca="1" si="509"/>
        <v>29</v>
      </c>
      <c r="C5243">
        <f t="shared" ca="1" si="514"/>
        <v>10</v>
      </c>
      <c r="D5243">
        <f t="shared" ca="1" si="514"/>
        <v>1948</v>
      </c>
      <c r="E5243">
        <f t="shared" ca="1" si="514"/>
        <v>1</v>
      </c>
      <c r="F5243">
        <f t="shared" ca="1" si="514"/>
        <v>2</v>
      </c>
      <c r="G5243">
        <f t="shared" ca="1" si="514"/>
        <v>1</v>
      </c>
      <c r="I5243" t="str">
        <f t="shared" ca="1" si="510"/>
        <v>Female</v>
      </c>
      <c r="J5243" t="str">
        <f t="shared" ca="1" si="511"/>
        <v>Medicare</v>
      </c>
      <c r="K5243" t="str">
        <f t="shared" ca="1" si="512"/>
        <v>Discharged</v>
      </c>
      <c r="L5243" s="1">
        <f t="shared" ca="1" si="513"/>
        <v>17835</v>
      </c>
    </row>
    <row r="5244" spans="2:12" x14ac:dyDescent="0.25">
      <c r="B5244">
        <f t="shared" ca="1" si="509"/>
        <v>6</v>
      </c>
      <c r="C5244">
        <f t="shared" ca="1" si="514"/>
        <v>7</v>
      </c>
      <c r="D5244">
        <f t="shared" ca="1" si="514"/>
        <v>1983</v>
      </c>
      <c r="E5244">
        <f t="shared" ca="1" si="514"/>
        <v>2</v>
      </c>
      <c r="F5244">
        <f t="shared" ca="1" si="514"/>
        <v>3</v>
      </c>
      <c r="G5244">
        <f t="shared" ca="1" si="514"/>
        <v>2</v>
      </c>
      <c r="I5244" t="str">
        <f t="shared" ca="1" si="510"/>
        <v>Male</v>
      </c>
      <c r="J5244" t="str">
        <f t="shared" ca="1" si="511"/>
        <v>Medicaid</v>
      </c>
      <c r="K5244" t="str">
        <f t="shared" ca="1" si="512"/>
        <v>Admitted</v>
      </c>
      <c r="L5244" s="1">
        <f t="shared" ca="1" si="513"/>
        <v>30503</v>
      </c>
    </row>
    <row r="5245" spans="2:12" x14ac:dyDescent="0.25">
      <c r="B5245">
        <f t="shared" ca="1" si="509"/>
        <v>18</v>
      </c>
      <c r="C5245">
        <f t="shared" ca="1" si="514"/>
        <v>9</v>
      </c>
      <c r="D5245">
        <f t="shared" ca="1" si="514"/>
        <v>1994</v>
      </c>
      <c r="E5245">
        <f t="shared" ca="1" si="514"/>
        <v>2</v>
      </c>
      <c r="F5245">
        <f t="shared" ca="1" si="514"/>
        <v>4</v>
      </c>
      <c r="G5245">
        <f t="shared" ca="1" si="514"/>
        <v>3</v>
      </c>
      <c r="I5245" t="str">
        <f t="shared" ca="1" si="510"/>
        <v>Male</v>
      </c>
      <c r="J5245" t="str">
        <f t="shared" ca="1" si="511"/>
        <v>Self-pay</v>
      </c>
      <c r="K5245" t="str">
        <f t="shared" ca="1" si="512"/>
        <v>Transferred</v>
      </c>
      <c r="L5245" s="1">
        <f t="shared" ca="1" si="513"/>
        <v>34595</v>
      </c>
    </row>
    <row r="5246" spans="2:12" x14ac:dyDescent="0.25">
      <c r="B5246">
        <f t="shared" ca="1" si="509"/>
        <v>24</v>
      </c>
      <c r="C5246">
        <f t="shared" ca="1" si="514"/>
        <v>10</v>
      </c>
      <c r="D5246">
        <f t="shared" ca="1" si="514"/>
        <v>1945</v>
      </c>
      <c r="E5246">
        <f t="shared" ca="1" si="514"/>
        <v>2</v>
      </c>
      <c r="F5246">
        <f t="shared" ca="1" si="514"/>
        <v>1</v>
      </c>
      <c r="G5246">
        <f t="shared" ca="1" si="514"/>
        <v>2</v>
      </c>
      <c r="I5246" t="str">
        <f t="shared" ca="1" si="510"/>
        <v>Male</v>
      </c>
      <c r="J5246" t="str">
        <f t="shared" ca="1" si="511"/>
        <v>Aetna</v>
      </c>
      <c r="K5246" t="str">
        <f t="shared" ca="1" si="512"/>
        <v>Admitted</v>
      </c>
      <c r="L5246" s="1">
        <f t="shared" ca="1" si="513"/>
        <v>16734</v>
      </c>
    </row>
    <row r="5247" spans="2:12" x14ac:dyDescent="0.25">
      <c r="B5247">
        <f t="shared" ca="1" si="509"/>
        <v>23</v>
      </c>
      <c r="C5247">
        <f t="shared" ca="1" si="514"/>
        <v>1</v>
      </c>
      <c r="D5247">
        <f t="shared" ca="1" si="514"/>
        <v>1980</v>
      </c>
      <c r="E5247">
        <f t="shared" ca="1" si="514"/>
        <v>2</v>
      </c>
      <c r="F5247">
        <f t="shared" ca="1" si="514"/>
        <v>5</v>
      </c>
      <c r="G5247">
        <f t="shared" ca="1" si="514"/>
        <v>2</v>
      </c>
      <c r="I5247" t="str">
        <f t="shared" ca="1" si="510"/>
        <v>Male</v>
      </c>
      <c r="J5247" t="str">
        <f t="shared" ca="1" si="511"/>
        <v>Blue Cross</v>
      </c>
      <c r="K5247" t="str">
        <f t="shared" ca="1" si="512"/>
        <v>Admitted</v>
      </c>
      <c r="L5247" s="1">
        <f t="shared" ca="1" si="513"/>
        <v>29243</v>
      </c>
    </row>
    <row r="5248" spans="2:12" x14ac:dyDescent="0.25">
      <c r="B5248">
        <f t="shared" ca="1" si="509"/>
        <v>17</v>
      </c>
      <c r="C5248">
        <f t="shared" ca="1" si="514"/>
        <v>11</v>
      </c>
      <c r="D5248">
        <f t="shared" ca="1" si="514"/>
        <v>1951</v>
      </c>
      <c r="E5248">
        <f t="shared" ca="1" si="514"/>
        <v>1</v>
      </c>
      <c r="F5248">
        <f t="shared" ca="1" si="514"/>
        <v>1</v>
      </c>
      <c r="G5248">
        <f t="shared" ca="1" si="514"/>
        <v>4</v>
      </c>
      <c r="I5248" t="str">
        <f t="shared" ca="1" si="510"/>
        <v>Female</v>
      </c>
      <c r="J5248" t="str">
        <f t="shared" ca="1" si="511"/>
        <v>Aetna</v>
      </c>
      <c r="K5248" t="str">
        <f t="shared" ca="1" si="512"/>
        <v>Left without being seen</v>
      </c>
      <c r="L5248" s="1">
        <f t="shared" ca="1" si="513"/>
        <v>18949</v>
      </c>
    </row>
    <row r="5249" spans="2:12" x14ac:dyDescent="0.25">
      <c r="B5249">
        <f t="shared" ca="1" si="509"/>
        <v>21</v>
      </c>
      <c r="C5249">
        <f t="shared" ca="1" si="514"/>
        <v>4</v>
      </c>
      <c r="D5249">
        <f t="shared" ca="1" si="514"/>
        <v>1988</v>
      </c>
      <c r="E5249">
        <f t="shared" ca="1" si="514"/>
        <v>1</v>
      </c>
      <c r="F5249">
        <f t="shared" ca="1" si="514"/>
        <v>4</v>
      </c>
      <c r="G5249">
        <f t="shared" ca="1" si="514"/>
        <v>3</v>
      </c>
      <c r="I5249" t="str">
        <f t="shared" ca="1" si="510"/>
        <v>Female</v>
      </c>
      <c r="J5249" t="str">
        <f t="shared" ca="1" si="511"/>
        <v>Self-pay</v>
      </c>
      <c r="K5249" t="str">
        <f t="shared" ca="1" si="512"/>
        <v>Transferred</v>
      </c>
      <c r="L5249" s="1">
        <f t="shared" ca="1" si="513"/>
        <v>32254</v>
      </c>
    </row>
    <row r="5250" spans="2:12" x14ac:dyDescent="0.25">
      <c r="B5250">
        <f t="shared" ca="1" si="509"/>
        <v>7</v>
      </c>
      <c r="C5250">
        <f t="shared" ca="1" si="514"/>
        <v>2</v>
      </c>
      <c r="D5250">
        <f t="shared" ca="1" si="514"/>
        <v>2007</v>
      </c>
      <c r="E5250">
        <f t="shared" ca="1" si="514"/>
        <v>2</v>
      </c>
      <c r="F5250">
        <f t="shared" ca="1" si="514"/>
        <v>2</v>
      </c>
      <c r="G5250">
        <f t="shared" ca="1" si="514"/>
        <v>3</v>
      </c>
      <c r="I5250" t="str">
        <f t="shared" ca="1" si="510"/>
        <v>Male</v>
      </c>
      <c r="J5250" t="str">
        <f t="shared" ca="1" si="511"/>
        <v>Medicare</v>
      </c>
      <c r="K5250" t="str">
        <f t="shared" ca="1" si="512"/>
        <v>Transferred</v>
      </c>
      <c r="L5250" s="1">
        <f t="shared" ca="1" si="513"/>
        <v>39120</v>
      </c>
    </row>
    <row r="5251" spans="2:12" x14ac:dyDescent="0.25">
      <c r="B5251">
        <f t="shared" ca="1" si="509"/>
        <v>26</v>
      </c>
      <c r="C5251">
        <f t="shared" ca="1" si="514"/>
        <v>3</v>
      </c>
      <c r="D5251">
        <f t="shared" ca="1" si="514"/>
        <v>1948</v>
      </c>
      <c r="E5251">
        <f t="shared" ca="1" si="514"/>
        <v>1</v>
      </c>
      <c r="F5251">
        <f t="shared" ca="1" si="514"/>
        <v>3</v>
      </c>
      <c r="G5251">
        <f t="shared" ca="1" si="514"/>
        <v>3</v>
      </c>
      <c r="I5251" t="str">
        <f t="shared" ca="1" si="510"/>
        <v>Female</v>
      </c>
      <c r="J5251" t="str">
        <f t="shared" ca="1" si="511"/>
        <v>Medicaid</v>
      </c>
      <c r="K5251" t="str">
        <f t="shared" ca="1" si="512"/>
        <v>Transferred</v>
      </c>
      <c r="L5251" s="1">
        <f t="shared" ca="1" si="513"/>
        <v>17618</v>
      </c>
    </row>
    <row r="5252" spans="2:12" x14ac:dyDescent="0.25">
      <c r="B5252">
        <f t="shared" ca="1" si="509"/>
        <v>10</v>
      </c>
      <c r="C5252">
        <f t="shared" ca="1" si="514"/>
        <v>12</v>
      </c>
      <c r="D5252">
        <f t="shared" ca="1" si="514"/>
        <v>1937</v>
      </c>
      <c r="E5252">
        <f t="shared" ca="1" si="514"/>
        <v>2</v>
      </c>
      <c r="F5252">
        <f t="shared" ca="1" si="514"/>
        <v>2</v>
      </c>
      <c r="G5252">
        <f t="shared" ca="1" si="514"/>
        <v>2</v>
      </c>
      <c r="I5252" t="str">
        <f t="shared" ca="1" si="510"/>
        <v>Male</v>
      </c>
      <c r="J5252" t="str">
        <f t="shared" ca="1" si="511"/>
        <v>Medicare</v>
      </c>
      <c r="K5252" t="str">
        <f t="shared" ca="1" si="512"/>
        <v>Admitted</v>
      </c>
      <c r="L5252" s="1">
        <f t="shared" ca="1" si="513"/>
        <v>13859</v>
      </c>
    </row>
    <row r="5253" spans="2:12" x14ac:dyDescent="0.25">
      <c r="B5253">
        <f t="shared" ref="B5253:B5316" ca="1" si="515">RANDBETWEEN(B$4,B$5)</f>
        <v>7</v>
      </c>
      <c r="C5253">
        <f t="shared" ca="1" si="514"/>
        <v>11</v>
      </c>
      <c r="D5253">
        <f t="shared" ca="1" si="514"/>
        <v>1955</v>
      </c>
      <c r="E5253">
        <f t="shared" ca="1" si="514"/>
        <v>2</v>
      </c>
      <c r="F5253">
        <f t="shared" ca="1" si="514"/>
        <v>4</v>
      </c>
      <c r="G5253">
        <f t="shared" ca="1" si="514"/>
        <v>4</v>
      </c>
      <c r="I5253" t="str">
        <f t="shared" ca="1" si="510"/>
        <v>Male</v>
      </c>
      <c r="J5253" t="str">
        <f t="shared" ca="1" si="511"/>
        <v>Self-pay</v>
      </c>
      <c r="K5253" t="str">
        <f t="shared" ca="1" si="512"/>
        <v>Left without being seen</v>
      </c>
      <c r="L5253" s="1">
        <f t="shared" ca="1" si="513"/>
        <v>20400</v>
      </c>
    </row>
    <row r="5254" spans="2:12" x14ac:dyDescent="0.25">
      <c r="B5254">
        <f t="shared" ca="1" si="515"/>
        <v>13</v>
      </c>
      <c r="C5254">
        <f t="shared" ca="1" si="514"/>
        <v>7</v>
      </c>
      <c r="D5254">
        <f t="shared" ca="1" si="514"/>
        <v>1987</v>
      </c>
      <c r="E5254">
        <f t="shared" ca="1" si="514"/>
        <v>2</v>
      </c>
      <c r="F5254">
        <f t="shared" ca="1" si="514"/>
        <v>2</v>
      </c>
      <c r="G5254">
        <f t="shared" ca="1" si="514"/>
        <v>3</v>
      </c>
      <c r="I5254" t="str">
        <f t="shared" ca="1" si="510"/>
        <v>Male</v>
      </c>
      <c r="J5254" t="str">
        <f t="shared" ca="1" si="511"/>
        <v>Medicare</v>
      </c>
      <c r="K5254" t="str">
        <f t="shared" ca="1" si="512"/>
        <v>Transferred</v>
      </c>
      <c r="L5254" s="1">
        <f t="shared" ca="1" si="513"/>
        <v>31971</v>
      </c>
    </row>
    <row r="5255" spans="2:12" x14ac:dyDescent="0.25">
      <c r="B5255">
        <f t="shared" ca="1" si="515"/>
        <v>27</v>
      </c>
      <c r="C5255">
        <f t="shared" ca="1" si="514"/>
        <v>3</v>
      </c>
      <c r="D5255">
        <f t="shared" ca="1" si="514"/>
        <v>1918</v>
      </c>
      <c r="E5255">
        <f t="shared" ca="1" si="514"/>
        <v>2</v>
      </c>
      <c r="F5255">
        <f t="shared" ca="1" si="514"/>
        <v>4</v>
      </c>
      <c r="G5255">
        <f t="shared" ca="1" si="514"/>
        <v>1</v>
      </c>
      <c r="I5255" t="str">
        <f t="shared" ca="1" si="510"/>
        <v>Male</v>
      </c>
      <c r="J5255" t="str">
        <f t="shared" ca="1" si="511"/>
        <v>Self-pay</v>
      </c>
      <c r="K5255" t="str">
        <f t="shared" ca="1" si="512"/>
        <v>Discharged</v>
      </c>
      <c r="L5255" s="1">
        <f t="shared" ca="1" si="513"/>
        <v>6661</v>
      </c>
    </row>
    <row r="5256" spans="2:12" x14ac:dyDescent="0.25">
      <c r="B5256">
        <f t="shared" ca="1" si="515"/>
        <v>12</v>
      </c>
      <c r="C5256">
        <f t="shared" ca="1" si="514"/>
        <v>8</v>
      </c>
      <c r="D5256">
        <f t="shared" ca="1" si="514"/>
        <v>1945</v>
      </c>
      <c r="E5256">
        <f t="shared" ca="1" si="514"/>
        <v>2</v>
      </c>
      <c r="F5256">
        <f t="shared" ca="1" si="514"/>
        <v>5</v>
      </c>
      <c r="G5256">
        <f t="shared" ca="1" si="514"/>
        <v>2</v>
      </c>
      <c r="I5256" t="str">
        <f t="shared" ca="1" si="510"/>
        <v>Male</v>
      </c>
      <c r="J5256" t="str">
        <f t="shared" ca="1" si="511"/>
        <v>Blue Cross</v>
      </c>
      <c r="K5256" t="str">
        <f t="shared" ca="1" si="512"/>
        <v>Admitted</v>
      </c>
      <c r="L5256" s="1">
        <f t="shared" ca="1" si="513"/>
        <v>16661</v>
      </c>
    </row>
    <row r="5257" spans="2:12" x14ac:dyDescent="0.25">
      <c r="B5257">
        <f t="shared" ca="1" si="515"/>
        <v>5</v>
      </c>
      <c r="C5257">
        <f t="shared" ca="1" si="514"/>
        <v>12</v>
      </c>
      <c r="D5257">
        <f t="shared" ca="1" si="514"/>
        <v>1980</v>
      </c>
      <c r="E5257">
        <f t="shared" ca="1" si="514"/>
        <v>2</v>
      </c>
      <c r="F5257">
        <f t="shared" ca="1" si="514"/>
        <v>2</v>
      </c>
      <c r="G5257">
        <f t="shared" ca="1" si="514"/>
        <v>2</v>
      </c>
      <c r="I5257" t="str">
        <f t="shared" ref="I5257:I5320" ca="1" si="516">VLOOKUP(E5257,GenderNum_to_GenderLabel,2,FALSE)</f>
        <v>Male</v>
      </c>
      <c r="J5257" t="str">
        <f t="shared" ref="J5257:J5320" ca="1" si="517">VLOOKUP(F5257,InsuranceNum_to_InsuranceCompany,2,FALSE)</f>
        <v>Medicare</v>
      </c>
      <c r="K5257" t="str">
        <f t="shared" ref="K5257:K5320" ca="1" si="518">VLOOKUP(G5257,DispositionNum_to_DispositionLabel,2,FALSE)</f>
        <v>Admitted</v>
      </c>
      <c r="L5257" s="1">
        <f t="shared" ca="1" si="513"/>
        <v>29560</v>
      </c>
    </row>
    <row r="5258" spans="2:12" x14ac:dyDescent="0.25">
      <c r="B5258">
        <f t="shared" ca="1" si="515"/>
        <v>5</v>
      </c>
      <c r="C5258">
        <f t="shared" ca="1" si="514"/>
        <v>6</v>
      </c>
      <c r="D5258">
        <f t="shared" ca="1" si="514"/>
        <v>1933</v>
      </c>
      <c r="E5258">
        <f t="shared" ca="1" si="514"/>
        <v>1</v>
      </c>
      <c r="F5258">
        <f t="shared" ca="1" si="514"/>
        <v>1</v>
      </c>
      <c r="G5258">
        <f t="shared" ca="1" si="514"/>
        <v>3</v>
      </c>
      <c r="I5258" t="str">
        <f t="shared" ca="1" si="516"/>
        <v>Female</v>
      </c>
      <c r="J5258" t="str">
        <f t="shared" ca="1" si="517"/>
        <v>Aetna</v>
      </c>
      <c r="K5258" t="str">
        <f t="shared" ca="1" si="518"/>
        <v>Transferred</v>
      </c>
      <c r="L5258" s="1">
        <f t="shared" ca="1" si="513"/>
        <v>12210</v>
      </c>
    </row>
    <row r="5259" spans="2:12" x14ac:dyDescent="0.25">
      <c r="B5259">
        <f t="shared" ca="1" si="515"/>
        <v>2</v>
      </c>
      <c r="C5259">
        <f t="shared" ca="1" si="514"/>
        <v>12</v>
      </c>
      <c r="D5259">
        <f t="shared" ca="1" si="514"/>
        <v>1983</v>
      </c>
      <c r="E5259">
        <f t="shared" ca="1" si="514"/>
        <v>1</v>
      </c>
      <c r="F5259">
        <f t="shared" ca="1" si="514"/>
        <v>3</v>
      </c>
      <c r="G5259">
        <f t="shared" ca="1" si="514"/>
        <v>1</v>
      </c>
      <c r="I5259" t="str">
        <f t="shared" ca="1" si="516"/>
        <v>Female</v>
      </c>
      <c r="J5259" t="str">
        <f t="shared" ca="1" si="517"/>
        <v>Medicaid</v>
      </c>
      <c r="K5259" t="str">
        <f t="shared" ca="1" si="518"/>
        <v>Discharged</v>
      </c>
      <c r="L5259" s="1">
        <f t="shared" ca="1" si="513"/>
        <v>30652</v>
      </c>
    </row>
    <row r="5260" spans="2:12" x14ac:dyDescent="0.25">
      <c r="B5260">
        <f t="shared" ca="1" si="515"/>
        <v>9</v>
      </c>
      <c r="C5260">
        <f t="shared" ca="1" si="514"/>
        <v>6</v>
      </c>
      <c r="D5260">
        <f t="shared" ca="1" si="514"/>
        <v>1973</v>
      </c>
      <c r="E5260">
        <f t="shared" ca="1" si="514"/>
        <v>1</v>
      </c>
      <c r="F5260">
        <f t="shared" ca="1" si="514"/>
        <v>1</v>
      </c>
      <c r="G5260">
        <f t="shared" ca="1" si="514"/>
        <v>4</v>
      </c>
      <c r="I5260" t="str">
        <f t="shared" ca="1" si="516"/>
        <v>Female</v>
      </c>
      <c r="J5260" t="str">
        <f t="shared" ca="1" si="517"/>
        <v>Aetna</v>
      </c>
      <c r="K5260" t="str">
        <f t="shared" ca="1" si="518"/>
        <v>Left without being seen</v>
      </c>
      <c r="L5260" s="1">
        <f t="shared" ca="1" si="513"/>
        <v>26824</v>
      </c>
    </row>
    <row r="5261" spans="2:12" x14ac:dyDescent="0.25">
      <c r="B5261">
        <f t="shared" ca="1" si="515"/>
        <v>23</v>
      </c>
      <c r="C5261">
        <f t="shared" ca="1" si="514"/>
        <v>2</v>
      </c>
      <c r="D5261">
        <f t="shared" ca="1" si="514"/>
        <v>1933</v>
      </c>
      <c r="E5261">
        <f t="shared" ca="1" si="514"/>
        <v>2</v>
      </c>
      <c r="F5261">
        <f t="shared" ca="1" si="514"/>
        <v>3</v>
      </c>
      <c r="G5261">
        <f t="shared" ca="1" si="514"/>
        <v>3</v>
      </c>
      <c r="I5261" t="str">
        <f t="shared" ca="1" si="516"/>
        <v>Male</v>
      </c>
      <c r="J5261" t="str">
        <f t="shared" ca="1" si="517"/>
        <v>Medicaid</v>
      </c>
      <c r="K5261" t="str">
        <f t="shared" ca="1" si="518"/>
        <v>Transferred</v>
      </c>
      <c r="L5261" s="1">
        <f t="shared" ca="1" si="513"/>
        <v>12108</v>
      </c>
    </row>
    <row r="5262" spans="2:12" x14ac:dyDescent="0.25">
      <c r="B5262">
        <f t="shared" ca="1" si="515"/>
        <v>25</v>
      </c>
      <c r="C5262">
        <f t="shared" ca="1" si="514"/>
        <v>6</v>
      </c>
      <c r="D5262">
        <f t="shared" ca="1" si="514"/>
        <v>2004</v>
      </c>
      <c r="E5262">
        <f t="shared" ca="1" si="514"/>
        <v>1</v>
      </c>
      <c r="F5262">
        <f t="shared" ca="1" si="514"/>
        <v>4</v>
      </c>
      <c r="G5262">
        <f t="shared" ca="1" si="514"/>
        <v>4</v>
      </c>
      <c r="I5262" t="str">
        <f t="shared" ca="1" si="516"/>
        <v>Female</v>
      </c>
      <c r="J5262" t="str">
        <f t="shared" ca="1" si="517"/>
        <v>Self-pay</v>
      </c>
      <c r="K5262" t="str">
        <f t="shared" ca="1" si="518"/>
        <v>Left without being seen</v>
      </c>
      <c r="L5262" s="1">
        <f t="shared" ca="1" si="513"/>
        <v>38163</v>
      </c>
    </row>
    <row r="5263" spans="2:12" x14ac:dyDescent="0.25">
      <c r="B5263">
        <f t="shared" ca="1" si="515"/>
        <v>17</v>
      </c>
      <c r="C5263">
        <f t="shared" ca="1" si="514"/>
        <v>9</v>
      </c>
      <c r="D5263">
        <f t="shared" ca="1" si="514"/>
        <v>1934</v>
      </c>
      <c r="E5263">
        <f t="shared" ca="1" si="514"/>
        <v>2</v>
      </c>
      <c r="F5263">
        <f t="shared" ca="1" si="514"/>
        <v>3</v>
      </c>
      <c r="G5263">
        <f t="shared" ca="1" si="514"/>
        <v>2</v>
      </c>
      <c r="I5263" t="str">
        <f t="shared" ca="1" si="516"/>
        <v>Male</v>
      </c>
      <c r="J5263" t="str">
        <f t="shared" ca="1" si="517"/>
        <v>Medicaid</v>
      </c>
      <c r="K5263" t="str">
        <f t="shared" ca="1" si="518"/>
        <v>Admitted</v>
      </c>
      <c r="L5263" s="1">
        <f t="shared" ca="1" si="513"/>
        <v>12679</v>
      </c>
    </row>
    <row r="5264" spans="2:12" x14ac:dyDescent="0.25">
      <c r="B5264">
        <f t="shared" ca="1" si="515"/>
        <v>17</v>
      </c>
      <c r="C5264">
        <f t="shared" ca="1" si="514"/>
        <v>2</v>
      </c>
      <c r="D5264">
        <f t="shared" ca="1" si="514"/>
        <v>1944</v>
      </c>
      <c r="E5264">
        <f t="shared" ca="1" si="514"/>
        <v>2</v>
      </c>
      <c r="F5264">
        <f t="shared" ca="1" si="514"/>
        <v>1</v>
      </c>
      <c r="G5264">
        <f t="shared" ca="1" si="514"/>
        <v>3</v>
      </c>
      <c r="I5264" t="str">
        <f t="shared" ca="1" si="516"/>
        <v>Male</v>
      </c>
      <c r="J5264" t="str">
        <f t="shared" ca="1" si="517"/>
        <v>Aetna</v>
      </c>
      <c r="K5264" t="str">
        <f t="shared" ca="1" si="518"/>
        <v>Transferred</v>
      </c>
      <c r="L5264" s="1">
        <f t="shared" ca="1" si="513"/>
        <v>16119</v>
      </c>
    </row>
    <row r="5265" spans="2:12" x14ac:dyDescent="0.25">
      <c r="B5265">
        <f t="shared" ca="1" si="515"/>
        <v>2</v>
      </c>
      <c r="C5265">
        <f t="shared" ca="1" si="514"/>
        <v>4</v>
      </c>
      <c r="D5265">
        <f t="shared" ca="1" si="514"/>
        <v>1923</v>
      </c>
      <c r="E5265">
        <f t="shared" ca="1" si="514"/>
        <v>1</v>
      </c>
      <c r="F5265">
        <f t="shared" ca="1" si="514"/>
        <v>1</v>
      </c>
      <c r="G5265">
        <f t="shared" ca="1" si="514"/>
        <v>1</v>
      </c>
      <c r="I5265" t="str">
        <f t="shared" ca="1" si="516"/>
        <v>Female</v>
      </c>
      <c r="J5265" t="str">
        <f t="shared" ca="1" si="517"/>
        <v>Aetna</v>
      </c>
      <c r="K5265" t="str">
        <f t="shared" ca="1" si="518"/>
        <v>Discharged</v>
      </c>
      <c r="L5265" s="1">
        <f t="shared" ca="1" si="513"/>
        <v>8493</v>
      </c>
    </row>
    <row r="5266" spans="2:12" x14ac:dyDescent="0.25">
      <c r="B5266">
        <f t="shared" ca="1" si="515"/>
        <v>26</v>
      </c>
      <c r="C5266">
        <f t="shared" ca="1" si="514"/>
        <v>1</v>
      </c>
      <c r="D5266">
        <f t="shared" ca="1" si="514"/>
        <v>1917</v>
      </c>
      <c r="E5266">
        <f t="shared" ca="1" si="514"/>
        <v>2</v>
      </c>
      <c r="F5266">
        <f t="shared" ca="1" si="514"/>
        <v>3</v>
      </c>
      <c r="G5266">
        <f t="shared" ca="1" si="514"/>
        <v>3</v>
      </c>
      <c r="I5266" t="str">
        <f t="shared" ca="1" si="516"/>
        <v>Male</v>
      </c>
      <c r="J5266" t="str">
        <f t="shared" ca="1" si="517"/>
        <v>Medicaid</v>
      </c>
      <c r="K5266" t="str">
        <f t="shared" ca="1" si="518"/>
        <v>Transferred</v>
      </c>
      <c r="L5266" s="1">
        <f t="shared" ca="1" si="513"/>
        <v>6236</v>
      </c>
    </row>
    <row r="5267" spans="2:12" x14ac:dyDescent="0.25">
      <c r="B5267">
        <f t="shared" ca="1" si="515"/>
        <v>13</v>
      </c>
      <c r="C5267">
        <f t="shared" ca="1" si="514"/>
        <v>8</v>
      </c>
      <c r="D5267">
        <f t="shared" ca="1" si="514"/>
        <v>1972</v>
      </c>
      <c r="E5267">
        <f t="shared" ca="1" si="514"/>
        <v>2</v>
      </c>
      <c r="F5267">
        <f t="shared" ca="1" si="514"/>
        <v>2</v>
      </c>
      <c r="G5267">
        <f t="shared" ca="1" si="514"/>
        <v>1</v>
      </c>
      <c r="I5267" t="str">
        <f t="shared" ca="1" si="516"/>
        <v>Male</v>
      </c>
      <c r="J5267" t="str">
        <f t="shared" ca="1" si="517"/>
        <v>Medicare</v>
      </c>
      <c r="K5267" t="str">
        <f t="shared" ca="1" si="518"/>
        <v>Discharged</v>
      </c>
      <c r="L5267" s="1">
        <f t="shared" ca="1" si="513"/>
        <v>26524</v>
      </c>
    </row>
    <row r="5268" spans="2:12" x14ac:dyDescent="0.25">
      <c r="B5268">
        <f t="shared" ca="1" si="515"/>
        <v>30</v>
      </c>
      <c r="C5268">
        <f t="shared" ca="1" si="514"/>
        <v>12</v>
      </c>
      <c r="D5268">
        <f t="shared" ca="1" si="514"/>
        <v>1942</v>
      </c>
      <c r="E5268">
        <f t="shared" ca="1" si="514"/>
        <v>1</v>
      </c>
      <c r="F5268">
        <f t="shared" ca="1" si="514"/>
        <v>4</v>
      </c>
      <c r="G5268">
        <f t="shared" ca="1" si="514"/>
        <v>1</v>
      </c>
      <c r="I5268" t="str">
        <f t="shared" ca="1" si="516"/>
        <v>Female</v>
      </c>
      <c r="J5268" t="str">
        <f t="shared" ca="1" si="517"/>
        <v>Self-pay</v>
      </c>
      <c r="K5268" t="str">
        <f t="shared" ca="1" si="518"/>
        <v>Discharged</v>
      </c>
      <c r="L5268" s="1">
        <f t="shared" ref="L5268:L5331" ca="1" si="519">DATE(D5268,C5268,B5268)</f>
        <v>15705</v>
      </c>
    </row>
    <row r="5269" spans="2:12" x14ac:dyDescent="0.25">
      <c r="B5269">
        <f t="shared" ca="1" si="515"/>
        <v>3</v>
      </c>
      <c r="C5269">
        <f t="shared" ca="1" si="514"/>
        <v>2</v>
      </c>
      <c r="D5269">
        <f t="shared" ca="1" si="514"/>
        <v>1986</v>
      </c>
      <c r="E5269">
        <f t="shared" ca="1" si="514"/>
        <v>2</v>
      </c>
      <c r="F5269">
        <f t="shared" ca="1" si="514"/>
        <v>5</v>
      </c>
      <c r="G5269">
        <f t="shared" ca="1" si="514"/>
        <v>2</v>
      </c>
      <c r="I5269" t="str">
        <f t="shared" ca="1" si="516"/>
        <v>Male</v>
      </c>
      <c r="J5269" t="str">
        <f t="shared" ca="1" si="517"/>
        <v>Blue Cross</v>
      </c>
      <c r="K5269" t="str">
        <f t="shared" ca="1" si="518"/>
        <v>Admitted</v>
      </c>
      <c r="L5269" s="1">
        <f t="shared" ca="1" si="519"/>
        <v>31446</v>
      </c>
    </row>
    <row r="5270" spans="2:12" x14ac:dyDescent="0.25">
      <c r="B5270">
        <f t="shared" ca="1" si="515"/>
        <v>27</v>
      </c>
      <c r="C5270">
        <f t="shared" ca="1" si="514"/>
        <v>8</v>
      </c>
      <c r="D5270">
        <f t="shared" ca="1" si="514"/>
        <v>1984</v>
      </c>
      <c r="E5270">
        <f t="shared" ref="C5270:G5321" ca="1" si="520">RANDBETWEEN(E$4,E$5)</f>
        <v>1</v>
      </c>
      <c r="F5270">
        <f t="shared" ca="1" si="520"/>
        <v>3</v>
      </c>
      <c r="G5270">
        <f t="shared" ca="1" si="520"/>
        <v>2</v>
      </c>
      <c r="I5270" t="str">
        <f t="shared" ca="1" si="516"/>
        <v>Female</v>
      </c>
      <c r="J5270" t="str">
        <f t="shared" ca="1" si="517"/>
        <v>Medicaid</v>
      </c>
      <c r="K5270" t="str">
        <f t="shared" ca="1" si="518"/>
        <v>Admitted</v>
      </c>
      <c r="L5270" s="1">
        <f t="shared" ca="1" si="519"/>
        <v>30921</v>
      </c>
    </row>
    <row r="5271" spans="2:12" x14ac:dyDescent="0.25">
      <c r="B5271">
        <f t="shared" ca="1" si="515"/>
        <v>1</v>
      </c>
      <c r="C5271">
        <f t="shared" ca="1" si="520"/>
        <v>9</v>
      </c>
      <c r="D5271">
        <f t="shared" ca="1" si="520"/>
        <v>1959</v>
      </c>
      <c r="E5271">
        <f t="shared" ca="1" si="520"/>
        <v>1</v>
      </c>
      <c r="F5271">
        <f t="shared" ca="1" si="520"/>
        <v>3</v>
      </c>
      <c r="G5271">
        <f t="shared" ca="1" si="520"/>
        <v>4</v>
      </c>
      <c r="I5271" t="str">
        <f t="shared" ca="1" si="516"/>
        <v>Female</v>
      </c>
      <c r="J5271" t="str">
        <f t="shared" ca="1" si="517"/>
        <v>Medicaid</v>
      </c>
      <c r="K5271" t="str">
        <f t="shared" ca="1" si="518"/>
        <v>Left without being seen</v>
      </c>
      <c r="L5271" s="1">
        <f t="shared" ca="1" si="519"/>
        <v>21794</v>
      </c>
    </row>
    <row r="5272" spans="2:12" x14ac:dyDescent="0.25">
      <c r="B5272">
        <f t="shared" ca="1" si="515"/>
        <v>19</v>
      </c>
      <c r="C5272">
        <f t="shared" ca="1" si="520"/>
        <v>8</v>
      </c>
      <c r="D5272">
        <f t="shared" ca="1" si="520"/>
        <v>2010</v>
      </c>
      <c r="E5272">
        <f t="shared" ca="1" si="520"/>
        <v>2</v>
      </c>
      <c r="F5272">
        <f t="shared" ca="1" si="520"/>
        <v>4</v>
      </c>
      <c r="G5272">
        <f t="shared" ca="1" si="520"/>
        <v>4</v>
      </c>
      <c r="I5272" t="str">
        <f t="shared" ca="1" si="516"/>
        <v>Male</v>
      </c>
      <c r="J5272" t="str">
        <f t="shared" ca="1" si="517"/>
        <v>Self-pay</v>
      </c>
      <c r="K5272" t="str">
        <f t="shared" ca="1" si="518"/>
        <v>Left without being seen</v>
      </c>
      <c r="L5272" s="1">
        <f t="shared" ca="1" si="519"/>
        <v>40409</v>
      </c>
    </row>
    <row r="5273" spans="2:12" x14ac:dyDescent="0.25">
      <c r="B5273">
        <f t="shared" ca="1" si="515"/>
        <v>27</v>
      </c>
      <c r="C5273">
        <f t="shared" ca="1" si="520"/>
        <v>10</v>
      </c>
      <c r="D5273">
        <f t="shared" ca="1" si="520"/>
        <v>1985</v>
      </c>
      <c r="E5273">
        <f t="shared" ca="1" si="520"/>
        <v>1</v>
      </c>
      <c r="F5273">
        <f t="shared" ca="1" si="520"/>
        <v>2</v>
      </c>
      <c r="G5273">
        <f t="shared" ca="1" si="520"/>
        <v>2</v>
      </c>
      <c r="I5273" t="str">
        <f t="shared" ca="1" si="516"/>
        <v>Female</v>
      </c>
      <c r="J5273" t="str">
        <f t="shared" ca="1" si="517"/>
        <v>Medicare</v>
      </c>
      <c r="K5273" t="str">
        <f t="shared" ca="1" si="518"/>
        <v>Admitted</v>
      </c>
      <c r="L5273" s="1">
        <f t="shared" ca="1" si="519"/>
        <v>31347</v>
      </c>
    </row>
    <row r="5274" spans="2:12" x14ac:dyDescent="0.25">
      <c r="B5274">
        <f t="shared" ca="1" si="515"/>
        <v>12</v>
      </c>
      <c r="C5274">
        <f t="shared" ca="1" si="520"/>
        <v>10</v>
      </c>
      <c r="D5274">
        <f t="shared" ca="1" si="520"/>
        <v>1923</v>
      </c>
      <c r="E5274">
        <f t="shared" ca="1" si="520"/>
        <v>2</v>
      </c>
      <c r="F5274">
        <f t="shared" ca="1" si="520"/>
        <v>5</v>
      </c>
      <c r="G5274">
        <f t="shared" ca="1" si="520"/>
        <v>1</v>
      </c>
      <c r="I5274" t="str">
        <f t="shared" ca="1" si="516"/>
        <v>Male</v>
      </c>
      <c r="J5274" t="str">
        <f t="shared" ca="1" si="517"/>
        <v>Blue Cross</v>
      </c>
      <c r="K5274" t="str">
        <f t="shared" ca="1" si="518"/>
        <v>Discharged</v>
      </c>
      <c r="L5274" s="1">
        <f t="shared" ca="1" si="519"/>
        <v>8686</v>
      </c>
    </row>
    <row r="5275" spans="2:12" x14ac:dyDescent="0.25">
      <c r="B5275">
        <f t="shared" ca="1" si="515"/>
        <v>27</v>
      </c>
      <c r="C5275">
        <f t="shared" ca="1" si="520"/>
        <v>4</v>
      </c>
      <c r="D5275">
        <f t="shared" ca="1" si="520"/>
        <v>1984</v>
      </c>
      <c r="E5275">
        <f t="shared" ca="1" si="520"/>
        <v>1</v>
      </c>
      <c r="F5275">
        <f t="shared" ca="1" si="520"/>
        <v>3</v>
      </c>
      <c r="G5275">
        <f t="shared" ca="1" si="520"/>
        <v>4</v>
      </c>
      <c r="I5275" t="str">
        <f t="shared" ca="1" si="516"/>
        <v>Female</v>
      </c>
      <c r="J5275" t="str">
        <f t="shared" ca="1" si="517"/>
        <v>Medicaid</v>
      </c>
      <c r="K5275" t="str">
        <f t="shared" ca="1" si="518"/>
        <v>Left without being seen</v>
      </c>
      <c r="L5275" s="1">
        <f t="shared" ca="1" si="519"/>
        <v>30799</v>
      </c>
    </row>
    <row r="5276" spans="2:12" x14ac:dyDescent="0.25">
      <c r="B5276">
        <f t="shared" ca="1" si="515"/>
        <v>2</v>
      </c>
      <c r="C5276">
        <f t="shared" ca="1" si="520"/>
        <v>2</v>
      </c>
      <c r="D5276">
        <f t="shared" ca="1" si="520"/>
        <v>1949</v>
      </c>
      <c r="E5276">
        <f t="shared" ca="1" si="520"/>
        <v>1</v>
      </c>
      <c r="F5276">
        <f t="shared" ca="1" si="520"/>
        <v>3</v>
      </c>
      <c r="G5276">
        <f t="shared" ca="1" si="520"/>
        <v>1</v>
      </c>
      <c r="I5276" t="str">
        <f t="shared" ca="1" si="516"/>
        <v>Female</v>
      </c>
      <c r="J5276" t="str">
        <f t="shared" ca="1" si="517"/>
        <v>Medicaid</v>
      </c>
      <c r="K5276" t="str">
        <f t="shared" ca="1" si="518"/>
        <v>Discharged</v>
      </c>
      <c r="L5276" s="1">
        <f t="shared" ca="1" si="519"/>
        <v>17931</v>
      </c>
    </row>
    <row r="5277" spans="2:12" x14ac:dyDescent="0.25">
      <c r="B5277">
        <f t="shared" ca="1" si="515"/>
        <v>6</v>
      </c>
      <c r="C5277">
        <f t="shared" ca="1" si="520"/>
        <v>1</v>
      </c>
      <c r="D5277">
        <f t="shared" ca="1" si="520"/>
        <v>1958</v>
      </c>
      <c r="E5277">
        <f t="shared" ca="1" si="520"/>
        <v>2</v>
      </c>
      <c r="F5277">
        <f t="shared" ca="1" si="520"/>
        <v>4</v>
      </c>
      <c r="G5277">
        <f t="shared" ca="1" si="520"/>
        <v>3</v>
      </c>
      <c r="I5277" t="str">
        <f t="shared" ca="1" si="516"/>
        <v>Male</v>
      </c>
      <c r="J5277" t="str">
        <f t="shared" ca="1" si="517"/>
        <v>Self-pay</v>
      </c>
      <c r="K5277" t="str">
        <f t="shared" ca="1" si="518"/>
        <v>Transferred</v>
      </c>
      <c r="L5277" s="1">
        <f t="shared" ca="1" si="519"/>
        <v>21191</v>
      </c>
    </row>
    <row r="5278" spans="2:12" x14ac:dyDescent="0.25">
      <c r="B5278">
        <f t="shared" ca="1" si="515"/>
        <v>18</v>
      </c>
      <c r="C5278">
        <f t="shared" ca="1" si="520"/>
        <v>12</v>
      </c>
      <c r="D5278">
        <f t="shared" ca="1" si="520"/>
        <v>1945</v>
      </c>
      <c r="E5278">
        <f t="shared" ca="1" si="520"/>
        <v>1</v>
      </c>
      <c r="F5278">
        <f t="shared" ca="1" si="520"/>
        <v>2</v>
      </c>
      <c r="G5278">
        <f t="shared" ca="1" si="520"/>
        <v>1</v>
      </c>
      <c r="I5278" t="str">
        <f t="shared" ca="1" si="516"/>
        <v>Female</v>
      </c>
      <c r="J5278" t="str">
        <f t="shared" ca="1" si="517"/>
        <v>Medicare</v>
      </c>
      <c r="K5278" t="str">
        <f t="shared" ca="1" si="518"/>
        <v>Discharged</v>
      </c>
      <c r="L5278" s="1">
        <f t="shared" ca="1" si="519"/>
        <v>16789</v>
      </c>
    </row>
    <row r="5279" spans="2:12" x14ac:dyDescent="0.25">
      <c r="B5279">
        <f t="shared" ca="1" si="515"/>
        <v>18</v>
      </c>
      <c r="C5279">
        <f t="shared" ca="1" si="520"/>
        <v>2</v>
      </c>
      <c r="D5279">
        <f t="shared" ca="1" si="520"/>
        <v>2010</v>
      </c>
      <c r="E5279">
        <f t="shared" ca="1" si="520"/>
        <v>2</v>
      </c>
      <c r="F5279">
        <f t="shared" ca="1" si="520"/>
        <v>5</v>
      </c>
      <c r="G5279">
        <f t="shared" ca="1" si="520"/>
        <v>2</v>
      </c>
      <c r="I5279" t="str">
        <f t="shared" ca="1" si="516"/>
        <v>Male</v>
      </c>
      <c r="J5279" t="str">
        <f t="shared" ca="1" si="517"/>
        <v>Blue Cross</v>
      </c>
      <c r="K5279" t="str">
        <f t="shared" ca="1" si="518"/>
        <v>Admitted</v>
      </c>
      <c r="L5279" s="1">
        <f t="shared" ca="1" si="519"/>
        <v>40227</v>
      </c>
    </row>
    <row r="5280" spans="2:12" x14ac:dyDescent="0.25">
      <c r="B5280">
        <f t="shared" ca="1" si="515"/>
        <v>11</v>
      </c>
      <c r="C5280">
        <f t="shared" ca="1" si="520"/>
        <v>3</v>
      </c>
      <c r="D5280">
        <f t="shared" ca="1" si="520"/>
        <v>1918</v>
      </c>
      <c r="E5280">
        <f t="shared" ca="1" si="520"/>
        <v>2</v>
      </c>
      <c r="F5280">
        <f t="shared" ca="1" si="520"/>
        <v>1</v>
      </c>
      <c r="G5280">
        <f t="shared" ca="1" si="520"/>
        <v>4</v>
      </c>
      <c r="I5280" t="str">
        <f t="shared" ca="1" si="516"/>
        <v>Male</v>
      </c>
      <c r="J5280" t="str">
        <f t="shared" ca="1" si="517"/>
        <v>Aetna</v>
      </c>
      <c r="K5280" t="str">
        <f t="shared" ca="1" si="518"/>
        <v>Left without being seen</v>
      </c>
      <c r="L5280" s="1">
        <f t="shared" ca="1" si="519"/>
        <v>6645</v>
      </c>
    </row>
    <row r="5281" spans="2:12" x14ac:dyDescent="0.25">
      <c r="B5281">
        <f t="shared" ca="1" si="515"/>
        <v>12</v>
      </c>
      <c r="C5281">
        <f t="shared" ca="1" si="520"/>
        <v>2</v>
      </c>
      <c r="D5281">
        <f t="shared" ca="1" si="520"/>
        <v>1963</v>
      </c>
      <c r="E5281">
        <f t="shared" ca="1" si="520"/>
        <v>1</v>
      </c>
      <c r="F5281">
        <f t="shared" ca="1" si="520"/>
        <v>4</v>
      </c>
      <c r="G5281">
        <f t="shared" ca="1" si="520"/>
        <v>2</v>
      </c>
      <c r="I5281" t="str">
        <f t="shared" ca="1" si="516"/>
        <v>Female</v>
      </c>
      <c r="J5281" t="str">
        <f t="shared" ca="1" si="517"/>
        <v>Self-pay</v>
      </c>
      <c r="K5281" t="str">
        <f t="shared" ca="1" si="518"/>
        <v>Admitted</v>
      </c>
      <c r="L5281" s="1">
        <f t="shared" ca="1" si="519"/>
        <v>23054</v>
      </c>
    </row>
    <row r="5282" spans="2:12" x14ac:dyDescent="0.25">
      <c r="B5282">
        <f t="shared" ca="1" si="515"/>
        <v>3</v>
      </c>
      <c r="C5282">
        <f t="shared" ca="1" si="520"/>
        <v>11</v>
      </c>
      <c r="D5282">
        <f t="shared" ca="1" si="520"/>
        <v>1916</v>
      </c>
      <c r="E5282">
        <f t="shared" ca="1" si="520"/>
        <v>1</v>
      </c>
      <c r="F5282">
        <f t="shared" ca="1" si="520"/>
        <v>2</v>
      </c>
      <c r="G5282">
        <f t="shared" ca="1" si="520"/>
        <v>4</v>
      </c>
      <c r="I5282" t="str">
        <f t="shared" ca="1" si="516"/>
        <v>Female</v>
      </c>
      <c r="J5282" t="str">
        <f t="shared" ca="1" si="517"/>
        <v>Medicare</v>
      </c>
      <c r="K5282" t="str">
        <f t="shared" ca="1" si="518"/>
        <v>Left without being seen</v>
      </c>
      <c r="L5282" s="1">
        <f t="shared" ca="1" si="519"/>
        <v>6152</v>
      </c>
    </row>
    <row r="5283" spans="2:12" x14ac:dyDescent="0.25">
      <c r="B5283">
        <f t="shared" ca="1" si="515"/>
        <v>22</v>
      </c>
      <c r="C5283">
        <f t="shared" ca="1" si="520"/>
        <v>1</v>
      </c>
      <c r="D5283">
        <f t="shared" ca="1" si="520"/>
        <v>1973</v>
      </c>
      <c r="E5283">
        <f t="shared" ca="1" si="520"/>
        <v>1</v>
      </c>
      <c r="F5283">
        <f t="shared" ca="1" si="520"/>
        <v>3</v>
      </c>
      <c r="G5283">
        <f t="shared" ca="1" si="520"/>
        <v>4</v>
      </c>
      <c r="I5283" t="str">
        <f t="shared" ca="1" si="516"/>
        <v>Female</v>
      </c>
      <c r="J5283" t="str">
        <f t="shared" ca="1" si="517"/>
        <v>Medicaid</v>
      </c>
      <c r="K5283" t="str">
        <f t="shared" ca="1" si="518"/>
        <v>Left without being seen</v>
      </c>
      <c r="L5283" s="1">
        <f t="shared" ca="1" si="519"/>
        <v>26686</v>
      </c>
    </row>
    <row r="5284" spans="2:12" x14ac:dyDescent="0.25">
      <c r="B5284">
        <f t="shared" ca="1" si="515"/>
        <v>5</v>
      </c>
      <c r="C5284">
        <f t="shared" ca="1" si="520"/>
        <v>3</v>
      </c>
      <c r="D5284">
        <f t="shared" ca="1" si="520"/>
        <v>1919</v>
      </c>
      <c r="E5284">
        <f t="shared" ca="1" si="520"/>
        <v>1</v>
      </c>
      <c r="F5284">
        <f t="shared" ca="1" si="520"/>
        <v>5</v>
      </c>
      <c r="G5284">
        <f t="shared" ca="1" si="520"/>
        <v>4</v>
      </c>
      <c r="I5284" t="str">
        <f t="shared" ca="1" si="516"/>
        <v>Female</v>
      </c>
      <c r="J5284" t="str">
        <f t="shared" ca="1" si="517"/>
        <v>Blue Cross</v>
      </c>
      <c r="K5284" t="str">
        <f t="shared" ca="1" si="518"/>
        <v>Left without being seen</v>
      </c>
      <c r="L5284" s="1">
        <f t="shared" ca="1" si="519"/>
        <v>7004</v>
      </c>
    </row>
    <row r="5285" spans="2:12" x14ac:dyDescent="0.25">
      <c r="B5285">
        <f t="shared" ca="1" si="515"/>
        <v>1</v>
      </c>
      <c r="C5285">
        <f t="shared" ca="1" si="520"/>
        <v>4</v>
      </c>
      <c r="D5285">
        <f t="shared" ca="1" si="520"/>
        <v>1936</v>
      </c>
      <c r="E5285">
        <f t="shared" ca="1" si="520"/>
        <v>1</v>
      </c>
      <c r="F5285">
        <f t="shared" ca="1" si="520"/>
        <v>2</v>
      </c>
      <c r="G5285">
        <f t="shared" ca="1" si="520"/>
        <v>2</v>
      </c>
      <c r="I5285" t="str">
        <f t="shared" ca="1" si="516"/>
        <v>Female</v>
      </c>
      <c r="J5285" t="str">
        <f t="shared" ca="1" si="517"/>
        <v>Medicare</v>
      </c>
      <c r="K5285" t="str">
        <f t="shared" ca="1" si="518"/>
        <v>Admitted</v>
      </c>
      <c r="L5285" s="1">
        <f t="shared" ca="1" si="519"/>
        <v>13241</v>
      </c>
    </row>
    <row r="5286" spans="2:12" x14ac:dyDescent="0.25">
      <c r="B5286">
        <f t="shared" ca="1" si="515"/>
        <v>25</v>
      </c>
      <c r="C5286">
        <f t="shared" ca="1" si="520"/>
        <v>2</v>
      </c>
      <c r="D5286">
        <f t="shared" ca="1" si="520"/>
        <v>1984</v>
      </c>
      <c r="E5286">
        <f t="shared" ca="1" si="520"/>
        <v>1</v>
      </c>
      <c r="F5286">
        <f t="shared" ca="1" si="520"/>
        <v>2</v>
      </c>
      <c r="G5286">
        <f t="shared" ca="1" si="520"/>
        <v>3</v>
      </c>
      <c r="I5286" t="str">
        <f t="shared" ca="1" si="516"/>
        <v>Female</v>
      </c>
      <c r="J5286" t="str">
        <f t="shared" ca="1" si="517"/>
        <v>Medicare</v>
      </c>
      <c r="K5286" t="str">
        <f t="shared" ca="1" si="518"/>
        <v>Transferred</v>
      </c>
      <c r="L5286" s="1">
        <f t="shared" ca="1" si="519"/>
        <v>30737</v>
      </c>
    </row>
    <row r="5287" spans="2:12" x14ac:dyDescent="0.25">
      <c r="B5287">
        <f t="shared" ca="1" si="515"/>
        <v>9</v>
      </c>
      <c r="C5287">
        <f t="shared" ca="1" si="520"/>
        <v>4</v>
      </c>
      <c r="D5287">
        <f t="shared" ca="1" si="520"/>
        <v>1930</v>
      </c>
      <c r="E5287">
        <f t="shared" ca="1" si="520"/>
        <v>2</v>
      </c>
      <c r="F5287">
        <f t="shared" ca="1" si="520"/>
        <v>2</v>
      </c>
      <c r="G5287">
        <f t="shared" ca="1" si="520"/>
        <v>3</v>
      </c>
      <c r="I5287" t="str">
        <f t="shared" ca="1" si="516"/>
        <v>Male</v>
      </c>
      <c r="J5287" t="str">
        <f t="shared" ca="1" si="517"/>
        <v>Medicare</v>
      </c>
      <c r="K5287" t="str">
        <f t="shared" ca="1" si="518"/>
        <v>Transferred</v>
      </c>
      <c r="L5287" s="1">
        <f t="shared" ca="1" si="519"/>
        <v>11057</v>
      </c>
    </row>
    <row r="5288" spans="2:12" x14ac:dyDescent="0.25">
      <c r="B5288">
        <f t="shared" ca="1" si="515"/>
        <v>3</v>
      </c>
      <c r="C5288">
        <f t="shared" ca="1" si="520"/>
        <v>3</v>
      </c>
      <c r="D5288">
        <f t="shared" ca="1" si="520"/>
        <v>1951</v>
      </c>
      <c r="E5288">
        <f t="shared" ca="1" si="520"/>
        <v>1</v>
      </c>
      <c r="F5288">
        <f t="shared" ca="1" si="520"/>
        <v>3</v>
      </c>
      <c r="G5288">
        <f t="shared" ca="1" si="520"/>
        <v>3</v>
      </c>
      <c r="I5288" t="str">
        <f t="shared" ca="1" si="516"/>
        <v>Female</v>
      </c>
      <c r="J5288" t="str">
        <f t="shared" ca="1" si="517"/>
        <v>Medicaid</v>
      </c>
      <c r="K5288" t="str">
        <f t="shared" ca="1" si="518"/>
        <v>Transferred</v>
      </c>
      <c r="L5288" s="1">
        <f t="shared" ca="1" si="519"/>
        <v>18690</v>
      </c>
    </row>
    <row r="5289" spans="2:12" x14ac:dyDescent="0.25">
      <c r="B5289">
        <f t="shared" ca="1" si="515"/>
        <v>25</v>
      </c>
      <c r="C5289">
        <f t="shared" ca="1" si="520"/>
        <v>10</v>
      </c>
      <c r="D5289">
        <f t="shared" ca="1" si="520"/>
        <v>1993</v>
      </c>
      <c r="E5289">
        <f t="shared" ca="1" si="520"/>
        <v>1</v>
      </c>
      <c r="F5289">
        <f t="shared" ca="1" si="520"/>
        <v>3</v>
      </c>
      <c r="G5289">
        <f t="shared" ca="1" si="520"/>
        <v>3</v>
      </c>
      <c r="I5289" t="str">
        <f t="shared" ca="1" si="516"/>
        <v>Female</v>
      </c>
      <c r="J5289" t="str">
        <f t="shared" ca="1" si="517"/>
        <v>Medicaid</v>
      </c>
      <c r="K5289" t="str">
        <f t="shared" ca="1" si="518"/>
        <v>Transferred</v>
      </c>
      <c r="L5289" s="1">
        <f t="shared" ca="1" si="519"/>
        <v>34267</v>
      </c>
    </row>
    <row r="5290" spans="2:12" x14ac:dyDescent="0.25">
      <c r="B5290">
        <f t="shared" ca="1" si="515"/>
        <v>28</v>
      </c>
      <c r="C5290">
        <f t="shared" ca="1" si="520"/>
        <v>4</v>
      </c>
      <c r="D5290">
        <f t="shared" ca="1" si="520"/>
        <v>2007</v>
      </c>
      <c r="E5290">
        <f t="shared" ca="1" si="520"/>
        <v>1</v>
      </c>
      <c r="F5290">
        <f t="shared" ca="1" si="520"/>
        <v>2</v>
      </c>
      <c r="G5290">
        <f t="shared" ca="1" si="520"/>
        <v>4</v>
      </c>
      <c r="I5290" t="str">
        <f t="shared" ca="1" si="516"/>
        <v>Female</v>
      </c>
      <c r="J5290" t="str">
        <f t="shared" ca="1" si="517"/>
        <v>Medicare</v>
      </c>
      <c r="K5290" t="str">
        <f t="shared" ca="1" si="518"/>
        <v>Left without being seen</v>
      </c>
      <c r="L5290" s="1">
        <f t="shared" ca="1" si="519"/>
        <v>39200</v>
      </c>
    </row>
    <row r="5291" spans="2:12" x14ac:dyDescent="0.25">
      <c r="B5291">
        <f t="shared" ca="1" si="515"/>
        <v>4</v>
      </c>
      <c r="C5291">
        <f t="shared" ca="1" si="520"/>
        <v>6</v>
      </c>
      <c r="D5291">
        <f t="shared" ca="1" si="520"/>
        <v>1955</v>
      </c>
      <c r="E5291">
        <f t="shared" ca="1" si="520"/>
        <v>2</v>
      </c>
      <c r="F5291">
        <f t="shared" ca="1" si="520"/>
        <v>3</v>
      </c>
      <c r="G5291">
        <f t="shared" ca="1" si="520"/>
        <v>1</v>
      </c>
      <c r="I5291" t="str">
        <f t="shared" ca="1" si="516"/>
        <v>Male</v>
      </c>
      <c r="J5291" t="str">
        <f t="shared" ca="1" si="517"/>
        <v>Medicaid</v>
      </c>
      <c r="K5291" t="str">
        <f t="shared" ca="1" si="518"/>
        <v>Discharged</v>
      </c>
      <c r="L5291" s="1">
        <f t="shared" ca="1" si="519"/>
        <v>20244</v>
      </c>
    </row>
    <row r="5292" spans="2:12" x14ac:dyDescent="0.25">
      <c r="B5292">
        <f t="shared" ca="1" si="515"/>
        <v>24</v>
      </c>
      <c r="C5292">
        <f t="shared" ca="1" si="520"/>
        <v>4</v>
      </c>
      <c r="D5292">
        <f t="shared" ca="1" si="520"/>
        <v>1954</v>
      </c>
      <c r="E5292">
        <f t="shared" ca="1" si="520"/>
        <v>2</v>
      </c>
      <c r="F5292">
        <f t="shared" ca="1" si="520"/>
        <v>3</v>
      </c>
      <c r="G5292">
        <f t="shared" ca="1" si="520"/>
        <v>2</v>
      </c>
      <c r="I5292" t="str">
        <f t="shared" ca="1" si="516"/>
        <v>Male</v>
      </c>
      <c r="J5292" t="str">
        <f t="shared" ca="1" si="517"/>
        <v>Medicaid</v>
      </c>
      <c r="K5292" t="str">
        <f t="shared" ca="1" si="518"/>
        <v>Admitted</v>
      </c>
      <c r="L5292" s="1">
        <f t="shared" ca="1" si="519"/>
        <v>19838</v>
      </c>
    </row>
    <row r="5293" spans="2:12" x14ac:dyDescent="0.25">
      <c r="B5293">
        <f t="shared" ca="1" si="515"/>
        <v>30</v>
      </c>
      <c r="C5293">
        <f t="shared" ca="1" si="520"/>
        <v>10</v>
      </c>
      <c r="D5293">
        <f t="shared" ca="1" si="520"/>
        <v>1962</v>
      </c>
      <c r="E5293">
        <f t="shared" ca="1" si="520"/>
        <v>1</v>
      </c>
      <c r="F5293">
        <f t="shared" ca="1" si="520"/>
        <v>4</v>
      </c>
      <c r="G5293">
        <f t="shared" ca="1" si="520"/>
        <v>3</v>
      </c>
      <c r="I5293" t="str">
        <f t="shared" ca="1" si="516"/>
        <v>Female</v>
      </c>
      <c r="J5293" t="str">
        <f t="shared" ca="1" si="517"/>
        <v>Self-pay</v>
      </c>
      <c r="K5293" t="str">
        <f t="shared" ca="1" si="518"/>
        <v>Transferred</v>
      </c>
      <c r="L5293" s="1">
        <f t="shared" ca="1" si="519"/>
        <v>22949</v>
      </c>
    </row>
    <row r="5294" spans="2:12" x14ac:dyDescent="0.25">
      <c r="B5294">
        <f t="shared" ca="1" si="515"/>
        <v>19</v>
      </c>
      <c r="C5294">
        <f t="shared" ca="1" si="520"/>
        <v>7</v>
      </c>
      <c r="D5294">
        <f t="shared" ca="1" si="520"/>
        <v>1936</v>
      </c>
      <c r="E5294">
        <f t="shared" ca="1" si="520"/>
        <v>1</v>
      </c>
      <c r="F5294">
        <f t="shared" ca="1" si="520"/>
        <v>5</v>
      </c>
      <c r="G5294">
        <f t="shared" ca="1" si="520"/>
        <v>2</v>
      </c>
      <c r="I5294" t="str">
        <f t="shared" ca="1" si="516"/>
        <v>Female</v>
      </c>
      <c r="J5294" t="str">
        <f t="shared" ca="1" si="517"/>
        <v>Blue Cross</v>
      </c>
      <c r="K5294" t="str">
        <f t="shared" ca="1" si="518"/>
        <v>Admitted</v>
      </c>
      <c r="L5294" s="1">
        <f t="shared" ca="1" si="519"/>
        <v>13350</v>
      </c>
    </row>
    <row r="5295" spans="2:12" x14ac:dyDescent="0.25">
      <c r="B5295">
        <f t="shared" ca="1" si="515"/>
        <v>30</v>
      </c>
      <c r="C5295">
        <f t="shared" ca="1" si="520"/>
        <v>4</v>
      </c>
      <c r="D5295">
        <f t="shared" ca="1" si="520"/>
        <v>1961</v>
      </c>
      <c r="E5295">
        <f t="shared" ca="1" si="520"/>
        <v>2</v>
      </c>
      <c r="F5295">
        <f t="shared" ca="1" si="520"/>
        <v>5</v>
      </c>
      <c r="G5295">
        <f t="shared" ca="1" si="520"/>
        <v>2</v>
      </c>
      <c r="I5295" t="str">
        <f t="shared" ca="1" si="516"/>
        <v>Male</v>
      </c>
      <c r="J5295" t="str">
        <f t="shared" ca="1" si="517"/>
        <v>Blue Cross</v>
      </c>
      <c r="K5295" t="str">
        <f t="shared" ca="1" si="518"/>
        <v>Admitted</v>
      </c>
      <c r="L5295" s="1">
        <f t="shared" ca="1" si="519"/>
        <v>22401</v>
      </c>
    </row>
    <row r="5296" spans="2:12" x14ac:dyDescent="0.25">
      <c r="B5296">
        <f t="shared" ca="1" si="515"/>
        <v>24</v>
      </c>
      <c r="C5296">
        <f t="shared" ca="1" si="520"/>
        <v>6</v>
      </c>
      <c r="D5296">
        <f t="shared" ca="1" si="520"/>
        <v>1987</v>
      </c>
      <c r="E5296">
        <f t="shared" ca="1" si="520"/>
        <v>1</v>
      </c>
      <c r="F5296">
        <f t="shared" ca="1" si="520"/>
        <v>2</v>
      </c>
      <c r="G5296">
        <f t="shared" ca="1" si="520"/>
        <v>3</v>
      </c>
      <c r="I5296" t="str">
        <f t="shared" ca="1" si="516"/>
        <v>Female</v>
      </c>
      <c r="J5296" t="str">
        <f t="shared" ca="1" si="517"/>
        <v>Medicare</v>
      </c>
      <c r="K5296" t="str">
        <f t="shared" ca="1" si="518"/>
        <v>Transferred</v>
      </c>
      <c r="L5296" s="1">
        <f t="shared" ca="1" si="519"/>
        <v>31952</v>
      </c>
    </row>
    <row r="5297" spans="2:12" x14ac:dyDescent="0.25">
      <c r="B5297">
        <f t="shared" ca="1" si="515"/>
        <v>4</v>
      </c>
      <c r="C5297">
        <f t="shared" ca="1" si="520"/>
        <v>8</v>
      </c>
      <c r="D5297">
        <f t="shared" ca="1" si="520"/>
        <v>1926</v>
      </c>
      <c r="E5297">
        <f t="shared" ca="1" si="520"/>
        <v>1</v>
      </c>
      <c r="F5297">
        <f t="shared" ca="1" si="520"/>
        <v>3</v>
      </c>
      <c r="G5297">
        <f t="shared" ca="1" si="520"/>
        <v>4</v>
      </c>
      <c r="I5297" t="str">
        <f t="shared" ca="1" si="516"/>
        <v>Female</v>
      </c>
      <c r="J5297" t="str">
        <f t="shared" ca="1" si="517"/>
        <v>Medicaid</v>
      </c>
      <c r="K5297" t="str">
        <f t="shared" ca="1" si="518"/>
        <v>Left without being seen</v>
      </c>
      <c r="L5297" s="1">
        <f t="shared" ca="1" si="519"/>
        <v>9713</v>
      </c>
    </row>
    <row r="5298" spans="2:12" x14ac:dyDescent="0.25">
      <c r="B5298">
        <f t="shared" ca="1" si="515"/>
        <v>4</v>
      </c>
      <c r="C5298">
        <f t="shared" ca="1" si="520"/>
        <v>1</v>
      </c>
      <c r="D5298">
        <f t="shared" ca="1" si="520"/>
        <v>1947</v>
      </c>
      <c r="E5298">
        <f t="shared" ca="1" si="520"/>
        <v>1</v>
      </c>
      <c r="F5298">
        <f t="shared" ca="1" si="520"/>
        <v>2</v>
      </c>
      <c r="G5298">
        <f t="shared" ca="1" si="520"/>
        <v>2</v>
      </c>
      <c r="I5298" t="str">
        <f t="shared" ca="1" si="516"/>
        <v>Female</v>
      </c>
      <c r="J5298" t="str">
        <f t="shared" ca="1" si="517"/>
        <v>Medicare</v>
      </c>
      <c r="K5298" t="str">
        <f t="shared" ca="1" si="518"/>
        <v>Admitted</v>
      </c>
      <c r="L5298" s="1">
        <f t="shared" ca="1" si="519"/>
        <v>17171</v>
      </c>
    </row>
    <row r="5299" spans="2:12" x14ac:dyDescent="0.25">
      <c r="B5299">
        <f t="shared" ca="1" si="515"/>
        <v>4</v>
      </c>
      <c r="C5299">
        <f t="shared" ca="1" si="520"/>
        <v>11</v>
      </c>
      <c r="D5299">
        <f t="shared" ca="1" si="520"/>
        <v>1991</v>
      </c>
      <c r="E5299">
        <f t="shared" ca="1" si="520"/>
        <v>2</v>
      </c>
      <c r="F5299">
        <f t="shared" ca="1" si="520"/>
        <v>1</v>
      </c>
      <c r="G5299">
        <f t="shared" ca="1" si="520"/>
        <v>2</v>
      </c>
      <c r="I5299" t="str">
        <f t="shared" ca="1" si="516"/>
        <v>Male</v>
      </c>
      <c r="J5299" t="str">
        <f t="shared" ca="1" si="517"/>
        <v>Aetna</v>
      </c>
      <c r="K5299" t="str">
        <f t="shared" ca="1" si="518"/>
        <v>Admitted</v>
      </c>
      <c r="L5299" s="1">
        <f t="shared" ca="1" si="519"/>
        <v>33546</v>
      </c>
    </row>
    <row r="5300" spans="2:12" x14ac:dyDescent="0.25">
      <c r="B5300">
        <f t="shared" ca="1" si="515"/>
        <v>10</v>
      </c>
      <c r="C5300">
        <f t="shared" ca="1" si="520"/>
        <v>10</v>
      </c>
      <c r="D5300">
        <f t="shared" ca="1" si="520"/>
        <v>1925</v>
      </c>
      <c r="E5300">
        <f t="shared" ca="1" si="520"/>
        <v>1</v>
      </c>
      <c r="F5300">
        <f t="shared" ca="1" si="520"/>
        <v>1</v>
      </c>
      <c r="G5300">
        <f t="shared" ca="1" si="520"/>
        <v>3</v>
      </c>
      <c r="I5300" t="str">
        <f t="shared" ca="1" si="516"/>
        <v>Female</v>
      </c>
      <c r="J5300" t="str">
        <f t="shared" ca="1" si="517"/>
        <v>Aetna</v>
      </c>
      <c r="K5300" t="str">
        <f t="shared" ca="1" si="518"/>
        <v>Transferred</v>
      </c>
      <c r="L5300" s="1">
        <f t="shared" ca="1" si="519"/>
        <v>9415</v>
      </c>
    </row>
    <row r="5301" spans="2:12" x14ac:dyDescent="0.25">
      <c r="B5301">
        <f t="shared" ca="1" si="515"/>
        <v>13</v>
      </c>
      <c r="C5301">
        <f t="shared" ca="1" si="520"/>
        <v>1</v>
      </c>
      <c r="D5301">
        <f t="shared" ca="1" si="520"/>
        <v>1917</v>
      </c>
      <c r="E5301">
        <f t="shared" ca="1" si="520"/>
        <v>1</v>
      </c>
      <c r="F5301">
        <f t="shared" ca="1" si="520"/>
        <v>1</v>
      </c>
      <c r="G5301">
        <f t="shared" ca="1" si="520"/>
        <v>2</v>
      </c>
      <c r="I5301" t="str">
        <f t="shared" ca="1" si="516"/>
        <v>Female</v>
      </c>
      <c r="J5301" t="str">
        <f t="shared" ca="1" si="517"/>
        <v>Aetna</v>
      </c>
      <c r="K5301" t="str">
        <f t="shared" ca="1" si="518"/>
        <v>Admitted</v>
      </c>
      <c r="L5301" s="1">
        <f t="shared" ca="1" si="519"/>
        <v>6223</v>
      </c>
    </row>
    <row r="5302" spans="2:12" x14ac:dyDescent="0.25">
      <c r="B5302">
        <f t="shared" ca="1" si="515"/>
        <v>12</v>
      </c>
      <c r="C5302">
        <f t="shared" ca="1" si="520"/>
        <v>4</v>
      </c>
      <c r="D5302">
        <f t="shared" ca="1" si="520"/>
        <v>1991</v>
      </c>
      <c r="E5302">
        <f t="shared" ca="1" si="520"/>
        <v>1</v>
      </c>
      <c r="F5302">
        <f t="shared" ca="1" si="520"/>
        <v>2</v>
      </c>
      <c r="G5302">
        <f t="shared" ca="1" si="520"/>
        <v>2</v>
      </c>
      <c r="I5302" t="str">
        <f t="shared" ca="1" si="516"/>
        <v>Female</v>
      </c>
      <c r="J5302" t="str">
        <f t="shared" ca="1" si="517"/>
        <v>Medicare</v>
      </c>
      <c r="K5302" t="str">
        <f t="shared" ca="1" si="518"/>
        <v>Admitted</v>
      </c>
      <c r="L5302" s="1">
        <f t="shared" ca="1" si="519"/>
        <v>33340</v>
      </c>
    </row>
    <row r="5303" spans="2:12" x14ac:dyDescent="0.25">
      <c r="B5303">
        <f t="shared" ca="1" si="515"/>
        <v>29</v>
      </c>
      <c r="C5303">
        <f t="shared" ca="1" si="520"/>
        <v>3</v>
      </c>
      <c r="D5303">
        <f t="shared" ca="1" si="520"/>
        <v>2006</v>
      </c>
      <c r="E5303">
        <f t="shared" ca="1" si="520"/>
        <v>2</v>
      </c>
      <c r="F5303">
        <f t="shared" ca="1" si="520"/>
        <v>5</v>
      </c>
      <c r="G5303">
        <f t="shared" ca="1" si="520"/>
        <v>2</v>
      </c>
      <c r="I5303" t="str">
        <f t="shared" ca="1" si="516"/>
        <v>Male</v>
      </c>
      <c r="J5303" t="str">
        <f t="shared" ca="1" si="517"/>
        <v>Blue Cross</v>
      </c>
      <c r="K5303" t="str">
        <f t="shared" ca="1" si="518"/>
        <v>Admitted</v>
      </c>
      <c r="L5303" s="1">
        <f t="shared" ca="1" si="519"/>
        <v>38805</v>
      </c>
    </row>
    <row r="5304" spans="2:12" x14ac:dyDescent="0.25">
      <c r="B5304">
        <f t="shared" ca="1" si="515"/>
        <v>12</v>
      </c>
      <c r="C5304">
        <f t="shared" ca="1" si="520"/>
        <v>11</v>
      </c>
      <c r="D5304">
        <f t="shared" ca="1" si="520"/>
        <v>1936</v>
      </c>
      <c r="E5304">
        <f t="shared" ca="1" si="520"/>
        <v>1</v>
      </c>
      <c r="F5304">
        <f t="shared" ca="1" si="520"/>
        <v>4</v>
      </c>
      <c r="G5304">
        <f t="shared" ca="1" si="520"/>
        <v>3</v>
      </c>
      <c r="I5304" t="str">
        <f t="shared" ca="1" si="516"/>
        <v>Female</v>
      </c>
      <c r="J5304" t="str">
        <f t="shared" ca="1" si="517"/>
        <v>Self-pay</v>
      </c>
      <c r="K5304" t="str">
        <f t="shared" ca="1" si="518"/>
        <v>Transferred</v>
      </c>
      <c r="L5304" s="1">
        <f t="shared" ca="1" si="519"/>
        <v>13466</v>
      </c>
    </row>
    <row r="5305" spans="2:12" x14ac:dyDescent="0.25">
      <c r="B5305">
        <f t="shared" ca="1" si="515"/>
        <v>16</v>
      </c>
      <c r="C5305">
        <f t="shared" ca="1" si="520"/>
        <v>4</v>
      </c>
      <c r="D5305">
        <f t="shared" ca="1" si="520"/>
        <v>1968</v>
      </c>
      <c r="E5305">
        <f t="shared" ca="1" si="520"/>
        <v>2</v>
      </c>
      <c r="F5305">
        <f t="shared" ca="1" si="520"/>
        <v>1</v>
      </c>
      <c r="G5305">
        <f t="shared" ca="1" si="520"/>
        <v>3</v>
      </c>
      <c r="I5305" t="str">
        <f t="shared" ca="1" si="516"/>
        <v>Male</v>
      </c>
      <c r="J5305" t="str">
        <f t="shared" ca="1" si="517"/>
        <v>Aetna</v>
      </c>
      <c r="K5305" t="str">
        <f t="shared" ca="1" si="518"/>
        <v>Transferred</v>
      </c>
      <c r="L5305" s="1">
        <f t="shared" ca="1" si="519"/>
        <v>24944</v>
      </c>
    </row>
    <row r="5306" spans="2:12" x14ac:dyDescent="0.25">
      <c r="B5306">
        <f t="shared" ca="1" si="515"/>
        <v>5</v>
      </c>
      <c r="C5306">
        <f t="shared" ca="1" si="520"/>
        <v>8</v>
      </c>
      <c r="D5306">
        <f t="shared" ca="1" si="520"/>
        <v>1970</v>
      </c>
      <c r="E5306">
        <f t="shared" ca="1" si="520"/>
        <v>1</v>
      </c>
      <c r="F5306">
        <f t="shared" ca="1" si="520"/>
        <v>1</v>
      </c>
      <c r="G5306">
        <f t="shared" ca="1" si="520"/>
        <v>4</v>
      </c>
      <c r="I5306" t="str">
        <f t="shared" ca="1" si="516"/>
        <v>Female</v>
      </c>
      <c r="J5306" t="str">
        <f t="shared" ca="1" si="517"/>
        <v>Aetna</v>
      </c>
      <c r="K5306" t="str">
        <f t="shared" ca="1" si="518"/>
        <v>Left without being seen</v>
      </c>
      <c r="L5306" s="1">
        <f t="shared" ca="1" si="519"/>
        <v>25785</v>
      </c>
    </row>
    <row r="5307" spans="2:12" x14ac:dyDescent="0.25">
      <c r="B5307">
        <f t="shared" ca="1" si="515"/>
        <v>10</v>
      </c>
      <c r="C5307">
        <f t="shared" ca="1" si="520"/>
        <v>5</v>
      </c>
      <c r="D5307">
        <f t="shared" ca="1" si="520"/>
        <v>1941</v>
      </c>
      <c r="E5307">
        <f t="shared" ca="1" si="520"/>
        <v>1</v>
      </c>
      <c r="F5307">
        <f t="shared" ca="1" si="520"/>
        <v>3</v>
      </c>
      <c r="G5307">
        <f t="shared" ca="1" si="520"/>
        <v>1</v>
      </c>
      <c r="I5307" t="str">
        <f t="shared" ca="1" si="516"/>
        <v>Female</v>
      </c>
      <c r="J5307" t="str">
        <f t="shared" ca="1" si="517"/>
        <v>Medicaid</v>
      </c>
      <c r="K5307" t="str">
        <f t="shared" ca="1" si="518"/>
        <v>Discharged</v>
      </c>
      <c r="L5307" s="1">
        <f t="shared" ca="1" si="519"/>
        <v>15106</v>
      </c>
    </row>
    <row r="5308" spans="2:12" x14ac:dyDescent="0.25">
      <c r="B5308">
        <f t="shared" ca="1" si="515"/>
        <v>26</v>
      </c>
      <c r="C5308">
        <f t="shared" ca="1" si="520"/>
        <v>10</v>
      </c>
      <c r="D5308">
        <f t="shared" ca="1" si="520"/>
        <v>1979</v>
      </c>
      <c r="E5308">
        <f t="shared" ca="1" si="520"/>
        <v>2</v>
      </c>
      <c r="F5308">
        <f t="shared" ca="1" si="520"/>
        <v>4</v>
      </c>
      <c r="G5308">
        <f t="shared" ca="1" si="520"/>
        <v>1</v>
      </c>
      <c r="I5308" t="str">
        <f t="shared" ca="1" si="516"/>
        <v>Male</v>
      </c>
      <c r="J5308" t="str">
        <f t="shared" ca="1" si="517"/>
        <v>Self-pay</v>
      </c>
      <c r="K5308" t="str">
        <f t="shared" ca="1" si="518"/>
        <v>Discharged</v>
      </c>
      <c r="L5308" s="1">
        <f t="shared" ca="1" si="519"/>
        <v>29154</v>
      </c>
    </row>
    <row r="5309" spans="2:12" x14ac:dyDescent="0.25">
      <c r="B5309">
        <f t="shared" ca="1" si="515"/>
        <v>9</v>
      </c>
      <c r="C5309">
        <f t="shared" ca="1" si="520"/>
        <v>5</v>
      </c>
      <c r="D5309">
        <f t="shared" ca="1" si="520"/>
        <v>1991</v>
      </c>
      <c r="E5309">
        <f t="shared" ca="1" si="520"/>
        <v>2</v>
      </c>
      <c r="F5309">
        <f t="shared" ca="1" si="520"/>
        <v>5</v>
      </c>
      <c r="G5309">
        <f t="shared" ca="1" si="520"/>
        <v>4</v>
      </c>
      <c r="I5309" t="str">
        <f t="shared" ca="1" si="516"/>
        <v>Male</v>
      </c>
      <c r="J5309" t="str">
        <f t="shared" ca="1" si="517"/>
        <v>Blue Cross</v>
      </c>
      <c r="K5309" t="str">
        <f t="shared" ca="1" si="518"/>
        <v>Left without being seen</v>
      </c>
      <c r="L5309" s="1">
        <f t="shared" ca="1" si="519"/>
        <v>33367</v>
      </c>
    </row>
    <row r="5310" spans="2:12" x14ac:dyDescent="0.25">
      <c r="B5310">
        <f t="shared" ca="1" si="515"/>
        <v>25</v>
      </c>
      <c r="C5310">
        <f t="shared" ca="1" si="520"/>
        <v>5</v>
      </c>
      <c r="D5310">
        <f t="shared" ca="1" si="520"/>
        <v>2013</v>
      </c>
      <c r="E5310">
        <f t="shared" ca="1" si="520"/>
        <v>2</v>
      </c>
      <c r="F5310">
        <f t="shared" ca="1" si="520"/>
        <v>5</v>
      </c>
      <c r="G5310">
        <f t="shared" ca="1" si="520"/>
        <v>3</v>
      </c>
      <c r="I5310" t="str">
        <f t="shared" ca="1" si="516"/>
        <v>Male</v>
      </c>
      <c r="J5310" t="str">
        <f t="shared" ca="1" si="517"/>
        <v>Blue Cross</v>
      </c>
      <c r="K5310" t="str">
        <f t="shared" ca="1" si="518"/>
        <v>Transferred</v>
      </c>
      <c r="L5310" s="1">
        <f t="shared" ca="1" si="519"/>
        <v>41419</v>
      </c>
    </row>
    <row r="5311" spans="2:12" x14ac:dyDescent="0.25">
      <c r="B5311">
        <f t="shared" ca="1" si="515"/>
        <v>3</v>
      </c>
      <c r="C5311">
        <f t="shared" ca="1" si="520"/>
        <v>5</v>
      </c>
      <c r="D5311">
        <f t="shared" ca="1" si="520"/>
        <v>1935</v>
      </c>
      <c r="E5311">
        <f t="shared" ca="1" si="520"/>
        <v>1</v>
      </c>
      <c r="F5311">
        <f t="shared" ca="1" si="520"/>
        <v>1</v>
      </c>
      <c r="G5311">
        <f t="shared" ca="1" si="520"/>
        <v>1</v>
      </c>
      <c r="I5311" t="str">
        <f t="shared" ca="1" si="516"/>
        <v>Female</v>
      </c>
      <c r="J5311" t="str">
        <f t="shared" ca="1" si="517"/>
        <v>Aetna</v>
      </c>
      <c r="K5311" t="str">
        <f t="shared" ca="1" si="518"/>
        <v>Discharged</v>
      </c>
      <c r="L5311" s="1">
        <f t="shared" ca="1" si="519"/>
        <v>12907</v>
      </c>
    </row>
    <row r="5312" spans="2:12" x14ac:dyDescent="0.25">
      <c r="B5312">
        <f t="shared" ca="1" si="515"/>
        <v>17</v>
      </c>
      <c r="C5312">
        <f t="shared" ca="1" si="520"/>
        <v>7</v>
      </c>
      <c r="D5312">
        <f t="shared" ca="1" si="520"/>
        <v>1943</v>
      </c>
      <c r="E5312">
        <f t="shared" ca="1" si="520"/>
        <v>1</v>
      </c>
      <c r="F5312">
        <f t="shared" ca="1" si="520"/>
        <v>2</v>
      </c>
      <c r="G5312">
        <f t="shared" ca="1" si="520"/>
        <v>3</v>
      </c>
      <c r="I5312" t="str">
        <f t="shared" ca="1" si="516"/>
        <v>Female</v>
      </c>
      <c r="J5312" t="str">
        <f t="shared" ca="1" si="517"/>
        <v>Medicare</v>
      </c>
      <c r="K5312" t="str">
        <f t="shared" ca="1" si="518"/>
        <v>Transferred</v>
      </c>
      <c r="L5312" s="1">
        <f t="shared" ca="1" si="519"/>
        <v>15904</v>
      </c>
    </row>
    <row r="5313" spans="2:12" x14ac:dyDescent="0.25">
      <c r="B5313">
        <f t="shared" ca="1" si="515"/>
        <v>27</v>
      </c>
      <c r="C5313">
        <f t="shared" ca="1" si="520"/>
        <v>10</v>
      </c>
      <c r="D5313">
        <f t="shared" ca="1" si="520"/>
        <v>1930</v>
      </c>
      <c r="E5313">
        <f t="shared" ca="1" si="520"/>
        <v>1</v>
      </c>
      <c r="F5313">
        <f t="shared" ca="1" si="520"/>
        <v>3</v>
      </c>
      <c r="G5313">
        <f t="shared" ca="1" si="520"/>
        <v>4</v>
      </c>
      <c r="I5313" t="str">
        <f t="shared" ca="1" si="516"/>
        <v>Female</v>
      </c>
      <c r="J5313" t="str">
        <f t="shared" ca="1" si="517"/>
        <v>Medicaid</v>
      </c>
      <c r="K5313" t="str">
        <f t="shared" ca="1" si="518"/>
        <v>Left without being seen</v>
      </c>
      <c r="L5313" s="1">
        <f t="shared" ca="1" si="519"/>
        <v>11258</v>
      </c>
    </row>
    <row r="5314" spans="2:12" x14ac:dyDescent="0.25">
      <c r="B5314">
        <f t="shared" ca="1" si="515"/>
        <v>11</v>
      </c>
      <c r="C5314">
        <f t="shared" ca="1" si="520"/>
        <v>10</v>
      </c>
      <c r="D5314">
        <f t="shared" ca="1" si="520"/>
        <v>1964</v>
      </c>
      <c r="E5314">
        <f t="shared" ca="1" si="520"/>
        <v>2</v>
      </c>
      <c r="F5314">
        <f t="shared" ca="1" si="520"/>
        <v>2</v>
      </c>
      <c r="G5314">
        <f t="shared" ca="1" si="520"/>
        <v>4</v>
      </c>
      <c r="I5314" t="str">
        <f t="shared" ca="1" si="516"/>
        <v>Male</v>
      </c>
      <c r="J5314" t="str">
        <f t="shared" ca="1" si="517"/>
        <v>Medicare</v>
      </c>
      <c r="K5314" t="str">
        <f t="shared" ca="1" si="518"/>
        <v>Left without being seen</v>
      </c>
      <c r="L5314" s="1">
        <f t="shared" ca="1" si="519"/>
        <v>23661</v>
      </c>
    </row>
    <row r="5315" spans="2:12" x14ac:dyDescent="0.25">
      <c r="B5315">
        <f t="shared" ca="1" si="515"/>
        <v>15</v>
      </c>
      <c r="C5315">
        <f t="shared" ca="1" si="520"/>
        <v>2</v>
      </c>
      <c r="D5315">
        <f t="shared" ca="1" si="520"/>
        <v>2003</v>
      </c>
      <c r="E5315">
        <f t="shared" ca="1" si="520"/>
        <v>2</v>
      </c>
      <c r="F5315">
        <f t="shared" ca="1" si="520"/>
        <v>3</v>
      </c>
      <c r="G5315">
        <f t="shared" ca="1" si="520"/>
        <v>1</v>
      </c>
      <c r="I5315" t="str">
        <f t="shared" ca="1" si="516"/>
        <v>Male</v>
      </c>
      <c r="J5315" t="str">
        <f t="shared" ca="1" si="517"/>
        <v>Medicaid</v>
      </c>
      <c r="K5315" t="str">
        <f t="shared" ca="1" si="518"/>
        <v>Discharged</v>
      </c>
      <c r="L5315" s="1">
        <f t="shared" ca="1" si="519"/>
        <v>37667</v>
      </c>
    </row>
    <row r="5316" spans="2:12" x14ac:dyDescent="0.25">
      <c r="B5316">
        <f t="shared" ca="1" si="515"/>
        <v>11</v>
      </c>
      <c r="C5316">
        <f t="shared" ca="1" si="520"/>
        <v>1</v>
      </c>
      <c r="D5316">
        <f t="shared" ca="1" si="520"/>
        <v>1997</v>
      </c>
      <c r="E5316">
        <f t="shared" ca="1" si="520"/>
        <v>2</v>
      </c>
      <c r="F5316">
        <f t="shared" ca="1" si="520"/>
        <v>5</v>
      </c>
      <c r="G5316">
        <f t="shared" ca="1" si="520"/>
        <v>2</v>
      </c>
      <c r="I5316" t="str">
        <f t="shared" ca="1" si="516"/>
        <v>Male</v>
      </c>
      <c r="J5316" t="str">
        <f t="shared" ca="1" si="517"/>
        <v>Blue Cross</v>
      </c>
      <c r="K5316" t="str">
        <f t="shared" ca="1" si="518"/>
        <v>Admitted</v>
      </c>
      <c r="L5316" s="1">
        <f t="shared" ca="1" si="519"/>
        <v>35441</v>
      </c>
    </row>
    <row r="5317" spans="2:12" x14ac:dyDescent="0.25">
      <c r="B5317">
        <f t="shared" ref="B5317:B5380" ca="1" si="521">RANDBETWEEN(B$4,B$5)</f>
        <v>17</v>
      </c>
      <c r="C5317">
        <f t="shared" ca="1" si="520"/>
        <v>8</v>
      </c>
      <c r="D5317">
        <f t="shared" ca="1" si="520"/>
        <v>1950</v>
      </c>
      <c r="E5317">
        <f t="shared" ca="1" si="520"/>
        <v>1</v>
      </c>
      <c r="F5317">
        <f t="shared" ca="1" si="520"/>
        <v>1</v>
      </c>
      <c r="G5317">
        <f t="shared" ca="1" si="520"/>
        <v>2</v>
      </c>
      <c r="I5317" t="str">
        <f t="shared" ca="1" si="516"/>
        <v>Female</v>
      </c>
      <c r="J5317" t="str">
        <f t="shared" ca="1" si="517"/>
        <v>Aetna</v>
      </c>
      <c r="K5317" t="str">
        <f t="shared" ca="1" si="518"/>
        <v>Admitted</v>
      </c>
      <c r="L5317" s="1">
        <f t="shared" ca="1" si="519"/>
        <v>18492</v>
      </c>
    </row>
    <row r="5318" spans="2:12" x14ac:dyDescent="0.25">
      <c r="B5318">
        <f t="shared" ca="1" si="521"/>
        <v>25</v>
      </c>
      <c r="C5318">
        <f t="shared" ca="1" si="520"/>
        <v>6</v>
      </c>
      <c r="D5318">
        <f t="shared" ca="1" si="520"/>
        <v>1968</v>
      </c>
      <c r="E5318">
        <f t="shared" ca="1" si="520"/>
        <v>2</v>
      </c>
      <c r="F5318">
        <f t="shared" ca="1" si="520"/>
        <v>2</v>
      </c>
      <c r="G5318">
        <f t="shared" ca="1" si="520"/>
        <v>1</v>
      </c>
      <c r="I5318" t="str">
        <f t="shared" ca="1" si="516"/>
        <v>Male</v>
      </c>
      <c r="J5318" t="str">
        <f t="shared" ca="1" si="517"/>
        <v>Medicare</v>
      </c>
      <c r="K5318" t="str">
        <f t="shared" ca="1" si="518"/>
        <v>Discharged</v>
      </c>
      <c r="L5318" s="1">
        <f t="shared" ca="1" si="519"/>
        <v>25014</v>
      </c>
    </row>
    <row r="5319" spans="2:12" x14ac:dyDescent="0.25">
      <c r="B5319">
        <f t="shared" ca="1" si="521"/>
        <v>24</v>
      </c>
      <c r="C5319">
        <f t="shared" ca="1" si="520"/>
        <v>8</v>
      </c>
      <c r="D5319">
        <f t="shared" ca="1" si="520"/>
        <v>1962</v>
      </c>
      <c r="E5319">
        <f t="shared" ca="1" si="520"/>
        <v>1</v>
      </c>
      <c r="F5319">
        <f t="shared" ca="1" si="520"/>
        <v>5</v>
      </c>
      <c r="G5319">
        <f t="shared" ca="1" si="520"/>
        <v>2</v>
      </c>
      <c r="I5319" t="str">
        <f t="shared" ca="1" si="516"/>
        <v>Female</v>
      </c>
      <c r="J5319" t="str">
        <f t="shared" ca="1" si="517"/>
        <v>Blue Cross</v>
      </c>
      <c r="K5319" t="str">
        <f t="shared" ca="1" si="518"/>
        <v>Admitted</v>
      </c>
      <c r="L5319" s="1">
        <f t="shared" ca="1" si="519"/>
        <v>22882</v>
      </c>
    </row>
    <row r="5320" spans="2:12" x14ac:dyDescent="0.25">
      <c r="B5320">
        <f t="shared" ca="1" si="521"/>
        <v>7</v>
      </c>
      <c r="C5320">
        <f t="shared" ca="1" si="520"/>
        <v>8</v>
      </c>
      <c r="D5320">
        <f t="shared" ca="1" si="520"/>
        <v>1970</v>
      </c>
      <c r="E5320">
        <f t="shared" ca="1" si="520"/>
        <v>1</v>
      </c>
      <c r="F5320">
        <f t="shared" ca="1" si="520"/>
        <v>3</v>
      </c>
      <c r="G5320">
        <f t="shared" ca="1" si="520"/>
        <v>1</v>
      </c>
      <c r="I5320" t="str">
        <f t="shared" ca="1" si="516"/>
        <v>Female</v>
      </c>
      <c r="J5320" t="str">
        <f t="shared" ca="1" si="517"/>
        <v>Medicaid</v>
      </c>
      <c r="K5320" t="str">
        <f t="shared" ca="1" si="518"/>
        <v>Discharged</v>
      </c>
      <c r="L5320" s="1">
        <f t="shared" ca="1" si="519"/>
        <v>25787</v>
      </c>
    </row>
    <row r="5321" spans="2:12" x14ac:dyDescent="0.25">
      <c r="B5321">
        <f t="shared" ca="1" si="521"/>
        <v>28</v>
      </c>
      <c r="C5321">
        <f t="shared" ca="1" si="520"/>
        <v>8</v>
      </c>
      <c r="D5321">
        <f t="shared" ca="1" si="520"/>
        <v>1960</v>
      </c>
      <c r="E5321">
        <f t="shared" ref="C5321:G5372" ca="1" si="522">RANDBETWEEN(E$4,E$5)</f>
        <v>1</v>
      </c>
      <c r="F5321">
        <f t="shared" ca="1" si="522"/>
        <v>1</v>
      </c>
      <c r="G5321">
        <f t="shared" ca="1" si="522"/>
        <v>2</v>
      </c>
      <c r="I5321" t="str">
        <f t="shared" ref="I5321:I5384" ca="1" si="523">VLOOKUP(E5321,GenderNum_to_GenderLabel,2,FALSE)</f>
        <v>Female</v>
      </c>
      <c r="J5321" t="str">
        <f t="shared" ref="J5321:J5384" ca="1" si="524">VLOOKUP(F5321,InsuranceNum_to_InsuranceCompany,2,FALSE)</f>
        <v>Aetna</v>
      </c>
      <c r="K5321" t="str">
        <f t="shared" ref="K5321:K5384" ca="1" si="525">VLOOKUP(G5321,DispositionNum_to_DispositionLabel,2,FALSE)</f>
        <v>Admitted</v>
      </c>
      <c r="L5321" s="1">
        <f t="shared" ca="1" si="519"/>
        <v>22156</v>
      </c>
    </row>
    <row r="5322" spans="2:12" x14ac:dyDescent="0.25">
      <c r="B5322">
        <f t="shared" ca="1" si="521"/>
        <v>19</v>
      </c>
      <c r="C5322">
        <f t="shared" ca="1" si="522"/>
        <v>11</v>
      </c>
      <c r="D5322">
        <f t="shared" ca="1" si="522"/>
        <v>1994</v>
      </c>
      <c r="E5322">
        <f t="shared" ca="1" si="522"/>
        <v>1</v>
      </c>
      <c r="F5322">
        <f t="shared" ca="1" si="522"/>
        <v>4</v>
      </c>
      <c r="G5322">
        <f t="shared" ca="1" si="522"/>
        <v>4</v>
      </c>
      <c r="I5322" t="str">
        <f t="shared" ca="1" si="523"/>
        <v>Female</v>
      </c>
      <c r="J5322" t="str">
        <f t="shared" ca="1" si="524"/>
        <v>Self-pay</v>
      </c>
      <c r="K5322" t="str">
        <f t="shared" ca="1" si="525"/>
        <v>Left without being seen</v>
      </c>
      <c r="L5322" s="1">
        <f t="shared" ca="1" si="519"/>
        <v>34657</v>
      </c>
    </row>
    <row r="5323" spans="2:12" x14ac:dyDescent="0.25">
      <c r="B5323">
        <f t="shared" ca="1" si="521"/>
        <v>29</v>
      </c>
      <c r="C5323">
        <f t="shared" ca="1" si="522"/>
        <v>2</v>
      </c>
      <c r="D5323">
        <f t="shared" ca="1" si="522"/>
        <v>1917</v>
      </c>
      <c r="E5323">
        <f t="shared" ca="1" si="522"/>
        <v>2</v>
      </c>
      <c r="F5323">
        <f t="shared" ca="1" si="522"/>
        <v>4</v>
      </c>
      <c r="G5323">
        <f t="shared" ca="1" si="522"/>
        <v>1</v>
      </c>
      <c r="I5323" t="str">
        <f t="shared" ca="1" si="523"/>
        <v>Male</v>
      </c>
      <c r="J5323" t="str">
        <f t="shared" ca="1" si="524"/>
        <v>Self-pay</v>
      </c>
      <c r="K5323" t="str">
        <f t="shared" ca="1" si="525"/>
        <v>Discharged</v>
      </c>
      <c r="L5323" s="1">
        <f t="shared" ca="1" si="519"/>
        <v>6270</v>
      </c>
    </row>
    <row r="5324" spans="2:12" x14ac:dyDescent="0.25">
      <c r="B5324">
        <f t="shared" ca="1" si="521"/>
        <v>10</v>
      </c>
      <c r="C5324">
        <f t="shared" ca="1" si="522"/>
        <v>3</v>
      </c>
      <c r="D5324">
        <f t="shared" ca="1" si="522"/>
        <v>1928</v>
      </c>
      <c r="E5324">
        <f t="shared" ca="1" si="522"/>
        <v>2</v>
      </c>
      <c r="F5324">
        <f t="shared" ca="1" si="522"/>
        <v>4</v>
      </c>
      <c r="G5324">
        <f t="shared" ca="1" si="522"/>
        <v>3</v>
      </c>
      <c r="I5324" t="str">
        <f t="shared" ca="1" si="523"/>
        <v>Male</v>
      </c>
      <c r="J5324" t="str">
        <f t="shared" ca="1" si="524"/>
        <v>Self-pay</v>
      </c>
      <c r="K5324" t="str">
        <f t="shared" ca="1" si="525"/>
        <v>Transferred</v>
      </c>
      <c r="L5324" s="1">
        <f t="shared" ca="1" si="519"/>
        <v>10297</v>
      </c>
    </row>
    <row r="5325" spans="2:12" x14ac:dyDescent="0.25">
      <c r="B5325">
        <f t="shared" ca="1" si="521"/>
        <v>20</v>
      </c>
      <c r="C5325">
        <f t="shared" ca="1" si="522"/>
        <v>4</v>
      </c>
      <c r="D5325">
        <f t="shared" ca="1" si="522"/>
        <v>1970</v>
      </c>
      <c r="E5325">
        <f t="shared" ca="1" si="522"/>
        <v>2</v>
      </c>
      <c r="F5325">
        <f t="shared" ca="1" si="522"/>
        <v>1</v>
      </c>
      <c r="G5325">
        <f t="shared" ca="1" si="522"/>
        <v>1</v>
      </c>
      <c r="I5325" t="str">
        <f t="shared" ca="1" si="523"/>
        <v>Male</v>
      </c>
      <c r="J5325" t="str">
        <f t="shared" ca="1" si="524"/>
        <v>Aetna</v>
      </c>
      <c r="K5325" t="str">
        <f t="shared" ca="1" si="525"/>
        <v>Discharged</v>
      </c>
      <c r="L5325" s="1">
        <f t="shared" ca="1" si="519"/>
        <v>25678</v>
      </c>
    </row>
    <row r="5326" spans="2:12" x14ac:dyDescent="0.25">
      <c r="B5326">
        <f t="shared" ca="1" si="521"/>
        <v>29</v>
      </c>
      <c r="C5326">
        <f t="shared" ca="1" si="522"/>
        <v>6</v>
      </c>
      <c r="D5326">
        <f t="shared" ca="1" si="522"/>
        <v>1957</v>
      </c>
      <c r="E5326">
        <f t="shared" ca="1" si="522"/>
        <v>2</v>
      </c>
      <c r="F5326">
        <f t="shared" ca="1" si="522"/>
        <v>1</v>
      </c>
      <c r="G5326">
        <f t="shared" ca="1" si="522"/>
        <v>3</v>
      </c>
      <c r="I5326" t="str">
        <f t="shared" ca="1" si="523"/>
        <v>Male</v>
      </c>
      <c r="J5326" t="str">
        <f t="shared" ca="1" si="524"/>
        <v>Aetna</v>
      </c>
      <c r="K5326" t="str">
        <f t="shared" ca="1" si="525"/>
        <v>Transferred</v>
      </c>
      <c r="L5326" s="1">
        <f t="shared" ca="1" si="519"/>
        <v>21000</v>
      </c>
    </row>
    <row r="5327" spans="2:12" x14ac:dyDescent="0.25">
      <c r="B5327">
        <f t="shared" ca="1" si="521"/>
        <v>3</v>
      </c>
      <c r="C5327">
        <f t="shared" ca="1" si="522"/>
        <v>2</v>
      </c>
      <c r="D5327">
        <f t="shared" ca="1" si="522"/>
        <v>1958</v>
      </c>
      <c r="E5327">
        <f t="shared" ca="1" si="522"/>
        <v>1</v>
      </c>
      <c r="F5327">
        <f t="shared" ca="1" si="522"/>
        <v>2</v>
      </c>
      <c r="G5327">
        <f t="shared" ca="1" si="522"/>
        <v>1</v>
      </c>
      <c r="I5327" t="str">
        <f t="shared" ca="1" si="523"/>
        <v>Female</v>
      </c>
      <c r="J5327" t="str">
        <f t="shared" ca="1" si="524"/>
        <v>Medicare</v>
      </c>
      <c r="K5327" t="str">
        <f t="shared" ca="1" si="525"/>
        <v>Discharged</v>
      </c>
      <c r="L5327" s="1">
        <f t="shared" ca="1" si="519"/>
        <v>21219</v>
      </c>
    </row>
    <row r="5328" spans="2:12" x14ac:dyDescent="0.25">
      <c r="B5328">
        <f t="shared" ca="1" si="521"/>
        <v>14</v>
      </c>
      <c r="C5328">
        <f t="shared" ca="1" si="522"/>
        <v>12</v>
      </c>
      <c r="D5328">
        <f t="shared" ca="1" si="522"/>
        <v>2001</v>
      </c>
      <c r="E5328">
        <f t="shared" ca="1" si="522"/>
        <v>2</v>
      </c>
      <c r="F5328">
        <f t="shared" ca="1" si="522"/>
        <v>3</v>
      </c>
      <c r="G5328">
        <f t="shared" ca="1" si="522"/>
        <v>3</v>
      </c>
      <c r="I5328" t="str">
        <f t="shared" ca="1" si="523"/>
        <v>Male</v>
      </c>
      <c r="J5328" t="str">
        <f t="shared" ca="1" si="524"/>
        <v>Medicaid</v>
      </c>
      <c r="K5328" t="str">
        <f t="shared" ca="1" si="525"/>
        <v>Transferred</v>
      </c>
      <c r="L5328" s="1">
        <f t="shared" ca="1" si="519"/>
        <v>37239</v>
      </c>
    </row>
    <row r="5329" spans="2:12" x14ac:dyDescent="0.25">
      <c r="B5329">
        <f t="shared" ca="1" si="521"/>
        <v>28</v>
      </c>
      <c r="C5329">
        <f t="shared" ca="1" si="522"/>
        <v>9</v>
      </c>
      <c r="D5329">
        <f t="shared" ca="1" si="522"/>
        <v>2002</v>
      </c>
      <c r="E5329">
        <f t="shared" ca="1" si="522"/>
        <v>1</v>
      </c>
      <c r="F5329">
        <f t="shared" ca="1" si="522"/>
        <v>4</v>
      </c>
      <c r="G5329">
        <f t="shared" ca="1" si="522"/>
        <v>3</v>
      </c>
      <c r="I5329" t="str">
        <f t="shared" ca="1" si="523"/>
        <v>Female</v>
      </c>
      <c r="J5329" t="str">
        <f t="shared" ca="1" si="524"/>
        <v>Self-pay</v>
      </c>
      <c r="K5329" t="str">
        <f t="shared" ca="1" si="525"/>
        <v>Transferred</v>
      </c>
      <c r="L5329" s="1">
        <f t="shared" ca="1" si="519"/>
        <v>37527</v>
      </c>
    </row>
    <row r="5330" spans="2:12" x14ac:dyDescent="0.25">
      <c r="B5330">
        <f t="shared" ca="1" si="521"/>
        <v>30</v>
      </c>
      <c r="C5330">
        <f t="shared" ca="1" si="522"/>
        <v>3</v>
      </c>
      <c r="D5330">
        <f t="shared" ca="1" si="522"/>
        <v>1978</v>
      </c>
      <c r="E5330">
        <f t="shared" ca="1" si="522"/>
        <v>1</v>
      </c>
      <c r="F5330">
        <f t="shared" ca="1" si="522"/>
        <v>1</v>
      </c>
      <c r="G5330">
        <f t="shared" ca="1" si="522"/>
        <v>1</v>
      </c>
      <c r="I5330" t="str">
        <f t="shared" ca="1" si="523"/>
        <v>Female</v>
      </c>
      <c r="J5330" t="str">
        <f t="shared" ca="1" si="524"/>
        <v>Aetna</v>
      </c>
      <c r="K5330" t="str">
        <f t="shared" ca="1" si="525"/>
        <v>Discharged</v>
      </c>
      <c r="L5330" s="1">
        <f t="shared" ca="1" si="519"/>
        <v>28579</v>
      </c>
    </row>
    <row r="5331" spans="2:12" x14ac:dyDescent="0.25">
      <c r="B5331">
        <f t="shared" ca="1" si="521"/>
        <v>25</v>
      </c>
      <c r="C5331">
        <f t="shared" ca="1" si="522"/>
        <v>1</v>
      </c>
      <c r="D5331">
        <f t="shared" ca="1" si="522"/>
        <v>1997</v>
      </c>
      <c r="E5331">
        <f t="shared" ca="1" si="522"/>
        <v>1</v>
      </c>
      <c r="F5331">
        <f t="shared" ca="1" si="522"/>
        <v>4</v>
      </c>
      <c r="G5331">
        <f t="shared" ca="1" si="522"/>
        <v>2</v>
      </c>
      <c r="I5331" t="str">
        <f t="shared" ca="1" si="523"/>
        <v>Female</v>
      </c>
      <c r="J5331" t="str">
        <f t="shared" ca="1" si="524"/>
        <v>Self-pay</v>
      </c>
      <c r="K5331" t="str">
        <f t="shared" ca="1" si="525"/>
        <v>Admitted</v>
      </c>
      <c r="L5331" s="1">
        <f t="shared" ca="1" si="519"/>
        <v>35455</v>
      </c>
    </row>
    <row r="5332" spans="2:12" x14ac:dyDescent="0.25">
      <c r="B5332">
        <f t="shared" ca="1" si="521"/>
        <v>6</v>
      </c>
      <c r="C5332">
        <f t="shared" ca="1" si="522"/>
        <v>4</v>
      </c>
      <c r="D5332">
        <f t="shared" ca="1" si="522"/>
        <v>1943</v>
      </c>
      <c r="E5332">
        <f t="shared" ca="1" si="522"/>
        <v>2</v>
      </c>
      <c r="F5332">
        <f t="shared" ca="1" si="522"/>
        <v>2</v>
      </c>
      <c r="G5332">
        <f t="shared" ca="1" si="522"/>
        <v>2</v>
      </c>
      <c r="I5332" t="str">
        <f t="shared" ca="1" si="523"/>
        <v>Male</v>
      </c>
      <c r="J5332" t="str">
        <f t="shared" ca="1" si="524"/>
        <v>Medicare</v>
      </c>
      <c r="K5332" t="str">
        <f t="shared" ca="1" si="525"/>
        <v>Admitted</v>
      </c>
      <c r="L5332" s="1">
        <f t="shared" ref="L5332:L5395" ca="1" si="526">DATE(D5332,C5332,B5332)</f>
        <v>15802</v>
      </c>
    </row>
    <row r="5333" spans="2:12" x14ac:dyDescent="0.25">
      <c r="B5333">
        <f t="shared" ca="1" si="521"/>
        <v>20</v>
      </c>
      <c r="C5333">
        <f t="shared" ca="1" si="522"/>
        <v>6</v>
      </c>
      <c r="D5333">
        <f t="shared" ca="1" si="522"/>
        <v>1916</v>
      </c>
      <c r="E5333">
        <f t="shared" ca="1" si="522"/>
        <v>1</v>
      </c>
      <c r="F5333">
        <f t="shared" ca="1" si="522"/>
        <v>4</v>
      </c>
      <c r="G5333">
        <f t="shared" ca="1" si="522"/>
        <v>2</v>
      </c>
      <c r="I5333" t="str">
        <f t="shared" ca="1" si="523"/>
        <v>Female</v>
      </c>
      <c r="J5333" t="str">
        <f t="shared" ca="1" si="524"/>
        <v>Self-pay</v>
      </c>
      <c r="K5333" t="str">
        <f t="shared" ca="1" si="525"/>
        <v>Admitted</v>
      </c>
      <c r="L5333" s="1">
        <f t="shared" ca="1" si="526"/>
        <v>6016</v>
      </c>
    </row>
    <row r="5334" spans="2:12" x14ac:dyDescent="0.25">
      <c r="B5334">
        <f t="shared" ca="1" si="521"/>
        <v>23</v>
      </c>
      <c r="C5334">
        <f t="shared" ca="1" si="522"/>
        <v>2</v>
      </c>
      <c r="D5334">
        <f t="shared" ca="1" si="522"/>
        <v>1992</v>
      </c>
      <c r="E5334">
        <f t="shared" ca="1" si="522"/>
        <v>1</v>
      </c>
      <c r="F5334">
        <f t="shared" ca="1" si="522"/>
        <v>5</v>
      </c>
      <c r="G5334">
        <f t="shared" ca="1" si="522"/>
        <v>4</v>
      </c>
      <c r="I5334" t="str">
        <f t="shared" ca="1" si="523"/>
        <v>Female</v>
      </c>
      <c r="J5334" t="str">
        <f t="shared" ca="1" si="524"/>
        <v>Blue Cross</v>
      </c>
      <c r="K5334" t="str">
        <f t="shared" ca="1" si="525"/>
        <v>Left without being seen</v>
      </c>
      <c r="L5334" s="1">
        <f t="shared" ca="1" si="526"/>
        <v>33657</v>
      </c>
    </row>
    <row r="5335" spans="2:12" x14ac:dyDescent="0.25">
      <c r="B5335">
        <f t="shared" ca="1" si="521"/>
        <v>24</v>
      </c>
      <c r="C5335">
        <f t="shared" ca="1" si="522"/>
        <v>10</v>
      </c>
      <c r="D5335">
        <f t="shared" ca="1" si="522"/>
        <v>1978</v>
      </c>
      <c r="E5335">
        <f t="shared" ca="1" si="522"/>
        <v>2</v>
      </c>
      <c r="F5335">
        <f t="shared" ca="1" si="522"/>
        <v>4</v>
      </c>
      <c r="G5335">
        <f t="shared" ca="1" si="522"/>
        <v>3</v>
      </c>
      <c r="I5335" t="str">
        <f t="shared" ca="1" si="523"/>
        <v>Male</v>
      </c>
      <c r="J5335" t="str">
        <f t="shared" ca="1" si="524"/>
        <v>Self-pay</v>
      </c>
      <c r="K5335" t="str">
        <f t="shared" ca="1" si="525"/>
        <v>Transferred</v>
      </c>
      <c r="L5335" s="1">
        <f t="shared" ca="1" si="526"/>
        <v>28787</v>
      </c>
    </row>
    <row r="5336" spans="2:12" x14ac:dyDescent="0.25">
      <c r="B5336">
        <f t="shared" ca="1" si="521"/>
        <v>16</v>
      </c>
      <c r="C5336">
        <f t="shared" ca="1" si="522"/>
        <v>7</v>
      </c>
      <c r="D5336">
        <f t="shared" ca="1" si="522"/>
        <v>1924</v>
      </c>
      <c r="E5336">
        <f t="shared" ca="1" si="522"/>
        <v>1</v>
      </c>
      <c r="F5336">
        <f t="shared" ca="1" si="522"/>
        <v>2</v>
      </c>
      <c r="G5336">
        <f t="shared" ca="1" si="522"/>
        <v>4</v>
      </c>
      <c r="I5336" t="str">
        <f t="shared" ca="1" si="523"/>
        <v>Female</v>
      </c>
      <c r="J5336" t="str">
        <f t="shared" ca="1" si="524"/>
        <v>Medicare</v>
      </c>
      <c r="K5336" t="str">
        <f t="shared" ca="1" si="525"/>
        <v>Left without being seen</v>
      </c>
      <c r="L5336" s="1">
        <f t="shared" ca="1" si="526"/>
        <v>8964</v>
      </c>
    </row>
    <row r="5337" spans="2:12" x14ac:dyDescent="0.25">
      <c r="B5337">
        <f t="shared" ca="1" si="521"/>
        <v>9</v>
      </c>
      <c r="C5337">
        <f t="shared" ca="1" si="522"/>
        <v>1</v>
      </c>
      <c r="D5337">
        <f t="shared" ca="1" si="522"/>
        <v>2008</v>
      </c>
      <c r="E5337">
        <f t="shared" ca="1" si="522"/>
        <v>2</v>
      </c>
      <c r="F5337">
        <f t="shared" ca="1" si="522"/>
        <v>5</v>
      </c>
      <c r="G5337">
        <f t="shared" ca="1" si="522"/>
        <v>4</v>
      </c>
      <c r="I5337" t="str">
        <f t="shared" ca="1" si="523"/>
        <v>Male</v>
      </c>
      <c r="J5337" t="str">
        <f t="shared" ca="1" si="524"/>
        <v>Blue Cross</v>
      </c>
      <c r="K5337" t="str">
        <f t="shared" ca="1" si="525"/>
        <v>Left without being seen</v>
      </c>
      <c r="L5337" s="1">
        <f t="shared" ca="1" si="526"/>
        <v>39456</v>
      </c>
    </row>
    <row r="5338" spans="2:12" x14ac:dyDescent="0.25">
      <c r="B5338">
        <f t="shared" ca="1" si="521"/>
        <v>20</v>
      </c>
      <c r="C5338">
        <f t="shared" ca="1" si="522"/>
        <v>9</v>
      </c>
      <c r="D5338">
        <f t="shared" ca="1" si="522"/>
        <v>1966</v>
      </c>
      <c r="E5338">
        <f t="shared" ca="1" si="522"/>
        <v>1</v>
      </c>
      <c r="F5338">
        <f t="shared" ca="1" si="522"/>
        <v>2</v>
      </c>
      <c r="G5338">
        <f t="shared" ca="1" si="522"/>
        <v>2</v>
      </c>
      <c r="I5338" t="str">
        <f t="shared" ca="1" si="523"/>
        <v>Female</v>
      </c>
      <c r="J5338" t="str">
        <f t="shared" ca="1" si="524"/>
        <v>Medicare</v>
      </c>
      <c r="K5338" t="str">
        <f t="shared" ca="1" si="525"/>
        <v>Admitted</v>
      </c>
      <c r="L5338" s="1">
        <f t="shared" ca="1" si="526"/>
        <v>24370</v>
      </c>
    </row>
    <row r="5339" spans="2:12" x14ac:dyDescent="0.25">
      <c r="B5339">
        <f t="shared" ca="1" si="521"/>
        <v>27</v>
      </c>
      <c r="C5339">
        <f t="shared" ca="1" si="522"/>
        <v>2</v>
      </c>
      <c r="D5339">
        <f t="shared" ca="1" si="522"/>
        <v>1946</v>
      </c>
      <c r="E5339">
        <f t="shared" ca="1" si="522"/>
        <v>2</v>
      </c>
      <c r="F5339">
        <f t="shared" ca="1" si="522"/>
        <v>5</v>
      </c>
      <c r="G5339">
        <f t="shared" ca="1" si="522"/>
        <v>1</v>
      </c>
      <c r="I5339" t="str">
        <f t="shared" ca="1" si="523"/>
        <v>Male</v>
      </c>
      <c r="J5339" t="str">
        <f t="shared" ca="1" si="524"/>
        <v>Blue Cross</v>
      </c>
      <c r="K5339" t="str">
        <f t="shared" ca="1" si="525"/>
        <v>Discharged</v>
      </c>
      <c r="L5339" s="1">
        <f t="shared" ca="1" si="526"/>
        <v>16860</v>
      </c>
    </row>
    <row r="5340" spans="2:12" x14ac:dyDescent="0.25">
      <c r="B5340">
        <f t="shared" ca="1" si="521"/>
        <v>5</v>
      </c>
      <c r="C5340">
        <f t="shared" ca="1" si="522"/>
        <v>7</v>
      </c>
      <c r="D5340">
        <f t="shared" ca="1" si="522"/>
        <v>1969</v>
      </c>
      <c r="E5340">
        <f t="shared" ca="1" si="522"/>
        <v>1</v>
      </c>
      <c r="F5340">
        <f t="shared" ca="1" si="522"/>
        <v>3</v>
      </c>
      <c r="G5340">
        <f t="shared" ca="1" si="522"/>
        <v>4</v>
      </c>
      <c r="I5340" t="str">
        <f t="shared" ca="1" si="523"/>
        <v>Female</v>
      </c>
      <c r="J5340" t="str">
        <f t="shared" ca="1" si="524"/>
        <v>Medicaid</v>
      </c>
      <c r="K5340" t="str">
        <f t="shared" ca="1" si="525"/>
        <v>Left without being seen</v>
      </c>
      <c r="L5340" s="1">
        <f t="shared" ca="1" si="526"/>
        <v>25389</v>
      </c>
    </row>
    <row r="5341" spans="2:12" x14ac:dyDescent="0.25">
      <c r="B5341">
        <f t="shared" ca="1" si="521"/>
        <v>28</v>
      </c>
      <c r="C5341">
        <f t="shared" ca="1" si="522"/>
        <v>3</v>
      </c>
      <c r="D5341">
        <f t="shared" ca="1" si="522"/>
        <v>2012</v>
      </c>
      <c r="E5341">
        <f t="shared" ca="1" si="522"/>
        <v>1</v>
      </c>
      <c r="F5341">
        <f t="shared" ca="1" si="522"/>
        <v>3</v>
      </c>
      <c r="G5341">
        <f t="shared" ca="1" si="522"/>
        <v>4</v>
      </c>
      <c r="I5341" t="str">
        <f t="shared" ca="1" si="523"/>
        <v>Female</v>
      </c>
      <c r="J5341" t="str">
        <f t="shared" ca="1" si="524"/>
        <v>Medicaid</v>
      </c>
      <c r="K5341" t="str">
        <f t="shared" ca="1" si="525"/>
        <v>Left without being seen</v>
      </c>
      <c r="L5341" s="1">
        <f t="shared" ca="1" si="526"/>
        <v>40996</v>
      </c>
    </row>
    <row r="5342" spans="2:12" x14ac:dyDescent="0.25">
      <c r="B5342">
        <f t="shared" ca="1" si="521"/>
        <v>18</v>
      </c>
      <c r="C5342">
        <f t="shared" ca="1" si="522"/>
        <v>5</v>
      </c>
      <c r="D5342">
        <f t="shared" ca="1" si="522"/>
        <v>2005</v>
      </c>
      <c r="E5342">
        <f t="shared" ca="1" si="522"/>
        <v>2</v>
      </c>
      <c r="F5342">
        <f t="shared" ca="1" si="522"/>
        <v>3</v>
      </c>
      <c r="G5342">
        <f t="shared" ca="1" si="522"/>
        <v>4</v>
      </c>
      <c r="I5342" t="str">
        <f t="shared" ca="1" si="523"/>
        <v>Male</v>
      </c>
      <c r="J5342" t="str">
        <f t="shared" ca="1" si="524"/>
        <v>Medicaid</v>
      </c>
      <c r="K5342" t="str">
        <f t="shared" ca="1" si="525"/>
        <v>Left without being seen</v>
      </c>
      <c r="L5342" s="1">
        <f t="shared" ca="1" si="526"/>
        <v>38490</v>
      </c>
    </row>
    <row r="5343" spans="2:12" x14ac:dyDescent="0.25">
      <c r="B5343">
        <f t="shared" ca="1" si="521"/>
        <v>20</v>
      </c>
      <c r="C5343">
        <f t="shared" ca="1" si="522"/>
        <v>8</v>
      </c>
      <c r="D5343">
        <f t="shared" ca="1" si="522"/>
        <v>1992</v>
      </c>
      <c r="E5343">
        <f t="shared" ca="1" si="522"/>
        <v>2</v>
      </c>
      <c r="F5343">
        <f t="shared" ca="1" si="522"/>
        <v>1</v>
      </c>
      <c r="G5343">
        <f t="shared" ca="1" si="522"/>
        <v>3</v>
      </c>
      <c r="I5343" t="str">
        <f t="shared" ca="1" si="523"/>
        <v>Male</v>
      </c>
      <c r="J5343" t="str">
        <f t="shared" ca="1" si="524"/>
        <v>Aetna</v>
      </c>
      <c r="K5343" t="str">
        <f t="shared" ca="1" si="525"/>
        <v>Transferred</v>
      </c>
      <c r="L5343" s="1">
        <f t="shared" ca="1" si="526"/>
        <v>33836</v>
      </c>
    </row>
    <row r="5344" spans="2:12" x14ac:dyDescent="0.25">
      <c r="B5344">
        <f t="shared" ca="1" si="521"/>
        <v>3</v>
      </c>
      <c r="C5344">
        <f t="shared" ca="1" si="522"/>
        <v>9</v>
      </c>
      <c r="D5344">
        <f t="shared" ca="1" si="522"/>
        <v>2000</v>
      </c>
      <c r="E5344">
        <f t="shared" ca="1" si="522"/>
        <v>1</v>
      </c>
      <c r="F5344">
        <f t="shared" ca="1" si="522"/>
        <v>2</v>
      </c>
      <c r="G5344">
        <f t="shared" ca="1" si="522"/>
        <v>4</v>
      </c>
      <c r="I5344" t="str">
        <f t="shared" ca="1" si="523"/>
        <v>Female</v>
      </c>
      <c r="J5344" t="str">
        <f t="shared" ca="1" si="524"/>
        <v>Medicare</v>
      </c>
      <c r="K5344" t="str">
        <f t="shared" ca="1" si="525"/>
        <v>Left without being seen</v>
      </c>
      <c r="L5344" s="1">
        <f t="shared" ca="1" si="526"/>
        <v>36772</v>
      </c>
    </row>
    <row r="5345" spans="2:12" x14ac:dyDescent="0.25">
      <c r="B5345">
        <f t="shared" ca="1" si="521"/>
        <v>28</v>
      </c>
      <c r="C5345">
        <f t="shared" ca="1" si="522"/>
        <v>12</v>
      </c>
      <c r="D5345">
        <f t="shared" ca="1" si="522"/>
        <v>1986</v>
      </c>
      <c r="E5345">
        <f t="shared" ca="1" si="522"/>
        <v>2</v>
      </c>
      <c r="F5345">
        <f t="shared" ca="1" si="522"/>
        <v>3</v>
      </c>
      <c r="G5345">
        <f t="shared" ca="1" si="522"/>
        <v>4</v>
      </c>
      <c r="I5345" t="str">
        <f t="shared" ca="1" si="523"/>
        <v>Male</v>
      </c>
      <c r="J5345" t="str">
        <f t="shared" ca="1" si="524"/>
        <v>Medicaid</v>
      </c>
      <c r="K5345" t="str">
        <f t="shared" ca="1" si="525"/>
        <v>Left without being seen</v>
      </c>
      <c r="L5345" s="1">
        <f t="shared" ca="1" si="526"/>
        <v>31774</v>
      </c>
    </row>
    <row r="5346" spans="2:12" x14ac:dyDescent="0.25">
      <c r="B5346">
        <f t="shared" ca="1" si="521"/>
        <v>1</v>
      </c>
      <c r="C5346">
        <f t="shared" ca="1" si="522"/>
        <v>8</v>
      </c>
      <c r="D5346">
        <f t="shared" ca="1" si="522"/>
        <v>1936</v>
      </c>
      <c r="E5346">
        <f t="shared" ca="1" si="522"/>
        <v>2</v>
      </c>
      <c r="F5346">
        <f t="shared" ca="1" si="522"/>
        <v>1</v>
      </c>
      <c r="G5346">
        <f t="shared" ca="1" si="522"/>
        <v>4</v>
      </c>
      <c r="I5346" t="str">
        <f t="shared" ca="1" si="523"/>
        <v>Male</v>
      </c>
      <c r="J5346" t="str">
        <f t="shared" ca="1" si="524"/>
        <v>Aetna</v>
      </c>
      <c r="K5346" t="str">
        <f t="shared" ca="1" si="525"/>
        <v>Left without being seen</v>
      </c>
      <c r="L5346" s="1">
        <f t="shared" ca="1" si="526"/>
        <v>13363</v>
      </c>
    </row>
    <row r="5347" spans="2:12" x14ac:dyDescent="0.25">
      <c r="B5347">
        <f t="shared" ca="1" si="521"/>
        <v>8</v>
      </c>
      <c r="C5347">
        <f t="shared" ca="1" si="522"/>
        <v>8</v>
      </c>
      <c r="D5347">
        <f t="shared" ca="1" si="522"/>
        <v>2002</v>
      </c>
      <c r="E5347">
        <f t="shared" ca="1" si="522"/>
        <v>1</v>
      </c>
      <c r="F5347">
        <f t="shared" ca="1" si="522"/>
        <v>1</v>
      </c>
      <c r="G5347">
        <f t="shared" ca="1" si="522"/>
        <v>4</v>
      </c>
      <c r="I5347" t="str">
        <f t="shared" ca="1" si="523"/>
        <v>Female</v>
      </c>
      <c r="J5347" t="str">
        <f t="shared" ca="1" si="524"/>
        <v>Aetna</v>
      </c>
      <c r="K5347" t="str">
        <f t="shared" ca="1" si="525"/>
        <v>Left without being seen</v>
      </c>
      <c r="L5347" s="1">
        <f t="shared" ca="1" si="526"/>
        <v>37476</v>
      </c>
    </row>
    <row r="5348" spans="2:12" x14ac:dyDescent="0.25">
      <c r="B5348">
        <f t="shared" ca="1" si="521"/>
        <v>28</v>
      </c>
      <c r="C5348">
        <f t="shared" ca="1" si="522"/>
        <v>9</v>
      </c>
      <c r="D5348">
        <f t="shared" ca="1" si="522"/>
        <v>2009</v>
      </c>
      <c r="E5348">
        <f t="shared" ca="1" si="522"/>
        <v>2</v>
      </c>
      <c r="F5348">
        <f t="shared" ca="1" si="522"/>
        <v>1</v>
      </c>
      <c r="G5348">
        <f t="shared" ca="1" si="522"/>
        <v>4</v>
      </c>
      <c r="I5348" t="str">
        <f t="shared" ca="1" si="523"/>
        <v>Male</v>
      </c>
      <c r="J5348" t="str">
        <f t="shared" ca="1" si="524"/>
        <v>Aetna</v>
      </c>
      <c r="K5348" t="str">
        <f t="shared" ca="1" si="525"/>
        <v>Left without being seen</v>
      </c>
      <c r="L5348" s="1">
        <f t="shared" ca="1" si="526"/>
        <v>40084</v>
      </c>
    </row>
    <row r="5349" spans="2:12" x14ac:dyDescent="0.25">
      <c r="B5349">
        <f t="shared" ca="1" si="521"/>
        <v>3</v>
      </c>
      <c r="C5349">
        <f t="shared" ca="1" si="522"/>
        <v>9</v>
      </c>
      <c r="D5349">
        <f t="shared" ca="1" si="522"/>
        <v>2008</v>
      </c>
      <c r="E5349">
        <f t="shared" ca="1" si="522"/>
        <v>2</v>
      </c>
      <c r="F5349">
        <f t="shared" ca="1" si="522"/>
        <v>4</v>
      </c>
      <c r="G5349">
        <f t="shared" ca="1" si="522"/>
        <v>1</v>
      </c>
      <c r="I5349" t="str">
        <f t="shared" ca="1" si="523"/>
        <v>Male</v>
      </c>
      <c r="J5349" t="str">
        <f t="shared" ca="1" si="524"/>
        <v>Self-pay</v>
      </c>
      <c r="K5349" t="str">
        <f t="shared" ca="1" si="525"/>
        <v>Discharged</v>
      </c>
      <c r="L5349" s="1">
        <f t="shared" ca="1" si="526"/>
        <v>39694</v>
      </c>
    </row>
    <row r="5350" spans="2:12" x14ac:dyDescent="0.25">
      <c r="B5350">
        <f t="shared" ca="1" si="521"/>
        <v>5</v>
      </c>
      <c r="C5350">
        <f t="shared" ca="1" si="522"/>
        <v>2</v>
      </c>
      <c r="D5350">
        <f t="shared" ca="1" si="522"/>
        <v>1994</v>
      </c>
      <c r="E5350">
        <f t="shared" ca="1" si="522"/>
        <v>1</v>
      </c>
      <c r="F5350">
        <f t="shared" ca="1" si="522"/>
        <v>1</v>
      </c>
      <c r="G5350">
        <f t="shared" ca="1" si="522"/>
        <v>4</v>
      </c>
      <c r="I5350" t="str">
        <f t="shared" ca="1" si="523"/>
        <v>Female</v>
      </c>
      <c r="J5350" t="str">
        <f t="shared" ca="1" si="524"/>
        <v>Aetna</v>
      </c>
      <c r="K5350" t="str">
        <f t="shared" ca="1" si="525"/>
        <v>Left without being seen</v>
      </c>
      <c r="L5350" s="1">
        <f t="shared" ca="1" si="526"/>
        <v>34370</v>
      </c>
    </row>
    <row r="5351" spans="2:12" x14ac:dyDescent="0.25">
      <c r="B5351">
        <f t="shared" ca="1" si="521"/>
        <v>20</v>
      </c>
      <c r="C5351">
        <f t="shared" ca="1" si="522"/>
        <v>3</v>
      </c>
      <c r="D5351">
        <f t="shared" ca="1" si="522"/>
        <v>1957</v>
      </c>
      <c r="E5351">
        <f t="shared" ca="1" si="522"/>
        <v>2</v>
      </c>
      <c r="F5351">
        <f t="shared" ca="1" si="522"/>
        <v>5</v>
      </c>
      <c r="G5351">
        <f t="shared" ca="1" si="522"/>
        <v>2</v>
      </c>
      <c r="I5351" t="str">
        <f t="shared" ca="1" si="523"/>
        <v>Male</v>
      </c>
      <c r="J5351" t="str">
        <f t="shared" ca="1" si="524"/>
        <v>Blue Cross</v>
      </c>
      <c r="K5351" t="str">
        <f t="shared" ca="1" si="525"/>
        <v>Admitted</v>
      </c>
      <c r="L5351" s="1">
        <f t="shared" ca="1" si="526"/>
        <v>20899</v>
      </c>
    </row>
    <row r="5352" spans="2:12" x14ac:dyDescent="0.25">
      <c r="B5352">
        <f t="shared" ca="1" si="521"/>
        <v>13</v>
      </c>
      <c r="C5352">
        <f t="shared" ca="1" si="522"/>
        <v>9</v>
      </c>
      <c r="D5352">
        <f t="shared" ca="1" si="522"/>
        <v>1948</v>
      </c>
      <c r="E5352">
        <f t="shared" ca="1" si="522"/>
        <v>1</v>
      </c>
      <c r="F5352">
        <f t="shared" ca="1" si="522"/>
        <v>2</v>
      </c>
      <c r="G5352">
        <f t="shared" ca="1" si="522"/>
        <v>3</v>
      </c>
      <c r="I5352" t="str">
        <f t="shared" ca="1" si="523"/>
        <v>Female</v>
      </c>
      <c r="J5352" t="str">
        <f t="shared" ca="1" si="524"/>
        <v>Medicare</v>
      </c>
      <c r="K5352" t="str">
        <f t="shared" ca="1" si="525"/>
        <v>Transferred</v>
      </c>
      <c r="L5352" s="1">
        <f t="shared" ca="1" si="526"/>
        <v>17789</v>
      </c>
    </row>
    <row r="5353" spans="2:12" x14ac:dyDescent="0.25">
      <c r="B5353">
        <f t="shared" ca="1" si="521"/>
        <v>9</v>
      </c>
      <c r="C5353">
        <f t="shared" ca="1" si="522"/>
        <v>3</v>
      </c>
      <c r="D5353">
        <f t="shared" ca="1" si="522"/>
        <v>1917</v>
      </c>
      <c r="E5353">
        <f t="shared" ca="1" si="522"/>
        <v>2</v>
      </c>
      <c r="F5353">
        <f t="shared" ca="1" si="522"/>
        <v>2</v>
      </c>
      <c r="G5353">
        <f t="shared" ca="1" si="522"/>
        <v>4</v>
      </c>
      <c r="I5353" t="str">
        <f t="shared" ca="1" si="523"/>
        <v>Male</v>
      </c>
      <c r="J5353" t="str">
        <f t="shared" ca="1" si="524"/>
        <v>Medicare</v>
      </c>
      <c r="K5353" t="str">
        <f t="shared" ca="1" si="525"/>
        <v>Left without being seen</v>
      </c>
      <c r="L5353" s="1">
        <f t="shared" ca="1" si="526"/>
        <v>6278</v>
      </c>
    </row>
    <row r="5354" spans="2:12" x14ac:dyDescent="0.25">
      <c r="B5354">
        <f t="shared" ca="1" si="521"/>
        <v>21</v>
      </c>
      <c r="C5354">
        <f t="shared" ca="1" si="522"/>
        <v>9</v>
      </c>
      <c r="D5354">
        <f t="shared" ca="1" si="522"/>
        <v>1921</v>
      </c>
      <c r="E5354">
        <f t="shared" ca="1" si="522"/>
        <v>1</v>
      </c>
      <c r="F5354">
        <f t="shared" ca="1" si="522"/>
        <v>5</v>
      </c>
      <c r="G5354">
        <f t="shared" ca="1" si="522"/>
        <v>1</v>
      </c>
      <c r="I5354" t="str">
        <f t="shared" ca="1" si="523"/>
        <v>Female</v>
      </c>
      <c r="J5354" t="str">
        <f t="shared" ca="1" si="524"/>
        <v>Blue Cross</v>
      </c>
      <c r="K5354" t="str">
        <f t="shared" ca="1" si="525"/>
        <v>Discharged</v>
      </c>
      <c r="L5354" s="1">
        <f t="shared" ca="1" si="526"/>
        <v>7935</v>
      </c>
    </row>
    <row r="5355" spans="2:12" x14ac:dyDescent="0.25">
      <c r="B5355">
        <f t="shared" ca="1" si="521"/>
        <v>12</v>
      </c>
      <c r="C5355">
        <f t="shared" ca="1" si="522"/>
        <v>9</v>
      </c>
      <c r="D5355">
        <f t="shared" ca="1" si="522"/>
        <v>1975</v>
      </c>
      <c r="E5355">
        <f t="shared" ca="1" si="522"/>
        <v>2</v>
      </c>
      <c r="F5355">
        <f t="shared" ca="1" si="522"/>
        <v>4</v>
      </c>
      <c r="G5355">
        <f t="shared" ca="1" si="522"/>
        <v>3</v>
      </c>
      <c r="I5355" t="str">
        <f t="shared" ca="1" si="523"/>
        <v>Male</v>
      </c>
      <c r="J5355" t="str">
        <f t="shared" ca="1" si="524"/>
        <v>Self-pay</v>
      </c>
      <c r="K5355" t="str">
        <f t="shared" ca="1" si="525"/>
        <v>Transferred</v>
      </c>
      <c r="L5355" s="1">
        <f t="shared" ca="1" si="526"/>
        <v>27649</v>
      </c>
    </row>
    <row r="5356" spans="2:12" x14ac:dyDescent="0.25">
      <c r="B5356">
        <f t="shared" ca="1" si="521"/>
        <v>22</v>
      </c>
      <c r="C5356">
        <f t="shared" ca="1" si="522"/>
        <v>2</v>
      </c>
      <c r="D5356">
        <f t="shared" ca="1" si="522"/>
        <v>1915</v>
      </c>
      <c r="E5356">
        <f t="shared" ca="1" si="522"/>
        <v>2</v>
      </c>
      <c r="F5356">
        <f t="shared" ca="1" si="522"/>
        <v>3</v>
      </c>
      <c r="G5356">
        <f t="shared" ca="1" si="522"/>
        <v>1</v>
      </c>
      <c r="I5356" t="str">
        <f t="shared" ca="1" si="523"/>
        <v>Male</v>
      </c>
      <c r="J5356" t="str">
        <f t="shared" ca="1" si="524"/>
        <v>Medicaid</v>
      </c>
      <c r="K5356" t="str">
        <f t="shared" ca="1" si="525"/>
        <v>Discharged</v>
      </c>
      <c r="L5356" s="1">
        <f t="shared" ca="1" si="526"/>
        <v>5532</v>
      </c>
    </row>
    <row r="5357" spans="2:12" x14ac:dyDescent="0.25">
      <c r="B5357">
        <f t="shared" ca="1" si="521"/>
        <v>18</v>
      </c>
      <c r="C5357">
        <f t="shared" ca="1" si="522"/>
        <v>8</v>
      </c>
      <c r="D5357">
        <f t="shared" ca="1" si="522"/>
        <v>1946</v>
      </c>
      <c r="E5357">
        <f t="shared" ca="1" si="522"/>
        <v>1</v>
      </c>
      <c r="F5357">
        <f t="shared" ca="1" si="522"/>
        <v>4</v>
      </c>
      <c r="G5357">
        <f t="shared" ca="1" si="522"/>
        <v>1</v>
      </c>
      <c r="I5357" t="str">
        <f t="shared" ca="1" si="523"/>
        <v>Female</v>
      </c>
      <c r="J5357" t="str">
        <f t="shared" ca="1" si="524"/>
        <v>Self-pay</v>
      </c>
      <c r="K5357" t="str">
        <f t="shared" ca="1" si="525"/>
        <v>Discharged</v>
      </c>
      <c r="L5357" s="1">
        <f t="shared" ca="1" si="526"/>
        <v>17032</v>
      </c>
    </row>
    <row r="5358" spans="2:12" x14ac:dyDescent="0.25">
      <c r="B5358">
        <f t="shared" ca="1" si="521"/>
        <v>25</v>
      </c>
      <c r="C5358">
        <f t="shared" ca="1" si="522"/>
        <v>12</v>
      </c>
      <c r="D5358">
        <f t="shared" ca="1" si="522"/>
        <v>1992</v>
      </c>
      <c r="E5358">
        <f t="shared" ca="1" si="522"/>
        <v>2</v>
      </c>
      <c r="F5358">
        <f t="shared" ca="1" si="522"/>
        <v>4</v>
      </c>
      <c r="G5358">
        <f t="shared" ca="1" si="522"/>
        <v>2</v>
      </c>
      <c r="I5358" t="str">
        <f t="shared" ca="1" si="523"/>
        <v>Male</v>
      </c>
      <c r="J5358" t="str">
        <f t="shared" ca="1" si="524"/>
        <v>Self-pay</v>
      </c>
      <c r="K5358" t="str">
        <f t="shared" ca="1" si="525"/>
        <v>Admitted</v>
      </c>
      <c r="L5358" s="1">
        <f t="shared" ca="1" si="526"/>
        <v>33963</v>
      </c>
    </row>
    <row r="5359" spans="2:12" x14ac:dyDescent="0.25">
      <c r="B5359">
        <f t="shared" ca="1" si="521"/>
        <v>23</v>
      </c>
      <c r="C5359">
        <f t="shared" ca="1" si="522"/>
        <v>6</v>
      </c>
      <c r="D5359">
        <f t="shared" ca="1" si="522"/>
        <v>1936</v>
      </c>
      <c r="E5359">
        <f t="shared" ca="1" si="522"/>
        <v>2</v>
      </c>
      <c r="F5359">
        <f t="shared" ca="1" si="522"/>
        <v>3</v>
      </c>
      <c r="G5359">
        <f t="shared" ca="1" si="522"/>
        <v>3</v>
      </c>
      <c r="I5359" t="str">
        <f t="shared" ca="1" si="523"/>
        <v>Male</v>
      </c>
      <c r="J5359" t="str">
        <f t="shared" ca="1" si="524"/>
        <v>Medicaid</v>
      </c>
      <c r="K5359" t="str">
        <f t="shared" ca="1" si="525"/>
        <v>Transferred</v>
      </c>
      <c r="L5359" s="1">
        <f t="shared" ca="1" si="526"/>
        <v>13324</v>
      </c>
    </row>
    <row r="5360" spans="2:12" x14ac:dyDescent="0.25">
      <c r="B5360">
        <f t="shared" ca="1" si="521"/>
        <v>5</v>
      </c>
      <c r="C5360">
        <f t="shared" ca="1" si="522"/>
        <v>3</v>
      </c>
      <c r="D5360">
        <f t="shared" ca="1" si="522"/>
        <v>1983</v>
      </c>
      <c r="E5360">
        <f t="shared" ca="1" si="522"/>
        <v>2</v>
      </c>
      <c r="F5360">
        <f t="shared" ca="1" si="522"/>
        <v>3</v>
      </c>
      <c r="G5360">
        <f t="shared" ca="1" si="522"/>
        <v>4</v>
      </c>
      <c r="I5360" t="str">
        <f t="shared" ca="1" si="523"/>
        <v>Male</v>
      </c>
      <c r="J5360" t="str">
        <f t="shared" ca="1" si="524"/>
        <v>Medicaid</v>
      </c>
      <c r="K5360" t="str">
        <f t="shared" ca="1" si="525"/>
        <v>Left without being seen</v>
      </c>
      <c r="L5360" s="1">
        <f t="shared" ca="1" si="526"/>
        <v>30380</v>
      </c>
    </row>
    <row r="5361" spans="2:12" x14ac:dyDescent="0.25">
      <c r="B5361">
        <f t="shared" ca="1" si="521"/>
        <v>18</v>
      </c>
      <c r="C5361">
        <f t="shared" ca="1" si="522"/>
        <v>9</v>
      </c>
      <c r="D5361">
        <f t="shared" ca="1" si="522"/>
        <v>1981</v>
      </c>
      <c r="E5361">
        <f t="shared" ca="1" si="522"/>
        <v>2</v>
      </c>
      <c r="F5361">
        <f t="shared" ca="1" si="522"/>
        <v>5</v>
      </c>
      <c r="G5361">
        <f t="shared" ca="1" si="522"/>
        <v>2</v>
      </c>
      <c r="I5361" t="str">
        <f t="shared" ca="1" si="523"/>
        <v>Male</v>
      </c>
      <c r="J5361" t="str">
        <f t="shared" ca="1" si="524"/>
        <v>Blue Cross</v>
      </c>
      <c r="K5361" t="str">
        <f t="shared" ca="1" si="525"/>
        <v>Admitted</v>
      </c>
      <c r="L5361" s="1">
        <f t="shared" ca="1" si="526"/>
        <v>29847</v>
      </c>
    </row>
    <row r="5362" spans="2:12" x14ac:dyDescent="0.25">
      <c r="B5362">
        <f t="shared" ca="1" si="521"/>
        <v>13</v>
      </c>
      <c r="C5362">
        <f t="shared" ca="1" si="522"/>
        <v>2</v>
      </c>
      <c r="D5362">
        <f t="shared" ca="1" si="522"/>
        <v>1987</v>
      </c>
      <c r="E5362">
        <f t="shared" ca="1" si="522"/>
        <v>1</v>
      </c>
      <c r="F5362">
        <f t="shared" ca="1" si="522"/>
        <v>5</v>
      </c>
      <c r="G5362">
        <f t="shared" ca="1" si="522"/>
        <v>4</v>
      </c>
      <c r="I5362" t="str">
        <f t="shared" ca="1" si="523"/>
        <v>Female</v>
      </c>
      <c r="J5362" t="str">
        <f t="shared" ca="1" si="524"/>
        <v>Blue Cross</v>
      </c>
      <c r="K5362" t="str">
        <f t="shared" ca="1" si="525"/>
        <v>Left without being seen</v>
      </c>
      <c r="L5362" s="1">
        <f t="shared" ca="1" si="526"/>
        <v>31821</v>
      </c>
    </row>
    <row r="5363" spans="2:12" x14ac:dyDescent="0.25">
      <c r="B5363">
        <f t="shared" ca="1" si="521"/>
        <v>13</v>
      </c>
      <c r="C5363">
        <f t="shared" ca="1" si="522"/>
        <v>11</v>
      </c>
      <c r="D5363">
        <f t="shared" ca="1" si="522"/>
        <v>1927</v>
      </c>
      <c r="E5363">
        <f t="shared" ca="1" si="522"/>
        <v>2</v>
      </c>
      <c r="F5363">
        <f t="shared" ca="1" si="522"/>
        <v>4</v>
      </c>
      <c r="G5363">
        <f t="shared" ca="1" si="522"/>
        <v>1</v>
      </c>
      <c r="I5363" t="str">
        <f t="shared" ca="1" si="523"/>
        <v>Male</v>
      </c>
      <c r="J5363" t="str">
        <f t="shared" ca="1" si="524"/>
        <v>Self-pay</v>
      </c>
      <c r="K5363" t="str">
        <f t="shared" ca="1" si="525"/>
        <v>Discharged</v>
      </c>
      <c r="L5363" s="1">
        <f t="shared" ca="1" si="526"/>
        <v>10179</v>
      </c>
    </row>
    <row r="5364" spans="2:12" x14ac:dyDescent="0.25">
      <c r="B5364">
        <f t="shared" ca="1" si="521"/>
        <v>27</v>
      </c>
      <c r="C5364">
        <f t="shared" ca="1" si="522"/>
        <v>9</v>
      </c>
      <c r="D5364">
        <f t="shared" ca="1" si="522"/>
        <v>1995</v>
      </c>
      <c r="E5364">
        <f t="shared" ca="1" si="522"/>
        <v>2</v>
      </c>
      <c r="F5364">
        <f t="shared" ca="1" si="522"/>
        <v>3</v>
      </c>
      <c r="G5364">
        <f t="shared" ca="1" si="522"/>
        <v>3</v>
      </c>
      <c r="I5364" t="str">
        <f t="shared" ca="1" si="523"/>
        <v>Male</v>
      </c>
      <c r="J5364" t="str">
        <f t="shared" ca="1" si="524"/>
        <v>Medicaid</v>
      </c>
      <c r="K5364" t="str">
        <f t="shared" ca="1" si="525"/>
        <v>Transferred</v>
      </c>
      <c r="L5364" s="1">
        <f t="shared" ca="1" si="526"/>
        <v>34969</v>
      </c>
    </row>
    <row r="5365" spans="2:12" x14ac:dyDescent="0.25">
      <c r="B5365">
        <f t="shared" ca="1" si="521"/>
        <v>26</v>
      </c>
      <c r="C5365">
        <f t="shared" ca="1" si="522"/>
        <v>6</v>
      </c>
      <c r="D5365">
        <f t="shared" ca="1" si="522"/>
        <v>1982</v>
      </c>
      <c r="E5365">
        <f t="shared" ca="1" si="522"/>
        <v>2</v>
      </c>
      <c r="F5365">
        <f t="shared" ca="1" si="522"/>
        <v>2</v>
      </c>
      <c r="G5365">
        <f t="shared" ca="1" si="522"/>
        <v>3</v>
      </c>
      <c r="I5365" t="str">
        <f t="shared" ca="1" si="523"/>
        <v>Male</v>
      </c>
      <c r="J5365" t="str">
        <f t="shared" ca="1" si="524"/>
        <v>Medicare</v>
      </c>
      <c r="K5365" t="str">
        <f t="shared" ca="1" si="525"/>
        <v>Transferred</v>
      </c>
      <c r="L5365" s="1">
        <f t="shared" ca="1" si="526"/>
        <v>30128</v>
      </c>
    </row>
    <row r="5366" spans="2:12" x14ac:dyDescent="0.25">
      <c r="B5366">
        <f t="shared" ca="1" si="521"/>
        <v>21</v>
      </c>
      <c r="C5366">
        <f t="shared" ca="1" si="522"/>
        <v>11</v>
      </c>
      <c r="D5366">
        <f t="shared" ca="1" si="522"/>
        <v>1964</v>
      </c>
      <c r="E5366">
        <f t="shared" ca="1" si="522"/>
        <v>2</v>
      </c>
      <c r="F5366">
        <f t="shared" ca="1" si="522"/>
        <v>5</v>
      </c>
      <c r="G5366">
        <f t="shared" ca="1" si="522"/>
        <v>4</v>
      </c>
      <c r="I5366" t="str">
        <f t="shared" ca="1" si="523"/>
        <v>Male</v>
      </c>
      <c r="J5366" t="str">
        <f t="shared" ca="1" si="524"/>
        <v>Blue Cross</v>
      </c>
      <c r="K5366" t="str">
        <f t="shared" ca="1" si="525"/>
        <v>Left without being seen</v>
      </c>
      <c r="L5366" s="1">
        <f t="shared" ca="1" si="526"/>
        <v>23702</v>
      </c>
    </row>
    <row r="5367" spans="2:12" x14ac:dyDescent="0.25">
      <c r="B5367">
        <f t="shared" ca="1" si="521"/>
        <v>25</v>
      </c>
      <c r="C5367">
        <f t="shared" ca="1" si="522"/>
        <v>5</v>
      </c>
      <c r="D5367">
        <f t="shared" ca="1" si="522"/>
        <v>2009</v>
      </c>
      <c r="E5367">
        <f t="shared" ca="1" si="522"/>
        <v>1</v>
      </c>
      <c r="F5367">
        <f t="shared" ca="1" si="522"/>
        <v>5</v>
      </c>
      <c r="G5367">
        <f t="shared" ca="1" si="522"/>
        <v>2</v>
      </c>
      <c r="I5367" t="str">
        <f t="shared" ca="1" si="523"/>
        <v>Female</v>
      </c>
      <c r="J5367" t="str">
        <f t="shared" ca="1" si="524"/>
        <v>Blue Cross</v>
      </c>
      <c r="K5367" t="str">
        <f t="shared" ca="1" si="525"/>
        <v>Admitted</v>
      </c>
      <c r="L5367" s="1">
        <f t="shared" ca="1" si="526"/>
        <v>39958</v>
      </c>
    </row>
    <row r="5368" spans="2:12" x14ac:dyDescent="0.25">
      <c r="B5368">
        <f t="shared" ca="1" si="521"/>
        <v>6</v>
      </c>
      <c r="C5368">
        <f t="shared" ca="1" si="522"/>
        <v>7</v>
      </c>
      <c r="D5368">
        <f t="shared" ca="1" si="522"/>
        <v>2006</v>
      </c>
      <c r="E5368">
        <f t="shared" ca="1" si="522"/>
        <v>1</v>
      </c>
      <c r="F5368">
        <f t="shared" ca="1" si="522"/>
        <v>1</v>
      </c>
      <c r="G5368">
        <f t="shared" ca="1" si="522"/>
        <v>3</v>
      </c>
      <c r="I5368" t="str">
        <f t="shared" ca="1" si="523"/>
        <v>Female</v>
      </c>
      <c r="J5368" t="str">
        <f t="shared" ca="1" si="524"/>
        <v>Aetna</v>
      </c>
      <c r="K5368" t="str">
        <f t="shared" ca="1" si="525"/>
        <v>Transferred</v>
      </c>
      <c r="L5368" s="1">
        <f t="shared" ca="1" si="526"/>
        <v>38904</v>
      </c>
    </row>
    <row r="5369" spans="2:12" x14ac:dyDescent="0.25">
      <c r="B5369">
        <f t="shared" ca="1" si="521"/>
        <v>15</v>
      </c>
      <c r="C5369">
        <f t="shared" ca="1" si="522"/>
        <v>1</v>
      </c>
      <c r="D5369">
        <f t="shared" ca="1" si="522"/>
        <v>1951</v>
      </c>
      <c r="E5369">
        <f t="shared" ca="1" si="522"/>
        <v>2</v>
      </c>
      <c r="F5369">
        <f t="shared" ca="1" si="522"/>
        <v>2</v>
      </c>
      <c r="G5369">
        <f t="shared" ca="1" si="522"/>
        <v>1</v>
      </c>
      <c r="I5369" t="str">
        <f t="shared" ca="1" si="523"/>
        <v>Male</v>
      </c>
      <c r="J5369" t="str">
        <f t="shared" ca="1" si="524"/>
        <v>Medicare</v>
      </c>
      <c r="K5369" t="str">
        <f t="shared" ca="1" si="525"/>
        <v>Discharged</v>
      </c>
      <c r="L5369" s="1">
        <f t="shared" ca="1" si="526"/>
        <v>18643</v>
      </c>
    </row>
    <row r="5370" spans="2:12" x14ac:dyDescent="0.25">
      <c r="B5370">
        <f t="shared" ca="1" si="521"/>
        <v>17</v>
      </c>
      <c r="C5370">
        <f t="shared" ca="1" si="522"/>
        <v>3</v>
      </c>
      <c r="D5370">
        <f t="shared" ca="1" si="522"/>
        <v>1932</v>
      </c>
      <c r="E5370">
        <f t="shared" ca="1" si="522"/>
        <v>1</v>
      </c>
      <c r="F5370">
        <f t="shared" ca="1" si="522"/>
        <v>3</v>
      </c>
      <c r="G5370">
        <f t="shared" ca="1" si="522"/>
        <v>4</v>
      </c>
      <c r="I5370" t="str">
        <f t="shared" ca="1" si="523"/>
        <v>Female</v>
      </c>
      <c r="J5370" t="str">
        <f t="shared" ca="1" si="524"/>
        <v>Medicaid</v>
      </c>
      <c r="K5370" t="str">
        <f t="shared" ca="1" si="525"/>
        <v>Left without being seen</v>
      </c>
      <c r="L5370" s="1">
        <f t="shared" ca="1" si="526"/>
        <v>11765</v>
      </c>
    </row>
    <row r="5371" spans="2:12" x14ac:dyDescent="0.25">
      <c r="B5371">
        <f t="shared" ca="1" si="521"/>
        <v>23</v>
      </c>
      <c r="C5371">
        <f t="shared" ca="1" si="522"/>
        <v>8</v>
      </c>
      <c r="D5371">
        <f t="shared" ca="1" si="522"/>
        <v>2008</v>
      </c>
      <c r="E5371">
        <f t="shared" ca="1" si="522"/>
        <v>1</v>
      </c>
      <c r="F5371">
        <f t="shared" ca="1" si="522"/>
        <v>5</v>
      </c>
      <c r="G5371">
        <f t="shared" ca="1" si="522"/>
        <v>1</v>
      </c>
      <c r="I5371" t="str">
        <f t="shared" ca="1" si="523"/>
        <v>Female</v>
      </c>
      <c r="J5371" t="str">
        <f t="shared" ca="1" si="524"/>
        <v>Blue Cross</v>
      </c>
      <c r="K5371" t="str">
        <f t="shared" ca="1" si="525"/>
        <v>Discharged</v>
      </c>
      <c r="L5371" s="1">
        <f t="shared" ca="1" si="526"/>
        <v>39683</v>
      </c>
    </row>
    <row r="5372" spans="2:12" x14ac:dyDescent="0.25">
      <c r="B5372">
        <f t="shared" ca="1" si="521"/>
        <v>6</v>
      </c>
      <c r="C5372">
        <f t="shared" ca="1" si="522"/>
        <v>1</v>
      </c>
      <c r="D5372">
        <f t="shared" ca="1" si="522"/>
        <v>1997</v>
      </c>
      <c r="E5372">
        <f t="shared" ref="C5372:G5423" ca="1" si="527">RANDBETWEEN(E$4,E$5)</f>
        <v>2</v>
      </c>
      <c r="F5372">
        <f t="shared" ca="1" si="527"/>
        <v>3</v>
      </c>
      <c r="G5372">
        <f t="shared" ca="1" si="527"/>
        <v>3</v>
      </c>
      <c r="I5372" t="str">
        <f t="shared" ca="1" si="523"/>
        <v>Male</v>
      </c>
      <c r="J5372" t="str">
        <f t="shared" ca="1" si="524"/>
        <v>Medicaid</v>
      </c>
      <c r="K5372" t="str">
        <f t="shared" ca="1" si="525"/>
        <v>Transferred</v>
      </c>
      <c r="L5372" s="1">
        <f t="shared" ca="1" si="526"/>
        <v>35436</v>
      </c>
    </row>
    <row r="5373" spans="2:12" x14ac:dyDescent="0.25">
      <c r="B5373">
        <f t="shared" ca="1" si="521"/>
        <v>24</v>
      </c>
      <c r="C5373">
        <f t="shared" ca="1" si="527"/>
        <v>6</v>
      </c>
      <c r="D5373">
        <f t="shared" ca="1" si="527"/>
        <v>1921</v>
      </c>
      <c r="E5373">
        <f t="shared" ca="1" si="527"/>
        <v>2</v>
      </c>
      <c r="F5373">
        <f t="shared" ca="1" si="527"/>
        <v>1</v>
      </c>
      <c r="G5373">
        <f t="shared" ca="1" si="527"/>
        <v>2</v>
      </c>
      <c r="I5373" t="str">
        <f t="shared" ca="1" si="523"/>
        <v>Male</v>
      </c>
      <c r="J5373" t="str">
        <f t="shared" ca="1" si="524"/>
        <v>Aetna</v>
      </c>
      <c r="K5373" t="str">
        <f t="shared" ca="1" si="525"/>
        <v>Admitted</v>
      </c>
      <c r="L5373" s="1">
        <f t="shared" ca="1" si="526"/>
        <v>7846</v>
      </c>
    </row>
    <row r="5374" spans="2:12" x14ac:dyDescent="0.25">
      <c r="B5374">
        <f t="shared" ca="1" si="521"/>
        <v>30</v>
      </c>
      <c r="C5374">
        <f t="shared" ca="1" si="527"/>
        <v>11</v>
      </c>
      <c r="D5374">
        <f t="shared" ca="1" si="527"/>
        <v>2007</v>
      </c>
      <c r="E5374">
        <f t="shared" ca="1" si="527"/>
        <v>2</v>
      </c>
      <c r="F5374">
        <f t="shared" ca="1" si="527"/>
        <v>3</v>
      </c>
      <c r="G5374">
        <f t="shared" ca="1" si="527"/>
        <v>4</v>
      </c>
      <c r="I5374" t="str">
        <f t="shared" ca="1" si="523"/>
        <v>Male</v>
      </c>
      <c r="J5374" t="str">
        <f t="shared" ca="1" si="524"/>
        <v>Medicaid</v>
      </c>
      <c r="K5374" t="str">
        <f t="shared" ca="1" si="525"/>
        <v>Left without being seen</v>
      </c>
      <c r="L5374" s="1">
        <f t="shared" ca="1" si="526"/>
        <v>39416</v>
      </c>
    </row>
    <row r="5375" spans="2:12" x14ac:dyDescent="0.25">
      <c r="B5375">
        <f t="shared" ca="1" si="521"/>
        <v>14</v>
      </c>
      <c r="C5375">
        <f t="shared" ca="1" si="527"/>
        <v>1</v>
      </c>
      <c r="D5375">
        <f t="shared" ca="1" si="527"/>
        <v>2000</v>
      </c>
      <c r="E5375">
        <f t="shared" ca="1" si="527"/>
        <v>1</v>
      </c>
      <c r="F5375">
        <f t="shared" ca="1" si="527"/>
        <v>3</v>
      </c>
      <c r="G5375">
        <f t="shared" ca="1" si="527"/>
        <v>4</v>
      </c>
      <c r="I5375" t="str">
        <f t="shared" ca="1" si="523"/>
        <v>Female</v>
      </c>
      <c r="J5375" t="str">
        <f t="shared" ca="1" si="524"/>
        <v>Medicaid</v>
      </c>
      <c r="K5375" t="str">
        <f t="shared" ca="1" si="525"/>
        <v>Left without being seen</v>
      </c>
      <c r="L5375" s="1">
        <f t="shared" ca="1" si="526"/>
        <v>36539</v>
      </c>
    </row>
    <row r="5376" spans="2:12" x14ac:dyDescent="0.25">
      <c r="B5376">
        <f t="shared" ca="1" si="521"/>
        <v>19</v>
      </c>
      <c r="C5376">
        <f t="shared" ca="1" si="527"/>
        <v>6</v>
      </c>
      <c r="D5376">
        <f t="shared" ca="1" si="527"/>
        <v>1917</v>
      </c>
      <c r="E5376">
        <f t="shared" ca="1" si="527"/>
        <v>2</v>
      </c>
      <c r="F5376">
        <f t="shared" ca="1" si="527"/>
        <v>5</v>
      </c>
      <c r="G5376">
        <f t="shared" ca="1" si="527"/>
        <v>1</v>
      </c>
      <c r="I5376" t="str">
        <f t="shared" ca="1" si="523"/>
        <v>Male</v>
      </c>
      <c r="J5376" t="str">
        <f t="shared" ca="1" si="524"/>
        <v>Blue Cross</v>
      </c>
      <c r="K5376" t="str">
        <f t="shared" ca="1" si="525"/>
        <v>Discharged</v>
      </c>
      <c r="L5376" s="1">
        <f t="shared" ca="1" si="526"/>
        <v>6380</v>
      </c>
    </row>
    <row r="5377" spans="2:12" x14ac:dyDescent="0.25">
      <c r="B5377">
        <f t="shared" ca="1" si="521"/>
        <v>20</v>
      </c>
      <c r="C5377">
        <f t="shared" ca="1" si="527"/>
        <v>9</v>
      </c>
      <c r="D5377">
        <f t="shared" ca="1" si="527"/>
        <v>1989</v>
      </c>
      <c r="E5377">
        <f t="shared" ca="1" si="527"/>
        <v>1</v>
      </c>
      <c r="F5377">
        <f t="shared" ca="1" si="527"/>
        <v>3</v>
      </c>
      <c r="G5377">
        <f t="shared" ca="1" si="527"/>
        <v>3</v>
      </c>
      <c r="I5377" t="str">
        <f t="shared" ca="1" si="523"/>
        <v>Female</v>
      </c>
      <c r="J5377" t="str">
        <f t="shared" ca="1" si="524"/>
        <v>Medicaid</v>
      </c>
      <c r="K5377" t="str">
        <f t="shared" ca="1" si="525"/>
        <v>Transferred</v>
      </c>
      <c r="L5377" s="1">
        <f t="shared" ca="1" si="526"/>
        <v>32771</v>
      </c>
    </row>
    <row r="5378" spans="2:12" x14ac:dyDescent="0.25">
      <c r="B5378">
        <f t="shared" ca="1" si="521"/>
        <v>14</v>
      </c>
      <c r="C5378">
        <f t="shared" ca="1" si="527"/>
        <v>2</v>
      </c>
      <c r="D5378">
        <f t="shared" ca="1" si="527"/>
        <v>1938</v>
      </c>
      <c r="E5378">
        <f t="shared" ca="1" si="527"/>
        <v>2</v>
      </c>
      <c r="F5378">
        <f t="shared" ca="1" si="527"/>
        <v>5</v>
      </c>
      <c r="G5378">
        <f t="shared" ca="1" si="527"/>
        <v>1</v>
      </c>
      <c r="I5378" t="str">
        <f t="shared" ca="1" si="523"/>
        <v>Male</v>
      </c>
      <c r="J5378" t="str">
        <f t="shared" ca="1" si="524"/>
        <v>Blue Cross</v>
      </c>
      <c r="K5378" t="str">
        <f t="shared" ca="1" si="525"/>
        <v>Discharged</v>
      </c>
      <c r="L5378" s="1">
        <f t="shared" ca="1" si="526"/>
        <v>13925</v>
      </c>
    </row>
    <row r="5379" spans="2:12" x14ac:dyDescent="0.25">
      <c r="B5379">
        <f t="shared" ca="1" si="521"/>
        <v>19</v>
      </c>
      <c r="C5379">
        <f t="shared" ca="1" si="527"/>
        <v>1</v>
      </c>
      <c r="D5379">
        <f t="shared" ca="1" si="527"/>
        <v>1989</v>
      </c>
      <c r="E5379">
        <f t="shared" ca="1" si="527"/>
        <v>2</v>
      </c>
      <c r="F5379">
        <f t="shared" ca="1" si="527"/>
        <v>4</v>
      </c>
      <c r="G5379">
        <f t="shared" ca="1" si="527"/>
        <v>1</v>
      </c>
      <c r="I5379" t="str">
        <f t="shared" ca="1" si="523"/>
        <v>Male</v>
      </c>
      <c r="J5379" t="str">
        <f t="shared" ca="1" si="524"/>
        <v>Self-pay</v>
      </c>
      <c r="K5379" t="str">
        <f t="shared" ca="1" si="525"/>
        <v>Discharged</v>
      </c>
      <c r="L5379" s="1">
        <f t="shared" ca="1" si="526"/>
        <v>32527</v>
      </c>
    </row>
    <row r="5380" spans="2:12" x14ac:dyDescent="0.25">
      <c r="B5380">
        <f t="shared" ca="1" si="521"/>
        <v>26</v>
      </c>
      <c r="C5380">
        <f t="shared" ca="1" si="527"/>
        <v>4</v>
      </c>
      <c r="D5380">
        <f t="shared" ca="1" si="527"/>
        <v>1922</v>
      </c>
      <c r="E5380">
        <f t="shared" ca="1" si="527"/>
        <v>1</v>
      </c>
      <c r="F5380">
        <f t="shared" ca="1" si="527"/>
        <v>5</v>
      </c>
      <c r="G5380">
        <f t="shared" ca="1" si="527"/>
        <v>2</v>
      </c>
      <c r="I5380" t="str">
        <f t="shared" ca="1" si="523"/>
        <v>Female</v>
      </c>
      <c r="J5380" t="str">
        <f t="shared" ca="1" si="524"/>
        <v>Blue Cross</v>
      </c>
      <c r="K5380" t="str">
        <f t="shared" ca="1" si="525"/>
        <v>Admitted</v>
      </c>
      <c r="L5380" s="1">
        <f t="shared" ca="1" si="526"/>
        <v>8152</v>
      </c>
    </row>
    <row r="5381" spans="2:12" x14ac:dyDescent="0.25">
      <c r="B5381">
        <f t="shared" ref="B5381:B5444" ca="1" si="528">RANDBETWEEN(B$4,B$5)</f>
        <v>4</v>
      </c>
      <c r="C5381">
        <f t="shared" ca="1" si="527"/>
        <v>10</v>
      </c>
      <c r="D5381">
        <f t="shared" ca="1" si="527"/>
        <v>1955</v>
      </c>
      <c r="E5381">
        <f t="shared" ca="1" si="527"/>
        <v>2</v>
      </c>
      <c r="F5381">
        <f t="shared" ca="1" si="527"/>
        <v>5</v>
      </c>
      <c r="G5381">
        <f t="shared" ca="1" si="527"/>
        <v>1</v>
      </c>
      <c r="I5381" t="str">
        <f t="shared" ca="1" si="523"/>
        <v>Male</v>
      </c>
      <c r="J5381" t="str">
        <f t="shared" ca="1" si="524"/>
        <v>Blue Cross</v>
      </c>
      <c r="K5381" t="str">
        <f t="shared" ca="1" si="525"/>
        <v>Discharged</v>
      </c>
      <c r="L5381" s="1">
        <f t="shared" ca="1" si="526"/>
        <v>20366</v>
      </c>
    </row>
    <row r="5382" spans="2:12" x14ac:dyDescent="0.25">
      <c r="B5382">
        <f t="shared" ca="1" si="528"/>
        <v>29</v>
      </c>
      <c r="C5382">
        <f t="shared" ca="1" si="527"/>
        <v>10</v>
      </c>
      <c r="D5382">
        <f t="shared" ca="1" si="527"/>
        <v>1919</v>
      </c>
      <c r="E5382">
        <f t="shared" ca="1" si="527"/>
        <v>1</v>
      </c>
      <c r="F5382">
        <f t="shared" ca="1" si="527"/>
        <v>1</v>
      </c>
      <c r="G5382">
        <f t="shared" ca="1" si="527"/>
        <v>4</v>
      </c>
      <c r="I5382" t="str">
        <f t="shared" ca="1" si="523"/>
        <v>Female</v>
      </c>
      <c r="J5382" t="str">
        <f t="shared" ca="1" si="524"/>
        <v>Aetna</v>
      </c>
      <c r="K5382" t="str">
        <f t="shared" ca="1" si="525"/>
        <v>Left without being seen</v>
      </c>
      <c r="L5382" s="1">
        <f t="shared" ca="1" si="526"/>
        <v>7242</v>
      </c>
    </row>
    <row r="5383" spans="2:12" x14ac:dyDescent="0.25">
      <c r="B5383">
        <f t="shared" ca="1" si="528"/>
        <v>19</v>
      </c>
      <c r="C5383">
        <f t="shared" ca="1" si="527"/>
        <v>1</v>
      </c>
      <c r="D5383">
        <f t="shared" ca="1" si="527"/>
        <v>1937</v>
      </c>
      <c r="E5383">
        <f t="shared" ca="1" si="527"/>
        <v>1</v>
      </c>
      <c r="F5383">
        <f t="shared" ca="1" si="527"/>
        <v>5</v>
      </c>
      <c r="G5383">
        <f t="shared" ca="1" si="527"/>
        <v>2</v>
      </c>
      <c r="I5383" t="str">
        <f t="shared" ca="1" si="523"/>
        <v>Female</v>
      </c>
      <c r="J5383" t="str">
        <f t="shared" ca="1" si="524"/>
        <v>Blue Cross</v>
      </c>
      <c r="K5383" t="str">
        <f t="shared" ca="1" si="525"/>
        <v>Admitted</v>
      </c>
      <c r="L5383" s="1">
        <f t="shared" ca="1" si="526"/>
        <v>13534</v>
      </c>
    </row>
    <row r="5384" spans="2:12" x14ac:dyDescent="0.25">
      <c r="B5384">
        <f t="shared" ca="1" si="528"/>
        <v>17</v>
      </c>
      <c r="C5384">
        <f t="shared" ca="1" si="527"/>
        <v>6</v>
      </c>
      <c r="D5384">
        <f t="shared" ca="1" si="527"/>
        <v>1957</v>
      </c>
      <c r="E5384">
        <f t="shared" ca="1" si="527"/>
        <v>1</v>
      </c>
      <c r="F5384">
        <f t="shared" ca="1" si="527"/>
        <v>4</v>
      </c>
      <c r="G5384">
        <f t="shared" ca="1" si="527"/>
        <v>2</v>
      </c>
      <c r="I5384" t="str">
        <f t="shared" ca="1" si="523"/>
        <v>Female</v>
      </c>
      <c r="J5384" t="str">
        <f t="shared" ca="1" si="524"/>
        <v>Self-pay</v>
      </c>
      <c r="K5384" t="str">
        <f t="shared" ca="1" si="525"/>
        <v>Admitted</v>
      </c>
      <c r="L5384" s="1">
        <f t="shared" ca="1" si="526"/>
        <v>20988</v>
      </c>
    </row>
    <row r="5385" spans="2:12" x14ac:dyDescent="0.25">
      <c r="B5385">
        <f t="shared" ca="1" si="528"/>
        <v>23</v>
      </c>
      <c r="C5385">
        <f t="shared" ca="1" si="527"/>
        <v>1</v>
      </c>
      <c r="D5385">
        <f t="shared" ca="1" si="527"/>
        <v>1940</v>
      </c>
      <c r="E5385">
        <f t="shared" ca="1" si="527"/>
        <v>2</v>
      </c>
      <c r="F5385">
        <f t="shared" ca="1" si="527"/>
        <v>3</v>
      </c>
      <c r="G5385">
        <f t="shared" ca="1" si="527"/>
        <v>1</v>
      </c>
      <c r="I5385" t="str">
        <f t="shared" ref="I5385:I5448" ca="1" si="529">VLOOKUP(E5385,GenderNum_to_GenderLabel,2,FALSE)</f>
        <v>Male</v>
      </c>
      <c r="J5385" t="str">
        <f t="shared" ref="J5385:J5448" ca="1" si="530">VLOOKUP(F5385,InsuranceNum_to_InsuranceCompany,2,FALSE)</f>
        <v>Medicaid</v>
      </c>
      <c r="K5385" t="str">
        <f t="shared" ref="K5385:K5448" ca="1" si="531">VLOOKUP(G5385,DispositionNum_to_DispositionLabel,2,FALSE)</f>
        <v>Discharged</v>
      </c>
      <c r="L5385" s="1">
        <f t="shared" ca="1" si="526"/>
        <v>14633</v>
      </c>
    </row>
    <row r="5386" spans="2:12" x14ac:dyDescent="0.25">
      <c r="B5386">
        <f t="shared" ca="1" si="528"/>
        <v>20</v>
      </c>
      <c r="C5386">
        <f t="shared" ca="1" si="527"/>
        <v>12</v>
      </c>
      <c r="D5386">
        <f t="shared" ca="1" si="527"/>
        <v>1951</v>
      </c>
      <c r="E5386">
        <f t="shared" ca="1" si="527"/>
        <v>1</v>
      </c>
      <c r="F5386">
        <f t="shared" ca="1" si="527"/>
        <v>1</v>
      </c>
      <c r="G5386">
        <f t="shared" ca="1" si="527"/>
        <v>3</v>
      </c>
      <c r="I5386" t="str">
        <f t="shared" ca="1" si="529"/>
        <v>Female</v>
      </c>
      <c r="J5386" t="str">
        <f t="shared" ca="1" si="530"/>
        <v>Aetna</v>
      </c>
      <c r="K5386" t="str">
        <f t="shared" ca="1" si="531"/>
        <v>Transferred</v>
      </c>
      <c r="L5386" s="1">
        <f t="shared" ca="1" si="526"/>
        <v>18982</v>
      </c>
    </row>
    <row r="5387" spans="2:12" x14ac:dyDescent="0.25">
      <c r="B5387">
        <f t="shared" ca="1" si="528"/>
        <v>9</v>
      </c>
      <c r="C5387">
        <f t="shared" ca="1" si="527"/>
        <v>1</v>
      </c>
      <c r="D5387">
        <f t="shared" ca="1" si="527"/>
        <v>1988</v>
      </c>
      <c r="E5387">
        <f t="shared" ca="1" si="527"/>
        <v>1</v>
      </c>
      <c r="F5387">
        <f t="shared" ca="1" si="527"/>
        <v>2</v>
      </c>
      <c r="G5387">
        <f t="shared" ca="1" si="527"/>
        <v>3</v>
      </c>
      <c r="I5387" t="str">
        <f t="shared" ca="1" si="529"/>
        <v>Female</v>
      </c>
      <c r="J5387" t="str">
        <f t="shared" ca="1" si="530"/>
        <v>Medicare</v>
      </c>
      <c r="K5387" t="str">
        <f t="shared" ca="1" si="531"/>
        <v>Transferred</v>
      </c>
      <c r="L5387" s="1">
        <f t="shared" ca="1" si="526"/>
        <v>32151</v>
      </c>
    </row>
    <row r="5388" spans="2:12" x14ac:dyDescent="0.25">
      <c r="B5388">
        <f t="shared" ca="1" si="528"/>
        <v>28</v>
      </c>
      <c r="C5388">
        <f t="shared" ca="1" si="527"/>
        <v>6</v>
      </c>
      <c r="D5388">
        <f t="shared" ca="1" si="527"/>
        <v>1969</v>
      </c>
      <c r="E5388">
        <f t="shared" ca="1" si="527"/>
        <v>1</v>
      </c>
      <c r="F5388">
        <f t="shared" ca="1" si="527"/>
        <v>3</v>
      </c>
      <c r="G5388">
        <f t="shared" ca="1" si="527"/>
        <v>4</v>
      </c>
      <c r="I5388" t="str">
        <f t="shared" ca="1" si="529"/>
        <v>Female</v>
      </c>
      <c r="J5388" t="str">
        <f t="shared" ca="1" si="530"/>
        <v>Medicaid</v>
      </c>
      <c r="K5388" t="str">
        <f t="shared" ca="1" si="531"/>
        <v>Left without being seen</v>
      </c>
      <c r="L5388" s="1">
        <f t="shared" ca="1" si="526"/>
        <v>25382</v>
      </c>
    </row>
    <row r="5389" spans="2:12" x14ac:dyDescent="0.25">
      <c r="B5389">
        <f t="shared" ca="1" si="528"/>
        <v>7</v>
      </c>
      <c r="C5389">
        <f t="shared" ca="1" si="527"/>
        <v>11</v>
      </c>
      <c r="D5389">
        <f t="shared" ca="1" si="527"/>
        <v>1944</v>
      </c>
      <c r="E5389">
        <f t="shared" ca="1" si="527"/>
        <v>1</v>
      </c>
      <c r="F5389">
        <f t="shared" ca="1" si="527"/>
        <v>1</v>
      </c>
      <c r="G5389">
        <f t="shared" ca="1" si="527"/>
        <v>3</v>
      </c>
      <c r="I5389" t="str">
        <f t="shared" ca="1" si="529"/>
        <v>Female</v>
      </c>
      <c r="J5389" t="str">
        <f t="shared" ca="1" si="530"/>
        <v>Aetna</v>
      </c>
      <c r="K5389" t="str">
        <f t="shared" ca="1" si="531"/>
        <v>Transferred</v>
      </c>
      <c r="L5389" s="1">
        <f t="shared" ca="1" si="526"/>
        <v>16383</v>
      </c>
    </row>
    <row r="5390" spans="2:12" x14ac:dyDescent="0.25">
      <c r="B5390">
        <f t="shared" ca="1" si="528"/>
        <v>23</v>
      </c>
      <c r="C5390">
        <f t="shared" ca="1" si="527"/>
        <v>5</v>
      </c>
      <c r="D5390">
        <f t="shared" ca="1" si="527"/>
        <v>1953</v>
      </c>
      <c r="E5390">
        <f t="shared" ca="1" si="527"/>
        <v>2</v>
      </c>
      <c r="F5390">
        <f t="shared" ca="1" si="527"/>
        <v>2</v>
      </c>
      <c r="G5390">
        <f t="shared" ca="1" si="527"/>
        <v>4</v>
      </c>
      <c r="I5390" t="str">
        <f t="shared" ca="1" si="529"/>
        <v>Male</v>
      </c>
      <c r="J5390" t="str">
        <f t="shared" ca="1" si="530"/>
        <v>Medicare</v>
      </c>
      <c r="K5390" t="str">
        <f t="shared" ca="1" si="531"/>
        <v>Left without being seen</v>
      </c>
      <c r="L5390" s="1">
        <f t="shared" ca="1" si="526"/>
        <v>19502</v>
      </c>
    </row>
    <row r="5391" spans="2:12" x14ac:dyDescent="0.25">
      <c r="B5391">
        <f t="shared" ca="1" si="528"/>
        <v>18</v>
      </c>
      <c r="C5391">
        <f t="shared" ca="1" si="527"/>
        <v>12</v>
      </c>
      <c r="D5391">
        <f t="shared" ca="1" si="527"/>
        <v>2009</v>
      </c>
      <c r="E5391">
        <f t="shared" ca="1" si="527"/>
        <v>2</v>
      </c>
      <c r="F5391">
        <f t="shared" ca="1" si="527"/>
        <v>2</v>
      </c>
      <c r="G5391">
        <f t="shared" ca="1" si="527"/>
        <v>1</v>
      </c>
      <c r="I5391" t="str">
        <f t="shared" ca="1" si="529"/>
        <v>Male</v>
      </c>
      <c r="J5391" t="str">
        <f t="shared" ca="1" si="530"/>
        <v>Medicare</v>
      </c>
      <c r="K5391" t="str">
        <f t="shared" ca="1" si="531"/>
        <v>Discharged</v>
      </c>
      <c r="L5391" s="1">
        <f t="shared" ca="1" si="526"/>
        <v>40165</v>
      </c>
    </row>
    <row r="5392" spans="2:12" x14ac:dyDescent="0.25">
      <c r="B5392">
        <f t="shared" ca="1" si="528"/>
        <v>25</v>
      </c>
      <c r="C5392">
        <f t="shared" ca="1" si="527"/>
        <v>3</v>
      </c>
      <c r="D5392">
        <f t="shared" ca="1" si="527"/>
        <v>1965</v>
      </c>
      <c r="E5392">
        <f t="shared" ca="1" si="527"/>
        <v>2</v>
      </c>
      <c r="F5392">
        <f t="shared" ca="1" si="527"/>
        <v>2</v>
      </c>
      <c r="G5392">
        <f t="shared" ca="1" si="527"/>
        <v>4</v>
      </c>
      <c r="I5392" t="str">
        <f t="shared" ca="1" si="529"/>
        <v>Male</v>
      </c>
      <c r="J5392" t="str">
        <f t="shared" ca="1" si="530"/>
        <v>Medicare</v>
      </c>
      <c r="K5392" t="str">
        <f t="shared" ca="1" si="531"/>
        <v>Left without being seen</v>
      </c>
      <c r="L5392" s="1">
        <f t="shared" ca="1" si="526"/>
        <v>23826</v>
      </c>
    </row>
    <row r="5393" spans="2:12" x14ac:dyDescent="0.25">
      <c r="B5393">
        <f t="shared" ca="1" si="528"/>
        <v>1</v>
      </c>
      <c r="C5393">
        <f t="shared" ca="1" si="527"/>
        <v>9</v>
      </c>
      <c r="D5393">
        <f t="shared" ca="1" si="527"/>
        <v>1986</v>
      </c>
      <c r="E5393">
        <f t="shared" ca="1" si="527"/>
        <v>1</v>
      </c>
      <c r="F5393">
        <f t="shared" ca="1" si="527"/>
        <v>5</v>
      </c>
      <c r="G5393">
        <f t="shared" ca="1" si="527"/>
        <v>2</v>
      </c>
      <c r="I5393" t="str">
        <f t="shared" ca="1" si="529"/>
        <v>Female</v>
      </c>
      <c r="J5393" t="str">
        <f t="shared" ca="1" si="530"/>
        <v>Blue Cross</v>
      </c>
      <c r="K5393" t="str">
        <f t="shared" ca="1" si="531"/>
        <v>Admitted</v>
      </c>
      <c r="L5393" s="1">
        <f t="shared" ca="1" si="526"/>
        <v>31656</v>
      </c>
    </row>
    <row r="5394" spans="2:12" x14ac:dyDescent="0.25">
      <c r="B5394">
        <f t="shared" ca="1" si="528"/>
        <v>3</v>
      </c>
      <c r="C5394">
        <f t="shared" ca="1" si="527"/>
        <v>10</v>
      </c>
      <c r="D5394">
        <f t="shared" ca="1" si="527"/>
        <v>1946</v>
      </c>
      <c r="E5394">
        <f t="shared" ca="1" si="527"/>
        <v>1</v>
      </c>
      <c r="F5394">
        <f t="shared" ca="1" si="527"/>
        <v>3</v>
      </c>
      <c r="G5394">
        <f t="shared" ca="1" si="527"/>
        <v>4</v>
      </c>
      <c r="I5394" t="str">
        <f t="shared" ca="1" si="529"/>
        <v>Female</v>
      </c>
      <c r="J5394" t="str">
        <f t="shared" ca="1" si="530"/>
        <v>Medicaid</v>
      </c>
      <c r="K5394" t="str">
        <f t="shared" ca="1" si="531"/>
        <v>Left without being seen</v>
      </c>
      <c r="L5394" s="1">
        <f t="shared" ca="1" si="526"/>
        <v>17078</v>
      </c>
    </row>
    <row r="5395" spans="2:12" x14ac:dyDescent="0.25">
      <c r="B5395">
        <f t="shared" ca="1" si="528"/>
        <v>19</v>
      </c>
      <c r="C5395">
        <f t="shared" ca="1" si="527"/>
        <v>6</v>
      </c>
      <c r="D5395">
        <f t="shared" ca="1" si="527"/>
        <v>1943</v>
      </c>
      <c r="E5395">
        <f t="shared" ca="1" si="527"/>
        <v>1</v>
      </c>
      <c r="F5395">
        <f t="shared" ca="1" si="527"/>
        <v>3</v>
      </c>
      <c r="G5395">
        <f t="shared" ca="1" si="527"/>
        <v>1</v>
      </c>
      <c r="I5395" t="str">
        <f t="shared" ca="1" si="529"/>
        <v>Female</v>
      </c>
      <c r="J5395" t="str">
        <f t="shared" ca="1" si="530"/>
        <v>Medicaid</v>
      </c>
      <c r="K5395" t="str">
        <f t="shared" ca="1" si="531"/>
        <v>Discharged</v>
      </c>
      <c r="L5395" s="1">
        <f t="shared" ca="1" si="526"/>
        <v>15876</v>
      </c>
    </row>
    <row r="5396" spans="2:12" x14ac:dyDescent="0.25">
      <c r="B5396">
        <f t="shared" ca="1" si="528"/>
        <v>27</v>
      </c>
      <c r="C5396">
        <f t="shared" ca="1" si="527"/>
        <v>9</v>
      </c>
      <c r="D5396">
        <f t="shared" ca="1" si="527"/>
        <v>1996</v>
      </c>
      <c r="E5396">
        <f t="shared" ca="1" si="527"/>
        <v>2</v>
      </c>
      <c r="F5396">
        <f t="shared" ca="1" si="527"/>
        <v>3</v>
      </c>
      <c r="G5396">
        <f t="shared" ca="1" si="527"/>
        <v>2</v>
      </c>
      <c r="I5396" t="str">
        <f t="shared" ca="1" si="529"/>
        <v>Male</v>
      </c>
      <c r="J5396" t="str">
        <f t="shared" ca="1" si="530"/>
        <v>Medicaid</v>
      </c>
      <c r="K5396" t="str">
        <f t="shared" ca="1" si="531"/>
        <v>Admitted</v>
      </c>
      <c r="L5396" s="1">
        <f t="shared" ref="L5396:L5459" ca="1" si="532">DATE(D5396,C5396,B5396)</f>
        <v>35335</v>
      </c>
    </row>
    <row r="5397" spans="2:12" x14ac:dyDescent="0.25">
      <c r="B5397">
        <f t="shared" ca="1" si="528"/>
        <v>6</v>
      </c>
      <c r="C5397">
        <f t="shared" ca="1" si="527"/>
        <v>10</v>
      </c>
      <c r="D5397">
        <f t="shared" ca="1" si="527"/>
        <v>1956</v>
      </c>
      <c r="E5397">
        <f t="shared" ca="1" si="527"/>
        <v>2</v>
      </c>
      <c r="F5397">
        <f t="shared" ca="1" si="527"/>
        <v>2</v>
      </c>
      <c r="G5397">
        <f t="shared" ca="1" si="527"/>
        <v>4</v>
      </c>
      <c r="I5397" t="str">
        <f t="shared" ca="1" si="529"/>
        <v>Male</v>
      </c>
      <c r="J5397" t="str">
        <f t="shared" ca="1" si="530"/>
        <v>Medicare</v>
      </c>
      <c r="K5397" t="str">
        <f t="shared" ca="1" si="531"/>
        <v>Left without being seen</v>
      </c>
      <c r="L5397" s="1">
        <f t="shared" ca="1" si="532"/>
        <v>20734</v>
      </c>
    </row>
    <row r="5398" spans="2:12" x14ac:dyDescent="0.25">
      <c r="B5398">
        <f t="shared" ca="1" si="528"/>
        <v>20</v>
      </c>
      <c r="C5398">
        <f t="shared" ca="1" si="527"/>
        <v>5</v>
      </c>
      <c r="D5398">
        <f t="shared" ca="1" si="527"/>
        <v>1968</v>
      </c>
      <c r="E5398">
        <f t="shared" ca="1" si="527"/>
        <v>2</v>
      </c>
      <c r="F5398">
        <f t="shared" ca="1" si="527"/>
        <v>5</v>
      </c>
      <c r="G5398">
        <f t="shared" ca="1" si="527"/>
        <v>3</v>
      </c>
      <c r="I5398" t="str">
        <f t="shared" ca="1" si="529"/>
        <v>Male</v>
      </c>
      <c r="J5398" t="str">
        <f t="shared" ca="1" si="530"/>
        <v>Blue Cross</v>
      </c>
      <c r="K5398" t="str">
        <f t="shared" ca="1" si="531"/>
        <v>Transferred</v>
      </c>
      <c r="L5398" s="1">
        <f t="shared" ca="1" si="532"/>
        <v>24978</v>
      </c>
    </row>
    <row r="5399" spans="2:12" x14ac:dyDescent="0.25">
      <c r="B5399">
        <f t="shared" ca="1" si="528"/>
        <v>2</v>
      </c>
      <c r="C5399">
        <f t="shared" ca="1" si="527"/>
        <v>12</v>
      </c>
      <c r="D5399">
        <f t="shared" ca="1" si="527"/>
        <v>1957</v>
      </c>
      <c r="E5399">
        <f t="shared" ca="1" si="527"/>
        <v>2</v>
      </c>
      <c r="F5399">
        <f t="shared" ca="1" si="527"/>
        <v>1</v>
      </c>
      <c r="G5399">
        <f t="shared" ca="1" si="527"/>
        <v>4</v>
      </c>
      <c r="I5399" t="str">
        <f t="shared" ca="1" si="529"/>
        <v>Male</v>
      </c>
      <c r="J5399" t="str">
        <f t="shared" ca="1" si="530"/>
        <v>Aetna</v>
      </c>
      <c r="K5399" t="str">
        <f t="shared" ca="1" si="531"/>
        <v>Left without being seen</v>
      </c>
      <c r="L5399" s="1">
        <f t="shared" ca="1" si="532"/>
        <v>21156</v>
      </c>
    </row>
    <row r="5400" spans="2:12" x14ac:dyDescent="0.25">
      <c r="B5400">
        <f t="shared" ca="1" si="528"/>
        <v>10</v>
      </c>
      <c r="C5400">
        <f t="shared" ca="1" si="527"/>
        <v>10</v>
      </c>
      <c r="D5400">
        <f t="shared" ca="1" si="527"/>
        <v>1944</v>
      </c>
      <c r="E5400">
        <f t="shared" ca="1" si="527"/>
        <v>1</v>
      </c>
      <c r="F5400">
        <f t="shared" ca="1" si="527"/>
        <v>5</v>
      </c>
      <c r="G5400">
        <f t="shared" ca="1" si="527"/>
        <v>2</v>
      </c>
      <c r="I5400" t="str">
        <f t="shared" ca="1" si="529"/>
        <v>Female</v>
      </c>
      <c r="J5400" t="str">
        <f t="shared" ca="1" si="530"/>
        <v>Blue Cross</v>
      </c>
      <c r="K5400" t="str">
        <f t="shared" ca="1" si="531"/>
        <v>Admitted</v>
      </c>
      <c r="L5400" s="1">
        <f t="shared" ca="1" si="532"/>
        <v>16355</v>
      </c>
    </row>
    <row r="5401" spans="2:12" x14ac:dyDescent="0.25">
      <c r="B5401">
        <f t="shared" ca="1" si="528"/>
        <v>3</v>
      </c>
      <c r="C5401">
        <f t="shared" ca="1" si="527"/>
        <v>11</v>
      </c>
      <c r="D5401">
        <f t="shared" ca="1" si="527"/>
        <v>1933</v>
      </c>
      <c r="E5401">
        <f t="shared" ca="1" si="527"/>
        <v>2</v>
      </c>
      <c r="F5401">
        <f t="shared" ca="1" si="527"/>
        <v>5</v>
      </c>
      <c r="G5401">
        <f t="shared" ca="1" si="527"/>
        <v>1</v>
      </c>
      <c r="I5401" t="str">
        <f t="shared" ca="1" si="529"/>
        <v>Male</v>
      </c>
      <c r="J5401" t="str">
        <f t="shared" ca="1" si="530"/>
        <v>Blue Cross</v>
      </c>
      <c r="K5401" t="str">
        <f t="shared" ca="1" si="531"/>
        <v>Discharged</v>
      </c>
      <c r="L5401" s="1">
        <f t="shared" ca="1" si="532"/>
        <v>12361</v>
      </c>
    </row>
    <row r="5402" spans="2:12" x14ac:dyDescent="0.25">
      <c r="B5402">
        <f t="shared" ca="1" si="528"/>
        <v>19</v>
      </c>
      <c r="C5402">
        <f t="shared" ca="1" si="527"/>
        <v>7</v>
      </c>
      <c r="D5402">
        <f t="shared" ca="1" si="527"/>
        <v>1949</v>
      </c>
      <c r="E5402">
        <f t="shared" ca="1" si="527"/>
        <v>1</v>
      </c>
      <c r="F5402">
        <f t="shared" ca="1" si="527"/>
        <v>5</v>
      </c>
      <c r="G5402">
        <f t="shared" ca="1" si="527"/>
        <v>1</v>
      </c>
      <c r="I5402" t="str">
        <f t="shared" ca="1" si="529"/>
        <v>Female</v>
      </c>
      <c r="J5402" t="str">
        <f t="shared" ca="1" si="530"/>
        <v>Blue Cross</v>
      </c>
      <c r="K5402" t="str">
        <f t="shared" ca="1" si="531"/>
        <v>Discharged</v>
      </c>
      <c r="L5402" s="1">
        <f t="shared" ca="1" si="532"/>
        <v>18098</v>
      </c>
    </row>
    <row r="5403" spans="2:12" x14ac:dyDescent="0.25">
      <c r="B5403">
        <f t="shared" ca="1" si="528"/>
        <v>12</v>
      </c>
      <c r="C5403">
        <f t="shared" ca="1" si="527"/>
        <v>4</v>
      </c>
      <c r="D5403">
        <f t="shared" ca="1" si="527"/>
        <v>1933</v>
      </c>
      <c r="E5403">
        <f t="shared" ca="1" si="527"/>
        <v>1</v>
      </c>
      <c r="F5403">
        <f t="shared" ca="1" si="527"/>
        <v>4</v>
      </c>
      <c r="G5403">
        <f t="shared" ca="1" si="527"/>
        <v>2</v>
      </c>
      <c r="I5403" t="str">
        <f t="shared" ca="1" si="529"/>
        <v>Female</v>
      </c>
      <c r="J5403" t="str">
        <f t="shared" ca="1" si="530"/>
        <v>Self-pay</v>
      </c>
      <c r="K5403" t="str">
        <f t="shared" ca="1" si="531"/>
        <v>Admitted</v>
      </c>
      <c r="L5403" s="1">
        <f t="shared" ca="1" si="532"/>
        <v>12156</v>
      </c>
    </row>
    <row r="5404" spans="2:12" x14ac:dyDescent="0.25">
      <c r="B5404">
        <f t="shared" ca="1" si="528"/>
        <v>24</v>
      </c>
      <c r="C5404">
        <f t="shared" ca="1" si="527"/>
        <v>11</v>
      </c>
      <c r="D5404">
        <f t="shared" ca="1" si="527"/>
        <v>1987</v>
      </c>
      <c r="E5404">
        <f t="shared" ca="1" si="527"/>
        <v>2</v>
      </c>
      <c r="F5404">
        <f t="shared" ca="1" si="527"/>
        <v>5</v>
      </c>
      <c r="G5404">
        <f t="shared" ca="1" si="527"/>
        <v>1</v>
      </c>
      <c r="I5404" t="str">
        <f t="shared" ca="1" si="529"/>
        <v>Male</v>
      </c>
      <c r="J5404" t="str">
        <f t="shared" ca="1" si="530"/>
        <v>Blue Cross</v>
      </c>
      <c r="K5404" t="str">
        <f t="shared" ca="1" si="531"/>
        <v>Discharged</v>
      </c>
      <c r="L5404" s="1">
        <f t="shared" ca="1" si="532"/>
        <v>32105</v>
      </c>
    </row>
    <row r="5405" spans="2:12" x14ac:dyDescent="0.25">
      <c r="B5405">
        <f t="shared" ca="1" si="528"/>
        <v>11</v>
      </c>
      <c r="C5405">
        <f t="shared" ca="1" si="527"/>
        <v>8</v>
      </c>
      <c r="D5405">
        <f t="shared" ca="1" si="527"/>
        <v>1967</v>
      </c>
      <c r="E5405">
        <f t="shared" ca="1" si="527"/>
        <v>1</v>
      </c>
      <c r="F5405">
        <f t="shared" ca="1" si="527"/>
        <v>5</v>
      </c>
      <c r="G5405">
        <f t="shared" ca="1" si="527"/>
        <v>3</v>
      </c>
      <c r="I5405" t="str">
        <f t="shared" ca="1" si="529"/>
        <v>Female</v>
      </c>
      <c r="J5405" t="str">
        <f t="shared" ca="1" si="530"/>
        <v>Blue Cross</v>
      </c>
      <c r="K5405" t="str">
        <f t="shared" ca="1" si="531"/>
        <v>Transferred</v>
      </c>
      <c r="L5405" s="1">
        <f t="shared" ca="1" si="532"/>
        <v>24695</v>
      </c>
    </row>
    <row r="5406" spans="2:12" x14ac:dyDescent="0.25">
      <c r="B5406">
        <f t="shared" ca="1" si="528"/>
        <v>2</v>
      </c>
      <c r="C5406">
        <f t="shared" ca="1" si="527"/>
        <v>11</v>
      </c>
      <c r="D5406">
        <f t="shared" ca="1" si="527"/>
        <v>1984</v>
      </c>
      <c r="E5406">
        <f t="shared" ca="1" si="527"/>
        <v>2</v>
      </c>
      <c r="F5406">
        <f t="shared" ca="1" si="527"/>
        <v>4</v>
      </c>
      <c r="G5406">
        <f t="shared" ca="1" si="527"/>
        <v>1</v>
      </c>
      <c r="I5406" t="str">
        <f t="shared" ca="1" si="529"/>
        <v>Male</v>
      </c>
      <c r="J5406" t="str">
        <f t="shared" ca="1" si="530"/>
        <v>Self-pay</v>
      </c>
      <c r="K5406" t="str">
        <f t="shared" ca="1" si="531"/>
        <v>Discharged</v>
      </c>
      <c r="L5406" s="1">
        <f t="shared" ca="1" si="532"/>
        <v>30988</v>
      </c>
    </row>
    <row r="5407" spans="2:12" x14ac:dyDescent="0.25">
      <c r="B5407">
        <f t="shared" ca="1" si="528"/>
        <v>13</v>
      </c>
      <c r="C5407">
        <f t="shared" ca="1" si="527"/>
        <v>11</v>
      </c>
      <c r="D5407">
        <f t="shared" ca="1" si="527"/>
        <v>1961</v>
      </c>
      <c r="E5407">
        <f t="shared" ca="1" si="527"/>
        <v>2</v>
      </c>
      <c r="F5407">
        <f t="shared" ca="1" si="527"/>
        <v>2</v>
      </c>
      <c r="G5407">
        <f t="shared" ca="1" si="527"/>
        <v>3</v>
      </c>
      <c r="I5407" t="str">
        <f t="shared" ca="1" si="529"/>
        <v>Male</v>
      </c>
      <c r="J5407" t="str">
        <f t="shared" ca="1" si="530"/>
        <v>Medicare</v>
      </c>
      <c r="K5407" t="str">
        <f t="shared" ca="1" si="531"/>
        <v>Transferred</v>
      </c>
      <c r="L5407" s="1">
        <f t="shared" ca="1" si="532"/>
        <v>22598</v>
      </c>
    </row>
    <row r="5408" spans="2:12" x14ac:dyDescent="0.25">
      <c r="B5408">
        <f t="shared" ca="1" si="528"/>
        <v>16</v>
      </c>
      <c r="C5408">
        <f t="shared" ca="1" si="527"/>
        <v>2</v>
      </c>
      <c r="D5408">
        <f t="shared" ca="1" si="527"/>
        <v>1998</v>
      </c>
      <c r="E5408">
        <f t="shared" ca="1" si="527"/>
        <v>2</v>
      </c>
      <c r="F5408">
        <f t="shared" ca="1" si="527"/>
        <v>4</v>
      </c>
      <c r="G5408">
        <f t="shared" ca="1" si="527"/>
        <v>1</v>
      </c>
      <c r="I5408" t="str">
        <f t="shared" ca="1" si="529"/>
        <v>Male</v>
      </c>
      <c r="J5408" t="str">
        <f t="shared" ca="1" si="530"/>
        <v>Self-pay</v>
      </c>
      <c r="K5408" t="str">
        <f t="shared" ca="1" si="531"/>
        <v>Discharged</v>
      </c>
      <c r="L5408" s="1">
        <f t="shared" ca="1" si="532"/>
        <v>35842</v>
      </c>
    </row>
    <row r="5409" spans="2:12" x14ac:dyDescent="0.25">
      <c r="B5409">
        <f t="shared" ca="1" si="528"/>
        <v>17</v>
      </c>
      <c r="C5409">
        <f t="shared" ca="1" si="527"/>
        <v>11</v>
      </c>
      <c r="D5409">
        <f t="shared" ca="1" si="527"/>
        <v>1935</v>
      </c>
      <c r="E5409">
        <f t="shared" ca="1" si="527"/>
        <v>1</v>
      </c>
      <c r="F5409">
        <f t="shared" ca="1" si="527"/>
        <v>2</v>
      </c>
      <c r="G5409">
        <f t="shared" ca="1" si="527"/>
        <v>4</v>
      </c>
      <c r="I5409" t="str">
        <f t="shared" ca="1" si="529"/>
        <v>Female</v>
      </c>
      <c r="J5409" t="str">
        <f t="shared" ca="1" si="530"/>
        <v>Medicare</v>
      </c>
      <c r="K5409" t="str">
        <f t="shared" ca="1" si="531"/>
        <v>Left without being seen</v>
      </c>
      <c r="L5409" s="1">
        <f t="shared" ca="1" si="532"/>
        <v>13105</v>
      </c>
    </row>
    <row r="5410" spans="2:12" x14ac:dyDescent="0.25">
      <c r="B5410">
        <f t="shared" ca="1" si="528"/>
        <v>27</v>
      </c>
      <c r="C5410">
        <f t="shared" ca="1" si="527"/>
        <v>9</v>
      </c>
      <c r="D5410">
        <f t="shared" ca="1" si="527"/>
        <v>1960</v>
      </c>
      <c r="E5410">
        <f t="shared" ca="1" si="527"/>
        <v>2</v>
      </c>
      <c r="F5410">
        <f t="shared" ca="1" si="527"/>
        <v>5</v>
      </c>
      <c r="G5410">
        <f t="shared" ca="1" si="527"/>
        <v>3</v>
      </c>
      <c r="I5410" t="str">
        <f t="shared" ca="1" si="529"/>
        <v>Male</v>
      </c>
      <c r="J5410" t="str">
        <f t="shared" ca="1" si="530"/>
        <v>Blue Cross</v>
      </c>
      <c r="K5410" t="str">
        <f t="shared" ca="1" si="531"/>
        <v>Transferred</v>
      </c>
      <c r="L5410" s="1">
        <f t="shared" ca="1" si="532"/>
        <v>22186</v>
      </c>
    </row>
    <row r="5411" spans="2:12" x14ac:dyDescent="0.25">
      <c r="B5411">
        <f t="shared" ca="1" si="528"/>
        <v>4</v>
      </c>
      <c r="C5411">
        <f t="shared" ca="1" si="527"/>
        <v>3</v>
      </c>
      <c r="D5411">
        <f t="shared" ca="1" si="527"/>
        <v>1999</v>
      </c>
      <c r="E5411">
        <f t="shared" ca="1" si="527"/>
        <v>1</v>
      </c>
      <c r="F5411">
        <f t="shared" ca="1" si="527"/>
        <v>4</v>
      </c>
      <c r="G5411">
        <f t="shared" ca="1" si="527"/>
        <v>3</v>
      </c>
      <c r="I5411" t="str">
        <f t="shared" ca="1" si="529"/>
        <v>Female</v>
      </c>
      <c r="J5411" t="str">
        <f t="shared" ca="1" si="530"/>
        <v>Self-pay</v>
      </c>
      <c r="K5411" t="str">
        <f t="shared" ca="1" si="531"/>
        <v>Transferred</v>
      </c>
      <c r="L5411" s="1">
        <f t="shared" ca="1" si="532"/>
        <v>36223</v>
      </c>
    </row>
    <row r="5412" spans="2:12" x14ac:dyDescent="0.25">
      <c r="B5412">
        <f t="shared" ca="1" si="528"/>
        <v>27</v>
      </c>
      <c r="C5412">
        <f t="shared" ca="1" si="527"/>
        <v>5</v>
      </c>
      <c r="D5412">
        <f t="shared" ca="1" si="527"/>
        <v>1956</v>
      </c>
      <c r="E5412">
        <f t="shared" ca="1" si="527"/>
        <v>2</v>
      </c>
      <c r="F5412">
        <f t="shared" ca="1" si="527"/>
        <v>1</v>
      </c>
      <c r="G5412">
        <f t="shared" ca="1" si="527"/>
        <v>3</v>
      </c>
      <c r="I5412" t="str">
        <f t="shared" ca="1" si="529"/>
        <v>Male</v>
      </c>
      <c r="J5412" t="str">
        <f t="shared" ca="1" si="530"/>
        <v>Aetna</v>
      </c>
      <c r="K5412" t="str">
        <f t="shared" ca="1" si="531"/>
        <v>Transferred</v>
      </c>
      <c r="L5412" s="1">
        <f t="shared" ca="1" si="532"/>
        <v>20602</v>
      </c>
    </row>
    <row r="5413" spans="2:12" x14ac:dyDescent="0.25">
      <c r="B5413">
        <f t="shared" ca="1" si="528"/>
        <v>5</v>
      </c>
      <c r="C5413">
        <f t="shared" ca="1" si="527"/>
        <v>8</v>
      </c>
      <c r="D5413">
        <f t="shared" ca="1" si="527"/>
        <v>1972</v>
      </c>
      <c r="E5413">
        <f t="shared" ca="1" si="527"/>
        <v>1</v>
      </c>
      <c r="F5413">
        <f t="shared" ca="1" si="527"/>
        <v>1</v>
      </c>
      <c r="G5413">
        <f t="shared" ca="1" si="527"/>
        <v>1</v>
      </c>
      <c r="I5413" t="str">
        <f t="shared" ca="1" si="529"/>
        <v>Female</v>
      </c>
      <c r="J5413" t="str">
        <f t="shared" ca="1" si="530"/>
        <v>Aetna</v>
      </c>
      <c r="K5413" t="str">
        <f t="shared" ca="1" si="531"/>
        <v>Discharged</v>
      </c>
      <c r="L5413" s="1">
        <f t="shared" ca="1" si="532"/>
        <v>26516</v>
      </c>
    </row>
    <row r="5414" spans="2:12" x14ac:dyDescent="0.25">
      <c r="B5414">
        <f t="shared" ca="1" si="528"/>
        <v>13</v>
      </c>
      <c r="C5414">
        <f t="shared" ca="1" si="527"/>
        <v>5</v>
      </c>
      <c r="D5414">
        <f t="shared" ca="1" si="527"/>
        <v>2000</v>
      </c>
      <c r="E5414">
        <f t="shared" ca="1" si="527"/>
        <v>2</v>
      </c>
      <c r="F5414">
        <f t="shared" ca="1" si="527"/>
        <v>2</v>
      </c>
      <c r="G5414">
        <f t="shared" ca="1" si="527"/>
        <v>4</v>
      </c>
      <c r="I5414" t="str">
        <f t="shared" ca="1" si="529"/>
        <v>Male</v>
      </c>
      <c r="J5414" t="str">
        <f t="shared" ca="1" si="530"/>
        <v>Medicare</v>
      </c>
      <c r="K5414" t="str">
        <f t="shared" ca="1" si="531"/>
        <v>Left without being seen</v>
      </c>
      <c r="L5414" s="1">
        <f t="shared" ca="1" si="532"/>
        <v>36659</v>
      </c>
    </row>
    <row r="5415" spans="2:12" x14ac:dyDescent="0.25">
      <c r="B5415">
        <f t="shared" ca="1" si="528"/>
        <v>8</v>
      </c>
      <c r="C5415">
        <f t="shared" ca="1" si="527"/>
        <v>7</v>
      </c>
      <c r="D5415">
        <f t="shared" ca="1" si="527"/>
        <v>1990</v>
      </c>
      <c r="E5415">
        <f t="shared" ca="1" si="527"/>
        <v>1</v>
      </c>
      <c r="F5415">
        <f t="shared" ca="1" si="527"/>
        <v>3</v>
      </c>
      <c r="G5415">
        <f t="shared" ca="1" si="527"/>
        <v>3</v>
      </c>
      <c r="I5415" t="str">
        <f t="shared" ca="1" si="529"/>
        <v>Female</v>
      </c>
      <c r="J5415" t="str">
        <f t="shared" ca="1" si="530"/>
        <v>Medicaid</v>
      </c>
      <c r="K5415" t="str">
        <f t="shared" ca="1" si="531"/>
        <v>Transferred</v>
      </c>
      <c r="L5415" s="1">
        <f t="shared" ca="1" si="532"/>
        <v>33062</v>
      </c>
    </row>
    <row r="5416" spans="2:12" x14ac:dyDescent="0.25">
      <c r="B5416">
        <f t="shared" ca="1" si="528"/>
        <v>25</v>
      </c>
      <c r="C5416">
        <f t="shared" ca="1" si="527"/>
        <v>10</v>
      </c>
      <c r="D5416">
        <f t="shared" ca="1" si="527"/>
        <v>1938</v>
      </c>
      <c r="E5416">
        <f t="shared" ca="1" si="527"/>
        <v>1</v>
      </c>
      <c r="F5416">
        <f t="shared" ca="1" si="527"/>
        <v>3</v>
      </c>
      <c r="G5416">
        <f t="shared" ca="1" si="527"/>
        <v>3</v>
      </c>
      <c r="I5416" t="str">
        <f t="shared" ca="1" si="529"/>
        <v>Female</v>
      </c>
      <c r="J5416" t="str">
        <f t="shared" ca="1" si="530"/>
        <v>Medicaid</v>
      </c>
      <c r="K5416" t="str">
        <f t="shared" ca="1" si="531"/>
        <v>Transferred</v>
      </c>
      <c r="L5416" s="1">
        <f t="shared" ca="1" si="532"/>
        <v>14178</v>
      </c>
    </row>
    <row r="5417" spans="2:12" x14ac:dyDescent="0.25">
      <c r="B5417">
        <f t="shared" ca="1" si="528"/>
        <v>7</v>
      </c>
      <c r="C5417">
        <f t="shared" ca="1" si="527"/>
        <v>2</v>
      </c>
      <c r="D5417">
        <f t="shared" ca="1" si="527"/>
        <v>2006</v>
      </c>
      <c r="E5417">
        <f t="shared" ca="1" si="527"/>
        <v>1</v>
      </c>
      <c r="F5417">
        <f t="shared" ca="1" si="527"/>
        <v>3</v>
      </c>
      <c r="G5417">
        <f t="shared" ca="1" si="527"/>
        <v>1</v>
      </c>
      <c r="I5417" t="str">
        <f t="shared" ca="1" si="529"/>
        <v>Female</v>
      </c>
      <c r="J5417" t="str">
        <f t="shared" ca="1" si="530"/>
        <v>Medicaid</v>
      </c>
      <c r="K5417" t="str">
        <f t="shared" ca="1" si="531"/>
        <v>Discharged</v>
      </c>
      <c r="L5417" s="1">
        <f t="shared" ca="1" si="532"/>
        <v>38755</v>
      </c>
    </row>
    <row r="5418" spans="2:12" x14ac:dyDescent="0.25">
      <c r="B5418">
        <f t="shared" ca="1" si="528"/>
        <v>30</v>
      </c>
      <c r="C5418">
        <f t="shared" ca="1" si="527"/>
        <v>4</v>
      </c>
      <c r="D5418">
        <f t="shared" ca="1" si="527"/>
        <v>1971</v>
      </c>
      <c r="E5418">
        <f t="shared" ca="1" si="527"/>
        <v>1</v>
      </c>
      <c r="F5418">
        <f t="shared" ca="1" si="527"/>
        <v>3</v>
      </c>
      <c r="G5418">
        <f t="shared" ca="1" si="527"/>
        <v>4</v>
      </c>
      <c r="I5418" t="str">
        <f t="shared" ca="1" si="529"/>
        <v>Female</v>
      </c>
      <c r="J5418" t="str">
        <f t="shared" ca="1" si="530"/>
        <v>Medicaid</v>
      </c>
      <c r="K5418" t="str">
        <f t="shared" ca="1" si="531"/>
        <v>Left without being seen</v>
      </c>
      <c r="L5418" s="1">
        <f t="shared" ca="1" si="532"/>
        <v>26053</v>
      </c>
    </row>
    <row r="5419" spans="2:12" x14ac:dyDescent="0.25">
      <c r="B5419">
        <f t="shared" ca="1" si="528"/>
        <v>19</v>
      </c>
      <c r="C5419">
        <f t="shared" ca="1" si="527"/>
        <v>1</v>
      </c>
      <c r="D5419">
        <f t="shared" ca="1" si="527"/>
        <v>1986</v>
      </c>
      <c r="E5419">
        <f t="shared" ca="1" si="527"/>
        <v>2</v>
      </c>
      <c r="F5419">
        <f t="shared" ca="1" si="527"/>
        <v>3</v>
      </c>
      <c r="G5419">
        <f t="shared" ca="1" si="527"/>
        <v>3</v>
      </c>
      <c r="I5419" t="str">
        <f t="shared" ca="1" si="529"/>
        <v>Male</v>
      </c>
      <c r="J5419" t="str">
        <f t="shared" ca="1" si="530"/>
        <v>Medicaid</v>
      </c>
      <c r="K5419" t="str">
        <f t="shared" ca="1" si="531"/>
        <v>Transferred</v>
      </c>
      <c r="L5419" s="1">
        <f t="shared" ca="1" si="532"/>
        <v>31431</v>
      </c>
    </row>
    <row r="5420" spans="2:12" x14ac:dyDescent="0.25">
      <c r="B5420">
        <f t="shared" ca="1" si="528"/>
        <v>19</v>
      </c>
      <c r="C5420">
        <f t="shared" ca="1" si="527"/>
        <v>11</v>
      </c>
      <c r="D5420">
        <f t="shared" ca="1" si="527"/>
        <v>1982</v>
      </c>
      <c r="E5420">
        <f t="shared" ca="1" si="527"/>
        <v>1</v>
      </c>
      <c r="F5420">
        <f t="shared" ca="1" si="527"/>
        <v>4</v>
      </c>
      <c r="G5420">
        <f t="shared" ca="1" si="527"/>
        <v>3</v>
      </c>
      <c r="I5420" t="str">
        <f t="shared" ca="1" si="529"/>
        <v>Female</v>
      </c>
      <c r="J5420" t="str">
        <f t="shared" ca="1" si="530"/>
        <v>Self-pay</v>
      </c>
      <c r="K5420" t="str">
        <f t="shared" ca="1" si="531"/>
        <v>Transferred</v>
      </c>
      <c r="L5420" s="1">
        <f t="shared" ca="1" si="532"/>
        <v>30274</v>
      </c>
    </row>
    <row r="5421" spans="2:12" x14ac:dyDescent="0.25">
      <c r="B5421">
        <f t="shared" ca="1" si="528"/>
        <v>25</v>
      </c>
      <c r="C5421">
        <f t="shared" ca="1" si="527"/>
        <v>3</v>
      </c>
      <c r="D5421">
        <f t="shared" ca="1" si="527"/>
        <v>1960</v>
      </c>
      <c r="E5421">
        <f t="shared" ca="1" si="527"/>
        <v>1</v>
      </c>
      <c r="F5421">
        <f t="shared" ca="1" si="527"/>
        <v>3</v>
      </c>
      <c r="G5421">
        <f t="shared" ca="1" si="527"/>
        <v>1</v>
      </c>
      <c r="I5421" t="str">
        <f t="shared" ca="1" si="529"/>
        <v>Female</v>
      </c>
      <c r="J5421" t="str">
        <f t="shared" ca="1" si="530"/>
        <v>Medicaid</v>
      </c>
      <c r="K5421" t="str">
        <f t="shared" ca="1" si="531"/>
        <v>Discharged</v>
      </c>
      <c r="L5421" s="1">
        <f t="shared" ca="1" si="532"/>
        <v>22000</v>
      </c>
    </row>
    <row r="5422" spans="2:12" x14ac:dyDescent="0.25">
      <c r="B5422">
        <f t="shared" ca="1" si="528"/>
        <v>8</v>
      </c>
      <c r="C5422">
        <f t="shared" ca="1" si="527"/>
        <v>5</v>
      </c>
      <c r="D5422">
        <f t="shared" ca="1" si="527"/>
        <v>1920</v>
      </c>
      <c r="E5422">
        <f t="shared" ca="1" si="527"/>
        <v>1</v>
      </c>
      <c r="F5422">
        <f t="shared" ca="1" si="527"/>
        <v>5</v>
      </c>
      <c r="G5422">
        <f t="shared" ca="1" si="527"/>
        <v>2</v>
      </c>
      <c r="I5422" t="str">
        <f t="shared" ca="1" si="529"/>
        <v>Female</v>
      </c>
      <c r="J5422" t="str">
        <f t="shared" ca="1" si="530"/>
        <v>Blue Cross</v>
      </c>
      <c r="K5422" t="str">
        <f t="shared" ca="1" si="531"/>
        <v>Admitted</v>
      </c>
      <c r="L5422" s="1">
        <f t="shared" ca="1" si="532"/>
        <v>7434</v>
      </c>
    </row>
    <row r="5423" spans="2:12" x14ac:dyDescent="0.25">
      <c r="B5423">
        <f t="shared" ca="1" si="528"/>
        <v>17</v>
      </c>
      <c r="C5423">
        <f t="shared" ca="1" si="527"/>
        <v>7</v>
      </c>
      <c r="D5423">
        <f t="shared" ca="1" si="527"/>
        <v>1928</v>
      </c>
      <c r="E5423">
        <f t="shared" ref="C5423:G5474" ca="1" si="533">RANDBETWEEN(E$4,E$5)</f>
        <v>2</v>
      </c>
      <c r="F5423">
        <f t="shared" ca="1" si="533"/>
        <v>3</v>
      </c>
      <c r="G5423">
        <f t="shared" ca="1" si="533"/>
        <v>2</v>
      </c>
      <c r="I5423" t="str">
        <f t="shared" ca="1" si="529"/>
        <v>Male</v>
      </c>
      <c r="J5423" t="str">
        <f t="shared" ca="1" si="530"/>
        <v>Medicaid</v>
      </c>
      <c r="K5423" t="str">
        <f t="shared" ca="1" si="531"/>
        <v>Admitted</v>
      </c>
      <c r="L5423" s="1">
        <f t="shared" ca="1" si="532"/>
        <v>10426</v>
      </c>
    </row>
    <row r="5424" spans="2:12" x14ac:dyDescent="0.25">
      <c r="B5424">
        <f t="shared" ca="1" si="528"/>
        <v>19</v>
      </c>
      <c r="C5424">
        <f t="shared" ca="1" si="533"/>
        <v>5</v>
      </c>
      <c r="D5424">
        <f t="shared" ca="1" si="533"/>
        <v>2008</v>
      </c>
      <c r="E5424">
        <f t="shared" ca="1" si="533"/>
        <v>2</v>
      </c>
      <c r="F5424">
        <f t="shared" ca="1" si="533"/>
        <v>2</v>
      </c>
      <c r="G5424">
        <f t="shared" ca="1" si="533"/>
        <v>1</v>
      </c>
      <c r="I5424" t="str">
        <f t="shared" ca="1" si="529"/>
        <v>Male</v>
      </c>
      <c r="J5424" t="str">
        <f t="shared" ca="1" si="530"/>
        <v>Medicare</v>
      </c>
      <c r="K5424" t="str">
        <f t="shared" ca="1" si="531"/>
        <v>Discharged</v>
      </c>
      <c r="L5424" s="1">
        <f t="shared" ca="1" si="532"/>
        <v>39587</v>
      </c>
    </row>
    <row r="5425" spans="2:12" x14ac:dyDescent="0.25">
      <c r="B5425">
        <f t="shared" ca="1" si="528"/>
        <v>2</v>
      </c>
      <c r="C5425">
        <f t="shared" ca="1" si="533"/>
        <v>7</v>
      </c>
      <c r="D5425">
        <f t="shared" ca="1" si="533"/>
        <v>1931</v>
      </c>
      <c r="E5425">
        <f t="shared" ca="1" si="533"/>
        <v>2</v>
      </c>
      <c r="F5425">
        <f t="shared" ca="1" si="533"/>
        <v>3</v>
      </c>
      <c r="G5425">
        <f t="shared" ca="1" si="533"/>
        <v>4</v>
      </c>
      <c r="I5425" t="str">
        <f t="shared" ca="1" si="529"/>
        <v>Male</v>
      </c>
      <c r="J5425" t="str">
        <f t="shared" ca="1" si="530"/>
        <v>Medicaid</v>
      </c>
      <c r="K5425" t="str">
        <f t="shared" ca="1" si="531"/>
        <v>Left without being seen</v>
      </c>
      <c r="L5425" s="1">
        <f t="shared" ca="1" si="532"/>
        <v>11506</v>
      </c>
    </row>
    <row r="5426" spans="2:12" x14ac:dyDescent="0.25">
      <c r="B5426">
        <f t="shared" ca="1" si="528"/>
        <v>19</v>
      </c>
      <c r="C5426">
        <f t="shared" ca="1" si="533"/>
        <v>3</v>
      </c>
      <c r="D5426">
        <f t="shared" ca="1" si="533"/>
        <v>1937</v>
      </c>
      <c r="E5426">
        <f t="shared" ca="1" si="533"/>
        <v>1</v>
      </c>
      <c r="F5426">
        <f t="shared" ca="1" si="533"/>
        <v>4</v>
      </c>
      <c r="G5426">
        <f t="shared" ca="1" si="533"/>
        <v>1</v>
      </c>
      <c r="I5426" t="str">
        <f t="shared" ca="1" si="529"/>
        <v>Female</v>
      </c>
      <c r="J5426" t="str">
        <f t="shared" ca="1" si="530"/>
        <v>Self-pay</v>
      </c>
      <c r="K5426" t="str">
        <f t="shared" ca="1" si="531"/>
        <v>Discharged</v>
      </c>
      <c r="L5426" s="1">
        <f t="shared" ca="1" si="532"/>
        <v>13593</v>
      </c>
    </row>
    <row r="5427" spans="2:12" x14ac:dyDescent="0.25">
      <c r="B5427">
        <f t="shared" ca="1" si="528"/>
        <v>8</v>
      </c>
      <c r="C5427">
        <f t="shared" ca="1" si="533"/>
        <v>9</v>
      </c>
      <c r="D5427">
        <f t="shared" ca="1" si="533"/>
        <v>1990</v>
      </c>
      <c r="E5427">
        <f t="shared" ca="1" si="533"/>
        <v>2</v>
      </c>
      <c r="F5427">
        <f t="shared" ca="1" si="533"/>
        <v>3</v>
      </c>
      <c r="G5427">
        <f t="shared" ca="1" si="533"/>
        <v>2</v>
      </c>
      <c r="I5427" t="str">
        <f t="shared" ca="1" si="529"/>
        <v>Male</v>
      </c>
      <c r="J5427" t="str">
        <f t="shared" ca="1" si="530"/>
        <v>Medicaid</v>
      </c>
      <c r="K5427" t="str">
        <f t="shared" ca="1" si="531"/>
        <v>Admitted</v>
      </c>
      <c r="L5427" s="1">
        <f t="shared" ca="1" si="532"/>
        <v>33124</v>
      </c>
    </row>
    <row r="5428" spans="2:12" x14ac:dyDescent="0.25">
      <c r="B5428">
        <f t="shared" ca="1" si="528"/>
        <v>8</v>
      </c>
      <c r="C5428">
        <f t="shared" ca="1" si="533"/>
        <v>2</v>
      </c>
      <c r="D5428">
        <f t="shared" ca="1" si="533"/>
        <v>1995</v>
      </c>
      <c r="E5428">
        <f t="shared" ca="1" si="533"/>
        <v>1</v>
      </c>
      <c r="F5428">
        <f t="shared" ca="1" si="533"/>
        <v>3</v>
      </c>
      <c r="G5428">
        <f t="shared" ca="1" si="533"/>
        <v>2</v>
      </c>
      <c r="I5428" t="str">
        <f t="shared" ca="1" si="529"/>
        <v>Female</v>
      </c>
      <c r="J5428" t="str">
        <f t="shared" ca="1" si="530"/>
        <v>Medicaid</v>
      </c>
      <c r="K5428" t="str">
        <f t="shared" ca="1" si="531"/>
        <v>Admitted</v>
      </c>
      <c r="L5428" s="1">
        <f t="shared" ca="1" si="532"/>
        <v>34738</v>
      </c>
    </row>
    <row r="5429" spans="2:12" x14ac:dyDescent="0.25">
      <c r="B5429">
        <f t="shared" ca="1" si="528"/>
        <v>15</v>
      </c>
      <c r="C5429">
        <f t="shared" ca="1" si="533"/>
        <v>5</v>
      </c>
      <c r="D5429">
        <f t="shared" ca="1" si="533"/>
        <v>1947</v>
      </c>
      <c r="E5429">
        <f t="shared" ca="1" si="533"/>
        <v>1</v>
      </c>
      <c r="F5429">
        <f t="shared" ca="1" si="533"/>
        <v>4</v>
      </c>
      <c r="G5429">
        <f t="shared" ca="1" si="533"/>
        <v>4</v>
      </c>
      <c r="I5429" t="str">
        <f t="shared" ca="1" si="529"/>
        <v>Female</v>
      </c>
      <c r="J5429" t="str">
        <f t="shared" ca="1" si="530"/>
        <v>Self-pay</v>
      </c>
      <c r="K5429" t="str">
        <f t="shared" ca="1" si="531"/>
        <v>Left without being seen</v>
      </c>
      <c r="L5429" s="1">
        <f t="shared" ca="1" si="532"/>
        <v>17302</v>
      </c>
    </row>
    <row r="5430" spans="2:12" x14ac:dyDescent="0.25">
      <c r="B5430">
        <f t="shared" ca="1" si="528"/>
        <v>22</v>
      </c>
      <c r="C5430">
        <f t="shared" ca="1" si="533"/>
        <v>10</v>
      </c>
      <c r="D5430">
        <f t="shared" ca="1" si="533"/>
        <v>2002</v>
      </c>
      <c r="E5430">
        <f t="shared" ca="1" si="533"/>
        <v>1</v>
      </c>
      <c r="F5430">
        <f t="shared" ca="1" si="533"/>
        <v>4</v>
      </c>
      <c r="G5430">
        <f t="shared" ca="1" si="533"/>
        <v>4</v>
      </c>
      <c r="I5430" t="str">
        <f t="shared" ca="1" si="529"/>
        <v>Female</v>
      </c>
      <c r="J5430" t="str">
        <f t="shared" ca="1" si="530"/>
        <v>Self-pay</v>
      </c>
      <c r="K5430" t="str">
        <f t="shared" ca="1" si="531"/>
        <v>Left without being seen</v>
      </c>
      <c r="L5430" s="1">
        <f t="shared" ca="1" si="532"/>
        <v>37551</v>
      </c>
    </row>
    <row r="5431" spans="2:12" x14ac:dyDescent="0.25">
      <c r="B5431">
        <f t="shared" ca="1" si="528"/>
        <v>8</v>
      </c>
      <c r="C5431">
        <f t="shared" ca="1" si="533"/>
        <v>4</v>
      </c>
      <c r="D5431">
        <f t="shared" ca="1" si="533"/>
        <v>2001</v>
      </c>
      <c r="E5431">
        <f t="shared" ca="1" si="533"/>
        <v>2</v>
      </c>
      <c r="F5431">
        <f t="shared" ca="1" si="533"/>
        <v>3</v>
      </c>
      <c r="G5431">
        <f t="shared" ca="1" si="533"/>
        <v>1</v>
      </c>
      <c r="I5431" t="str">
        <f t="shared" ca="1" si="529"/>
        <v>Male</v>
      </c>
      <c r="J5431" t="str">
        <f t="shared" ca="1" si="530"/>
        <v>Medicaid</v>
      </c>
      <c r="K5431" t="str">
        <f t="shared" ca="1" si="531"/>
        <v>Discharged</v>
      </c>
      <c r="L5431" s="1">
        <f t="shared" ca="1" si="532"/>
        <v>36989</v>
      </c>
    </row>
    <row r="5432" spans="2:12" x14ac:dyDescent="0.25">
      <c r="B5432">
        <f t="shared" ca="1" si="528"/>
        <v>11</v>
      </c>
      <c r="C5432">
        <f t="shared" ca="1" si="533"/>
        <v>2</v>
      </c>
      <c r="D5432">
        <f t="shared" ca="1" si="533"/>
        <v>1930</v>
      </c>
      <c r="E5432">
        <f t="shared" ca="1" si="533"/>
        <v>2</v>
      </c>
      <c r="F5432">
        <f t="shared" ca="1" si="533"/>
        <v>1</v>
      </c>
      <c r="G5432">
        <f t="shared" ca="1" si="533"/>
        <v>3</v>
      </c>
      <c r="I5432" t="str">
        <f t="shared" ca="1" si="529"/>
        <v>Male</v>
      </c>
      <c r="J5432" t="str">
        <f t="shared" ca="1" si="530"/>
        <v>Aetna</v>
      </c>
      <c r="K5432" t="str">
        <f t="shared" ca="1" si="531"/>
        <v>Transferred</v>
      </c>
      <c r="L5432" s="1">
        <f t="shared" ca="1" si="532"/>
        <v>11000</v>
      </c>
    </row>
    <row r="5433" spans="2:12" x14ac:dyDescent="0.25">
      <c r="B5433">
        <f t="shared" ca="1" si="528"/>
        <v>19</v>
      </c>
      <c r="C5433">
        <f t="shared" ca="1" si="533"/>
        <v>7</v>
      </c>
      <c r="D5433">
        <f t="shared" ca="1" si="533"/>
        <v>1985</v>
      </c>
      <c r="E5433">
        <f t="shared" ca="1" si="533"/>
        <v>1</v>
      </c>
      <c r="F5433">
        <f t="shared" ca="1" si="533"/>
        <v>4</v>
      </c>
      <c r="G5433">
        <f t="shared" ca="1" si="533"/>
        <v>4</v>
      </c>
      <c r="I5433" t="str">
        <f t="shared" ca="1" si="529"/>
        <v>Female</v>
      </c>
      <c r="J5433" t="str">
        <f t="shared" ca="1" si="530"/>
        <v>Self-pay</v>
      </c>
      <c r="K5433" t="str">
        <f t="shared" ca="1" si="531"/>
        <v>Left without being seen</v>
      </c>
      <c r="L5433" s="1">
        <f t="shared" ca="1" si="532"/>
        <v>31247</v>
      </c>
    </row>
    <row r="5434" spans="2:12" x14ac:dyDescent="0.25">
      <c r="B5434">
        <f t="shared" ca="1" si="528"/>
        <v>14</v>
      </c>
      <c r="C5434">
        <f t="shared" ca="1" si="533"/>
        <v>5</v>
      </c>
      <c r="D5434">
        <f t="shared" ca="1" si="533"/>
        <v>1980</v>
      </c>
      <c r="E5434">
        <f t="shared" ca="1" si="533"/>
        <v>1</v>
      </c>
      <c r="F5434">
        <f t="shared" ca="1" si="533"/>
        <v>2</v>
      </c>
      <c r="G5434">
        <f t="shared" ca="1" si="533"/>
        <v>2</v>
      </c>
      <c r="I5434" t="str">
        <f t="shared" ca="1" si="529"/>
        <v>Female</v>
      </c>
      <c r="J5434" t="str">
        <f t="shared" ca="1" si="530"/>
        <v>Medicare</v>
      </c>
      <c r="K5434" t="str">
        <f t="shared" ca="1" si="531"/>
        <v>Admitted</v>
      </c>
      <c r="L5434" s="1">
        <f t="shared" ca="1" si="532"/>
        <v>29355</v>
      </c>
    </row>
    <row r="5435" spans="2:12" x14ac:dyDescent="0.25">
      <c r="B5435">
        <f t="shared" ca="1" si="528"/>
        <v>21</v>
      </c>
      <c r="C5435">
        <f t="shared" ca="1" si="533"/>
        <v>10</v>
      </c>
      <c r="D5435">
        <f t="shared" ca="1" si="533"/>
        <v>1979</v>
      </c>
      <c r="E5435">
        <f t="shared" ca="1" si="533"/>
        <v>2</v>
      </c>
      <c r="F5435">
        <f t="shared" ca="1" si="533"/>
        <v>5</v>
      </c>
      <c r="G5435">
        <f t="shared" ca="1" si="533"/>
        <v>1</v>
      </c>
      <c r="I5435" t="str">
        <f t="shared" ca="1" si="529"/>
        <v>Male</v>
      </c>
      <c r="J5435" t="str">
        <f t="shared" ca="1" si="530"/>
        <v>Blue Cross</v>
      </c>
      <c r="K5435" t="str">
        <f t="shared" ca="1" si="531"/>
        <v>Discharged</v>
      </c>
      <c r="L5435" s="1">
        <f t="shared" ca="1" si="532"/>
        <v>29149</v>
      </c>
    </row>
    <row r="5436" spans="2:12" x14ac:dyDescent="0.25">
      <c r="B5436">
        <f t="shared" ca="1" si="528"/>
        <v>7</v>
      </c>
      <c r="C5436">
        <f t="shared" ca="1" si="533"/>
        <v>4</v>
      </c>
      <c r="D5436">
        <f t="shared" ca="1" si="533"/>
        <v>2006</v>
      </c>
      <c r="E5436">
        <f t="shared" ca="1" si="533"/>
        <v>1</v>
      </c>
      <c r="F5436">
        <f t="shared" ca="1" si="533"/>
        <v>3</v>
      </c>
      <c r="G5436">
        <f t="shared" ca="1" si="533"/>
        <v>4</v>
      </c>
      <c r="I5436" t="str">
        <f t="shared" ca="1" si="529"/>
        <v>Female</v>
      </c>
      <c r="J5436" t="str">
        <f t="shared" ca="1" si="530"/>
        <v>Medicaid</v>
      </c>
      <c r="K5436" t="str">
        <f t="shared" ca="1" si="531"/>
        <v>Left without being seen</v>
      </c>
      <c r="L5436" s="1">
        <f t="shared" ca="1" si="532"/>
        <v>38814</v>
      </c>
    </row>
    <row r="5437" spans="2:12" x14ac:dyDescent="0.25">
      <c r="B5437">
        <f t="shared" ca="1" si="528"/>
        <v>11</v>
      </c>
      <c r="C5437">
        <f t="shared" ca="1" si="533"/>
        <v>10</v>
      </c>
      <c r="D5437">
        <f t="shared" ca="1" si="533"/>
        <v>1987</v>
      </c>
      <c r="E5437">
        <f t="shared" ca="1" si="533"/>
        <v>2</v>
      </c>
      <c r="F5437">
        <f t="shared" ca="1" si="533"/>
        <v>1</v>
      </c>
      <c r="G5437">
        <f t="shared" ca="1" si="533"/>
        <v>4</v>
      </c>
      <c r="I5437" t="str">
        <f t="shared" ca="1" si="529"/>
        <v>Male</v>
      </c>
      <c r="J5437" t="str">
        <f t="shared" ca="1" si="530"/>
        <v>Aetna</v>
      </c>
      <c r="K5437" t="str">
        <f t="shared" ca="1" si="531"/>
        <v>Left without being seen</v>
      </c>
      <c r="L5437" s="1">
        <f t="shared" ca="1" si="532"/>
        <v>32061</v>
      </c>
    </row>
    <row r="5438" spans="2:12" x14ac:dyDescent="0.25">
      <c r="B5438">
        <f t="shared" ca="1" si="528"/>
        <v>16</v>
      </c>
      <c r="C5438">
        <f t="shared" ca="1" si="533"/>
        <v>11</v>
      </c>
      <c r="D5438">
        <f t="shared" ca="1" si="533"/>
        <v>1987</v>
      </c>
      <c r="E5438">
        <f t="shared" ca="1" si="533"/>
        <v>1</v>
      </c>
      <c r="F5438">
        <f t="shared" ca="1" si="533"/>
        <v>5</v>
      </c>
      <c r="G5438">
        <f t="shared" ca="1" si="533"/>
        <v>4</v>
      </c>
      <c r="I5438" t="str">
        <f t="shared" ca="1" si="529"/>
        <v>Female</v>
      </c>
      <c r="J5438" t="str">
        <f t="shared" ca="1" si="530"/>
        <v>Blue Cross</v>
      </c>
      <c r="K5438" t="str">
        <f t="shared" ca="1" si="531"/>
        <v>Left without being seen</v>
      </c>
      <c r="L5438" s="1">
        <f t="shared" ca="1" si="532"/>
        <v>32097</v>
      </c>
    </row>
    <row r="5439" spans="2:12" x14ac:dyDescent="0.25">
      <c r="B5439">
        <f t="shared" ca="1" si="528"/>
        <v>23</v>
      </c>
      <c r="C5439">
        <f t="shared" ca="1" si="533"/>
        <v>6</v>
      </c>
      <c r="D5439">
        <f t="shared" ca="1" si="533"/>
        <v>1932</v>
      </c>
      <c r="E5439">
        <f t="shared" ca="1" si="533"/>
        <v>1</v>
      </c>
      <c r="F5439">
        <f t="shared" ca="1" si="533"/>
        <v>2</v>
      </c>
      <c r="G5439">
        <f t="shared" ca="1" si="533"/>
        <v>2</v>
      </c>
      <c r="I5439" t="str">
        <f t="shared" ca="1" si="529"/>
        <v>Female</v>
      </c>
      <c r="J5439" t="str">
        <f t="shared" ca="1" si="530"/>
        <v>Medicare</v>
      </c>
      <c r="K5439" t="str">
        <f t="shared" ca="1" si="531"/>
        <v>Admitted</v>
      </c>
      <c r="L5439" s="1">
        <f t="shared" ca="1" si="532"/>
        <v>11863</v>
      </c>
    </row>
    <row r="5440" spans="2:12" x14ac:dyDescent="0.25">
      <c r="B5440">
        <f t="shared" ca="1" si="528"/>
        <v>21</v>
      </c>
      <c r="C5440">
        <f t="shared" ca="1" si="533"/>
        <v>8</v>
      </c>
      <c r="D5440">
        <f t="shared" ca="1" si="533"/>
        <v>1951</v>
      </c>
      <c r="E5440">
        <f t="shared" ca="1" si="533"/>
        <v>2</v>
      </c>
      <c r="F5440">
        <f t="shared" ca="1" si="533"/>
        <v>5</v>
      </c>
      <c r="G5440">
        <f t="shared" ca="1" si="533"/>
        <v>4</v>
      </c>
      <c r="I5440" t="str">
        <f t="shared" ca="1" si="529"/>
        <v>Male</v>
      </c>
      <c r="J5440" t="str">
        <f t="shared" ca="1" si="530"/>
        <v>Blue Cross</v>
      </c>
      <c r="K5440" t="str">
        <f t="shared" ca="1" si="531"/>
        <v>Left without being seen</v>
      </c>
      <c r="L5440" s="1">
        <f t="shared" ca="1" si="532"/>
        <v>18861</v>
      </c>
    </row>
    <row r="5441" spans="2:12" x14ac:dyDescent="0.25">
      <c r="B5441">
        <f t="shared" ca="1" si="528"/>
        <v>17</v>
      </c>
      <c r="C5441">
        <f t="shared" ca="1" si="533"/>
        <v>2</v>
      </c>
      <c r="D5441">
        <f t="shared" ca="1" si="533"/>
        <v>1919</v>
      </c>
      <c r="E5441">
        <f t="shared" ca="1" si="533"/>
        <v>1</v>
      </c>
      <c r="F5441">
        <f t="shared" ca="1" si="533"/>
        <v>5</v>
      </c>
      <c r="G5441">
        <f t="shared" ca="1" si="533"/>
        <v>1</v>
      </c>
      <c r="I5441" t="str">
        <f t="shared" ca="1" si="529"/>
        <v>Female</v>
      </c>
      <c r="J5441" t="str">
        <f t="shared" ca="1" si="530"/>
        <v>Blue Cross</v>
      </c>
      <c r="K5441" t="str">
        <f t="shared" ca="1" si="531"/>
        <v>Discharged</v>
      </c>
      <c r="L5441" s="1">
        <f t="shared" ca="1" si="532"/>
        <v>6988</v>
      </c>
    </row>
    <row r="5442" spans="2:12" x14ac:dyDescent="0.25">
      <c r="B5442">
        <f t="shared" ca="1" si="528"/>
        <v>29</v>
      </c>
      <c r="C5442">
        <f t="shared" ca="1" si="533"/>
        <v>10</v>
      </c>
      <c r="D5442">
        <f t="shared" ca="1" si="533"/>
        <v>2009</v>
      </c>
      <c r="E5442">
        <f t="shared" ca="1" si="533"/>
        <v>2</v>
      </c>
      <c r="F5442">
        <f t="shared" ca="1" si="533"/>
        <v>3</v>
      </c>
      <c r="G5442">
        <f t="shared" ca="1" si="533"/>
        <v>2</v>
      </c>
      <c r="I5442" t="str">
        <f t="shared" ca="1" si="529"/>
        <v>Male</v>
      </c>
      <c r="J5442" t="str">
        <f t="shared" ca="1" si="530"/>
        <v>Medicaid</v>
      </c>
      <c r="K5442" t="str">
        <f t="shared" ca="1" si="531"/>
        <v>Admitted</v>
      </c>
      <c r="L5442" s="1">
        <f t="shared" ca="1" si="532"/>
        <v>40115</v>
      </c>
    </row>
    <row r="5443" spans="2:12" x14ac:dyDescent="0.25">
      <c r="B5443">
        <f t="shared" ca="1" si="528"/>
        <v>29</v>
      </c>
      <c r="C5443">
        <f t="shared" ca="1" si="533"/>
        <v>6</v>
      </c>
      <c r="D5443">
        <f t="shared" ca="1" si="533"/>
        <v>1986</v>
      </c>
      <c r="E5443">
        <f t="shared" ca="1" si="533"/>
        <v>1</v>
      </c>
      <c r="F5443">
        <f t="shared" ca="1" si="533"/>
        <v>3</v>
      </c>
      <c r="G5443">
        <f t="shared" ca="1" si="533"/>
        <v>3</v>
      </c>
      <c r="I5443" t="str">
        <f t="shared" ca="1" si="529"/>
        <v>Female</v>
      </c>
      <c r="J5443" t="str">
        <f t="shared" ca="1" si="530"/>
        <v>Medicaid</v>
      </c>
      <c r="K5443" t="str">
        <f t="shared" ca="1" si="531"/>
        <v>Transferred</v>
      </c>
      <c r="L5443" s="1">
        <f t="shared" ca="1" si="532"/>
        <v>31592</v>
      </c>
    </row>
    <row r="5444" spans="2:12" x14ac:dyDescent="0.25">
      <c r="B5444">
        <f t="shared" ca="1" si="528"/>
        <v>7</v>
      </c>
      <c r="C5444">
        <f t="shared" ca="1" si="533"/>
        <v>11</v>
      </c>
      <c r="D5444">
        <f t="shared" ca="1" si="533"/>
        <v>1981</v>
      </c>
      <c r="E5444">
        <f t="shared" ca="1" si="533"/>
        <v>2</v>
      </c>
      <c r="F5444">
        <f t="shared" ca="1" si="533"/>
        <v>2</v>
      </c>
      <c r="G5444">
        <f t="shared" ca="1" si="533"/>
        <v>2</v>
      </c>
      <c r="I5444" t="str">
        <f t="shared" ca="1" si="529"/>
        <v>Male</v>
      </c>
      <c r="J5444" t="str">
        <f t="shared" ca="1" si="530"/>
        <v>Medicare</v>
      </c>
      <c r="K5444" t="str">
        <f t="shared" ca="1" si="531"/>
        <v>Admitted</v>
      </c>
      <c r="L5444" s="1">
        <f t="shared" ca="1" si="532"/>
        <v>29897</v>
      </c>
    </row>
    <row r="5445" spans="2:12" x14ac:dyDescent="0.25">
      <c r="B5445">
        <f t="shared" ref="B5445:B5508" ca="1" si="534">RANDBETWEEN(B$4,B$5)</f>
        <v>8</v>
      </c>
      <c r="C5445">
        <f t="shared" ca="1" si="533"/>
        <v>4</v>
      </c>
      <c r="D5445">
        <f t="shared" ca="1" si="533"/>
        <v>1942</v>
      </c>
      <c r="E5445">
        <f t="shared" ca="1" si="533"/>
        <v>1</v>
      </c>
      <c r="F5445">
        <f t="shared" ca="1" si="533"/>
        <v>4</v>
      </c>
      <c r="G5445">
        <f t="shared" ca="1" si="533"/>
        <v>1</v>
      </c>
      <c r="I5445" t="str">
        <f t="shared" ca="1" si="529"/>
        <v>Female</v>
      </c>
      <c r="J5445" t="str">
        <f t="shared" ca="1" si="530"/>
        <v>Self-pay</v>
      </c>
      <c r="K5445" t="str">
        <f t="shared" ca="1" si="531"/>
        <v>Discharged</v>
      </c>
      <c r="L5445" s="1">
        <f t="shared" ca="1" si="532"/>
        <v>15439</v>
      </c>
    </row>
    <row r="5446" spans="2:12" x14ac:dyDescent="0.25">
      <c r="B5446">
        <f t="shared" ca="1" si="534"/>
        <v>16</v>
      </c>
      <c r="C5446">
        <f t="shared" ca="1" si="533"/>
        <v>2</v>
      </c>
      <c r="D5446">
        <f t="shared" ca="1" si="533"/>
        <v>1999</v>
      </c>
      <c r="E5446">
        <f t="shared" ca="1" si="533"/>
        <v>1</v>
      </c>
      <c r="F5446">
        <f t="shared" ca="1" si="533"/>
        <v>5</v>
      </c>
      <c r="G5446">
        <f t="shared" ca="1" si="533"/>
        <v>3</v>
      </c>
      <c r="I5446" t="str">
        <f t="shared" ca="1" si="529"/>
        <v>Female</v>
      </c>
      <c r="J5446" t="str">
        <f t="shared" ca="1" si="530"/>
        <v>Blue Cross</v>
      </c>
      <c r="K5446" t="str">
        <f t="shared" ca="1" si="531"/>
        <v>Transferred</v>
      </c>
      <c r="L5446" s="1">
        <f t="shared" ca="1" si="532"/>
        <v>36207</v>
      </c>
    </row>
    <row r="5447" spans="2:12" x14ac:dyDescent="0.25">
      <c r="B5447">
        <f t="shared" ca="1" si="534"/>
        <v>30</v>
      </c>
      <c r="C5447">
        <f t="shared" ca="1" si="533"/>
        <v>3</v>
      </c>
      <c r="D5447">
        <f t="shared" ca="1" si="533"/>
        <v>1970</v>
      </c>
      <c r="E5447">
        <f t="shared" ca="1" si="533"/>
        <v>2</v>
      </c>
      <c r="F5447">
        <f t="shared" ca="1" si="533"/>
        <v>5</v>
      </c>
      <c r="G5447">
        <f t="shared" ca="1" si="533"/>
        <v>2</v>
      </c>
      <c r="I5447" t="str">
        <f t="shared" ca="1" si="529"/>
        <v>Male</v>
      </c>
      <c r="J5447" t="str">
        <f t="shared" ca="1" si="530"/>
        <v>Blue Cross</v>
      </c>
      <c r="K5447" t="str">
        <f t="shared" ca="1" si="531"/>
        <v>Admitted</v>
      </c>
      <c r="L5447" s="1">
        <f t="shared" ca="1" si="532"/>
        <v>25657</v>
      </c>
    </row>
    <row r="5448" spans="2:12" x14ac:dyDescent="0.25">
      <c r="B5448">
        <f t="shared" ca="1" si="534"/>
        <v>20</v>
      </c>
      <c r="C5448">
        <f t="shared" ca="1" si="533"/>
        <v>7</v>
      </c>
      <c r="D5448">
        <f t="shared" ca="1" si="533"/>
        <v>1965</v>
      </c>
      <c r="E5448">
        <f t="shared" ca="1" si="533"/>
        <v>2</v>
      </c>
      <c r="F5448">
        <f t="shared" ca="1" si="533"/>
        <v>4</v>
      </c>
      <c r="G5448">
        <f t="shared" ca="1" si="533"/>
        <v>2</v>
      </c>
      <c r="I5448" t="str">
        <f t="shared" ca="1" si="529"/>
        <v>Male</v>
      </c>
      <c r="J5448" t="str">
        <f t="shared" ca="1" si="530"/>
        <v>Self-pay</v>
      </c>
      <c r="K5448" t="str">
        <f t="shared" ca="1" si="531"/>
        <v>Admitted</v>
      </c>
      <c r="L5448" s="1">
        <f t="shared" ca="1" si="532"/>
        <v>23943</v>
      </c>
    </row>
    <row r="5449" spans="2:12" x14ac:dyDescent="0.25">
      <c r="B5449">
        <f t="shared" ca="1" si="534"/>
        <v>7</v>
      </c>
      <c r="C5449">
        <f t="shared" ca="1" si="533"/>
        <v>7</v>
      </c>
      <c r="D5449">
        <f t="shared" ca="1" si="533"/>
        <v>1969</v>
      </c>
      <c r="E5449">
        <f t="shared" ca="1" si="533"/>
        <v>1</v>
      </c>
      <c r="F5449">
        <f t="shared" ca="1" si="533"/>
        <v>5</v>
      </c>
      <c r="G5449">
        <f t="shared" ca="1" si="533"/>
        <v>1</v>
      </c>
      <c r="I5449" t="str">
        <f t="shared" ref="I5449:I5512" ca="1" si="535">VLOOKUP(E5449,GenderNum_to_GenderLabel,2,FALSE)</f>
        <v>Female</v>
      </c>
      <c r="J5449" t="str">
        <f t="shared" ref="J5449:J5512" ca="1" si="536">VLOOKUP(F5449,InsuranceNum_to_InsuranceCompany,2,FALSE)</f>
        <v>Blue Cross</v>
      </c>
      <c r="K5449" t="str">
        <f t="shared" ref="K5449:K5512" ca="1" si="537">VLOOKUP(G5449,DispositionNum_to_DispositionLabel,2,FALSE)</f>
        <v>Discharged</v>
      </c>
      <c r="L5449" s="1">
        <f t="shared" ca="1" si="532"/>
        <v>25391</v>
      </c>
    </row>
    <row r="5450" spans="2:12" x14ac:dyDescent="0.25">
      <c r="B5450">
        <f t="shared" ca="1" si="534"/>
        <v>29</v>
      </c>
      <c r="C5450">
        <f t="shared" ca="1" si="533"/>
        <v>4</v>
      </c>
      <c r="D5450">
        <f t="shared" ca="1" si="533"/>
        <v>1995</v>
      </c>
      <c r="E5450">
        <f t="shared" ca="1" si="533"/>
        <v>1</v>
      </c>
      <c r="F5450">
        <f t="shared" ca="1" si="533"/>
        <v>5</v>
      </c>
      <c r="G5450">
        <f t="shared" ca="1" si="533"/>
        <v>3</v>
      </c>
      <c r="I5450" t="str">
        <f t="shared" ca="1" si="535"/>
        <v>Female</v>
      </c>
      <c r="J5450" t="str">
        <f t="shared" ca="1" si="536"/>
        <v>Blue Cross</v>
      </c>
      <c r="K5450" t="str">
        <f t="shared" ca="1" si="537"/>
        <v>Transferred</v>
      </c>
      <c r="L5450" s="1">
        <f t="shared" ca="1" si="532"/>
        <v>34818</v>
      </c>
    </row>
    <row r="5451" spans="2:12" x14ac:dyDescent="0.25">
      <c r="B5451">
        <f t="shared" ca="1" si="534"/>
        <v>28</v>
      </c>
      <c r="C5451">
        <f t="shared" ca="1" si="533"/>
        <v>7</v>
      </c>
      <c r="D5451">
        <f t="shared" ca="1" si="533"/>
        <v>1972</v>
      </c>
      <c r="E5451">
        <f t="shared" ca="1" si="533"/>
        <v>2</v>
      </c>
      <c r="F5451">
        <f t="shared" ca="1" si="533"/>
        <v>4</v>
      </c>
      <c r="G5451">
        <f t="shared" ca="1" si="533"/>
        <v>2</v>
      </c>
      <c r="I5451" t="str">
        <f t="shared" ca="1" si="535"/>
        <v>Male</v>
      </c>
      <c r="J5451" t="str">
        <f t="shared" ca="1" si="536"/>
        <v>Self-pay</v>
      </c>
      <c r="K5451" t="str">
        <f t="shared" ca="1" si="537"/>
        <v>Admitted</v>
      </c>
      <c r="L5451" s="1">
        <f t="shared" ca="1" si="532"/>
        <v>26508</v>
      </c>
    </row>
    <row r="5452" spans="2:12" x14ac:dyDescent="0.25">
      <c r="B5452">
        <f t="shared" ca="1" si="534"/>
        <v>17</v>
      </c>
      <c r="C5452">
        <f t="shared" ca="1" si="533"/>
        <v>12</v>
      </c>
      <c r="D5452">
        <f t="shared" ca="1" si="533"/>
        <v>1983</v>
      </c>
      <c r="E5452">
        <f t="shared" ca="1" si="533"/>
        <v>2</v>
      </c>
      <c r="F5452">
        <f t="shared" ca="1" si="533"/>
        <v>3</v>
      </c>
      <c r="G5452">
        <f t="shared" ca="1" si="533"/>
        <v>2</v>
      </c>
      <c r="I5452" t="str">
        <f t="shared" ca="1" si="535"/>
        <v>Male</v>
      </c>
      <c r="J5452" t="str">
        <f t="shared" ca="1" si="536"/>
        <v>Medicaid</v>
      </c>
      <c r="K5452" t="str">
        <f t="shared" ca="1" si="537"/>
        <v>Admitted</v>
      </c>
      <c r="L5452" s="1">
        <f t="shared" ca="1" si="532"/>
        <v>30667</v>
      </c>
    </row>
    <row r="5453" spans="2:12" x14ac:dyDescent="0.25">
      <c r="B5453">
        <f t="shared" ca="1" si="534"/>
        <v>23</v>
      </c>
      <c r="C5453">
        <f t="shared" ca="1" si="533"/>
        <v>9</v>
      </c>
      <c r="D5453">
        <f t="shared" ca="1" si="533"/>
        <v>1922</v>
      </c>
      <c r="E5453">
        <f t="shared" ca="1" si="533"/>
        <v>1</v>
      </c>
      <c r="F5453">
        <f t="shared" ca="1" si="533"/>
        <v>4</v>
      </c>
      <c r="G5453">
        <f t="shared" ca="1" si="533"/>
        <v>3</v>
      </c>
      <c r="I5453" t="str">
        <f t="shared" ca="1" si="535"/>
        <v>Female</v>
      </c>
      <c r="J5453" t="str">
        <f t="shared" ca="1" si="536"/>
        <v>Self-pay</v>
      </c>
      <c r="K5453" t="str">
        <f t="shared" ca="1" si="537"/>
        <v>Transferred</v>
      </c>
      <c r="L5453" s="1">
        <f t="shared" ca="1" si="532"/>
        <v>8302</v>
      </c>
    </row>
    <row r="5454" spans="2:12" x14ac:dyDescent="0.25">
      <c r="B5454">
        <f t="shared" ca="1" si="534"/>
        <v>7</v>
      </c>
      <c r="C5454">
        <f t="shared" ca="1" si="533"/>
        <v>8</v>
      </c>
      <c r="D5454">
        <f t="shared" ca="1" si="533"/>
        <v>1925</v>
      </c>
      <c r="E5454">
        <f t="shared" ca="1" si="533"/>
        <v>1</v>
      </c>
      <c r="F5454">
        <f t="shared" ca="1" si="533"/>
        <v>1</v>
      </c>
      <c r="G5454">
        <f t="shared" ca="1" si="533"/>
        <v>4</v>
      </c>
      <c r="I5454" t="str">
        <f t="shared" ca="1" si="535"/>
        <v>Female</v>
      </c>
      <c r="J5454" t="str">
        <f t="shared" ca="1" si="536"/>
        <v>Aetna</v>
      </c>
      <c r="K5454" t="str">
        <f t="shared" ca="1" si="537"/>
        <v>Left without being seen</v>
      </c>
      <c r="L5454" s="1">
        <f t="shared" ca="1" si="532"/>
        <v>9351</v>
      </c>
    </row>
    <row r="5455" spans="2:12" x14ac:dyDescent="0.25">
      <c r="B5455">
        <f t="shared" ca="1" si="534"/>
        <v>11</v>
      </c>
      <c r="C5455">
        <f t="shared" ca="1" si="533"/>
        <v>10</v>
      </c>
      <c r="D5455">
        <f t="shared" ca="1" si="533"/>
        <v>1926</v>
      </c>
      <c r="E5455">
        <f t="shared" ca="1" si="533"/>
        <v>2</v>
      </c>
      <c r="F5455">
        <f t="shared" ca="1" si="533"/>
        <v>2</v>
      </c>
      <c r="G5455">
        <f t="shared" ca="1" si="533"/>
        <v>3</v>
      </c>
      <c r="I5455" t="str">
        <f t="shared" ca="1" si="535"/>
        <v>Male</v>
      </c>
      <c r="J5455" t="str">
        <f t="shared" ca="1" si="536"/>
        <v>Medicare</v>
      </c>
      <c r="K5455" t="str">
        <f t="shared" ca="1" si="537"/>
        <v>Transferred</v>
      </c>
      <c r="L5455" s="1">
        <f t="shared" ca="1" si="532"/>
        <v>9781</v>
      </c>
    </row>
    <row r="5456" spans="2:12" x14ac:dyDescent="0.25">
      <c r="B5456">
        <f t="shared" ca="1" si="534"/>
        <v>9</v>
      </c>
      <c r="C5456">
        <f t="shared" ca="1" si="533"/>
        <v>2</v>
      </c>
      <c r="D5456">
        <f t="shared" ca="1" si="533"/>
        <v>1949</v>
      </c>
      <c r="E5456">
        <f t="shared" ca="1" si="533"/>
        <v>1</v>
      </c>
      <c r="F5456">
        <f t="shared" ca="1" si="533"/>
        <v>3</v>
      </c>
      <c r="G5456">
        <f t="shared" ca="1" si="533"/>
        <v>2</v>
      </c>
      <c r="I5456" t="str">
        <f t="shared" ca="1" si="535"/>
        <v>Female</v>
      </c>
      <c r="J5456" t="str">
        <f t="shared" ca="1" si="536"/>
        <v>Medicaid</v>
      </c>
      <c r="K5456" t="str">
        <f t="shared" ca="1" si="537"/>
        <v>Admitted</v>
      </c>
      <c r="L5456" s="1">
        <f t="shared" ca="1" si="532"/>
        <v>17938</v>
      </c>
    </row>
    <row r="5457" spans="2:12" x14ac:dyDescent="0.25">
      <c r="B5457">
        <f t="shared" ca="1" si="534"/>
        <v>6</v>
      </c>
      <c r="C5457">
        <f t="shared" ca="1" si="533"/>
        <v>12</v>
      </c>
      <c r="D5457">
        <f t="shared" ca="1" si="533"/>
        <v>2005</v>
      </c>
      <c r="E5457">
        <f t="shared" ca="1" si="533"/>
        <v>1</v>
      </c>
      <c r="F5457">
        <f t="shared" ca="1" si="533"/>
        <v>2</v>
      </c>
      <c r="G5457">
        <f t="shared" ca="1" si="533"/>
        <v>3</v>
      </c>
      <c r="I5457" t="str">
        <f t="shared" ca="1" si="535"/>
        <v>Female</v>
      </c>
      <c r="J5457" t="str">
        <f t="shared" ca="1" si="536"/>
        <v>Medicare</v>
      </c>
      <c r="K5457" t="str">
        <f t="shared" ca="1" si="537"/>
        <v>Transferred</v>
      </c>
      <c r="L5457" s="1">
        <f t="shared" ca="1" si="532"/>
        <v>38692</v>
      </c>
    </row>
    <row r="5458" spans="2:12" x14ac:dyDescent="0.25">
      <c r="B5458">
        <f t="shared" ca="1" si="534"/>
        <v>23</v>
      </c>
      <c r="C5458">
        <f t="shared" ca="1" si="533"/>
        <v>12</v>
      </c>
      <c r="D5458">
        <f t="shared" ca="1" si="533"/>
        <v>1964</v>
      </c>
      <c r="E5458">
        <f t="shared" ca="1" si="533"/>
        <v>1</v>
      </c>
      <c r="F5458">
        <f t="shared" ca="1" si="533"/>
        <v>4</v>
      </c>
      <c r="G5458">
        <f t="shared" ca="1" si="533"/>
        <v>1</v>
      </c>
      <c r="I5458" t="str">
        <f t="shared" ca="1" si="535"/>
        <v>Female</v>
      </c>
      <c r="J5458" t="str">
        <f t="shared" ca="1" si="536"/>
        <v>Self-pay</v>
      </c>
      <c r="K5458" t="str">
        <f t="shared" ca="1" si="537"/>
        <v>Discharged</v>
      </c>
      <c r="L5458" s="1">
        <f t="shared" ca="1" si="532"/>
        <v>23734</v>
      </c>
    </row>
    <row r="5459" spans="2:12" x14ac:dyDescent="0.25">
      <c r="B5459">
        <f t="shared" ca="1" si="534"/>
        <v>18</v>
      </c>
      <c r="C5459">
        <f t="shared" ca="1" si="533"/>
        <v>2</v>
      </c>
      <c r="D5459">
        <f t="shared" ca="1" si="533"/>
        <v>1957</v>
      </c>
      <c r="E5459">
        <f t="shared" ca="1" si="533"/>
        <v>1</v>
      </c>
      <c r="F5459">
        <f t="shared" ca="1" si="533"/>
        <v>5</v>
      </c>
      <c r="G5459">
        <f t="shared" ca="1" si="533"/>
        <v>4</v>
      </c>
      <c r="I5459" t="str">
        <f t="shared" ca="1" si="535"/>
        <v>Female</v>
      </c>
      <c r="J5459" t="str">
        <f t="shared" ca="1" si="536"/>
        <v>Blue Cross</v>
      </c>
      <c r="K5459" t="str">
        <f t="shared" ca="1" si="537"/>
        <v>Left without being seen</v>
      </c>
      <c r="L5459" s="1">
        <f t="shared" ca="1" si="532"/>
        <v>20869</v>
      </c>
    </row>
    <row r="5460" spans="2:12" x14ac:dyDescent="0.25">
      <c r="B5460">
        <f t="shared" ca="1" si="534"/>
        <v>15</v>
      </c>
      <c r="C5460">
        <f t="shared" ca="1" si="533"/>
        <v>8</v>
      </c>
      <c r="D5460">
        <f t="shared" ca="1" si="533"/>
        <v>1981</v>
      </c>
      <c r="E5460">
        <f t="shared" ca="1" si="533"/>
        <v>1</v>
      </c>
      <c r="F5460">
        <f t="shared" ca="1" si="533"/>
        <v>1</v>
      </c>
      <c r="G5460">
        <f t="shared" ca="1" si="533"/>
        <v>3</v>
      </c>
      <c r="I5460" t="str">
        <f t="shared" ca="1" si="535"/>
        <v>Female</v>
      </c>
      <c r="J5460" t="str">
        <f t="shared" ca="1" si="536"/>
        <v>Aetna</v>
      </c>
      <c r="K5460" t="str">
        <f t="shared" ca="1" si="537"/>
        <v>Transferred</v>
      </c>
      <c r="L5460" s="1">
        <f t="shared" ref="L5460:L5523" ca="1" si="538">DATE(D5460,C5460,B5460)</f>
        <v>29813</v>
      </c>
    </row>
    <row r="5461" spans="2:12" x14ac:dyDescent="0.25">
      <c r="B5461">
        <f t="shared" ca="1" si="534"/>
        <v>1</v>
      </c>
      <c r="C5461">
        <f t="shared" ca="1" si="533"/>
        <v>5</v>
      </c>
      <c r="D5461">
        <f t="shared" ca="1" si="533"/>
        <v>1951</v>
      </c>
      <c r="E5461">
        <f t="shared" ca="1" si="533"/>
        <v>2</v>
      </c>
      <c r="F5461">
        <f t="shared" ca="1" si="533"/>
        <v>3</v>
      </c>
      <c r="G5461">
        <f t="shared" ca="1" si="533"/>
        <v>2</v>
      </c>
      <c r="I5461" t="str">
        <f t="shared" ca="1" si="535"/>
        <v>Male</v>
      </c>
      <c r="J5461" t="str">
        <f t="shared" ca="1" si="536"/>
        <v>Medicaid</v>
      </c>
      <c r="K5461" t="str">
        <f t="shared" ca="1" si="537"/>
        <v>Admitted</v>
      </c>
      <c r="L5461" s="1">
        <f t="shared" ca="1" si="538"/>
        <v>18749</v>
      </c>
    </row>
    <row r="5462" spans="2:12" x14ac:dyDescent="0.25">
      <c r="B5462">
        <f t="shared" ca="1" si="534"/>
        <v>2</v>
      </c>
      <c r="C5462">
        <f t="shared" ca="1" si="533"/>
        <v>7</v>
      </c>
      <c r="D5462">
        <f t="shared" ca="1" si="533"/>
        <v>1946</v>
      </c>
      <c r="E5462">
        <f t="shared" ca="1" si="533"/>
        <v>1</v>
      </c>
      <c r="F5462">
        <f t="shared" ca="1" si="533"/>
        <v>5</v>
      </c>
      <c r="G5462">
        <f t="shared" ca="1" si="533"/>
        <v>1</v>
      </c>
      <c r="I5462" t="str">
        <f t="shared" ca="1" si="535"/>
        <v>Female</v>
      </c>
      <c r="J5462" t="str">
        <f t="shared" ca="1" si="536"/>
        <v>Blue Cross</v>
      </c>
      <c r="K5462" t="str">
        <f t="shared" ca="1" si="537"/>
        <v>Discharged</v>
      </c>
      <c r="L5462" s="1">
        <f t="shared" ca="1" si="538"/>
        <v>16985</v>
      </c>
    </row>
    <row r="5463" spans="2:12" x14ac:dyDescent="0.25">
      <c r="B5463">
        <f t="shared" ca="1" si="534"/>
        <v>14</v>
      </c>
      <c r="C5463">
        <f t="shared" ca="1" si="533"/>
        <v>5</v>
      </c>
      <c r="D5463">
        <f t="shared" ca="1" si="533"/>
        <v>2008</v>
      </c>
      <c r="E5463">
        <f t="shared" ca="1" si="533"/>
        <v>2</v>
      </c>
      <c r="F5463">
        <f t="shared" ca="1" si="533"/>
        <v>4</v>
      </c>
      <c r="G5463">
        <f t="shared" ca="1" si="533"/>
        <v>4</v>
      </c>
      <c r="I5463" t="str">
        <f t="shared" ca="1" si="535"/>
        <v>Male</v>
      </c>
      <c r="J5463" t="str">
        <f t="shared" ca="1" si="536"/>
        <v>Self-pay</v>
      </c>
      <c r="K5463" t="str">
        <f t="shared" ca="1" si="537"/>
        <v>Left without being seen</v>
      </c>
      <c r="L5463" s="1">
        <f t="shared" ca="1" si="538"/>
        <v>39582</v>
      </c>
    </row>
    <row r="5464" spans="2:12" x14ac:dyDescent="0.25">
      <c r="B5464">
        <f t="shared" ca="1" si="534"/>
        <v>25</v>
      </c>
      <c r="C5464">
        <f t="shared" ca="1" si="533"/>
        <v>6</v>
      </c>
      <c r="D5464">
        <f t="shared" ca="1" si="533"/>
        <v>2005</v>
      </c>
      <c r="E5464">
        <f t="shared" ca="1" si="533"/>
        <v>2</v>
      </c>
      <c r="F5464">
        <f t="shared" ca="1" si="533"/>
        <v>5</v>
      </c>
      <c r="G5464">
        <f t="shared" ca="1" si="533"/>
        <v>4</v>
      </c>
      <c r="I5464" t="str">
        <f t="shared" ca="1" si="535"/>
        <v>Male</v>
      </c>
      <c r="J5464" t="str">
        <f t="shared" ca="1" si="536"/>
        <v>Blue Cross</v>
      </c>
      <c r="K5464" t="str">
        <f t="shared" ca="1" si="537"/>
        <v>Left without being seen</v>
      </c>
      <c r="L5464" s="1">
        <f t="shared" ca="1" si="538"/>
        <v>38528</v>
      </c>
    </row>
    <row r="5465" spans="2:12" x14ac:dyDescent="0.25">
      <c r="B5465">
        <f t="shared" ca="1" si="534"/>
        <v>17</v>
      </c>
      <c r="C5465">
        <f t="shared" ca="1" si="533"/>
        <v>6</v>
      </c>
      <c r="D5465">
        <f t="shared" ca="1" si="533"/>
        <v>1999</v>
      </c>
      <c r="E5465">
        <f t="shared" ca="1" si="533"/>
        <v>2</v>
      </c>
      <c r="F5465">
        <f t="shared" ca="1" si="533"/>
        <v>1</v>
      </c>
      <c r="G5465">
        <f t="shared" ca="1" si="533"/>
        <v>3</v>
      </c>
      <c r="I5465" t="str">
        <f t="shared" ca="1" si="535"/>
        <v>Male</v>
      </c>
      <c r="J5465" t="str">
        <f t="shared" ca="1" si="536"/>
        <v>Aetna</v>
      </c>
      <c r="K5465" t="str">
        <f t="shared" ca="1" si="537"/>
        <v>Transferred</v>
      </c>
      <c r="L5465" s="1">
        <f t="shared" ca="1" si="538"/>
        <v>36328</v>
      </c>
    </row>
    <row r="5466" spans="2:12" x14ac:dyDescent="0.25">
      <c r="B5466">
        <f t="shared" ca="1" si="534"/>
        <v>17</v>
      </c>
      <c r="C5466">
        <f t="shared" ca="1" si="533"/>
        <v>12</v>
      </c>
      <c r="D5466">
        <f t="shared" ca="1" si="533"/>
        <v>1919</v>
      </c>
      <c r="E5466">
        <f t="shared" ca="1" si="533"/>
        <v>1</v>
      </c>
      <c r="F5466">
        <f t="shared" ca="1" si="533"/>
        <v>1</v>
      </c>
      <c r="G5466">
        <f t="shared" ca="1" si="533"/>
        <v>3</v>
      </c>
      <c r="I5466" t="str">
        <f t="shared" ca="1" si="535"/>
        <v>Female</v>
      </c>
      <c r="J5466" t="str">
        <f t="shared" ca="1" si="536"/>
        <v>Aetna</v>
      </c>
      <c r="K5466" t="str">
        <f t="shared" ca="1" si="537"/>
        <v>Transferred</v>
      </c>
      <c r="L5466" s="1">
        <f t="shared" ca="1" si="538"/>
        <v>7291</v>
      </c>
    </row>
    <row r="5467" spans="2:12" x14ac:dyDescent="0.25">
      <c r="B5467">
        <f t="shared" ca="1" si="534"/>
        <v>25</v>
      </c>
      <c r="C5467">
        <f t="shared" ca="1" si="533"/>
        <v>10</v>
      </c>
      <c r="D5467">
        <f t="shared" ca="1" si="533"/>
        <v>1936</v>
      </c>
      <c r="E5467">
        <f t="shared" ca="1" si="533"/>
        <v>1</v>
      </c>
      <c r="F5467">
        <f t="shared" ca="1" si="533"/>
        <v>2</v>
      </c>
      <c r="G5467">
        <f t="shared" ca="1" si="533"/>
        <v>1</v>
      </c>
      <c r="I5467" t="str">
        <f t="shared" ca="1" si="535"/>
        <v>Female</v>
      </c>
      <c r="J5467" t="str">
        <f t="shared" ca="1" si="536"/>
        <v>Medicare</v>
      </c>
      <c r="K5467" t="str">
        <f t="shared" ca="1" si="537"/>
        <v>Discharged</v>
      </c>
      <c r="L5467" s="1">
        <f t="shared" ca="1" si="538"/>
        <v>13448</v>
      </c>
    </row>
    <row r="5468" spans="2:12" x14ac:dyDescent="0.25">
      <c r="B5468">
        <f t="shared" ca="1" si="534"/>
        <v>3</v>
      </c>
      <c r="C5468">
        <f t="shared" ca="1" si="533"/>
        <v>6</v>
      </c>
      <c r="D5468">
        <f t="shared" ca="1" si="533"/>
        <v>2013</v>
      </c>
      <c r="E5468">
        <f t="shared" ca="1" si="533"/>
        <v>1</v>
      </c>
      <c r="F5468">
        <f t="shared" ca="1" si="533"/>
        <v>4</v>
      </c>
      <c r="G5468">
        <f t="shared" ca="1" si="533"/>
        <v>4</v>
      </c>
      <c r="I5468" t="str">
        <f t="shared" ca="1" si="535"/>
        <v>Female</v>
      </c>
      <c r="J5468" t="str">
        <f t="shared" ca="1" si="536"/>
        <v>Self-pay</v>
      </c>
      <c r="K5468" t="str">
        <f t="shared" ca="1" si="537"/>
        <v>Left without being seen</v>
      </c>
      <c r="L5468" s="1">
        <f t="shared" ca="1" si="538"/>
        <v>41428</v>
      </c>
    </row>
    <row r="5469" spans="2:12" x14ac:dyDescent="0.25">
      <c r="B5469">
        <f t="shared" ca="1" si="534"/>
        <v>28</v>
      </c>
      <c r="C5469">
        <f t="shared" ca="1" si="533"/>
        <v>2</v>
      </c>
      <c r="D5469">
        <f t="shared" ca="1" si="533"/>
        <v>2008</v>
      </c>
      <c r="E5469">
        <f t="shared" ca="1" si="533"/>
        <v>1</v>
      </c>
      <c r="F5469">
        <f t="shared" ca="1" si="533"/>
        <v>1</v>
      </c>
      <c r="G5469">
        <f t="shared" ca="1" si="533"/>
        <v>4</v>
      </c>
      <c r="I5469" t="str">
        <f t="shared" ca="1" si="535"/>
        <v>Female</v>
      </c>
      <c r="J5469" t="str">
        <f t="shared" ca="1" si="536"/>
        <v>Aetna</v>
      </c>
      <c r="K5469" t="str">
        <f t="shared" ca="1" si="537"/>
        <v>Left without being seen</v>
      </c>
      <c r="L5469" s="1">
        <f t="shared" ca="1" si="538"/>
        <v>39506</v>
      </c>
    </row>
    <row r="5470" spans="2:12" x14ac:dyDescent="0.25">
      <c r="B5470">
        <f t="shared" ca="1" si="534"/>
        <v>17</v>
      </c>
      <c r="C5470">
        <f t="shared" ca="1" si="533"/>
        <v>2</v>
      </c>
      <c r="D5470">
        <f t="shared" ca="1" si="533"/>
        <v>1918</v>
      </c>
      <c r="E5470">
        <f t="shared" ca="1" si="533"/>
        <v>2</v>
      </c>
      <c r="F5470">
        <f t="shared" ca="1" si="533"/>
        <v>4</v>
      </c>
      <c r="G5470">
        <f t="shared" ca="1" si="533"/>
        <v>2</v>
      </c>
      <c r="I5470" t="str">
        <f t="shared" ca="1" si="535"/>
        <v>Male</v>
      </c>
      <c r="J5470" t="str">
        <f t="shared" ca="1" si="536"/>
        <v>Self-pay</v>
      </c>
      <c r="K5470" t="str">
        <f t="shared" ca="1" si="537"/>
        <v>Admitted</v>
      </c>
      <c r="L5470" s="1">
        <f t="shared" ca="1" si="538"/>
        <v>6623</v>
      </c>
    </row>
    <row r="5471" spans="2:12" x14ac:dyDescent="0.25">
      <c r="B5471">
        <f t="shared" ca="1" si="534"/>
        <v>16</v>
      </c>
      <c r="C5471">
        <f t="shared" ca="1" si="533"/>
        <v>4</v>
      </c>
      <c r="D5471">
        <f t="shared" ca="1" si="533"/>
        <v>1938</v>
      </c>
      <c r="E5471">
        <f t="shared" ca="1" si="533"/>
        <v>1</v>
      </c>
      <c r="F5471">
        <f t="shared" ca="1" si="533"/>
        <v>5</v>
      </c>
      <c r="G5471">
        <f t="shared" ca="1" si="533"/>
        <v>3</v>
      </c>
      <c r="I5471" t="str">
        <f t="shared" ca="1" si="535"/>
        <v>Female</v>
      </c>
      <c r="J5471" t="str">
        <f t="shared" ca="1" si="536"/>
        <v>Blue Cross</v>
      </c>
      <c r="K5471" t="str">
        <f t="shared" ca="1" si="537"/>
        <v>Transferred</v>
      </c>
      <c r="L5471" s="1">
        <f t="shared" ca="1" si="538"/>
        <v>13986</v>
      </c>
    </row>
    <row r="5472" spans="2:12" x14ac:dyDescent="0.25">
      <c r="B5472">
        <f t="shared" ca="1" si="534"/>
        <v>7</v>
      </c>
      <c r="C5472">
        <f t="shared" ca="1" si="533"/>
        <v>4</v>
      </c>
      <c r="D5472">
        <f t="shared" ca="1" si="533"/>
        <v>1926</v>
      </c>
      <c r="E5472">
        <f t="shared" ca="1" si="533"/>
        <v>1</v>
      </c>
      <c r="F5472">
        <f t="shared" ca="1" si="533"/>
        <v>5</v>
      </c>
      <c r="G5472">
        <f t="shared" ca="1" si="533"/>
        <v>3</v>
      </c>
      <c r="I5472" t="str">
        <f t="shared" ca="1" si="535"/>
        <v>Female</v>
      </c>
      <c r="J5472" t="str">
        <f t="shared" ca="1" si="536"/>
        <v>Blue Cross</v>
      </c>
      <c r="K5472" t="str">
        <f t="shared" ca="1" si="537"/>
        <v>Transferred</v>
      </c>
      <c r="L5472" s="1">
        <f t="shared" ca="1" si="538"/>
        <v>9594</v>
      </c>
    </row>
    <row r="5473" spans="2:12" x14ac:dyDescent="0.25">
      <c r="B5473">
        <f t="shared" ca="1" si="534"/>
        <v>20</v>
      </c>
      <c r="C5473">
        <f t="shared" ca="1" si="533"/>
        <v>6</v>
      </c>
      <c r="D5473">
        <f t="shared" ca="1" si="533"/>
        <v>1935</v>
      </c>
      <c r="E5473">
        <f t="shared" ca="1" si="533"/>
        <v>2</v>
      </c>
      <c r="F5473">
        <f t="shared" ca="1" si="533"/>
        <v>3</v>
      </c>
      <c r="G5473">
        <f t="shared" ca="1" si="533"/>
        <v>4</v>
      </c>
      <c r="I5473" t="str">
        <f t="shared" ca="1" si="535"/>
        <v>Male</v>
      </c>
      <c r="J5473" t="str">
        <f t="shared" ca="1" si="536"/>
        <v>Medicaid</v>
      </c>
      <c r="K5473" t="str">
        <f t="shared" ca="1" si="537"/>
        <v>Left without being seen</v>
      </c>
      <c r="L5473" s="1">
        <f t="shared" ca="1" si="538"/>
        <v>12955</v>
      </c>
    </row>
    <row r="5474" spans="2:12" x14ac:dyDescent="0.25">
      <c r="B5474">
        <f t="shared" ca="1" si="534"/>
        <v>15</v>
      </c>
      <c r="C5474">
        <f t="shared" ca="1" si="533"/>
        <v>6</v>
      </c>
      <c r="D5474">
        <f t="shared" ca="1" si="533"/>
        <v>1984</v>
      </c>
      <c r="E5474">
        <f t="shared" ref="C5474:G5525" ca="1" si="539">RANDBETWEEN(E$4,E$5)</f>
        <v>1</v>
      </c>
      <c r="F5474">
        <f t="shared" ca="1" si="539"/>
        <v>5</v>
      </c>
      <c r="G5474">
        <f t="shared" ca="1" si="539"/>
        <v>1</v>
      </c>
      <c r="I5474" t="str">
        <f t="shared" ca="1" si="535"/>
        <v>Female</v>
      </c>
      <c r="J5474" t="str">
        <f t="shared" ca="1" si="536"/>
        <v>Blue Cross</v>
      </c>
      <c r="K5474" t="str">
        <f t="shared" ca="1" si="537"/>
        <v>Discharged</v>
      </c>
      <c r="L5474" s="1">
        <f t="shared" ca="1" si="538"/>
        <v>30848</v>
      </c>
    </row>
    <row r="5475" spans="2:12" x14ac:dyDescent="0.25">
      <c r="B5475">
        <f t="shared" ca="1" si="534"/>
        <v>14</v>
      </c>
      <c r="C5475">
        <f t="shared" ca="1" si="539"/>
        <v>11</v>
      </c>
      <c r="D5475">
        <f t="shared" ca="1" si="539"/>
        <v>1959</v>
      </c>
      <c r="E5475">
        <f t="shared" ca="1" si="539"/>
        <v>2</v>
      </c>
      <c r="F5475">
        <f t="shared" ca="1" si="539"/>
        <v>5</v>
      </c>
      <c r="G5475">
        <f t="shared" ca="1" si="539"/>
        <v>4</v>
      </c>
      <c r="I5475" t="str">
        <f t="shared" ca="1" si="535"/>
        <v>Male</v>
      </c>
      <c r="J5475" t="str">
        <f t="shared" ca="1" si="536"/>
        <v>Blue Cross</v>
      </c>
      <c r="K5475" t="str">
        <f t="shared" ca="1" si="537"/>
        <v>Left without being seen</v>
      </c>
      <c r="L5475" s="1">
        <f t="shared" ca="1" si="538"/>
        <v>21868</v>
      </c>
    </row>
    <row r="5476" spans="2:12" x14ac:dyDescent="0.25">
      <c r="B5476">
        <f t="shared" ca="1" si="534"/>
        <v>26</v>
      </c>
      <c r="C5476">
        <f t="shared" ca="1" si="539"/>
        <v>5</v>
      </c>
      <c r="D5476">
        <f t="shared" ca="1" si="539"/>
        <v>1918</v>
      </c>
      <c r="E5476">
        <f t="shared" ca="1" si="539"/>
        <v>1</v>
      </c>
      <c r="F5476">
        <f t="shared" ca="1" si="539"/>
        <v>5</v>
      </c>
      <c r="G5476">
        <f t="shared" ca="1" si="539"/>
        <v>4</v>
      </c>
      <c r="I5476" t="str">
        <f t="shared" ca="1" si="535"/>
        <v>Female</v>
      </c>
      <c r="J5476" t="str">
        <f t="shared" ca="1" si="536"/>
        <v>Blue Cross</v>
      </c>
      <c r="K5476" t="str">
        <f t="shared" ca="1" si="537"/>
        <v>Left without being seen</v>
      </c>
      <c r="L5476" s="1">
        <f t="shared" ca="1" si="538"/>
        <v>6721</v>
      </c>
    </row>
    <row r="5477" spans="2:12" x14ac:dyDescent="0.25">
      <c r="B5477">
        <f t="shared" ca="1" si="534"/>
        <v>25</v>
      </c>
      <c r="C5477">
        <f t="shared" ca="1" si="539"/>
        <v>7</v>
      </c>
      <c r="D5477">
        <f t="shared" ca="1" si="539"/>
        <v>1987</v>
      </c>
      <c r="E5477">
        <f t="shared" ca="1" si="539"/>
        <v>1</v>
      </c>
      <c r="F5477">
        <f t="shared" ca="1" si="539"/>
        <v>5</v>
      </c>
      <c r="G5477">
        <f t="shared" ca="1" si="539"/>
        <v>1</v>
      </c>
      <c r="I5477" t="str">
        <f t="shared" ca="1" si="535"/>
        <v>Female</v>
      </c>
      <c r="J5477" t="str">
        <f t="shared" ca="1" si="536"/>
        <v>Blue Cross</v>
      </c>
      <c r="K5477" t="str">
        <f t="shared" ca="1" si="537"/>
        <v>Discharged</v>
      </c>
      <c r="L5477" s="1">
        <f t="shared" ca="1" si="538"/>
        <v>31983</v>
      </c>
    </row>
    <row r="5478" spans="2:12" x14ac:dyDescent="0.25">
      <c r="B5478">
        <f t="shared" ca="1" si="534"/>
        <v>26</v>
      </c>
      <c r="C5478">
        <f t="shared" ca="1" si="539"/>
        <v>6</v>
      </c>
      <c r="D5478">
        <f t="shared" ca="1" si="539"/>
        <v>1915</v>
      </c>
      <c r="E5478">
        <f t="shared" ca="1" si="539"/>
        <v>2</v>
      </c>
      <c r="F5478">
        <f t="shared" ca="1" si="539"/>
        <v>5</v>
      </c>
      <c r="G5478">
        <f t="shared" ca="1" si="539"/>
        <v>4</v>
      </c>
      <c r="I5478" t="str">
        <f t="shared" ca="1" si="535"/>
        <v>Male</v>
      </c>
      <c r="J5478" t="str">
        <f t="shared" ca="1" si="536"/>
        <v>Blue Cross</v>
      </c>
      <c r="K5478" t="str">
        <f t="shared" ca="1" si="537"/>
        <v>Left without being seen</v>
      </c>
      <c r="L5478" s="1">
        <f t="shared" ca="1" si="538"/>
        <v>5656</v>
      </c>
    </row>
    <row r="5479" spans="2:12" x14ac:dyDescent="0.25">
      <c r="B5479">
        <f t="shared" ca="1" si="534"/>
        <v>8</v>
      </c>
      <c r="C5479">
        <f t="shared" ca="1" si="539"/>
        <v>9</v>
      </c>
      <c r="D5479">
        <f t="shared" ca="1" si="539"/>
        <v>1929</v>
      </c>
      <c r="E5479">
        <f t="shared" ca="1" si="539"/>
        <v>2</v>
      </c>
      <c r="F5479">
        <f t="shared" ca="1" si="539"/>
        <v>2</v>
      </c>
      <c r="G5479">
        <f t="shared" ca="1" si="539"/>
        <v>4</v>
      </c>
      <c r="I5479" t="str">
        <f t="shared" ca="1" si="535"/>
        <v>Male</v>
      </c>
      <c r="J5479" t="str">
        <f t="shared" ca="1" si="536"/>
        <v>Medicare</v>
      </c>
      <c r="K5479" t="str">
        <f t="shared" ca="1" si="537"/>
        <v>Left without being seen</v>
      </c>
      <c r="L5479" s="1">
        <f t="shared" ca="1" si="538"/>
        <v>10844</v>
      </c>
    </row>
    <row r="5480" spans="2:12" x14ac:dyDescent="0.25">
      <c r="B5480">
        <f t="shared" ca="1" si="534"/>
        <v>12</v>
      </c>
      <c r="C5480">
        <f t="shared" ca="1" si="539"/>
        <v>8</v>
      </c>
      <c r="D5480">
        <f t="shared" ca="1" si="539"/>
        <v>1940</v>
      </c>
      <c r="E5480">
        <f t="shared" ca="1" si="539"/>
        <v>2</v>
      </c>
      <c r="F5480">
        <f t="shared" ca="1" si="539"/>
        <v>1</v>
      </c>
      <c r="G5480">
        <f t="shared" ca="1" si="539"/>
        <v>3</v>
      </c>
      <c r="I5480" t="str">
        <f t="shared" ca="1" si="535"/>
        <v>Male</v>
      </c>
      <c r="J5480" t="str">
        <f t="shared" ca="1" si="536"/>
        <v>Aetna</v>
      </c>
      <c r="K5480" t="str">
        <f t="shared" ca="1" si="537"/>
        <v>Transferred</v>
      </c>
      <c r="L5480" s="1">
        <f t="shared" ca="1" si="538"/>
        <v>14835</v>
      </c>
    </row>
    <row r="5481" spans="2:12" x14ac:dyDescent="0.25">
      <c r="B5481">
        <f t="shared" ca="1" si="534"/>
        <v>26</v>
      </c>
      <c r="C5481">
        <f t="shared" ca="1" si="539"/>
        <v>8</v>
      </c>
      <c r="D5481">
        <f t="shared" ca="1" si="539"/>
        <v>1917</v>
      </c>
      <c r="E5481">
        <f t="shared" ca="1" si="539"/>
        <v>1</v>
      </c>
      <c r="F5481">
        <f t="shared" ca="1" si="539"/>
        <v>4</v>
      </c>
      <c r="G5481">
        <f t="shared" ca="1" si="539"/>
        <v>4</v>
      </c>
      <c r="I5481" t="str">
        <f t="shared" ca="1" si="535"/>
        <v>Female</v>
      </c>
      <c r="J5481" t="str">
        <f t="shared" ca="1" si="536"/>
        <v>Self-pay</v>
      </c>
      <c r="K5481" t="str">
        <f t="shared" ca="1" si="537"/>
        <v>Left without being seen</v>
      </c>
      <c r="L5481" s="1">
        <f t="shared" ca="1" si="538"/>
        <v>6448</v>
      </c>
    </row>
    <row r="5482" spans="2:12" x14ac:dyDescent="0.25">
      <c r="B5482">
        <f t="shared" ca="1" si="534"/>
        <v>5</v>
      </c>
      <c r="C5482">
        <f t="shared" ca="1" si="539"/>
        <v>10</v>
      </c>
      <c r="D5482">
        <f t="shared" ca="1" si="539"/>
        <v>2008</v>
      </c>
      <c r="E5482">
        <f t="shared" ca="1" si="539"/>
        <v>2</v>
      </c>
      <c r="F5482">
        <f t="shared" ca="1" si="539"/>
        <v>1</v>
      </c>
      <c r="G5482">
        <f t="shared" ca="1" si="539"/>
        <v>1</v>
      </c>
      <c r="I5482" t="str">
        <f t="shared" ca="1" si="535"/>
        <v>Male</v>
      </c>
      <c r="J5482" t="str">
        <f t="shared" ca="1" si="536"/>
        <v>Aetna</v>
      </c>
      <c r="K5482" t="str">
        <f t="shared" ca="1" si="537"/>
        <v>Discharged</v>
      </c>
      <c r="L5482" s="1">
        <f t="shared" ca="1" si="538"/>
        <v>39726</v>
      </c>
    </row>
    <row r="5483" spans="2:12" x14ac:dyDescent="0.25">
      <c r="B5483">
        <f t="shared" ca="1" si="534"/>
        <v>4</v>
      </c>
      <c r="C5483">
        <f t="shared" ca="1" si="539"/>
        <v>9</v>
      </c>
      <c r="D5483">
        <f t="shared" ca="1" si="539"/>
        <v>1979</v>
      </c>
      <c r="E5483">
        <f t="shared" ca="1" si="539"/>
        <v>1</v>
      </c>
      <c r="F5483">
        <f t="shared" ca="1" si="539"/>
        <v>4</v>
      </c>
      <c r="G5483">
        <f t="shared" ca="1" si="539"/>
        <v>4</v>
      </c>
      <c r="I5483" t="str">
        <f t="shared" ca="1" si="535"/>
        <v>Female</v>
      </c>
      <c r="J5483" t="str">
        <f t="shared" ca="1" si="536"/>
        <v>Self-pay</v>
      </c>
      <c r="K5483" t="str">
        <f t="shared" ca="1" si="537"/>
        <v>Left without being seen</v>
      </c>
      <c r="L5483" s="1">
        <f t="shared" ca="1" si="538"/>
        <v>29102</v>
      </c>
    </row>
    <row r="5484" spans="2:12" x14ac:dyDescent="0.25">
      <c r="B5484">
        <f t="shared" ca="1" si="534"/>
        <v>9</v>
      </c>
      <c r="C5484">
        <f t="shared" ca="1" si="539"/>
        <v>9</v>
      </c>
      <c r="D5484">
        <f t="shared" ca="1" si="539"/>
        <v>1991</v>
      </c>
      <c r="E5484">
        <f t="shared" ca="1" si="539"/>
        <v>1</v>
      </c>
      <c r="F5484">
        <f t="shared" ca="1" si="539"/>
        <v>1</v>
      </c>
      <c r="G5484">
        <f t="shared" ca="1" si="539"/>
        <v>2</v>
      </c>
      <c r="I5484" t="str">
        <f t="shared" ca="1" si="535"/>
        <v>Female</v>
      </c>
      <c r="J5484" t="str">
        <f t="shared" ca="1" si="536"/>
        <v>Aetna</v>
      </c>
      <c r="K5484" t="str">
        <f t="shared" ca="1" si="537"/>
        <v>Admitted</v>
      </c>
      <c r="L5484" s="1">
        <f t="shared" ca="1" si="538"/>
        <v>33490</v>
      </c>
    </row>
    <row r="5485" spans="2:12" x14ac:dyDescent="0.25">
      <c r="B5485">
        <f t="shared" ca="1" si="534"/>
        <v>17</v>
      </c>
      <c r="C5485">
        <f t="shared" ca="1" si="539"/>
        <v>11</v>
      </c>
      <c r="D5485">
        <f t="shared" ca="1" si="539"/>
        <v>2008</v>
      </c>
      <c r="E5485">
        <f t="shared" ca="1" si="539"/>
        <v>1</v>
      </c>
      <c r="F5485">
        <f t="shared" ca="1" si="539"/>
        <v>3</v>
      </c>
      <c r="G5485">
        <f t="shared" ca="1" si="539"/>
        <v>2</v>
      </c>
      <c r="I5485" t="str">
        <f t="shared" ca="1" si="535"/>
        <v>Female</v>
      </c>
      <c r="J5485" t="str">
        <f t="shared" ca="1" si="536"/>
        <v>Medicaid</v>
      </c>
      <c r="K5485" t="str">
        <f t="shared" ca="1" si="537"/>
        <v>Admitted</v>
      </c>
      <c r="L5485" s="1">
        <f t="shared" ca="1" si="538"/>
        <v>39769</v>
      </c>
    </row>
    <row r="5486" spans="2:12" x14ac:dyDescent="0.25">
      <c r="B5486">
        <f t="shared" ca="1" si="534"/>
        <v>3</v>
      </c>
      <c r="C5486">
        <f t="shared" ca="1" si="539"/>
        <v>11</v>
      </c>
      <c r="D5486">
        <f t="shared" ca="1" si="539"/>
        <v>1932</v>
      </c>
      <c r="E5486">
        <f t="shared" ca="1" si="539"/>
        <v>1</v>
      </c>
      <c r="F5486">
        <f t="shared" ca="1" si="539"/>
        <v>1</v>
      </c>
      <c r="G5486">
        <f t="shared" ca="1" si="539"/>
        <v>2</v>
      </c>
      <c r="I5486" t="str">
        <f t="shared" ca="1" si="535"/>
        <v>Female</v>
      </c>
      <c r="J5486" t="str">
        <f t="shared" ca="1" si="536"/>
        <v>Aetna</v>
      </c>
      <c r="K5486" t="str">
        <f t="shared" ca="1" si="537"/>
        <v>Admitted</v>
      </c>
      <c r="L5486" s="1">
        <f t="shared" ca="1" si="538"/>
        <v>11996</v>
      </c>
    </row>
    <row r="5487" spans="2:12" x14ac:dyDescent="0.25">
      <c r="B5487">
        <f t="shared" ca="1" si="534"/>
        <v>16</v>
      </c>
      <c r="C5487">
        <f t="shared" ca="1" si="539"/>
        <v>4</v>
      </c>
      <c r="D5487">
        <f t="shared" ca="1" si="539"/>
        <v>1925</v>
      </c>
      <c r="E5487">
        <f t="shared" ca="1" si="539"/>
        <v>2</v>
      </c>
      <c r="F5487">
        <f t="shared" ca="1" si="539"/>
        <v>1</v>
      </c>
      <c r="G5487">
        <f t="shared" ca="1" si="539"/>
        <v>3</v>
      </c>
      <c r="I5487" t="str">
        <f t="shared" ca="1" si="535"/>
        <v>Male</v>
      </c>
      <c r="J5487" t="str">
        <f t="shared" ca="1" si="536"/>
        <v>Aetna</v>
      </c>
      <c r="K5487" t="str">
        <f t="shared" ca="1" si="537"/>
        <v>Transferred</v>
      </c>
      <c r="L5487" s="1">
        <f t="shared" ca="1" si="538"/>
        <v>9238</v>
      </c>
    </row>
    <row r="5488" spans="2:12" x14ac:dyDescent="0.25">
      <c r="B5488">
        <f t="shared" ca="1" si="534"/>
        <v>17</v>
      </c>
      <c r="C5488">
        <f t="shared" ca="1" si="539"/>
        <v>7</v>
      </c>
      <c r="D5488">
        <f t="shared" ca="1" si="539"/>
        <v>1986</v>
      </c>
      <c r="E5488">
        <f t="shared" ca="1" si="539"/>
        <v>2</v>
      </c>
      <c r="F5488">
        <f t="shared" ca="1" si="539"/>
        <v>3</v>
      </c>
      <c r="G5488">
        <f t="shared" ca="1" si="539"/>
        <v>2</v>
      </c>
      <c r="I5488" t="str">
        <f t="shared" ca="1" si="535"/>
        <v>Male</v>
      </c>
      <c r="J5488" t="str">
        <f t="shared" ca="1" si="536"/>
        <v>Medicaid</v>
      </c>
      <c r="K5488" t="str">
        <f t="shared" ca="1" si="537"/>
        <v>Admitted</v>
      </c>
      <c r="L5488" s="1">
        <f t="shared" ca="1" si="538"/>
        <v>31610</v>
      </c>
    </row>
    <row r="5489" spans="2:12" x14ac:dyDescent="0.25">
      <c r="B5489">
        <f t="shared" ca="1" si="534"/>
        <v>5</v>
      </c>
      <c r="C5489">
        <f t="shared" ca="1" si="539"/>
        <v>9</v>
      </c>
      <c r="D5489">
        <f t="shared" ca="1" si="539"/>
        <v>1922</v>
      </c>
      <c r="E5489">
        <f t="shared" ca="1" si="539"/>
        <v>1</v>
      </c>
      <c r="F5489">
        <f t="shared" ca="1" si="539"/>
        <v>2</v>
      </c>
      <c r="G5489">
        <f t="shared" ca="1" si="539"/>
        <v>2</v>
      </c>
      <c r="I5489" t="str">
        <f t="shared" ca="1" si="535"/>
        <v>Female</v>
      </c>
      <c r="J5489" t="str">
        <f t="shared" ca="1" si="536"/>
        <v>Medicare</v>
      </c>
      <c r="K5489" t="str">
        <f t="shared" ca="1" si="537"/>
        <v>Admitted</v>
      </c>
      <c r="L5489" s="1">
        <f t="shared" ca="1" si="538"/>
        <v>8284</v>
      </c>
    </row>
    <row r="5490" spans="2:12" x14ac:dyDescent="0.25">
      <c r="B5490">
        <f t="shared" ca="1" si="534"/>
        <v>2</v>
      </c>
      <c r="C5490">
        <f t="shared" ca="1" si="539"/>
        <v>11</v>
      </c>
      <c r="D5490">
        <f t="shared" ca="1" si="539"/>
        <v>1949</v>
      </c>
      <c r="E5490">
        <f t="shared" ca="1" si="539"/>
        <v>1</v>
      </c>
      <c r="F5490">
        <f t="shared" ca="1" si="539"/>
        <v>5</v>
      </c>
      <c r="G5490">
        <f t="shared" ca="1" si="539"/>
        <v>1</v>
      </c>
      <c r="I5490" t="str">
        <f t="shared" ca="1" si="535"/>
        <v>Female</v>
      </c>
      <c r="J5490" t="str">
        <f t="shared" ca="1" si="536"/>
        <v>Blue Cross</v>
      </c>
      <c r="K5490" t="str">
        <f t="shared" ca="1" si="537"/>
        <v>Discharged</v>
      </c>
      <c r="L5490" s="1">
        <f t="shared" ca="1" si="538"/>
        <v>18204</v>
      </c>
    </row>
    <row r="5491" spans="2:12" x14ac:dyDescent="0.25">
      <c r="B5491">
        <f t="shared" ca="1" si="534"/>
        <v>27</v>
      </c>
      <c r="C5491">
        <f t="shared" ca="1" si="539"/>
        <v>5</v>
      </c>
      <c r="D5491">
        <f t="shared" ca="1" si="539"/>
        <v>1935</v>
      </c>
      <c r="E5491">
        <f t="shared" ca="1" si="539"/>
        <v>1</v>
      </c>
      <c r="F5491">
        <f t="shared" ca="1" si="539"/>
        <v>4</v>
      </c>
      <c r="G5491">
        <f t="shared" ca="1" si="539"/>
        <v>3</v>
      </c>
      <c r="I5491" t="str">
        <f t="shared" ca="1" si="535"/>
        <v>Female</v>
      </c>
      <c r="J5491" t="str">
        <f t="shared" ca="1" si="536"/>
        <v>Self-pay</v>
      </c>
      <c r="K5491" t="str">
        <f t="shared" ca="1" si="537"/>
        <v>Transferred</v>
      </c>
      <c r="L5491" s="1">
        <f t="shared" ca="1" si="538"/>
        <v>12931</v>
      </c>
    </row>
    <row r="5492" spans="2:12" x14ac:dyDescent="0.25">
      <c r="B5492">
        <f t="shared" ca="1" si="534"/>
        <v>3</v>
      </c>
      <c r="C5492">
        <f t="shared" ca="1" si="539"/>
        <v>7</v>
      </c>
      <c r="D5492">
        <f t="shared" ca="1" si="539"/>
        <v>2013</v>
      </c>
      <c r="E5492">
        <f t="shared" ca="1" si="539"/>
        <v>1</v>
      </c>
      <c r="F5492">
        <f t="shared" ca="1" si="539"/>
        <v>1</v>
      </c>
      <c r="G5492">
        <f t="shared" ca="1" si="539"/>
        <v>1</v>
      </c>
      <c r="I5492" t="str">
        <f t="shared" ca="1" si="535"/>
        <v>Female</v>
      </c>
      <c r="J5492" t="str">
        <f t="shared" ca="1" si="536"/>
        <v>Aetna</v>
      </c>
      <c r="K5492" t="str">
        <f t="shared" ca="1" si="537"/>
        <v>Discharged</v>
      </c>
      <c r="L5492" s="1">
        <f t="shared" ca="1" si="538"/>
        <v>41458</v>
      </c>
    </row>
    <row r="5493" spans="2:12" x14ac:dyDescent="0.25">
      <c r="B5493">
        <f t="shared" ca="1" si="534"/>
        <v>2</v>
      </c>
      <c r="C5493">
        <f t="shared" ca="1" si="539"/>
        <v>5</v>
      </c>
      <c r="D5493">
        <f t="shared" ca="1" si="539"/>
        <v>1961</v>
      </c>
      <c r="E5493">
        <f t="shared" ca="1" si="539"/>
        <v>1</v>
      </c>
      <c r="F5493">
        <f t="shared" ca="1" si="539"/>
        <v>4</v>
      </c>
      <c r="G5493">
        <f t="shared" ca="1" si="539"/>
        <v>2</v>
      </c>
      <c r="I5493" t="str">
        <f t="shared" ca="1" si="535"/>
        <v>Female</v>
      </c>
      <c r="J5493" t="str">
        <f t="shared" ca="1" si="536"/>
        <v>Self-pay</v>
      </c>
      <c r="K5493" t="str">
        <f t="shared" ca="1" si="537"/>
        <v>Admitted</v>
      </c>
      <c r="L5493" s="1">
        <f t="shared" ca="1" si="538"/>
        <v>22403</v>
      </c>
    </row>
    <row r="5494" spans="2:12" x14ac:dyDescent="0.25">
      <c r="B5494">
        <f t="shared" ca="1" si="534"/>
        <v>18</v>
      </c>
      <c r="C5494">
        <f t="shared" ca="1" si="539"/>
        <v>6</v>
      </c>
      <c r="D5494">
        <f t="shared" ca="1" si="539"/>
        <v>1972</v>
      </c>
      <c r="E5494">
        <f t="shared" ca="1" si="539"/>
        <v>2</v>
      </c>
      <c r="F5494">
        <f t="shared" ca="1" si="539"/>
        <v>3</v>
      </c>
      <c r="G5494">
        <f t="shared" ca="1" si="539"/>
        <v>1</v>
      </c>
      <c r="I5494" t="str">
        <f t="shared" ca="1" si="535"/>
        <v>Male</v>
      </c>
      <c r="J5494" t="str">
        <f t="shared" ca="1" si="536"/>
        <v>Medicaid</v>
      </c>
      <c r="K5494" t="str">
        <f t="shared" ca="1" si="537"/>
        <v>Discharged</v>
      </c>
      <c r="L5494" s="1">
        <f t="shared" ca="1" si="538"/>
        <v>26468</v>
      </c>
    </row>
    <row r="5495" spans="2:12" x14ac:dyDescent="0.25">
      <c r="B5495">
        <f t="shared" ca="1" si="534"/>
        <v>11</v>
      </c>
      <c r="C5495">
        <f t="shared" ca="1" si="539"/>
        <v>4</v>
      </c>
      <c r="D5495">
        <f t="shared" ca="1" si="539"/>
        <v>1972</v>
      </c>
      <c r="E5495">
        <f t="shared" ca="1" si="539"/>
        <v>1</v>
      </c>
      <c r="F5495">
        <f t="shared" ca="1" si="539"/>
        <v>3</v>
      </c>
      <c r="G5495">
        <f t="shared" ca="1" si="539"/>
        <v>3</v>
      </c>
      <c r="I5495" t="str">
        <f t="shared" ca="1" si="535"/>
        <v>Female</v>
      </c>
      <c r="J5495" t="str">
        <f t="shared" ca="1" si="536"/>
        <v>Medicaid</v>
      </c>
      <c r="K5495" t="str">
        <f t="shared" ca="1" si="537"/>
        <v>Transferred</v>
      </c>
      <c r="L5495" s="1">
        <f t="shared" ca="1" si="538"/>
        <v>26400</v>
      </c>
    </row>
    <row r="5496" spans="2:12" x14ac:dyDescent="0.25">
      <c r="B5496">
        <f t="shared" ca="1" si="534"/>
        <v>4</v>
      </c>
      <c r="C5496">
        <f t="shared" ca="1" si="539"/>
        <v>8</v>
      </c>
      <c r="D5496">
        <f t="shared" ca="1" si="539"/>
        <v>1933</v>
      </c>
      <c r="E5496">
        <f t="shared" ca="1" si="539"/>
        <v>1</v>
      </c>
      <c r="F5496">
        <f t="shared" ca="1" si="539"/>
        <v>3</v>
      </c>
      <c r="G5496">
        <f t="shared" ca="1" si="539"/>
        <v>2</v>
      </c>
      <c r="I5496" t="str">
        <f t="shared" ca="1" si="535"/>
        <v>Female</v>
      </c>
      <c r="J5496" t="str">
        <f t="shared" ca="1" si="536"/>
        <v>Medicaid</v>
      </c>
      <c r="K5496" t="str">
        <f t="shared" ca="1" si="537"/>
        <v>Admitted</v>
      </c>
      <c r="L5496" s="1">
        <f t="shared" ca="1" si="538"/>
        <v>12270</v>
      </c>
    </row>
    <row r="5497" spans="2:12" x14ac:dyDescent="0.25">
      <c r="B5497">
        <f t="shared" ca="1" si="534"/>
        <v>12</v>
      </c>
      <c r="C5497">
        <f t="shared" ca="1" si="539"/>
        <v>6</v>
      </c>
      <c r="D5497">
        <f t="shared" ca="1" si="539"/>
        <v>1972</v>
      </c>
      <c r="E5497">
        <f t="shared" ca="1" si="539"/>
        <v>1</v>
      </c>
      <c r="F5497">
        <f t="shared" ca="1" si="539"/>
        <v>3</v>
      </c>
      <c r="G5497">
        <f t="shared" ca="1" si="539"/>
        <v>2</v>
      </c>
      <c r="I5497" t="str">
        <f t="shared" ca="1" si="535"/>
        <v>Female</v>
      </c>
      <c r="J5497" t="str">
        <f t="shared" ca="1" si="536"/>
        <v>Medicaid</v>
      </c>
      <c r="K5497" t="str">
        <f t="shared" ca="1" si="537"/>
        <v>Admitted</v>
      </c>
      <c r="L5497" s="1">
        <f t="shared" ca="1" si="538"/>
        <v>26462</v>
      </c>
    </row>
    <row r="5498" spans="2:12" x14ac:dyDescent="0.25">
      <c r="B5498">
        <f t="shared" ca="1" si="534"/>
        <v>25</v>
      </c>
      <c r="C5498">
        <f t="shared" ca="1" si="539"/>
        <v>5</v>
      </c>
      <c r="D5498">
        <f t="shared" ca="1" si="539"/>
        <v>1942</v>
      </c>
      <c r="E5498">
        <f t="shared" ca="1" si="539"/>
        <v>1</v>
      </c>
      <c r="F5498">
        <f t="shared" ca="1" si="539"/>
        <v>2</v>
      </c>
      <c r="G5498">
        <f t="shared" ca="1" si="539"/>
        <v>4</v>
      </c>
      <c r="I5498" t="str">
        <f t="shared" ca="1" si="535"/>
        <v>Female</v>
      </c>
      <c r="J5498" t="str">
        <f t="shared" ca="1" si="536"/>
        <v>Medicare</v>
      </c>
      <c r="K5498" t="str">
        <f t="shared" ca="1" si="537"/>
        <v>Left without being seen</v>
      </c>
      <c r="L5498" s="1">
        <f t="shared" ca="1" si="538"/>
        <v>15486</v>
      </c>
    </row>
    <row r="5499" spans="2:12" x14ac:dyDescent="0.25">
      <c r="B5499">
        <f t="shared" ca="1" si="534"/>
        <v>9</v>
      </c>
      <c r="C5499">
        <f t="shared" ca="1" si="539"/>
        <v>1</v>
      </c>
      <c r="D5499">
        <f t="shared" ca="1" si="539"/>
        <v>1978</v>
      </c>
      <c r="E5499">
        <f t="shared" ca="1" si="539"/>
        <v>1</v>
      </c>
      <c r="F5499">
        <f t="shared" ca="1" si="539"/>
        <v>1</v>
      </c>
      <c r="G5499">
        <f t="shared" ca="1" si="539"/>
        <v>2</v>
      </c>
      <c r="I5499" t="str">
        <f t="shared" ca="1" si="535"/>
        <v>Female</v>
      </c>
      <c r="J5499" t="str">
        <f t="shared" ca="1" si="536"/>
        <v>Aetna</v>
      </c>
      <c r="K5499" t="str">
        <f t="shared" ca="1" si="537"/>
        <v>Admitted</v>
      </c>
      <c r="L5499" s="1">
        <f t="shared" ca="1" si="538"/>
        <v>28499</v>
      </c>
    </row>
    <row r="5500" spans="2:12" x14ac:dyDescent="0.25">
      <c r="B5500">
        <f t="shared" ca="1" si="534"/>
        <v>3</v>
      </c>
      <c r="C5500">
        <f t="shared" ca="1" si="539"/>
        <v>1</v>
      </c>
      <c r="D5500">
        <f t="shared" ca="1" si="539"/>
        <v>1916</v>
      </c>
      <c r="E5500">
        <f t="shared" ca="1" si="539"/>
        <v>2</v>
      </c>
      <c r="F5500">
        <f t="shared" ca="1" si="539"/>
        <v>2</v>
      </c>
      <c r="G5500">
        <f t="shared" ca="1" si="539"/>
        <v>2</v>
      </c>
      <c r="I5500" t="str">
        <f t="shared" ca="1" si="535"/>
        <v>Male</v>
      </c>
      <c r="J5500" t="str">
        <f t="shared" ca="1" si="536"/>
        <v>Medicare</v>
      </c>
      <c r="K5500" t="str">
        <f t="shared" ca="1" si="537"/>
        <v>Admitted</v>
      </c>
      <c r="L5500" s="1">
        <f t="shared" ca="1" si="538"/>
        <v>5847</v>
      </c>
    </row>
    <row r="5501" spans="2:12" x14ac:dyDescent="0.25">
      <c r="B5501">
        <f t="shared" ca="1" si="534"/>
        <v>23</v>
      </c>
      <c r="C5501">
        <f t="shared" ca="1" si="539"/>
        <v>4</v>
      </c>
      <c r="D5501">
        <f t="shared" ca="1" si="539"/>
        <v>1990</v>
      </c>
      <c r="E5501">
        <f t="shared" ca="1" si="539"/>
        <v>2</v>
      </c>
      <c r="F5501">
        <f t="shared" ca="1" si="539"/>
        <v>5</v>
      </c>
      <c r="G5501">
        <f t="shared" ca="1" si="539"/>
        <v>2</v>
      </c>
      <c r="I5501" t="str">
        <f t="shared" ca="1" si="535"/>
        <v>Male</v>
      </c>
      <c r="J5501" t="str">
        <f t="shared" ca="1" si="536"/>
        <v>Blue Cross</v>
      </c>
      <c r="K5501" t="str">
        <f t="shared" ca="1" si="537"/>
        <v>Admitted</v>
      </c>
      <c r="L5501" s="1">
        <f t="shared" ca="1" si="538"/>
        <v>32986</v>
      </c>
    </row>
    <row r="5502" spans="2:12" x14ac:dyDescent="0.25">
      <c r="B5502">
        <f t="shared" ca="1" si="534"/>
        <v>9</v>
      </c>
      <c r="C5502">
        <f t="shared" ca="1" si="539"/>
        <v>1</v>
      </c>
      <c r="D5502">
        <f t="shared" ca="1" si="539"/>
        <v>1971</v>
      </c>
      <c r="E5502">
        <f t="shared" ca="1" si="539"/>
        <v>1</v>
      </c>
      <c r="F5502">
        <f t="shared" ca="1" si="539"/>
        <v>1</v>
      </c>
      <c r="G5502">
        <f t="shared" ca="1" si="539"/>
        <v>3</v>
      </c>
      <c r="I5502" t="str">
        <f t="shared" ca="1" si="535"/>
        <v>Female</v>
      </c>
      <c r="J5502" t="str">
        <f t="shared" ca="1" si="536"/>
        <v>Aetna</v>
      </c>
      <c r="K5502" t="str">
        <f t="shared" ca="1" si="537"/>
        <v>Transferred</v>
      </c>
      <c r="L5502" s="1">
        <f t="shared" ca="1" si="538"/>
        <v>25942</v>
      </c>
    </row>
    <row r="5503" spans="2:12" x14ac:dyDescent="0.25">
      <c r="B5503">
        <f t="shared" ca="1" si="534"/>
        <v>22</v>
      </c>
      <c r="C5503">
        <f t="shared" ca="1" si="539"/>
        <v>3</v>
      </c>
      <c r="D5503">
        <f t="shared" ca="1" si="539"/>
        <v>1989</v>
      </c>
      <c r="E5503">
        <f t="shared" ca="1" si="539"/>
        <v>1</v>
      </c>
      <c r="F5503">
        <f t="shared" ca="1" si="539"/>
        <v>5</v>
      </c>
      <c r="G5503">
        <f t="shared" ca="1" si="539"/>
        <v>2</v>
      </c>
      <c r="I5503" t="str">
        <f t="shared" ca="1" si="535"/>
        <v>Female</v>
      </c>
      <c r="J5503" t="str">
        <f t="shared" ca="1" si="536"/>
        <v>Blue Cross</v>
      </c>
      <c r="K5503" t="str">
        <f t="shared" ca="1" si="537"/>
        <v>Admitted</v>
      </c>
      <c r="L5503" s="1">
        <f t="shared" ca="1" si="538"/>
        <v>32589</v>
      </c>
    </row>
    <row r="5504" spans="2:12" x14ac:dyDescent="0.25">
      <c r="B5504">
        <f t="shared" ca="1" si="534"/>
        <v>3</v>
      </c>
      <c r="C5504">
        <f t="shared" ca="1" si="539"/>
        <v>11</v>
      </c>
      <c r="D5504">
        <f t="shared" ca="1" si="539"/>
        <v>1934</v>
      </c>
      <c r="E5504">
        <f t="shared" ca="1" si="539"/>
        <v>1</v>
      </c>
      <c r="F5504">
        <f t="shared" ca="1" si="539"/>
        <v>4</v>
      </c>
      <c r="G5504">
        <f t="shared" ca="1" si="539"/>
        <v>4</v>
      </c>
      <c r="I5504" t="str">
        <f t="shared" ca="1" si="535"/>
        <v>Female</v>
      </c>
      <c r="J5504" t="str">
        <f t="shared" ca="1" si="536"/>
        <v>Self-pay</v>
      </c>
      <c r="K5504" t="str">
        <f t="shared" ca="1" si="537"/>
        <v>Left without being seen</v>
      </c>
      <c r="L5504" s="1">
        <f t="shared" ca="1" si="538"/>
        <v>12726</v>
      </c>
    </row>
    <row r="5505" spans="2:12" x14ac:dyDescent="0.25">
      <c r="B5505">
        <f t="shared" ca="1" si="534"/>
        <v>3</v>
      </c>
      <c r="C5505">
        <f t="shared" ca="1" si="539"/>
        <v>10</v>
      </c>
      <c r="D5505">
        <f t="shared" ca="1" si="539"/>
        <v>1976</v>
      </c>
      <c r="E5505">
        <f t="shared" ca="1" si="539"/>
        <v>1</v>
      </c>
      <c r="F5505">
        <f t="shared" ca="1" si="539"/>
        <v>2</v>
      </c>
      <c r="G5505">
        <f t="shared" ca="1" si="539"/>
        <v>4</v>
      </c>
      <c r="I5505" t="str">
        <f t="shared" ca="1" si="535"/>
        <v>Female</v>
      </c>
      <c r="J5505" t="str">
        <f t="shared" ca="1" si="536"/>
        <v>Medicare</v>
      </c>
      <c r="K5505" t="str">
        <f t="shared" ca="1" si="537"/>
        <v>Left without being seen</v>
      </c>
      <c r="L5505" s="1">
        <f t="shared" ca="1" si="538"/>
        <v>28036</v>
      </c>
    </row>
    <row r="5506" spans="2:12" x14ac:dyDescent="0.25">
      <c r="B5506">
        <f t="shared" ca="1" si="534"/>
        <v>9</v>
      </c>
      <c r="C5506">
        <f t="shared" ca="1" si="539"/>
        <v>11</v>
      </c>
      <c r="D5506">
        <f t="shared" ca="1" si="539"/>
        <v>1990</v>
      </c>
      <c r="E5506">
        <f t="shared" ca="1" si="539"/>
        <v>2</v>
      </c>
      <c r="F5506">
        <f t="shared" ca="1" si="539"/>
        <v>5</v>
      </c>
      <c r="G5506">
        <f t="shared" ca="1" si="539"/>
        <v>3</v>
      </c>
      <c r="I5506" t="str">
        <f t="shared" ca="1" si="535"/>
        <v>Male</v>
      </c>
      <c r="J5506" t="str">
        <f t="shared" ca="1" si="536"/>
        <v>Blue Cross</v>
      </c>
      <c r="K5506" t="str">
        <f t="shared" ca="1" si="537"/>
        <v>Transferred</v>
      </c>
      <c r="L5506" s="1">
        <f t="shared" ca="1" si="538"/>
        <v>33186</v>
      </c>
    </row>
    <row r="5507" spans="2:12" x14ac:dyDescent="0.25">
      <c r="B5507">
        <f t="shared" ca="1" si="534"/>
        <v>29</v>
      </c>
      <c r="C5507">
        <f t="shared" ca="1" si="539"/>
        <v>4</v>
      </c>
      <c r="D5507">
        <f t="shared" ca="1" si="539"/>
        <v>1978</v>
      </c>
      <c r="E5507">
        <f t="shared" ca="1" si="539"/>
        <v>1</v>
      </c>
      <c r="F5507">
        <f t="shared" ca="1" si="539"/>
        <v>5</v>
      </c>
      <c r="G5507">
        <f t="shared" ca="1" si="539"/>
        <v>2</v>
      </c>
      <c r="I5507" t="str">
        <f t="shared" ca="1" si="535"/>
        <v>Female</v>
      </c>
      <c r="J5507" t="str">
        <f t="shared" ca="1" si="536"/>
        <v>Blue Cross</v>
      </c>
      <c r="K5507" t="str">
        <f t="shared" ca="1" si="537"/>
        <v>Admitted</v>
      </c>
      <c r="L5507" s="1">
        <f t="shared" ca="1" si="538"/>
        <v>28609</v>
      </c>
    </row>
    <row r="5508" spans="2:12" x14ac:dyDescent="0.25">
      <c r="B5508">
        <f t="shared" ca="1" si="534"/>
        <v>20</v>
      </c>
      <c r="C5508">
        <f t="shared" ca="1" si="539"/>
        <v>5</v>
      </c>
      <c r="D5508">
        <f t="shared" ca="1" si="539"/>
        <v>1957</v>
      </c>
      <c r="E5508">
        <f t="shared" ca="1" si="539"/>
        <v>2</v>
      </c>
      <c r="F5508">
        <f t="shared" ca="1" si="539"/>
        <v>1</v>
      </c>
      <c r="G5508">
        <f t="shared" ca="1" si="539"/>
        <v>3</v>
      </c>
      <c r="I5508" t="str">
        <f t="shared" ca="1" si="535"/>
        <v>Male</v>
      </c>
      <c r="J5508" t="str">
        <f t="shared" ca="1" si="536"/>
        <v>Aetna</v>
      </c>
      <c r="K5508" t="str">
        <f t="shared" ca="1" si="537"/>
        <v>Transferred</v>
      </c>
      <c r="L5508" s="1">
        <f t="shared" ca="1" si="538"/>
        <v>20960</v>
      </c>
    </row>
    <row r="5509" spans="2:12" x14ac:dyDescent="0.25">
      <c r="B5509">
        <f t="shared" ref="B5509:B5572" ca="1" si="540">RANDBETWEEN(B$4,B$5)</f>
        <v>8</v>
      </c>
      <c r="C5509">
        <f t="shared" ca="1" si="539"/>
        <v>2</v>
      </c>
      <c r="D5509">
        <f t="shared" ca="1" si="539"/>
        <v>1976</v>
      </c>
      <c r="E5509">
        <f t="shared" ca="1" si="539"/>
        <v>1</v>
      </c>
      <c r="F5509">
        <f t="shared" ca="1" si="539"/>
        <v>5</v>
      </c>
      <c r="G5509">
        <f t="shared" ca="1" si="539"/>
        <v>4</v>
      </c>
      <c r="I5509" t="str">
        <f t="shared" ca="1" si="535"/>
        <v>Female</v>
      </c>
      <c r="J5509" t="str">
        <f t="shared" ca="1" si="536"/>
        <v>Blue Cross</v>
      </c>
      <c r="K5509" t="str">
        <f t="shared" ca="1" si="537"/>
        <v>Left without being seen</v>
      </c>
      <c r="L5509" s="1">
        <f t="shared" ca="1" si="538"/>
        <v>27798</v>
      </c>
    </row>
    <row r="5510" spans="2:12" x14ac:dyDescent="0.25">
      <c r="B5510">
        <f t="shared" ca="1" si="540"/>
        <v>18</v>
      </c>
      <c r="C5510">
        <f t="shared" ca="1" si="539"/>
        <v>6</v>
      </c>
      <c r="D5510">
        <f t="shared" ca="1" si="539"/>
        <v>1956</v>
      </c>
      <c r="E5510">
        <f t="shared" ca="1" si="539"/>
        <v>1</v>
      </c>
      <c r="F5510">
        <f t="shared" ca="1" si="539"/>
        <v>1</v>
      </c>
      <c r="G5510">
        <f t="shared" ca="1" si="539"/>
        <v>4</v>
      </c>
      <c r="I5510" t="str">
        <f t="shared" ca="1" si="535"/>
        <v>Female</v>
      </c>
      <c r="J5510" t="str">
        <f t="shared" ca="1" si="536"/>
        <v>Aetna</v>
      </c>
      <c r="K5510" t="str">
        <f t="shared" ca="1" si="537"/>
        <v>Left without being seen</v>
      </c>
      <c r="L5510" s="1">
        <f t="shared" ca="1" si="538"/>
        <v>20624</v>
      </c>
    </row>
    <row r="5511" spans="2:12" x14ac:dyDescent="0.25">
      <c r="B5511">
        <f t="shared" ca="1" si="540"/>
        <v>17</v>
      </c>
      <c r="C5511">
        <f t="shared" ca="1" si="539"/>
        <v>10</v>
      </c>
      <c r="D5511">
        <f t="shared" ca="1" si="539"/>
        <v>1951</v>
      </c>
      <c r="E5511">
        <f t="shared" ca="1" si="539"/>
        <v>1</v>
      </c>
      <c r="F5511">
        <f t="shared" ca="1" si="539"/>
        <v>2</v>
      </c>
      <c r="G5511">
        <f t="shared" ca="1" si="539"/>
        <v>4</v>
      </c>
      <c r="I5511" t="str">
        <f t="shared" ca="1" si="535"/>
        <v>Female</v>
      </c>
      <c r="J5511" t="str">
        <f t="shared" ca="1" si="536"/>
        <v>Medicare</v>
      </c>
      <c r="K5511" t="str">
        <f t="shared" ca="1" si="537"/>
        <v>Left without being seen</v>
      </c>
      <c r="L5511" s="1">
        <f t="shared" ca="1" si="538"/>
        <v>18918</v>
      </c>
    </row>
    <row r="5512" spans="2:12" x14ac:dyDescent="0.25">
      <c r="B5512">
        <f t="shared" ca="1" si="540"/>
        <v>9</v>
      </c>
      <c r="C5512">
        <f t="shared" ca="1" si="539"/>
        <v>6</v>
      </c>
      <c r="D5512">
        <f t="shared" ca="1" si="539"/>
        <v>1964</v>
      </c>
      <c r="E5512">
        <f t="shared" ca="1" si="539"/>
        <v>2</v>
      </c>
      <c r="F5512">
        <f t="shared" ca="1" si="539"/>
        <v>3</v>
      </c>
      <c r="G5512">
        <f t="shared" ca="1" si="539"/>
        <v>3</v>
      </c>
      <c r="I5512" t="str">
        <f t="shared" ca="1" si="535"/>
        <v>Male</v>
      </c>
      <c r="J5512" t="str">
        <f t="shared" ca="1" si="536"/>
        <v>Medicaid</v>
      </c>
      <c r="K5512" t="str">
        <f t="shared" ca="1" si="537"/>
        <v>Transferred</v>
      </c>
      <c r="L5512" s="1">
        <f t="shared" ca="1" si="538"/>
        <v>23537</v>
      </c>
    </row>
    <row r="5513" spans="2:12" x14ac:dyDescent="0.25">
      <c r="B5513">
        <f t="shared" ca="1" si="540"/>
        <v>16</v>
      </c>
      <c r="C5513">
        <f t="shared" ca="1" si="539"/>
        <v>8</v>
      </c>
      <c r="D5513">
        <f t="shared" ca="1" si="539"/>
        <v>1987</v>
      </c>
      <c r="E5513">
        <f t="shared" ca="1" si="539"/>
        <v>2</v>
      </c>
      <c r="F5513">
        <f t="shared" ca="1" si="539"/>
        <v>3</v>
      </c>
      <c r="G5513">
        <f t="shared" ca="1" si="539"/>
        <v>2</v>
      </c>
      <c r="I5513" t="str">
        <f t="shared" ref="I5513:I5576" ca="1" si="541">VLOOKUP(E5513,GenderNum_to_GenderLabel,2,FALSE)</f>
        <v>Male</v>
      </c>
      <c r="J5513" t="str">
        <f t="shared" ref="J5513:J5576" ca="1" si="542">VLOOKUP(F5513,InsuranceNum_to_InsuranceCompany,2,FALSE)</f>
        <v>Medicaid</v>
      </c>
      <c r="K5513" t="str">
        <f t="shared" ref="K5513:K5576" ca="1" si="543">VLOOKUP(G5513,DispositionNum_to_DispositionLabel,2,FALSE)</f>
        <v>Admitted</v>
      </c>
      <c r="L5513" s="1">
        <f t="shared" ca="1" si="538"/>
        <v>32005</v>
      </c>
    </row>
    <row r="5514" spans="2:12" x14ac:dyDescent="0.25">
      <c r="B5514">
        <f t="shared" ca="1" si="540"/>
        <v>21</v>
      </c>
      <c r="C5514">
        <f t="shared" ca="1" si="539"/>
        <v>2</v>
      </c>
      <c r="D5514">
        <f t="shared" ca="1" si="539"/>
        <v>1986</v>
      </c>
      <c r="E5514">
        <f t="shared" ca="1" si="539"/>
        <v>1</v>
      </c>
      <c r="F5514">
        <f t="shared" ca="1" si="539"/>
        <v>5</v>
      </c>
      <c r="G5514">
        <f t="shared" ca="1" si="539"/>
        <v>2</v>
      </c>
      <c r="I5514" t="str">
        <f t="shared" ca="1" si="541"/>
        <v>Female</v>
      </c>
      <c r="J5514" t="str">
        <f t="shared" ca="1" si="542"/>
        <v>Blue Cross</v>
      </c>
      <c r="K5514" t="str">
        <f t="shared" ca="1" si="543"/>
        <v>Admitted</v>
      </c>
      <c r="L5514" s="1">
        <f t="shared" ca="1" si="538"/>
        <v>31464</v>
      </c>
    </row>
    <row r="5515" spans="2:12" x14ac:dyDescent="0.25">
      <c r="B5515">
        <f t="shared" ca="1" si="540"/>
        <v>16</v>
      </c>
      <c r="C5515">
        <f t="shared" ca="1" si="539"/>
        <v>3</v>
      </c>
      <c r="D5515">
        <f t="shared" ca="1" si="539"/>
        <v>1929</v>
      </c>
      <c r="E5515">
        <f t="shared" ca="1" si="539"/>
        <v>2</v>
      </c>
      <c r="F5515">
        <f t="shared" ca="1" si="539"/>
        <v>1</v>
      </c>
      <c r="G5515">
        <f t="shared" ca="1" si="539"/>
        <v>2</v>
      </c>
      <c r="I5515" t="str">
        <f t="shared" ca="1" si="541"/>
        <v>Male</v>
      </c>
      <c r="J5515" t="str">
        <f t="shared" ca="1" si="542"/>
        <v>Aetna</v>
      </c>
      <c r="K5515" t="str">
        <f t="shared" ca="1" si="543"/>
        <v>Admitted</v>
      </c>
      <c r="L5515" s="1">
        <f t="shared" ca="1" si="538"/>
        <v>10668</v>
      </c>
    </row>
    <row r="5516" spans="2:12" x14ac:dyDescent="0.25">
      <c r="B5516">
        <f t="shared" ca="1" si="540"/>
        <v>8</v>
      </c>
      <c r="C5516">
        <f t="shared" ca="1" si="539"/>
        <v>2</v>
      </c>
      <c r="D5516">
        <f t="shared" ca="1" si="539"/>
        <v>2003</v>
      </c>
      <c r="E5516">
        <f t="shared" ca="1" si="539"/>
        <v>2</v>
      </c>
      <c r="F5516">
        <f t="shared" ca="1" si="539"/>
        <v>3</v>
      </c>
      <c r="G5516">
        <f t="shared" ca="1" si="539"/>
        <v>3</v>
      </c>
      <c r="I5516" t="str">
        <f t="shared" ca="1" si="541"/>
        <v>Male</v>
      </c>
      <c r="J5516" t="str">
        <f t="shared" ca="1" si="542"/>
        <v>Medicaid</v>
      </c>
      <c r="K5516" t="str">
        <f t="shared" ca="1" si="543"/>
        <v>Transferred</v>
      </c>
      <c r="L5516" s="1">
        <f t="shared" ca="1" si="538"/>
        <v>37660</v>
      </c>
    </row>
    <row r="5517" spans="2:12" x14ac:dyDescent="0.25">
      <c r="B5517">
        <f t="shared" ca="1" si="540"/>
        <v>4</v>
      </c>
      <c r="C5517">
        <f t="shared" ca="1" si="539"/>
        <v>2</v>
      </c>
      <c r="D5517">
        <f t="shared" ca="1" si="539"/>
        <v>1988</v>
      </c>
      <c r="E5517">
        <f t="shared" ca="1" si="539"/>
        <v>2</v>
      </c>
      <c r="F5517">
        <f t="shared" ca="1" si="539"/>
        <v>4</v>
      </c>
      <c r="G5517">
        <f t="shared" ca="1" si="539"/>
        <v>3</v>
      </c>
      <c r="I5517" t="str">
        <f t="shared" ca="1" si="541"/>
        <v>Male</v>
      </c>
      <c r="J5517" t="str">
        <f t="shared" ca="1" si="542"/>
        <v>Self-pay</v>
      </c>
      <c r="K5517" t="str">
        <f t="shared" ca="1" si="543"/>
        <v>Transferred</v>
      </c>
      <c r="L5517" s="1">
        <f t="shared" ca="1" si="538"/>
        <v>32177</v>
      </c>
    </row>
    <row r="5518" spans="2:12" x14ac:dyDescent="0.25">
      <c r="B5518">
        <f t="shared" ca="1" si="540"/>
        <v>21</v>
      </c>
      <c r="C5518">
        <f t="shared" ca="1" si="539"/>
        <v>10</v>
      </c>
      <c r="D5518">
        <f t="shared" ca="1" si="539"/>
        <v>1956</v>
      </c>
      <c r="E5518">
        <f t="shared" ca="1" si="539"/>
        <v>1</v>
      </c>
      <c r="F5518">
        <f t="shared" ca="1" si="539"/>
        <v>2</v>
      </c>
      <c r="G5518">
        <f t="shared" ca="1" si="539"/>
        <v>4</v>
      </c>
      <c r="I5518" t="str">
        <f t="shared" ca="1" si="541"/>
        <v>Female</v>
      </c>
      <c r="J5518" t="str">
        <f t="shared" ca="1" si="542"/>
        <v>Medicare</v>
      </c>
      <c r="K5518" t="str">
        <f t="shared" ca="1" si="543"/>
        <v>Left without being seen</v>
      </c>
      <c r="L5518" s="1">
        <f t="shared" ca="1" si="538"/>
        <v>20749</v>
      </c>
    </row>
    <row r="5519" spans="2:12" x14ac:dyDescent="0.25">
      <c r="B5519">
        <f t="shared" ca="1" si="540"/>
        <v>22</v>
      </c>
      <c r="C5519">
        <f t="shared" ca="1" si="539"/>
        <v>1</v>
      </c>
      <c r="D5519">
        <f t="shared" ca="1" si="539"/>
        <v>1969</v>
      </c>
      <c r="E5519">
        <f t="shared" ca="1" si="539"/>
        <v>2</v>
      </c>
      <c r="F5519">
        <f t="shared" ca="1" si="539"/>
        <v>1</v>
      </c>
      <c r="G5519">
        <f t="shared" ca="1" si="539"/>
        <v>1</v>
      </c>
      <c r="I5519" t="str">
        <f t="shared" ca="1" si="541"/>
        <v>Male</v>
      </c>
      <c r="J5519" t="str">
        <f t="shared" ca="1" si="542"/>
        <v>Aetna</v>
      </c>
      <c r="K5519" t="str">
        <f t="shared" ca="1" si="543"/>
        <v>Discharged</v>
      </c>
      <c r="L5519" s="1">
        <f t="shared" ca="1" si="538"/>
        <v>25225</v>
      </c>
    </row>
    <row r="5520" spans="2:12" x14ac:dyDescent="0.25">
      <c r="B5520">
        <f t="shared" ca="1" si="540"/>
        <v>8</v>
      </c>
      <c r="C5520">
        <f t="shared" ca="1" si="539"/>
        <v>3</v>
      </c>
      <c r="D5520">
        <f t="shared" ca="1" si="539"/>
        <v>1989</v>
      </c>
      <c r="E5520">
        <f t="shared" ca="1" si="539"/>
        <v>1</v>
      </c>
      <c r="F5520">
        <f t="shared" ca="1" si="539"/>
        <v>5</v>
      </c>
      <c r="G5520">
        <f t="shared" ca="1" si="539"/>
        <v>1</v>
      </c>
      <c r="I5520" t="str">
        <f t="shared" ca="1" si="541"/>
        <v>Female</v>
      </c>
      <c r="J5520" t="str">
        <f t="shared" ca="1" si="542"/>
        <v>Blue Cross</v>
      </c>
      <c r="K5520" t="str">
        <f t="shared" ca="1" si="543"/>
        <v>Discharged</v>
      </c>
      <c r="L5520" s="1">
        <f t="shared" ca="1" si="538"/>
        <v>32575</v>
      </c>
    </row>
    <row r="5521" spans="2:12" x14ac:dyDescent="0.25">
      <c r="B5521">
        <f t="shared" ca="1" si="540"/>
        <v>27</v>
      </c>
      <c r="C5521">
        <f t="shared" ca="1" si="539"/>
        <v>4</v>
      </c>
      <c r="D5521">
        <f t="shared" ca="1" si="539"/>
        <v>1957</v>
      </c>
      <c r="E5521">
        <f t="shared" ca="1" si="539"/>
        <v>2</v>
      </c>
      <c r="F5521">
        <f t="shared" ca="1" si="539"/>
        <v>4</v>
      </c>
      <c r="G5521">
        <f t="shared" ca="1" si="539"/>
        <v>3</v>
      </c>
      <c r="I5521" t="str">
        <f t="shared" ca="1" si="541"/>
        <v>Male</v>
      </c>
      <c r="J5521" t="str">
        <f t="shared" ca="1" si="542"/>
        <v>Self-pay</v>
      </c>
      <c r="K5521" t="str">
        <f t="shared" ca="1" si="543"/>
        <v>Transferred</v>
      </c>
      <c r="L5521" s="1">
        <f t="shared" ca="1" si="538"/>
        <v>20937</v>
      </c>
    </row>
    <row r="5522" spans="2:12" x14ac:dyDescent="0.25">
      <c r="B5522">
        <f t="shared" ca="1" si="540"/>
        <v>14</v>
      </c>
      <c r="C5522">
        <f t="shared" ca="1" si="539"/>
        <v>5</v>
      </c>
      <c r="D5522">
        <f t="shared" ca="1" si="539"/>
        <v>1966</v>
      </c>
      <c r="E5522">
        <f t="shared" ca="1" si="539"/>
        <v>2</v>
      </c>
      <c r="F5522">
        <f t="shared" ca="1" si="539"/>
        <v>2</v>
      </c>
      <c r="G5522">
        <f t="shared" ca="1" si="539"/>
        <v>4</v>
      </c>
      <c r="I5522" t="str">
        <f t="shared" ca="1" si="541"/>
        <v>Male</v>
      </c>
      <c r="J5522" t="str">
        <f t="shared" ca="1" si="542"/>
        <v>Medicare</v>
      </c>
      <c r="K5522" t="str">
        <f t="shared" ca="1" si="543"/>
        <v>Left without being seen</v>
      </c>
      <c r="L5522" s="1">
        <f t="shared" ca="1" si="538"/>
        <v>24241</v>
      </c>
    </row>
    <row r="5523" spans="2:12" x14ac:dyDescent="0.25">
      <c r="B5523">
        <f t="shared" ca="1" si="540"/>
        <v>10</v>
      </c>
      <c r="C5523">
        <f t="shared" ca="1" si="539"/>
        <v>2</v>
      </c>
      <c r="D5523">
        <f t="shared" ca="1" si="539"/>
        <v>1966</v>
      </c>
      <c r="E5523">
        <f t="shared" ca="1" si="539"/>
        <v>1</v>
      </c>
      <c r="F5523">
        <f t="shared" ca="1" si="539"/>
        <v>1</v>
      </c>
      <c r="G5523">
        <f t="shared" ca="1" si="539"/>
        <v>3</v>
      </c>
      <c r="I5523" t="str">
        <f t="shared" ca="1" si="541"/>
        <v>Female</v>
      </c>
      <c r="J5523" t="str">
        <f t="shared" ca="1" si="542"/>
        <v>Aetna</v>
      </c>
      <c r="K5523" t="str">
        <f t="shared" ca="1" si="543"/>
        <v>Transferred</v>
      </c>
      <c r="L5523" s="1">
        <f t="shared" ca="1" si="538"/>
        <v>24148</v>
      </c>
    </row>
    <row r="5524" spans="2:12" x14ac:dyDescent="0.25">
      <c r="B5524">
        <f t="shared" ca="1" si="540"/>
        <v>29</v>
      </c>
      <c r="C5524">
        <f t="shared" ca="1" si="539"/>
        <v>6</v>
      </c>
      <c r="D5524">
        <f t="shared" ca="1" si="539"/>
        <v>1953</v>
      </c>
      <c r="E5524">
        <f t="shared" ca="1" si="539"/>
        <v>1</v>
      </c>
      <c r="F5524">
        <f t="shared" ca="1" si="539"/>
        <v>1</v>
      </c>
      <c r="G5524">
        <f t="shared" ca="1" si="539"/>
        <v>4</v>
      </c>
      <c r="I5524" t="str">
        <f t="shared" ca="1" si="541"/>
        <v>Female</v>
      </c>
      <c r="J5524" t="str">
        <f t="shared" ca="1" si="542"/>
        <v>Aetna</v>
      </c>
      <c r="K5524" t="str">
        <f t="shared" ca="1" si="543"/>
        <v>Left without being seen</v>
      </c>
      <c r="L5524" s="1">
        <f t="shared" ref="L5524:L5587" ca="1" si="544">DATE(D5524,C5524,B5524)</f>
        <v>19539</v>
      </c>
    </row>
    <row r="5525" spans="2:12" x14ac:dyDescent="0.25">
      <c r="B5525">
        <f t="shared" ca="1" si="540"/>
        <v>6</v>
      </c>
      <c r="C5525">
        <f t="shared" ca="1" si="539"/>
        <v>5</v>
      </c>
      <c r="D5525">
        <f t="shared" ca="1" si="539"/>
        <v>1955</v>
      </c>
      <c r="E5525">
        <f t="shared" ref="C5525:G5576" ca="1" si="545">RANDBETWEEN(E$4,E$5)</f>
        <v>2</v>
      </c>
      <c r="F5525">
        <f t="shared" ca="1" si="545"/>
        <v>4</v>
      </c>
      <c r="G5525">
        <f t="shared" ca="1" si="545"/>
        <v>4</v>
      </c>
      <c r="I5525" t="str">
        <f t="shared" ca="1" si="541"/>
        <v>Male</v>
      </c>
      <c r="J5525" t="str">
        <f t="shared" ca="1" si="542"/>
        <v>Self-pay</v>
      </c>
      <c r="K5525" t="str">
        <f t="shared" ca="1" si="543"/>
        <v>Left without being seen</v>
      </c>
      <c r="L5525" s="1">
        <f t="shared" ca="1" si="544"/>
        <v>20215</v>
      </c>
    </row>
    <row r="5526" spans="2:12" x14ac:dyDescent="0.25">
      <c r="B5526">
        <f t="shared" ca="1" si="540"/>
        <v>28</v>
      </c>
      <c r="C5526">
        <f t="shared" ca="1" si="545"/>
        <v>12</v>
      </c>
      <c r="D5526">
        <f t="shared" ca="1" si="545"/>
        <v>1957</v>
      </c>
      <c r="E5526">
        <f t="shared" ca="1" si="545"/>
        <v>2</v>
      </c>
      <c r="F5526">
        <f t="shared" ca="1" si="545"/>
        <v>1</v>
      </c>
      <c r="G5526">
        <f t="shared" ca="1" si="545"/>
        <v>3</v>
      </c>
      <c r="I5526" t="str">
        <f t="shared" ca="1" si="541"/>
        <v>Male</v>
      </c>
      <c r="J5526" t="str">
        <f t="shared" ca="1" si="542"/>
        <v>Aetna</v>
      </c>
      <c r="K5526" t="str">
        <f t="shared" ca="1" si="543"/>
        <v>Transferred</v>
      </c>
      <c r="L5526" s="1">
        <f t="shared" ca="1" si="544"/>
        <v>21182</v>
      </c>
    </row>
    <row r="5527" spans="2:12" x14ac:dyDescent="0.25">
      <c r="B5527">
        <f t="shared" ca="1" si="540"/>
        <v>16</v>
      </c>
      <c r="C5527">
        <f t="shared" ca="1" si="545"/>
        <v>1</v>
      </c>
      <c r="D5527">
        <f t="shared" ca="1" si="545"/>
        <v>1929</v>
      </c>
      <c r="E5527">
        <f t="shared" ca="1" si="545"/>
        <v>1</v>
      </c>
      <c r="F5527">
        <f t="shared" ca="1" si="545"/>
        <v>1</v>
      </c>
      <c r="G5527">
        <f t="shared" ca="1" si="545"/>
        <v>1</v>
      </c>
      <c r="I5527" t="str">
        <f t="shared" ca="1" si="541"/>
        <v>Female</v>
      </c>
      <c r="J5527" t="str">
        <f t="shared" ca="1" si="542"/>
        <v>Aetna</v>
      </c>
      <c r="K5527" t="str">
        <f t="shared" ca="1" si="543"/>
        <v>Discharged</v>
      </c>
      <c r="L5527" s="1">
        <f t="shared" ca="1" si="544"/>
        <v>10609</v>
      </c>
    </row>
    <row r="5528" spans="2:12" x14ac:dyDescent="0.25">
      <c r="B5528">
        <f t="shared" ca="1" si="540"/>
        <v>22</v>
      </c>
      <c r="C5528">
        <f t="shared" ca="1" si="545"/>
        <v>1</v>
      </c>
      <c r="D5528">
        <f t="shared" ca="1" si="545"/>
        <v>1987</v>
      </c>
      <c r="E5528">
        <f t="shared" ca="1" si="545"/>
        <v>2</v>
      </c>
      <c r="F5528">
        <f t="shared" ca="1" si="545"/>
        <v>2</v>
      </c>
      <c r="G5528">
        <f t="shared" ca="1" si="545"/>
        <v>3</v>
      </c>
      <c r="I5528" t="str">
        <f t="shared" ca="1" si="541"/>
        <v>Male</v>
      </c>
      <c r="J5528" t="str">
        <f t="shared" ca="1" si="542"/>
        <v>Medicare</v>
      </c>
      <c r="K5528" t="str">
        <f t="shared" ca="1" si="543"/>
        <v>Transferred</v>
      </c>
      <c r="L5528" s="1">
        <f t="shared" ca="1" si="544"/>
        <v>31799</v>
      </c>
    </row>
    <row r="5529" spans="2:12" x14ac:dyDescent="0.25">
      <c r="B5529">
        <f t="shared" ca="1" si="540"/>
        <v>21</v>
      </c>
      <c r="C5529">
        <f t="shared" ca="1" si="545"/>
        <v>12</v>
      </c>
      <c r="D5529">
        <f t="shared" ca="1" si="545"/>
        <v>1967</v>
      </c>
      <c r="E5529">
        <f t="shared" ca="1" si="545"/>
        <v>2</v>
      </c>
      <c r="F5529">
        <f t="shared" ca="1" si="545"/>
        <v>4</v>
      </c>
      <c r="G5529">
        <f t="shared" ca="1" si="545"/>
        <v>2</v>
      </c>
      <c r="I5529" t="str">
        <f t="shared" ca="1" si="541"/>
        <v>Male</v>
      </c>
      <c r="J5529" t="str">
        <f t="shared" ca="1" si="542"/>
        <v>Self-pay</v>
      </c>
      <c r="K5529" t="str">
        <f t="shared" ca="1" si="543"/>
        <v>Admitted</v>
      </c>
      <c r="L5529" s="1">
        <f t="shared" ca="1" si="544"/>
        <v>24827</v>
      </c>
    </row>
    <row r="5530" spans="2:12" x14ac:dyDescent="0.25">
      <c r="B5530">
        <f t="shared" ca="1" si="540"/>
        <v>23</v>
      </c>
      <c r="C5530">
        <f t="shared" ca="1" si="545"/>
        <v>9</v>
      </c>
      <c r="D5530">
        <f t="shared" ca="1" si="545"/>
        <v>1925</v>
      </c>
      <c r="E5530">
        <f t="shared" ca="1" si="545"/>
        <v>2</v>
      </c>
      <c r="F5530">
        <f t="shared" ca="1" si="545"/>
        <v>5</v>
      </c>
      <c r="G5530">
        <f t="shared" ca="1" si="545"/>
        <v>4</v>
      </c>
      <c r="I5530" t="str">
        <f t="shared" ca="1" si="541"/>
        <v>Male</v>
      </c>
      <c r="J5530" t="str">
        <f t="shared" ca="1" si="542"/>
        <v>Blue Cross</v>
      </c>
      <c r="K5530" t="str">
        <f t="shared" ca="1" si="543"/>
        <v>Left without being seen</v>
      </c>
      <c r="L5530" s="1">
        <f t="shared" ca="1" si="544"/>
        <v>9398</v>
      </c>
    </row>
    <row r="5531" spans="2:12" x14ac:dyDescent="0.25">
      <c r="B5531">
        <f t="shared" ca="1" si="540"/>
        <v>21</v>
      </c>
      <c r="C5531">
        <f t="shared" ca="1" si="545"/>
        <v>11</v>
      </c>
      <c r="D5531">
        <f t="shared" ca="1" si="545"/>
        <v>1955</v>
      </c>
      <c r="E5531">
        <f t="shared" ca="1" si="545"/>
        <v>1</v>
      </c>
      <c r="F5531">
        <f t="shared" ca="1" si="545"/>
        <v>5</v>
      </c>
      <c r="G5531">
        <f t="shared" ca="1" si="545"/>
        <v>3</v>
      </c>
      <c r="I5531" t="str">
        <f t="shared" ca="1" si="541"/>
        <v>Female</v>
      </c>
      <c r="J5531" t="str">
        <f t="shared" ca="1" si="542"/>
        <v>Blue Cross</v>
      </c>
      <c r="K5531" t="str">
        <f t="shared" ca="1" si="543"/>
        <v>Transferred</v>
      </c>
      <c r="L5531" s="1">
        <f t="shared" ca="1" si="544"/>
        <v>20414</v>
      </c>
    </row>
    <row r="5532" spans="2:12" x14ac:dyDescent="0.25">
      <c r="B5532">
        <f t="shared" ca="1" si="540"/>
        <v>16</v>
      </c>
      <c r="C5532">
        <f t="shared" ca="1" si="545"/>
        <v>1</v>
      </c>
      <c r="D5532">
        <f t="shared" ca="1" si="545"/>
        <v>1927</v>
      </c>
      <c r="E5532">
        <f t="shared" ca="1" si="545"/>
        <v>2</v>
      </c>
      <c r="F5532">
        <f t="shared" ca="1" si="545"/>
        <v>3</v>
      </c>
      <c r="G5532">
        <f t="shared" ca="1" si="545"/>
        <v>1</v>
      </c>
      <c r="I5532" t="str">
        <f t="shared" ca="1" si="541"/>
        <v>Male</v>
      </c>
      <c r="J5532" t="str">
        <f t="shared" ca="1" si="542"/>
        <v>Medicaid</v>
      </c>
      <c r="K5532" t="str">
        <f t="shared" ca="1" si="543"/>
        <v>Discharged</v>
      </c>
      <c r="L5532" s="1">
        <f t="shared" ca="1" si="544"/>
        <v>9878</v>
      </c>
    </row>
    <row r="5533" spans="2:12" x14ac:dyDescent="0.25">
      <c r="B5533">
        <f t="shared" ca="1" si="540"/>
        <v>5</v>
      </c>
      <c r="C5533">
        <f t="shared" ca="1" si="545"/>
        <v>11</v>
      </c>
      <c r="D5533">
        <f t="shared" ca="1" si="545"/>
        <v>1928</v>
      </c>
      <c r="E5533">
        <f t="shared" ca="1" si="545"/>
        <v>2</v>
      </c>
      <c r="F5533">
        <f t="shared" ca="1" si="545"/>
        <v>4</v>
      </c>
      <c r="G5533">
        <f t="shared" ca="1" si="545"/>
        <v>2</v>
      </c>
      <c r="I5533" t="str">
        <f t="shared" ca="1" si="541"/>
        <v>Male</v>
      </c>
      <c r="J5533" t="str">
        <f t="shared" ca="1" si="542"/>
        <v>Self-pay</v>
      </c>
      <c r="K5533" t="str">
        <f t="shared" ca="1" si="543"/>
        <v>Admitted</v>
      </c>
      <c r="L5533" s="1">
        <f t="shared" ca="1" si="544"/>
        <v>10537</v>
      </c>
    </row>
    <row r="5534" spans="2:12" x14ac:dyDescent="0.25">
      <c r="B5534">
        <f t="shared" ca="1" si="540"/>
        <v>27</v>
      </c>
      <c r="C5534">
        <f t="shared" ca="1" si="545"/>
        <v>7</v>
      </c>
      <c r="D5534">
        <f t="shared" ca="1" si="545"/>
        <v>1927</v>
      </c>
      <c r="E5534">
        <f t="shared" ca="1" si="545"/>
        <v>2</v>
      </c>
      <c r="F5534">
        <f t="shared" ca="1" si="545"/>
        <v>3</v>
      </c>
      <c r="G5534">
        <f t="shared" ca="1" si="545"/>
        <v>1</v>
      </c>
      <c r="I5534" t="str">
        <f t="shared" ca="1" si="541"/>
        <v>Male</v>
      </c>
      <c r="J5534" t="str">
        <f t="shared" ca="1" si="542"/>
        <v>Medicaid</v>
      </c>
      <c r="K5534" t="str">
        <f t="shared" ca="1" si="543"/>
        <v>Discharged</v>
      </c>
      <c r="L5534" s="1">
        <f t="shared" ca="1" si="544"/>
        <v>10070</v>
      </c>
    </row>
    <row r="5535" spans="2:12" x14ac:dyDescent="0.25">
      <c r="B5535">
        <f t="shared" ca="1" si="540"/>
        <v>5</v>
      </c>
      <c r="C5535">
        <f t="shared" ca="1" si="545"/>
        <v>11</v>
      </c>
      <c r="D5535">
        <f t="shared" ca="1" si="545"/>
        <v>1978</v>
      </c>
      <c r="E5535">
        <f t="shared" ca="1" si="545"/>
        <v>1</v>
      </c>
      <c r="F5535">
        <f t="shared" ca="1" si="545"/>
        <v>1</v>
      </c>
      <c r="G5535">
        <f t="shared" ca="1" si="545"/>
        <v>1</v>
      </c>
      <c r="I5535" t="str">
        <f t="shared" ca="1" si="541"/>
        <v>Female</v>
      </c>
      <c r="J5535" t="str">
        <f t="shared" ca="1" si="542"/>
        <v>Aetna</v>
      </c>
      <c r="K5535" t="str">
        <f t="shared" ca="1" si="543"/>
        <v>Discharged</v>
      </c>
      <c r="L5535" s="1">
        <f t="shared" ca="1" si="544"/>
        <v>28799</v>
      </c>
    </row>
    <row r="5536" spans="2:12" x14ac:dyDescent="0.25">
      <c r="B5536">
        <f t="shared" ca="1" si="540"/>
        <v>28</v>
      </c>
      <c r="C5536">
        <f t="shared" ca="1" si="545"/>
        <v>3</v>
      </c>
      <c r="D5536">
        <f t="shared" ca="1" si="545"/>
        <v>1998</v>
      </c>
      <c r="E5536">
        <f t="shared" ca="1" si="545"/>
        <v>1</v>
      </c>
      <c r="F5536">
        <f t="shared" ca="1" si="545"/>
        <v>4</v>
      </c>
      <c r="G5536">
        <f t="shared" ca="1" si="545"/>
        <v>1</v>
      </c>
      <c r="I5536" t="str">
        <f t="shared" ca="1" si="541"/>
        <v>Female</v>
      </c>
      <c r="J5536" t="str">
        <f t="shared" ca="1" si="542"/>
        <v>Self-pay</v>
      </c>
      <c r="K5536" t="str">
        <f t="shared" ca="1" si="543"/>
        <v>Discharged</v>
      </c>
      <c r="L5536" s="1">
        <f t="shared" ca="1" si="544"/>
        <v>35882</v>
      </c>
    </row>
    <row r="5537" spans="2:12" x14ac:dyDescent="0.25">
      <c r="B5537">
        <f t="shared" ca="1" si="540"/>
        <v>28</v>
      </c>
      <c r="C5537">
        <f t="shared" ca="1" si="545"/>
        <v>3</v>
      </c>
      <c r="D5537">
        <f t="shared" ca="1" si="545"/>
        <v>1943</v>
      </c>
      <c r="E5537">
        <f t="shared" ca="1" si="545"/>
        <v>1</v>
      </c>
      <c r="F5537">
        <f t="shared" ca="1" si="545"/>
        <v>4</v>
      </c>
      <c r="G5537">
        <f t="shared" ca="1" si="545"/>
        <v>3</v>
      </c>
      <c r="I5537" t="str">
        <f t="shared" ca="1" si="541"/>
        <v>Female</v>
      </c>
      <c r="J5537" t="str">
        <f t="shared" ca="1" si="542"/>
        <v>Self-pay</v>
      </c>
      <c r="K5537" t="str">
        <f t="shared" ca="1" si="543"/>
        <v>Transferred</v>
      </c>
      <c r="L5537" s="1">
        <f t="shared" ca="1" si="544"/>
        <v>15793</v>
      </c>
    </row>
    <row r="5538" spans="2:12" x14ac:dyDescent="0.25">
      <c r="B5538">
        <f t="shared" ca="1" si="540"/>
        <v>27</v>
      </c>
      <c r="C5538">
        <f t="shared" ca="1" si="545"/>
        <v>8</v>
      </c>
      <c r="D5538">
        <f t="shared" ca="1" si="545"/>
        <v>1983</v>
      </c>
      <c r="E5538">
        <f t="shared" ca="1" si="545"/>
        <v>1</v>
      </c>
      <c r="F5538">
        <f t="shared" ca="1" si="545"/>
        <v>5</v>
      </c>
      <c r="G5538">
        <f t="shared" ca="1" si="545"/>
        <v>4</v>
      </c>
      <c r="I5538" t="str">
        <f t="shared" ca="1" si="541"/>
        <v>Female</v>
      </c>
      <c r="J5538" t="str">
        <f t="shared" ca="1" si="542"/>
        <v>Blue Cross</v>
      </c>
      <c r="K5538" t="str">
        <f t="shared" ca="1" si="543"/>
        <v>Left without being seen</v>
      </c>
      <c r="L5538" s="1">
        <f t="shared" ca="1" si="544"/>
        <v>30555</v>
      </c>
    </row>
    <row r="5539" spans="2:12" x14ac:dyDescent="0.25">
      <c r="B5539">
        <f t="shared" ca="1" si="540"/>
        <v>27</v>
      </c>
      <c r="C5539">
        <f t="shared" ca="1" si="545"/>
        <v>7</v>
      </c>
      <c r="D5539">
        <f t="shared" ca="1" si="545"/>
        <v>1968</v>
      </c>
      <c r="E5539">
        <f t="shared" ca="1" si="545"/>
        <v>2</v>
      </c>
      <c r="F5539">
        <f t="shared" ca="1" si="545"/>
        <v>4</v>
      </c>
      <c r="G5539">
        <f t="shared" ca="1" si="545"/>
        <v>2</v>
      </c>
      <c r="I5539" t="str">
        <f t="shared" ca="1" si="541"/>
        <v>Male</v>
      </c>
      <c r="J5539" t="str">
        <f t="shared" ca="1" si="542"/>
        <v>Self-pay</v>
      </c>
      <c r="K5539" t="str">
        <f t="shared" ca="1" si="543"/>
        <v>Admitted</v>
      </c>
      <c r="L5539" s="1">
        <f t="shared" ca="1" si="544"/>
        <v>25046</v>
      </c>
    </row>
    <row r="5540" spans="2:12" x14ac:dyDescent="0.25">
      <c r="B5540">
        <f t="shared" ca="1" si="540"/>
        <v>11</v>
      </c>
      <c r="C5540">
        <f t="shared" ca="1" si="545"/>
        <v>12</v>
      </c>
      <c r="D5540">
        <f t="shared" ca="1" si="545"/>
        <v>1980</v>
      </c>
      <c r="E5540">
        <f t="shared" ca="1" si="545"/>
        <v>2</v>
      </c>
      <c r="F5540">
        <f t="shared" ca="1" si="545"/>
        <v>3</v>
      </c>
      <c r="G5540">
        <f t="shared" ca="1" si="545"/>
        <v>2</v>
      </c>
      <c r="I5540" t="str">
        <f t="shared" ca="1" si="541"/>
        <v>Male</v>
      </c>
      <c r="J5540" t="str">
        <f t="shared" ca="1" si="542"/>
        <v>Medicaid</v>
      </c>
      <c r="K5540" t="str">
        <f t="shared" ca="1" si="543"/>
        <v>Admitted</v>
      </c>
      <c r="L5540" s="1">
        <f t="shared" ca="1" si="544"/>
        <v>29566</v>
      </c>
    </row>
    <row r="5541" spans="2:12" x14ac:dyDescent="0.25">
      <c r="B5541">
        <f t="shared" ca="1" si="540"/>
        <v>6</v>
      </c>
      <c r="C5541">
        <f t="shared" ca="1" si="545"/>
        <v>10</v>
      </c>
      <c r="D5541">
        <f t="shared" ca="1" si="545"/>
        <v>1987</v>
      </c>
      <c r="E5541">
        <f t="shared" ca="1" si="545"/>
        <v>2</v>
      </c>
      <c r="F5541">
        <f t="shared" ca="1" si="545"/>
        <v>2</v>
      </c>
      <c r="G5541">
        <f t="shared" ca="1" si="545"/>
        <v>4</v>
      </c>
      <c r="I5541" t="str">
        <f t="shared" ca="1" si="541"/>
        <v>Male</v>
      </c>
      <c r="J5541" t="str">
        <f t="shared" ca="1" si="542"/>
        <v>Medicare</v>
      </c>
      <c r="K5541" t="str">
        <f t="shared" ca="1" si="543"/>
        <v>Left without being seen</v>
      </c>
      <c r="L5541" s="1">
        <f t="shared" ca="1" si="544"/>
        <v>32056</v>
      </c>
    </row>
    <row r="5542" spans="2:12" x14ac:dyDescent="0.25">
      <c r="B5542">
        <f t="shared" ca="1" si="540"/>
        <v>14</v>
      </c>
      <c r="C5542">
        <f t="shared" ca="1" si="545"/>
        <v>3</v>
      </c>
      <c r="D5542">
        <f t="shared" ca="1" si="545"/>
        <v>1942</v>
      </c>
      <c r="E5542">
        <f t="shared" ca="1" si="545"/>
        <v>2</v>
      </c>
      <c r="F5542">
        <f t="shared" ca="1" si="545"/>
        <v>3</v>
      </c>
      <c r="G5542">
        <f t="shared" ca="1" si="545"/>
        <v>3</v>
      </c>
      <c r="I5542" t="str">
        <f t="shared" ca="1" si="541"/>
        <v>Male</v>
      </c>
      <c r="J5542" t="str">
        <f t="shared" ca="1" si="542"/>
        <v>Medicaid</v>
      </c>
      <c r="K5542" t="str">
        <f t="shared" ca="1" si="543"/>
        <v>Transferred</v>
      </c>
      <c r="L5542" s="1">
        <f t="shared" ca="1" si="544"/>
        <v>15414</v>
      </c>
    </row>
    <row r="5543" spans="2:12" x14ac:dyDescent="0.25">
      <c r="B5543">
        <f t="shared" ca="1" si="540"/>
        <v>12</v>
      </c>
      <c r="C5543">
        <f t="shared" ca="1" si="545"/>
        <v>3</v>
      </c>
      <c r="D5543">
        <f t="shared" ca="1" si="545"/>
        <v>1960</v>
      </c>
      <c r="E5543">
        <f t="shared" ca="1" si="545"/>
        <v>1</v>
      </c>
      <c r="F5543">
        <f t="shared" ca="1" si="545"/>
        <v>4</v>
      </c>
      <c r="G5543">
        <f t="shared" ca="1" si="545"/>
        <v>4</v>
      </c>
      <c r="I5543" t="str">
        <f t="shared" ca="1" si="541"/>
        <v>Female</v>
      </c>
      <c r="J5543" t="str">
        <f t="shared" ca="1" si="542"/>
        <v>Self-pay</v>
      </c>
      <c r="K5543" t="str">
        <f t="shared" ca="1" si="543"/>
        <v>Left without being seen</v>
      </c>
      <c r="L5543" s="1">
        <f t="shared" ca="1" si="544"/>
        <v>21987</v>
      </c>
    </row>
    <row r="5544" spans="2:12" x14ac:dyDescent="0.25">
      <c r="B5544">
        <f t="shared" ca="1" si="540"/>
        <v>29</v>
      </c>
      <c r="C5544">
        <f t="shared" ca="1" si="545"/>
        <v>6</v>
      </c>
      <c r="D5544">
        <f t="shared" ca="1" si="545"/>
        <v>1915</v>
      </c>
      <c r="E5544">
        <f t="shared" ca="1" si="545"/>
        <v>2</v>
      </c>
      <c r="F5544">
        <f t="shared" ca="1" si="545"/>
        <v>3</v>
      </c>
      <c r="G5544">
        <f t="shared" ca="1" si="545"/>
        <v>3</v>
      </c>
      <c r="I5544" t="str">
        <f t="shared" ca="1" si="541"/>
        <v>Male</v>
      </c>
      <c r="J5544" t="str">
        <f t="shared" ca="1" si="542"/>
        <v>Medicaid</v>
      </c>
      <c r="K5544" t="str">
        <f t="shared" ca="1" si="543"/>
        <v>Transferred</v>
      </c>
      <c r="L5544" s="1">
        <f t="shared" ca="1" si="544"/>
        <v>5659</v>
      </c>
    </row>
    <row r="5545" spans="2:12" x14ac:dyDescent="0.25">
      <c r="B5545">
        <f t="shared" ca="1" si="540"/>
        <v>18</v>
      </c>
      <c r="C5545">
        <f t="shared" ca="1" si="545"/>
        <v>7</v>
      </c>
      <c r="D5545">
        <f t="shared" ca="1" si="545"/>
        <v>1989</v>
      </c>
      <c r="E5545">
        <f t="shared" ca="1" si="545"/>
        <v>1</v>
      </c>
      <c r="F5545">
        <f t="shared" ca="1" si="545"/>
        <v>5</v>
      </c>
      <c r="G5545">
        <f t="shared" ca="1" si="545"/>
        <v>1</v>
      </c>
      <c r="I5545" t="str">
        <f t="shared" ca="1" si="541"/>
        <v>Female</v>
      </c>
      <c r="J5545" t="str">
        <f t="shared" ca="1" si="542"/>
        <v>Blue Cross</v>
      </c>
      <c r="K5545" t="str">
        <f t="shared" ca="1" si="543"/>
        <v>Discharged</v>
      </c>
      <c r="L5545" s="1">
        <f t="shared" ca="1" si="544"/>
        <v>32707</v>
      </c>
    </row>
    <row r="5546" spans="2:12" x14ac:dyDescent="0.25">
      <c r="B5546">
        <f t="shared" ca="1" si="540"/>
        <v>4</v>
      </c>
      <c r="C5546">
        <f t="shared" ca="1" si="545"/>
        <v>10</v>
      </c>
      <c r="D5546">
        <f t="shared" ca="1" si="545"/>
        <v>1920</v>
      </c>
      <c r="E5546">
        <f t="shared" ca="1" si="545"/>
        <v>1</v>
      </c>
      <c r="F5546">
        <f t="shared" ca="1" si="545"/>
        <v>1</v>
      </c>
      <c r="G5546">
        <f t="shared" ca="1" si="545"/>
        <v>4</v>
      </c>
      <c r="I5546" t="str">
        <f t="shared" ca="1" si="541"/>
        <v>Female</v>
      </c>
      <c r="J5546" t="str">
        <f t="shared" ca="1" si="542"/>
        <v>Aetna</v>
      </c>
      <c r="K5546" t="str">
        <f t="shared" ca="1" si="543"/>
        <v>Left without being seen</v>
      </c>
      <c r="L5546" s="1">
        <f t="shared" ca="1" si="544"/>
        <v>7583</v>
      </c>
    </row>
    <row r="5547" spans="2:12" x14ac:dyDescent="0.25">
      <c r="B5547">
        <f t="shared" ca="1" si="540"/>
        <v>12</v>
      </c>
      <c r="C5547">
        <f t="shared" ca="1" si="545"/>
        <v>2</v>
      </c>
      <c r="D5547">
        <f t="shared" ca="1" si="545"/>
        <v>1951</v>
      </c>
      <c r="E5547">
        <f t="shared" ca="1" si="545"/>
        <v>1</v>
      </c>
      <c r="F5547">
        <f t="shared" ca="1" si="545"/>
        <v>5</v>
      </c>
      <c r="G5547">
        <f t="shared" ca="1" si="545"/>
        <v>4</v>
      </c>
      <c r="I5547" t="str">
        <f t="shared" ca="1" si="541"/>
        <v>Female</v>
      </c>
      <c r="J5547" t="str">
        <f t="shared" ca="1" si="542"/>
        <v>Blue Cross</v>
      </c>
      <c r="K5547" t="str">
        <f t="shared" ca="1" si="543"/>
        <v>Left without being seen</v>
      </c>
      <c r="L5547" s="1">
        <f t="shared" ca="1" si="544"/>
        <v>18671</v>
      </c>
    </row>
    <row r="5548" spans="2:12" x14ac:dyDescent="0.25">
      <c r="B5548">
        <f t="shared" ca="1" si="540"/>
        <v>21</v>
      </c>
      <c r="C5548">
        <f t="shared" ca="1" si="545"/>
        <v>1</v>
      </c>
      <c r="D5548">
        <f t="shared" ca="1" si="545"/>
        <v>1985</v>
      </c>
      <c r="E5548">
        <f t="shared" ca="1" si="545"/>
        <v>2</v>
      </c>
      <c r="F5548">
        <f t="shared" ca="1" si="545"/>
        <v>2</v>
      </c>
      <c r="G5548">
        <f t="shared" ca="1" si="545"/>
        <v>3</v>
      </c>
      <c r="I5548" t="str">
        <f t="shared" ca="1" si="541"/>
        <v>Male</v>
      </c>
      <c r="J5548" t="str">
        <f t="shared" ca="1" si="542"/>
        <v>Medicare</v>
      </c>
      <c r="K5548" t="str">
        <f t="shared" ca="1" si="543"/>
        <v>Transferred</v>
      </c>
      <c r="L5548" s="1">
        <f t="shared" ca="1" si="544"/>
        <v>31068</v>
      </c>
    </row>
    <row r="5549" spans="2:12" x14ac:dyDescent="0.25">
      <c r="B5549">
        <f t="shared" ca="1" si="540"/>
        <v>3</v>
      </c>
      <c r="C5549">
        <f t="shared" ca="1" si="545"/>
        <v>9</v>
      </c>
      <c r="D5549">
        <f t="shared" ca="1" si="545"/>
        <v>1995</v>
      </c>
      <c r="E5549">
        <f t="shared" ca="1" si="545"/>
        <v>2</v>
      </c>
      <c r="F5549">
        <f t="shared" ca="1" si="545"/>
        <v>1</v>
      </c>
      <c r="G5549">
        <f t="shared" ca="1" si="545"/>
        <v>4</v>
      </c>
      <c r="I5549" t="str">
        <f t="shared" ca="1" si="541"/>
        <v>Male</v>
      </c>
      <c r="J5549" t="str">
        <f t="shared" ca="1" si="542"/>
        <v>Aetna</v>
      </c>
      <c r="K5549" t="str">
        <f t="shared" ca="1" si="543"/>
        <v>Left without being seen</v>
      </c>
      <c r="L5549" s="1">
        <f t="shared" ca="1" si="544"/>
        <v>34945</v>
      </c>
    </row>
    <row r="5550" spans="2:12" x14ac:dyDescent="0.25">
      <c r="B5550">
        <f t="shared" ca="1" si="540"/>
        <v>21</v>
      </c>
      <c r="C5550">
        <f t="shared" ca="1" si="545"/>
        <v>9</v>
      </c>
      <c r="D5550">
        <f t="shared" ca="1" si="545"/>
        <v>1932</v>
      </c>
      <c r="E5550">
        <f t="shared" ca="1" si="545"/>
        <v>1</v>
      </c>
      <c r="F5550">
        <f t="shared" ca="1" si="545"/>
        <v>5</v>
      </c>
      <c r="G5550">
        <f t="shared" ca="1" si="545"/>
        <v>3</v>
      </c>
      <c r="I5550" t="str">
        <f t="shared" ca="1" si="541"/>
        <v>Female</v>
      </c>
      <c r="J5550" t="str">
        <f t="shared" ca="1" si="542"/>
        <v>Blue Cross</v>
      </c>
      <c r="K5550" t="str">
        <f t="shared" ca="1" si="543"/>
        <v>Transferred</v>
      </c>
      <c r="L5550" s="1">
        <f t="shared" ca="1" si="544"/>
        <v>11953</v>
      </c>
    </row>
    <row r="5551" spans="2:12" x14ac:dyDescent="0.25">
      <c r="B5551">
        <f t="shared" ca="1" si="540"/>
        <v>1</v>
      </c>
      <c r="C5551">
        <f t="shared" ca="1" si="545"/>
        <v>11</v>
      </c>
      <c r="D5551">
        <f t="shared" ca="1" si="545"/>
        <v>1955</v>
      </c>
      <c r="E5551">
        <f t="shared" ca="1" si="545"/>
        <v>2</v>
      </c>
      <c r="F5551">
        <f t="shared" ca="1" si="545"/>
        <v>5</v>
      </c>
      <c r="G5551">
        <f t="shared" ca="1" si="545"/>
        <v>1</v>
      </c>
      <c r="I5551" t="str">
        <f t="shared" ca="1" si="541"/>
        <v>Male</v>
      </c>
      <c r="J5551" t="str">
        <f t="shared" ca="1" si="542"/>
        <v>Blue Cross</v>
      </c>
      <c r="K5551" t="str">
        <f t="shared" ca="1" si="543"/>
        <v>Discharged</v>
      </c>
      <c r="L5551" s="1">
        <f t="shared" ca="1" si="544"/>
        <v>20394</v>
      </c>
    </row>
    <row r="5552" spans="2:12" x14ac:dyDescent="0.25">
      <c r="B5552">
        <f t="shared" ca="1" si="540"/>
        <v>10</v>
      </c>
      <c r="C5552">
        <f t="shared" ca="1" si="545"/>
        <v>8</v>
      </c>
      <c r="D5552">
        <f t="shared" ca="1" si="545"/>
        <v>1922</v>
      </c>
      <c r="E5552">
        <f t="shared" ca="1" si="545"/>
        <v>2</v>
      </c>
      <c r="F5552">
        <f t="shared" ca="1" si="545"/>
        <v>5</v>
      </c>
      <c r="G5552">
        <f t="shared" ca="1" si="545"/>
        <v>2</v>
      </c>
      <c r="I5552" t="str">
        <f t="shared" ca="1" si="541"/>
        <v>Male</v>
      </c>
      <c r="J5552" t="str">
        <f t="shared" ca="1" si="542"/>
        <v>Blue Cross</v>
      </c>
      <c r="K5552" t="str">
        <f t="shared" ca="1" si="543"/>
        <v>Admitted</v>
      </c>
      <c r="L5552" s="1">
        <f t="shared" ca="1" si="544"/>
        <v>8258</v>
      </c>
    </row>
    <row r="5553" spans="2:12" x14ac:dyDescent="0.25">
      <c r="B5553">
        <f t="shared" ca="1" si="540"/>
        <v>6</v>
      </c>
      <c r="C5553">
        <f t="shared" ca="1" si="545"/>
        <v>2</v>
      </c>
      <c r="D5553">
        <f t="shared" ca="1" si="545"/>
        <v>1967</v>
      </c>
      <c r="E5553">
        <f t="shared" ca="1" si="545"/>
        <v>1</v>
      </c>
      <c r="F5553">
        <f t="shared" ca="1" si="545"/>
        <v>3</v>
      </c>
      <c r="G5553">
        <f t="shared" ca="1" si="545"/>
        <v>1</v>
      </c>
      <c r="I5553" t="str">
        <f t="shared" ca="1" si="541"/>
        <v>Female</v>
      </c>
      <c r="J5553" t="str">
        <f t="shared" ca="1" si="542"/>
        <v>Medicaid</v>
      </c>
      <c r="K5553" t="str">
        <f t="shared" ca="1" si="543"/>
        <v>Discharged</v>
      </c>
      <c r="L5553" s="1">
        <f t="shared" ca="1" si="544"/>
        <v>24509</v>
      </c>
    </row>
    <row r="5554" spans="2:12" x14ac:dyDescent="0.25">
      <c r="B5554">
        <f t="shared" ca="1" si="540"/>
        <v>27</v>
      </c>
      <c r="C5554">
        <f t="shared" ca="1" si="545"/>
        <v>1</v>
      </c>
      <c r="D5554">
        <f t="shared" ca="1" si="545"/>
        <v>1997</v>
      </c>
      <c r="E5554">
        <f t="shared" ca="1" si="545"/>
        <v>2</v>
      </c>
      <c r="F5554">
        <f t="shared" ca="1" si="545"/>
        <v>1</v>
      </c>
      <c r="G5554">
        <f t="shared" ca="1" si="545"/>
        <v>1</v>
      </c>
      <c r="I5554" t="str">
        <f t="shared" ca="1" si="541"/>
        <v>Male</v>
      </c>
      <c r="J5554" t="str">
        <f t="shared" ca="1" si="542"/>
        <v>Aetna</v>
      </c>
      <c r="K5554" t="str">
        <f t="shared" ca="1" si="543"/>
        <v>Discharged</v>
      </c>
      <c r="L5554" s="1">
        <f t="shared" ca="1" si="544"/>
        <v>35457</v>
      </c>
    </row>
    <row r="5555" spans="2:12" x14ac:dyDescent="0.25">
      <c r="B5555">
        <f t="shared" ca="1" si="540"/>
        <v>16</v>
      </c>
      <c r="C5555">
        <f t="shared" ca="1" si="545"/>
        <v>1</v>
      </c>
      <c r="D5555">
        <f t="shared" ca="1" si="545"/>
        <v>1931</v>
      </c>
      <c r="E5555">
        <f t="shared" ca="1" si="545"/>
        <v>1</v>
      </c>
      <c r="F5555">
        <f t="shared" ca="1" si="545"/>
        <v>3</v>
      </c>
      <c r="G5555">
        <f t="shared" ca="1" si="545"/>
        <v>1</v>
      </c>
      <c r="I5555" t="str">
        <f t="shared" ca="1" si="541"/>
        <v>Female</v>
      </c>
      <c r="J5555" t="str">
        <f t="shared" ca="1" si="542"/>
        <v>Medicaid</v>
      </c>
      <c r="K5555" t="str">
        <f t="shared" ca="1" si="543"/>
        <v>Discharged</v>
      </c>
      <c r="L5555" s="1">
        <f t="shared" ca="1" si="544"/>
        <v>11339</v>
      </c>
    </row>
    <row r="5556" spans="2:12" x14ac:dyDescent="0.25">
      <c r="B5556">
        <f t="shared" ca="1" si="540"/>
        <v>22</v>
      </c>
      <c r="C5556">
        <f t="shared" ca="1" si="545"/>
        <v>7</v>
      </c>
      <c r="D5556">
        <f t="shared" ca="1" si="545"/>
        <v>2003</v>
      </c>
      <c r="E5556">
        <f t="shared" ca="1" si="545"/>
        <v>2</v>
      </c>
      <c r="F5556">
        <f t="shared" ca="1" si="545"/>
        <v>4</v>
      </c>
      <c r="G5556">
        <f t="shared" ca="1" si="545"/>
        <v>3</v>
      </c>
      <c r="I5556" t="str">
        <f t="shared" ca="1" si="541"/>
        <v>Male</v>
      </c>
      <c r="J5556" t="str">
        <f t="shared" ca="1" si="542"/>
        <v>Self-pay</v>
      </c>
      <c r="K5556" t="str">
        <f t="shared" ca="1" si="543"/>
        <v>Transferred</v>
      </c>
      <c r="L5556" s="1">
        <f t="shared" ca="1" si="544"/>
        <v>37824</v>
      </c>
    </row>
    <row r="5557" spans="2:12" x14ac:dyDescent="0.25">
      <c r="B5557">
        <f t="shared" ca="1" si="540"/>
        <v>13</v>
      </c>
      <c r="C5557">
        <f t="shared" ca="1" si="545"/>
        <v>6</v>
      </c>
      <c r="D5557">
        <f t="shared" ca="1" si="545"/>
        <v>1976</v>
      </c>
      <c r="E5557">
        <f t="shared" ca="1" si="545"/>
        <v>2</v>
      </c>
      <c r="F5557">
        <f t="shared" ca="1" si="545"/>
        <v>5</v>
      </c>
      <c r="G5557">
        <f t="shared" ca="1" si="545"/>
        <v>2</v>
      </c>
      <c r="I5557" t="str">
        <f t="shared" ca="1" si="541"/>
        <v>Male</v>
      </c>
      <c r="J5557" t="str">
        <f t="shared" ca="1" si="542"/>
        <v>Blue Cross</v>
      </c>
      <c r="K5557" t="str">
        <f t="shared" ca="1" si="543"/>
        <v>Admitted</v>
      </c>
      <c r="L5557" s="1">
        <f t="shared" ca="1" si="544"/>
        <v>27924</v>
      </c>
    </row>
    <row r="5558" spans="2:12" x14ac:dyDescent="0.25">
      <c r="B5558">
        <f t="shared" ca="1" si="540"/>
        <v>27</v>
      </c>
      <c r="C5558">
        <f t="shared" ca="1" si="545"/>
        <v>11</v>
      </c>
      <c r="D5558">
        <f t="shared" ca="1" si="545"/>
        <v>1977</v>
      </c>
      <c r="E5558">
        <f t="shared" ca="1" si="545"/>
        <v>2</v>
      </c>
      <c r="F5558">
        <f t="shared" ca="1" si="545"/>
        <v>3</v>
      </c>
      <c r="G5558">
        <f t="shared" ca="1" si="545"/>
        <v>4</v>
      </c>
      <c r="I5558" t="str">
        <f t="shared" ca="1" si="541"/>
        <v>Male</v>
      </c>
      <c r="J5558" t="str">
        <f t="shared" ca="1" si="542"/>
        <v>Medicaid</v>
      </c>
      <c r="K5558" t="str">
        <f t="shared" ca="1" si="543"/>
        <v>Left without being seen</v>
      </c>
      <c r="L5558" s="1">
        <f t="shared" ca="1" si="544"/>
        <v>28456</v>
      </c>
    </row>
    <row r="5559" spans="2:12" x14ac:dyDescent="0.25">
      <c r="B5559">
        <f t="shared" ca="1" si="540"/>
        <v>26</v>
      </c>
      <c r="C5559">
        <f t="shared" ca="1" si="545"/>
        <v>3</v>
      </c>
      <c r="D5559">
        <f t="shared" ca="1" si="545"/>
        <v>1964</v>
      </c>
      <c r="E5559">
        <f t="shared" ca="1" si="545"/>
        <v>1</v>
      </c>
      <c r="F5559">
        <f t="shared" ca="1" si="545"/>
        <v>3</v>
      </c>
      <c r="G5559">
        <f t="shared" ca="1" si="545"/>
        <v>4</v>
      </c>
      <c r="I5559" t="str">
        <f t="shared" ca="1" si="541"/>
        <v>Female</v>
      </c>
      <c r="J5559" t="str">
        <f t="shared" ca="1" si="542"/>
        <v>Medicaid</v>
      </c>
      <c r="K5559" t="str">
        <f t="shared" ca="1" si="543"/>
        <v>Left without being seen</v>
      </c>
      <c r="L5559" s="1">
        <f t="shared" ca="1" si="544"/>
        <v>23462</v>
      </c>
    </row>
    <row r="5560" spans="2:12" x14ac:dyDescent="0.25">
      <c r="B5560">
        <f t="shared" ca="1" si="540"/>
        <v>18</v>
      </c>
      <c r="C5560">
        <f t="shared" ca="1" si="545"/>
        <v>5</v>
      </c>
      <c r="D5560">
        <f t="shared" ca="1" si="545"/>
        <v>2009</v>
      </c>
      <c r="E5560">
        <f t="shared" ca="1" si="545"/>
        <v>2</v>
      </c>
      <c r="F5560">
        <f t="shared" ca="1" si="545"/>
        <v>2</v>
      </c>
      <c r="G5560">
        <f t="shared" ca="1" si="545"/>
        <v>3</v>
      </c>
      <c r="I5560" t="str">
        <f t="shared" ca="1" si="541"/>
        <v>Male</v>
      </c>
      <c r="J5560" t="str">
        <f t="shared" ca="1" si="542"/>
        <v>Medicare</v>
      </c>
      <c r="K5560" t="str">
        <f t="shared" ca="1" si="543"/>
        <v>Transferred</v>
      </c>
      <c r="L5560" s="1">
        <f t="shared" ca="1" si="544"/>
        <v>39951</v>
      </c>
    </row>
    <row r="5561" spans="2:12" x14ac:dyDescent="0.25">
      <c r="B5561">
        <f t="shared" ca="1" si="540"/>
        <v>19</v>
      </c>
      <c r="C5561">
        <f t="shared" ca="1" si="545"/>
        <v>10</v>
      </c>
      <c r="D5561">
        <f t="shared" ca="1" si="545"/>
        <v>1946</v>
      </c>
      <c r="E5561">
        <f t="shared" ca="1" si="545"/>
        <v>1</v>
      </c>
      <c r="F5561">
        <f t="shared" ca="1" si="545"/>
        <v>4</v>
      </c>
      <c r="G5561">
        <f t="shared" ca="1" si="545"/>
        <v>3</v>
      </c>
      <c r="I5561" t="str">
        <f t="shared" ca="1" si="541"/>
        <v>Female</v>
      </c>
      <c r="J5561" t="str">
        <f t="shared" ca="1" si="542"/>
        <v>Self-pay</v>
      </c>
      <c r="K5561" t="str">
        <f t="shared" ca="1" si="543"/>
        <v>Transferred</v>
      </c>
      <c r="L5561" s="1">
        <f t="shared" ca="1" si="544"/>
        <v>17094</v>
      </c>
    </row>
    <row r="5562" spans="2:12" x14ac:dyDescent="0.25">
      <c r="B5562">
        <f t="shared" ca="1" si="540"/>
        <v>11</v>
      </c>
      <c r="C5562">
        <f t="shared" ca="1" si="545"/>
        <v>4</v>
      </c>
      <c r="D5562">
        <f t="shared" ca="1" si="545"/>
        <v>1972</v>
      </c>
      <c r="E5562">
        <f t="shared" ca="1" si="545"/>
        <v>1</v>
      </c>
      <c r="F5562">
        <f t="shared" ca="1" si="545"/>
        <v>2</v>
      </c>
      <c r="G5562">
        <f t="shared" ca="1" si="545"/>
        <v>4</v>
      </c>
      <c r="I5562" t="str">
        <f t="shared" ca="1" si="541"/>
        <v>Female</v>
      </c>
      <c r="J5562" t="str">
        <f t="shared" ca="1" si="542"/>
        <v>Medicare</v>
      </c>
      <c r="K5562" t="str">
        <f t="shared" ca="1" si="543"/>
        <v>Left without being seen</v>
      </c>
      <c r="L5562" s="1">
        <f t="shared" ca="1" si="544"/>
        <v>26400</v>
      </c>
    </row>
    <row r="5563" spans="2:12" x14ac:dyDescent="0.25">
      <c r="B5563">
        <f t="shared" ca="1" si="540"/>
        <v>30</v>
      </c>
      <c r="C5563">
        <f t="shared" ca="1" si="545"/>
        <v>5</v>
      </c>
      <c r="D5563">
        <f t="shared" ca="1" si="545"/>
        <v>1934</v>
      </c>
      <c r="E5563">
        <f t="shared" ca="1" si="545"/>
        <v>2</v>
      </c>
      <c r="F5563">
        <f t="shared" ca="1" si="545"/>
        <v>5</v>
      </c>
      <c r="G5563">
        <f t="shared" ca="1" si="545"/>
        <v>3</v>
      </c>
      <c r="I5563" t="str">
        <f t="shared" ca="1" si="541"/>
        <v>Male</v>
      </c>
      <c r="J5563" t="str">
        <f t="shared" ca="1" si="542"/>
        <v>Blue Cross</v>
      </c>
      <c r="K5563" t="str">
        <f t="shared" ca="1" si="543"/>
        <v>Transferred</v>
      </c>
      <c r="L5563" s="1">
        <f t="shared" ca="1" si="544"/>
        <v>12569</v>
      </c>
    </row>
    <row r="5564" spans="2:12" x14ac:dyDescent="0.25">
      <c r="B5564">
        <f t="shared" ca="1" si="540"/>
        <v>2</v>
      </c>
      <c r="C5564">
        <f t="shared" ca="1" si="545"/>
        <v>7</v>
      </c>
      <c r="D5564">
        <f t="shared" ca="1" si="545"/>
        <v>1936</v>
      </c>
      <c r="E5564">
        <f t="shared" ca="1" si="545"/>
        <v>1</v>
      </c>
      <c r="F5564">
        <f t="shared" ca="1" si="545"/>
        <v>1</v>
      </c>
      <c r="G5564">
        <f t="shared" ca="1" si="545"/>
        <v>2</v>
      </c>
      <c r="I5564" t="str">
        <f t="shared" ca="1" si="541"/>
        <v>Female</v>
      </c>
      <c r="J5564" t="str">
        <f t="shared" ca="1" si="542"/>
        <v>Aetna</v>
      </c>
      <c r="K5564" t="str">
        <f t="shared" ca="1" si="543"/>
        <v>Admitted</v>
      </c>
      <c r="L5564" s="1">
        <f t="shared" ca="1" si="544"/>
        <v>13333</v>
      </c>
    </row>
    <row r="5565" spans="2:12" x14ac:dyDescent="0.25">
      <c r="B5565">
        <f t="shared" ca="1" si="540"/>
        <v>24</v>
      </c>
      <c r="C5565">
        <f t="shared" ca="1" si="545"/>
        <v>1</v>
      </c>
      <c r="D5565">
        <f t="shared" ca="1" si="545"/>
        <v>1950</v>
      </c>
      <c r="E5565">
        <f t="shared" ca="1" si="545"/>
        <v>1</v>
      </c>
      <c r="F5565">
        <f t="shared" ca="1" si="545"/>
        <v>2</v>
      </c>
      <c r="G5565">
        <f t="shared" ca="1" si="545"/>
        <v>2</v>
      </c>
      <c r="I5565" t="str">
        <f t="shared" ca="1" si="541"/>
        <v>Female</v>
      </c>
      <c r="J5565" t="str">
        <f t="shared" ca="1" si="542"/>
        <v>Medicare</v>
      </c>
      <c r="K5565" t="str">
        <f t="shared" ca="1" si="543"/>
        <v>Admitted</v>
      </c>
      <c r="L5565" s="1">
        <f t="shared" ca="1" si="544"/>
        <v>18287</v>
      </c>
    </row>
    <row r="5566" spans="2:12" x14ac:dyDescent="0.25">
      <c r="B5566">
        <f t="shared" ca="1" si="540"/>
        <v>17</v>
      </c>
      <c r="C5566">
        <f t="shared" ca="1" si="545"/>
        <v>4</v>
      </c>
      <c r="D5566">
        <f t="shared" ca="1" si="545"/>
        <v>1951</v>
      </c>
      <c r="E5566">
        <f t="shared" ca="1" si="545"/>
        <v>1</v>
      </c>
      <c r="F5566">
        <f t="shared" ca="1" si="545"/>
        <v>1</v>
      </c>
      <c r="G5566">
        <f t="shared" ca="1" si="545"/>
        <v>4</v>
      </c>
      <c r="I5566" t="str">
        <f t="shared" ca="1" si="541"/>
        <v>Female</v>
      </c>
      <c r="J5566" t="str">
        <f t="shared" ca="1" si="542"/>
        <v>Aetna</v>
      </c>
      <c r="K5566" t="str">
        <f t="shared" ca="1" si="543"/>
        <v>Left without being seen</v>
      </c>
      <c r="L5566" s="1">
        <f t="shared" ca="1" si="544"/>
        <v>18735</v>
      </c>
    </row>
    <row r="5567" spans="2:12" x14ac:dyDescent="0.25">
      <c r="B5567">
        <f t="shared" ca="1" si="540"/>
        <v>2</v>
      </c>
      <c r="C5567">
        <f t="shared" ca="1" si="545"/>
        <v>1</v>
      </c>
      <c r="D5567">
        <f t="shared" ca="1" si="545"/>
        <v>1985</v>
      </c>
      <c r="E5567">
        <f t="shared" ca="1" si="545"/>
        <v>1</v>
      </c>
      <c r="F5567">
        <f t="shared" ca="1" si="545"/>
        <v>4</v>
      </c>
      <c r="G5567">
        <f t="shared" ca="1" si="545"/>
        <v>1</v>
      </c>
      <c r="I5567" t="str">
        <f t="shared" ca="1" si="541"/>
        <v>Female</v>
      </c>
      <c r="J5567" t="str">
        <f t="shared" ca="1" si="542"/>
        <v>Self-pay</v>
      </c>
      <c r="K5567" t="str">
        <f t="shared" ca="1" si="543"/>
        <v>Discharged</v>
      </c>
      <c r="L5567" s="1">
        <f t="shared" ca="1" si="544"/>
        <v>31049</v>
      </c>
    </row>
    <row r="5568" spans="2:12" x14ac:dyDescent="0.25">
      <c r="B5568">
        <f t="shared" ca="1" si="540"/>
        <v>24</v>
      </c>
      <c r="C5568">
        <f t="shared" ca="1" si="545"/>
        <v>3</v>
      </c>
      <c r="D5568">
        <f t="shared" ca="1" si="545"/>
        <v>1940</v>
      </c>
      <c r="E5568">
        <f t="shared" ca="1" si="545"/>
        <v>2</v>
      </c>
      <c r="F5568">
        <f t="shared" ca="1" si="545"/>
        <v>5</v>
      </c>
      <c r="G5568">
        <f t="shared" ca="1" si="545"/>
        <v>1</v>
      </c>
      <c r="I5568" t="str">
        <f t="shared" ca="1" si="541"/>
        <v>Male</v>
      </c>
      <c r="J5568" t="str">
        <f t="shared" ca="1" si="542"/>
        <v>Blue Cross</v>
      </c>
      <c r="K5568" t="str">
        <f t="shared" ca="1" si="543"/>
        <v>Discharged</v>
      </c>
      <c r="L5568" s="1">
        <f t="shared" ca="1" si="544"/>
        <v>14694</v>
      </c>
    </row>
    <row r="5569" spans="2:12" x14ac:dyDescent="0.25">
      <c r="B5569">
        <f t="shared" ca="1" si="540"/>
        <v>14</v>
      </c>
      <c r="C5569">
        <f t="shared" ca="1" si="545"/>
        <v>4</v>
      </c>
      <c r="D5569">
        <f t="shared" ca="1" si="545"/>
        <v>1950</v>
      </c>
      <c r="E5569">
        <f t="shared" ca="1" si="545"/>
        <v>1</v>
      </c>
      <c r="F5569">
        <f t="shared" ca="1" si="545"/>
        <v>1</v>
      </c>
      <c r="G5569">
        <f t="shared" ca="1" si="545"/>
        <v>4</v>
      </c>
      <c r="I5569" t="str">
        <f t="shared" ca="1" si="541"/>
        <v>Female</v>
      </c>
      <c r="J5569" t="str">
        <f t="shared" ca="1" si="542"/>
        <v>Aetna</v>
      </c>
      <c r="K5569" t="str">
        <f t="shared" ca="1" si="543"/>
        <v>Left without being seen</v>
      </c>
      <c r="L5569" s="1">
        <f t="shared" ca="1" si="544"/>
        <v>18367</v>
      </c>
    </row>
    <row r="5570" spans="2:12" x14ac:dyDescent="0.25">
      <c r="B5570">
        <f t="shared" ca="1" si="540"/>
        <v>23</v>
      </c>
      <c r="C5570">
        <f t="shared" ca="1" si="545"/>
        <v>12</v>
      </c>
      <c r="D5570">
        <f t="shared" ca="1" si="545"/>
        <v>1926</v>
      </c>
      <c r="E5570">
        <f t="shared" ca="1" si="545"/>
        <v>2</v>
      </c>
      <c r="F5570">
        <f t="shared" ca="1" si="545"/>
        <v>3</v>
      </c>
      <c r="G5570">
        <f t="shared" ca="1" si="545"/>
        <v>4</v>
      </c>
      <c r="I5570" t="str">
        <f t="shared" ca="1" si="541"/>
        <v>Male</v>
      </c>
      <c r="J5570" t="str">
        <f t="shared" ca="1" si="542"/>
        <v>Medicaid</v>
      </c>
      <c r="K5570" t="str">
        <f t="shared" ca="1" si="543"/>
        <v>Left without being seen</v>
      </c>
      <c r="L5570" s="1">
        <f t="shared" ca="1" si="544"/>
        <v>9854</v>
      </c>
    </row>
    <row r="5571" spans="2:12" x14ac:dyDescent="0.25">
      <c r="B5571">
        <f t="shared" ca="1" si="540"/>
        <v>16</v>
      </c>
      <c r="C5571">
        <f t="shared" ca="1" si="545"/>
        <v>10</v>
      </c>
      <c r="D5571">
        <f t="shared" ca="1" si="545"/>
        <v>1967</v>
      </c>
      <c r="E5571">
        <f t="shared" ca="1" si="545"/>
        <v>2</v>
      </c>
      <c r="F5571">
        <f t="shared" ca="1" si="545"/>
        <v>5</v>
      </c>
      <c r="G5571">
        <f t="shared" ca="1" si="545"/>
        <v>1</v>
      </c>
      <c r="I5571" t="str">
        <f t="shared" ca="1" si="541"/>
        <v>Male</v>
      </c>
      <c r="J5571" t="str">
        <f t="shared" ca="1" si="542"/>
        <v>Blue Cross</v>
      </c>
      <c r="K5571" t="str">
        <f t="shared" ca="1" si="543"/>
        <v>Discharged</v>
      </c>
      <c r="L5571" s="1">
        <f t="shared" ca="1" si="544"/>
        <v>24761</v>
      </c>
    </row>
    <row r="5572" spans="2:12" x14ac:dyDescent="0.25">
      <c r="B5572">
        <f t="shared" ca="1" si="540"/>
        <v>25</v>
      </c>
      <c r="C5572">
        <f t="shared" ca="1" si="545"/>
        <v>7</v>
      </c>
      <c r="D5572">
        <f t="shared" ca="1" si="545"/>
        <v>2012</v>
      </c>
      <c r="E5572">
        <f t="shared" ca="1" si="545"/>
        <v>2</v>
      </c>
      <c r="F5572">
        <f t="shared" ca="1" si="545"/>
        <v>2</v>
      </c>
      <c r="G5572">
        <f t="shared" ca="1" si="545"/>
        <v>2</v>
      </c>
      <c r="I5572" t="str">
        <f t="shared" ca="1" si="541"/>
        <v>Male</v>
      </c>
      <c r="J5572" t="str">
        <f t="shared" ca="1" si="542"/>
        <v>Medicare</v>
      </c>
      <c r="K5572" t="str">
        <f t="shared" ca="1" si="543"/>
        <v>Admitted</v>
      </c>
      <c r="L5572" s="1">
        <f t="shared" ca="1" si="544"/>
        <v>41115</v>
      </c>
    </row>
    <row r="5573" spans="2:12" x14ac:dyDescent="0.25">
      <c r="B5573">
        <f t="shared" ref="B5573:B5636" ca="1" si="546">RANDBETWEEN(B$4,B$5)</f>
        <v>27</v>
      </c>
      <c r="C5573">
        <f t="shared" ca="1" si="545"/>
        <v>11</v>
      </c>
      <c r="D5573">
        <f t="shared" ca="1" si="545"/>
        <v>1939</v>
      </c>
      <c r="E5573">
        <f t="shared" ca="1" si="545"/>
        <v>1</v>
      </c>
      <c r="F5573">
        <f t="shared" ca="1" si="545"/>
        <v>3</v>
      </c>
      <c r="G5573">
        <f t="shared" ca="1" si="545"/>
        <v>4</v>
      </c>
      <c r="I5573" t="str">
        <f t="shared" ca="1" si="541"/>
        <v>Female</v>
      </c>
      <c r="J5573" t="str">
        <f t="shared" ca="1" si="542"/>
        <v>Medicaid</v>
      </c>
      <c r="K5573" t="str">
        <f t="shared" ca="1" si="543"/>
        <v>Left without being seen</v>
      </c>
      <c r="L5573" s="1">
        <f t="shared" ca="1" si="544"/>
        <v>14576</v>
      </c>
    </row>
    <row r="5574" spans="2:12" x14ac:dyDescent="0.25">
      <c r="B5574">
        <f t="shared" ca="1" si="546"/>
        <v>5</v>
      </c>
      <c r="C5574">
        <f t="shared" ca="1" si="545"/>
        <v>7</v>
      </c>
      <c r="D5574">
        <f t="shared" ca="1" si="545"/>
        <v>1926</v>
      </c>
      <c r="E5574">
        <f t="shared" ca="1" si="545"/>
        <v>2</v>
      </c>
      <c r="F5574">
        <f t="shared" ca="1" si="545"/>
        <v>5</v>
      </c>
      <c r="G5574">
        <f t="shared" ca="1" si="545"/>
        <v>3</v>
      </c>
      <c r="I5574" t="str">
        <f t="shared" ca="1" si="541"/>
        <v>Male</v>
      </c>
      <c r="J5574" t="str">
        <f t="shared" ca="1" si="542"/>
        <v>Blue Cross</v>
      </c>
      <c r="K5574" t="str">
        <f t="shared" ca="1" si="543"/>
        <v>Transferred</v>
      </c>
      <c r="L5574" s="1">
        <f t="shared" ca="1" si="544"/>
        <v>9683</v>
      </c>
    </row>
    <row r="5575" spans="2:12" x14ac:dyDescent="0.25">
      <c r="B5575">
        <f t="shared" ca="1" si="546"/>
        <v>19</v>
      </c>
      <c r="C5575">
        <f t="shared" ca="1" si="545"/>
        <v>12</v>
      </c>
      <c r="D5575">
        <f t="shared" ca="1" si="545"/>
        <v>1916</v>
      </c>
      <c r="E5575">
        <f t="shared" ca="1" si="545"/>
        <v>2</v>
      </c>
      <c r="F5575">
        <f t="shared" ca="1" si="545"/>
        <v>3</v>
      </c>
      <c r="G5575">
        <f t="shared" ca="1" si="545"/>
        <v>1</v>
      </c>
      <c r="I5575" t="str">
        <f t="shared" ca="1" si="541"/>
        <v>Male</v>
      </c>
      <c r="J5575" t="str">
        <f t="shared" ca="1" si="542"/>
        <v>Medicaid</v>
      </c>
      <c r="K5575" t="str">
        <f t="shared" ca="1" si="543"/>
        <v>Discharged</v>
      </c>
      <c r="L5575" s="1">
        <f t="shared" ca="1" si="544"/>
        <v>6198</v>
      </c>
    </row>
    <row r="5576" spans="2:12" x14ac:dyDescent="0.25">
      <c r="B5576">
        <f t="shared" ca="1" si="546"/>
        <v>18</v>
      </c>
      <c r="C5576">
        <f t="shared" ca="1" si="545"/>
        <v>8</v>
      </c>
      <c r="D5576">
        <f t="shared" ca="1" si="545"/>
        <v>1947</v>
      </c>
      <c r="E5576">
        <f t="shared" ref="C5576:G5627" ca="1" si="547">RANDBETWEEN(E$4,E$5)</f>
        <v>2</v>
      </c>
      <c r="F5576">
        <f t="shared" ca="1" si="547"/>
        <v>5</v>
      </c>
      <c r="G5576">
        <f t="shared" ca="1" si="547"/>
        <v>1</v>
      </c>
      <c r="I5576" t="str">
        <f t="shared" ca="1" si="541"/>
        <v>Male</v>
      </c>
      <c r="J5576" t="str">
        <f t="shared" ca="1" si="542"/>
        <v>Blue Cross</v>
      </c>
      <c r="K5576" t="str">
        <f t="shared" ca="1" si="543"/>
        <v>Discharged</v>
      </c>
      <c r="L5576" s="1">
        <f t="shared" ca="1" si="544"/>
        <v>17397</v>
      </c>
    </row>
    <row r="5577" spans="2:12" x14ac:dyDescent="0.25">
      <c r="B5577">
        <f t="shared" ca="1" si="546"/>
        <v>17</v>
      </c>
      <c r="C5577">
        <f t="shared" ca="1" si="547"/>
        <v>10</v>
      </c>
      <c r="D5577">
        <f t="shared" ca="1" si="547"/>
        <v>1939</v>
      </c>
      <c r="E5577">
        <f t="shared" ca="1" si="547"/>
        <v>1</v>
      </c>
      <c r="F5577">
        <f t="shared" ca="1" si="547"/>
        <v>2</v>
      </c>
      <c r="G5577">
        <f t="shared" ca="1" si="547"/>
        <v>4</v>
      </c>
      <c r="I5577" t="str">
        <f t="shared" ref="I5577:I5640" ca="1" si="548">VLOOKUP(E5577,GenderNum_to_GenderLabel,2,FALSE)</f>
        <v>Female</v>
      </c>
      <c r="J5577" t="str">
        <f t="shared" ref="J5577:J5640" ca="1" si="549">VLOOKUP(F5577,InsuranceNum_to_InsuranceCompany,2,FALSE)</f>
        <v>Medicare</v>
      </c>
      <c r="K5577" t="str">
        <f t="shared" ref="K5577:K5640" ca="1" si="550">VLOOKUP(G5577,DispositionNum_to_DispositionLabel,2,FALSE)</f>
        <v>Left without being seen</v>
      </c>
      <c r="L5577" s="1">
        <f t="shared" ca="1" si="544"/>
        <v>14535</v>
      </c>
    </row>
    <row r="5578" spans="2:12" x14ac:dyDescent="0.25">
      <c r="B5578">
        <f t="shared" ca="1" si="546"/>
        <v>6</v>
      </c>
      <c r="C5578">
        <f t="shared" ca="1" si="547"/>
        <v>3</v>
      </c>
      <c r="D5578">
        <f t="shared" ca="1" si="547"/>
        <v>1943</v>
      </c>
      <c r="E5578">
        <f t="shared" ca="1" si="547"/>
        <v>2</v>
      </c>
      <c r="F5578">
        <f t="shared" ca="1" si="547"/>
        <v>2</v>
      </c>
      <c r="G5578">
        <f t="shared" ca="1" si="547"/>
        <v>4</v>
      </c>
      <c r="I5578" t="str">
        <f t="shared" ca="1" si="548"/>
        <v>Male</v>
      </c>
      <c r="J5578" t="str">
        <f t="shared" ca="1" si="549"/>
        <v>Medicare</v>
      </c>
      <c r="K5578" t="str">
        <f t="shared" ca="1" si="550"/>
        <v>Left without being seen</v>
      </c>
      <c r="L5578" s="1">
        <f t="shared" ca="1" si="544"/>
        <v>15771</v>
      </c>
    </row>
    <row r="5579" spans="2:12" x14ac:dyDescent="0.25">
      <c r="B5579">
        <f t="shared" ca="1" si="546"/>
        <v>3</v>
      </c>
      <c r="C5579">
        <f t="shared" ca="1" si="547"/>
        <v>2</v>
      </c>
      <c r="D5579">
        <f t="shared" ca="1" si="547"/>
        <v>1917</v>
      </c>
      <c r="E5579">
        <f t="shared" ca="1" si="547"/>
        <v>2</v>
      </c>
      <c r="F5579">
        <f t="shared" ca="1" si="547"/>
        <v>4</v>
      </c>
      <c r="G5579">
        <f t="shared" ca="1" si="547"/>
        <v>2</v>
      </c>
      <c r="I5579" t="str">
        <f t="shared" ca="1" si="548"/>
        <v>Male</v>
      </c>
      <c r="J5579" t="str">
        <f t="shared" ca="1" si="549"/>
        <v>Self-pay</v>
      </c>
      <c r="K5579" t="str">
        <f t="shared" ca="1" si="550"/>
        <v>Admitted</v>
      </c>
      <c r="L5579" s="1">
        <f t="shared" ca="1" si="544"/>
        <v>6244</v>
      </c>
    </row>
    <row r="5580" spans="2:12" x14ac:dyDescent="0.25">
      <c r="B5580">
        <f t="shared" ca="1" si="546"/>
        <v>1</v>
      </c>
      <c r="C5580">
        <f t="shared" ca="1" si="547"/>
        <v>12</v>
      </c>
      <c r="D5580">
        <f t="shared" ca="1" si="547"/>
        <v>1957</v>
      </c>
      <c r="E5580">
        <f t="shared" ca="1" si="547"/>
        <v>2</v>
      </c>
      <c r="F5580">
        <f t="shared" ca="1" si="547"/>
        <v>1</v>
      </c>
      <c r="G5580">
        <f t="shared" ca="1" si="547"/>
        <v>4</v>
      </c>
      <c r="I5580" t="str">
        <f t="shared" ca="1" si="548"/>
        <v>Male</v>
      </c>
      <c r="J5580" t="str">
        <f t="shared" ca="1" si="549"/>
        <v>Aetna</v>
      </c>
      <c r="K5580" t="str">
        <f t="shared" ca="1" si="550"/>
        <v>Left without being seen</v>
      </c>
      <c r="L5580" s="1">
        <f t="shared" ca="1" si="544"/>
        <v>21155</v>
      </c>
    </row>
    <row r="5581" spans="2:12" x14ac:dyDescent="0.25">
      <c r="B5581">
        <f t="shared" ca="1" si="546"/>
        <v>8</v>
      </c>
      <c r="C5581">
        <f t="shared" ca="1" si="547"/>
        <v>1</v>
      </c>
      <c r="D5581">
        <f t="shared" ca="1" si="547"/>
        <v>1987</v>
      </c>
      <c r="E5581">
        <f t="shared" ca="1" si="547"/>
        <v>2</v>
      </c>
      <c r="F5581">
        <f t="shared" ca="1" si="547"/>
        <v>5</v>
      </c>
      <c r="G5581">
        <f t="shared" ca="1" si="547"/>
        <v>3</v>
      </c>
      <c r="I5581" t="str">
        <f t="shared" ca="1" si="548"/>
        <v>Male</v>
      </c>
      <c r="J5581" t="str">
        <f t="shared" ca="1" si="549"/>
        <v>Blue Cross</v>
      </c>
      <c r="K5581" t="str">
        <f t="shared" ca="1" si="550"/>
        <v>Transferred</v>
      </c>
      <c r="L5581" s="1">
        <f t="shared" ca="1" si="544"/>
        <v>31785</v>
      </c>
    </row>
    <row r="5582" spans="2:12" x14ac:dyDescent="0.25">
      <c r="B5582">
        <f t="shared" ca="1" si="546"/>
        <v>2</v>
      </c>
      <c r="C5582">
        <f t="shared" ca="1" si="547"/>
        <v>5</v>
      </c>
      <c r="D5582">
        <f t="shared" ca="1" si="547"/>
        <v>1991</v>
      </c>
      <c r="E5582">
        <f t="shared" ca="1" si="547"/>
        <v>2</v>
      </c>
      <c r="F5582">
        <f t="shared" ca="1" si="547"/>
        <v>4</v>
      </c>
      <c r="G5582">
        <f t="shared" ca="1" si="547"/>
        <v>1</v>
      </c>
      <c r="I5582" t="str">
        <f t="shared" ca="1" si="548"/>
        <v>Male</v>
      </c>
      <c r="J5582" t="str">
        <f t="shared" ca="1" si="549"/>
        <v>Self-pay</v>
      </c>
      <c r="K5582" t="str">
        <f t="shared" ca="1" si="550"/>
        <v>Discharged</v>
      </c>
      <c r="L5582" s="1">
        <f t="shared" ca="1" si="544"/>
        <v>33360</v>
      </c>
    </row>
    <row r="5583" spans="2:12" x14ac:dyDescent="0.25">
      <c r="B5583">
        <f t="shared" ca="1" si="546"/>
        <v>23</v>
      </c>
      <c r="C5583">
        <f t="shared" ca="1" si="547"/>
        <v>1</v>
      </c>
      <c r="D5583">
        <f t="shared" ca="1" si="547"/>
        <v>1993</v>
      </c>
      <c r="E5583">
        <f t="shared" ca="1" si="547"/>
        <v>1</v>
      </c>
      <c r="F5583">
        <f t="shared" ca="1" si="547"/>
        <v>2</v>
      </c>
      <c r="G5583">
        <f t="shared" ca="1" si="547"/>
        <v>4</v>
      </c>
      <c r="I5583" t="str">
        <f t="shared" ca="1" si="548"/>
        <v>Female</v>
      </c>
      <c r="J5583" t="str">
        <f t="shared" ca="1" si="549"/>
        <v>Medicare</v>
      </c>
      <c r="K5583" t="str">
        <f t="shared" ca="1" si="550"/>
        <v>Left without being seen</v>
      </c>
      <c r="L5583" s="1">
        <f t="shared" ca="1" si="544"/>
        <v>33992</v>
      </c>
    </row>
    <row r="5584" spans="2:12" x14ac:dyDescent="0.25">
      <c r="B5584">
        <f t="shared" ca="1" si="546"/>
        <v>9</v>
      </c>
      <c r="C5584">
        <f t="shared" ca="1" si="547"/>
        <v>11</v>
      </c>
      <c r="D5584">
        <f t="shared" ca="1" si="547"/>
        <v>1981</v>
      </c>
      <c r="E5584">
        <f t="shared" ca="1" si="547"/>
        <v>2</v>
      </c>
      <c r="F5584">
        <f t="shared" ca="1" si="547"/>
        <v>4</v>
      </c>
      <c r="G5584">
        <f t="shared" ca="1" si="547"/>
        <v>1</v>
      </c>
      <c r="I5584" t="str">
        <f t="shared" ca="1" si="548"/>
        <v>Male</v>
      </c>
      <c r="J5584" t="str">
        <f t="shared" ca="1" si="549"/>
        <v>Self-pay</v>
      </c>
      <c r="K5584" t="str">
        <f t="shared" ca="1" si="550"/>
        <v>Discharged</v>
      </c>
      <c r="L5584" s="1">
        <f t="shared" ca="1" si="544"/>
        <v>29899</v>
      </c>
    </row>
    <row r="5585" spans="2:12" x14ac:dyDescent="0.25">
      <c r="B5585">
        <f t="shared" ca="1" si="546"/>
        <v>18</v>
      </c>
      <c r="C5585">
        <f t="shared" ca="1" si="547"/>
        <v>9</v>
      </c>
      <c r="D5585">
        <f t="shared" ca="1" si="547"/>
        <v>1949</v>
      </c>
      <c r="E5585">
        <f t="shared" ca="1" si="547"/>
        <v>2</v>
      </c>
      <c r="F5585">
        <f t="shared" ca="1" si="547"/>
        <v>5</v>
      </c>
      <c r="G5585">
        <f t="shared" ca="1" si="547"/>
        <v>2</v>
      </c>
      <c r="I5585" t="str">
        <f t="shared" ca="1" si="548"/>
        <v>Male</v>
      </c>
      <c r="J5585" t="str">
        <f t="shared" ca="1" si="549"/>
        <v>Blue Cross</v>
      </c>
      <c r="K5585" t="str">
        <f t="shared" ca="1" si="550"/>
        <v>Admitted</v>
      </c>
      <c r="L5585" s="1">
        <f t="shared" ca="1" si="544"/>
        <v>18159</v>
      </c>
    </row>
    <row r="5586" spans="2:12" x14ac:dyDescent="0.25">
      <c r="B5586">
        <f t="shared" ca="1" si="546"/>
        <v>18</v>
      </c>
      <c r="C5586">
        <f t="shared" ca="1" si="547"/>
        <v>10</v>
      </c>
      <c r="D5586">
        <f t="shared" ca="1" si="547"/>
        <v>1933</v>
      </c>
      <c r="E5586">
        <f t="shared" ca="1" si="547"/>
        <v>1</v>
      </c>
      <c r="F5586">
        <f t="shared" ca="1" si="547"/>
        <v>1</v>
      </c>
      <c r="G5586">
        <f t="shared" ca="1" si="547"/>
        <v>3</v>
      </c>
      <c r="I5586" t="str">
        <f t="shared" ca="1" si="548"/>
        <v>Female</v>
      </c>
      <c r="J5586" t="str">
        <f t="shared" ca="1" si="549"/>
        <v>Aetna</v>
      </c>
      <c r="K5586" t="str">
        <f t="shared" ca="1" si="550"/>
        <v>Transferred</v>
      </c>
      <c r="L5586" s="1">
        <f t="shared" ca="1" si="544"/>
        <v>12345</v>
      </c>
    </row>
    <row r="5587" spans="2:12" x14ac:dyDescent="0.25">
      <c r="B5587">
        <f t="shared" ca="1" si="546"/>
        <v>11</v>
      </c>
      <c r="C5587">
        <f t="shared" ca="1" si="547"/>
        <v>3</v>
      </c>
      <c r="D5587">
        <f t="shared" ca="1" si="547"/>
        <v>1986</v>
      </c>
      <c r="E5587">
        <f t="shared" ca="1" si="547"/>
        <v>2</v>
      </c>
      <c r="F5587">
        <f t="shared" ca="1" si="547"/>
        <v>4</v>
      </c>
      <c r="G5587">
        <f t="shared" ca="1" si="547"/>
        <v>4</v>
      </c>
      <c r="I5587" t="str">
        <f t="shared" ca="1" si="548"/>
        <v>Male</v>
      </c>
      <c r="J5587" t="str">
        <f t="shared" ca="1" si="549"/>
        <v>Self-pay</v>
      </c>
      <c r="K5587" t="str">
        <f t="shared" ca="1" si="550"/>
        <v>Left without being seen</v>
      </c>
      <c r="L5587" s="1">
        <f t="shared" ca="1" si="544"/>
        <v>31482</v>
      </c>
    </row>
    <row r="5588" spans="2:12" x14ac:dyDescent="0.25">
      <c r="B5588">
        <f t="shared" ca="1" si="546"/>
        <v>9</v>
      </c>
      <c r="C5588">
        <f t="shared" ca="1" si="547"/>
        <v>10</v>
      </c>
      <c r="D5588">
        <f t="shared" ca="1" si="547"/>
        <v>1947</v>
      </c>
      <c r="E5588">
        <f t="shared" ca="1" si="547"/>
        <v>1</v>
      </c>
      <c r="F5588">
        <f t="shared" ca="1" si="547"/>
        <v>2</v>
      </c>
      <c r="G5588">
        <f t="shared" ca="1" si="547"/>
        <v>3</v>
      </c>
      <c r="I5588" t="str">
        <f t="shared" ca="1" si="548"/>
        <v>Female</v>
      </c>
      <c r="J5588" t="str">
        <f t="shared" ca="1" si="549"/>
        <v>Medicare</v>
      </c>
      <c r="K5588" t="str">
        <f t="shared" ca="1" si="550"/>
        <v>Transferred</v>
      </c>
      <c r="L5588" s="1">
        <f t="shared" ref="L5588:L5651" ca="1" si="551">DATE(D5588,C5588,B5588)</f>
        <v>17449</v>
      </c>
    </row>
    <row r="5589" spans="2:12" x14ac:dyDescent="0.25">
      <c r="B5589">
        <f t="shared" ca="1" si="546"/>
        <v>18</v>
      </c>
      <c r="C5589">
        <f t="shared" ca="1" si="547"/>
        <v>10</v>
      </c>
      <c r="D5589">
        <f t="shared" ca="1" si="547"/>
        <v>1989</v>
      </c>
      <c r="E5589">
        <f t="shared" ca="1" si="547"/>
        <v>1</v>
      </c>
      <c r="F5589">
        <f t="shared" ca="1" si="547"/>
        <v>1</v>
      </c>
      <c r="G5589">
        <f t="shared" ca="1" si="547"/>
        <v>2</v>
      </c>
      <c r="I5589" t="str">
        <f t="shared" ca="1" si="548"/>
        <v>Female</v>
      </c>
      <c r="J5589" t="str">
        <f t="shared" ca="1" si="549"/>
        <v>Aetna</v>
      </c>
      <c r="K5589" t="str">
        <f t="shared" ca="1" si="550"/>
        <v>Admitted</v>
      </c>
      <c r="L5589" s="1">
        <f t="shared" ca="1" si="551"/>
        <v>32799</v>
      </c>
    </row>
    <row r="5590" spans="2:12" x14ac:dyDescent="0.25">
      <c r="B5590">
        <f t="shared" ca="1" si="546"/>
        <v>18</v>
      </c>
      <c r="C5590">
        <f t="shared" ca="1" si="547"/>
        <v>10</v>
      </c>
      <c r="D5590">
        <f t="shared" ca="1" si="547"/>
        <v>1984</v>
      </c>
      <c r="E5590">
        <f t="shared" ca="1" si="547"/>
        <v>1</v>
      </c>
      <c r="F5590">
        <f t="shared" ca="1" si="547"/>
        <v>1</v>
      </c>
      <c r="G5590">
        <f t="shared" ca="1" si="547"/>
        <v>1</v>
      </c>
      <c r="I5590" t="str">
        <f t="shared" ca="1" si="548"/>
        <v>Female</v>
      </c>
      <c r="J5590" t="str">
        <f t="shared" ca="1" si="549"/>
        <v>Aetna</v>
      </c>
      <c r="K5590" t="str">
        <f t="shared" ca="1" si="550"/>
        <v>Discharged</v>
      </c>
      <c r="L5590" s="1">
        <f t="shared" ca="1" si="551"/>
        <v>30973</v>
      </c>
    </row>
    <row r="5591" spans="2:12" x14ac:dyDescent="0.25">
      <c r="B5591">
        <f t="shared" ca="1" si="546"/>
        <v>19</v>
      </c>
      <c r="C5591">
        <f t="shared" ca="1" si="547"/>
        <v>7</v>
      </c>
      <c r="D5591">
        <f t="shared" ca="1" si="547"/>
        <v>1956</v>
      </c>
      <c r="E5591">
        <f t="shared" ca="1" si="547"/>
        <v>2</v>
      </c>
      <c r="F5591">
        <f t="shared" ca="1" si="547"/>
        <v>1</v>
      </c>
      <c r="G5591">
        <f t="shared" ca="1" si="547"/>
        <v>1</v>
      </c>
      <c r="I5591" t="str">
        <f t="shared" ca="1" si="548"/>
        <v>Male</v>
      </c>
      <c r="J5591" t="str">
        <f t="shared" ca="1" si="549"/>
        <v>Aetna</v>
      </c>
      <c r="K5591" t="str">
        <f t="shared" ca="1" si="550"/>
        <v>Discharged</v>
      </c>
      <c r="L5591" s="1">
        <f t="shared" ca="1" si="551"/>
        <v>20655</v>
      </c>
    </row>
    <row r="5592" spans="2:12" x14ac:dyDescent="0.25">
      <c r="B5592">
        <f t="shared" ca="1" si="546"/>
        <v>15</v>
      </c>
      <c r="C5592">
        <f t="shared" ca="1" si="547"/>
        <v>2</v>
      </c>
      <c r="D5592">
        <f t="shared" ca="1" si="547"/>
        <v>2012</v>
      </c>
      <c r="E5592">
        <f t="shared" ca="1" si="547"/>
        <v>2</v>
      </c>
      <c r="F5592">
        <f t="shared" ca="1" si="547"/>
        <v>3</v>
      </c>
      <c r="G5592">
        <f t="shared" ca="1" si="547"/>
        <v>1</v>
      </c>
      <c r="I5592" t="str">
        <f t="shared" ca="1" si="548"/>
        <v>Male</v>
      </c>
      <c r="J5592" t="str">
        <f t="shared" ca="1" si="549"/>
        <v>Medicaid</v>
      </c>
      <c r="K5592" t="str">
        <f t="shared" ca="1" si="550"/>
        <v>Discharged</v>
      </c>
      <c r="L5592" s="1">
        <f t="shared" ca="1" si="551"/>
        <v>40954</v>
      </c>
    </row>
    <row r="5593" spans="2:12" x14ac:dyDescent="0.25">
      <c r="B5593">
        <f t="shared" ca="1" si="546"/>
        <v>6</v>
      </c>
      <c r="C5593">
        <f t="shared" ca="1" si="547"/>
        <v>3</v>
      </c>
      <c r="D5593">
        <f t="shared" ca="1" si="547"/>
        <v>1940</v>
      </c>
      <c r="E5593">
        <f t="shared" ca="1" si="547"/>
        <v>1</v>
      </c>
      <c r="F5593">
        <f t="shared" ca="1" si="547"/>
        <v>4</v>
      </c>
      <c r="G5593">
        <f t="shared" ca="1" si="547"/>
        <v>3</v>
      </c>
      <c r="I5593" t="str">
        <f t="shared" ca="1" si="548"/>
        <v>Female</v>
      </c>
      <c r="J5593" t="str">
        <f t="shared" ca="1" si="549"/>
        <v>Self-pay</v>
      </c>
      <c r="K5593" t="str">
        <f t="shared" ca="1" si="550"/>
        <v>Transferred</v>
      </c>
      <c r="L5593" s="1">
        <f t="shared" ca="1" si="551"/>
        <v>14676</v>
      </c>
    </row>
    <row r="5594" spans="2:12" x14ac:dyDescent="0.25">
      <c r="B5594">
        <f t="shared" ca="1" si="546"/>
        <v>12</v>
      </c>
      <c r="C5594">
        <f t="shared" ca="1" si="547"/>
        <v>7</v>
      </c>
      <c r="D5594">
        <f t="shared" ca="1" si="547"/>
        <v>1930</v>
      </c>
      <c r="E5594">
        <f t="shared" ca="1" si="547"/>
        <v>2</v>
      </c>
      <c r="F5594">
        <f t="shared" ca="1" si="547"/>
        <v>2</v>
      </c>
      <c r="G5594">
        <f t="shared" ca="1" si="547"/>
        <v>4</v>
      </c>
      <c r="I5594" t="str">
        <f t="shared" ca="1" si="548"/>
        <v>Male</v>
      </c>
      <c r="J5594" t="str">
        <f t="shared" ca="1" si="549"/>
        <v>Medicare</v>
      </c>
      <c r="K5594" t="str">
        <f t="shared" ca="1" si="550"/>
        <v>Left without being seen</v>
      </c>
      <c r="L5594" s="1">
        <f t="shared" ca="1" si="551"/>
        <v>11151</v>
      </c>
    </row>
    <row r="5595" spans="2:12" x14ac:dyDescent="0.25">
      <c r="B5595">
        <f t="shared" ca="1" si="546"/>
        <v>3</v>
      </c>
      <c r="C5595">
        <f t="shared" ca="1" si="547"/>
        <v>10</v>
      </c>
      <c r="D5595">
        <f t="shared" ca="1" si="547"/>
        <v>2001</v>
      </c>
      <c r="E5595">
        <f t="shared" ca="1" si="547"/>
        <v>1</v>
      </c>
      <c r="F5595">
        <f t="shared" ca="1" si="547"/>
        <v>1</v>
      </c>
      <c r="G5595">
        <f t="shared" ca="1" si="547"/>
        <v>4</v>
      </c>
      <c r="I5595" t="str">
        <f t="shared" ca="1" si="548"/>
        <v>Female</v>
      </c>
      <c r="J5595" t="str">
        <f t="shared" ca="1" si="549"/>
        <v>Aetna</v>
      </c>
      <c r="K5595" t="str">
        <f t="shared" ca="1" si="550"/>
        <v>Left without being seen</v>
      </c>
      <c r="L5595" s="1">
        <f t="shared" ca="1" si="551"/>
        <v>37167</v>
      </c>
    </row>
    <row r="5596" spans="2:12" x14ac:dyDescent="0.25">
      <c r="B5596">
        <f t="shared" ca="1" si="546"/>
        <v>22</v>
      </c>
      <c r="C5596">
        <f t="shared" ca="1" si="547"/>
        <v>11</v>
      </c>
      <c r="D5596">
        <f t="shared" ca="1" si="547"/>
        <v>1970</v>
      </c>
      <c r="E5596">
        <f t="shared" ca="1" si="547"/>
        <v>1</v>
      </c>
      <c r="F5596">
        <f t="shared" ca="1" si="547"/>
        <v>5</v>
      </c>
      <c r="G5596">
        <f t="shared" ca="1" si="547"/>
        <v>1</v>
      </c>
      <c r="I5596" t="str">
        <f t="shared" ca="1" si="548"/>
        <v>Female</v>
      </c>
      <c r="J5596" t="str">
        <f t="shared" ca="1" si="549"/>
        <v>Blue Cross</v>
      </c>
      <c r="K5596" t="str">
        <f t="shared" ca="1" si="550"/>
        <v>Discharged</v>
      </c>
      <c r="L5596" s="1">
        <f t="shared" ca="1" si="551"/>
        <v>25894</v>
      </c>
    </row>
    <row r="5597" spans="2:12" x14ac:dyDescent="0.25">
      <c r="B5597">
        <f t="shared" ca="1" si="546"/>
        <v>7</v>
      </c>
      <c r="C5597">
        <f t="shared" ca="1" si="547"/>
        <v>4</v>
      </c>
      <c r="D5597">
        <f t="shared" ca="1" si="547"/>
        <v>1981</v>
      </c>
      <c r="E5597">
        <f t="shared" ca="1" si="547"/>
        <v>1</v>
      </c>
      <c r="F5597">
        <f t="shared" ca="1" si="547"/>
        <v>4</v>
      </c>
      <c r="G5597">
        <f t="shared" ca="1" si="547"/>
        <v>2</v>
      </c>
      <c r="I5597" t="str">
        <f t="shared" ca="1" si="548"/>
        <v>Female</v>
      </c>
      <c r="J5597" t="str">
        <f t="shared" ca="1" si="549"/>
        <v>Self-pay</v>
      </c>
      <c r="K5597" t="str">
        <f t="shared" ca="1" si="550"/>
        <v>Admitted</v>
      </c>
      <c r="L5597" s="1">
        <f t="shared" ca="1" si="551"/>
        <v>29683</v>
      </c>
    </row>
    <row r="5598" spans="2:12" x14ac:dyDescent="0.25">
      <c r="B5598">
        <f t="shared" ca="1" si="546"/>
        <v>17</v>
      </c>
      <c r="C5598">
        <f t="shared" ca="1" si="547"/>
        <v>10</v>
      </c>
      <c r="D5598">
        <f t="shared" ca="1" si="547"/>
        <v>1990</v>
      </c>
      <c r="E5598">
        <f t="shared" ca="1" si="547"/>
        <v>1</v>
      </c>
      <c r="F5598">
        <f t="shared" ca="1" si="547"/>
        <v>5</v>
      </c>
      <c r="G5598">
        <f t="shared" ca="1" si="547"/>
        <v>3</v>
      </c>
      <c r="I5598" t="str">
        <f t="shared" ca="1" si="548"/>
        <v>Female</v>
      </c>
      <c r="J5598" t="str">
        <f t="shared" ca="1" si="549"/>
        <v>Blue Cross</v>
      </c>
      <c r="K5598" t="str">
        <f t="shared" ca="1" si="550"/>
        <v>Transferred</v>
      </c>
      <c r="L5598" s="1">
        <f t="shared" ca="1" si="551"/>
        <v>33163</v>
      </c>
    </row>
    <row r="5599" spans="2:12" x14ac:dyDescent="0.25">
      <c r="B5599">
        <f t="shared" ca="1" si="546"/>
        <v>29</v>
      </c>
      <c r="C5599">
        <f t="shared" ca="1" si="547"/>
        <v>2</v>
      </c>
      <c r="D5599">
        <f t="shared" ca="1" si="547"/>
        <v>1994</v>
      </c>
      <c r="E5599">
        <f t="shared" ca="1" si="547"/>
        <v>2</v>
      </c>
      <c r="F5599">
        <f t="shared" ca="1" si="547"/>
        <v>4</v>
      </c>
      <c r="G5599">
        <f t="shared" ca="1" si="547"/>
        <v>2</v>
      </c>
      <c r="I5599" t="str">
        <f t="shared" ca="1" si="548"/>
        <v>Male</v>
      </c>
      <c r="J5599" t="str">
        <f t="shared" ca="1" si="549"/>
        <v>Self-pay</v>
      </c>
      <c r="K5599" t="str">
        <f t="shared" ca="1" si="550"/>
        <v>Admitted</v>
      </c>
      <c r="L5599" s="1">
        <f t="shared" ca="1" si="551"/>
        <v>34394</v>
      </c>
    </row>
    <row r="5600" spans="2:12" x14ac:dyDescent="0.25">
      <c r="B5600">
        <f t="shared" ca="1" si="546"/>
        <v>11</v>
      </c>
      <c r="C5600">
        <f t="shared" ca="1" si="547"/>
        <v>3</v>
      </c>
      <c r="D5600">
        <f t="shared" ca="1" si="547"/>
        <v>1969</v>
      </c>
      <c r="E5600">
        <f t="shared" ca="1" si="547"/>
        <v>2</v>
      </c>
      <c r="F5600">
        <f t="shared" ca="1" si="547"/>
        <v>4</v>
      </c>
      <c r="G5600">
        <f t="shared" ca="1" si="547"/>
        <v>1</v>
      </c>
      <c r="I5600" t="str">
        <f t="shared" ca="1" si="548"/>
        <v>Male</v>
      </c>
      <c r="J5600" t="str">
        <f t="shared" ca="1" si="549"/>
        <v>Self-pay</v>
      </c>
      <c r="K5600" t="str">
        <f t="shared" ca="1" si="550"/>
        <v>Discharged</v>
      </c>
      <c r="L5600" s="1">
        <f t="shared" ca="1" si="551"/>
        <v>25273</v>
      </c>
    </row>
    <row r="5601" spans="2:12" x14ac:dyDescent="0.25">
      <c r="B5601">
        <f t="shared" ca="1" si="546"/>
        <v>5</v>
      </c>
      <c r="C5601">
        <f t="shared" ca="1" si="547"/>
        <v>11</v>
      </c>
      <c r="D5601">
        <f t="shared" ca="1" si="547"/>
        <v>1994</v>
      </c>
      <c r="E5601">
        <f t="shared" ca="1" si="547"/>
        <v>2</v>
      </c>
      <c r="F5601">
        <f t="shared" ca="1" si="547"/>
        <v>2</v>
      </c>
      <c r="G5601">
        <f t="shared" ca="1" si="547"/>
        <v>1</v>
      </c>
      <c r="I5601" t="str">
        <f t="shared" ca="1" si="548"/>
        <v>Male</v>
      </c>
      <c r="J5601" t="str">
        <f t="shared" ca="1" si="549"/>
        <v>Medicare</v>
      </c>
      <c r="K5601" t="str">
        <f t="shared" ca="1" si="550"/>
        <v>Discharged</v>
      </c>
      <c r="L5601" s="1">
        <f t="shared" ca="1" si="551"/>
        <v>34643</v>
      </c>
    </row>
    <row r="5602" spans="2:12" x14ac:dyDescent="0.25">
      <c r="B5602">
        <f t="shared" ca="1" si="546"/>
        <v>26</v>
      </c>
      <c r="C5602">
        <f t="shared" ca="1" si="547"/>
        <v>9</v>
      </c>
      <c r="D5602">
        <f t="shared" ca="1" si="547"/>
        <v>2001</v>
      </c>
      <c r="E5602">
        <f t="shared" ca="1" si="547"/>
        <v>1</v>
      </c>
      <c r="F5602">
        <f t="shared" ca="1" si="547"/>
        <v>1</v>
      </c>
      <c r="G5602">
        <f t="shared" ca="1" si="547"/>
        <v>2</v>
      </c>
      <c r="I5602" t="str">
        <f t="shared" ca="1" si="548"/>
        <v>Female</v>
      </c>
      <c r="J5602" t="str">
        <f t="shared" ca="1" si="549"/>
        <v>Aetna</v>
      </c>
      <c r="K5602" t="str">
        <f t="shared" ca="1" si="550"/>
        <v>Admitted</v>
      </c>
      <c r="L5602" s="1">
        <f t="shared" ca="1" si="551"/>
        <v>37160</v>
      </c>
    </row>
    <row r="5603" spans="2:12" x14ac:dyDescent="0.25">
      <c r="B5603">
        <f t="shared" ca="1" si="546"/>
        <v>22</v>
      </c>
      <c r="C5603">
        <f t="shared" ca="1" si="547"/>
        <v>2</v>
      </c>
      <c r="D5603">
        <f t="shared" ca="1" si="547"/>
        <v>1988</v>
      </c>
      <c r="E5603">
        <f t="shared" ca="1" si="547"/>
        <v>1</v>
      </c>
      <c r="F5603">
        <f t="shared" ca="1" si="547"/>
        <v>4</v>
      </c>
      <c r="G5603">
        <f t="shared" ca="1" si="547"/>
        <v>2</v>
      </c>
      <c r="I5603" t="str">
        <f t="shared" ca="1" si="548"/>
        <v>Female</v>
      </c>
      <c r="J5603" t="str">
        <f t="shared" ca="1" si="549"/>
        <v>Self-pay</v>
      </c>
      <c r="K5603" t="str">
        <f t="shared" ca="1" si="550"/>
        <v>Admitted</v>
      </c>
      <c r="L5603" s="1">
        <f t="shared" ca="1" si="551"/>
        <v>32195</v>
      </c>
    </row>
    <row r="5604" spans="2:12" x14ac:dyDescent="0.25">
      <c r="B5604">
        <f t="shared" ca="1" si="546"/>
        <v>27</v>
      </c>
      <c r="C5604">
        <f t="shared" ca="1" si="547"/>
        <v>11</v>
      </c>
      <c r="D5604">
        <f t="shared" ca="1" si="547"/>
        <v>2005</v>
      </c>
      <c r="E5604">
        <f t="shared" ca="1" si="547"/>
        <v>1</v>
      </c>
      <c r="F5604">
        <f t="shared" ca="1" si="547"/>
        <v>5</v>
      </c>
      <c r="G5604">
        <f t="shared" ca="1" si="547"/>
        <v>1</v>
      </c>
      <c r="I5604" t="str">
        <f t="shared" ca="1" si="548"/>
        <v>Female</v>
      </c>
      <c r="J5604" t="str">
        <f t="shared" ca="1" si="549"/>
        <v>Blue Cross</v>
      </c>
      <c r="K5604" t="str">
        <f t="shared" ca="1" si="550"/>
        <v>Discharged</v>
      </c>
      <c r="L5604" s="1">
        <f t="shared" ca="1" si="551"/>
        <v>38683</v>
      </c>
    </row>
    <row r="5605" spans="2:12" x14ac:dyDescent="0.25">
      <c r="B5605">
        <f t="shared" ca="1" si="546"/>
        <v>25</v>
      </c>
      <c r="C5605">
        <f t="shared" ca="1" si="547"/>
        <v>1</v>
      </c>
      <c r="D5605">
        <f t="shared" ca="1" si="547"/>
        <v>1993</v>
      </c>
      <c r="E5605">
        <f t="shared" ca="1" si="547"/>
        <v>1</v>
      </c>
      <c r="F5605">
        <f t="shared" ca="1" si="547"/>
        <v>3</v>
      </c>
      <c r="G5605">
        <f t="shared" ca="1" si="547"/>
        <v>4</v>
      </c>
      <c r="I5605" t="str">
        <f t="shared" ca="1" si="548"/>
        <v>Female</v>
      </c>
      <c r="J5605" t="str">
        <f t="shared" ca="1" si="549"/>
        <v>Medicaid</v>
      </c>
      <c r="K5605" t="str">
        <f t="shared" ca="1" si="550"/>
        <v>Left without being seen</v>
      </c>
      <c r="L5605" s="1">
        <f t="shared" ca="1" si="551"/>
        <v>33994</v>
      </c>
    </row>
    <row r="5606" spans="2:12" x14ac:dyDescent="0.25">
      <c r="B5606">
        <f t="shared" ca="1" si="546"/>
        <v>29</v>
      </c>
      <c r="C5606">
        <f t="shared" ca="1" si="547"/>
        <v>10</v>
      </c>
      <c r="D5606">
        <f t="shared" ca="1" si="547"/>
        <v>1990</v>
      </c>
      <c r="E5606">
        <f t="shared" ca="1" si="547"/>
        <v>2</v>
      </c>
      <c r="F5606">
        <f t="shared" ca="1" si="547"/>
        <v>5</v>
      </c>
      <c r="G5606">
        <f t="shared" ca="1" si="547"/>
        <v>1</v>
      </c>
      <c r="I5606" t="str">
        <f t="shared" ca="1" si="548"/>
        <v>Male</v>
      </c>
      <c r="J5606" t="str">
        <f t="shared" ca="1" si="549"/>
        <v>Blue Cross</v>
      </c>
      <c r="K5606" t="str">
        <f t="shared" ca="1" si="550"/>
        <v>Discharged</v>
      </c>
      <c r="L5606" s="1">
        <f t="shared" ca="1" si="551"/>
        <v>33175</v>
      </c>
    </row>
    <row r="5607" spans="2:12" x14ac:dyDescent="0.25">
      <c r="B5607">
        <f t="shared" ca="1" si="546"/>
        <v>13</v>
      </c>
      <c r="C5607">
        <f t="shared" ca="1" si="547"/>
        <v>4</v>
      </c>
      <c r="D5607">
        <f t="shared" ca="1" si="547"/>
        <v>1924</v>
      </c>
      <c r="E5607">
        <f t="shared" ca="1" si="547"/>
        <v>2</v>
      </c>
      <c r="F5607">
        <f t="shared" ca="1" si="547"/>
        <v>1</v>
      </c>
      <c r="G5607">
        <f t="shared" ca="1" si="547"/>
        <v>1</v>
      </c>
      <c r="I5607" t="str">
        <f t="shared" ca="1" si="548"/>
        <v>Male</v>
      </c>
      <c r="J5607" t="str">
        <f t="shared" ca="1" si="549"/>
        <v>Aetna</v>
      </c>
      <c r="K5607" t="str">
        <f t="shared" ca="1" si="550"/>
        <v>Discharged</v>
      </c>
      <c r="L5607" s="1">
        <f t="shared" ca="1" si="551"/>
        <v>8870</v>
      </c>
    </row>
    <row r="5608" spans="2:12" x14ac:dyDescent="0.25">
      <c r="B5608">
        <f t="shared" ca="1" si="546"/>
        <v>13</v>
      </c>
      <c r="C5608">
        <f t="shared" ca="1" si="547"/>
        <v>11</v>
      </c>
      <c r="D5608">
        <f t="shared" ca="1" si="547"/>
        <v>1948</v>
      </c>
      <c r="E5608">
        <f t="shared" ca="1" si="547"/>
        <v>1</v>
      </c>
      <c r="F5608">
        <f t="shared" ca="1" si="547"/>
        <v>1</v>
      </c>
      <c r="G5608">
        <f t="shared" ca="1" si="547"/>
        <v>2</v>
      </c>
      <c r="I5608" t="str">
        <f t="shared" ca="1" si="548"/>
        <v>Female</v>
      </c>
      <c r="J5608" t="str">
        <f t="shared" ca="1" si="549"/>
        <v>Aetna</v>
      </c>
      <c r="K5608" t="str">
        <f t="shared" ca="1" si="550"/>
        <v>Admitted</v>
      </c>
      <c r="L5608" s="1">
        <f t="shared" ca="1" si="551"/>
        <v>17850</v>
      </c>
    </row>
    <row r="5609" spans="2:12" x14ac:dyDescent="0.25">
      <c r="B5609">
        <f t="shared" ca="1" si="546"/>
        <v>2</v>
      </c>
      <c r="C5609">
        <f t="shared" ca="1" si="547"/>
        <v>12</v>
      </c>
      <c r="D5609">
        <f t="shared" ca="1" si="547"/>
        <v>2010</v>
      </c>
      <c r="E5609">
        <f t="shared" ca="1" si="547"/>
        <v>2</v>
      </c>
      <c r="F5609">
        <f t="shared" ca="1" si="547"/>
        <v>4</v>
      </c>
      <c r="G5609">
        <f t="shared" ca="1" si="547"/>
        <v>3</v>
      </c>
      <c r="I5609" t="str">
        <f t="shared" ca="1" si="548"/>
        <v>Male</v>
      </c>
      <c r="J5609" t="str">
        <f t="shared" ca="1" si="549"/>
        <v>Self-pay</v>
      </c>
      <c r="K5609" t="str">
        <f t="shared" ca="1" si="550"/>
        <v>Transferred</v>
      </c>
      <c r="L5609" s="1">
        <f t="shared" ca="1" si="551"/>
        <v>40514</v>
      </c>
    </row>
    <row r="5610" spans="2:12" x14ac:dyDescent="0.25">
      <c r="B5610">
        <f t="shared" ca="1" si="546"/>
        <v>23</v>
      </c>
      <c r="C5610">
        <f t="shared" ca="1" si="547"/>
        <v>12</v>
      </c>
      <c r="D5610">
        <f t="shared" ca="1" si="547"/>
        <v>1970</v>
      </c>
      <c r="E5610">
        <f t="shared" ca="1" si="547"/>
        <v>1</v>
      </c>
      <c r="F5610">
        <f t="shared" ca="1" si="547"/>
        <v>3</v>
      </c>
      <c r="G5610">
        <f t="shared" ca="1" si="547"/>
        <v>2</v>
      </c>
      <c r="I5610" t="str">
        <f t="shared" ca="1" si="548"/>
        <v>Female</v>
      </c>
      <c r="J5610" t="str">
        <f t="shared" ca="1" si="549"/>
        <v>Medicaid</v>
      </c>
      <c r="K5610" t="str">
        <f t="shared" ca="1" si="550"/>
        <v>Admitted</v>
      </c>
      <c r="L5610" s="1">
        <f t="shared" ca="1" si="551"/>
        <v>25925</v>
      </c>
    </row>
    <row r="5611" spans="2:12" x14ac:dyDescent="0.25">
      <c r="B5611">
        <f t="shared" ca="1" si="546"/>
        <v>13</v>
      </c>
      <c r="C5611">
        <f t="shared" ca="1" si="547"/>
        <v>9</v>
      </c>
      <c r="D5611">
        <f t="shared" ca="1" si="547"/>
        <v>1963</v>
      </c>
      <c r="E5611">
        <f t="shared" ca="1" si="547"/>
        <v>2</v>
      </c>
      <c r="F5611">
        <f t="shared" ca="1" si="547"/>
        <v>1</v>
      </c>
      <c r="G5611">
        <f t="shared" ca="1" si="547"/>
        <v>2</v>
      </c>
      <c r="I5611" t="str">
        <f t="shared" ca="1" si="548"/>
        <v>Male</v>
      </c>
      <c r="J5611" t="str">
        <f t="shared" ca="1" si="549"/>
        <v>Aetna</v>
      </c>
      <c r="K5611" t="str">
        <f t="shared" ca="1" si="550"/>
        <v>Admitted</v>
      </c>
      <c r="L5611" s="1">
        <f t="shared" ca="1" si="551"/>
        <v>23267</v>
      </c>
    </row>
    <row r="5612" spans="2:12" x14ac:dyDescent="0.25">
      <c r="B5612">
        <f t="shared" ca="1" si="546"/>
        <v>21</v>
      </c>
      <c r="C5612">
        <f t="shared" ca="1" si="547"/>
        <v>4</v>
      </c>
      <c r="D5612">
        <f t="shared" ca="1" si="547"/>
        <v>1922</v>
      </c>
      <c r="E5612">
        <f t="shared" ca="1" si="547"/>
        <v>1</v>
      </c>
      <c r="F5612">
        <f t="shared" ca="1" si="547"/>
        <v>4</v>
      </c>
      <c r="G5612">
        <f t="shared" ca="1" si="547"/>
        <v>4</v>
      </c>
      <c r="I5612" t="str">
        <f t="shared" ca="1" si="548"/>
        <v>Female</v>
      </c>
      <c r="J5612" t="str">
        <f t="shared" ca="1" si="549"/>
        <v>Self-pay</v>
      </c>
      <c r="K5612" t="str">
        <f t="shared" ca="1" si="550"/>
        <v>Left without being seen</v>
      </c>
      <c r="L5612" s="1">
        <f t="shared" ca="1" si="551"/>
        <v>8147</v>
      </c>
    </row>
    <row r="5613" spans="2:12" x14ac:dyDescent="0.25">
      <c r="B5613">
        <f t="shared" ca="1" si="546"/>
        <v>18</v>
      </c>
      <c r="C5613">
        <f t="shared" ca="1" si="547"/>
        <v>6</v>
      </c>
      <c r="D5613">
        <f t="shared" ca="1" si="547"/>
        <v>1999</v>
      </c>
      <c r="E5613">
        <f t="shared" ca="1" si="547"/>
        <v>1</v>
      </c>
      <c r="F5613">
        <f t="shared" ca="1" si="547"/>
        <v>2</v>
      </c>
      <c r="G5613">
        <f t="shared" ca="1" si="547"/>
        <v>1</v>
      </c>
      <c r="I5613" t="str">
        <f t="shared" ca="1" si="548"/>
        <v>Female</v>
      </c>
      <c r="J5613" t="str">
        <f t="shared" ca="1" si="549"/>
        <v>Medicare</v>
      </c>
      <c r="K5613" t="str">
        <f t="shared" ca="1" si="550"/>
        <v>Discharged</v>
      </c>
      <c r="L5613" s="1">
        <f t="shared" ca="1" si="551"/>
        <v>36329</v>
      </c>
    </row>
    <row r="5614" spans="2:12" x14ac:dyDescent="0.25">
      <c r="B5614">
        <f t="shared" ca="1" si="546"/>
        <v>22</v>
      </c>
      <c r="C5614">
        <f t="shared" ca="1" si="547"/>
        <v>10</v>
      </c>
      <c r="D5614">
        <f t="shared" ca="1" si="547"/>
        <v>2009</v>
      </c>
      <c r="E5614">
        <f t="shared" ca="1" si="547"/>
        <v>1</v>
      </c>
      <c r="F5614">
        <f t="shared" ca="1" si="547"/>
        <v>5</v>
      </c>
      <c r="G5614">
        <f t="shared" ca="1" si="547"/>
        <v>4</v>
      </c>
      <c r="I5614" t="str">
        <f t="shared" ca="1" si="548"/>
        <v>Female</v>
      </c>
      <c r="J5614" t="str">
        <f t="shared" ca="1" si="549"/>
        <v>Blue Cross</v>
      </c>
      <c r="K5614" t="str">
        <f t="shared" ca="1" si="550"/>
        <v>Left without being seen</v>
      </c>
      <c r="L5614" s="1">
        <f t="shared" ca="1" si="551"/>
        <v>40108</v>
      </c>
    </row>
    <row r="5615" spans="2:12" x14ac:dyDescent="0.25">
      <c r="B5615">
        <f t="shared" ca="1" si="546"/>
        <v>6</v>
      </c>
      <c r="C5615">
        <f t="shared" ca="1" si="547"/>
        <v>9</v>
      </c>
      <c r="D5615">
        <f t="shared" ca="1" si="547"/>
        <v>1992</v>
      </c>
      <c r="E5615">
        <f t="shared" ca="1" si="547"/>
        <v>1</v>
      </c>
      <c r="F5615">
        <f t="shared" ca="1" si="547"/>
        <v>3</v>
      </c>
      <c r="G5615">
        <f t="shared" ca="1" si="547"/>
        <v>2</v>
      </c>
      <c r="I5615" t="str">
        <f t="shared" ca="1" si="548"/>
        <v>Female</v>
      </c>
      <c r="J5615" t="str">
        <f t="shared" ca="1" si="549"/>
        <v>Medicaid</v>
      </c>
      <c r="K5615" t="str">
        <f t="shared" ca="1" si="550"/>
        <v>Admitted</v>
      </c>
      <c r="L5615" s="1">
        <f t="shared" ca="1" si="551"/>
        <v>33853</v>
      </c>
    </row>
    <row r="5616" spans="2:12" x14ac:dyDescent="0.25">
      <c r="B5616">
        <f t="shared" ca="1" si="546"/>
        <v>29</v>
      </c>
      <c r="C5616">
        <f t="shared" ca="1" si="547"/>
        <v>3</v>
      </c>
      <c r="D5616">
        <f t="shared" ca="1" si="547"/>
        <v>1992</v>
      </c>
      <c r="E5616">
        <f t="shared" ca="1" si="547"/>
        <v>2</v>
      </c>
      <c r="F5616">
        <f t="shared" ca="1" si="547"/>
        <v>3</v>
      </c>
      <c r="G5616">
        <f t="shared" ca="1" si="547"/>
        <v>3</v>
      </c>
      <c r="I5616" t="str">
        <f t="shared" ca="1" si="548"/>
        <v>Male</v>
      </c>
      <c r="J5616" t="str">
        <f t="shared" ca="1" si="549"/>
        <v>Medicaid</v>
      </c>
      <c r="K5616" t="str">
        <f t="shared" ca="1" si="550"/>
        <v>Transferred</v>
      </c>
      <c r="L5616" s="1">
        <f t="shared" ca="1" si="551"/>
        <v>33692</v>
      </c>
    </row>
    <row r="5617" spans="2:12" x14ac:dyDescent="0.25">
      <c r="B5617">
        <f t="shared" ca="1" si="546"/>
        <v>19</v>
      </c>
      <c r="C5617">
        <f t="shared" ca="1" si="547"/>
        <v>11</v>
      </c>
      <c r="D5617">
        <f t="shared" ca="1" si="547"/>
        <v>2006</v>
      </c>
      <c r="E5617">
        <f t="shared" ca="1" si="547"/>
        <v>1</v>
      </c>
      <c r="F5617">
        <f t="shared" ca="1" si="547"/>
        <v>4</v>
      </c>
      <c r="G5617">
        <f t="shared" ca="1" si="547"/>
        <v>4</v>
      </c>
      <c r="I5617" t="str">
        <f t="shared" ca="1" si="548"/>
        <v>Female</v>
      </c>
      <c r="J5617" t="str">
        <f t="shared" ca="1" si="549"/>
        <v>Self-pay</v>
      </c>
      <c r="K5617" t="str">
        <f t="shared" ca="1" si="550"/>
        <v>Left without being seen</v>
      </c>
      <c r="L5617" s="1">
        <f t="shared" ca="1" si="551"/>
        <v>39040</v>
      </c>
    </row>
    <row r="5618" spans="2:12" x14ac:dyDescent="0.25">
      <c r="B5618">
        <f t="shared" ca="1" si="546"/>
        <v>6</v>
      </c>
      <c r="C5618">
        <f t="shared" ca="1" si="547"/>
        <v>4</v>
      </c>
      <c r="D5618">
        <f t="shared" ca="1" si="547"/>
        <v>1919</v>
      </c>
      <c r="E5618">
        <f t="shared" ca="1" si="547"/>
        <v>1</v>
      </c>
      <c r="F5618">
        <f t="shared" ca="1" si="547"/>
        <v>4</v>
      </c>
      <c r="G5618">
        <f t="shared" ca="1" si="547"/>
        <v>2</v>
      </c>
      <c r="I5618" t="str">
        <f t="shared" ca="1" si="548"/>
        <v>Female</v>
      </c>
      <c r="J5618" t="str">
        <f t="shared" ca="1" si="549"/>
        <v>Self-pay</v>
      </c>
      <c r="K5618" t="str">
        <f t="shared" ca="1" si="550"/>
        <v>Admitted</v>
      </c>
      <c r="L5618" s="1">
        <f t="shared" ca="1" si="551"/>
        <v>7036</v>
      </c>
    </row>
    <row r="5619" spans="2:12" x14ac:dyDescent="0.25">
      <c r="B5619">
        <f t="shared" ca="1" si="546"/>
        <v>26</v>
      </c>
      <c r="C5619">
        <f t="shared" ca="1" si="547"/>
        <v>4</v>
      </c>
      <c r="D5619">
        <f t="shared" ca="1" si="547"/>
        <v>1915</v>
      </c>
      <c r="E5619">
        <f t="shared" ca="1" si="547"/>
        <v>2</v>
      </c>
      <c r="F5619">
        <f t="shared" ca="1" si="547"/>
        <v>4</v>
      </c>
      <c r="G5619">
        <f t="shared" ca="1" si="547"/>
        <v>3</v>
      </c>
      <c r="I5619" t="str">
        <f t="shared" ca="1" si="548"/>
        <v>Male</v>
      </c>
      <c r="J5619" t="str">
        <f t="shared" ca="1" si="549"/>
        <v>Self-pay</v>
      </c>
      <c r="K5619" t="str">
        <f t="shared" ca="1" si="550"/>
        <v>Transferred</v>
      </c>
      <c r="L5619" s="1">
        <f t="shared" ca="1" si="551"/>
        <v>5595</v>
      </c>
    </row>
    <row r="5620" spans="2:12" x14ac:dyDescent="0.25">
      <c r="B5620">
        <f t="shared" ca="1" si="546"/>
        <v>4</v>
      </c>
      <c r="C5620">
        <f t="shared" ca="1" si="547"/>
        <v>1</v>
      </c>
      <c r="D5620">
        <f t="shared" ca="1" si="547"/>
        <v>1955</v>
      </c>
      <c r="E5620">
        <f t="shared" ca="1" si="547"/>
        <v>1</v>
      </c>
      <c r="F5620">
        <f t="shared" ca="1" si="547"/>
        <v>1</v>
      </c>
      <c r="G5620">
        <f t="shared" ca="1" si="547"/>
        <v>2</v>
      </c>
      <c r="I5620" t="str">
        <f t="shared" ca="1" si="548"/>
        <v>Female</v>
      </c>
      <c r="J5620" t="str">
        <f t="shared" ca="1" si="549"/>
        <v>Aetna</v>
      </c>
      <c r="K5620" t="str">
        <f t="shared" ca="1" si="550"/>
        <v>Admitted</v>
      </c>
      <c r="L5620" s="1">
        <f t="shared" ca="1" si="551"/>
        <v>20093</v>
      </c>
    </row>
    <row r="5621" spans="2:12" x14ac:dyDescent="0.25">
      <c r="B5621">
        <f t="shared" ca="1" si="546"/>
        <v>7</v>
      </c>
      <c r="C5621">
        <f t="shared" ca="1" si="547"/>
        <v>7</v>
      </c>
      <c r="D5621">
        <f t="shared" ca="1" si="547"/>
        <v>1971</v>
      </c>
      <c r="E5621">
        <f t="shared" ca="1" si="547"/>
        <v>1</v>
      </c>
      <c r="F5621">
        <f t="shared" ca="1" si="547"/>
        <v>5</v>
      </c>
      <c r="G5621">
        <f t="shared" ca="1" si="547"/>
        <v>3</v>
      </c>
      <c r="I5621" t="str">
        <f t="shared" ca="1" si="548"/>
        <v>Female</v>
      </c>
      <c r="J5621" t="str">
        <f t="shared" ca="1" si="549"/>
        <v>Blue Cross</v>
      </c>
      <c r="K5621" t="str">
        <f t="shared" ca="1" si="550"/>
        <v>Transferred</v>
      </c>
      <c r="L5621" s="1">
        <f t="shared" ca="1" si="551"/>
        <v>26121</v>
      </c>
    </row>
    <row r="5622" spans="2:12" x14ac:dyDescent="0.25">
      <c r="B5622">
        <f t="shared" ca="1" si="546"/>
        <v>17</v>
      </c>
      <c r="C5622">
        <f t="shared" ca="1" si="547"/>
        <v>4</v>
      </c>
      <c r="D5622">
        <f t="shared" ca="1" si="547"/>
        <v>1966</v>
      </c>
      <c r="E5622">
        <f t="shared" ca="1" si="547"/>
        <v>2</v>
      </c>
      <c r="F5622">
        <f t="shared" ca="1" si="547"/>
        <v>4</v>
      </c>
      <c r="G5622">
        <f t="shared" ca="1" si="547"/>
        <v>1</v>
      </c>
      <c r="I5622" t="str">
        <f t="shared" ca="1" si="548"/>
        <v>Male</v>
      </c>
      <c r="J5622" t="str">
        <f t="shared" ca="1" si="549"/>
        <v>Self-pay</v>
      </c>
      <c r="K5622" t="str">
        <f t="shared" ca="1" si="550"/>
        <v>Discharged</v>
      </c>
      <c r="L5622" s="1">
        <f t="shared" ca="1" si="551"/>
        <v>24214</v>
      </c>
    </row>
    <row r="5623" spans="2:12" x14ac:dyDescent="0.25">
      <c r="B5623">
        <f t="shared" ca="1" si="546"/>
        <v>22</v>
      </c>
      <c r="C5623">
        <f t="shared" ca="1" si="547"/>
        <v>8</v>
      </c>
      <c r="D5623">
        <f t="shared" ca="1" si="547"/>
        <v>1961</v>
      </c>
      <c r="E5623">
        <f t="shared" ca="1" si="547"/>
        <v>2</v>
      </c>
      <c r="F5623">
        <f t="shared" ca="1" si="547"/>
        <v>4</v>
      </c>
      <c r="G5623">
        <f t="shared" ca="1" si="547"/>
        <v>3</v>
      </c>
      <c r="I5623" t="str">
        <f t="shared" ca="1" si="548"/>
        <v>Male</v>
      </c>
      <c r="J5623" t="str">
        <f t="shared" ca="1" si="549"/>
        <v>Self-pay</v>
      </c>
      <c r="K5623" t="str">
        <f t="shared" ca="1" si="550"/>
        <v>Transferred</v>
      </c>
      <c r="L5623" s="1">
        <f t="shared" ca="1" si="551"/>
        <v>22515</v>
      </c>
    </row>
    <row r="5624" spans="2:12" x14ac:dyDescent="0.25">
      <c r="B5624">
        <f t="shared" ca="1" si="546"/>
        <v>28</v>
      </c>
      <c r="C5624">
        <f t="shared" ca="1" si="547"/>
        <v>3</v>
      </c>
      <c r="D5624">
        <f t="shared" ca="1" si="547"/>
        <v>1987</v>
      </c>
      <c r="E5624">
        <f t="shared" ca="1" si="547"/>
        <v>1</v>
      </c>
      <c r="F5624">
        <f t="shared" ca="1" si="547"/>
        <v>5</v>
      </c>
      <c r="G5624">
        <f t="shared" ca="1" si="547"/>
        <v>4</v>
      </c>
      <c r="I5624" t="str">
        <f t="shared" ca="1" si="548"/>
        <v>Female</v>
      </c>
      <c r="J5624" t="str">
        <f t="shared" ca="1" si="549"/>
        <v>Blue Cross</v>
      </c>
      <c r="K5624" t="str">
        <f t="shared" ca="1" si="550"/>
        <v>Left without being seen</v>
      </c>
      <c r="L5624" s="1">
        <f t="shared" ca="1" si="551"/>
        <v>31864</v>
      </c>
    </row>
    <row r="5625" spans="2:12" x14ac:dyDescent="0.25">
      <c r="B5625">
        <f t="shared" ca="1" si="546"/>
        <v>17</v>
      </c>
      <c r="C5625">
        <f t="shared" ca="1" si="547"/>
        <v>3</v>
      </c>
      <c r="D5625">
        <f t="shared" ca="1" si="547"/>
        <v>2011</v>
      </c>
      <c r="E5625">
        <f t="shared" ca="1" si="547"/>
        <v>2</v>
      </c>
      <c r="F5625">
        <f t="shared" ca="1" si="547"/>
        <v>5</v>
      </c>
      <c r="G5625">
        <f t="shared" ca="1" si="547"/>
        <v>3</v>
      </c>
      <c r="I5625" t="str">
        <f t="shared" ca="1" si="548"/>
        <v>Male</v>
      </c>
      <c r="J5625" t="str">
        <f t="shared" ca="1" si="549"/>
        <v>Blue Cross</v>
      </c>
      <c r="K5625" t="str">
        <f t="shared" ca="1" si="550"/>
        <v>Transferred</v>
      </c>
      <c r="L5625" s="1">
        <f t="shared" ca="1" si="551"/>
        <v>40619</v>
      </c>
    </row>
    <row r="5626" spans="2:12" x14ac:dyDescent="0.25">
      <c r="B5626">
        <f t="shared" ca="1" si="546"/>
        <v>2</v>
      </c>
      <c r="C5626">
        <f t="shared" ca="1" si="547"/>
        <v>4</v>
      </c>
      <c r="D5626">
        <f t="shared" ca="1" si="547"/>
        <v>1937</v>
      </c>
      <c r="E5626">
        <f t="shared" ca="1" si="547"/>
        <v>1</v>
      </c>
      <c r="F5626">
        <f t="shared" ca="1" si="547"/>
        <v>2</v>
      </c>
      <c r="G5626">
        <f t="shared" ca="1" si="547"/>
        <v>3</v>
      </c>
      <c r="I5626" t="str">
        <f t="shared" ca="1" si="548"/>
        <v>Female</v>
      </c>
      <c r="J5626" t="str">
        <f t="shared" ca="1" si="549"/>
        <v>Medicare</v>
      </c>
      <c r="K5626" t="str">
        <f t="shared" ca="1" si="550"/>
        <v>Transferred</v>
      </c>
      <c r="L5626" s="1">
        <f t="shared" ca="1" si="551"/>
        <v>13607</v>
      </c>
    </row>
    <row r="5627" spans="2:12" x14ac:dyDescent="0.25">
      <c r="B5627">
        <f t="shared" ca="1" si="546"/>
        <v>8</v>
      </c>
      <c r="C5627">
        <f t="shared" ca="1" si="547"/>
        <v>6</v>
      </c>
      <c r="D5627">
        <f t="shared" ca="1" si="547"/>
        <v>1962</v>
      </c>
      <c r="E5627">
        <f t="shared" ref="C5627:G5678" ca="1" si="552">RANDBETWEEN(E$4,E$5)</f>
        <v>2</v>
      </c>
      <c r="F5627">
        <f t="shared" ca="1" si="552"/>
        <v>4</v>
      </c>
      <c r="G5627">
        <f t="shared" ca="1" si="552"/>
        <v>3</v>
      </c>
      <c r="I5627" t="str">
        <f t="shared" ca="1" si="548"/>
        <v>Male</v>
      </c>
      <c r="J5627" t="str">
        <f t="shared" ca="1" si="549"/>
        <v>Self-pay</v>
      </c>
      <c r="K5627" t="str">
        <f t="shared" ca="1" si="550"/>
        <v>Transferred</v>
      </c>
      <c r="L5627" s="1">
        <f t="shared" ca="1" si="551"/>
        <v>22805</v>
      </c>
    </row>
    <row r="5628" spans="2:12" x14ac:dyDescent="0.25">
      <c r="B5628">
        <f t="shared" ca="1" si="546"/>
        <v>18</v>
      </c>
      <c r="C5628">
        <f t="shared" ca="1" si="552"/>
        <v>9</v>
      </c>
      <c r="D5628">
        <f t="shared" ca="1" si="552"/>
        <v>1940</v>
      </c>
      <c r="E5628">
        <f t="shared" ca="1" si="552"/>
        <v>2</v>
      </c>
      <c r="F5628">
        <f t="shared" ca="1" si="552"/>
        <v>5</v>
      </c>
      <c r="G5628">
        <f t="shared" ca="1" si="552"/>
        <v>4</v>
      </c>
      <c r="I5628" t="str">
        <f t="shared" ca="1" si="548"/>
        <v>Male</v>
      </c>
      <c r="J5628" t="str">
        <f t="shared" ca="1" si="549"/>
        <v>Blue Cross</v>
      </c>
      <c r="K5628" t="str">
        <f t="shared" ca="1" si="550"/>
        <v>Left without being seen</v>
      </c>
      <c r="L5628" s="1">
        <f t="shared" ca="1" si="551"/>
        <v>14872</v>
      </c>
    </row>
    <row r="5629" spans="2:12" x14ac:dyDescent="0.25">
      <c r="B5629">
        <f t="shared" ca="1" si="546"/>
        <v>23</v>
      </c>
      <c r="C5629">
        <f t="shared" ca="1" si="552"/>
        <v>10</v>
      </c>
      <c r="D5629">
        <f t="shared" ca="1" si="552"/>
        <v>1933</v>
      </c>
      <c r="E5629">
        <f t="shared" ca="1" si="552"/>
        <v>2</v>
      </c>
      <c r="F5629">
        <f t="shared" ca="1" si="552"/>
        <v>1</v>
      </c>
      <c r="G5629">
        <f t="shared" ca="1" si="552"/>
        <v>3</v>
      </c>
      <c r="I5629" t="str">
        <f t="shared" ca="1" si="548"/>
        <v>Male</v>
      </c>
      <c r="J5629" t="str">
        <f t="shared" ca="1" si="549"/>
        <v>Aetna</v>
      </c>
      <c r="K5629" t="str">
        <f t="shared" ca="1" si="550"/>
        <v>Transferred</v>
      </c>
      <c r="L5629" s="1">
        <f t="shared" ca="1" si="551"/>
        <v>12350</v>
      </c>
    </row>
    <row r="5630" spans="2:12" x14ac:dyDescent="0.25">
      <c r="B5630">
        <f t="shared" ca="1" si="546"/>
        <v>9</v>
      </c>
      <c r="C5630">
        <f t="shared" ca="1" si="552"/>
        <v>2</v>
      </c>
      <c r="D5630">
        <f t="shared" ca="1" si="552"/>
        <v>1947</v>
      </c>
      <c r="E5630">
        <f t="shared" ca="1" si="552"/>
        <v>2</v>
      </c>
      <c r="F5630">
        <f t="shared" ca="1" si="552"/>
        <v>2</v>
      </c>
      <c r="G5630">
        <f t="shared" ca="1" si="552"/>
        <v>1</v>
      </c>
      <c r="I5630" t="str">
        <f t="shared" ca="1" si="548"/>
        <v>Male</v>
      </c>
      <c r="J5630" t="str">
        <f t="shared" ca="1" si="549"/>
        <v>Medicare</v>
      </c>
      <c r="K5630" t="str">
        <f t="shared" ca="1" si="550"/>
        <v>Discharged</v>
      </c>
      <c r="L5630" s="1">
        <f t="shared" ca="1" si="551"/>
        <v>17207</v>
      </c>
    </row>
    <row r="5631" spans="2:12" x14ac:dyDescent="0.25">
      <c r="B5631">
        <f t="shared" ca="1" si="546"/>
        <v>30</v>
      </c>
      <c r="C5631">
        <f t="shared" ca="1" si="552"/>
        <v>12</v>
      </c>
      <c r="D5631">
        <f t="shared" ca="1" si="552"/>
        <v>2013</v>
      </c>
      <c r="E5631">
        <f t="shared" ca="1" si="552"/>
        <v>1</v>
      </c>
      <c r="F5631">
        <f t="shared" ca="1" si="552"/>
        <v>2</v>
      </c>
      <c r="G5631">
        <f t="shared" ca="1" si="552"/>
        <v>1</v>
      </c>
      <c r="I5631" t="str">
        <f t="shared" ca="1" si="548"/>
        <v>Female</v>
      </c>
      <c r="J5631" t="str">
        <f t="shared" ca="1" si="549"/>
        <v>Medicare</v>
      </c>
      <c r="K5631" t="str">
        <f t="shared" ca="1" si="550"/>
        <v>Discharged</v>
      </c>
      <c r="L5631" s="1">
        <f t="shared" ca="1" si="551"/>
        <v>41638</v>
      </c>
    </row>
    <row r="5632" spans="2:12" x14ac:dyDescent="0.25">
      <c r="B5632">
        <f t="shared" ca="1" si="546"/>
        <v>26</v>
      </c>
      <c r="C5632">
        <f t="shared" ca="1" si="552"/>
        <v>12</v>
      </c>
      <c r="D5632">
        <f t="shared" ca="1" si="552"/>
        <v>1990</v>
      </c>
      <c r="E5632">
        <f t="shared" ca="1" si="552"/>
        <v>2</v>
      </c>
      <c r="F5632">
        <f t="shared" ca="1" si="552"/>
        <v>5</v>
      </c>
      <c r="G5632">
        <f t="shared" ca="1" si="552"/>
        <v>1</v>
      </c>
      <c r="I5632" t="str">
        <f t="shared" ca="1" si="548"/>
        <v>Male</v>
      </c>
      <c r="J5632" t="str">
        <f t="shared" ca="1" si="549"/>
        <v>Blue Cross</v>
      </c>
      <c r="K5632" t="str">
        <f t="shared" ca="1" si="550"/>
        <v>Discharged</v>
      </c>
      <c r="L5632" s="1">
        <f t="shared" ca="1" si="551"/>
        <v>33233</v>
      </c>
    </row>
    <row r="5633" spans="2:12" x14ac:dyDescent="0.25">
      <c r="B5633">
        <f t="shared" ca="1" si="546"/>
        <v>27</v>
      </c>
      <c r="C5633">
        <f t="shared" ca="1" si="552"/>
        <v>3</v>
      </c>
      <c r="D5633">
        <f t="shared" ca="1" si="552"/>
        <v>1962</v>
      </c>
      <c r="E5633">
        <f t="shared" ca="1" si="552"/>
        <v>2</v>
      </c>
      <c r="F5633">
        <f t="shared" ca="1" si="552"/>
        <v>1</v>
      </c>
      <c r="G5633">
        <f t="shared" ca="1" si="552"/>
        <v>1</v>
      </c>
      <c r="I5633" t="str">
        <f t="shared" ca="1" si="548"/>
        <v>Male</v>
      </c>
      <c r="J5633" t="str">
        <f t="shared" ca="1" si="549"/>
        <v>Aetna</v>
      </c>
      <c r="K5633" t="str">
        <f t="shared" ca="1" si="550"/>
        <v>Discharged</v>
      </c>
      <c r="L5633" s="1">
        <f t="shared" ca="1" si="551"/>
        <v>22732</v>
      </c>
    </row>
    <row r="5634" spans="2:12" x14ac:dyDescent="0.25">
      <c r="B5634">
        <f t="shared" ca="1" si="546"/>
        <v>17</v>
      </c>
      <c r="C5634">
        <f t="shared" ca="1" si="552"/>
        <v>7</v>
      </c>
      <c r="D5634">
        <f t="shared" ca="1" si="552"/>
        <v>1994</v>
      </c>
      <c r="E5634">
        <f t="shared" ca="1" si="552"/>
        <v>2</v>
      </c>
      <c r="F5634">
        <f t="shared" ca="1" si="552"/>
        <v>3</v>
      </c>
      <c r="G5634">
        <f t="shared" ca="1" si="552"/>
        <v>3</v>
      </c>
      <c r="I5634" t="str">
        <f t="shared" ca="1" si="548"/>
        <v>Male</v>
      </c>
      <c r="J5634" t="str">
        <f t="shared" ca="1" si="549"/>
        <v>Medicaid</v>
      </c>
      <c r="K5634" t="str">
        <f t="shared" ca="1" si="550"/>
        <v>Transferred</v>
      </c>
      <c r="L5634" s="1">
        <f t="shared" ca="1" si="551"/>
        <v>34532</v>
      </c>
    </row>
    <row r="5635" spans="2:12" x14ac:dyDescent="0.25">
      <c r="B5635">
        <f t="shared" ca="1" si="546"/>
        <v>1</v>
      </c>
      <c r="C5635">
        <f t="shared" ca="1" si="552"/>
        <v>11</v>
      </c>
      <c r="D5635">
        <f t="shared" ca="1" si="552"/>
        <v>1927</v>
      </c>
      <c r="E5635">
        <f t="shared" ca="1" si="552"/>
        <v>1</v>
      </c>
      <c r="F5635">
        <f t="shared" ca="1" si="552"/>
        <v>1</v>
      </c>
      <c r="G5635">
        <f t="shared" ca="1" si="552"/>
        <v>2</v>
      </c>
      <c r="I5635" t="str">
        <f t="shared" ca="1" si="548"/>
        <v>Female</v>
      </c>
      <c r="J5635" t="str">
        <f t="shared" ca="1" si="549"/>
        <v>Aetna</v>
      </c>
      <c r="K5635" t="str">
        <f t="shared" ca="1" si="550"/>
        <v>Admitted</v>
      </c>
      <c r="L5635" s="1">
        <f t="shared" ca="1" si="551"/>
        <v>10167</v>
      </c>
    </row>
    <row r="5636" spans="2:12" x14ac:dyDescent="0.25">
      <c r="B5636">
        <f t="shared" ca="1" si="546"/>
        <v>22</v>
      </c>
      <c r="C5636">
        <f t="shared" ca="1" si="552"/>
        <v>10</v>
      </c>
      <c r="D5636">
        <f t="shared" ca="1" si="552"/>
        <v>1963</v>
      </c>
      <c r="E5636">
        <f t="shared" ca="1" si="552"/>
        <v>2</v>
      </c>
      <c r="F5636">
        <f t="shared" ca="1" si="552"/>
        <v>2</v>
      </c>
      <c r="G5636">
        <f t="shared" ca="1" si="552"/>
        <v>1</v>
      </c>
      <c r="I5636" t="str">
        <f t="shared" ca="1" si="548"/>
        <v>Male</v>
      </c>
      <c r="J5636" t="str">
        <f t="shared" ca="1" si="549"/>
        <v>Medicare</v>
      </c>
      <c r="K5636" t="str">
        <f t="shared" ca="1" si="550"/>
        <v>Discharged</v>
      </c>
      <c r="L5636" s="1">
        <f t="shared" ca="1" si="551"/>
        <v>23306</v>
      </c>
    </row>
    <row r="5637" spans="2:12" x14ac:dyDescent="0.25">
      <c r="B5637">
        <f t="shared" ref="B5637:B5700" ca="1" si="553">RANDBETWEEN(B$4,B$5)</f>
        <v>10</v>
      </c>
      <c r="C5637">
        <f t="shared" ca="1" si="552"/>
        <v>7</v>
      </c>
      <c r="D5637">
        <f t="shared" ca="1" si="552"/>
        <v>1974</v>
      </c>
      <c r="E5637">
        <f t="shared" ca="1" si="552"/>
        <v>2</v>
      </c>
      <c r="F5637">
        <f t="shared" ca="1" si="552"/>
        <v>5</v>
      </c>
      <c r="G5637">
        <f t="shared" ca="1" si="552"/>
        <v>2</v>
      </c>
      <c r="I5637" t="str">
        <f t="shared" ca="1" si="548"/>
        <v>Male</v>
      </c>
      <c r="J5637" t="str">
        <f t="shared" ca="1" si="549"/>
        <v>Blue Cross</v>
      </c>
      <c r="K5637" t="str">
        <f t="shared" ca="1" si="550"/>
        <v>Admitted</v>
      </c>
      <c r="L5637" s="1">
        <f t="shared" ca="1" si="551"/>
        <v>27220</v>
      </c>
    </row>
    <row r="5638" spans="2:12" x14ac:dyDescent="0.25">
      <c r="B5638">
        <f t="shared" ca="1" si="553"/>
        <v>30</v>
      </c>
      <c r="C5638">
        <f t="shared" ca="1" si="552"/>
        <v>1</v>
      </c>
      <c r="D5638">
        <f t="shared" ca="1" si="552"/>
        <v>1979</v>
      </c>
      <c r="E5638">
        <f t="shared" ca="1" si="552"/>
        <v>2</v>
      </c>
      <c r="F5638">
        <f t="shared" ca="1" si="552"/>
        <v>5</v>
      </c>
      <c r="G5638">
        <f t="shared" ca="1" si="552"/>
        <v>1</v>
      </c>
      <c r="I5638" t="str">
        <f t="shared" ca="1" si="548"/>
        <v>Male</v>
      </c>
      <c r="J5638" t="str">
        <f t="shared" ca="1" si="549"/>
        <v>Blue Cross</v>
      </c>
      <c r="K5638" t="str">
        <f t="shared" ca="1" si="550"/>
        <v>Discharged</v>
      </c>
      <c r="L5638" s="1">
        <f t="shared" ca="1" si="551"/>
        <v>28885</v>
      </c>
    </row>
    <row r="5639" spans="2:12" x14ac:dyDescent="0.25">
      <c r="B5639">
        <f t="shared" ca="1" si="553"/>
        <v>27</v>
      </c>
      <c r="C5639">
        <f t="shared" ca="1" si="552"/>
        <v>8</v>
      </c>
      <c r="D5639">
        <f t="shared" ca="1" si="552"/>
        <v>1950</v>
      </c>
      <c r="E5639">
        <f t="shared" ca="1" si="552"/>
        <v>1</v>
      </c>
      <c r="F5639">
        <f t="shared" ca="1" si="552"/>
        <v>1</v>
      </c>
      <c r="G5639">
        <f t="shared" ca="1" si="552"/>
        <v>2</v>
      </c>
      <c r="I5639" t="str">
        <f t="shared" ca="1" si="548"/>
        <v>Female</v>
      </c>
      <c r="J5639" t="str">
        <f t="shared" ca="1" si="549"/>
        <v>Aetna</v>
      </c>
      <c r="K5639" t="str">
        <f t="shared" ca="1" si="550"/>
        <v>Admitted</v>
      </c>
      <c r="L5639" s="1">
        <f t="shared" ca="1" si="551"/>
        <v>18502</v>
      </c>
    </row>
    <row r="5640" spans="2:12" x14ac:dyDescent="0.25">
      <c r="B5640">
        <f t="shared" ca="1" si="553"/>
        <v>22</v>
      </c>
      <c r="C5640">
        <f t="shared" ca="1" si="552"/>
        <v>4</v>
      </c>
      <c r="D5640">
        <f t="shared" ca="1" si="552"/>
        <v>1919</v>
      </c>
      <c r="E5640">
        <f t="shared" ca="1" si="552"/>
        <v>2</v>
      </c>
      <c r="F5640">
        <f t="shared" ca="1" si="552"/>
        <v>5</v>
      </c>
      <c r="G5640">
        <f t="shared" ca="1" si="552"/>
        <v>3</v>
      </c>
      <c r="I5640" t="str">
        <f t="shared" ca="1" si="548"/>
        <v>Male</v>
      </c>
      <c r="J5640" t="str">
        <f t="shared" ca="1" si="549"/>
        <v>Blue Cross</v>
      </c>
      <c r="K5640" t="str">
        <f t="shared" ca="1" si="550"/>
        <v>Transferred</v>
      </c>
      <c r="L5640" s="1">
        <f t="shared" ca="1" si="551"/>
        <v>7052</v>
      </c>
    </row>
    <row r="5641" spans="2:12" x14ac:dyDescent="0.25">
      <c r="B5641">
        <f t="shared" ca="1" si="553"/>
        <v>14</v>
      </c>
      <c r="C5641">
        <f t="shared" ca="1" si="552"/>
        <v>10</v>
      </c>
      <c r="D5641">
        <f t="shared" ca="1" si="552"/>
        <v>1920</v>
      </c>
      <c r="E5641">
        <f t="shared" ca="1" si="552"/>
        <v>1</v>
      </c>
      <c r="F5641">
        <f t="shared" ca="1" si="552"/>
        <v>5</v>
      </c>
      <c r="G5641">
        <f t="shared" ca="1" si="552"/>
        <v>4</v>
      </c>
      <c r="I5641" t="str">
        <f t="shared" ref="I5641:I5704" ca="1" si="554">VLOOKUP(E5641,GenderNum_to_GenderLabel,2,FALSE)</f>
        <v>Female</v>
      </c>
      <c r="J5641" t="str">
        <f t="shared" ref="J5641:J5704" ca="1" si="555">VLOOKUP(F5641,InsuranceNum_to_InsuranceCompany,2,FALSE)</f>
        <v>Blue Cross</v>
      </c>
      <c r="K5641" t="str">
        <f t="shared" ref="K5641:K5704" ca="1" si="556">VLOOKUP(G5641,DispositionNum_to_DispositionLabel,2,FALSE)</f>
        <v>Left without being seen</v>
      </c>
      <c r="L5641" s="1">
        <f t="shared" ca="1" si="551"/>
        <v>7593</v>
      </c>
    </row>
    <row r="5642" spans="2:12" x14ac:dyDescent="0.25">
      <c r="B5642">
        <f t="shared" ca="1" si="553"/>
        <v>18</v>
      </c>
      <c r="C5642">
        <f t="shared" ca="1" si="552"/>
        <v>4</v>
      </c>
      <c r="D5642">
        <f t="shared" ca="1" si="552"/>
        <v>1925</v>
      </c>
      <c r="E5642">
        <f t="shared" ca="1" si="552"/>
        <v>2</v>
      </c>
      <c r="F5642">
        <f t="shared" ca="1" si="552"/>
        <v>2</v>
      </c>
      <c r="G5642">
        <f t="shared" ca="1" si="552"/>
        <v>3</v>
      </c>
      <c r="I5642" t="str">
        <f t="shared" ca="1" si="554"/>
        <v>Male</v>
      </c>
      <c r="J5642" t="str">
        <f t="shared" ca="1" si="555"/>
        <v>Medicare</v>
      </c>
      <c r="K5642" t="str">
        <f t="shared" ca="1" si="556"/>
        <v>Transferred</v>
      </c>
      <c r="L5642" s="1">
        <f t="shared" ca="1" si="551"/>
        <v>9240</v>
      </c>
    </row>
    <row r="5643" spans="2:12" x14ac:dyDescent="0.25">
      <c r="B5643">
        <f t="shared" ca="1" si="553"/>
        <v>3</v>
      </c>
      <c r="C5643">
        <f t="shared" ca="1" si="552"/>
        <v>5</v>
      </c>
      <c r="D5643">
        <f t="shared" ca="1" si="552"/>
        <v>1920</v>
      </c>
      <c r="E5643">
        <f t="shared" ca="1" si="552"/>
        <v>2</v>
      </c>
      <c r="F5643">
        <f t="shared" ca="1" si="552"/>
        <v>3</v>
      </c>
      <c r="G5643">
        <f t="shared" ca="1" si="552"/>
        <v>1</v>
      </c>
      <c r="I5643" t="str">
        <f t="shared" ca="1" si="554"/>
        <v>Male</v>
      </c>
      <c r="J5643" t="str">
        <f t="shared" ca="1" si="555"/>
        <v>Medicaid</v>
      </c>
      <c r="K5643" t="str">
        <f t="shared" ca="1" si="556"/>
        <v>Discharged</v>
      </c>
      <c r="L5643" s="1">
        <f t="shared" ca="1" si="551"/>
        <v>7429</v>
      </c>
    </row>
    <row r="5644" spans="2:12" x14ac:dyDescent="0.25">
      <c r="B5644">
        <f t="shared" ca="1" si="553"/>
        <v>14</v>
      </c>
      <c r="C5644">
        <f t="shared" ca="1" si="552"/>
        <v>9</v>
      </c>
      <c r="D5644">
        <f t="shared" ca="1" si="552"/>
        <v>1929</v>
      </c>
      <c r="E5644">
        <f t="shared" ca="1" si="552"/>
        <v>2</v>
      </c>
      <c r="F5644">
        <f t="shared" ca="1" si="552"/>
        <v>1</v>
      </c>
      <c r="G5644">
        <f t="shared" ca="1" si="552"/>
        <v>2</v>
      </c>
      <c r="I5644" t="str">
        <f t="shared" ca="1" si="554"/>
        <v>Male</v>
      </c>
      <c r="J5644" t="str">
        <f t="shared" ca="1" si="555"/>
        <v>Aetna</v>
      </c>
      <c r="K5644" t="str">
        <f t="shared" ca="1" si="556"/>
        <v>Admitted</v>
      </c>
      <c r="L5644" s="1">
        <f t="shared" ca="1" si="551"/>
        <v>10850</v>
      </c>
    </row>
    <row r="5645" spans="2:12" x14ac:dyDescent="0.25">
      <c r="B5645">
        <f t="shared" ca="1" si="553"/>
        <v>23</v>
      </c>
      <c r="C5645">
        <f t="shared" ca="1" si="552"/>
        <v>7</v>
      </c>
      <c r="D5645">
        <f t="shared" ca="1" si="552"/>
        <v>1930</v>
      </c>
      <c r="E5645">
        <f t="shared" ca="1" si="552"/>
        <v>2</v>
      </c>
      <c r="F5645">
        <f t="shared" ca="1" si="552"/>
        <v>4</v>
      </c>
      <c r="G5645">
        <f t="shared" ca="1" si="552"/>
        <v>3</v>
      </c>
      <c r="I5645" t="str">
        <f t="shared" ca="1" si="554"/>
        <v>Male</v>
      </c>
      <c r="J5645" t="str">
        <f t="shared" ca="1" si="555"/>
        <v>Self-pay</v>
      </c>
      <c r="K5645" t="str">
        <f t="shared" ca="1" si="556"/>
        <v>Transferred</v>
      </c>
      <c r="L5645" s="1">
        <f t="shared" ca="1" si="551"/>
        <v>11162</v>
      </c>
    </row>
    <row r="5646" spans="2:12" x14ac:dyDescent="0.25">
      <c r="B5646">
        <f t="shared" ca="1" si="553"/>
        <v>21</v>
      </c>
      <c r="C5646">
        <f t="shared" ca="1" si="552"/>
        <v>6</v>
      </c>
      <c r="D5646">
        <f t="shared" ca="1" si="552"/>
        <v>1964</v>
      </c>
      <c r="E5646">
        <f t="shared" ca="1" si="552"/>
        <v>2</v>
      </c>
      <c r="F5646">
        <f t="shared" ca="1" si="552"/>
        <v>1</v>
      </c>
      <c r="G5646">
        <f t="shared" ca="1" si="552"/>
        <v>3</v>
      </c>
      <c r="I5646" t="str">
        <f t="shared" ca="1" si="554"/>
        <v>Male</v>
      </c>
      <c r="J5646" t="str">
        <f t="shared" ca="1" si="555"/>
        <v>Aetna</v>
      </c>
      <c r="K5646" t="str">
        <f t="shared" ca="1" si="556"/>
        <v>Transferred</v>
      </c>
      <c r="L5646" s="1">
        <f t="shared" ca="1" si="551"/>
        <v>23549</v>
      </c>
    </row>
    <row r="5647" spans="2:12" x14ac:dyDescent="0.25">
      <c r="B5647">
        <f t="shared" ca="1" si="553"/>
        <v>13</v>
      </c>
      <c r="C5647">
        <f t="shared" ca="1" si="552"/>
        <v>6</v>
      </c>
      <c r="D5647">
        <f t="shared" ca="1" si="552"/>
        <v>1989</v>
      </c>
      <c r="E5647">
        <f t="shared" ca="1" si="552"/>
        <v>2</v>
      </c>
      <c r="F5647">
        <f t="shared" ca="1" si="552"/>
        <v>3</v>
      </c>
      <c r="G5647">
        <f t="shared" ca="1" si="552"/>
        <v>4</v>
      </c>
      <c r="I5647" t="str">
        <f t="shared" ca="1" si="554"/>
        <v>Male</v>
      </c>
      <c r="J5647" t="str">
        <f t="shared" ca="1" si="555"/>
        <v>Medicaid</v>
      </c>
      <c r="K5647" t="str">
        <f t="shared" ca="1" si="556"/>
        <v>Left without being seen</v>
      </c>
      <c r="L5647" s="1">
        <f t="shared" ca="1" si="551"/>
        <v>32672</v>
      </c>
    </row>
    <row r="5648" spans="2:12" x14ac:dyDescent="0.25">
      <c r="B5648">
        <f t="shared" ca="1" si="553"/>
        <v>22</v>
      </c>
      <c r="C5648">
        <f t="shared" ca="1" si="552"/>
        <v>3</v>
      </c>
      <c r="D5648">
        <f t="shared" ca="1" si="552"/>
        <v>1926</v>
      </c>
      <c r="E5648">
        <f t="shared" ca="1" si="552"/>
        <v>2</v>
      </c>
      <c r="F5648">
        <f t="shared" ca="1" si="552"/>
        <v>1</v>
      </c>
      <c r="G5648">
        <f t="shared" ca="1" si="552"/>
        <v>1</v>
      </c>
      <c r="I5648" t="str">
        <f t="shared" ca="1" si="554"/>
        <v>Male</v>
      </c>
      <c r="J5648" t="str">
        <f t="shared" ca="1" si="555"/>
        <v>Aetna</v>
      </c>
      <c r="K5648" t="str">
        <f t="shared" ca="1" si="556"/>
        <v>Discharged</v>
      </c>
      <c r="L5648" s="1">
        <f t="shared" ca="1" si="551"/>
        <v>9578</v>
      </c>
    </row>
    <row r="5649" spans="2:12" x14ac:dyDescent="0.25">
      <c r="B5649">
        <f t="shared" ca="1" si="553"/>
        <v>7</v>
      </c>
      <c r="C5649">
        <f t="shared" ca="1" si="552"/>
        <v>6</v>
      </c>
      <c r="D5649">
        <f t="shared" ca="1" si="552"/>
        <v>1944</v>
      </c>
      <c r="E5649">
        <f t="shared" ca="1" si="552"/>
        <v>2</v>
      </c>
      <c r="F5649">
        <f t="shared" ca="1" si="552"/>
        <v>1</v>
      </c>
      <c r="G5649">
        <f t="shared" ca="1" si="552"/>
        <v>3</v>
      </c>
      <c r="I5649" t="str">
        <f t="shared" ca="1" si="554"/>
        <v>Male</v>
      </c>
      <c r="J5649" t="str">
        <f t="shared" ca="1" si="555"/>
        <v>Aetna</v>
      </c>
      <c r="K5649" t="str">
        <f t="shared" ca="1" si="556"/>
        <v>Transferred</v>
      </c>
      <c r="L5649" s="1">
        <f t="shared" ca="1" si="551"/>
        <v>16230</v>
      </c>
    </row>
    <row r="5650" spans="2:12" x14ac:dyDescent="0.25">
      <c r="B5650">
        <f t="shared" ca="1" si="553"/>
        <v>5</v>
      </c>
      <c r="C5650">
        <f t="shared" ca="1" si="552"/>
        <v>3</v>
      </c>
      <c r="D5650">
        <f t="shared" ca="1" si="552"/>
        <v>1943</v>
      </c>
      <c r="E5650">
        <f t="shared" ca="1" si="552"/>
        <v>2</v>
      </c>
      <c r="F5650">
        <f t="shared" ca="1" si="552"/>
        <v>5</v>
      </c>
      <c r="G5650">
        <f t="shared" ca="1" si="552"/>
        <v>4</v>
      </c>
      <c r="I5650" t="str">
        <f t="shared" ca="1" si="554"/>
        <v>Male</v>
      </c>
      <c r="J5650" t="str">
        <f t="shared" ca="1" si="555"/>
        <v>Blue Cross</v>
      </c>
      <c r="K5650" t="str">
        <f t="shared" ca="1" si="556"/>
        <v>Left without being seen</v>
      </c>
      <c r="L5650" s="1">
        <f t="shared" ca="1" si="551"/>
        <v>15770</v>
      </c>
    </row>
    <row r="5651" spans="2:12" x14ac:dyDescent="0.25">
      <c r="B5651">
        <f t="shared" ca="1" si="553"/>
        <v>29</v>
      </c>
      <c r="C5651">
        <f t="shared" ca="1" si="552"/>
        <v>10</v>
      </c>
      <c r="D5651">
        <f t="shared" ca="1" si="552"/>
        <v>1972</v>
      </c>
      <c r="E5651">
        <f t="shared" ca="1" si="552"/>
        <v>2</v>
      </c>
      <c r="F5651">
        <f t="shared" ca="1" si="552"/>
        <v>3</v>
      </c>
      <c r="G5651">
        <f t="shared" ca="1" si="552"/>
        <v>3</v>
      </c>
      <c r="I5651" t="str">
        <f t="shared" ca="1" si="554"/>
        <v>Male</v>
      </c>
      <c r="J5651" t="str">
        <f t="shared" ca="1" si="555"/>
        <v>Medicaid</v>
      </c>
      <c r="K5651" t="str">
        <f t="shared" ca="1" si="556"/>
        <v>Transferred</v>
      </c>
      <c r="L5651" s="1">
        <f t="shared" ca="1" si="551"/>
        <v>26601</v>
      </c>
    </row>
    <row r="5652" spans="2:12" x14ac:dyDescent="0.25">
      <c r="B5652">
        <f t="shared" ca="1" si="553"/>
        <v>21</v>
      </c>
      <c r="C5652">
        <f t="shared" ca="1" si="552"/>
        <v>9</v>
      </c>
      <c r="D5652">
        <f t="shared" ca="1" si="552"/>
        <v>1933</v>
      </c>
      <c r="E5652">
        <f t="shared" ca="1" si="552"/>
        <v>1</v>
      </c>
      <c r="F5652">
        <f t="shared" ca="1" si="552"/>
        <v>2</v>
      </c>
      <c r="G5652">
        <f t="shared" ca="1" si="552"/>
        <v>1</v>
      </c>
      <c r="I5652" t="str">
        <f t="shared" ca="1" si="554"/>
        <v>Female</v>
      </c>
      <c r="J5652" t="str">
        <f t="shared" ca="1" si="555"/>
        <v>Medicare</v>
      </c>
      <c r="K5652" t="str">
        <f t="shared" ca="1" si="556"/>
        <v>Discharged</v>
      </c>
      <c r="L5652" s="1">
        <f t="shared" ref="L5652:L5715" ca="1" si="557">DATE(D5652,C5652,B5652)</f>
        <v>12318</v>
      </c>
    </row>
    <row r="5653" spans="2:12" x14ac:dyDescent="0.25">
      <c r="B5653">
        <f t="shared" ca="1" si="553"/>
        <v>22</v>
      </c>
      <c r="C5653">
        <f t="shared" ca="1" si="552"/>
        <v>2</v>
      </c>
      <c r="D5653">
        <f t="shared" ca="1" si="552"/>
        <v>2007</v>
      </c>
      <c r="E5653">
        <f t="shared" ca="1" si="552"/>
        <v>2</v>
      </c>
      <c r="F5653">
        <f t="shared" ca="1" si="552"/>
        <v>2</v>
      </c>
      <c r="G5653">
        <f t="shared" ca="1" si="552"/>
        <v>2</v>
      </c>
      <c r="I5653" t="str">
        <f t="shared" ca="1" si="554"/>
        <v>Male</v>
      </c>
      <c r="J5653" t="str">
        <f t="shared" ca="1" si="555"/>
        <v>Medicare</v>
      </c>
      <c r="K5653" t="str">
        <f t="shared" ca="1" si="556"/>
        <v>Admitted</v>
      </c>
      <c r="L5653" s="1">
        <f t="shared" ca="1" si="557"/>
        <v>39135</v>
      </c>
    </row>
    <row r="5654" spans="2:12" x14ac:dyDescent="0.25">
      <c r="B5654">
        <f t="shared" ca="1" si="553"/>
        <v>1</v>
      </c>
      <c r="C5654">
        <f t="shared" ca="1" si="552"/>
        <v>8</v>
      </c>
      <c r="D5654">
        <f t="shared" ca="1" si="552"/>
        <v>1929</v>
      </c>
      <c r="E5654">
        <f t="shared" ca="1" si="552"/>
        <v>2</v>
      </c>
      <c r="F5654">
        <f t="shared" ca="1" si="552"/>
        <v>4</v>
      </c>
      <c r="G5654">
        <f t="shared" ca="1" si="552"/>
        <v>1</v>
      </c>
      <c r="I5654" t="str">
        <f t="shared" ca="1" si="554"/>
        <v>Male</v>
      </c>
      <c r="J5654" t="str">
        <f t="shared" ca="1" si="555"/>
        <v>Self-pay</v>
      </c>
      <c r="K5654" t="str">
        <f t="shared" ca="1" si="556"/>
        <v>Discharged</v>
      </c>
      <c r="L5654" s="1">
        <f t="shared" ca="1" si="557"/>
        <v>10806</v>
      </c>
    </row>
    <row r="5655" spans="2:12" x14ac:dyDescent="0.25">
      <c r="B5655">
        <f t="shared" ca="1" si="553"/>
        <v>26</v>
      </c>
      <c r="C5655">
        <f t="shared" ca="1" si="552"/>
        <v>11</v>
      </c>
      <c r="D5655">
        <f t="shared" ca="1" si="552"/>
        <v>1948</v>
      </c>
      <c r="E5655">
        <f t="shared" ca="1" si="552"/>
        <v>1</v>
      </c>
      <c r="F5655">
        <f t="shared" ca="1" si="552"/>
        <v>5</v>
      </c>
      <c r="G5655">
        <f t="shared" ca="1" si="552"/>
        <v>3</v>
      </c>
      <c r="I5655" t="str">
        <f t="shared" ca="1" si="554"/>
        <v>Female</v>
      </c>
      <c r="J5655" t="str">
        <f t="shared" ca="1" si="555"/>
        <v>Blue Cross</v>
      </c>
      <c r="K5655" t="str">
        <f t="shared" ca="1" si="556"/>
        <v>Transferred</v>
      </c>
      <c r="L5655" s="1">
        <f t="shared" ca="1" si="557"/>
        <v>17863</v>
      </c>
    </row>
    <row r="5656" spans="2:12" x14ac:dyDescent="0.25">
      <c r="B5656">
        <f t="shared" ca="1" si="553"/>
        <v>8</v>
      </c>
      <c r="C5656">
        <f t="shared" ca="1" si="552"/>
        <v>2</v>
      </c>
      <c r="D5656">
        <f t="shared" ca="1" si="552"/>
        <v>1998</v>
      </c>
      <c r="E5656">
        <f t="shared" ca="1" si="552"/>
        <v>1</v>
      </c>
      <c r="F5656">
        <f t="shared" ca="1" si="552"/>
        <v>4</v>
      </c>
      <c r="G5656">
        <f t="shared" ca="1" si="552"/>
        <v>4</v>
      </c>
      <c r="I5656" t="str">
        <f t="shared" ca="1" si="554"/>
        <v>Female</v>
      </c>
      <c r="J5656" t="str">
        <f t="shared" ca="1" si="555"/>
        <v>Self-pay</v>
      </c>
      <c r="K5656" t="str">
        <f t="shared" ca="1" si="556"/>
        <v>Left without being seen</v>
      </c>
      <c r="L5656" s="1">
        <f t="shared" ca="1" si="557"/>
        <v>35834</v>
      </c>
    </row>
    <row r="5657" spans="2:12" x14ac:dyDescent="0.25">
      <c r="B5657">
        <f t="shared" ca="1" si="553"/>
        <v>19</v>
      </c>
      <c r="C5657">
        <f t="shared" ca="1" si="552"/>
        <v>11</v>
      </c>
      <c r="D5657">
        <f t="shared" ca="1" si="552"/>
        <v>1952</v>
      </c>
      <c r="E5657">
        <f t="shared" ca="1" si="552"/>
        <v>2</v>
      </c>
      <c r="F5657">
        <f t="shared" ca="1" si="552"/>
        <v>3</v>
      </c>
      <c r="G5657">
        <f t="shared" ca="1" si="552"/>
        <v>3</v>
      </c>
      <c r="I5657" t="str">
        <f t="shared" ca="1" si="554"/>
        <v>Male</v>
      </c>
      <c r="J5657" t="str">
        <f t="shared" ca="1" si="555"/>
        <v>Medicaid</v>
      </c>
      <c r="K5657" t="str">
        <f t="shared" ca="1" si="556"/>
        <v>Transferred</v>
      </c>
      <c r="L5657" s="1">
        <f t="shared" ca="1" si="557"/>
        <v>19317</v>
      </c>
    </row>
    <row r="5658" spans="2:12" x14ac:dyDescent="0.25">
      <c r="B5658">
        <f t="shared" ca="1" si="553"/>
        <v>8</v>
      </c>
      <c r="C5658">
        <f t="shared" ca="1" si="552"/>
        <v>12</v>
      </c>
      <c r="D5658">
        <f t="shared" ca="1" si="552"/>
        <v>1950</v>
      </c>
      <c r="E5658">
        <f t="shared" ca="1" si="552"/>
        <v>1</v>
      </c>
      <c r="F5658">
        <f t="shared" ca="1" si="552"/>
        <v>2</v>
      </c>
      <c r="G5658">
        <f t="shared" ca="1" si="552"/>
        <v>3</v>
      </c>
      <c r="I5658" t="str">
        <f t="shared" ca="1" si="554"/>
        <v>Female</v>
      </c>
      <c r="J5658" t="str">
        <f t="shared" ca="1" si="555"/>
        <v>Medicare</v>
      </c>
      <c r="K5658" t="str">
        <f t="shared" ca="1" si="556"/>
        <v>Transferred</v>
      </c>
      <c r="L5658" s="1">
        <f t="shared" ca="1" si="557"/>
        <v>18605</v>
      </c>
    </row>
    <row r="5659" spans="2:12" x14ac:dyDescent="0.25">
      <c r="B5659">
        <f t="shared" ca="1" si="553"/>
        <v>28</v>
      </c>
      <c r="C5659">
        <f t="shared" ca="1" si="552"/>
        <v>1</v>
      </c>
      <c r="D5659">
        <f t="shared" ca="1" si="552"/>
        <v>1932</v>
      </c>
      <c r="E5659">
        <f t="shared" ca="1" si="552"/>
        <v>2</v>
      </c>
      <c r="F5659">
        <f t="shared" ca="1" si="552"/>
        <v>4</v>
      </c>
      <c r="G5659">
        <f t="shared" ca="1" si="552"/>
        <v>2</v>
      </c>
      <c r="I5659" t="str">
        <f t="shared" ca="1" si="554"/>
        <v>Male</v>
      </c>
      <c r="J5659" t="str">
        <f t="shared" ca="1" si="555"/>
        <v>Self-pay</v>
      </c>
      <c r="K5659" t="str">
        <f t="shared" ca="1" si="556"/>
        <v>Admitted</v>
      </c>
      <c r="L5659" s="1">
        <f t="shared" ca="1" si="557"/>
        <v>11716</v>
      </c>
    </row>
    <row r="5660" spans="2:12" x14ac:dyDescent="0.25">
      <c r="B5660">
        <f t="shared" ca="1" si="553"/>
        <v>23</v>
      </c>
      <c r="C5660">
        <f t="shared" ca="1" si="552"/>
        <v>12</v>
      </c>
      <c r="D5660">
        <f t="shared" ca="1" si="552"/>
        <v>1955</v>
      </c>
      <c r="E5660">
        <f t="shared" ca="1" si="552"/>
        <v>2</v>
      </c>
      <c r="F5660">
        <f t="shared" ca="1" si="552"/>
        <v>5</v>
      </c>
      <c r="G5660">
        <f t="shared" ca="1" si="552"/>
        <v>1</v>
      </c>
      <c r="I5660" t="str">
        <f t="shared" ca="1" si="554"/>
        <v>Male</v>
      </c>
      <c r="J5660" t="str">
        <f t="shared" ca="1" si="555"/>
        <v>Blue Cross</v>
      </c>
      <c r="K5660" t="str">
        <f t="shared" ca="1" si="556"/>
        <v>Discharged</v>
      </c>
      <c r="L5660" s="1">
        <f t="shared" ca="1" si="557"/>
        <v>20446</v>
      </c>
    </row>
    <row r="5661" spans="2:12" x14ac:dyDescent="0.25">
      <c r="B5661">
        <f t="shared" ca="1" si="553"/>
        <v>3</v>
      </c>
      <c r="C5661">
        <f t="shared" ca="1" si="552"/>
        <v>8</v>
      </c>
      <c r="D5661">
        <f t="shared" ca="1" si="552"/>
        <v>1926</v>
      </c>
      <c r="E5661">
        <f t="shared" ca="1" si="552"/>
        <v>2</v>
      </c>
      <c r="F5661">
        <f t="shared" ca="1" si="552"/>
        <v>5</v>
      </c>
      <c r="G5661">
        <f t="shared" ca="1" si="552"/>
        <v>2</v>
      </c>
      <c r="I5661" t="str">
        <f t="shared" ca="1" si="554"/>
        <v>Male</v>
      </c>
      <c r="J5661" t="str">
        <f t="shared" ca="1" si="555"/>
        <v>Blue Cross</v>
      </c>
      <c r="K5661" t="str">
        <f t="shared" ca="1" si="556"/>
        <v>Admitted</v>
      </c>
      <c r="L5661" s="1">
        <f t="shared" ca="1" si="557"/>
        <v>9712</v>
      </c>
    </row>
    <row r="5662" spans="2:12" x14ac:dyDescent="0.25">
      <c r="B5662">
        <f t="shared" ca="1" si="553"/>
        <v>9</v>
      </c>
      <c r="C5662">
        <f t="shared" ca="1" si="552"/>
        <v>3</v>
      </c>
      <c r="D5662">
        <f t="shared" ca="1" si="552"/>
        <v>1918</v>
      </c>
      <c r="E5662">
        <f t="shared" ca="1" si="552"/>
        <v>1</v>
      </c>
      <c r="F5662">
        <f t="shared" ca="1" si="552"/>
        <v>3</v>
      </c>
      <c r="G5662">
        <f t="shared" ca="1" si="552"/>
        <v>4</v>
      </c>
      <c r="I5662" t="str">
        <f t="shared" ca="1" si="554"/>
        <v>Female</v>
      </c>
      <c r="J5662" t="str">
        <f t="shared" ca="1" si="555"/>
        <v>Medicaid</v>
      </c>
      <c r="K5662" t="str">
        <f t="shared" ca="1" si="556"/>
        <v>Left without being seen</v>
      </c>
      <c r="L5662" s="1">
        <f t="shared" ca="1" si="557"/>
        <v>6643</v>
      </c>
    </row>
    <row r="5663" spans="2:12" x14ac:dyDescent="0.25">
      <c r="B5663">
        <f t="shared" ca="1" si="553"/>
        <v>1</v>
      </c>
      <c r="C5663">
        <f t="shared" ca="1" si="552"/>
        <v>9</v>
      </c>
      <c r="D5663">
        <f t="shared" ca="1" si="552"/>
        <v>1990</v>
      </c>
      <c r="E5663">
        <f t="shared" ca="1" si="552"/>
        <v>1</v>
      </c>
      <c r="F5663">
        <f t="shared" ca="1" si="552"/>
        <v>5</v>
      </c>
      <c r="G5663">
        <f t="shared" ca="1" si="552"/>
        <v>3</v>
      </c>
      <c r="I5663" t="str">
        <f t="shared" ca="1" si="554"/>
        <v>Female</v>
      </c>
      <c r="J5663" t="str">
        <f t="shared" ca="1" si="555"/>
        <v>Blue Cross</v>
      </c>
      <c r="K5663" t="str">
        <f t="shared" ca="1" si="556"/>
        <v>Transferred</v>
      </c>
      <c r="L5663" s="1">
        <f t="shared" ca="1" si="557"/>
        <v>33117</v>
      </c>
    </row>
    <row r="5664" spans="2:12" x14ac:dyDescent="0.25">
      <c r="B5664">
        <f t="shared" ca="1" si="553"/>
        <v>7</v>
      </c>
      <c r="C5664">
        <f t="shared" ca="1" si="552"/>
        <v>10</v>
      </c>
      <c r="D5664">
        <f t="shared" ca="1" si="552"/>
        <v>1985</v>
      </c>
      <c r="E5664">
        <f t="shared" ca="1" si="552"/>
        <v>2</v>
      </c>
      <c r="F5664">
        <f t="shared" ca="1" si="552"/>
        <v>1</v>
      </c>
      <c r="G5664">
        <f t="shared" ca="1" si="552"/>
        <v>3</v>
      </c>
      <c r="I5664" t="str">
        <f t="shared" ca="1" si="554"/>
        <v>Male</v>
      </c>
      <c r="J5664" t="str">
        <f t="shared" ca="1" si="555"/>
        <v>Aetna</v>
      </c>
      <c r="K5664" t="str">
        <f t="shared" ca="1" si="556"/>
        <v>Transferred</v>
      </c>
      <c r="L5664" s="1">
        <f t="shared" ca="1" si="557"/>
        <v>31327</v>
      </c>
    </row>
    <row r="5665" spans="2:12" x14ac:dyDescent="0.25">
      <c r="B5665">
        <f t="shared" ca="1" si="553"/>
        <v>18</v>
      </c>
      <c r="C5665">
        <f t="shared" ca="1" si="552"/>
        <v>1</v>
      </c>
      <c r="D5665">
        <f t="shared" ca="1" si="552"/>
        <v>1934</v>
      </c>
      <c r="E5665">
        <f t="shared" ca="1" si="552"/>
        <v>1</v>
      </c>
      <c r="F5665">
        <f t="shared" ca="1" si="552"/>
        <v>5</v>
      </c>
      <c r="G5665">
        <f t="shared" ca="1" si="552"/>
        <v>1</v>
      </c>
      <c r="I5665" t="str">
        <f t="shared" ca="1" si="554"/>
        <v>Female</v>
      </c>
      <c r="J5665" t="str">
        <f t="shared" ca="1" si="555"/>
        <v>Blue Cross</v>
      </c>
      <c r="K5665" t="str">
        <f t="shared" ca="1" si="556"/>
        <v>Discharged</v>
      </c>
      <c r="L5665" s="1">
        <f t="shared" ca="1" si="557"/>
        <v>12437</v>
      </c>
    </row>
    <row r="5666" spans="2:12" x14ac:dyDescent="0.25">
      <c r="B5666">
        <f t="shared" ca="1" si="553"/>
        <v>17</v>
      </c>
      <c r="C5666">
        <f t="shared" ca="1" si="552"/>
        <v>3</v>
      </c>
      <c r="D5666">
        <f t="shared" ca="1" si="552"/>
        <v>1971</v>
      </c>
      <c r="E5666">
        <f t="shared" ca="1" si="552"/>
        <v>1</v>
      </c>
      <c r="F5666">
        <f t="shared" ca="1" si="552"/>
        <v>4</v>
      </c>
      <c r="G5666">
        <f t="shared" ca="1" si="552"/>
        <v>2</v>
      </c>
      <c r="I5666" t="str">
        <f t="shared" ca="1" si="554"/>
        <v>Female</v>
      </c>
      <c r="J5666" t="str">
        <f t="shared" ca="1" si="555"/>
        <v>Self-pay</v>
      </c>
      <c r="K5666" t="str">
        <f t="shared" ca="1" si="556"/>
        <v>Admitted</v>
      </c>
      <c r="L5666" s="1">
        <f t="shared" ca="1" si="557"/>
        <v>26009</v>
      </c>
    </row>
    <row r="5667" spans="2:12" x14ac:dyDescent="0.25">
      <c r="B5667">
        <f t="shared" ca="1" si="553"/>
        <v>29</v>
      </c>
      <c r="C5667">
        <f t="shared" ca="1" si="552"/>
        <v>9</v>
      </c>
      <c r="D5667">
        <f t="shared" ca="1" si="552"/>
        <v>1984</v>
      </c>
      <c r="E5667">
        <f t="shared" ca="1" si="552"/>
        <v>2</v>
      </c>
      <c r="F5667">
        <f t="shared" ca="1" si="552"/>
        <v>2</v>
      </c>
      <c r="G5667">
        <f t="shared" ca="1" si="552"/>
        <v>4</v>
      </c>
      <c r="I5667" t="str">
        <f t="shared" ca="1" si="554"/>
        <v>Male</v>
      </c>
      <c r="J5667" t="str">
        <f t="shared" ca="1" si="555"/>
        <v>Medicare</v>
      </c>
      <c r="K5667" t="str">
        <f t="shared" ca="1" si="556"/>
        <v>Left without being seen</v>
      </c>
      <c r="L5667" s="1">
        <f t="shared" ca="1" si="557"/>
        <v>30954</v>
      </c>
    </row>
    <row r="5668" spans="2:12" x14ac:dyDescent="0.25">
      <c r="B5668">
        <f t="shared" ca="1" si="553"/>
        <v>4</v>
      </c>
      <c r="C5668">
        <f t="shared" ca="1" si="552"/>
        <v>3</v>
      </c>
      <c r="D5668">
        <f t="shared" ca="1" si="552"/>
        <v>1981</v>
      </c>
      <c r="E5668">
        <f t="shared" ca="1" si="552"/>
        <v>2</v>
      </c>
      <c r="F5668">
        <f t="shared" ca="1" si="552"/>
        <v>5</v>
      </c>
      <c r="G5668">
        <f t="shared" ca="1" si="552"/>
        <v>1</v>
      </c>
      <c r="I5668" t="str">
        <f t="shared" ca="1" si="554"/>
        <v>Male</v>
      </c>
      <c r="J5668" t="str">
        <f t="shared" ca="1" si="555"/>
        <v>Blue Cross</v>
      </c>
      <c r="K5668" t="str">
        <f t="shared" ca="1" si="556"/>
        <v>Discharged</v>
      </c>
      <c r="L5668" s="1">
        <f t="shared" ca="1" si="557"/>
        <v>29649</v>
      </c>
    </row>
    <row r="5669" spans="2:12" x14ac:dyDescent="0.25">
      <c r="B5669">
        <f t="shared" ca="1" si="553"/>
        <v>5</v>
      </c>
      <c r="C5669">
        <f t="shared" ca="1" si="552"/>
        <v>5</v>
      </c>
      <c r="D5669">
        <f t="shared" ca="1" si="552"/>
        <v>1915</v>
      </c>
      <c r="E5669">
        <f t="shared" ca="1" si="552"/>
        <v>2</v>
      </c>
      <c r="F5669">
        <f t="shared" ca="1" si="552"/>
        <v>5</v>
      </c>
      <c r="G5669">
        <f t="shared" ca="1" si="552"/>
        <v>2</v>
      </c>
      <c r="I5669" t="str">
        <f t="shared" ca="1" si="554"/>
        <v>Male</v>
      </c>
      <c r="J5669" t="str">
        <f t="shared" ca="1" si="555"/>
        <v>Blue Cross</v>
      </c>
      <c r="K5669" t="str">
        <f t="shared" ca="1" si="556"/>
        <v>Admitted</v>
      </c>
      <c r="L5669" s="1">
        <f t="shared" ca="1" si="557"/>
        <v>5604</v>
      </c>
    </row>
    <row r="5670" spans="2:12" x14ac:dyDescent="0.25">
      <c r="B5670">
        <f t="shared" ca="1" si="553"/>
        <v>27</v>
      </c>
      <c r="C5670">
        <f t="shared" ca="1" si="552"/>
        <v>11</v>
      </c>
      <c r="D5670">
        <f t="shared" ca="1" si="552"/>
        <v>1976</v>
      </c>
      <c r="E5670">
        <f t="shared" ca="1" si="552"/>
        <v>1</v>
      </c>
      <c r="F5670">
        <f t="shared" ca="1" si="552"/>
        <v>4</v>
      </c>
      <c r="G5670">
        <f t="shared" ca="1" si="552"/>
        <v>1</v>
      </c>
      <c r="I5670" t="str">
        <f t="shared" ca="1" si="554"/>
        <v>Female</v>
      </c>
      <c r="J5670" t="str">
        <f t="shared" ca="1" si="555"/>
        <v>Self-pay</v>
      </c>
      <c r="K5670" t="str">
        <f t="shared" ca="1" si="556"/>
        <v>Discharged</v>
      </c>
      <c r="L5670" s="1">
        <f t="shared" ca="1" si="557"/>
        <v>28091</v>
      </c>
    </row>
    <row r="5671" spans="2:12" x14ac:dyDescent="0.25">
      <c r="B5671">
        <f t="shared" ca="1" si="553"/>
        <v>4</v>
      </c>
      <c r="C5671">
        <f t="shared" ca="1" si="552"/>
        <v>3</v>
      </c>
      <c r="D5671">
        <f t="shared" ca="1" si="552"/>
        <v>2007</v>
      </c>
      <c r="E5671">
        <f t="shared" ca="1" si="552"/>
        <v>1</v>
      </c>
      <c r="F5671">
        <f t="shared" ca="1" si="552"/>
        <v>1</v>
      </c>
      <c r="G5671">
        <f t="shared" ca="1" si="552"/>
        <v>2</v>
      </c>
      <c r="I5671" t="str">
        <f t="shared" ca="1" si="554"/>
        <v>Female</v>
      </c>
      <c r="J5671" t="str">
        <f t="shared" ca="1" si="555"/>
        <v>Aetna</v>
      </c>
      <c r="K5671" t="str">
        <f t="shared" ca="1" si="556"/>
        <v>Admitted</v>
      </c>
      <c r="L5671" s="1">
        <f t="shared" ca="1" si="557"/>
        <v>39145</v>
      </c>
    </row>
    <row r="5672" spans="2:12" x14ac:dyDescent="0.25">
      <c r="B5672">
        <f t="shared" ca="1" si="553"/>
        <v>24</v>
      </c>
      <c r="C5672">
        <f t="shared" ca="1" si="552"/>
        <v>11</v>
      </c>
      <c r="D5672">
        <f t="shared" ca="1" si="552"/>
        <v>2006</v>
      </c>
      <c r="E5672">
        <f t="shared" ca="1" si="552"/>
        <v>2</v>
      </c>
      <c r="F5672">
        <f t="shared" ca="1" si="552"/>
        <v>3</v>
      </c>
      <c r="G5672">
        <f t="shared" ca="1" si="552"/>
        <v>2</v>
      </c>
      <c r="I5672" t="str">
        <f t="shared" ca="1" si="554"/>
        <v>Male</v>
      </c>
      <c r="J5672" t="str">
        <f t="shared" ca="1" si="555"/>
        <v>Medicaid</v>
      </c>
      <c r="K5672" t="str">
        <f t="shared" ca="1" si="556"/>
        <v>Admitted</v>
      </c>
      <c r="L5672" s="1">
        <f t="shared" ca="1" si="557"/>
        <v>39045</v>
      </c>
    </row>
    <row r="5673" spans="2:12" x14ac:dyDescent="0.25">
      <c r="B5673">
        <f t="shared" ca="1" si="553"/>
        <v>6</v>
      </c>
      <c r="C5673">
        <f t="shared" ca="1" si="552"/>
        <v>12</v>
      </c>
      <c r="D5673">
        <f t="shared" ca="1" si="552"/>
        <v>2009</v>
      </c>
      <c r="E5673">
        <f t="shared" ca="1" si="552"/>
        <v>2</v>
      </c>
      <c r="F5673">
        <f t="shared" ca="1" si="552"/>
        <v>4</v>
      </c>
      <c r="G5673">
        <f t="shared" ca="1" si="552"/>
        <v>2</v>
      </c>
      <c r="I5673" t="str">
        <f t="shared" ca="1" si="554"/>
        <v>Male</v>
      </c>
      <c r="J5673" t="str">
        <f t="shared" ca="1" si="555"/>
        <v>Self-pay</v>
      </c>
      <c r="K5673" t="str">
        <f t="shared" ca="1" si="556"/>
        <v>Admitted</v>
      </c>
      <c r="L5673" s="1">
        <f t="shared" ca="1" si="557"/>
        <v>40153</v>
      </c>
    </row>
    <row r="5674" spans="2:12" x14ac:dyDescent="0.25">
      <c r="B5674">
        <f t="shared" ca="1" si="553"/>
        <v>27</v>
      </c>
      <c r="C5674">
        <f t="shared" ca="1" si="552"/>
        <v>4</v>
      </c>
      <c r="D5674">
        <f t="shared" ca="1" si="552"/>
        <v>1949</v>
      </c>
      <c r="E5674">
        <f t="shared" ca="1" si="552"/>
        <v>1</v>
      </c>
      <c r="F5674">
        <f t="shared" ca="1" si="552"/>
        <v>1</v>
      </c>
      <c r="G5674">
        <f t="shared" ca="1" si="552"/>
        <v>4</v>
      </c>
      <c r="I5674" t="str">
        <f t="shared" ca="1" si="554"/>
        <v>Female</v>
      </c>
      <c r="J5674" t="str">
        <f t="shared" ca="1" si="555"/>
        <v>Aetna</v>
      </c>
      <c r="K5674" t="str">
        <f t="shared" ca="1" si="556"/>
        <v>Left without being seen</v>
      </c>
      <c r="L5674" s="1">
        <f t="shared" ca="1" si="557"/>
        <v>18015</v>
      </c>
    </row>
    <row r="5675" spans="2:12" x14ac:dyDescent="0.25">
      <c r="B5675">
        <f t="shared" ca="1" si="553"/>
        <v>13</v>
      </c>
      <c r="C5675">
        <f t="shared" ca="1" si="552"/>
        <v>2</v>
      </c>
      <c r="D5675">
        <f t="shared" ca="1" si="552"/>
        <v>1934</v>
      </c>
      <c r="E5675">
        <f t="shared" ca="1" si="552"/>
        <v>1</v>
      </c>
      <c r="F5675">
        <f t="shared" ca="1" si="552"/>
        <v>1</v>
      </c>
      <c r="G5675">
        <f t="shared" ca="1" si="552"/>
        <v>2</v>
      </c>
      <c r="I5675" t="str">
        <f t="shared" ca="1" si="554"/>
        <v>Female</v>
      </c>
      <c r="J5675" t="str">
        <f t="shared" ca="1" si="555"/>
        <v>Aetna</v>
      </c>
      <c r="K5675" t="str">
        <f t="shared" ca="1" si="556"/>
        <v>Admitted</v>
      </c>
      <c r="L5675" s="1">
        <f t="shared" ca="1" si="557"/>
        <v>12463</v>
      </c>
    </row>
    <row r="5676" spans="2:12" x14ac:dyDescent="0.25">
      <c r="B5676">
        <f t="shared" ca="1" si="553"/>
        <v>19</v>
      </c>
      <c r="C5676">
        <f t="shared" ca="1" si="552"/>
        <v>5</v>
      </c>
      <c r="D5676">
        <f t="shared" ca="1" si="552"/>
        <v>1973</v>
      </c>
      <c r="E5676">
        <f t="shared" ca="1" si="552"/>
        <v>2</v>
      </c>
      <c r="F5676">
        <f t="shared" ca="1" si="552"/>
        <v>5</v>
      </c>
      <c r="G5676">
        <f t="shared" ca="1" si="552"/>
        <v>3</v>
      </c>
      <c r="I5676" t="str">
        <f t="shared" ca="1" si="554"/>
        <v>Male</v>
      </c>
      <c r="J5676" t="str">
        <f t="shared" ca="1" si="555"/>
        <v>Blue Cross</v>
      </c>
      <c r="K5676" t="str">
        <f t="shared" ca="1" si="556"/>
        <v>Transferred</v>
      </c>
      <c r="L5676" s="1">
        <f t="shared" ca="1" si="557"/>
        <v>26803</v>
      </c>
    </row>
    <row r="5677" spans="2:12" x14ac:dyDescent="0.25">
      <c r="B5677">
        <f t="shared" ca="1" si="553"/>
        <v>8</v>
      </c>
      <c r="C5677">
        <f t="shared" ca="1" si="552"/>
        <v>10</v>
      </c>
      <c r="D5677">
        <f t="shared" ca="1" si="552"/>
        <v>2010</v>
      </c>
      <c r="E5677">
        <f t="shared" ca="1" si="552"/>
        <v>2</v>
      </c>
      <c r="F5677">
        <f t="shared" ca="1" si="552"/>
        <v>3</v>
      </c>
      <c r="G5677">
        <f t="shared" ca="1" si="552"/>
        <v>1</v>
      </c>
      <c r="I5677" t="str">
        <f t="shared" ca="1" si="554"/>
        <v>Male</v>
      </c>
      <c r="J5677" t="str">
        <f t="shared" ca="1" si="555"/>
        <v>Medicaid</v>
      </c>
      <c r="K5677" t="str">
        <f t="shared" ca="1" si="556"/>
        <v>Discharged</v>
      </c>
      <c r="L5677" s="1">
        <f t="shared" ca="1" si="557"/>
        <v>40459</v>
      </c>
    </row>
    <row r="5678" spans="2:12" x14ac:dyDescent="0.25">
      <c r="B5678">
        <f t="shared" ca="1" si="553"/>
        <v>9</v>
      </c>
      <c r="C5678">
        <f t="shared" ca="1" si="552"/>
        <v>4</v>
      </c>
      <c r="D5678">
        <f t="shared" ca="1" si="552"/>
        <v>2006</v>
      </c>
      <c r="E5678">
        <f t="shared" ref="C5678:G5729" ca="1" si="558">RANDBETWEEN(E$4,E$5)</f>
        <v>1</v>
      </c>
      <c r="F5678">
        <f t="shared" ca="1" si="558"/>
        <v>1</v>
      </c>
      <c r="G5678">
        <f t="shared" ca="1" si="558"/>
        <v>1</v>
      </c>
      <c r="I5678" t="str">
        <f t="shared" ca="1" si="554"/>
        <v>Female</v>
      </c>
      <c r="J5678" t="str">
        <f t="shared" ca="1" si="555"/>
        <v>Aetna</v>
      </c>
      <c r="K5678" t="str">
        <f t="shared" ca="1" si="556"/>
        <v>Discharged</v>
      </c>
      <c r="L5678" s="1">
        <f t="shared" ca="1" si="557"/>
        <v>38816</v>
      </c>
    </row>
    <row r="5679" spans="2:12" x14ac:dyDescent="0.25">
      <c r="B5679">
        <f t="shared" ca="1" si="553"/>
        <v>2</v>
      </c>
      <c r="C5679">
        <f t="shared" ca="1" si="558"/>
        <v>1</v>
      </c>
      <c r="D5679">
        <f t="shared" ca="1" si="558"/>
        <v>1964</v>
      </c>
      <c r="E5679">
        <f t="shared" ca="1" si="558"/>
        <v>2</v>
      </c>
      <c r="F5679">
        <f t="shared" ca="1" si="558"/>
        <v>2</v>
      </c>
      <c r="G5679">
        <f t="shared" ca="1" si="558"/>
        <v>4</v>
      </c>
      <c r="I5679" t="str">
        <f t="shared" ca="1" si="554"/>
        <v>Male</v>
      </c>
      <c r="J5679" t="str">
        <f t="shared" ca="1" si="555"/>
        <v>Medicare</v>
      </c>
      <c r="K5679" t="str">
        <f t="shared" ca="1" si="556"/>
        <v>Left without being seen</v>
      </c>
      <c r="L5679" s="1">
        <f t="shared" ca="1" si="557"/>
        <v>23378</v>
      </c>
    </row>
    <row r="5680" spans="2:12" x14ac:dyDescent="0.25">
      <c r="B5680">
        <f t="shared" ca="1" si="553"/>
        <v>1</v>
      </c>
      <c r="C5680">
        <f t="shared" ca="1" si="558"/>
        <v>12</v>
      </c>
      <c r="D5680">
        <f t="shared" ca="1" si="558"/>
        <v>2009</v>
      </c>
      <c r="E5680">
        <f t="shared" ca="1" si="558"/>
        <v>2</v>
      </c>
      <c r="F5680">
        <f t="shared" ca="1" si="558"/>
        <v>3</v>
      </c>
      <c r="G5680">
        <f t="shared" ca="1" si="558"/>
        <v>3</v>
      </c>
      <c r="I5680" t="str">
        <f t="shared" ca="1" si="554"/>
        <v>Male</v>
      </c>
      <c r="J5680" t="str">
        <f t="shared" ca="1" si="555"/>
        <v>Medicaid</v>
      </c>
      <c r="K5680" t="str">
        <f t="shared" ca="1" si="556"/>
        <v>Transferred</v>
      </c>
      <c r="L5680" s="1">
        <f t="shared" ca="1" si="557"/>
        <v>40148</v>
      </c>
    </row>
    <row r="5681" spans="2:12" x14ac:dyDescent="0.25">
      <c r="B5681">
        <f t="shared" ca="1" si="553"/>
        <v>6</v>
      </c>
      <c r="C5681">
        <f t="shared" ca="1" si="558"/>
        <v>12</v>
      </c>
      <c r="D5681">
        <f t="shared" ca="1" si="558"/>
        <v>1919</v>
      </c>
      <c r="E5681">
        <f t="shared" ca="1" si="558"/>
        <v>2</v>
      </c>
      <c r="F5681">
        <f t="shared" ca="1" si="558"/>
        <v>3</v>
      </c>
      <c r="G5681">
        <f t="shared" ca="1" si="558"/>
        <v>3</v>
      </c>
      <c r="I5681" t="str">
        <f t="shared" ca="1" si="554"/>
        <v>Male</v>
      </c>
      <c r="J5681" t="str">
        <f t="shared" ca="1" si="555"/>
        <v>Medicaid</v>
      </c>
      <c r="K5681" t="str">
        <f t="shared" ca="1" si="556"/>
        <v>Transferred</v>
      </c>
      <c r="L5681" s="1">
        <f t="shared" ca="1" si="557"/>
        <v>7280</v>
      </c>
    </row>
    <row r="5682" spans="2:12" x14ac:dyDescent="0.25">
      <c r="B5682">
        <f t="shared" ca="1" si="553"/>
        <v>2</v>
      </c>
      <c r="C5682">
        <f t="shared" ca="1" si="558"/>
        <v>6</v>
      </c>
      <c r="D5682">
        <f t="shared" ca="1" si="558"/>
        <v>2010</v>
      </c>
      <c r="E5682">
        <f t="shared" ca="1" si="558"/>
        <v>2</v>
      </c>
      <c r="F5682">
        <f t="shared" ca="1" si="558"/>
        <v>4</v>
      </c>
      <c r="G5682">
        <f t="shared" ca="1" si="558"/>
        <v>3</v>
      </c>
      <c r="I5682" t="str">
        <f t="shared" ca="1" si="554"/>
        <v>Male</v>
      </c>
      <c r="J5682" t="str">
        <f t="shared" ca="1" si="555"/>
        <v>Self-pay</v>
      </c>
      <c r="K5682" t="str">
        <f t="shared" ca="1" si="556"/>
        <v>Transferred</v>
      </c>
      <c r="L5682" s="1">
        <f t="shared" ca="1" si="557"/>
        <v>40331</v>
      </c>
    </row>
    <row r="5683" spans="2:12" x14ac:dyDescent="0.25">
      <c r="B5683">
        <f t="shared" ca="1" si="553"/>
        <v>5</v>
      </c>
      <c r="C5683">
        <f t="shared" ca="1" si="558"/>
        <v>8</v>
      </c>
      <c r="D5683">
        <f t="shared" ca="1" si="558"/>
        <v>1965</v>
      </c>
      <c r="E5683">
        <f t="shared" ca="1" si="558"/>
        <v>2</v>
      </c>
      <c r="F5683">
        <f t="shared" ca="1" si="558"/>
        <v>3</v>
      </c>
      <c r="G5683">
        <f t="shared" ca="1" si="558"/>
        <v>3</v>
      </c>
      <c r="I5683" t="str">
        <f t="shared" ca="1" si="554"/>
        <v>Male</v>
      </c>
      <c r="J5683" t="str">
        <f t="shared" ca="1" si="555"/>
        <v>Medicaid</v>
      </c>
      <c r="K5683" t="str">
        <f t="shared" ca="1" si="556"/>
        <v>Transferred</v>
      </c>
      <c r="L5683" s="1">
        <f t="shared" ca="1" si="557"/>
        <v>23959</v>
      </c>
    </row>
    <row r="5684" spans="2:12" x14ac:dyDescent="0.25">
      <c r="B5684">
        <f t="shared" ca="1" si="553"/>
        <v>22</v>
      </c>
      <c r="C5684">
        <f t="shared" ca="1" si="558"/>
        <v>8</v>
      </c>
      <c r="D5684">
        <f t="shared" ca="1" si="558"/>
        <v>1937</v>
      </c>
      <c r="E5684">
        <f t="shared" ca="1" si="558"/>
        <v>1</v>
      </c>
      <c r="F5684">
        <f t="shared" ca="1" si="558"/>
        <v>5</v>
      </c>
      <c r="G5684">
        <f t="shared" ca="1" si="558"/>
        <v>3</v>
      </c>
      <c r="I5684" t="str">
        <f t="shared" ca="1" si="554"/>
        <v>Female</v>
      </c>
      <c r="J5684" t="str">
        <f t="shared" ca="1" si="555"/>
        <v>Blue Cross</v>
      </c>
      <c r="K5684" t="str">
        <f t="shared" ca="1" si="556"/>
        <v>Transferred</v>
      </c>
      <c r="L5684" s="1">
        <f t="shared" ca="1" si="557"/>
        <v>13749</v>
      </c>
    </row>
    <row r="5685" spans="2:12" x14ac:dyDescent="0.25">
      <c r="B5685">
        <f t="shared" ca="1" si="553"/>
        <v>30</v>
      </c>
      <c r="C5685">
        <f t="shared" ca="1" si="558"/>
        <v>5</v>
      </c>
      <c r="D5685">
        <f t="shared" ca="1" si="558"/>
        <v>1972</v>
      </c>
      <c r="E5685">
        <f t="shared" ca="1" si="558"/>
        <v>2</v>
      </c>
      <c r="F5685">
        <f t="shared" ca="1" si="558"/>
        <v>2</v>
      </c>
      <c r="G5685">
        <f t="shared" ca="1" si="558"/>
        <v>2</v>
      </c>
      <c r="I5685" t="str">
        <f t="shared" ca="1" si="554"/>
        <v>Male</v>
      </c>
      <c r="J5685" t="str">
        <f t="shared" ca="1" si="555"/>
        <v>Medicare</v>
      </c>
      <c r="K5685" t="str">
        <f t="shared" ca="1" si="556"/>
        <v>Admitted</v>
      </c>
      <c r="L5685" s="1">
        <f t="shared" ca="1" si="557"/>
        <v>26449</v>
      </c>
    </row>
    <row r="5686" spans="2:12" x14ac:dyDescent="0.25">
      <c r="B5686">
        <f t="shared" ca="1" si="553"/>
        <v>27</v>
      </c>
      <c r="C5686">
        <f t="shared" ca="1" si="558"/>
        <v>2</v>
      </c>
      <c r="D5686">
        <f t="shared" ca="1" si="558"/>
        <v>1930</v>
      </c>
      <c r="E5686">
        <f t="shared" ca="1" si="558"/>
        <v>1</v>
      </c>
      <c r="F5686">
        <f t="shared" ca="1" si="558"/>
        <v>1</v>
      </c>
      <c r="G5686">
        <f t="shared" ca="1" si="558"/>
        <v>2</v>
      </c>
      <c r="I5686" t="str">
        <f t="shared" ca="1" si="554"/>
        <v>Female</v>
      </c>
      <c r="J5686" t="str">
        <f t="shared" ca="1" si="555"/>
        <v>Aetna</v>
      </c>
      <c r="K5686" t="str">
        <f t="shared" ca="1" si="556"/>
        <v>Admitted</v>
      </c>
      <c r="L5686" s="1">
        <f t="shared" ca="1" si="557"/>
        <v>11016</v>
      </c>
    </row>
    <row r="5687" spans="2:12" x14ac:dyDescent="0.25">
      <c r="B5687">
        <f t="shared" ca="1" si="553"/>
        <v>24</v>
      </c>
      <c r="C5687">
        <f t="shared" ca="1" si="558"/>
        <v>8</v>
      </c>
      <c r="D5687">
        <f t="shared" ca="1" si="558"/>
        <v>1956</v>
      </c>
      <c r="E5687">
        <f t="shared" ca="1" si="558"/>
        <v>2</v>
      </c>
      <c r="F5687">
        <f t="shared" ca="1" si="558"/>
        <v>3</v>
      </c>
      <c r="G5687">
        <f t="shared" ca="1" si="558"/>
        <v>2</v>
      </c>
      <c r="I5687" t="str">
        <f t="shared" ca="1" si="554"/>
        <v>Male</v>
      </c>
      <c r="J5687" t="str">
        <f t="shared" ca="1" si="555"/>
        <v>Medicaid</v>
      </c>
      <c r="K5687" t="str">
        <f t="shared" ca="1" si="556"/>
        <v>Admitted</v>
      </c>
      <c r="L5687" s="1">
        <f t="shared" ca="1" si="557"/>
        <v>20691</v>
      </c>
    </row>
    <row r="5688" spans="2:12" x14ac:dyDescent="0.25">
      <c r="B5688">
        <f t="shared" ca="1" si="553"/>
        <v>2</v>
      </c>
      <c r="C5688">
        <f t="shared" ca="1" si="558"/>
        <v>8</v>
      </c>
      <c r="D5688">
        <f t="shared" ca="1" si="558"/>
        <v>1995</v>
      </c>
      <c r="E5688">
        <f t="shared" ca="1" si="558"/>
        <v>2</v>
      </c>
      <c r="F5688">
        <f t="shared" ca="1" si="558"/>
        <v>5</v>
      </c>
      <c r="G5688">
        <f t="shared" ca="1" si="558"/>
        <v>1</v>
      </c>
      <c r="I5688" t="str">
        <f t="shared" ca="1" si="554"/>
        <v>Male</v>
      </c>
      <c r="J5688" t="str">
        <f t="shared" ca="1" si="555"/>
        <v>Blue Cross</v>
      </c>
      <c r="K5688" t="str">
        <f t="shared" ca="1" si="556"/>
        <v>Discharged</v>
      </c>
      <c r="L5688" s="1">
        <f t="shared" ca="1" si="557"/>
        <v>34913</v>
      </c>
    </row>
    <row r="5689" spans="2:12" x14ac:dyDescent="0.25">
      <c r="B5689">
        <f t="shared" ca="1" si="553"/>
        <v>28</v>
      </c>
      <c r="C5689">
        <f t="shared" ca="1" si="558"/>
        <v>1</v>
      </c>
      <c r="D5689">
        <f t="shared" ca="1" si="558"/>
        <v>1951</v>
      </c>
      <c r="E5689">
        <f t="shared" ca="1" si="558"/>
        <v>1</v>
      </c>
      <c r="F5689">
        <f t="shared" ca="1" si="558"/>
        <v>5</v>
      </c>
      <c r="G5689">
        <f t="shared" ca="1" si="558"/>
        <v>3</v>
      </c>
      <c r="I5689" t="str">
        <f t="shared" ca="1" si="554"/>
        <v>Female</v>
      </c>
      <c r="J5689" t="str">
        <f t="shared" ca="1" si="555"/>
        <v>Blue Cross</v>
      </c>
      <c r="K5689" t="str">
        <f t="shared" ca="1" si="556"/>
        <v>Transferred</v>
      </c>
      <c r="L5689" s="1">
        <f t="shared" ca="1" si="557"/>
        <v>18656</v>
      </c>
    </row>
    <row r="5690" spans="2:12" x14ac:dyDescent="0.25">
      <c r="B5690">
        <f t="shared" ca="1" si="553"/>
        <v>21</v>
      </c>
      <c r="C5690">
        <f t="shared" ca="1" si="558"/>
        <v>6</v>
      </c>
      <c r="D5690">
        <f t="shared" ca="1" si="558"/>
        <v>1964</v>
      </c>
      <c r="E5690">
        <f t="shared" ca="1" si="558"/>
        <v>2</v>
      </c>
      <c r="F5690">
        <f t="shared" ca="1" si="558"/>
        <v>3</v>
      </c>
      <c r="G5690">
        <f t="shared" ca="1" si="558"/>
        <v>4</v>
      </c>
      <c r="I5690" t="str">
        <f t="shared" ca="1" si="554"/>
        <v>Male</v>
      </c>
      <c r="J5690" t="str">
        <f t="shared" ca="1" si="555"/>
        <v>Medicaid</v>
      </c>
      <c r="K5690" t="str">
        <f t="shared" ca="1" si="556"/>
        <v>Left without being seen</v>
      </c>
      <c r="L5690" s="1">
        <f t="shared" ca="1" si="557"/>
        <v>23549</v>
      </c>
    </row>
    <row r="5691" spans="2:12" x14ac:dyDescent="0.25">
      <c r="B5691">
        <f t="shared" ca="1" si="553"/>
        <v>22</v>
      </c>
      <c r="C5691">
        <f t="shared" ca="1" si="558"/>
        <v>10</v>
      </c>
      <c r="D5691">
        <f t="shared" ca="1" si="558"/>
        <v>1984</v>
      </c>
      <c r="E5691">
        <f t="shared" ca="1" si="558"/>
        <v>2</v>
      </c>
      <c r="F5691">
        <f t="shared" ca="1" si="558"/>
        <v>3</v>
      </c>
      <c r="G5691">
        <f t="shared" ca="1" si="558"/>
        <v>3</v>
      </c>
      <c r="I5691" t="str">
        <f t="shared" ca="1" si="554"/>
        <v>Male</v>
      </c>
      <c r="J5691" t="str">
        <f t="shared" ca="1" si="555"/>
        <v>Medicaid</v>
      </c>
      <c r="K5691" t="str">
        <f t="shared" ca="1" si="556"/>
        <v>Transferred</v>
      </c>
      <c r="L5691" s="1">
        <f t="shared" ca="1" si="557"/>
        <v>30977</v>
      </c>
    </row>
    <row r="5692" spans="2:12" x14ac:dyDescent="0.25">
      <c r="B5692">
        <f t="shared" ca="1" si="553"/>
        <v>30</v>
      </c>
      <c r="C5692">
        <f t="shared" ca="1" si="558"/>
        <v>7</v>
      </c>
      <c r="D5692">
        <f t="shared" ca="1" si="558"/>
        <v>2001</v>
      </c>
      <c r="E5692">
        <f t="shared" ca="1" si="558"/>
        <v>2</v>
      </c>
      <c r="F5692">
        <f t="shared" ca="1" si="558"/>
        <v>3</v>
      </c>
      <c r="G5692">
        <f t="shared" ca="1" si="558"/>
        <v>1</v>
      </c>
      <c r="I5692" t="str">
        <f t="shared" ca="1" si="554"/>
        <v>Male</v>
      </c>
      <c r="J5692" t="str">
        <f t="shared" ca="1" si="555"/>
        <v>Medicaid</v>
      </c>
      <c r="K5692" t="str">
        <f t="shared" ca="1" si="556"/>
        <v>Discharged</v>
      </c>
      <c r="L5692" s="1">
        <f t="shared" ca="1" si="557"/>
        <v>37102</v>
      </c>
    </row>
    <row r="5693" spans="2:12" x14ac:dyDescent="0.25">
      <c r="B5693">
        <f t="shared" ca="1" si="553"/>
        <v>16</v>
      </c>
      <c r="C5693">
        <f t="shared" ca="1" si="558"/>
        <v>9</v>
      </c>
      <c r="D5693">
        <f t="shared" ca="1" si="558"/>
        <v>1954</v>
      </c>
      <c r="E5693">
        <f t="shared" ca="1" si="558"/>
        <v>2</v>
      </c>
      <c r="F5693">
        <f t="shared" ca="1" si="558"/>
        <v>2</v>
      </c>
      <c r="G5693">
        <f t="shared" ca="1" si="558"/>
        <v>2</v>
      </c>
      <c r="I5693" t="str">
        <f t="shared" ca="1" si="554"/>
        <v>Male</v>
      </c>
      <c r="J5693" t="str">
        <f t="shared" ca="1" si="555"/>
        <v>Medicare</v>
      </c>
      <c r="K5693" t="str">
        <f t="shared" ca="1" si="556"/>
        <v>Admitted</v>
      </c>
      <c r="L5693" s="1">
        <f t="shared" ca="1" si="557"/>
        <v>19983</v>
      </c>
    </row>
    <row r="5694" spans="2:12" x14ac:dyDescent="0.25">
      <c r="B5694">
        <f t="shared" ca="1" si="553"/>
        <v>17</v>
      </c>
      <c r="C5694">
        <f t="shared" ca="1" si="558"/>
        <v>8</v>
      </c>
      <c r="D5694">
        <f t="shared" ca="1" si="558"/>
        <v>2005</v>
      </c>
      <c r="E5694">
        <f t="shared" ca="1" si="558"/>
        <v>2</v>
      </c>
      <c r="F5694">
        <f t="shared" ca="1" si="558"/>
        <v>2</v>
      </c>
      <c r="G5694">
        <f t="shared" ca="1" si="558"/>
        <v>4</v>
      </c>
      <c r="I5694" t="str">
        <f t="shared" ca="1" si="554"/>
        <v>Male</v>
      </c>
      <c r="J5694" t="str">
        <f t="shared" ca="1" si="555"/>
        <v>Medicare</v>
      </c>
      <c r="K5694" t="str">
        <f t="shared" ca="1" si="556"/>
        <v>Left without being seen</v>
      </c>
      <c r="L5694" s="1">
        <f t="shared" ca="1" si="557"/>
        <v>38581</v>
      </c>
    </row>
    <row r="5695" spans="2:12" x14ac:dyDescent="0.25">
      <c r="B5695">
        <f t="shared" ca="1" si="553"/>
        <v>5</v>
      </c>
      <c r="C5695">
        <f t="shared" ca="1" si="558"/>
        <v>2</v>
      </c>
      <c r="D5695">
        <f t="shared" ca="1" si="558"/>
        <v>1969</v>
      </c>
      <c r="E5695">
        <f t="shared" ca="1" si="558"/>
        <v>1</v>
      </c>
      <c r="F5695">
        <f t="shared" ca="1" si="558"/>
        <v>5</v>
      </c>
      <c r="G5695">
        <f t="shared" ca="1" si="558"/>
        <v>2</v>
      </c>
      <c r="I5695" t="str">
        <f t="shared" ca="1" si="554"/>
        <v>Female</v>
      </c>
      <c r="J5695" t="str">
        <f t="shared" ca="1" si="555"/>
        <v>Blue Cross</v>
      </c>
      <c r="K5695" t="str">
        <f t="shared" ca="1" si="556"/>
        <v>Admitted</v>
      </c>
      <c r="L5695" s="1">
        <f t="shared" ca="1" si="557"/>
        <v>25239</v>
      </c>
    </row>
    <row r="5696" spans="2:12" x14ac:dyDescent="0.25">
      <c r="B5696">
        <f t="shared" ca="1" si="553"/>
        <v>7</v>
      </c>
      <c r="C5696">
        <f t="shared" ca="1" si="558"/>
        <v>8</v>
      </c>
      <c r="D5696">
        <f t="shared" ca="1" si="558"/>
        <v>1978</v>
      </c>
      <c r="E5696">
        <f t="shared" ca="1" si="558"/>
        <v>2</v>
      </c>
      <c r="F5696">
        <f t="shared" ca="1" si="558"/>
        <v>4</v>
      </c>
      <c r="G5696">
        <f t="shared" ca="1" si="558"/>
        <v>2</v>
      </c>
      <c r="I5696" t="str">
        <f t="shared" ca="1" si="554"/>
        <v>Male</v>
      </c>
      <c r="J5696" t="str">
        <f t="shared" ca="1" si="555"/>
        <v>Self-pay</v>
      </c>
      <c r="K5696" t="str">
        <f t="shared" ca="1" si="556"/>
        <v>Admitted</v>
      </c>
      <c r="L5696" s="1">
        <f t="shared" ca="1" si="557"/>
        <v>28709</v>
      </c>
    </row>
    <row r="5697" spans="2:12" x14ac:dyDescent="0.25">
      <c r="B5697">
        <f t="shared" ca="1" si="553"/>
        <v>19</v>
      </c>
      <c r="C5697">
        <f t="shared" ca="1" si="558"/>
        <v>7</v>
      </c>
      <c r="D5697">
        <f t="shared" ca="1" si="558"/>
        <v>1972</v>
      </c>
      <c r="E5697">
        <f t="shared" ca="1" si="558"/>
        <v>1</v>
      </c>
      <c r="F5697">
        <f t="shared" ca="1" si="558"/>
        <v>3</v>
      </c>
      <c r="G5697">
        <f t="shared" ca="1" si="558"/>
        <v>4</v>
      </c>
      <c r="I5697" t="str">
        <f t="shared" ca="1" si="554"/>
        <v>Female</v>
      </c>
      <c r="J5697" t="str">
        <f t="shared" ca="1" si="555"/>
        <v>Medicaid</v>
      </c>
      <c r="K5697" t="str">
        <f t="shared" ca="1" si="556"/>
        <v>Left without being seen</v>
      </c>
      <c r="L5697" s="1">
        <f t="shared" ca="1" si="557"/>
        <v>26499</v>
      </c>
    </row>
    <row r="5698" spans="2:12" x14ac:dyDescent="0.25">
      <c r="B5698">
        <f t="shared" ca="1" si="553"/>
        <v>15</v>
      </c>
      <c r="C5698">
        <f t="shared" ca="1" si="558"/>
        <v>1</v>
      </c>
      <c r="D5698">
        <f t="shared" ca="1" si="558"/>
        <v>1997</v>
      </c>
      <c r="E5698">
        <f t="shared" ca="1" si="558"/>
        <v>1</v>
      </c>
      <c r="F5698">
        <f t="shared" ca="1" si="558"/>
        <v>2</v>
      </c>
      <c r="G5698">
        <f t="shared" ca="1" si="558"/>
        <v>3</v>
      </c>
      <c r="I5698" t="str">
        <f t="shared" ca="1" si="554"/>
        <v>Female</v>
      </c>
      <c r="J5698" t="str">
        <f t="shared" ca="1" si="555"/>
        <v>Medicare</v>
      </c>
      <c r="K5698" t="str">
        <f t="shared" ca="1" si="556"/>
        <v>Transferred</v>
      </c>
      <c r="L5698" s="1">
        <f t="shared" ca="1" si="557"/>
        <v>35445</v>
      </c>
    </row>
    <row r="5699" spans="2:12" x14ac:dyDescent="0.25">
      <c r="B5699">
        <f t="shared" ca="1" si="553"/>
        <v>18</v>
      </c>
      <c r="C5699">
        <f t="shared" ca="1" si="558"/>
        <v>8</v>
      </c>
      <c r="D5699">
        <f t="shared" ca="1" si="558"/>
        <v>1950</v>
      </c>
      <c r="E5699">
        <f t="shared" ca="1" si="558"/>
        <v>1</v>
      </c>
      <c r="F5699">
        <f t="shared" ca="1" si="558"/>
        <v>2</v>
      </c>
      <c r="G5699">
        <f t="shared" ca="1" si="558"/>
        <v>4</v>
      </c>
      <c r="I5699" t="str">
        <f t="shared" ca="1" si="554"/>
        <v>Female</v>
      </c>
      <c r="J5699" t="str">
        <f t="shared" ca="1" si="555"/>
        <v>Medicare</v>
      </c>
      <c r="K5699" t="str">
        <f t="shared" ca="1" si="556"/>
        <v>Left without being seen</v>
      </c>
      <c r="L5699" s="1">
        <f t="shared" ca="1" si="557"/>
        <v>18493</v>
      </c>
    </row>
    <row r="5700" spans="2:12" x14ac:dyDescent="0.25">
      <c r="B5700">
        <f t="shared" ca="1" si="553"/>
        <v>4</v>
      </c>
      <c r="C5700">
        <f t="shared" ca="1" si="558"/>
        <v>12</v>
      </c>
      <c r="D5700">
        <f t="shared" ca="1" si="558"/>
        <v>2012</v>
      </c>
      <c r="E5700">
        <f t="shared" ca="1" si="558"/>
        <v>2</v>
      </c>
      <c r="F5700">
        <f t="shared" ca="1" si="558"/>
        <v>4</v>
      </c>
      <c r="G5700">
        <f t="shared" ca="1" si="558"/>
        <v>4</v>
      </c>
      <c r="I5700" t="str">
        <f t="shared" ca="1" si="554"/>
        <v>Male</v>
      </c>
      <c r="J5700" t="str">
        <f t="shared" ca="1" si="555"/>
        <v>Self-pay</v>
      </c>
      <c r="K5700" t="str">
        <f t="shared" ca="1" si="556"/>
        <v>Left without being seen</v>
      </c>
      <c r="L5700" s="1">
        <f t="shared" ca="1" si="557"/>
        <v>41247</v>
      </c>
    </row>
    <row r="5701" spans="2:12" x14ac:dyDescent="0.25">
      <c r="B5701">
        <f t="shared" ref="B5701:B5764" ca="1" si="559">RANDBETWEEN(B$4,B$5)</f>
        <v>28</v>
      </c>
      <c r="C5701">
        <f t="shared" ca="1" si="558"/>
        <v>3</v>
      </c>
      <c r="D5701">
        <f t="shared" ca="1" si="558"/>
        <v>1950</v>
      </c>
      <c r="E5701">
        <f t="shared" ca="1" si="558"/>
        <v>1</v>
      </c>
      <c r="F5701">
        <f t="shared" ca="1" si="558"/>
        <v>4</v>
      </c>
      <c r="G5701">
        <f t="shared" ca="1" si="558"/>
        <v>3</v>
      </c>
      <c r="I5701" t="str">
        <f t="shared" ca="1" si="554"/>
        <v>Female</v>
      </c>
      <c r="J5701" t="str">
        <f t="shared" ca="1" si="555"/>
        <v>Self-pay</v>
      </c>
      <c r="K5701" t="str">
        <f t="shared" ca="1" si="556"/>
        <v>Transferred</v>
      </c>
      <c r="L5701" s="1">
        <f t="shared" ca="1" si="557"/>
        <v>18350</v>
      </c>
    </row>
    <row r="5702" spans="2:12" x14ac:dyDescent="0.25">
      <c r="B5702">
        <f t="shared" ca="1" si="559"/>
        <v>21</v>
      </c>
      <c r="C5702">
        <f t="shared" ca="1" si="558"/>
        <v>4</v>
      </c>
      <c r="D5702">
        <f t="shared" ca="1" si="558"/>
        <v>2006</v>
      </c>
      <c r="E5702">
        <f t="shared" ca="1" si="558"/>
        <v>2</v>
      </c>
      <c r="F5702">
        <f t="shared" ca="1" si="558"/>
        <v>3</v>
      </c>
      <c r="G5702">
        <f t="shared" ca="1" si="558"/>
        <v>2</v>
      </c>
      <c r="I5702" t="str">
        <f t="shared" ca="1" si="554"/>
        <v>Male</v>
      </c>
      <c r="J5702" t="str">
        <f t="shared" ca="1" si="555"/>
        <v>Medicaid</v>
      </c>
      <c r="K5702" t="str">
        <f t="shared" ca="1" si="556"/>
        <v>Admitted</v>
      </c>
      <c r="L5702" s="1">
        <f t="shared" ca="1" si="557"/>
        <v>38828</v>
      </c>
    </row>
    <row r="5703" spans="2:12" x14ac:dyDescent="0.25">
      <c r="B5703">
        <f t="shared" ca="1" si="559"/>
        <v>8</v>
      </c>
      <c r="C5703">
        <f t="shared" ca="1" si="558"/>
        <v>10</v>
      </c>
      <c r="D5703">
        <f t="shared" ca="1" si="558"/>
        <v>1960</v>
      </c>
      <c r="E5703">
        <f t="shared" ca="1" si="558"/>
        <v>2</v>
      </c>
      <c r="F5703">
        <f t="shared" ca="1" si="558"/>
        <v>4</v>
      </c>
      <c r="G5703">
        <f t="shared" ca="1" si="558"/>
        <v>4</v>
      </c>
      <c r="I5703" t="str">
        <f t="shared" ca="1" si="554"/>
        <v>Male</v>
      </c>
      <c r="J5703" t="str">
        <f t="shared" ca="1" si="555"/>
        <v>Self-pay</v>
      </c>
      <c r="K5703" t="str">
        <f t="shared" ca="1" si="556"/>
        <v>Left without being seen</v>
      </c>
      <c r="L5703" s="1">
        <f t="shared" ca="1" si="557"/>
        <v>22197</v>
      </c>
    </row>
    <row r="5704" spans="2:12" x14ac:dyDescent="0.25">
      <c r="B5704">
        <f t="shared" ca="1" si="559"/>
        <v>17</v>
      </c>
      <c r="C5704">
        <f t="shared" ca="1" si="558"/>
        <v>7</v>
      </c>
      <c r="D5704">
        <f t="shared" ca="1" si="558"/>
        <v>1926</v>
      </c>
      <c r="E5704">
        <f t="shared" ca="1" si="558"/>
        <v>2</v>
      </c>
      <c r="F5704">
        <f t="shared" ca="1" si="558"/>
        <v>1</v>
      </c>
      <c r="G5704">
        <f t="shared" ca="1" si="558"/>
        <v>1</v>
      </c>
      <c r="I5704" t="str">
        <f t="shared" ca="1" si="554"/>
        <v>Male</v>
      </c>
      <c r="J5704" t="str">
        <f t="shared" ca="1" si="555"/>
        <v>Aetna</v>
      </c>
      <c r="K5704" t="str">
        <f t="shared" ca="1" si="556"/>
        <v>Discharged</v>
      </c>
      <c r="L5704" s="1">
        <f t="shared" ca="1" si="557"/>
        <v>9695</v>
      </c>
    </row>
    <row r="5705" spans="2:12" x14ac:dyDescent="0.25">
      <c r="B5705">
        <f t="shared" ca="1" si="559"/>
        <v>13</v>
      </c>
      <c r="C5705">
        <f t="shared" ca="1" si="558"/>
        <v>6</v>
      </c>
      <c r="D5705">
        <f t="shared" ca="1" si="558"/>
        <v>1921</v>
      </c>
      <c r="E5705">
        <f t="shared" ca="1" si="558"/>
        <v>2</v>
      </c>
      <c r="F5705">
        <f t="shared" ca="1" si="558"/>
        <v>4</v>
      </c>
      <c r="G5705">
        <f t="shared" ca="1" si="558"/>
        <v>1</v>
      </c>
      <c r="I5705" t="str">
        <f t="shared" ref="I5705:I5768" ca="1" si="560">VLOOKUP(E5705,GenderNum_to_GenderLabel,2,FALSE)</f>
        <v>Male</v>
      </c>
      <c r="J5705" t="str">
        <f t="shared" ref="J5705:J5768" ca="1" si="561">VLOOKUP(F5705,InsuranceNum_to_InsuranceCompany,2,FALSE)</f>
        <v>Self-pay</v>
      </c>
      <c r="K5705" t="str">
        <f t="shared" ref="K5705:K5768" ca="1" si="562">VLOOKUP(G5705,DispositionNum_to_DispositionLabel,2,FALSE)</f>
        <v>Discharged</v>
      </c>
      <c r="L5705" s="1">
        <f t="shared" ca="1" si="557"/>
        <v>7835</v>
      </c>
    </row>
    <row r="5706" spans="2:12" x14ac:dyDescent="0.25">
      <c r="B5706">
        <f t="shared" ca="1" si="559"/>
        <v>10</v>
      </c>
      <c r="C5706">
        <f t="shared" ca="1" si="558"/>
        <v>8</v>
      </c>
      <c r="D5706">
        <f t="shared" ca="1" si="558"/>
        <v>1992</v>
      </c>
      <c r="E5706">
        <f t="shared" ca="1" si="558"/>
        <v>2</v>
      </c>
      <c r="F5706">
        <f t="shared" ca="1" si="558"/>
        <v>4</v>
      </c>
      <c r="G5706">
        <f t="shared" ca="1" si="558"/>
        <v>1</v>
      </c>
      <c r="I5706" t="str">
        <f t="shared" ca="1" si="560"/>
        <v>Male</v>
      </c>
      <c r="J5706" t="str">
        <f t="shared" ca="1" si="561"/>
        <v>Self-pay</v>
      </c>
      <c r="K5706" t="str">
        <f t="shared" ca="1" si="562"/>
        <v>Discharged</v>
      </c>
      <c r="L5706" s="1">
        <f t="shared" ca="1" si="557"/>
        <v>33826</v>
      </c>
    </row>
    <row r="5707" spans="2:12" x14ac:dyDescent="0.25">
      <c r="B5707">
        <f t="shared" ca="1" si="559"/>
        <v>16</v>
      </c>
      <c r="C5707">
        <f t="shared" ca="1" si="558"/>
        <v>3</v>
      </c>
      <c r="D5707">
        <f t="shared" ca="1" si="558"/>
        <v>1972</v>
      </c>
      <c r="E5707">
        <f t="shared" ca="1" si="558"/>
        <v>1</v>
      </c>
      <c r="F5707">
        <f t="shared" ca="1" si="558"/>
        <v>5</v>
      </c>
      <c r="G5707">
        <f t="shared" ca="1" si="558"/>
        <v>4</v>
      </c>
      <c r="I5707" t="str">
        <f t="shared" ca="1" si="560"/>
        <v>Female</v>
      </c>
      <c r="J5707" t="str">
        <f t="shared" ca="1" si="561"/>
        <v>Blue Cross</v>
      </c>
      <c r="K5707" t="str">
        <f t="shared" ca="1" si="562"/>
        <v>Left without being seen</v>
      </c>
      <c r="L5707" s="1">
        <f t="shared" ca="1" si="557"/>
        <v>26374</v>
      </c>
    </row>
    <row r="5708" spans="2:12" x14ac:dyDescent="0.25">
      <c r="B5708">
        <f t="shared" ca="1" si="559"/>
        <v>8</v>
      </c>
      <c r="C5708">
        <f t="shared" ca="1" si="558"/>
        <v>10</v>
      </c>
      <c r="D5708">
        <f t="shared" ca="1" si="558"/>
        <v>1929</v>
      </c>
      <c r="E5708">
        <f t="shared" ca="1" si="558"/>
        <v>1</v>
      </c>
      <c r="F5708">
        <f t="shared" ca="1" si="558"/>
        <v>5</v>
      </c>
      <c r="G5708">
        <f t="shared" ca="1" si="558"/>
        <v>1</v>
      </c>
      <c r="I5708" t="str">
        <f t="shared" ca="1" si="560"/>
        <v>Female</v>
      </c>
      <c r="J5708" t="str">
        <f t="shared" ca="1" si="561"/>
        <v>Blue Cross</v>
      </c>
      <c r="K5708" t="str">
        <f t="shared" ca="1" si="562"/>
        <v>Discharged</v>
      </c>
      <c r="L5708" s="1">
        <f t="shared" ca="1" si="557"/>
        <v>10874</v>
      </c>
    </row>
    <row r="5709" spans="2:12" x14ac:dyDescent="0.25">
      <c r="B5709">
        <f t="shared" ca="1" si="559"/>
        <v>13</v>
      </c>
      <c r="C5709">
        <f t="shared" ca="1" si="558"/>
        <v>7</v>
      </c>
      <c r="D5709">
        <f t="shared" ca="1" si="558"/>
        <v>1938</v>
      </c>
      <c r="E5709">
        <f t="shared" ca="1" si="558"/>
        <v>1</v>
      </c>
      <c r="F5709">
        <f t="shared" ca="1" si="558"/>
        <v>1</v>
      </c>
      <c r="G5709">
        <f t="shared" ca="1" si="558"/>
        <v>4</v>
      </c>
      <c r="I5709" t="str">
        <f t="shared" ca="1" si="560"/>
        <v>Female</v>
      </c>
      <c r="J5709" t="str">
        <f t="shared" ca="1" si="561"/>
        <v>Aetna</v>
      </c>
      <c r="K5709" t="str">
        <f t="shared" ca="1" si="562"/>
        <v>Left without being seen</v>
      </c>
      <c r="L5709" s="1">
        <f t="shared" ca="1" si="557"/>
        <v>14074</v>
      </c>
    </row>
    <row r="5710" spans="2:12" x14ac:dyDescent="0.25">
      <c r="B5710">
        <f t="shared" ca="1" si="559"/>
        <v>12</v>
      </c>
      <c r="C5710">
        <f t="shared" ca="1" si="558"/>
        <v>5</v>
      </c>
      <c r="D5710">
        <f t="shared" ca="1" si="558"/>
        <v>1991</v>
      </c>
      <c r="E5710">
        <f t="shared" ca="1" si="558"/>
        <v>2</v>
      </c>
      <c r="F5710">
        <f t="shared" ca="1" si="558"/>
        <v>2</v>
      </c>
      <c r="G5710">
        <f t="shared" ca="1" si="558"/>
        <v>1</v>
      </c>
      <c r="I5710" t="str">
        <f t="shared" ca="1" si="560"/>
        <v>Male</v>
      </c>
      <c r="J5710" t="str">
        <f t="shared" ca="1" si="561"/>
        <v>Medicare</v>
      </c>
      <c r="K5710" t="str">
        <f t="shared" ca="1" si="562"/>
        <v>Discharged</v>
      </c>
      <c r="L5710" s="1">
        <f t="shared" ca="1" si="557"/>
        <v>33370</v>
      </c>
    </row>
    <row r="5711" spans="2:12" x14ac:dyDescent="0.25">
      <c r="B5711">
        <f t="shared" ca="1" si="559"/>
        <v>8</v>
      </c>
      <c r="C5711">
        <f t="shared" ca="1" si="558"/>
        <v>11</v>
      </c>
      <c r="D5711">
        <f t="shared" ca="1" si="558"/>
        <v>1942</v>
      </c>
      <c r="E5711">
        <f t="shared" ca="1" si="558"/>
        <v>1</v>
      </c>
      <c r="F5711">
        <f t="shared" ca="1" si="558"/>
        <v>1</v>
      </c>
      <c r="G5711">
        <f t="shared" ca="1" si="558"/>
        <v>1</v>
      </c>
      <c r="I5711" t="str">
        <f t="shared" ca="1" si="560"/>
        <v>Female</v>
      </c>
      <c r="J5711" t="str">
        <f t="shared" ca="1" si="561"/>
        <v>Aetna</v>
      </c>
      <c r="K5711" t="str">
        <f t="shared" ca="1" si="562"/>
        <v>Discharged</v>
      </c>
      <c r="L5711" s="1">
        <f t="shared" ca="1" si="557"/>
        <v>15653</v>
      </c>
    </row>
    <row r="5712" spans="2:12" x14ac:dyDescent="0.25">
      <c r="B5712">
        <f t="shared" ca="1" si="559"/>
        <v>12</v>
      </c>
      <c r="C5712">
        <f t="shared" ca="1" si="558"/>
        <v>8</v>
      </c>
      <c r="D5712">
        <f t="shared" ca="1" si="558"/>
        <v>1972</v>
      </c>
      <c r="E5712">
        <f t="shared" ca="1" si="558"/>
        <v>1</v>
      </c>
      <c r="F5712">
        <f t="shared" ca="1" si="558"/>
        <v>3</v>
      </c>
      <c r="G5712">
        <f t="shared" ca="1" si="558"/>
        <v>1</v>
      </c>
      <c r="I5712" t="str">
        <f t="shared" ca="1" si="560"/>
        <v>Female</v>
      </c>
      <c r="J5712" t="str">
        <f t="shared" ca="1" si="561"/>
        <v>Medicaid</v>
      </c>
      <c r="K5712" t="str">
        <f t="shared" ca="1" si="562"/>
        <v>Discharged</v>
      </c>
      <c r="L5712" s="1">
        <f t="shared" ca="1" si="557"/>
        <v>26523</v>
      </c>
    </row>
    <row r="5713" spans="2:12" x14ac:dyDescent="0.25">
      <c r="B5713">
        <f t="shared" ca="1" si="559"/>
        <v>15</v>
      </c>
      <c r="C5713">
        <f t="shared" ca="1" si="558"/>
        <v>9</v>
      </c>
      <c r="D5713">
        <f t="shared" ca="1" si="558"/>
        <v>1982</v>
      </c>
      <c r="E5713">
        <f t="shared" ca="1" si="558"/>
        <v>2</v>
      </c>
      <c r="F5713">
        <f t="shared" ca="1" si="558"/>
        <v>5</v>
      </c>
      <c r="G5713">
        <f t="shared" ca="1" si="558"/>
        <v>2</v>
      </c>
      <c r="I5713" t="str">
        <f t="shared" ca="1" si="560"/>
        <v>Male</v>
      </c>
      <c r="J5713" t="str">
        <f t="shared" ca="1" si="561"/>
        <v>Blue Cross</v>
      </c>
      <c r="K5713" t="str">
        <f t="shared" ca="1" si="562"/>
        <v>Admitted</v>
      </c>
      <c r="L5713" s="1">
        <f t="shared" ca="1" si="557"/>
        <v>30209</v>
      </c>
    </row>
    <row r="5714" spans="2:12" x14ac:dyDescent="0.25">
      <c r="B5714">
        <f t="shared" ca="1" si="559"/>
        <v>21</v>
      </c>
      <c r="C5714">
        <f t="shared" ca="1" si="558"/>
        <v>7</v>
      </c>
      <c r="D5714">
        <f t="shared" ca="1" si="558"/>
        <v>1943</v>
      </c>
      <c r="E5714">
        <f t="shared" ca="1" si="558"/>
        <v>2</v>
      </c>
      <c r="F5714">
        <f t="shared" ca="1" si="558"/>
        <v>5</v>
      </c>
      <c r="G5714">
        <f t="shared" ca="1" si="558"/>
        <v>2</v>
      </c>
      <c r="I5714" t="str">
        <f t="shared" ca="1" si="560"/>
        <v>Male</v>
      </c>
      <c r="J5714" t="str">
        <f t="shared" ca="1" si="561"/>
        <v>Blue Cross</v>
      </c>
      <c r="K5714" t="str">
        <f t="shared" ca="1" si="562"/>
        <v>Admitted</v>
      </c>
      <c r="L5714" s="1">
        <f t="shared" ca="1" si="557"/>
        <v>15908</v>
      </c>
    </row>
    <row r="5715" spans="2:12" x14ac:dyDescent="0.25">
      <c r="B5715">
        <f t="shared" ca="1" si="559"/>
        <v>1</v>
      </c>
      <c r="C5715">
        <f t="shared" ca="1" si="558"/>
        <v>5</v>
      </c>
      <c r="D5715">
        <f t="shared" ca="1" si="558"/>
        <v>1996</v>
      </c>
      <c r="E5715">
        <f t="shared" ca="1" si="558"/>
        <v>1</v>
      </c>
      <c r="F5715">
        <f t="shared" ca="1" si="558"/>
        <v>3</v>
      </c>
      <c r="G5715">
        <f t="shared" ca="1" si="558"/>
        <v>2</v>
      </c>
      <c r="I5715" t="str">
        <f t="shared" ca="1" si="560"/>
        <v>Female</v>
      </c>
      <c r="J5715" t="str">
        <f t="shared" ca="1" si="561"/>
        <v>Medicaid</v>
      </c>
      <c r="K5715" t="str">
        <f t="shared" ca="1" si="562"/>
        <v>Admitted</v>
      </c>
      <c r="L5715" s="1">
        <f t="shared" ca="1" si="557"/>
        <v>35186</v>
      </c>
    </row>
    <row r="5716" spans="2:12" x14ac:dyDescent="0.25">
      <c r="B5716">
        <f t="shared" ca="1" si="559"/>
        <v>19</v>
      </c>
      <c r="C5716">
        <f t="shared" ca="1" si="558"/>
        <v>10</v>
      </c>
      <c r="D5716">
        <f t="shared" ca="1" si="558"/>
        <v>1919</v>
      </c>
      <c r="E5716">
        <f t="shared" ca="1" si="558"/>
        <v>2</v>
      </c>
      <c r="F5716">
        <f t="shared" ca="1" si="558"/>
        <v>1</v>
      </c>
      <c r="G5716">
        <f t="shared" ca="1" si="558"/>
        <v>1</v>
      </c>
      <c r="I5716" t="str">
        <f t="shared" ca="1" si="560"/>
        <v>Male</v>
      </c>
      <c r="J5716" t="str">
        <f t="shared" ca="1" si="561"/>
        <v>Aetna</v>
      </c>
      <c r="K5716" t="str">
        <f t="shared" ca="1" si="562"/>
        <v>Discharged</v>
      </c>
      <c r="L5716" s="1">
        <f t="shared" ref="L5716:L5779" ca="1" si="563">DATE(D5716,C5716,B5716)</f>
        <v>7232</v>
      </c>
    </row>
    <row r="5717" spans="2:12" x14ac:dyDescent="0.25">
      <c r="B5717">
        <f t="shared" ca="1" si="559"/>
        <v>28</v>
      </c>
      <c r="C5717">
        <f t="shared" ca="1" si="558"/>
        <v>1</v>
      </c>
      <c r="D5717">
        <f t="shared" ca="1" si="558"/>
        <v>1933</v>
      </c>
      <c r="E5717">
        <f t="shared" ca="1" si="558"/>
        <v>2</v>
      </c>
      <c r="F5717">
        <f t="shared" ca="1" si="558"/>
        <v>4</v>
      </c>
      <c r="G5717">
        <f t="shared" ca="1" si="558"/>
        <v>3</v>
      </c>
      <c r="I5717" t="str">
        <f t="shared" ca="1" si="560"/>
        <v>Male</v>
      </c>
      <c r="J5717" t="str">
        <f t="shared" ca="1" si="561"/>
        <v>Self-pay</v>
      </c>
      <c r="K5717" t="str">
        <f t="shared" ca="1" si="562"/>
        <v>Transferred</v>
      </c>
      <c r="L5717" s="1">
        <f t="shared" ca="1" si="563"/>
        <v>12082</v>
      </c>
    </row>
    <row r="5718" spans="2:12" x14ac:dyDescent="0.25">
      <c r="B5718">
        <f t="shared" ca="1" si="559"/>
        <v>13</v>
      </c>
      <c r="C5718">
        <f t="shared" ca="1" si="558"/>
        <v>9</v>
      </c>
      <c r="D5718">
        <f t="shared" ca="1" si="558"/>
        <v>2007</v>
      </c>
      <c r="E5718">
        <f t="shared" ca="1" si="558"/>
        <v>2</v>
      </c>
      <c r="F5718">
        <f t="shared" ca="1" si="558"/>
        <v>3</v>
      </c>
      <c r="G5718">
        <f t="shared" ca="1" si="558"/>
        <v>4</v>
      </c>
      <c r="I5718" t="str">
        <f t="shared" ca="1" si="560"/>
        <v>Male</v>
      </c>
      <c r="J5718" t="str">
        <f t="shared" ca="1" si="561"/>
        <v>Medicaid</v>
      </c>
      <c r="K5718" t="str">
        <f t="shared" ca="1" si="562"/>
        <v>Left without being seen</v>
      </c>
      <c r="L5718" s="1">
        <f t="shared" ca="1" si="563"/>
        <v>39338</v>
      </c>
    </row>
    <row r="5719" spans="2:12" x14ac:dyDescent="0.25">
      <c r="B5719">
        <f t="shared" ca="1" si="559"/>
        <v>9</v>
      </c>
      <c r="C5719">
        <f t="shared" ca="1" si="558"/>
        <v>7</v>
      </c>
      <c r="D5719">
        <f t="shared" ca="1" si="558"/>
        <v>1997</v>
      </c>
      <c r="E5719">
        <f t="shared" ca="1" si="558"/>
        <v>1</v>
      </c>
      <c r="F5719">
        <f t="shared" ca="1" si="558"/>
        <v>4</v>
      </c>
      <c r="G5719">
        <f t="shared" ca="1" si="558"/>
        <v>3</v>
      </c>
      <c r="I5719" t="str">
        <f t="shared" ca="1" si="560"/>
        <v>Female</v>
      </c>
      <c r="J5719" t="str">
        <f t="shared" ca="1" si="561"/>
        <v>Self-pay</v>
      </c>
      <c r="K5719" t="str">
        <f t="shared" ca="1" si="562"/>
        <v>Transferred</v>
      </c>
      <c r="L5719" s="1">
        <f t="shared" ca="1" si="563"/>
        <v>35620</v>
      </c>
    </row>
    <row r="5720" spans="2:12" x14ac:dyDescent="0.25">
      <c r="B5720">
        <f t="shared" ca="1" si="559"/>
        <v>28</v>
      </c>
      <c r="C5720">
        <f t="shared" ca="1" si="558"/>
        <v>8</v>
      </c>
      <c r="D5720">
        <f t="shared" ca="1" si="558"/>
        <v>1918</v>
      </c>
      <c r="E5720">
        <f t="shared" ca="1" si="558"/>
        <v>1</v>
      </c>
      <c r="F5720">
        <f t="shared" ca="1" si="558"/>
        <v>2</v>
      </c>
      <c r="G5720">
        <f t="shared" ca="1" si="558"/>
        <v>4</v>
      </c>
      <c r="I5720" t="str">
        <f t="shared" ca="1" si="560"/>
        <v>Female</v>
      </c>
      <c r="J5720" t="str">
        <f t="shared" ca="1" si="561"/>
        <v>Medicare</v>
      </c>
      <c r="K5720" t="str">
        <f t="shared" ca="1" si="562"/>
        <v>Left without being seen</v>
      </c>
      <c r="L5720" s="1">
        <f t="shared" ca="1" si="563"/>
        <v>6815</v>
      </c>
    </row>
    <row r="5721" spans="2:12" x14ac:dyDescent="0.25">
      <c r="B5721">
        <f t="shared" ca="1" si="559"/>
        <v>5</v>
      </c>
      <c r="C5721">
        <f t="shared" ca="1" si="558"/>
        <v>5</v>
      </c>
      <c r="D5721">
        <f t="shared" ca="1" si="558"/>
        <v>1927</v>
      </c>
      <c r="E5721">
        <f t="shared" ca="1" si="558"/>
        <v>2</v>
      </c>
      <c r="F5721">
        <f t="shared" ca="1" si="558"/>
        <v>5</v>
      </c>
      <c r="G5721">
        <f t="shared" ca="1" si="558"/>
        <v>4</v>
      </c>
      <c r="I5721" t="str">
        <f t="shared" ca="1" si="560"/>
        <v>Male</v>
      </c>
      <c r="J5721" t="str">
        <f t="shared" ca="1" si="561"/>
        <v>Blue Cross</v>
      </c>
      <c r="K5721" t="str">
        <f t="shared" ca="1" si="562"/>
        <v>Left without being seen</v>
      </c>
      <c r="L5721" s="1">
        <f t="shared" ca="1" si="563"/>
        <v>9987</v>
      </c>
    </row>
    <row r="5722" spans="2:12" x14ac:dyDescent="0.25">
      <c r="B5722">
        <f t="shared" ca="1" si="559"/>
        <v>19</v>
      </c>
      <c r="C5722">
        <f t="shared" ca="1" si="558"/>
        <v>8</v>
      </c>
      <c r="D5722">
        <f t="shared" ca="1" si="558"/>
        <v>1991</v>
      </c>
      <c r="E5722">
        <f t="shared" ca="1" si="558"/>
        <v>1</v>
      </c>
      <c r="F5722">
        <f t="shared" ca="1" si="558"/>
        <v>4</v>
      </c>
      <c r="G5722">
        <f t="shared" ca="1" si="558"/>
        <v>2</v>
      </c>
      <c r="I5722" t="str">
        <f t="shared" ca="1" si="560"/>
        <v>Female</v>
      </c>
      <c r="J5722" t="str">
        <f t="shared" ca="1" si="561"/>
        <v>Self-pay</v>
      </c>
      <c r="K5722" t="str">
        <f t="shared" ca="1" si="562"/>
        <v>Admitted</v>
      </c>
      <c r="L5722" s="1">
        <f t="shared" ca="1" si="563"/>
        <v>33469</v>
      </c>
    </row>
    <row r="5723" spans="2:12" x14ac:dyDescent="0.25">
      <c r="B5723">
        <f t="shared" ca="1" si="559"/>
        <v>7</v>
      </c>
      <c r="C5723">
        <f t="shared" ca="1" si="558"/>
        <v>2</v>
      </c>
      <c r="D5723">
        <f t="shared" ca="1" si="558"/>
        <v>1923</v>
      </c>
      <c r="E5723">
        <f t="shared" ca="1" si="558"/>
        <v>2</v>
      </c>
      <c r="F5723">
        <f t="shared" ca="1" si="558"/>
        <v>3</v>
      </c>
      <c r="G5723">
        <f t="shared" ca="1" si="558"/>
        <v>1</v>
      </c>
      <c r="I5723" t="str">
        <f t="shared" ca="1" si="560"/>
        <v>Male</v>
      </c>
      <c r="J5723" t="str">
        <f t="shared" ca="1" si="561"/>
        <v>Medicaid</v>
      </c>
      <c r="K5723" t="str">
        <f t="shared" ca="1" si="562"/>
        <v>Discharged</v>
      </c>
      <c r="L5723" s="1">
        <f t="shared" ca="1" si="563"/>
        <v>8439</v>
      </c>
    </row>
    <row r="5724" spans="2:12" x14ac:dyDescent="0.25">
      <c r="B5724">
        <f t="shared" ca="1" si="559"/>
        <v>21</v>
      </c>
      <c r="C5724">
        <f t="shared" ca="1" si="558"/>
        <v>2</v>
      </c>
      <c r="D5724">
        <f t="shared" ca="1" si="558"/>
        <v>1977</v>
      </c>
      <c r="E5724">
        <f t="shared" ca="1" si="558"/>
        <v>2</v>
      </c>
      <c r="F5724">
        <f t="shared" ca="1" si="558"/>
        <v>2</v>
      </c>
      <c r="G5724">
        <f t="shared" ca="1" si="558"/>
        <v>3</v>
      </c>
      <c r="I5724" t="str">
        <f t="shared" ca="1" si="560"/>
        <v>Male</v>
      </c>
      <c r="J5724" t="str">
        <f t="shared" ca="1" si="561"/>
        <v>Medicare</v>
      </c>
      <c r="K5724" t="str">
        <f t="shared" ca="1" si="562"/>
        <v>Transferred</v>
      </c>
      <c r="L5724" s="1">
        <f t="shared" ca="1" si="563"/>
        <v>28177</v>
      </c>
    </row>
    <row r="5725" spans="2:12" x14ac:dyDescent="0.25">
      <c r="B5725">
        <f t="shared" ca="1" si="559"/>
        <v>22</v>
      </c>
      <c r="C5725">
        <f t="shared" ca="1" si="558"/>
        <v>8</v>
      </c>
      <c r="D5725">
        <f t="shared" ca="1" si="558"/>
        <v>1999</v>
      </c>
      <c r="E5725">
        <f t="shared" ca="1" si="558"/>
        <v>2</v>
      </c>
      <c r="F5725">
        <f t="shared" ca="1" si="558"/>
        <v>5</v>
      </c>
      <c r="G5725">
        <f t="shared" ca="1" si="558"/>
        <v>3</v>
      </c>
      <c r="I5725" t="str">
        <f t="shared" ca="1" si="560"/>
        <v>Male</v>
      </c>
      <c r="J5725" t="str">
        <f t="shared" ca="1" si="561"/>
        <v>Blue Cross</v>
      </c>
      <c r="K5725" t="str">
        <f t="shared" ca="1" si="562"/>
        <v>Transferred</v>
      </c>
      <c r="L5725" s="1">
        <f t="shared" ca="1" si="563"/>
        <v>36394</v>
      </c>
    </row>
    <row r="5726" spans="2:12" x14ac:dyDescent="0.25">
      <c r="B5726">
        <f t="shared" ca="1" si="559"/>
        <v>12</v>
      </c>
      <c r="C5726">
        <f t="shared" ca="1" si="558"/>
        <v>8</v>
      </c>
      <c r="D5726">
        <f t="shared" ca="1" si="558"/>
        <v>1921</v>
      </c>
      <c r="E5726">
        <f t="shared" ca="1" si="558"/>
        <v>2</v>
      </c>
      <c r="F5726">
        <f t="shared" ca="1" si="558"/>
        <v>5</v>
      </c>
      <c r="G5726">
        <f t="shared" ca="1" si="558"/>
        <v>4</v>
      </c>
      <c r="I5726" t="str">
        <f t="shared" ca="1" si="560"/>
        <v>Male</v>
      </c>
      <c r="J5726" t="str">
        <f t="shared" ca="1" si="561"/>
        <v>Blue Cross</v>
      </c>
      <c r="K5726" t="str">
        <f t="shared" ca="1" si="562"/>
        <v>Left without being seen</v>
      </c>
      <c r="L5726" s="1">
        <f t="shared" ca="1" si="563"/>
        <v>7895</v>
      </c>
    </row>
    <row r="5727" spans="2:12" x14ac:dyDescent="0.25">
      <c r="B5727">
        <f t="shared" ca="1" si="559"/>
        <v>19</v>
      </c>
      <c r="C5727">
        <f t="shared" ca="1" si="558"/>
        <v>10</v>
      </c>
      <c r="D5727">
        <f t="shared" ca="1" si="558"/>
        <v>1987</v>
      </c>
      <c r="E5727">
        <f t="shared" ca="1" si="558"/>
        <v>2</v>
      </c>
      <c r="F5727">
        <f t="shared" ca="1" si="558"/>
        <v>3</v>
      </c>
      <c r="G5727">
        <f t="shared" ca="1" si="558"/>
        <v>2</v>
      </c>
      <c r="I5727" t="str">
        <f t="shared" ca="1" si="560"/>
        <v>Male</v>
      </c>
      <c r="J5727" t="str">
        <f t="shared" ca="1" si="561"/>
        <v>Medicaid</v>
      </c>
      <c r="K5727" t="str">
        <f t="shared" ca="1" si="562"/>
        <v>Admitted</v>
      </c>
      <c r="L5727" s="1">
        <f t="shared" ca="1" si="563"/>
        <v>32069</v>
      </c>
    </row>
    <row r="5728" spans="2:12" x14ac:dyDescent="0.25">
      <c r="B5728">
        <f t="shared" ca="1" si="559"/>
        <v>15</v>
      </c>
      <c r="C5728">
        <f t="shared" ca="1" si="558"/>
        <v>5</v>
      </c>
      <c r="D5728">
        <f t="shared" ca="1" si="558"/>
        <v>1951</v>
      </c>
      <c r="E5728">
        <f t="shared" ca="1" si="558"/>
        <v>2</v>
      </c>
      <c r="F5728">
        <f t="shared" ca="1" si="558"/>
        <v>5</v>
      </c>
      <c r="G5728">
        <f t="shared" ca="1" si="558"/>
        <v>4</v>
      </c>
      <c r="I5728" t="str">
        <f t="shared" ca="1" si="560"/>
        <v>Male</v>
      </c>
      <c r="J5728" t="str">
        <f t="shared" ca="1" si="561"/>
        <v>Blue Cross</v>
      </c>
      <c r="K5728" t="str">
        <f t="shared" ca="1" si="562"/>
        <v>Left without being seen</v>
      </c>
      <c r="L5728" s="1">
        <f t="shared" ca="1" si="563"/>
        <v>18763</v>
      </c>
    </row>
    <row r="5729" spans="2:12" x14ac:dyDescent="0.25">
      <c r="B5729">
        <f t="shared" ca="1" si="559"/>
        <v>17</v>
      </c>
      <c r="C5729">
        <f t="shared" ca="1" si="558"/>
        <v>9</v>
      </c>
      <c r="D5729">
        <f t="shared" ca="1" si="558"/>
        <v>1941</v>
      </c>
      <c r="E5729">
        <f t="shared" ref="C5729:G5780" ca="1" si="564">RANDBETWEEN(E$4,E$5)</f>
        <v>1</v>
      </c>
      <c r="F5729">
        <f t="shared" ca="1" si="564"/>
        <v>5</v>
      </c>
      <c r="G5729">
        <f t="shared" ca="1" si="564"/>
        <v>2</v>
      </c>
      <c r="I5729" t="str">
        <f t="shared" ca="1" si="560"/>
        <v>Female</v>
      </c>
      <c r="J5729" t="str">
        <f t="shared" ca="1" si="561"/>
        <v>Blue Cross</v>
      </c>
      <c r="K5729" t="str">
        <f t="shared" ca="1" si="562"/>
        <v>Admitted</v>
      </c>
      <c r="L5729" s="1">
        <f t="shared" ca="1" si="563"/>
        <v>15236</v>
      </c>
    </row>
    <row r="5730" spans="2:12" x14ac:dyDescent="0.25">
      <c r="B5730">
        <f t="shared" ca="1" si="559"/>
        <v>12</v>
      </c>
      <c r="C5730">
        <f t="shared" ca="1" si="564"/>
        <v>8</v>
      </c>
      <c r="D5730">
        <f t="shared" ca="1" si="564"/>
        <v>2009</v>
      </c>
      <c r="E5730">
        <f t="shared" ca="1" si="564"/>
        <v>1</v>
      </c>
      <c r="F5730">
        <f t="shared" ca="1" si="564"/>
        <v>4</v>
      </c>
      <c r="G5730">
        <f t="shared" ca="1" si="564"/>
        <v>3</v>
      </c>
      <c r="I5730" t="str">
        <f t="shared" ca="1" si="560"/>
        <v>Female</v>
      </c>
      <c r="J5730" t="str">
        <f t="shared" ca="1" si="561"/>
        <v>Self-pay</v>
      </c>
      <c r="K5730" t="str">
        <f t="shared" ca="1" si="562"/>
        <v>Transferred</v>
      </c>
      <c r="L5730" s="1">
        <f t="shared" ca="1" si="563"/>
        <v>40037</v>
      </c>
    </row>
    <row r="5731" spans="2:12" x14ac:dyDescent="0.25">
      <c r="B5731">
        <f t="shared" ca="1" si="559"/>
        <v>24</v>
      </c>
      <c r="C5731">
        <f t="shared" ca="1" si="564"/>
        <v>9</v>
      </c>
      <c r="D5731">
        <f t="shared" ca="1" si="564"/>
        <v>1965</v>
      </c>
      <c r="E5731">
        <f t="shared" ca="1" si="564"/>
        <v>2</v>
      </c>
      <c r="F5731">
        <f t="shared" ca="1" si="564"/>
        <v>1</v>
      </c>
      <c r="G5731">
        <f t="shared" ca="1" si="564"/>
        <v>4</v>
      </c>
      <c r="I5731" t="str">
        <f t="shared" ca="1" si="560"/>
        <v>Male</v>
      </c>
      <c r="J5731" t="str">
        <f t="shared" ca="1" si="561"/>
        <v>Aetna</v>
      </c>
      <c r="K5731" t="str">
        <f t="shared" ca="1" si="562"/>
        <v>Left without being seen</v>
      </c>
      <c r="L5731" s="1">
        <f t="shared" ca="1" si="563"/>
        <v>24009</v>
      </c>
    </row>
    <row r="5732" spans="2:12" x14ac:dyDescent="0.25">
      <c r="B5732">
        <f t="shared" ca="1" si="559"/>
        <v>29</v>
      </c>
      <c r="C5732">
        <f t="shared" ca="1" si="564"/>
        <v>9</v>
      </c>
      <c r="D5732">
        <f t="shared" ca="1" si="564"/>
        <v>1979</v>
      </c>
      <c r="E5732">
        <f t="shared" ca="1" si="564"/>
        <v>2</v>
      </c>
      <c r="F5732">
        <f t="shared" ca="1" si="564"/>
        <v>5</v>
      </c>
      <c r="G5732">
        <f t="shared" ca="1" si="564"/>
        <v>1</v>
      </c>
      <c r="I5732" t="str">
        <f t="shared" ca="1" si="560"/>
        <v>Male</v>
      </c>
      <c r="J5732" t="str">
        <f t="shared" ca="1" si="561"/>
        <v>Blue Cross</v>
      </c>
      <c r="K5732" t="str">
        <f t="shared" ca="1" si="562"/>
        <v>Discharged</v>
      </c>
      <c r="L5732" s="1">
        <f t="shared" ca="1" si="563"/>
        <v>29127</v>
      </c>
    </row>
    <row r="5733" spans="2:12" x14ac:dyDescent="0.25">
      <c r="B5733">
        <f t="shared" ca="1" si="559"/>
        <v>24</v>
      </c>
      <c r="C5733">
        <f t="shared" ca="1" si="564"/>
        <v>5</v>
      </c>
      <c r="D5733">
        <f t="shared" ca="1" si="564"/>
        <v>2011</v>
      </c>
      <c r="E5733">
        <f t="shared" ca="1" si="564"/>
        <v>1</v>
      </c>
      <c r="F5733">
        <f t="shared" ca="1" si="564"/>
        <v>4</v>
      </c>
      <c r="G5733">
        <f t="shared" ca="1" si="564"/>
        <v>4</v>
      </c>
      <c r="I5733" t="str">
        <f t="shared" ca="1" si="560"/>
        <v>Female</v>
      </c>
      <c r="J5733" t="str">
        <f t="shared" ca="1" si="561"/>
        <v>Self-pay</v>
      </c>
      <c r="K5733" t="str">
        <f t="shared" ca="1" si="562"/>
        <v>Left without being seen</v>
      </c>
      <c r="L5733" s="1">
        <f t="shared" ca="1" si="563"/>
        <v>40687</v>
      </c>
    </row>
    <row r="5734" spans="2:12" x14ac:dyDescent="0.25">
      <c r="B5734">
        <f t="shared" ca="1" si="559"/>
        <v>4</v>
      </c>
      <c r="C5734">
        <f t="shared" ca="1" si="564"/>
        <v>9</v>
      </c>
      <c r="D5734">
        <f t="shared" ca="1" si="564"/>
        <v>1999</v>
      </c>
      <c r="E5734">
        <f t="shared" ca="1" si="564"/>
        <v>2</v>
      </c>
      <c r="F5734">
        <f t="shared" ca="1" si="564"/>
        <v>4</v>
      </c>
      <c r="G5734">
        <f t="shared" ca="1" si="564"/>
        <v>2</v>
      </c>
      <c r="I5734" t="str">
        <f t="shared" ca="1" si="560"/>
        <v>Male</v>
      </c>
      <c r="J5734" t="str">
        <f t="shared" ca="1" si="561"/>
        <v>Self-pay</v>
      </c>
      <c r="K5734" t="str">
        <f t="shared" ca="1" si="562"/>
        <v>Admitted</v>
      </c>
      <c r="L5734" s="1">
        <f t="shared" ca="1" si="563"/>
        <v>36407</v>
      </c>
    </row>
    <row r="5735" spans="2:12" x14ac:dyDescent="0.25">
      <c r="B5735">
        <f t="shared" ca="1" si="559"/>
        <v>24</v>
      </c>
      <c r="C5735">
        <f t="shared" ca="1" si="564"/>
        <v>3</v>
      </c>
      <c r="D5735">
        <f t="shared" ca="1" si="564"/>
        <v>1969</v>
      </c>
      <c r="E5735">
        <f t="shared" ca="1" si="564"/>
        <v>2</v>
      </c>
      <c r="F5735">
        <f t="shared" ca="1" si="564"/>
        <v>4</v>
      </c>
      <c r="G5735">
        <f t="shared" ca="1" si="564"/>
        <v>4</v>
      </c>
      <c r="I5735" t="str">
        <f t="shared" ca="1" si="560"/>
        <v>Male</v>
      </c>
      <c r="J5735" t="str">
        <f t="shared" ca="1" si="561"/>
        <v>Self-pay</v>
      </c>
      <c r="K5735" t="str">
        <f t="shared" ca="1" si="562"/>
        <v>Left without being seen</v>
      </c>
      <c r="L5735" s="1">
        <f t="shared" ca="1" si="563"/>
        <v>25286</v>
      </c>
    </row>
    <row r="5736" spans="2:12" x14ac:dyDescent="0.25">
      <c r="B5736">
        <f t="shared" ca="1" si="559"/>
        <v>17</v>
      </c>
      <c r="C5736">
        <f t="shared" ca="1" si="564"/>
        <v>3</v>
      </c>
      <c r="D5736">
        <f t="shared" ca="1" si="564"/>
        <v>1917</v>
      </c>
      <c r="E5736">
        <f t="shared" ca="1" si="564"/>
        <v>2</v>
      </c>
      <c r="F5736">
        <f t="shared" ca="1" si="564"/>
        <v>4</v>
      </c>
      <c r="G5736">
        <f t="shared" ca="1" si="564"/>
        <v>2</v>
      </c>
      <c r="I5736" t="str">
        <f t="shared" ca="1" si="560"/>
        <v>Male</v>
      </c>
      <c r="J5736" t="str">
        <f t="shared" ca="1" si="561"/>
        <v>Self-pay</v>
      </c>
      <c r="K5736" t="str">
        <f t="shared" ca="1" si="562"/>
        <v>Admitted</v>
      </c>
      <c r="L5736" s="1">
        <f t="shared" ca="1" si="563"/>
        <v>6286</v>
      </c>
    </row>
    <row r="5737" spans="2:12" x14ac:dyDescent="0.25">
      <c r="B5737">
        <f t="shared" ca="1" si="559"/>
        <v>2</v>
      </c>
      <c r="C5737">
        <f t="shared" ca="1" si="564"/>
        <v>11</v>
      </c>
      <c r="D5737">
        <f t="shared" ca="1" si="564"/>
        <v>1919</v>
      </c>
      <c r="E5737">
        <f t="shared" ca="1" si="564"/>
        <v>1</v>
      </c>
      <c r="F5737">
        <f t="shared" ca="1" si="564"/>
        <v>1</v>
      </c>
      <c r="G5737">
        <f t="shared" ca="1" si="564"/>
        <v>2</v>
      </c>
      <c r="I5737" t="str">
        <f t="shared" ca="1" si="560"/>
        <v>Female</v>
      </c>
      <c r="J5737" t="str">
        <f t="shared" ca="1" si="561"/>
        <v>Aetna</v>
      </c>
      <c r="K5737" t="str">
        <f t="shared" ca="1" si="562"/>
        <v>Admitted</v>
      </c>
      <c r="L5737" s="1">
        <f t="shared" ca="1" si="563"/>
        <v>7246</v>
      </c>
    </row>
    <row r="5738" spans="2:12" x14ac:dyDescent="0.25">
      <c r="B5738">
        <f t="shared" ca="1" si="559"/>
        <v>17</v>
      </c>
      <c r="C5738">
        <f t="shared" ca="1" si="564"/>
        <v>10</v>
      </c>
      <c r="D5738">
        <f t="shared" ca="1" si="564"/>
        <v>1936</v>
      </c>
      <c r="E5738">
        <f t="shared" ca="1" si="564"/>
        <v>1</v>
      </c>
      <c r="F5738">
        <f t="shared" ca="1" si="564"/>
        <v>3</v>
      </c>
      <c r="G5738">
        <f t="shared" ca="1" si="564"/>
        <v>4</v>
      </c>
      <c r="I5738" t="str">
        <f t="shared" ca="1" si="560"/>
        <v>Female</v>
      </c>
      <c r="J5738" t="str">
        <f t="shared" ca="1" si="561"/>
        <v>Medicaid</v>
      </c>
      <c r="K5738" t="str">
        <f t="shared" ca="1" si="562"/>
        <v>Left without being seen</v>
      </c>
      <c r="L5738" s="1">
        <f t="shared" ca="1" si="563"/>
        <v>13440</v>
      </c>
    </row>
    <row r="5739" spans="2:12" x14ac:dyDescent="0.25">
      <c r="B5739">
        <f t="shared" ca="1" si="559"/>
        <v>8</v>
      </c>
      <c r="C5739">
        <f t="shared" ca="1" si="564"/>
        <v>5</v>
      </c>
      <c r="D5739">
        <f t="shared" ca="1" si="564"/>
        <v>1932</v>
      </c>
      <c r="E5739">
        <f t="shared" ca="1" si="564"/>
        <v>2</v>
      </c>
      <c r="F5739">
        <f t="shared" ca="1" si="564"/>
        <v>2</v>
      </c>
      <c r="G5739">
        <f t="shared" ca="1" si="564"/>
        <v>4</v>
      </c>
      <c r="I5739" t="str">
        <f t="shared" ca="1" si="560"/>
        <v>Male</v>
      </c>
      <c r="J5739" t="str">
        <f t="shared" ca="1" si="561"/>
        <v>Medicare</v>
      </c>
      <c r="K5739" t="str">
        <f t="shared" ca="1" si="562"/>
        <v>Left without being seen</v>
      </c>
      <c r="L5739" s="1">
        <f t="shared" ca="1" si="563"/>
        <v>11817</v>
      </c>
    </row>
    <row r="5740" spans="2:12" x14ac:dyDescent="0.25">
      <c r="B5740">
        <f t="shared" ca="1" si="559"/>
        <v>13</v>
      </c>
      <c r="C5740">
        <f t="shared" ca="1" si="564"/>
        <v>7</v>
      </c>
      <c r="D5740">
        <f t="shared" ca="1" si="564"/>
        <v>2007</v>
      </c>
      <c r="E5740">
        <f t="shared" ca="1" si="564"/>
        <v>1</v>
      </c>
      <c r="F5740">
        <f t="shared" ca="1" si="564"/>
        <v>1</v>
      </c>
      <c r="G5740">
        <f t="shared" ca="1" si="564"/>
        <v>1</v>
      </c>
      <c r="I5740" t="str">
        <f t="shared" ca="1" si="560"/>
        <v>Female</v>
      </c>
      <c r="J5740" t="str">
        <f t="shared" ca="1" si="561"/>
        <v>Aetna</v>
      </c>
      <c r="K5740" t="str">
        <f t="shared" ca="1" si="562"/>
        <v>Discharged</v>
      </c>
      <c r="L5740" s="1">
        <f t="shared" ca="1" si="563"/>
        <v>39276</v>
      </c>
    </row>
    <row r="5741" spans="2:12" x14ac:dyDescent="0.25">
      <c r="B5741">
        <f t="shared" ca="1" si="559"/>
        <v>26</v>
      </c>
      <c r="C5741">
        <f t="shared" ca="1" si="564"/>
        <v>8</v>
      </c>
      <c r="D5741">
        <f t="shared" ca="1" si="564"/>
        <v>1923</v>
      </c>
      <c r="E5741">
        <f t="shared" ca="1" si="564"/>
        <v>1</v>
      </c>
      <c r="F5741">
        <f t="shared" ca="1" si="564"/>
        <v>3</v>
      </c>
      <c r="G5741">
        <f t="shared" ca="1" si="564"/>
        <v>2</v>
      </c>
      <c r="I5741" t="str">
        <f t="shared" ca="1" si="560"/>
        <v>Female</v>
      </c>
      <c r="J5741" t="str">
        <f t="shared" ca="1" si="561"/>
        <v>Medicaid</v>
      </c>
      <c r="K5741" t="str">
        <f t="shared" ca="1" si="562"/>
        <v>Admitted</v>
      </c>
      <c r="L5741" s="1">
        <f t="shared" ca="1" si="563"/>
        <v>8639</v>
      </c>
    </row>
    <row r="5742" spans="2:12" x14ac:dyDescent="0.25">
      <c r="B5742">
        <f t="shared" ca="1" si="559"/>
        <v>29</v>
      </c>
      <c r="C5742">
        <f t="shared" ca="1" si="564"/>
        <v>2</v>
      </c>
      <c r="D5742">
        <f t="shared" ca="1" si="564"/>
        <v>1936</v>
      </c>
      <c r="E5742">
        <f t="shared" ca="1" si="564"/>
        <v>1</v>
      </c>
      <c r="F5742">
        <f t="shared" ca="1" si="564"/>
        <v>5</v>
      </c>
      <c r="G5742">
        <f t="shared" ca="1" si="564"/>
        <v>4</v>
      </c>
      <c r="I5742" t="str">
        <f t="shared" ca="1" si="560"/>
        <v>Female</v>
      </c>
      <c r="J5742" t="str">
        <f t="shared" ca="1" si="561"/>
        <v>Blue Cross</v>
      </c>
      <c r="K5742" t="str">
        <f t="shared" ca="1" si="562"/>
        <v>Left without being seen</v>
      </c>
      <c r="L5742" s="1">
        <f t="shared" ca="1" si="563"/>
        <v>13209</v>
      </c>
    </row>
    <row r="5743" spans="2:12" x14ac:dyDescent="0.25">
      <c r="B5743">
        <f t="shared" ca="1" si="559"/>
        <v>17</v>
      </c>
      <c r="C5743">
        <f t="shared" ca="1" si="564"/>
        <v>9</v>
      </c>
      <c r="D5743">
        <f t="shared" ca="1" si="564"/>
        <v>2012</v>
      </c>
      <c r="E5743">
        <f t="shared" ca="1" si="564"/>
        <v>1</v>
      </c>
      <c r="F5743">
        <f t="shared" ca="1" si="564"/>
        <v>1</v>
      </c>
      <c r="G5743">
        <f t="shared" ca="1" si="564"/>
        <v>1</v>
      </c>
      <c r="I5743" t="str">
        <f t="shared" ca="1" si="560"/>
        <v>Female</v>
      </c>
      <c r="J5743" t="str">
        <f t="shared" ca="1" si="561"/>
        <v>Aetna</v>
      </c>
      <c r="K5743" t="str">
        <f t="shared" ca="1" si="562"/>
        <v>Discharged</v>
      </c>
      <c r="L5743" s="1">
        <f t="shared" ca="1" si="563"/>
        <v>41169</v>
      </c>
    </row>
    <row r="5744" spans="2:12" x14ac:dyDescent="0.25">
      <c r="B5744">
        <f t="shared" ca="1" si="559"/>
        <v>30</v>
      </c>
      <c r="C5744">
        <f t="shared" ca="1" si="564"/>
        <v>4</v>
      </c>
      <c r="D5744">
        <f t="shared" ca="1" si="564"/>
        <v>1922</v>
      </c>
      <c r="E5744">
        <f t="shared" ca="1" si="564"/>
        <v>2</v>
      </c>
      <c r="F5744">
        <f t="shared" ca="1" si="564"/>
        <v>3</v>
      </c>
      <c r="G5744">
        <f t="shared" ca="1" si="564"/>
        <v>2</v>
      </c>
      <c r="I5744" t="str">
        <f t="shared" ca="1" si="560"/>
        <v>Male</v>
      </c>
      <c r="J5744" t="str">
        <f t="shared" ca="1" si="561"/>
        <v>Medicaid</v>
      </c>
      <c r="K5744" t="str">
        <f t="shared" ca="1" si="562"/>
        <v>Admitted</v>
      </c>
      <c r="L5744" s="1">
        <f t="shared" ca="1" si="563"/>
        <v>8156</v>
      </c>
    </row>
    <row r="5745" spans="2:12" x14ac:dyDescent="0.25">
      <c r="B5745">
        <f t="shared" ca="1" si="559"/>
        <v>14</v>
      </c>
      <c r="C5745">
        <f t="shared" ca="1" si="564"/>
        <v>2</v>
      </c>
      <c r="D5745">
        <f t="shared" ca="1" si="564"/>
        <v>1957</v>
      </c>
      <c r="E5745">
        <f t="shared" ca="1" si="564"/>
        <v>2</v>
      </c>
      <c r="F5745">
        <f t="shared" ca="1" si="564"/>
        <v>5</v>
      </c>
      <c r="G5745">
        <f t="shared" ca="1" si="564"/>
        <v>1</v>
      </c>
      <c r="I5745" t="str">
        <f t="shared" ca="1" si="560"/>
        <v>Male</v>
      </c>
      <c r="J5745" t="str">
        <f t="shared" ca="1" si="561"/>
        <v>Blue Cross</v>
      </c>
      <c r="K5745" t="str">
        <f t="shared" ca="1" si="562"/>
        <v>Discharged</v>
      </c>
      <c r="L5745" s="1">
        <f t="shared" ca="1" si="563"/>
        <v>20865</v>
      </c>
    </row>
    <row r="5746" spans="2:12" x14ac:dyDescent="0.25">
      <c r="B5746">
        <f t="shared" ca="1" si="559"/>
        <v>13</v>
      </c>
      <c r="C5746">
        <f t="shared" ca="1" si="564"/>
        <v>2</v>
      </c>
      <c r="D5746">
        <f t="shared" ca="1" si="564"/>
        <v>2002</v>
      </c>
      <c r="E5746">
        <f t="shared" ca="1" si="564"/>
        <v>2</v>
      </c>
      <c r="F5746">
        <f t="shared" ca="1" si="564"/>
        <v>2</v>
      </c>
      <c r="G5746">
        <f t="shared" ca="1" si="564"/>
        <v>1</v>
      </c>
      <c r="I5746" t="str">
        <f t="shared" ca="1" si="560"/>
        <v>Male</v>
      </c>
      <c r="J5746" t="str">
        <f t="shared" ca="1" si="561"/>
        <v>Medicare</v>
      </c>
      <c r="K5746" t="str">
        <f t="shared" ca="1" si="562"/>
        <v>Discharged</v>
      </c>
      <c r="L5746" s="1">
        <f t="shared" ca="1" si="563"/>
        <v>37300</v>
      </c>
    </row>
    <row r="5747" spans="2:12" x14ac:dyDescent="0.25">
      <c r="B5747">
        <f t="shared" ca="1" si="559"/>
        <v>14</v>
      </c>
      <c r="C5747">
        <f t="shared" ca="1" si="564"/>
        <v>6</v>
      </c>
      <c r="D5747">
        <f t="shared" ca="1" si="564"/>
        <v>1977</v>
      </c>
      <c r="E5747">
        <f t="shared" ca="1" si="564"/>
        <v>1</v>
      </c>
      <c r="F5747">
        <f t="shared" ca="1" si="564"/>
        <v>4</v>
      </c>
      <c r="G5747">
        <f t="shared" ca="1" si="564"/>
        <v>4</v>
      </c>
      <c r="I5747" t="str">
        <f t="shared" ca="1" si="560"/>
        <v>Female</v>
      </c>
      <c r="J5747" t="str">
        <f t="shared" ca="1" si="561"/>
        <v>Self-pay</v>
      </c>
      <c r="K5747" t="str">
        <f t="shared" ca="1" si="562"/>
        <v>Left without being seen</v>
      </c>
      <c r="L5747" s="1">
        <f t="shared" ca="1" si="563"/>
        <v>28290</v>
      </c>
    </row>
    <row r="5748" spans="2:12" x14ac:dyDescent="0.25">
      <c r="B5748">
        <f t="shared" ca="1" si="559"/>
        <v>14</v>
      </c>
      <c r="C5748">
        <f t="shared" ca="1" si="564"/>
        <v>8</v>
      </c>
      <c r="D5748">
        <f t="shared" ca="1" si="564"/>
        <v>2007</v>
      </c>
      <c r="E5748">
        <f t="shared" ca="1" si="564"/>
        <v>2</v>
      </c>
      <c r="F5748">
        <f t="shared" ca="1" si="564"/>
        <v>3</v>
      </c>
      <c r="G5748">
        <f t="shared" ca="1" si="564"/>
        <v>2</v>
      </c>
      <c r="I5748" t="str">
        <f t="shared" ca="1" si="560"/>
        <v>Male</v>
      </c>
      <c r="J5748" t="str">
        <f t="shared" ca="1" si="561"/>
        <v>Medicaid</v>
      </c>
      <c r="K5748" t="str">
        <f t="shared" ca="1" si="562"/>
        <v>Admitted</v>
      </c>
      <c r="L5748" s="1">
        <f t="shared" ca="1" si="563"/>
        <v>39308</v>
      </c>
    </row>
    <row r="5749" spans="2:12" x14ac:dyDescent="0.25">
      <c r="B5749">
        <f t="shared" ca="1" si="559"/>
        <v>30</v>
      </c>
      <c r="C5749">
        <f t="shared" ca="1" si="564"/>
        <v>5</v>
      </c>
      <c r="D5749">
        <f t="shared" ca="1" si="564"/>
        <v>1946</v>
      </c>
      <c r="E5749">
        <f t="shared" ca="1" si="564"/>
        <v>1</v>
      </c>
      <c r="F5749">
        <f t="shared" ca="1" si="564"/>
        <v>1</v>
      </c>
      <c r="G5749">
        <f t="shared" ca="1" si="564"/>
        <v>4</v>
      </c>
      <c r="I5749" t="str">
        <f t="shared" ca="1" si="560"/>
        <v>Female</v>
      </c>
      <c r="J5749" t="str">
        <f t="shared" ca="1" si="561"/>
        <v>Aetna</v>
      </c>
      <c r="K5749" t="str">
        <f t="shared" ca="1" si="562"/>
        <v>Left without being seen</v>
      </c>
      <c r="L5749" s="1">
        <f t="shared" ca="1" si="563"/>
        <v>16952</v>
      </c>
    </row>
    <row r="5750" spans="2:12" x14ac:dyDescent="0.25">
      <c r="B5750">
        <f t="shared" ca="1" si="559"/>
        <v>7</v>
      </c>
      <c r="C5750">
        <f t="shared" ca="1" si="564"/>
        <v>4</v>
      </c>
      <c r="D5750">
        <f t="shared" ca="1" si="564"/>
        <v>1931</v>
      </c>
      <c r="E5750">
        <f t="shared" ca="1" si="564"/>
        <v>2</v>
      </c>
      <c r="F5750">
        <f t="shared" ca="1" si="564"/>
        <v>1</v>
      </c>
      <c r="G5750">
        <f t="shared" ca="1" si="564"/>
        <v>3</v>
      </c>
      <c r="I5750" t="str">
        <f t="shared" ca="1" si="560"/>
        <v>Male</v>
      </c>
      <c r="J5750" t="str">
        <f t="shared" ca="1" si="561"/>
        <v>Aetna</v>
      </c>
      <c r="K5750" t="str">
        <f t="shared" ca="1" si="562"/>
        <v>Transferred</v>
      </c>
      <c r="L5750" s="1">
        <f t="shared" ca="1" si="563"/>
        <v>11420</v>
      </c>
    </row>
    <row r="5751" spans="2:12" x14ac:dyDescent="0.25">
      <c r="B5751">
        <f t="shared" ca="1" si="559"/>
        <v>4</v>
      </c>
      <c r="C5751">
        <f t="shared" ca="1" si="564"/>
        <v>10</v>
      </c>
      <c r="D5751">
        <f t="shared" ca="1" si="564"/>
        <v>2008</v>
      </c>
      <c r="E5751">
        <f t="shared" ca="1" si="564"/>
        <v>1</v>
      </c>
      <c r="F5751">
        <f t="shared" ca="1" si="564"/>
        <v>2</v>
      </c>
      <c r="G5751">
        <f t="shared" ca="1" si="564"/>
        <v>2</v>
      </c>
      <c r="I5751" t="str">
        <f t="shared" ca="1" si="560"/>
        <v>Female</v>
      </c>
      <c r="J5751" t="str">
        <f t="shared" ca="1" si="561"/>
        <v>Medicare</v>
      </c>
      <c r="K5751" t="str">
        <f t="shared" ca="1" si="562"/>
        <v>Admitted</v>
      </c>
      <c r="L5751" s="1">
        <f t="shared" ca="1" si="563"/>
        <v>39725</v>
      </c>
    </row>
    <row r="5752" spans="2:12" x14ac:dyDescent="0.25">
      <c r="B5752">
        <f t="shared" ca="1" si="559"/>
        <v>1</v>
      </c>
      <c r="C5752">
        <f t="shared" ca="1" si="564"/>
        <v>7</v>
      </c>
      <c r="D5752">
        <f t="shared" ca="1" si="564"/>
        <v>1951</v>
      </c>
      <c r="E5752">
        <f t="shared" ca="1" si="564"/>
        <v>1</v>
      </c>
      <c r="F5752">
        <f t="shared" ca="1" si="564"/>
        <v>4</v>
      </c>
      <c r="G5752">
        <f t="shared" ca="1" si="564"/>
        <v>1</v>
      </c>
      <c r="I5752" t="str">
        <f t="shared" ca="1" si="560"/>
        <v>Female</v>
      </c>
      <c r="J5752" t="str">
        <f t="shared" ca="1" si="561"/>
        <v>Self-pay</v>
      </c>
      <c r="K5752" t="str">
        <f t="shared" ca="1" si="562"/>
        <v>Discharged</v>
      </c>
      <c r="L5752" s="1">
        <f t="shared" ca="1" si="563"/>
        <v>18810</v>
      </c>
    </row>
    <row r="5753" spans="2:12" x14ac:dyDescent="0.25">
      <c r="B5753">
        <f t="shared" ca="1" si="559"/>
        <v>16</v>
      </c>
      <c r="C5753">
        <f t="shared" ca="1" si="564"/>
        <v>2</v>
      </c>
      <c r="D5753">
        <f t="shared" ca="1" si="564"/>
        <v>1999</v>
      </c>
      <c r="E5753">
        <f t="shared" ca="1" si="564"/>
        <v>1</v>
      </c>
      <c r="F5753">
        <f t="shared" ca="1" si="564"/>
        <v>1</v>
      </c>
      <c r="G5753">
        <f t="shared" ca="1" si="564"/>
        <v>3</v>
      </c>
      <c r="I5753" t="str">
        <f t="shared" ca="1" si="560"/>
        <v>Female</v>
      </c>
      <c r="J5753" t="str">
        <f t="shared" ca="1" si="561"/>
        <v>Aetna</v>
      </c>
      <c r="K5753" t="str">
        <f t="shared" ca="1" si="562"/>
        <v>Transferred</v>
      </c>
      <c r="L5753" s="1">
        <f t="shared" ca="1" si="563"/>
        <v>36207</v>
      </c>
    </row>
    <row r="5754" spans="2:12" x14ac:dyDescent="0.25">
      <c r="B5754">
        <f t="shared" ca="1" si="559"/>
        <v>2</v>
      </c>
      <c r="C5754">
        <f t="shared" ca="1" si="564"/>
        <v>3</v>
      </c>
      <c r="D5754">
        <f t="shared" ca="1" si="564"/>
        <v>1918</v>
      </c>
      <c r="E5754">
        <f t="shared" ca="1" si="564"/>
        <v>2</v>
      </c>
      <c r="F5754">
        <f t="shared" ca="1" si="564"/>
        <v>1</v>
      </c>
      <c r="G5754">
        <f t="shared" ca="1" si="564"/>
        <v>4</v>
      </c>
      <c r="I5754" t="str">
        <f t="shared" ca="1" si="560"/>
        <v>Male</v>
      </c>
      <c r="J5754" t="str">
        <f t="shared" ca="1" si="561"/>
        <v>Aetna</v>
      </c>
      <c r="K5754" t="str">
        <f t="shared" ca="1" si="562"/>
        <v>Left without being seen</v>
      </c>
      <c r="L5754" s="1">
        <f t="shared" ca="1" si="563"/>
        <v>6636</v>
      </c>
    </row>
    <row r="5755" spans="2:12" x14ac:dyDescent="0.25">
      <c r="B5755">
        <f t="shared" ca="1" si="559"/>
        <v>26</v>
      </c>
      <c r="C5755">
        <f t="shared" ca="1" si="564"/>
        <v>5</v>
      </c>
      <c r="D5755">
        <f t="shared" ca="1" si="564"/>
        <v>1992</v>
      </c>
      <c r="E5755">
        <f t="shared" ca="1" si="564"/>
        <v>1</v>
      </c>
      <c r="F5755">
        <f t="shared" ca="1" si="564"/>
        <v>5</v>
      </c>
      <c r="G5755">
        <f t="shared" ca="1" si="564"/>
        <v>3</v>
      </c>
      <c r="I5755" t="str">
        <f t="shared" ca="1" si="560"/>
        <v>Female</v>
      </c>
      <c r="J5755" t="str">
        <f t="shared" ca="1" si="561"/>
        <v>Blue Cross</v>
      </c>
      <c r="K5755" t="str">
        <f t="shared" ca="1" si="562"/>
        <v>Transferred</v>
      </c>
      <c r="L5755" s="1">
        <f t="shared" ca="1" si="563"/>
        <v>33750</v>
      </c>
    </row>
    <row r="5756" spans="2:12" x14ac:dyDescent="0.25">
      <c r="B5756">
        <f t="shared" ca="1" si="559"/>
        <v>25</v>
      </c>
      <c r="C5756">
        <f t="shared" ca="1" si="564"/>
        <v>1</v>
      </c>
      <c r="D5756">
        <f t="shared" ca="1" si="564"/>
        <v>1998</v>
      </c>
      <c r="E5756">
        <f t="shared" ca="1" si="564"/>
        <v>1</v>
      </c>
      <c r="F5756">
        <f t="shared" ca="1" si="564"/>
        <v>4</v>
      </c>
      <c r="G5756">
        <f t="shared" ca="1" si="564"/>
        <v>4</v>
      </c>
      <c r="I5756" t="str">
        <f t="shared" ca="1" si="560"/>
        <v>Female</v>
      </c>
      <c r="J5756" t="str">
        <f t="shared" ca="1" si="561"/>
        <v>Self-pay</v>
      </c>
      <c r="K5756" t="str">
        <f t="shared" ca="1" si="562"/>
        <v>Left without being seen</v>
      </c>
      <c r="L5756" s="1">
        <f t="shared" ca="1" si="563"/>
        <v>35820</v>
      </c>
    </row>
    <row r="5757" spans="2:12" x14ac:dyDescent="0.25">
      <c r="B5757">
        <f t="shared" ca="1" si="559"/>
        <v>9</v>
      </c>
      <c r="C5757">
        <f t="shared" ca="1" si="564"/>
        <v>9</v>
      </c>
      <c r="D5757">
        <f t="shared" ca="1" si="564"/>
        <v>1925</v>
      </c>
      <c r="E5757">
        <f t="shared" ca="1" si="564"/>
        <v>2</v>
      </c>
      <c r="F5757">
        <f t="shared" ca="1" si="564"/>
        <v>4</v>
      </c>
      <c r="G5757">
        <f t="shared" ca="1" si="564"/>
        <v>2</v>
      </c>
      <c r="I5757" t="str">
        <f t="shared" ca="1" si="560"/>
        <v>Male</v>
      </c>
      <c r="J5757" t="str">
        <f t="shared" ca="1" si="561"/>
        <v>Self-pay</v>
      </c>
      <c r="K5757" t="str">
        <f t="shared" ca="1" si="562"/>
        <v>Admitted</v>
      </c>
      <c r="L5757" s="1">
        <f t="shared" ca="1" si="563"/>
        <v>9384</v>
      </c>
    </row>
    <row r="5758" spans="2:12" x14ac:dyDescent="0.25">
      <c r="B5758">
        <f t="shared" ca="1" si="559"/>
        <v>15</v>
      </c>
      <c r="C5758">
        <f t="shared" ca="1" si="564"/>
        <v>5</v>
      </c>
      <c r="D5758">
        <f t="shared" ca="1" si="564"/>
        <v>1986</v>
      </c>
      <c r="E5758">
        <f t="shared" ca="1" si="564"/>
        <v>1</v>
      </c>
      <c r="F5758">
        <f t="shared" ca="1" si="564"/>
        <v>2</v>
      </c>
      <c r="G5758">
        <f t="shared" ca="1" si="564"/>
        <v>3</v>
      </c>
      <c r="I5758" t="str">
        <f t="shared" ca="1" si="560"/>
        <v>Female</v>
      </c>
      <c r="J5758" t="str">
        <f t="shared" ca="1" si="561"/>
        <v>Medicare</v>
      </c>
      <c r="K5758" t="str">
        <f t="shared" ca="1" si="562"/>
        <v>Transferred</v>
      </c>
      <c r="L5758" s="1">
        <f t="shared" ca="1" si="563"/>
        <v>31547</v>
      </c>
    </row>
    <row r="5759" spans="2:12" x14ac:dyDescent="0.25">
      <c r="B5759">
        <f t="shared" ca="1" si="559"/>
        <v>18</v>
      </c>
      <c r="C5759">
        <f t="shared" ca="1" si="564"/>
        <v>1</v>
      </c>
      <c r="D5759">
        <f t="shared" ca="1" si="564"/>
        <v>1959</v>
      </c>
      <c r="E5759">
        <f t="shared" ca="1" si="564"/>
        <v>1</v>
      </c>
      <c r="F5759">
        <f t="shared" ca="1" si="564"/>
        <v>1</v>
      </c>
      <c r="G5759">
        <f t="shared" ca="1" si="564"/>
        <v>4</v>
      </c>
      <c r="I5759" t="str">
        <f t="shared" ca="1" si="560"/>
        <v>Female</v>
      </c>
      <c r="J5759" t="str">
        <f t="shared" ca="1" si="561"/>
        <v>Aetna</v>
      </c>
      <c r="K5759" t="str">
        <f t="shared" ca="1" si="562"/>
        <v>Left without being seen</v>
      </c>
      <c r="L5759" s="1">
        <f t="shared" ca="1" si="563"/>
        <v>21568</v>
      </c>
    </row>
    <row r="5760" spans="2:12" x14ac:dyDescent="0.25">
      <c r="B5760">
        <f t="shared" ca="1" si="559"/>
        <v>25</v>
      </c>
      <c r="C5760">
        <f t="shared" ca="1" si="564"/>
        <v>7</v>
      </c>
      <c r="D5760">
        <f t="shared" ca="1" si="564"/>
        <v>1964</v>
      </c>
      <c r="E5760">
        <f t="shared" ca="1" si="564"/>
        <v>2</v>
      </c>
      <c r="F5760">
        <f t="shared" ca="1" si="564"/>
        <v>3</v>
      </c>
      <c r="G5760">
        <f t="shared" ca="1" si="564"/>
        <v>4</v>
      </c>
      <c r="I5760" t="str">
        <f t="shared" ca="1" si="560"/>
        <v>Male</v>
      </c>
      <c r="J5760" t="str">
        <f t="shared" ca="1" si="561"/>
        <v>Medicaid</v>
      </c>
      <c r="K5760" t="str">
        <f t="shared" ca="1" si="562"/>
        <v>Left without being seen</v>
      </c>
      <c r="L5760" s="1">
        <f t="shared" ca="1" si="563"/>
        <v>23583</v>
      </c>
    </row>
    <row r="5761" spans="2:12" x14ac:dyDescent="0.25">
      <c r="B5761">
        <f t="shared" ca="1" si="559"/>
        <v>25</v>
      </c>
      <c r="C5761">
        <f t="shared" ca="1" si="564"/>
        <v>8</v>
      </c>
      <c r="D5761">
        <f t="shared" ca="1" si="564"/>
        <v>1975</v>
      </c>
      <c r="E5761">
        <f t="shared" ca="1" si="564"/>
        <v>2</v>
      </c>
      <c r="F5761">
        <f t="shared" ca="1" si="564"/>
        <v>1</v>
      </c>
      <c r="G5761">
        <f t="shared" ca="1" si="564"/>
        <v>4</v>
      </c>
      <c r="I5761" t="str">
        <f t="shared" ca="1" si="560"/>
        <v>Male</v>
      </c>
      <c r="J5761" t="str">
        <f t="shared" ca="1" si="561"/>
        <v>Aetna</v>
      </c>
      <c r="K5761" t="str">
        <f t="shared" ca="1" si="562"/>
        <v>Left without being seen</v>
      </c>
      <c r="L5761" s="1">
        <f t="shared" ca="1" si="563"/>
        <v>27631</v>
      </c>
    </row>
    <row r="5762" spans="2:12" x14ac:dyDescent="0.25">
      <c r="B5762">
        <f t="shared" ca="1" si="559"/>
        <v>25</v>
      </c>
      <c r="C5762">
        <f t="shared" ca="1" si="564"/>
        <v>2</v>
      </c>
      <c r="D5762">
        <f t="shared" ca="1" si="564"/>
        <v>1970</v>
      </c>
      <c r="E5762">
        <f t="shared" ca="1" si="564"/>
        <v>1</v>
      </c>
      <c r="F5762">
        <f t="shared" ca="1" si="564"/>
        <v>4</v>
      </c>
      <c r="G5762">
        <f t="shared" ca="1" si="564"/>
        <v>4</v>
      </c>
      <c r="I5762" t="str">
        <f t="shared" ca="1" si="560"/>
        <v>Female</v>
      </c>
      <c r="J5762" t="str">
        <f t="shared" ca="1" si="561"/>
        <v>Self-pay</v>
      </c>
      <c r="K5762" t="str">
        <f t="shared" ca="1" si="562"/>
        <v>Left without being seen</v>
      </c>
      <c r="L5762" s="1">
        <f t="shared" ca="1" si="563"/>
        <v>25624</v>
      </c>
    </row>
    <row r="5763" spans="2:12" x14ac:dyDescent="0.25">
      <c r="B5763">
        <f t="shared" ca="1" si="559"/>
        <v>9</v>
      </c>
      <c r="C5763">
        <f t="shared" ca="1" si="564"/>
        <v>12</v>
      </c>
      <c r="D5763">
        <f t="shared" ca="1" si="564"/>
        <v>1992</v>
      </c>
      <c r="E5763">
        <f t="shared" ca="1" si="564"/>
        <v>1</v>
      </c>
      <c r="F5763">
        <f t="shared" ca="1" si="564"/>
        <v>3</v>
      </c>
      <c r="G5763">
        <f t="shared" ca="1" si="564"/>
        <v>2</v>
      </c>
      <c r="I5763" t="str">
        <f t="shared" ca="1" si="560"/>
        <v>Female</v>
      </c>
      <c r="J5763" t="str">
        <f t="shared" ca="1" si="561"/>
        <v>Medicaid</v>
      </c>
      <c r="K5763" t="str">
        <f t="shared" ca="1" si="562"/>
        <v>Admitted</v>
      </c>
      <c r="L5763" s="1">
        <f t="shared" ca="1" si="563"/>
        <v>33947</v>
      </c>
    </row>
    <row r="5764" spans="2:12" x14ac:dyDescent="0.25">
      <c r="B5764">
        <f t="shared" ca="1" si="559"/>
        <v>3</v>
      </c>
      <c r="C5764">
        <f t="shared" ca="1" si="564"/>
        <v>5</v>
      </c>
      <c r="D5764">
        <f t="shared" ca="1" si="564"/>
        <v>1969</v>
      </c>
      <c r="E5764">
        <f t="shared" ca="1" si="564"/>
        <v>1</v>
      </c>
      <c r="F5764">
        <f t="shared" ca="1" si="564"/>
        <v>4</v>
      </c>
      <c r="G5764">
        <f t="shared" ca="1" si="564"/>
        <v>4</v>
      </c>
      <c r="I5764" t="str">
        <f t="shared" ca="1" si="560"/>
        <v>Female</v>
      </c>
      <c r="J5764" t="str">
        <f t="shared" ca="1" si="561"/>
        <v>Self-pay</v>
      </c>
      <c r="K5764" t="str">
        <f t="shared" ca="1" si="562"/>
        <v>Left without being seen</v>
      </c>
      <c r="L5764" s="1">
        <f t="shared" ca="1" si="563"/>
        <v>25326</v>
      </c>
    </row>
    <row r="5765" spans="2:12" x14ac:dyDescent="0.25">
      <c r="B5765">
        <f t="shared" ref="B5765:B5828" ca="1" si="565">RANDBETWEEN(B$4,B$5)</f>
        <v>25</v>
      </c>
      <c r="C5765">
        <f t="shared" ca="1" si="564"/>
        <v>9</v>
      </c>
      <c r="D5765">
        <f t="shared" ca="1" si="564"/>
        <v>1983</v>
      </c>
      <c r="E5765">
        <f t="shared" ca="1" si="564"/>
        <v>1</v>
      </c>
      <c r="F5765">
        <f t="shared" ca="1" si="564"/>
        <v>5</v>
      </c>
      <c r="G5765">
        <f t="shared" ca="1" si="564"/>
        <v>2</v>
      </c>
      <c r="I5765" t="str">
        <f t="shared" ca="1" si="560"/>
        <v>Female</v>
      </c>
      <c r="J5765" t="str">
        <f t="shared" ca="1" si="561"/>
        <v>Blue Cross</v>
      </c>
      <c r="K5765" t="str">
        <f t="shared" ca="1" si="562"/>
        <v>Admitted</v>
      </c>
      <c r="L5765" s="1">
        <f t="shared" ca="1" si="563"/>
        <v>30584</v>
      </c>
    </row>
    <row r="5766" spans="2:12" x14ac:dyDescent="0.25">
      <c r="B5766">
        <f t="shared" ca="1" si="565"/>
        <v>22</v>
      </c>
      <c r="C5766">
        <f t="shared" ca="1" si="564"/>
        <v>1</v>
      </c>
      <c r="D5766">
        <f t="shared" ca="1" si="564"/>
        <v>1947</v>
      </c>
      <c r="E5766">
        <f t="shared" ca="1" si="564"/>
        <v>2</v>
      </c>
      <c r="F5766">
        <f t="shared" ca="1" si="564"/>
        <v>5</v>
      </c>
      <c r="G5766">
        <f t="shared" ca="1" si="564"/>
        <v>3</v>
      </c>
      <c r="I5766" t="str">
        <f t="shared" ca="1" si="560"/>
        <v>Male</v>
      </c>
      <c r="J5766" t="str">
        <f t="shared" ca="1" si="561"/>
        <v>Blue Cross</v>
      </c>
      <c r="K5766" t="str">
        <f t="shared" ca="1" si="562"/>
        <v>Transferred</v>
      </c>
      <c r="L5766" s="1">
        <f t="shared" ca="1" si="563"/>
        <v>17189</v>
      </c>
    </row>
    <row r="5767" spans="2:12" x14ac:dyDescent="0.25">
      <c r="B5767">
        <f t="shared" ca="1" si="565"/>
        <v>18</v>
      </c>
      <c r="C5767">
        <f t="shared" ca="1" si="564"/>
        <v>5</v>
      </c>
      <c r="D5767">
        <f t="shared" ca="1" si="564"/>
        <v>1916</v>
      </c>
      <c r="E5767">
        <f t="shared" ca="1" si="564"/>
        <v>2</v>
      </c>
      <c r="F5767">
        <f t="shared" ca="1" si="564"/>
        <v>2</v>
      </c>
      <c r="G5767">
        <f t="shared" ca="1" si="564"/>
        <v>3</v>
      </c>
      <c r="I5767" t="str">
        <f t="shared" ca="1" si="560"/>
        <v>Male</v>
      </c>
      <c r="J5767" t="str">
        <f t="shared" ca="1" si="561"/>
        <v>Medicare</v>
      </c>
      <c r="K5767" t="str">
        <f t="shared" ca="1" si="562"/>
        <v>Transferred</v>
      </c>
      <c r="L5767" s="1">
        <f t="shared" ca="1" si="563"/>
        <v>5983</v>
      </c>
    </row>
    <row r="5768" spans="2:12" x14ac:dyDescent="0.25">
      <c r="B5768">
        <f t="shared" ca="1" si="565"/>
        <v>30</v>
      </c>
      <c r="C5768">
        <f t="shared" ca="1" si="564"/>
        <v>12</v>
      </c>
      <c r="D5768">
        <f t="shared" ca="1" si="564"/>
        <v>1981</v>
      </c>
      <c r="E5768">
        <f t="shared" ca="1" si="564"/>
        <v>2</v>
      </c>
      <c r="F5768">
        <f t="shared" ca="1" si="564"/>
        <v>4</v>
      </c>
      <c r="G5768">
        <f t="shared" ca="1" si="564"/>
        <v>2</v>
      </c>
      <c r="I5768" t="str">
        <f t="shared" ca="1" si="560"/>
        <v>Male</v>
      </c>
      <c r="J5768" t="str">
        <f t="shared" ca="1" si="561"/>
        <v>Self-pay</v>
      </c>
      <c r="K5768" t="str">
        <f t="shared" ca="1" si="562"/>
        <v>Admitted</v>
      </c>
      <c r="L5768" s="1">
        <f t="shared" ca="1" si="563"/>
        <v>29950</v>
      </c>
    </row>
    <row r="5769" spans="2:12" x14ac:dyDescent="0.25">
      <c r="B5769">
        <f t="shared" ca="1" si="565"/>
        <v>23</v>
      </c>
      <c r="C5769">
        <f t="shared" ca="1" si="564"/>
        <v>6</v>
      </c>
      <c r="D5769">
        <f t="shared" ca="1" si="564"/>
        <v>1959</v>
      </c>
      <c r="E5769">
        <f t="shared" ca="1" si="564"/>
        <v>2</v>
      </c>
      <c r="F5769">
        <f t="shared" ca="1" si="564"/>
        <v>5</v>
      </c>
      <c r="G5769">
        <f t="shared" ca="1" si="564"/>
        <v>2</v>
      </c>
      <c r="I5769" t="str">
        <f t="shared" ref="I5769:I5832" ca="1" si="566">VLOOKUP(E5769,GenderNum_to_GenderLabel,2,FALSE)</f>
        <v>Male</v>
      </c>
      <c r="J5769" t="str">
        <f t="shared" ref="J5769:J5832" ca="1" si="567">VLOOKUP(F5769,InsuranceNum_to_InsuranceCompany,2,FALSE)</f>
        <v>Blue Cross</v>
      </c>
      <c r="K5769" t="str">
        <f t="shared" ref="K5769:K5832" ca="1" si="568">VLOOKUP(G5769,DispositionNum_to_DispositionLabel,2,FALSE)</f>
        <v>Admitted</v>
      </c>
      <c r="L5769" s="1">
        <f t="shared" ca="1" si="563"/>
        <v>21724</v>
      </c>
    </row>
    <row r="5770" spans="2:12" x14ac:dyDescent="0.25">
      <c r="B5770">
        <f t="shared" ca="1" si="565"/>
        <v>26</v>
      </c>
      <c r="C5770">
        <f t="shared" ca="1" si="564"/>
        <v>1</v>
      </c>
      <c r="D5770">
        <f t="shared" ca="1" si="564"/>
        <v>1997</v>
      </c>
      <c r="E5770">
        <f t="shared" ca="1" si="564"/>
        <v>1</v>
      </c>
      <c r="F5770">
        <f t="shared" ca="1" si="564"/>
        <v>4</v>
      </c>
      <c r="G5770">
        <f t="shared" ca="1" si="564"/>
        <v>4</v>
      </c>
      <c r="I5770" t="str">
        <f t="shared" ca="1" si="566"/>
        <v>Female</v>
      </c>
      <c r="J5770" t="str">
        <f t="shared" ca="1" si="567"/>
        <v>Self-pay</v>
      </c>
      <c r="K5770" t="str">
        <f t="shared" ca="1" si="568"/>
        <v>Left without being seen</v>
      </c>
      <c r="L5770" s="1">
        <f t="shared" ca="1" si="563"/>
        <v>35456</v>
      </c>
    </row>
    <row r="5771" spans="2:12" x14ac:dyDescent="0.25">
      <c r="B5771">
        <f t="shared" ca="1" si="565"/>
        <v>25</v>
      </c>
      <c r="C5771">
        <f t="shared" ca="1" si="564"/>
        <v>9</v>
      </c>
      <c r="D5771">
        <f t="shared" ca="1" si="564"/>
        <v>1944</v>
      </c>
      <c r="E5771">
        <f t="shared" ca="1" si="564"/>
        <v>1</v>
      </c>
      <c r="F5771">
        <f t="shared" ca="1" si="564"/>
        <v>2</v>
      </c>
      <c r="G5771">
        <f t="shared" ca="1" si="564"/>
        <v>4</v>
      </c>
      <c r="I5771" t="str">
        <f t="shared" ca="1" si="566"/>
        <v>Female</v>
      </c>
      <c r="J5771" t="str">
        <f t="shared" ca="1" si="567"/>
        <v>Medicare</v>
      </c>
      <c r="K5771" t="str">
        <f t="shared" ca="1" si="568"/>
        <v>Left without being seen</v>
      </c>
      <c r="L5771" s="1">
        <f t="shared" ca="1" si="563"/>
        <v>16340</v>
      </c>
    </row>
    <row r="5772" spans="2:12" x14ac:dyDescent="0.25">
      <c r="B5772">
        <f t="shared" ca="1" si="565"/>
        <v>23</v>
      </c>
      <c r="C5772">
        <f t="shared" ca="1" si="564"/>
        <v>12</v>
      </c>
      <c r="D5772">
        <f t="shared" ca="1" si="564"/>
        <v>1927</v>
      </c>
      <c r="E5772">
        <f t="shared" ca="1" si="564"/>
        <v>1</v>
      </c>
      <c r="F5772">
        <f t="shared" ca="1" si="564"/>
        <v>2</v>
      </c>
      <c r="G5772">
        <f t="shared" ca="1" si="564"/>
        <v>3</v>
      </c>
      <c r="I5772" t="str">
        <f t="shared" ca="1" si="566"/>
        <v>Female</v>
      </c>
      <c r="J5772" t="str">
        <f t="shared" ca="1" si="567"/>
        <v>Medicare</v>
      </c>
      <c r="K5772" t="str">
        <f t="shared" ca="1" si="568"/>
        <v>Transferred</v>
      </c>
      <c r="L5772" s="1">
        <f t="shared" ca="1" si="563"/>
        <v>10219</v>
      </c>
    </row>
    <row r="5773" spans="2:12" x14ac:dyDescent="0.25">
      <c r="B5773">
        <f t="shared" ca="1" si="565"/>
        <v>5</v>
      </c>
      <c r="C5773">
        <f t="shared" ca="1" si="564"/>
        <v>2</v>
      </c>
      <c r="D5773">
        <f t="shared" ca="1" si="564"/>
        <v>1961</v>
      </c>
      <c r="E5773">
        <f t="shared" ca="1" si="564"/>
        <v>2</v>
      </c>
      <c r="F5773">
        <f t="shared" ca="1" si="564"/>
        <v>1</v>
      </c>
      <c r="G5773">
        <f t="shared" ca="1" si="564"/>
        <v>3</v>
      </c>
      <c r="I5773" t="str">
        <f t="shared" ca="1" si="566"/>
        <v>Male</v>
      </c>
      <c r="J5773" t="str">
        <f t="shared" ca="1" si="567"/>
        <v>Aetna</v>
      </c>
      <c r="K5773" t="str">
        <f t="shared" ca="1" si="568"/>
        <v>Transferred</v>
      </c>
      <c r="L5773" s="1">
        <f t="shared" ca="1" si="563"/>
        <v>22317</v>
      </c>
    </row>
    <row r="5774" spans="2:12" x14ac:dyDescent="0.25">
      <c r="B5774">
        <f t="shared" ca="1" si="565"/>
        <v>5</v>
      </c>
      <c r="C5774">
        <f t="shared" ca="1" si="564"/>
        <v>6</v>
      </c>
      <c r="D5774">
        <f t="shared" ca="1" si="564"/>
        <v>1969</v>
      </c>
      <c r="E5774">
        <f t="shared" ca="1" si="564"/>
        <v>1</v>
      </c>
      <c r="F5774">
        <f t="shared" ca="1" si="564"/>
        <v>5</v>
      </c>
      <c r="G5774">
        <f t="shared" ca="1" si="564"/>
        <v>1</v>
      </c>
      <c r="I5774" t="str">
        <f t="shared" ca="1" si="566"/>
        <v>Female</v>
      </c>
      <c r="J5774" t="str">
        <f t="shared" ca="1" si="567"/>
        <v>Blue Cross</v>
      </c>
      <c r="K5774" t="str">
        <f t="shared" ca="1" si="568"/>
        <v>Discharged</v>
      </c>
      <c r="L5774" s="1">
        <f t="shared" ca="1" si="563"/>
        <v>25359</v>
      </c>
    </row>
    <row r="5775" spans="2:12" x14ac:dyDescent="0.25">
      <c r="B5775">
        <f t="shared" ca="1" si="565"/>
        <v>14</v>
      </c>
      <c r="C5775">
        <f t="shared" ca="1" si="564"/>
        <v>4</v>
      </c>
      <c r="D5775">
        <f t="shared" ca="1" si="564"/>
        <v>1942</v>
      </c>
      <c r="E5775">
        <f t="shared" ca="1" si="564"/>
        <v>1</v>
      </c>
      <c r="F5775">
        <f t="shared" ca="1" si="564"/>
        <v>4</v>
      </c>
      <c r="G5775">
        <f t="shared" ca="1" si="564"/>
        <v>2</v>
      </c>
      <c r="I5775" t="str">
        <f t="shared" ca="1" si="566"/>
        <v>Female</v>
      </c>
      <c r="J5775" t="str">
        <f t="shared" ca="1" si="567"/>
        <v>Self-pay</v>
      </c>
      <c r="K5775" t="str">
        <f t="shared" ca="1" si="568"/>
        <v>Admitted</v>
      </c>
      <c r="L5775" s="1">
        <f t="shared" ca="1" si="563"/>
        <v>15445</v>
      </c>
    </row>
    <row r="5776" spans="2:12" x14ac:dyDescent="0.25">
      <c r="B5776">
        <f t="shared" ca="1" si="565"/>
        <v>17</v>
      </c>
      <c r="C5776">
        <f t="shared" ca="1" si="564"/>
        <v>12</v>
      </c>
      <c r="D5776">
        <f t="shared" ca="1" si="564"/>
        <v>1963</v>
      </c>
      <c r="E5776">
        <f t="shared" ca="1" si="564"/>
        <v>2</v>
      </c>
      <c r="F5776">
        <f t="shared" ca="1" si="564"/>
        <v>3</v>
      </c>
      <c r="G5776">
        <f t="shared" ca="1" si="564"/>
        <v>3</v>
      </c>
      <c r="I5776" t="str">
        <f t="shared" ca="1" si="566"/>
        <v>Male</v>
      </c>
      <c r="J5776" t="str">
        <f t="shared" ca="1" si="567"/>
        <v>Medicaid</v>
      </c>
      <c r="K5776" t="str">
        <f t="shared" ca="1" si="568"/>
        <v>Transferred</v>
      </c>
      <c r="L5776" s="1">
        <f t="shared" ca="1" si="563"/>
        <v>23362</v>
      </c>
    </row>
    <row r="5777" spans="2:12" x14ac:dyDescent="0.25">
      <c r="B5777">
        <f t="shared" ca="1" si="565"/>
        <v>21</v>
      </c>
      <c r="C5777">
        <f t="shared" ca="1" si="564"/>
        <v>6</v>
      </c>
      <c r="D5777">
        <f t="shared" ca="1" si="564"/>
        <v>1995</v>
      </c>
      <c r="E5777">
        <f t="shared" ca="1" si="564"/>
        <v>1</v>
      </c>
      <c r="F5777">
        <f t="shared" ca="1" si="564"/>
        <v>3</v>
      </c>
      <c r="G5777">
        <f t="shared" ca="1" si="564"/>
        <v>1</v>
      </c>
      <c r="I5777" t="str">
        <f t="shared" ca="1" si="566"/>
        <v>Female</v>
      </c>
      <c r="J5777" t="str">
        <f t="shared" ca="1" si="567"/>
        <v>Medicaid</v>
      </c>
      <c r="K5777" t="str">
        <f t="shared" ca="1" si="568"/>
        <v>Discharged</v>
      </c>
      <c r="L5777" s="1">
        <f t="shared" ca="1" si="563"/>
        <v>34871</v>
      </c>
    </row>
    <row r="5778" spans="2:12" x14ac:dyDescent="0.25">
      <c r="B5778">
        <f t="shared" ca="1" si="565"/>
        <v>11</v>
      </c>
      <c r="C5778">
        <f t="shared" ca="1" si="564"/>
        <v>7</v>
      </c>
      <c r="D5778">
        <f t="shared" ca="1" si="564"/>
        <v>1948</v>
      </c>
      <c r="E5778">
        <f t="shared" ca="1" si="564"/>
        <v>1</v>
      </c>
      <c r="F5778">
        <f t="shared" ca="1" si="564"/>
        <v>3</v>
      </c>
      <c r="G5778">
        <f t="shared" ca="1" si="564"/>
        <v>3</v>
      </c>
      <c r="I5778" t="str">
        <f t="shared" ca="1" si="566"/>
        <v>Female</v>
      </c>
      <c r="J5778" t="str">
        <f t="shared" ca="1" si="567"/>
        <v>Medicaid</v>
      </c>
      <c r="K5778" t="str">
        <f t="shared" ca="1" si="568"/>
        <v>Transferred</v>
      </c>
      <c r="L5778" s="1">
        <f t="shared" ca="1" si="563"/>
        <v>17725</v>
      </c>
    </row>
    <row r="5779" spans="2:12" x14ac:dyDescent="0.25">
      <c r="B5779">
        <f t="shared" ca="1" si="565"/>
        <v>24</v>
      </c>
      <c r="C5779">
        <f t="shared" ca="1" si="564"/>
        <v>3</v>
      </c>
      <c r="D5779">
        <f t="shared" ca="1" si="564"/>
        <v>1965</v>
      </c>
      <c r="E5779">
        <f t="shared" ca="1" si="564"/>
        <v>1</v>
      </c>
      <c r="F5779">
        <f t="shared" ca="1" si="564"/>
        <v>2</v>
      </c>
      <c r="G5779">
        <f t="shared" ca="1" si="564"/>
        <v>3</v>
      </c>
      <c r="I5779" t="str">
        <f t="shared" ca="1" si="566"/>
        <v>Female</v>
      </c>
      <c r="J5779" t="str">
        <f t="shared" ca="1" si="567"/>
        <v>Medicare</v>
      </c>
      <c r="K5779" t="str">
        <f t="shared" ca="1" si="568"/>
        <v>Transferred</v>
      </c>
      <c r="L5779" s="1">
        <f t="shared" ca="1" si="563"/>
        <v>23825</v>
      </c>
    </row>
    <row r="5780" spans="2:12" x14ac:dyDescent="0.25">
      <c r="B5780">
        <f t="shared" ca="1" si="565"/>
        <v>11</v>
      </c>
      <c r="C5780">
        <f t="shared" ca="1" si="564"/>
        <v>4</v>
      </c>
      <c r="D5780">
        <f t="shared" ca="1" si="564"/>
        <v>1982</v>
      </c>
      <c r="E5780">
        <f t="shared" ref="C5780:G5831" ca="1" si="569">RANDBETWEEN(E$4,E$5)</f>
        <v>2</v>
      </c>
      <c r="F5780">
        <f t="shared" ca="1" si="569"/>
        <v>4</v>
      </c>
      <c r="G5780">
        <f t="shared" ca="1" si="569"/>
        <v>3</v>
      </c>
      <c r="I5780" t="str">
        <f t="shared" ca="1" si="566"/>
        <v>Male</v>
      </c>
      <c r="J5780" t="str">
        <f t="shared" ca="1" si="567"/>
        <v>Self-pay</v>
      </c>
      <c r="K5780" t="str">
        <f t="shared" ca="1" si="568"/>
        <v>Transferred</v>
      </c>
      <c r="L5780" s="1">
        <f t="shared" ref="L5780:L5843" ca="1" si="570">DATE(D5780,C5780,B5780)</f>
        <v>30052</v>
      </c>
    </row>
    <row r="5781" spans="2:12" x14ac:dyDescent="0.25">
      <c r="B5781">
        <f t="shared" ca="1" si="565"/>
        <v>26</v>
      </c>
      <c r="C5781">
        <f t="shared" ca="1" si="569"/>
        <v>6</v>
      </c>
      <c r="D5781">
        <f t="shared" ca="1" si="569"/>
        <v>1946</v>
      </c>
      <c r="E5781">
        <f t="shared" ca="1" si="569"/>
        <v>1</v>
      </c>
      <c r="F5781">
        <f t="shared" ca="1" si="569"/>
        <v>4</v>
      </c>
      <c r="G5781">
        <f t="shared" ca="1" si="569"/>
        <v>3</v>
      </c>
      <c r="I5781" t="str">
        <f t="shared" ca="1" si="566"/>
        <v>Female</v>
      </c>
      <c r="J5781" t="str">
        <f t="shared" ca="1" si="567"/>
        <v>Self-pay</v>
      </c>
      <c r="K5781" t="str">
        <f t="shared" ca="1" si="568"/>
        <v>Transferred</v>
      </c>
      <c r="L5781" s="1">
        <f t="shared" ca="1" si="570"/>
        <v>16979</v>
      </c>
    </row>
    <row r="5782" spans="2:12" x14ac:dyDescent="0.25">
      <c r="B5782">
        <f t="shared" ca="1" si="565"/>
        <v>29</v>
      </c>
      <c r="C5782">
        <f t="shared" ca="1" si="569"/>
        <v>11</v>
      </c>
      <c r="D5782">
        <f t="shared" ca="1" si="569"/>
        <v>1952</v>
      </c>
      <c r="E5782">
        <f t="shared" ca="1" si="569"/>
        <v>2</v>
      </c>
      <c r="F5782">
        <f t="shared" ca="1" si="569"/>
        <v>1</v>
      </c>
      <c r="G5782">
        <f t="shared" ca="1" si="569"/>
        <v>3</v>
      </c>
      <c r="I5782" t="str">
        <f t="shared" ca="1" si="566"/>
        <v>Male</v>
      </c>
      <c r="J5782" t="str">
        <f t="shared" ca="1" si="567"/>
        <v>Aetna</v>
      </c>
      <c r="K5782" t="str">
        <f t="shared" ca="1" si="568"/>
        <v>Transferred</v>
      </c>
      <c r="L5782" s="1">
        <f t="shared" ca="1" si="570"/>
        <v>19327</v>
      </c>
    </row>
    <row r="5783" spans="2:12" x14ac:dyDescent="0.25">
      <c r="B5783">
        <f t="shared" ca="1" si="565"/>
        <v>6</v>
      </c>
      <c r="C5783">
        <f t="shared" ca="1" si="569"/>
        <v>11</v>
      </c>
      <c r="D5783">
        <f t="shared" ca="1" si="569"/>
        <v>1959</v>
      </c>
      <c r="E5783">
        <f t="shared" ca="1" si="569"/>
        <v>2</v>
      </c>
      <c r="F5783">
        <f t="shared" ca="1" si="569"/>
        <v>1</v>
      </c>
      <c r="G5783">
        <f t="shared" ca="1" si="569"/>
        <v>3</v>
      </c>
      <c r="I5783" t="str">
        <f t="shared" ca="1" si="566"/>
        <v>Male</v>
      </c>
      <c r="J5783" t="str">
        <f t="shared" ca="1" si="567"/>
        <v>Aetna</v>
      </c>
      <c r="K5783" t="str">
        <f t="shared" ca="1" si="568"/>
        <v>Transferred</v>
      </c>
      <c r="L5783" s="1">
        <f t="shared" ca="1" si="570"/>
        <v>21860</v>
      </c>
    </row>
    <row r="5784" spans="2:12" x14ac:dyDescent="0.25">
      <c r="B5784">
        <f t="shared" ca="1" si="565"/>
        <v>14</v>
      </c>
      <c r="C5784">
        <f t="shared" ca="1" si="569"/>
        <v>11</v>
      </c>
      <c r="D5784">
        <f t="shared" ca="1" si="569"/>
        <v>1962</v>
      </c>
      <c r="E5784">
        <f t="shared" ca="1" si="569"/>
        <v>1</v>
      </c>
      <c r="F5784">
        <f t="shared" ca="1" si="569"/>
        <v>2</v>
      </c>
      <c r="G5784">
        <f t="shared" ca="1" si="569"/>
        <v>1</v>
      </c>
      <c r="I5784" t="str">
        <f t="shared" ca="1" si="566"/>
        <v>Female</v>
      </c>
      <c r="J5784" t="str">
        <f t="shared" ca="1" si="567"/>
        <v>Medicare</v>
      </c>
      <c r="K5784" t="str">
        <f t="shared" ca="1" si="568"/>
        <v>Discharged</v>
      </c>
      <c r="L5784" s="1">
        <f t="shared" ca="1" si="570"/>
        <v>22964</v>
      </c>
    </row>
    <row r="5785" spans="2:12" x14ac:dyDescent="0.25">
      <c r="B5785">
        <f t="shared" ca="1" si="565"/>
        <v>19</v>
      </c>
      <c r="C5785">
        <f t="shared" ca="1" si="569"/>
        <v>1</v>
      </c>
      <c r="D5785">
        <f t="shared" ca="1" si="569"/>
        <v>1916</v>
      </c>
      <c r="E5785">
        <f t="shared" ca="1" si="569"/>
        <v>2</v>
      </c>
      <c r="F5785">
        <f t="shared" ca="1" si="569"/>
        <v>4</v>
      </c>
      <c r="G5785">
        <f t="shared" ca="1" si="569"/>
        <v>3</v>
      </c>
      <c r="I5785" t="str">
        <f t="shared" ca="1" si="566"/>
        <v>Male</v>
      </c>
      <c r="J5785" t="str">
        <f t="shared" ca="1" si="567"/>
        <v>Self-pay</v>
      </c>
      <c r="K5785" t="str">
        <f t="shared" ca="1" si="568"/>
        <v>Transferred</v>
      </c>
      <c r="L5785" s="1">
        <f t="shared" ca="1" si="570"/>
        <v>5863</v>
      </c>
    </row>
    <row r="5786" spans="2:12" x14ac:dyDescent="0.25">
      <c r="B5786">
        <f t="shared" ca="1" si="565"/>
        <v>12</v>
      </c>
      <c r="C5786">
        <f t="shared" ca="1" si="569"/>
        <v>11</v>
      </c>
      <c r="D5786">
        <f t="shared" ca="1" si="569"/>
        <v>1941</v>
      </c>
      <c r="E5786">
        <f t="shared" ca="1" si="569"/>
        <v>1</v>
      </c>
      <c r="F5786">
        <f t="shared" ca="1" si="569"/>
        <v>1</v>
      </c>
      <c r="G5786">
        <f t="shared" ca="1" si="569"/>
        <v>1</v>
      </c>
      <c r="I5786" t="str">
        <f t="shared" ca="1" si="566"/>
        <v>Female</v>
      </c>
      <c r="J5786" t="str">
        <f t="shared" ca="1" si="567"/>
        <v>Aetna</v>
      </c>
      <c r="K5786" t="str">
        <f t="shared" ca="1" si="568"/>
        <v>Discharged</v>
      </c>
      <c r="L5786" s="1">
        <f t="shared" ca="1" si="570"/>
        <v>15292</v>
      </c>
    </row>
    <row r="5787" spans="2:12" x14ac:dyDescent="0.25">
      <c r="B5787">
        <f t="shared" ca="1" si="565"/>
        <v>10</v>
      </c>
      <c r="C5787">
        <f t="shared" ca="1" si="569"/>
        <v>2</v>
      </c>
      <c r="D5787">
        <f t="shared" ca="1" si="569"/>
        <v>1974</v>
      </c>
      <c r="E5787">
        <f t="shared" ca="1" si="569"/>
        <v>1</v>
      </c>
      <c r="F5787">
        <f t="shared" ca="1" si="569"/>
        <v>4</v>
      </c>
      <c r="G5787">
        <f t="shared" ca="1" si="569"/>
        <v>2</v>
      </c>
      <c r="I5787" t="str">
        <f t="shared" ca="1" si="566"/>
        <v>Female</v>
      </c>
      <c r="J5787" t="str">
        <f t="shared" ca="1" si="567"/>
        <v>Self-pay</v>
      </c>
      <c r="K5787" t="str">
        <f t="shared" ca="1" si="568"/>
        <v>Admitted</v>
      </c>
      <c r="L5787" s="1">
        <f t="shared" ca="1" si="570"/>
        <v>27070</v>
      </c>
    </row>
    <row r="5788" spans="2:12" x14ac:dyDescent="0.25">
      <c r="B5788">
        <f t="shared" ca="1" si="565"/>
        <v>19</v>
      </c>
      <c r="C5788">
        <f t="shared" ca="1" si="569"/>
        <v>8</v>
      </c>
      <c r="D5788">
        <f t="shared" ca="1" si="569"/>
        <v>2004</v>
      </c>
      <c r="E5788">
        <f t="shared" ca="1" si="569"/>
        <v>2</v>
      </c>
      <c r="F5788">
        <f t="shared" ca="1" si="569"/>
        <v>5</v>
      </c>
      <c r="G5788">
        <f t="shared" ca="1" si="569"/>
        <v>3</v>
      </c>
      <c r="I5788" t="str">
        <f t="shared" ca="1" si="566"/>
        <v>Male</v>
      </c>
      <c r="J5788" t="str">
        <f t="shared" ca="1" si="567"/>
        <v>Blue Cross</v>
      </c>
      <c r="K5788" t="str">
        <f t="shared" ca="1" si="568"/>
        <v>Transferred</v>
      </c>
      <c r="L5788" s="1">
        <f t="shared" ca="1" si="570"/>
        <v>38218</v>
      </c>
    </row>
    <row r="5789" spans="2:12" x14ac:dyDescent="0.25">
      <c r="B5789">
        <f t="shared" ca="1" si="565"/>
        <v>29</v>
      </c>
      <c r="C5789">
        <f t="shared" ca="1" si="569"/>
        <v>12</v>
      </c>
      <c r="D5789">
        <f t="shared" ca="1" si="569"/>
        <v>1932</v>
      </c>
      <c r="E5789">
        <f t="shared" ca="1" si="569"/>
        <v>1</v>
      </c>
      <c r="F5789">
        <f t="shared" ca="1" si="569"/>
        <v>4</v>
      </c>
      <c r="G5789">
        <f t="shared" ca="1" si="569"/>
        <v>4</v>
      </c>
      <c r="I5789" t="str">
        <f t="shared" ca="1" si="566"/>
        <v>Female</v>
      </c>
      <c r="J5789" t="str">
        <f t="shared" ca="1" si="567"/>
        <v>Self-pay</v>
      </c>
      <c r="K5789" t="str">
        <f t="shared" ca="1" si="568"/>
        <v>Left without being seen</v>
      </c>
      <c r="L5789" s="1">
        <f t="shared" ca="1" si="570"/>
        <v>12052</v>
      </c>
    </row>
    <row r="5790" spans="2:12" x14ac:dyDescent="0.25">
      <c r="B5790">
        <f t="shared" ca="1" si="565"/>
        <v>13</v>
      </c>
      <c r="C5790">
        <f t="shared" ca="1" si="569"/>
        <v>12</v>
      </c>
      <c r="D5790">
        <f t="shared" ca="1" si="569"/>
        <v>1967</v>
      </c>
      <c r="E5790">
        <f t="shared" ca="1" si="569"/>
        <v>2</v>
      </c>
      <c r="F5790">
        <f t="shared" ca="1" si="569"/>
        <v>2</v>
      </c>
      <c r="G5790">
        <f t="shared" ca="1" si="569"/>
        <v>2</v>
      </c>
      <c r="I5790" t="str">
        <f t="shared" ca="1" si="566"/>
        <v>Male</v>
      </c>
      <c r="J5790" t="str">
        <f t="shared" ca="1" si="567"/>
        <v>Medicare</v>
      </c>
      <c r="K5790" t="str">
        <f t="shared" ca="1" si="568"/>
        <v>Admitted</v>
      </c>
      <c r="L5790" s="1">
        <f t="shared" ca="1" si="570"/>
        <v>24819</v>
      </c>
    </row>
    <row r="5791" spans="2:12" x14ac:dyDescent="0.25">
      <c r="B5791">
        <f t="shared" ca="1" si="565"/>
        <v>25</v>
      </c>
      <c r="C5791">
        <f t="shared" ca="1" si="569"/>
        <v>10</v>
      </c>
      <c r="D5791">
        <f t="shared" ca="1" si="569"/>
        <v>1970</v>
      </c>
      <c r="E5791">
        <f t="shared" ca="1" si="569"/>
        <v>1</v>
      </c>
      <c r="F5791">
        <f t="shared" ca="1" si="569"/>
        <v>5</v>
      </c>
      <c r="G5791">
        <f t="shared" ca="1" si="569"/>
        <v>1</v>
      </c>
      <c r="I5791" t="str">
        <f t="shared" ca="1" si="566"/>
        <v>Female</v>
      </c>
      <c r="J5791" t="str">
        <f t="shared" ca="1" si="567"/>
        <v>Blue Cross</v>
      </c>
      <c r="K5791" t="str">
        <f t="shared" ca="1" si="568"/>
        <v>Discharged</v>
      </c>
      <c r="L5791" s="1">
        <f t="shared" ca="1" si="570"/>
        <v>25866</v>
      </c>
    </row>
    <row r="5792" spans="2:12" x14ac:dyDescent="0.25">
      <c r="B5792">
        <f t="shared" ca="1" si="565"/>
        <v>2</v>
      </c>
      <c r="C5792">
        <f t="shared" ca="1" si="569"/>
        <v>1</v>
      </c>
      <c r="D5792">
        <f t="shared" ca="1" si="569"/>
        <v>1995</v>
      </c>
      <c r="E5792">
        <f t="shared" ca="1" si="569"/>
        <v>1</v>
      </c>
      <c r="F5792">
        <f t="shared" ca="1" si="569"/>
        <v>5</v>
      </c>
      <c r="G5792">
        <f t="shared" ca="1" si="569"/>
        <v>4</v>
      </c>
      <c r="I5792" t="str">
        <f t="shared" ca="1" si="566"/>
        <v>Female</v>
      </c>
      <c r="J5792" t="str">
        <f t="shared" ca="1" si="567"/>
        <v>Blue Cross</v>
      </c>
      <c r="K5792" t="str">
        <f t="shared" ca="1" si="568"/>
        <v>Left without being seen</v>
      </c>
      <c r="L5792" s="1">
        <f t="shared" ca="1" si="570"/>
        <v>34701</v>
      </c>
    </row>
    <row r="5793" spans="2:12" x14ac:dyDescent="0.25">
      <c r="B5793">
        <f t="shared" ca="1" si="565"/>
        <v>18</v>
      </c>
      <c r="C5793">
        <f t="shared" ca="1" si="569"/>
        <v>9</v>
      </c>
      <c r="D5793">
        <f t="shared" ca="1" si="569"/>
        <v>1926</v>
      </c>
      <c r="E5793">
        <f t="shared" ca="1" si="569"/>
        <v>2</v>
      </c>
      <c r="F5793">
        <f t="shared" ca="1" si="569"/>
        <v>3</v>
      </c>
      <c r="G5793">
        <f t="shared" ca="1" si="569"/>
        <v>4</v>
      </c>
      <c r="I5793" t="str">
        <f t="shared" ca="1" si="566"/>
        <v>Male</v>
      </c>
      <c r="J5793" t="str">
        <f t="shared" ca="1" si="567"/>
        <v>Medicaid</v>
      </c>
      <c r="K5793" t="str">
        <f t="shared" ca="1" si="568"/>
        <v>Left without being seen</v>
      </c>
      <c r="L5793" s="1">
        <f t="shared" ca="1" si="570"/>
        <v>9758</v>
      </c>
    </row>
    <row r="5794" spans="2:12" x14ac:dyDescent="0.25">
      <c r="B5794">
        <f t="shared" ca="1" si="565"/>
        <v>29</v>
      </c>
      <c r="C5794">
        <f t="shared" ca="1" si="569"/>
        <v>3</v>
      </c>
      <c r="D5794">
        <f t="shared" ca="1" si="569"/>
        <v>1916</v>
      </c>
      <c r="E5794">
        <f t="shared" ca="1" si="569"/>
        <v>1</v>
      </c>
      <c r="F5794">
        <f t="shared" ca="1" si="569"/>
        <v>5</v>
      </c>
      <c r="G5794">
        <f t="shared" ca="1" si="569"/>
        <v>4</v>
      </c>
      <c r="I5794" t="str">
        <f t="shared" ca="1" si="566"/>
        <v>Female</v>
      </c>
      <c r="J5794" t="str">
        <f t="shared" ca="1" si="567"/>
        <v>Blue Cross</v>
      </c>
      <c r="K5794" t="str">
        <f t="shared" ca="1" si="568"/>
        <v>Left without being seen</v>
      </c>
      <c r="L5794" s="1">
        <f t="shared" ca="1" si="570"/>
        <v>5933</v>
      </c>
    </row>
    <row r="5795" spans="2:12" x14ac:dyDescent="0.25">
      <c r="B5795">
        <f t="shared" ca="1" si="565"/>
        <v>17</v>
      </c>
      <c r="C5795">
        <f t="shared" ca="1" si="569"/>
        <v>7</v>
      </c>
      <c r="D5795">
        <f t="shared" ca="1" si="569"/>
        <v>1983</v>
      </c>
      <c r="E5795">
        <f t="shared" ca="1" si="569"/>
        <v>1</v>
      </c>
      <c r="F5795">
        <f t="shared" ca="1" si="569"/>
        <v>3</v>
      </c>
      <c r="G5795">
        <f t="shared" ca="1" si="569"/>
        <v>2</v>
      </c>
      <c r="I5795" t="str">
        <f t="shared" ca="1" si="566"/>
        <v>Female</v>
      </c>
      <c r="J5795" t="str">
        <f t="shared" ca="1" si="567"/>
        <v>Medicaid</v>
      </c>
      <c r="K5795" t="str">
        <f t="shared" ca="1" si="568"/>
        <v>Admitted</v>
      </c>
      <c r="L5795" s="1">
        <f t="shared" ca="1" si="570"/>
        <v>30514</v>
      </c>
    </row>
    <row r="5796" spans="2:12" x14ac:dyDescent="0.25">
      <c r="B5796">
        <f t="shared" ca="1" si="565"/>
        <v>24</v>
      </c>
      <c r="C5796">
        <f t="shared" ca="1" si="569"/>
        <v>5</v>
      </c>
      <c r="D5796">
        <f t="shared" ca="1" si="569"/>
        <v>1994</v>
      </c>
      <c r="E5796">
        <f t="shared" ca="1" si="569"/>
        <v>1</v>
      </c>
      <c r="F5796">
        <f t="shared" ca="1" si="569"/>
        <v>3</v>
      </c>
      <c r="G5796">
        <f t="shared" ca="1" si="569"/>
        <v>4</v>
      </c>
      <c r="I5796" t="str">
        <f t="shared" ca="1" si="566"/>
        <v>Female</v>
      </c>
      <c r="J5796" t="str">
        <f t="shared" ca="1" si="567"/>
        <v>Medicaid</v>
      </c>
      <c r="K5796" t="str">
        <f t="shared" ca="1" si="568"/>
        <v>Left without being seen</v>
      </c>
      <c r="L5796" s="1">
        <f t="shared" ca="1" si="570"/>
        <v>34478</v>
      </c>
    </row>
    <row r="5797" spans="2:12" x14ac:dyDescent="0.25">
      <c r="B5797">
        <f t="shared" ca="1" si="565"/>
        <v>5</v>
      </c>
      <c r="C5797">
        <f t="shared" ca="1" si="569"/>
        <v>9</v>
      </c>
      <c r="D5797">
        <f t="shared" ca="1" si="569"/>
        <v>1986</v>
      </c>
      <c r="E5797">
        <f t="shared" ca="1" si="569"/>
        <v>2</v>
      </c>
      <c r="F5797">
        <f t="shared" ca="1" si="569"/>
        <v>1</v>
      </c>
      <c r="G5797">
        <f t="shared" ca="1" si="569"/>
        <v>2</v>
      </c>
      <c r="I5797" t="str">
        <f t="shared" ca="1" si="566"/>
        <v>Male</v>
      </c>
      <c r="J5797" t="str">
        <f t="shared" ca="1" si="567"/>
        <v>Aetna</v>
      </c>
      <c r="K5797" t="str">
        <f t="shared" ca="1" si="568"/>
        <v>Admitted</v>
      </c>
      <c r="L5797" s="1">
        <f t="shared" ca="1" si="570"/>
        <v>31660</v>
      </c>
    </row>
    <row r="5798" spans="2:12" x14ac:dyDescent="0.25">
      <c r="B5798">
        <f t="shared" ca="1" si="565"/>
        <v>8</v>
      </c>
      <c r="C5798">
        <f t="shared" ca="1" si="569"/>
        <v>12</v>
      </c>
      <c r="D5798">
        <f t="shared" ca="1" si="569"/>
        <v>1996</v>
      </c>
      <c r="E5798">
        <f t="shared" ca="1" si="569"/>
        <v>2</v>
      </c>
      <c r="F5798">
        <f t="shared" ca="1" si="569"/>
        <v>2</v>
      </c>
      <c r="G5798">
        <f t="shared" ca="1" si="569"/>
        <v>1</v>
      </c>
      <c r="I5798" t="str">
        <f t="shared" ca="1" si="566"/>
        <v>Male</v>
      </c>
      <c r="J5798" t="str">
        <f t="shared" ca="1" si="567"/>
        <v>Medicare</v>
      </c>
      <c r="K5798" t="str">
        <f t="shared" ca="1" si="568"/>
        <v>Discharged</v>
      </c>
      <c r="L5798" s="1">
        <f t="shared" ca="1" si="570"/>
        <v>35407</v>
      </c>
    </row>
    <row r="5799" spans="2:12" x14ac:dyDescent="0.25">
      <c r="B5799">
        <f t="shared" ca="1" si="565"/>
        <v>12</v>
      </c>
      <c r="C5799">
        <f t="shared" ca="1" si="569"/>
        <v>4</v>
      </c>
      <c r="D5799">
        <f t="shared" ca="1" si="569"/>
        <v>1937</v>
      </c>
      <c r="E5799">
        <f t="shared" ca="1" si="569"/>
        <v>1</v>
      </c>
      <c r="F5799">
        <f t="shared" ca="1" si="569"/>
        <v>3</v>
      </c>
      <c r="G5799">
        <f t="shared" ca="1" si="569"/>
        <v>4</v>
      </c>
      <c r="I5799" t="str">
        <f t="shared" ca="1" si="566"/>
        <v>Female</v>
      </c>
      <c r="J5799" t="str">
        <f t="shared" ca="1" si="567"/>
        <v>Medicaid</v>
      </c>
      <c r="K5799" t="str">
        <f t="shared" ca="1" si="568"/>
        <v>Left without being seen</v>
      </c>
      <c r="L5799" s="1">
        <f t="shared" ca="1" si="570"/>
        <v>13617</v>
      </c>
    </row>
    <row r="5800" spans="2:12" x14ac:dyDescent="0.25">
      <c r="B5800">
        <f t="shared" ca="1" si="565"/>
        <v>20</v>
      </c>
      <c r="C5800">
        <f t="shared" ca="1" si="569"/>
        <v>1</v>
      </c>
      <c r="D5800">
        <f t="shared" ca="1" si="569"/>
        <v>1915</v>
      </c>
      <c r="E5800">
        <f t="shared" ca="1" si="569"/>
        <v>2</v>
      </c>
      <c r="F5800">
        <f t="shared" ca="1" si="569"/>
        <v>5</v>
      </c>
      <c r="G5800">
        <f t="shared" ca="1" si="569"/>
        <v>1</v>
      </c>
      <c r="I5800" t="str">
        <f t="shared" ca="1" si="566"/>
        <v>Male</v>
      </c>
      <c r="J5800" t="str">
        <f t="shared" ca="1" si="567"/>
        <v>Blue Cross</v>
      </c>
      <c r="K5800" t="str">
        <f t="shared" ca="1" si="568"/>
        <v>Discharged</v>
      </c>
      <c r="L5800" s="1">
        <f t="shared" ca="1" si="570"/>
        <v>5499</v>
      </c>
    </row>
    <row r="5801" spans="2:12" x14ac:dyDescent="0.25">
      <c r="B5801">
        <f t="shared" ca="1" si="565"/>
        <v>26</v>
      </c>
      <c r="C5801">
        <f t="shared" ca="1" si="569"/>
        <v>7</v>
      </c>
      <c r="D5801">
        <f t="shared" ca="1" si="569"/>
        <v>2008</v>
      </c>
      <c r="E5801">
        <f t="shared" ca="1" si="569"/>
        <v>2</v>
      </c>
      <c r="F5801">
        <f t="shared" ca="1" si="569"/>
        <v>1</v>
      </c>
      <c r="G5801">
        <f t="shared" ca="1" si="569"/>
        <v>3</v>
      </c>
      <c r="I5801" t="str">
        <f t="shared" ca="1" si="566"/>
        <v>Male</v>
      </c>
      <c r="J5801" t="str">
        <f t="shared" ca="1" si="567"/>
        <v>Aetna</v>
      </c>
      <c r="K5801" t="str">
        <f t="shared" ca="1" si="568"/>
        <v>Transferred</v>
      </c>
      <c r="L5801" s="1">
        <f t="shared" ca="1" si="570"/>
        <v>39655</v>
      </c>
    </row>
    <row r="5802" spans="2:12" x14ac:dyDescent="0.25">
      <c r="B5802">
        <f t="shared" ca="1" si="565"/>
        <v>9</v>
      </c>
      <c r="C5802">
        <f t="shared" ca="1" si="569"/>
        <v>3</v>
      </c>
      <c r="D5802">
        <f t="shared" ca="1" si="569"/>
        <v>1981</v>
      </c>
      <c r="E5802">
        <f t="shared" ca="1" si="569"/>
        <v>2</v>
      </c>
      <c r="F5802">
        <f t="shared" ca="1" si="569"/>
        <v>1</v>
      </c>
      <c r="G5802">
        <f t="shared" ca="1" si="569"/>
        <v>1</v>
      </c>
      <c r="I5802" t="str">
        <f t="shared" ca="1" si="566"/>
        <v>Male</v>
      </c>
      <c r="J5802" t="str">
        <f t="shared" ca="1" si="567"/>
        <v>Aetna</v>
      </c>
      <c r="K5802" t="str">
        <f t="shared" ca="1" si="568"/>
        <v>Discharged</v>
      </c>
      <c r="L5802" s="1">
        <f t="shared" ca="1" si="570"/>
        <v>29654</v>
      </c>
    </row>
    <row r="5803" spans="2:12" x14ac:dyDescent="0.25">
      <c r="B5803">
        <f t="shared" ca="1" si="565"/>
        <v>9</v>
      </c>
      <c r="C5803">
        <f t="shared" ca="1" si="569"/>
        <v>11</v>
      </c>
      <c r="D5803">
        <f t="shared" ca="1" si="569"/>
        <v>1980</v>
      </c>
      <c r="E5803">
        <f t="shared" ca="1" si="569"/>
        <v>1</v>
      </c>
      <c r="F5803">
        <f t="shared" ca="1" si="569"/>
        <v>4</v>
      </c>
      <c r="G5803">
        <f t="shared" ca="1" si="569"/>
        <v>2</v>
      </c>
      <c r="I5803" t="str">
        <f t="shared" ca="1" si="566"/>
        <v>Female</v>
      </c>
      <c r="J5803" t="str">
        <f t="shared" ca="1" si="567"/>
        <v>Self-pay</v>
      </c>
      <c r="K5803" t="str">
        <f t="shared" ca="1" si="568"/>
        <v>Admitted</v>
      </c>
      <c r="L5803" s="1">
        <f t="shared" ca="1" si="570"/>
        <v>29534</v>
      </c>
    </row>
    <row r="5804" spans="2:12" x14ac:dyDescent="0.25">
      <c r="B5804">
        <f t="shared" ca="1" si="565"/>
        <v>29</v>
      </c>
      <c r="C5804">
        <f t="shared" ca="1" si="569"/>
        <v>9</v>
      </c>
      <c r="D5804">
        <f t="shared" ca="1" si="569"/>
        <v>1993</v>
      </c>
      <c r="E5804">
        <f t="shared" ca="1" si="569"/>
        <v>1</v>
      </c>
      <c r="F5804">
        <f t="shared" ca="1" si="569"/>
        <v>1</v>
      </c>
      <c r="G5804">
        <f t="shared" ca="1" si="569"/>
        <v>1</v>
      </c>
      <c r="I5804" t="str">
        <f t="shared" ca="1" si="566"/>
        <v>Female</v>
      </c>
      <c r="J5804" t="str">
        <f t="shared" ca="1" si="567"/>
        <v>Aetna</v>
      </c>
      <c r="K5804" t="str">
        <f t="shared" ca="1" si="568"/>
        <v>Discharged</v>
      </c>
      <c r="L5804" s="1">
        <f t="shared" ca="1" si="570"/>
        <v>34241</v>
      </c>
    </row>
    <row r="5805" spans="2:12" x14ac:dyDescent="0.25">
      <c r="B5805">
        <f t="shared" ca="1" si="565"/>
        <v>4</v>
      </c>
      <c r="C5805">
        <f t="shared" ca="1" si="569"/>
        <v>6</v>
      </c>
      <c r="D5805">
        <f t="shared" ca="1" si="569"/>
        <v>2001</v>
      </c>
      <c r="E5805">
        <f t="shared" ca="1" si="569"/>
        <v>1</v>
      </c>
      <c r="F5805">
        <f t="shared" ca="1" si="569"/>
        <v>5</v>
      </c>
      <c r="G5805">
        <f t="shared" ca="1" si="569"/>
        <v>1</v>
      </c>
      <c r="I5805" t="str">
        <f t="shared" ca="1" si="566"/>
        <v>Female</v>
      </c>
      <c r="J5805" t="str">
        <f t="shared" ca="1" si="567"/>
        <v>Blue Cross</v>
      </c>
      <c r="K5805" t="str">
        <f t="shared" ca="1" si="568"/>
        <v>Discharged</v>
      </c>
      <c r="L5805" s="1">
        <f t="shared" ca="1" si="570"/>
        <v>37046</v>
      </c>
    </row>
    <row r="5806" spans="2:12" x14ac:dyDescent="0.25">
      <c r="B5806">
        <f t="shared" ca="1" si="565"/>
        <v>18</v>
      </c>
      <c r="C5806">
        <f t="shared" ca="1" si="569"/>
        <v>1</v>
      </c>
      <c r="D5806">
        <f t="shared" ca="1" si="569"/>
        <v>1939</v>
      </c>
      <c r="E5806">
        <f t="shared" ca="1" si="569"/>
        <v>2</v>
      </c>
      <c r="F5806">
        <f t="shared" ca="1" si="569"/>
        <v>1</v>
      </c>
      <c r="G5806">
        <f t="shared" ca="1" si="569"/>
        <v>1</v>
      </c>
      <c r="I5806" t="str">
        <f t="shared" ca="1" si="566"/>
        <v>Male</v>
      </c>
      <c r="J5806" t="str">
        <f t="shared" ca="1" si="567"/>
        <v>Aetna</v>
      </c>
      <c r="K5806" t="str">
        <f t="shared" ca="1" si="568"/>
        <v>Discharged</v>
      </c>
      <c r="L5806" s="1">
        <f t="shared" ca="1" si="570"/>
        <v>14263</v>
      </c>
    </row>
    <row r="5807" spans="2:12" x14ac:dyDescent="0.25">
      <c r="B5807">
        <f t="shared" ca="1" si="565"/>
        <v>21</v>
      </c>
      <c r="C5807">
        <f t="shared" ca="1" si="569"/>
        <v>5</v>
      </c>
      <c r="D5807">
        <f t="shared" ca="1" si="569"/>
        <v>1976</v>
      </c>
      <c r="E5807">
        <f t="shared" ca="1" si="569"/>
        <v>2</v>
      </c>
      <c r="F5807">
        <f t="shared" ca="1" si="569"/>
        <v>1</v>
      </c>
      <c r="G5807">
        <f t="shared" ca="1" si="569"/>
        <v>2</v>
      </c>
      <c r="I5807" t="str">
        <f t="shared" ca="1" si="566"/>
        <v>Male</v>
      </c>
      <c r="J5807" t="str">
        <f t="shared" ca="1" si="567"/>
        <v>Aetna</v>
      </c>
      <c r="K5807" t="str">
        <f t="shared" ca="1" si="568"/>
        <v>Admitted</v>
      </c>
      <c r="L5807" s="1">
        <f t="shared" ca="1" si="570"/>
        <v>27901</v>
      </c>
    </row>
    <row r="5808" spans="2:12" x14ac:dyDescent="0.25">
      <c r="B5808">
        <f t="shared" ca="1" si="565"/>
        <v>2</v>
      </c>
      <c r="C5808">
        <f t="shared" ca="1" si="569"/>
        <v>1</v>
      </c>
      <c r="D5808">
        <f t="shared" ca="1" si="569"/>
        <v>1945</v>
      </c>
      <c r="E5808">
        <f t="shared" ca="1" si="569"/>
        <v>2</v>
      </c>
      <c r="F5808">
        <f t="shared" ca="1" si="569"/>
        <v>4</v>
      </c>
      <c r="G5808">
        <f t="shared" ca="1" si="569"/>
        <v>3</v>
      </c>
      <c r="I5808" t="str">
        <f t="shared" ca="1" si="566"/>
        <v>Male</v>
      </c>
      <c r="J5808" t="str">
        <f t="shared" ca="1" si="567"/>
        <v>Self-pay</v>
      </c>
      <c r="K5808" t="str">
        <f t="shared" ca="1" si="568"/>
        <v>Transferred</v>
      </c>
      <c r="L5808" s="1">
        <f t="shared" ca="1" si="570"/>
        <v>16439</v>
      </c>
    </row>
    <row r="5809" spans="2:12" x14ac:dyDescent="0.25">
      <c r="B5809">
        <f t="shared" ca="1" si="565"/>
        <v>30</v>
      </c>
      <c r="C5809">
        <f t="shared" ca="1" si="569"/>
        <v>1</v>
      </c>
      <c r="D5809">
        <f t="shared" ca="1" si="569"/>
        <v>1919</v>
      </c>
      <c r="E5809">
        <f t="shared" ca="1" si="569"/>
        <v>1</v>
      </c>
      <c r="F5809">
        <f t="shared" ca="1" si="569"/>
        <v>1</v>
      </c>
      <c r="G5809">
        <f t="shared" ca="1" si="569"/>
        <v>2</v>
      </c>
      <c r="I5809" t="str">
        <f t="shared" ca="1" si="566"/>
        <v>Female</v>
      </c>
      <c r="J5809" t="str">
        <f t="shared" ca="1" si="567"/>
        <v>Aetna</v>
      </c>
      <c r="K5809" t="str">
        <f t="shared" ca="1" si="568"/>
        <v>Admitted</v>
      </c>
      <c r="L5809" s="1">
        <f t="shared" ca="1" si="570"/>
        <v>6970</v>
      </c>
    </row>
    <row r="5810" spans="2:12" x14ac:dyDescent="0.25">
      <c r="B5810">
        <f t="shared" ca="1" si="565"/>
        <v>17</v>
      </c>
      <c r="C5810">
        <f t="shared" ca="1" si="569"/>
        <v>1</v>
      </c>
      <c r="D5810">
        <f t="shared" ca="1" si="569"/>
        <v>1985</v>
      </c>
      <c r="E5810">
        <f t="shared" ca="1" si="569"/>
        <v>1</v>
      </c>
      <c r="F5810">
        <f t="shared" ca="1" si="569"/>
        <v>3</v>
      </c>
      <c r="G5810">
        <f t="shared" ca="1" si="569"/>
        <v>3</v>
      </c>
      <c r="I5810" t="str">
        <f t="shared" ca="1" si="566"/>
        <v>Female</v>
      </c>
      <c r="J5810" t="str">
        <f t="shared" ca="1" si="567"/>
        <v>Medicaid</v>
      </c>
      <c r="K5810" t="str">
        <f t="shared" ca="1" si="568"/>
        <v>Transferred</v>
      </c>
      <c r="L5810" s="1">
        <f t="shared" ca="1" si="570"/>
        <v>31064</v>
      </c>
    </row>
    <row r="5811" spans="2:12" x14ac:dyDescent="0.25">
      <c r="B5811">
        <f t="shared" ca="1" si="565"/>
        <v>26</v>
      </c>
      <c r="C5811">
        <f t="shared" ca="1" si="569"/>
        <v>4</v>
      </c>
      <c r="D5811">
        <f t="shared" ca="1" si="569"/>
        <v>1954</v>
      </c>
      <c r="E5811">
        <f t="shared" ca="1" si="569"/>
        <v>2</v>
      </c>
      <c r="F5811">
        <f t="shared" ca="1" si="569"/>
        <v>5</v>
      </c>
      <c r="G5811">
        <f t="shared" ca="1" si="569"/>
        <v>1</v>
      </c>
      <c r="I5811" t="str">
        <f t="shared" ca="1" si="566"/>
        <v>Male</v>
      </c>
      <c r="J5811" t="str">
        <f t="shared" ca="1" si="567"/>
        <v>Blue Cross</v>
      </c>
      <c r="K5811" t="str">
        <f t="shared" ca="1" si="568"/>
        <v>Discharged</v>
      </c>
      <c r="L5811" s="1">
        <f t="shared" ca="1" si="570"/>
        <v>19840</v>
      </c>
    </row>
    <row r="5812" spans="2:12" x14ac:dyDescent="0.25">
      <c r="B5812">
        <f t="shared" ca="1" si="565"/>
        <v>14</v>
      </c>
      <c r="C5812">
        <f t="shared" ca="1" si="569"/>
        <v>11</v>
      </c>
      <c r="D5812">
        <f t="shared" ca="1" si="569"/>
        <v>2011</v>
      </c>
      <c r="E5812">
        <f t="shared" ca="1" si="569"/>
        <v>1</v>
      </c>
      <c r="F5812">
        <f t="shared" ca="1" si="569"/>
        <v>1</v>
      </c>
      <c r="G5812">
        <f t="shared" ca="1" si="569"/>
        <v>3</v>
      </c>
      <c r="I5812" t="str">
        <f t="shared" ca="1" si="566"/>
        <v>Female</v>
      </c>
      <c r="J5812" t="str">
        <f t="shared" ca="1" si="567"/>
        <v>Aetna</v>
      </c>
      <c r="K5812" t="str">
        <f t="shared" ca="1" si="568"/>
        <v>Transferred</v>
      </c>
      <c r="L5812" s="1">
        <f t="shared" ca="1" si="570"/>
        <v>40861</v>
      </c>
    </row>
    <row r="5813" spans="2:12" x14ac:dyDescent="0.25">
      <c r="B5813">
        <f t="shared" ca="1" si="565"/>
        <v>30</v>
      </c>
      <c r="C5813">
        <f t="shared" ca="1" si="569"/>
        <v>12</v>
      </c>
      <c r="D5813">
        <f t="shared" ca="1" si="569"/>
        <v>1984</v>
      </c>
      <c r="E5813">
        <f t="shared" ca="1" si="569"/>
        <v>1</v>
      </c>
      <c r="F5813">
        <f t="shared" ca="1" si="569"/>
        <v>3</v>
      </c>
      <c r="G5813">
        <f t="shared" ca="1" si="569"/>
        <v>2</v>
      </c>
      <c r="I5813" t="str">
        <f t="shared" ca="1" si="566"/>
        <v>Female</v>
      </c>
      <c r="J5813" t="str">
        <f t="shared" ca="1" si="567"/>
        <v>Medicaid</v>
      </c>
      <c r="K5813" t="str">
        <f t="shared" ca="1" si="568"/>
        <v>Admitted</v>
      </c>
      <c r="L5813" s="1">
        <f t="shared" ca="1" si="570"/>
        <v>31046</v>
      </c>
    </row>
    <row r="5814" spans="2:12" x14ac:dyDescent="0.25">
      <c r="B5814">
        <f t="shared" ca="1" si="565"/>
        <v>3</v>
      </c>
      <c r="C5814">
        <f t="shared" ca="1" si="569"/>
        <v>8</v>
      </c>
      <c r="D5814">
        <f t="shared" ca="1" si="569"/>
        <v>1987</v>
      </c>
      <c r="E5814">
        <f t="shared" ca="1" si="569"/>
        <v>1</v>
      </c>
      <c r="F5814">
        <f t="shared" ca="1" si="569"/>
        <v>2</v>
      </c>
      <c r="G5814">
        <f t="shared" ca="1" si="569"/>
        <v>4</v>
      </c>
      <c r="I5814" t="str">
        <f t="shared" ca="1" si="566"/>
        <v>Female</v>
      </c>
      <c r="J5814" t="str">
        <f t="shared" ca="1" si="567"/>
        <v>Medicare</v>
      </c>
      <c r="K5814" t="str">
        <f t="shared" ca="1" si="568"/>
        <v>Left without being seen</v>
      </c>
      <c r="L5814" s="1">
        <f t="shared" ca="1" si="570"/>
        <v>31992</v>
      </c>
    </row>
    <row r="5815" spans="2:12" x14ac:dyDescent="0.25">
      <c r="B5815">
        <f t="shared" ca="1" si="565"/>
        <v>20</v>
      </c>
      <c r="C5815">
        <f t="shared" ca="1" si="569"/>
        <v>5</v>
      </c>
      <c r="D5815">
        <f t="shared" ca="1" si="569"/>
        <v>1989</v>
      </c>
      <c r="E5815">
        <f t="shared" ca="1" si="569"/>
        <v>1</v>
      </c>
      <c r="F5815">
        <f t="shared" ca="1" si="569"/>
        <v>3</v>
      </c>
      <c r="G5815">
        <f t="shared" ca="1" si="569"/>
        <v>4</v>
      </c>
      <c r="I5815" t="str">
        <f t="shared" ca="1" si="566"/>
        <v>Female</v>
      </c>
      <c r="J5815" t="str">
        <f t="shared" ca="1" si="567"/>
        <v>Medicaid</v>
      </c>
      <c r="K5815" t="str">
        <f t="shared" ca="1" si="568"/>
        <v>Left without being seen</v>
      </c>
      <c r="L5815" s="1">
        <f t="shared" ca="1" si="570"/>
        <v>32648</v>
      </c>
    </row>
    <row r="5816" spans="2:12" x14ac:dyDescent="0.25">
      <c r="B5816">
        <f t="shared" ca="1" si="565"/>
        <v>24</v>
      </c>
      <c r="C5816">
        <f t="shared" ca="1" si="569"/>
        <v>6</v>
      </c>
      <c r="D5816">
        <f t="shared" ca="1" si="569"/>
        <v>1994</v>
      </c>
      <c r="E5816">
        <f t="shared" ca="1" si="569"/>
        <v>2</v>
      </c>
      <c r="F5816">
        <f t="shared" ca="1" si="569"/>
        <v>1</v>
      </c>
      <c r="G5816">
        <f t="shared" ca="1" si="569"/>
        <v>2</v>
      </c>
      <c r="I5816" t="str">
        <f t="shared" ca="1" si="566"/>
        <v>Male</v>
      </c>
      <c r="J5816" t="str">
        <f t="shared" ca="1" si="567"/>
        <v>Aetna</v>
      </c>
      <c r="K5816" t="str">
        <f t="shared" ca="1" si="568"/>
        <v>Admitted</v>
      </c>
      <c r="L5816" s="1">
        <f t="shared" ca="1" si="570"/>
        <v>34509</v>
      </c>
    </row>
    <row r="5817" spans="2:12" x14ac:dyDescent="0.25">
      <c r="B5817">
        <f t="shared" ca="1" si="565"/>
        <v>16</v>
      </c>
      <c r="C5817">
        <f t="shared" ca="1" si="569"/>
        <v>7</v>
      </c>
      <c r="D5817">
        <f t="shared" ca="1" si="569"/>
        <v>1919</v>
      </c>
      <c r="E5817">
        <f t="shared" ca="1" si="569"/>
        <v>1</v>
      </c>
      <c r="F5817">
        <f t="shared" ca="1" si="569"/>
        <v>3</v>
      </c>
      <c r="G5817">
        <f t="shared" ca="1" si="569"/>
        <v>1</v>
      </c>
      <c r="I5817" t="str">
        <f t="shared" ca="1" si="566"/>
        <v>Female</v>
      </c>
      <c r="J5817" t="str">
        <f t="shared" ca="1" si="567"/>
        <v>Medicaid</v>
      </c>
      <c r="K5817" t="str">
        <f t="shared" ca="1" si="568"/>
        <v>Discharged</v>
      </c>
      <c r="L5817" s="1">
        <f t="shared" ca="1" si="570"/>
        <v>7137</v>
      </c>
    </row>
    <row r="5818" spans="2:12" x14ac:dyDescent="0.25">
      <c r="B5818">
        <f t="shared" ca="1" si="565"/>
        <v>10</v>
      </c>
      <c r="C5818">
        <f t="shared" ca="1" si="569"/>
        <v>7</v>
      </c>
      <c r="D5818">
        <f t="shared" ca="1" si="569"/>
        <v>1985</v>
      </c>
      <c r="E5818">
        <f t="shared" ca="1" si="569"/>
        <v>2</v>
      </c>
      <c r="F5818">
        <f t="shared" ca="1" si="569"/>
        <v>4</v>
      </c>
      <c r="G5818">
        <f t="shared" ca="1" si="569"/>
        <v>1</v>
      </c>
      <c r="I5818" t="str">
        <f t="shared" ca="1" si="566"/>
        <v>Male</v>
      </c>
      <c r="J5818" t="str">
        <f t="shared" ca="1" si="567"/>
        <v>Self-pay</v>
      </c>
      <c r="K5818" t="str">
        <f t="shared" ca="1" si="568"/>
        <v>Discharged</v>
      </c>
      <c r="L5818" s="1">
        <f t="shared" ca="1" si="570"/>
        <v>31238</v>
      </c>
    </row>
    <row r="5819" spans="2:12" x14ac:dyDescent="0.25">
      <c r="B5819">
        <f t="shared" ca="1" si="565"/>
        <v>28</v>
      </c>
      <c r="C5819">
        <f t="shared" ca="1" si="569"/>
        <v>8</v>
      </c>
      <c r="D5819">
        <f t="shared" ca="1" si="569"/>
        <v>1919</v>
      </c>
      <c r="E5819">
        <f t="shared" ca="1" si="569"/>
        <v>1</v>
      </c>
      <c r="F5819">
        <f t="shared" ca="1" si="569"/>
        <v>2</v>
      </c>
      <c r="G5819">
        <f t="shared" ca="1" si="569"/>
        <v>3</v>
      </c>
      <c r="I5819" t="str">
        <f t="shared" ca="1" si="566"/>
        <v>Female</v>
      </c>
      <c r="J5819" t="str">
        <f t="shared" ca="1" si="567"/>
        <v>Medicare</v>
      </c>
      <c r="K5819" t="str">
        <f t="shared" ca="1" si="568"/>
        <v>Transferred</v>
      </c>
      <c r="L5819" s="1">
        <f t="shared" ca="1" si="570"/>
        <v>7180</v>
      </c>
    </row>
    <row r="5820" spans="2:12" x14ac:dyDescent="0.25">
      <c r="B5820">
        <f t="shared" ca="1" si="565"/>
        <v>18</v>
      </c>
      <c r="C5820">
        <f t="shared" ca="1" si="569"/>
        <v>3</v>
      </c>
      <c r="D5820">
        <f t="shared" ca="1" si="569"/>
        <v>1974</v>
      </c>
      <c r="E5820">
        <f t="shared" ca="1" si="569"/>
        <v>1</v>
      </c>
      <c r="F5820">
        <f t="shared" ca="1" si="569"/>
        <v>2</v>
      </c>
      <c r="G5820">
        <f t="shared" ca="1" si="569"/>
        <v>4</v>
      </c>
      <c r="I5820" t="str">
        <f t="shared" ca="1" si="566"/>
        <v>Female</v>
      </c>
      <c r="J5820" t="str">
        <f t="shared" ca="1" si="567"/>
        <v>Medicare</v>
      </c>
      <c r="K5820" t="str">
        <f t="shared" ca="1" si="568"/>
        <v>Left without being seen</v>
      </c>
      <c r="L5820" s="1">
        <f t="shared" ca="1" si="570"/>
        <v>27106</v>
      </c>
    </row>
    <row r="5821" spans="2:12" x14ac:dyDescent="0.25">
      <c r="B5821">
        <f t="shared" ca="1" si="565"/>
        <v>8</v>
      </c>
      <c r="C5821">
        <f t="shared" ca="1" si="569"/>
        <v>2</v>
      </c>
      <c r="D5821">
        <f t="shared" ca="1" si="569"/>
        <v>1995</v>
      </c>
      <c r="E5821">
        <f t="shared" ca="1" si="569"/>
        <v>1</v>
      </c>
      <c r="F5821">
        <f t="shared" ca="1" si="569"/>
        <v>1</v>
      </c>
      <c r="G5821">
        <f t="shared" ca="1" si="569"/>
        <v>2</v>
      </c>
      <c r="I5821" t="str">
        <f t="shared" ca="1" si="566"/>
        <v>Female</v>
      </c>
      <c r="J5821" t="str">
        <f t="shared" ca="1" si="567"/>
        <v>Aetna</v>
      </c>
      <c r="K5821" t="str">
        <f t="shared" ca="1" si="568"/>
        <v>Admitted</v>
      </c>
      <c r="L5821" s="1">
        <f t="shared" ca="1" si="570"/>
        <v>34738</v>
      </c>
    </row>
    <row r="5822" spans="2:12" x14ac:dyDescent="0.25">
      <c r="B5822">
        <f t="shared" ca="1" si="565"/>
        <v>18</v>
      </c>
      <c r="C5822">
        <f t="shared" ca="1" si="569"/>
        <v>8</v>
      </c>
      <c r="D5822">
        <f t="shared" ca="1" si="569"/>
        <v>1981</v>
      </c>
      <c r="E5822">
        <f t="shared" ca="1" si="569"/>
        <v>2</v>
      </c>
      <c r="F5822">
        <f t="shared" ca="1" si="569"/>
        <v>2</v>
      </c>
      <c r="G5822">
        <f t="shared" ca="1" si="569"/>
        <v>4</v>
      </c>
      <c r="I5822" t="str">
        <f t="shared" ca="1" si="566"/>
        <v>Male</v>
      </c>
      <c r="J5822" t="str">
        <f t="shared" ca="1" si="567"/>
        <v>Medicare</v>
      </c>
      <c r="K5822" t="str">
        <f t="shared" ca="1" si="568"/>
        <v>Left without being seen</v>
      </c>
      <c r="L5822" s="1">
        <f t="shared" ca="1" si="570"/>
        <v>29816</v>
      </c>
    </row>
    <row r="5823" spans="2:12" x14ac:dyDescent="0.25">
      <c r="B5823">
        <f t="shared" ca="1" si="565"/>
        <v>26</v>
      </c>
      <c r="C5823">
        <f t="shared" ca="1" si="569"/>
        <v>3</v>
      </c>
      <c r="D5823">
        <f t="shared" ca="1" si="569"/>
        <v>1985</v>
      </c>
      <c r="E5823">
        <f t="shared" ca="1" si="569"/>
        <v>2</v>
      </c>
      <c r="F5823">
        <f t="shared" ca="1" si="569"/>
        <v>4</v>
      </c>
      <c r="G5823">
        <f t="shared" ca="1" si="569"/>
        <v>4</v>
      </c>
      <c r="I5823" t="str">
        <f t="shared" ca="1" si="566"/>
        <v>Male</v>
      </c>
      <c r="J5823" t="str">
        <f t="shared" ca="1" si="567"/>
        <v>Self-pay</v>
      </c>
      <c r="K5823" t="str">
        <f t="shared" ca="1" si="568"/>
        <v>Left without being seen</v>
      </c>
      <c r="L5823" s="1">
        <f t="shared" ca="1" si="570"/>
        <v>31132</v>
      </c>
    </row>
    <row r="5824" spans="2:12" x14ac:dyDescent="0.25">
      <c r="B5824">
        <f t="shared" ca="1" si="565"/>
        <v>4</v>
      </c>
      <c r="C5824">
        <f t="shared" ca="1" si="569"/>
        <v>8</v>
      </c>
      <c r="D5824">
        <f t="shared" ca="1" si="569"/>
        <v>2006</v>
      </c>
      <c r="E5824">
        <f t="shared" ca="1" si="569"/>
        <v>1</v>
      </c>
      <c r="F5824">
        <f t="shared" ca="1" si="569"/>
        <v>1</v>
      </c>
      <c r="G5824">
        <f t="shared" ca="1" si="569"/>
        <v>3</v>
      </c>
      <c r="I5824" t="str">
        <f t="shared" ca="1" si="566"/>
        <v>Female</v>
      </c>
      <c r="J5824" t="str">
        <f t="shared" ca="1" si="567"/>
        <v>Aetna</v>
      </c>
      <c r="K5824" t="str">
        <f t="shared" ca="1" si="568"/>
        <v>Transferred</v>
      </c>
      <c r="L5824" s="1">
        <f t="shared" ca="1" si="570"/>
        <v>38933</v>
      </c>
    </row>
    <row r="5825" spans="2:12" x14ac:dyDescent="0.25">
      <c r="B5825">
        <f t="shared" ca="1" si="565"/>
        <v>6</v>
      </c>
      <c r="C5825">
        <f t="shared" ca="1" si="569"/>
        <v>12</v>
      </c>
      <c r="D5825">
        <f t="shared" ca="1" si="569"/>
        <v>1977</v>
      </c>
      <c r="E5825">
        <f t="shared" ca="1" si="569"/>
        <v>2</v>
      </c>
      <c r="F5825">
        <f t="shared" ca="1" si="569"/>
        <v>1</v>
      </c>
      <c r="G5825">
        <f t="shared" ca="1" si="569"/>
        <v>1</v>
      </c>
      <c r="I5825" t="str">
        <f t="shared" ca="1" si="566"/>
        <v>Male</v>
      </c>
      <c r="J5825" t="str">
        <f t="shared" ca="1" si="567"/>
        <v>Aetna</v>
      </c>
      <c r="K5825" t="str">
        <f t="shared" ca="1" si="568"/>
        <v>Discharged</v>
      </c>
      <c r="L5825" s="1">
        <f t="shared" ca="1" si="570"/>
        <v>28465</v>
      </c>
    </row>
    <row r="5826" spans="2:12" x14ac:dyDescent="0.25">
      <c r="B5826">
        <f t="shared" ca="1" si="565"/>
        <v>24</v>
      </c>
      <c r="C5826">
        <f t="shared" ca="1" si="569"/>
        <v>12</v>
      </c>
      <c r="D5826">
        <f t="shared" ca="1" si="569"/>
        <v>1946</v>
      </c>
      <c r="E5826">
        <f t="shared" ca="1" si="569"/>
        <v>1</v>
      </c>
      <c r="F5826">
        <f t="shared" ca="1" si="569"/>
        <v>4</v>
      </c>
      <c r="G5826">
        <f t="shared" ca="1" si="569"/>
        <v>4</v>
      </c>
      <c r="I5826" t="str">
        <f t="shared" ca="1" si="566"/>
        <v>Female</v>
      </c>
      <c r="J5826" t="str">
        <f t="shared" ca="1" si="567"/>
        <v>Self-pay</v>
      </c>
      <c r="K5826" t="str">
        <f t="shared" ca="1" si="568"/>
        <v>Left without being seen</v>
      </c>
      <c r="L5826" s="1">
        <f t="shared" ca="1" si="570"/>
        <v>17160</v>
      </c>
    </row>
    <row r="5827" spans="2:12" x14ac:dyDescent="0.25">
      <c r="B5827">
        <f t="shared" ca="1" si="565"/>
        <v>11</v>
      </c>
      <c r="C5827">
        <f t="shared" ca="1" si="569"/>
        <v>11</v>
      </c>
      <c r="D5827">
        <f t="shared" ca="1" si="569"/>
        <v>1946</v>
      </c>
      <c r="E5827">
        <f t="shared" ca="1" si="569"/>
        <v>2</v>
      </c>
      <c r="F5827">
        <f t="shared" ca="1" si="569"/>
        <v>5</v>
      </c>
      <c r="G5827">
        <f t="shared" ca="1" si="569"/>
        <v>1</v>
      </c>
      <c r="I5827" t="str">
        <f t="shared" ca="1" si="566"/>
        <v>Male</v>
      </c>
      <c r="J5827" t="str">
        <f t="shared" ca="1" si="567"/>
        <v>Blue Cross</v>
      </c>
      <c r="K5827" t="str">
        <f t="shared" ca="1" si="568"/>
        <v>Discharged</v>
      </c>
      <c r="L5827" s="1">
        <f t="shared" ca="1" si="570"/>
        <v>17117</v>
      </c>
    </row>
    <row r="5828" spans="2:12" x14ac:dyDescent="0.25">
      <c r="B5828">
        <f t="shared" ca="1" si="565"/>
        <v>30</v>
      </c>
      <c r="C5828">
        <f t="shared" ca="1" si="569"/>
        <v>12</v>
      </c>
      <c r="D5828">
        <f t="shared" ca="1" si="569"/>
        <v>1986</v>
      </c>
      <c r="E5828">
        <f t="shared" ca="1" si="569"/>
        <v>1</v>
      </c>
      <c r="F5828">
        <f t="shared" ca="1" si="569"/>
        <v>2</v>
      </c>
      <c r="G5828">
        <f t="shared" ca="1" si="569"/>
        <v>3</v>
      </c>
      <c r="I5828" t="str">
        <f t="shared" ca="1" si="566"/>
        <v>Female</v>
      </c>
      <c r="J5828" t="str">
        <f t="shared" ca="1" si="567"/>
        <v>Medicare</v>
      </c>
      <c r="K5828" t="str">
        <f t="shared" ca="1" si="568"/>
        <v>Transferred</v>
      </c>
      <c r="L5828" s="1">
        <f t="shared" ca="1" si="570"/>
        <v>31776</v>
      </c>
    </row>
    <row r="5829" spans="2:12" x14ac:dyDescent="0.25">
      <c r="B5829">
        <f t="shared" ref="B5829:B5892" ca="1" si="571">RANDBETWEEN(B$4,B$5)</f>
        <v>20</v>
      </c>
      <c r="C5829">
        <f t="shared" ca="1" si="569"/>
        <v>10</v>
      </c>
      <c r="D5829">
        <f t="shared" ca="1" si="569"/>
        <v>1934</v>
      </c>
      <c r="E5829">
        <f t="shared" ca="1" si="569"/>
        <v>2</v>
      </c>
      <c r="F5829">
        <f t="shared" ca="1" si="569"/>
        <v>3</v>
      </c>
      <c r="G5829">
        <f t="shared" ca="1" si="569"/>
        <v>2</v>
      </c>
      <c r="I5829" t="str">
        <f t="shared" ca="1" si="566"/>
        <v>Male</v>
      </c>
      <c r="J5829" t="str">
        <f t="shared" ca="1" si="567"/>
        <v>Medicaid</v>
      </c>
      <c r="K5829" t="str">
        <f t="shared" ca="1" si="568"/>
        <v>Admitted</v>
      </c>
      <c r="L5829" s="1">
        <f t="shared" ca="1" si="570"/>
        <v>12712</v>
      </c>
    </row>
    <row r="5830" spans="2:12" x14ac:dyDescent="0.25">
      <c r="B5830">
        <f t="shared" ca="1" si="571"/>
        <v>12</v>
      </c>
      <c r="C5830">
        <f t="shared" ca="1" si="569"/>
        <v>12</v>
      </c>
      <c r="D5830">
        <f t="shared" ca="1" si="569"/>
        <v>1942</v>
      </c>
      <c r="E5830">
        <f t="shared" ca="1" si="569"/>
        <v>2</v>
      </c>
      <c r="F5830">
        <f t="shared" ca="1" si="569"/>
        <v>3</v>
      </c>
      <c r="G5830">
        <f t="shared" ca="1" si="569"/>
        <v>2</v>
      </c>
      <c r="I5830" t="str">
        <f t="shared" ca="1" si="566"/>
        <v>Male</v>
      </c>
      <c r="J5830" t="str">
        <f t="shared" ca="1" si="567"/>
        <v>Medicaid</v>
      </c>
      <c r="K5830" t="str">
        <f t="shared" ca="1" si="568"/>
        <v>Admitted</v>
      </c>
      <c r="L5830" s="1">
        <f t="shared" ca="1" si="570"/>
        <v>15687</v>
      </c>
    </row>
    <row r="5831" spans="2:12" x14ac:dyDescent="0.25">
      <c r="B5831">
        <f t="shared" ca="1" si="571"/>
        <v>23</v>
      </c>
      <c r="C5831">
        <f t="shared" ca="1" si="569"/>
        <v>7</v>
      </c>
      <c r="D5831">
        <f t="shared" ca="1" si="569"/>
        <v>1993</v>
      </c>
      <c r="E5831">
        <f t="shared" ref="C5831:G5882" ca="1" si="572">RANDBETWEEN(E$4,E$5)</f>
        <v>2</v>
      </c>
      <c r="F5831">
        <f t="shared" ca="1" si="572"/>
        <v>5</v>
      </c>
      <c r="G5831">
        <f t="shared" ca="1" si="572"/>
        <v>2</v>
      </c>
      <c r="I5831" t="str">
        <f t="shared" ca="1" si="566"/>
        <v>Male</v>
      </c>
      <c r="J5831" t="str">
        <f t="shared" ca="1" si="567"/>
        <v>Blue Cross</v>
      </c>
      <c r="K5831" t="str">
        <f t="shared" ca="1" si="568"/>
        <v>Admitted</v>
      </c>
      <c r="L5831" s="1">
        <f t="shared" ca="1" si="570"/>
        <v>34173</v>
      </c>
    </row>
    <row r="5832" spans="2:12" x14ac:dyDescent="0.25">
      <c r="B5832">
        <f t="shared" ca="1" si="571"/>
        <v>16</v>
      </c>
      <c r="C5832">
        <f t="shared" ca="1" si="572"/>
        <v>3</v>
      </c>
      <c r="D5832">
        <f t="shared" ca="1" si="572"/>
        <v>1917</v>
      </c>
      <c r="E5832">
        <f t="shared" ca="1" si="572"/>
        <v>1</v>
      </c>
      <c r="F5832">
        <f t="shared" ca="1" si="572"/>
        <v>1</v>
      </c>
      <c r="G5832">
        <f t="shared" ca="1" si="572"/>
        <v>1</v>
      </c>
      <c r="I5832" t="str">
        <f t="shared" ca="1" si="566"/>
        <v>Female</v>
      </c>
      <c r="J5832" t="str">
        <f t="shared" ca="1" si="567"/>
        <v>Aetna</v>
      </c>
      <c r="K5832" t="str">
        <f t="shared" ca="1" si="568"/>
        <v>Discharged</v>
      </c>
      <c r="L5832" s="1">
        <f t="shared" ca="1" si="570"/>
        <v>6285</v>
      </c>
    </row>
    <row r="5833" spans="2:12" x14ac:dyDescent="0.25">
      <c r="B5833">
        <f t="shared" ca="1" si="571"/>
        <v>16</v>
      </c>
      <c r="C5833">
        <f t="shared" ca="1" si="572"/>
        <v>12</v>
      </c>
      <c r="D5833">
        <f t="shared" ca="1" si="572"/>
        <v>1943</v>
      </c>
      <c r="E5833">
        <f t="shared" ca="1" si="572"/>
        <v>2</v>
      </c>
      <c r="F5833">
        <f t="shared" ca="1" si="572"/>
        <v>1</v>
      </c>
      <c r="G5833">
        <f t="shared" ca="1" si="572"/>
        <v>2</v>
      </c>
      <c r="I5833" t="str">
        <f t="shared" ref="I5833:I5896" ca="1" si="573">VLOOKUP(E5833,GenderNum_to_GenderLabel,2,FALSE)</f>
        <v>Male</v>
      </c>
      <c r="J5833" t="str">
        <f t="shared" ref="J5833:J5896" ca="1" si="574">VLOOKUP(F5833,InsuranceNum_to_InsuranceCompany,2,FALSE)</f>
        <v>Aetna</v>
      </c>
      <c r="K5833" t="str">
        <f t="shared" ref="K5833:K5896" ca="1" si="575">VLOOKUP(G5833,DispositionNum_to_DispositionLabel,2,FALSE)</f>
        <v>Admitted</v>
      </c>
      <c r="L5833" s="1">
        <f t="shared" ca="1" si="570"/>
        <v>16056</v>
      </c>
    </row>
    <row r="5834" spans="2:12" x14ac:dyDescent="0.25">
      <c r="B5834">
        <f t="shared" ca="1" si="571"/>
        <v>4</v>
      </c>
      <c r="C5834">
        <f t="shared" ca="1" si="572"/>
        <v>6</v>
      </c>
      <c r="D5834">
        <f t="shared" ca="1" si="572"/>
        <v>1959</v>
      </c>
      <c r="E5834">
        <f t="shared" ca="1" si="572"/>
        <v>2</v>
      </c>
      <c r="F5834">
        <f t="shared" ca="1" si="572"/>
        <v>5</v>
      </c>
      <c r="G5834">
        <f t="shared" ca="1" si="572"/>
        <v>1</v>
      </c>
      <c r="I5834" t="str">
        <f t="shared" ca="1" si="573"/>
        <v>Male</v>
      </c>
      <c r="J5834" t="str">
        <f t="shared" ca="1" si="574"/>
        <v>Blue Cross</v>
      </c>
      <c r="K5834" t="str">
        <f t="shared" ca="1" si="575"/>
        <v>Discharged</v>
      </c>
      <c r="L5834" s="1">
        <f t="shared" ca="1" si="570"/>
        <v>21705</v>
      </c>
    </row>
    <row r="5835" spans="2:12" x14ac:dyDescent="0.25">
      <c r="B5835">
        <f t="shared" ca="1" si="571"/>
        <v>23</v>
      </c>
      <c r="C5835">
        <f t="shared" ca="1" si="572"/>
        <v>8</v>
      </c>
      <c r="D5835">
        <f t="shared" ca="1" si="572"/>
        <v>1934</v>
      </c>
      <c r="E5835">
        <f t="shared" ca="1" si="572"/>
        <v>2</v>
      </c>
      <c r="F5835">
        <f t="shared" ca="1" si="572"/>
        <v>4</v>
      </c>
      <c r="G5835">
        <f t="shared" ca="1" si="572"/>
        <v>3</v>
      </c>
      <c r="I5835" t="str">
        <f t="shared" ca="1" si="573"/>
        <v>Male</v>
      </c>
      <c r="J5835" t="str">
        <f t="shared" ca="1" si="574"/>
        <v>Self-pay</v>
      </c>
      <c r="K5835" t="str">
        <f t="shared" ca="1" si="575"/>
        <v>Transferred</v>
      </c>
      <c r="L5835" s="1">
        <f t="shared" ca="1" si="570"/>
        <v>12654</v>
      </c>
    </row>
    <row r="5836" spans="2:12" x14ac:dyDescent="0.25">
      <c r="B5836">
        <f t="shared" ca="1" si="571"/>
        <v>11</v>
      </c>
      <c r="C5836">
        <f t="shared" ca="1" si="572"/>
        <v>2</v>
      </c>
      <c r="D5836">
        <f t="shared" ca="1" si="572"/>
        <v>1917</v>
      </c>
      <c r="E5836">
        <f t="shared" ca="1" si="572"/>
        <v>2</v>
      </c>
      <c r="F5836">
        <f t="shared" ca="1" si="572"/>
        <v>3</v>
      </c>
      <c r="G5836">
        <f t="shared" ca="1" si="572"/>
        <v>2</v>
      </c>
      <c r="I5836" t="str">
        <f t="shared" ca="1" si="573"/>
        <v>Male</v>
      </c>
      <c r="J5836" t="str">
        <f t="shared" ca="1" si="574"/>
        <v>Medicaid</v>
      </c>
      <c r="K5836" t="str">
        <f t="shared" ca="1" si="575"/>
        <v>Admitted</v>
      </c>
      <c r="L5836" s="1">
        <f t="shared" ca="1" si="570"/>
        <v>6252</v>
      </c>
    </row>
    <row r="5837" spans="2:12" x14ac:dyDescent="0.25">
      <c r="B5837">
        <f t="shared" ca="1" si="571"/>
        <v>18</v>
      </c>
      <c r="C5837">
        <f t="shared" ca="1" si="572"/>
        <v>8</v>
      </c>
      <c r="D5837">
        <f t="shared" ca="1" si="572"/>
        <v>1916</v>
      </c>
      <c r="E5837">
        <f t="shared" ca="1" si="572"/>
        <v>1</v>
      </c>
      <c r="F5837">
        <f t="shared" ca="1" si="572"/>
        <v>5</v>
      </c>
      <c r="G5837">
        <f t="shared" ca="1" si="572"/>
        <v>1</v>
      </c>
      <c r="I5837" t="str">
        <f t="shared" ca="1" si="573"/>
        <v>Female</v>
      </c>
      <c r="J5837" t="str">
        <f t="shared" ca="1" si="574"/>
        <v>Blue Cross</v>
      </c>
      <c r="K5837" t="str">
        <f t="shared" ca="1" si="575"/>
        <v>Discharged</v>
      </c>
      <c r="L5837" s="1">
        <f t="shared" ca="1" si="570"/>
        <v>6075</v>
      </c>
    </row>
    <row r="5838" spans="2:12" x14ac:dyDescent="0.25">
      <c r="B5838">
        <f t="shared" ca="1" si="571"/>
        <v>20</v>
      </c>
      <c r="C5838">
        <f t="shared" ca="1" si="572"/>
        <v>5</v>
      </c>
      <c r="D5838">
        <f t="shared" ca="1" si="572"/>
        <v>1998</v>
      </c>
      <c r="E5838">
        <f t="shared" ca="1" si="572"/>
        <v>2</v>
      </c>
      <c r="F5838">
        <f t="shared" ca="1" si="572"/>
        <v>1</v>
      </c>
      <c r="G5838">
        <f t="shared" ca="1" si="572"/>
        <v>1</v>
      </c>
      <c r="I5838" t="str">
        <f t="shared" ca="1" si="573"/>
        <v>Male</v>
      </c>
      <c r="J5838" t="str">
        <f t="shared" ca="1" si="574"/>
        <v>Aetna</v>
      </c>
      <c r="K5838" t="str">
        <f t="shared" ca="1" si="575"/>
        <v>Discharged</v>
      </c>
      <c r="L5838" s="1">
        <f t="shared" ca="1" si="570"/>
        <v>35935</v>
      </c>
    </row>
    <row r="5839" spans="2:12" x14ac:dyDescent="0.25">
      <c r="B5839">
        <f t="shared" ca="1" si="571"/>
        <v>21</v>
      </c>
      <c r="C5839">
        <f t="shared" ca="1" si="572"/>
        <v>3</v>
      </c>
      <c r="D5839">
        <f t="shared" ca="1" si="572"/>
        <v>1941</v>
      </c>
      <c r="E5839">
        <f t="shared" ca="1" si="572"/>
        <v>1</v>
      </c>
      <c r="F5839">
        <f t="shared" ca="1" si="572"/>
        <v>3</v>
      </c>
      <c r="G5839">
        <f t="shared" ca="1" si="572"/>
        <v>1</v>
      </c>
      <c r="I5839" t="str">
        <f t="shared" ca="1" si="573"/>
        <v>Female</v>
      </c>
      <c r="J5839" t="str">
        <f t="shared" ca="1" si="574"/>
        <v>Medicaid</v>
      </c>
      <c r="K5839" t="str">
        <f t="shared" ca="1" si="575"/>
        <v>Discharged</v>
      </c>
      <c r="L5839" s="1">
        <f t="shared" ca="1" si="570"/>
        <v>15056</v>
      </c>
    </row>
    <row r="5840" spans="2:12" x14ac:dyDescent="0.25">
      <c r="B5840">
        <f t="shared" ca="1" si="571"/>
        <v>27</v>
      </c>
      <c r="C5840">
        <f t="shared" ca="1" si="572"/>
        <v>1</v>
      </c>
      <c r="D5840">
        <f t="shared" ca="1" si="572"/>
        <v>1980</v>
      </c>
      <c r="E5840">
        <f t="shared" ca="1" si="572"/>
        <v>2</v>
      </c>
      <c r="F5840">
        <f t="shared" ca="1" si="572"/>
        <v>1</v>
      </c>
      <c r="G5840">
        <f t="shared" ca="1" si="572"/>
        <v>4</v>
      </c>
      <c r="I5840" t="str">
        <f t="shared" ca="1" si="573"/>
        <v>Male</v>
      </c>
      <c r="J5840" t="str">
        <f t="shared" ca="1" si="574"/>
        <v>Aetna</v>
      </c>
      <c r="K5840" t="str">
        <f t="shared" ca="1" si="575"/>
        <v>Left without being seen</v>
      </c>
      <c r="L5840" s="1">
        <f t="shared" ca="1" si="570"/>
        <v>29247</v>
      </c>
    </row>
    <row r="5841" spans="2:12" x14ac:dyDescent="0.25">
      <c r="B5841">
        <f t="shared" ca="1" si="571"/>
        <v>13</v>
      </c>
      <c r="C5841">
        <f t="shared" ca="1" si="572"/>
        <v>12</v>
      </c>
      <c r="D5841">
        <f t="shared" ca="1" si="572"/>
        <v>1966</v>
      </c>
      <c r="E5841">
        <f t="shared" ca="1" si="572"/>
        <v>1</v>
      </c>
      <c r="F5841">
        <f t="shared" ca="1" si="572"/>
        <v>3</v>
      </c>
      <c r="G5841">
        <f t="shared" ca="1" si="572"/>
        <v>4</v>
      </c>
      <c r="I5841" t="str">
        <f t="shared" ca="1" si="573"/>
        <v>Female</v>
      </c>
      <c r="J5841" t="str">
        <f t="shared" ca="1" si="574"/>
        <v>Medicaid</v>
      </c>
      <c r="K5841" t="str">
        <f t="shared" ca="1" si="575"/>
        <v>Left without being seen</v>
      </c>
      <c r="L5841" s="1">
        <f t="shared" ca="1" si="570"/>
        <v>24454</v>
      </c>
    </row>
    <row r="5842" spans="2:12" x14ac:dyDescent="0.25">
      <c r="B5842">
        <f t="shared" ca="1" si="571"/>
        <v>1</v>
      </c>
      <c r="C5842">
        <f t="shared" ca="1" si="572"/>
        <v>9</v>
      </c>
      <c r="D5842">
        <f t="shared" ca="1" si="572"/>
        <v>1974</v>
      </c>
      <c r="E5842">
        <f t="shared" ca="1" si="572"/>
        <v>1</v>
      </c>
      <c r="F5842">
        <f t="shared" ca="1" si="572"/>
        <v>2</v>
      </c>
      <c r="G5842">
        <f t="shared" ca="1" si="572"/>
        <v>3</v>
      </c>
      <c r="I5842" t="str">
        <f t="shared" ca="1" si="573"/>
        <v>Female</v>
      </c>
      <c r="J5842" t="str">
        <f t="shared" ca="1" si="574"/>
        <v>Medicare</v>
      </c>
      <c r="K5842" t="str">
        <f t="shared" ca="1" si="575"/>
        <v>Transferred</v>
      </c>
      <c r="L5842" s="1">
        <f t="shared" ca="1" si="570"/>
        <v>27273</v>
      </c>
    </row>
    <row r="5843" spans="2:12" x14ac:dyDescent="0.25">
      <c r="B5843">
        <f t="shared" ca="1" si="571"/>
        <v>4</v>
      </c>
      <c r="C5843">
        <f t="shared" ca="1" si="572"/>
        <v>1</v>
      </c>
      <c r="D5843">
        <f t="shared" ca="1" si="572"/>
        <v>1923</v>
      </c>
      <c r="E5843">
        <f t="shared" ca="1" si="572"/>
        <v>2</v>
      </c>
      <c r="F5843">
        <f t="shared" ca="1" si="572"/>
        <v>2</v>
      </c>
      <c r="G5843">
        <f t="shared" ca="1" si="572"/>
        <v>4</v>
      </c>
      <c r="I5843" t="str">
        <f t="shared" ca="1" si="573"/>
        <v>Male</v>
      </c>
      <c r="J5843" t="str">
        <f t="shared" ca="1" si="574"/>
        <v>Medicare</v>
      </c>
      <c r="K5843" t="str">
        <f t="shared" ca="1" si="575"/>
        <v>Left without being seen</v>
      </c>
      <c r="L5843" s="1">
        <f t="shared" ca="1" si="570"/>
        <v>8405</v>
      </c>
    </row>
    <row r="5844" spans="2:12" x14ac:dyDescent="0.25">
      <c r="B5844">
        <f t="shared" ca="1" si="571"/>
        <v>2</v>
      </c>
      <c r="C5844">
        <f t="shared" ca="1" si="572"/>
        <v>9</v>
      </c>
      <c r="D5844">
        <f t="shared" ca="1" si="572"/>
        <v>1978</v>
      </c>
      <c r="E5844">
        <f t="shared" ca="1" si="572"/>
        <v>1</v>
      </c>
      <c r="F5844">
        <f t="shared" ca="1" si="572"/>
        <v>4</v>
      </c>
      <c r="G5844">
        <f t="shared" ca="1" si="572"/>
        <v>4</v>
      </c>
      <c r="I5844" t="str">
        <f t="shared" ca="1" si="573"/>
        <v>Female</v>
      </c>
      <c r="J5844" t="str">
        <f t="shared" ca="1" si="574"/>
        <v>Self-pay</v>
      </c>
      <c r="K5844" t="str">
        <f t="shared" ca="1" si="575"/>
        <v>Left without being seen</v>
      </c>
      <c r="L5844" s="1">
        <f t="shared" ref="L5844:L5907" ca="1" si="576">DATE(D5844,C5844,B5844)</f>
        <v>28735</v>
      </c>
    </row>
    <row r="5845" spans="2:12" x14ac:dyDescent="0.25">
      <c r="B5845">
        <f t="shared" ca="1" si="571"/>
        <v>11</v>
      </c>
      <c r="C5845">
        <f t="shared" ca="1" si="572"/>
        <v>5</v>
      </c>
      <c r="D5845">
        <f t="shared" ca="1" si="572"/>
        <v>1918</v>
      </c>
      <c r="E5845">
        <f t="shared" ca="1" si="572"/>
        <v>1</v>
      </c>
      <c r="F5845">
        <f t="shared" ca="1" si="572"/>
        <v>4</v>
      </c>
      <c r="G5845">
        <f t="shared" ca="1" si="572"/>
        <v>2</v>
      </c>
      <c r="I5845" t="str">
        <f t="shared" ca="1" si="573"/>
        <v>Female</v>
      </c>
      <c r="J5845" t="str">
        <f t="shared" ca="1" si="574"/>
        <v>Self-pay</v>
      </c>
      <c r="K5845" t="str">
        <f t="shared" ca="1" si="575"/>
        <v>Admitted</v>
      </c>
      <c r="L5845" s="1">
        <f t="shared" ca="1" si="576"/>
        <v>6706</v>
      </c>
    </row>
    <row r="5846" spans="2:12" x14ac:dyDescent="0.25">
      <c r="B5846">
        <f t="shared" ca="1" si="571"/>
        <v>7</v>
      </c>
      <c r="C5846">
        <f t="shared" ca="1" si="572"/>
        <v>11</v>
      </c>
      <c r="D5846">
        <f t="shared" ca="1" si="572"/>
        <v>1993</v>
      </c>
      <c r="E5846">
        <f t="shared" ca="1" si="572"/>
        <v>2</v>
      </c>
      <c r="F5846">
        <f t="shared" ca="1" si="572"/>
        <v>3</v>
      </c>
      <c r="G5846">
        <f t="shared" ca="1" si="572"/>
        <v>2</v>
      </c>
      <c r="I5846" t="str">
        <f t="shared" ca="1" si="573"/>
        <v>Male</v>
      </c>
      <c r="J5846" t="str">
        <f t="shared" ca="1" si="574"/>
        <v>Medicaid</v>
      </c>
      <c r="K5846" t="str">
        <f t="shared" ca="1" si="575"/>
        <v>Admitted</v>
      </c>
      <c r="L5846" s="1">
        <f t="shared" ca="1" si="576"/>
        <v>34280</v>
      </c>
    </row>
    <row r="5847" spans="2:12" x14ac:dyDescent="0.25">
      <c r="B5847">
        <f t="shared" ca="1" si="571"/>
        <v>11</v>
      </c>
      <c r="C5847">
        <f t="shared" ca="1" si="572"/>
        <v>2</v>
      </c>
      <c r="D5847">
        <f t="shared" ca="1" si="572"/>
        <v>1985</v>
      </c>
      <c r="E5847">
        <f t="shared" ca="1" si="572"/>
        <v>1</v>
      </c>
      <c r="F5847">
        <f t="shared" ca="1" si="572"/>
        <v>2</v>
      </c>
      <c r="G5847">
        <f t="shared" ca="1" si="572"/>
        <v>3</v>
      </c>
      <c r="I5847" t="str">
        <f t="shared" ca="1" si="573"/>
        <v>Female</v>
      </c>
      <c r="J5847" t="str">
        <f t="shared" ca="1" si="574"/>
        <v>Medicare</v>
      </c>
      <c r="K5847" t="str">
        <f t="shared" ca="1" si="575"/>
        <v>Transferred</v>
      </c>
      <c r="L5847" s="1">
        <f t="shared" ca="1" si="576"/>
        <v>31089</v>
      </c>
    </row>
    <row r="5848" spans="2:12" x14ac:dyDescent="0.25">
      <c r="B5848">
        <f t="shared" ca="1" si="571"/>
        <v>20</v>
      </c>
      <c r="C5848">
        <f t="shared" ca="1" si="572"/>
        <v>9</v>
      </c>
      <c r="D5848">
        <f t="shared" ca="1" si="572"/>
        <v>1969</v>
      </c>
      <c r="E5848">
        <f t="shared" ca="1" si="572"/>
        <v>1</v>
      </c>
      <c r="F5848">
        <f t="shared" ca="1" si="572"/>
        <v>3</v>
      </c>
      <c r="G5848">
        <f t="shared" ca="1" si="572"/>
        <v>4</v>
      </c>
      <c r="I5848" t="str">
        <f t="shared" ca="1" si="573"/>
        <v>Female</v>
      </c>
      <c r="J5848" t="str">
        <f t="shared" ca="1" si="574"/>
        <v>Medicaid</v>
      </c>
      <c r="K5848" t="str">
        <f t="shared" ca="1" si="575"/>
        <v>Left without being seen</v>
      </c>
      <c r="L5848" s="1">
        <f t="shared" ca="1" si="576"/>
        <v>25466</v>
      </c>
    </row>
    <row r="5849" spans="2:12" x14ac:dyDescent="0.25">
      <c r="B5849">
        <f t="shared" ca="1" si="571"/>
        <v>23</v>
      </c>
      <c r="C5849">
        <f t="shared" ca="1" si="572"/>
        <v>12</v>
      </c>
      <c r="D5849">
        <f t="shared" ca="1" si="572"/>
        <v>1924</v>
      </c>
      <c r="E5849">
        <f t="shared" ca="1" si="572"/>
        <v>2</v>
      </c>
      <c r="F5849">
        <f t="shared" ca="1" si="572"/>
        <v>4</v>
      </c>
      <c r="G5849">
        <f t="shared" ca="1" si="572"/>
        <v>4</v>
      </c>
      <c r="I5849" t="str">
        <f t="shared" ca="1" si="573"/>
        <v>Male</v>
      </c>
      <c r="J5849" t="str">
        <f t="shared" ca="1" si="574"/>
        <v>Self-pay</v>
      </c>
      <c r="K5849" t="str">
        <f t="shared" ca="1" si="575"/>
        <v>Left without being seen</v>
      </c>
      <c r="L5849" s="1">
        <f t="shared" ca="1" si="576"/>
        <v>9124</v>
      </c>
    </row>
    <row r="5850" spans="2:12" x14ac:dyDescent="0.25">
      <c r="B5850">
        <f t="shared" ca="1" si="571"/>
        <v>7</v>
      </c>
      <c r="C5850">
        <f t="shared" ca="1" si="572"/>
        <v>2</v>
      </c>
      <c r="D5850">
        <f t="shared" ca="1" si="572"/>
        <v>1986</v>
      </c>
      <c r="E5850">
        <f t="shared" ca="1" si="572"/>
        <v>1</v>
      </c>
      <c r="F5850">
        <f t="shared" ca="1" si="572"/>
        <v>4</v>
      </c>
      <c r="G5850">
        <f t="shared" ca="1" si="572"/>
        <v>4</v>
      </c>
      <c r="I5850" t="str">
        <f t="shared" ca="1" si="573"/>
        <v>Female</v>
      </c>
      <c r="J5850" t="str">
        <f t="shared" ca="1" si="574"/>
        <v>Self-pay</v>
      </c>
      <c r="K5850" t="str">
        <f t="shared" ca="1" si="575"/>
        <v>Left without being seen</v>
      </c>
      <c r="L5850" s="1">
        <f t="shared" ca="1" si="576"/>
        <v>31450</v>
      </c>
    </row>
    <row r="5851" spans="2:12" x14ac:dyDescent="0.25">
      <c r="B5851">
        <f t="shared" ca="1" si="571"/>
        <v>4</v>
      </c>
      <c r="C5851">
        <f t="shared" ca="1" si="572"/>
        <v>2</v>
      </c>
      <c r="D5851">
        <f t="shared" ca="1" si="572"/>
        <v>1950</v>
      </c>
      <c r="E5851">
        <f t="shared" ca="1" si="572"/>
        <v>1</v>
      </c>
      <c r="F5851">
        <f t="shared" ca="1" si="572"/>
        <v>4</v>
      </c>
      <c r="G5851">
        <f t="shared" ca="1" si="572"/>
        <v>2</v>
      </c>
      <c r="I5851" t="str">
        <f t="shared" ca="1" si="573"/>
        <v>Female</v>
      </c>
      <c r="J5851" t="str">
        <f t="shared" ca="1" si="574"/>
        <v>Self-pay</v>
      </c>
      <c r="K5851" t="str">
        <f t="shared" ca="1" si="575"/>
        <v>Admitted</v>
      </c>
      <c r="L5851" s="1">
        <f t="shared" ca="1" si="576"/>
        <v>18298</v>
      </c>
    </row>
    <row r="5852" spans="2:12" x14ac:dyDescent="0.25">
      <c r="B5852">
        <f t="shared" ca="1" si="571"/>
        <v>26</v>
      </c>
      <c r="C5852">
        <f t="shared" ca="1" si="572"/>
        <v>1</v>
      </c>
      <c r="D5852">
        <f t="shared" ca="1" si="572"/>
        <v>1978</v>
      </c>
      <c r="E5852">
        <f t="shared" ca="1" si="572"/>
        <v>1</v>
      </c>
      <c r="F5852">
        <f t="shared" ca="1" si="572"/>
        <v>2</v>
      </c>
      <c r="G5852">
        <f t="shared" ca="1" si="572"/>
        <v>2</v>
      </c>
      <c r="I5852" t="str">
        <f t="shared" ca="1" si="573"/>
        <v>Female</v>
      </c>
      <c r="J5852" t="str">
        <f t="shared" ca="1" si="574"/>
        <v>Medicare</v>
      </c>
      <c r="K5852" t="str">
        <f t="shared" ca="1" si="575"/>
        <v>Admitted</v>
      </c>
      <c r="L5852" s="1">
        <f t="shared" ca="1" si="576"/>
        <v>28516</v>
      </c>
    </row>
    <row r="5853" spans="2:12" x14ac:dyDescent="0.25">
      <c r="B5853">
        <f t="shared" ca="1" si="571"/>
        <v>5</v>
      </c>
      <c r="C5853">
        <f t="shared" ca="1" si="572"/>
        <v>12</v>
      </c>
      <c r="D5853">
        <f t="shared" ca="1" si="572"/>
        <v>1979</v>
      </c>
      <c r="E5853">
        <f t="shared" ca="1" si="572"/>
        <v>1</v>
      </c>
      <c r="F5853">
        <f t="shared" ca="1" si="572"/>
        <v>2</v>
      </c>
      <c r="G5853">
        <f t="shared" ca="1" si="572"/>
        <v>1</v>
      </c>
      <c r="I5853" t="str">
        <f t="shared" ca="1" si="573"/>
        <v>Female</v>
      </c>
      <c r="J5853" t="str">
        <f t="shared" ca="1" si="574"/>
        <v>Medicare</v>
      </c>
      <c r="K5853" t="str">
        <f t="shared" ca="1" si="575"/>
        <v>Discharged</v>
      </c>
      <c r="L5853" s="1">
        <f t="shared" ca="1" si="576"/>
        <v>29194</v>
      </c>
    </row>
    <row r="5854" spans="2:12" x14ac:dyDescent="0.25">
      <c r="B5854">
        <f t="shared" ca="1" si="571"/>
        <v>25</v>
      </c>
      <c r="C5854">
        <f t="shared" ca="1" si="572"/>
        <v>10</v>
      </c>
      <c r="D5854">
        <f t="shared" ca="1" si="572"/>
        <v>1984</v>
      </c>
      <c r="E5854">
        <f t="shared" ca="1" si="572"/>
        <v>1</v>
      </c>
      <c r="F5854">
        <f t="shared" ca="1" si="572"/>
        <v>3</v>
      </c>
      <c r="G5854">
        <f t="shared" ca="1" si="572"/>
        <v>2</v>
      </c>
      <c r="I5854" t="str">
        <f t="shared" ca="1" si="573"/>
        <v>Female</v>
      </c>
      <c r="J5854" t="str">
        <f t="shared" ca="1" si="574"/>
        <v>Medicaid</v>
      </c>
      <c r="K5854" t="str">
        <f t="shared" ca="1" si="575"/>
        <v>Admitted</v>
      </c>
      <c r="L5854" s="1">
        <f t="shared" ca="1" si="576"/>
        <v>30980</v>
      </c>
    </row>
    <row r="5855" spans="2:12" x14ac:dyDescent="0.25">
      <c r="B5855">
        <f t="shared" ca="1" si="571"/>
        <v>30</v>
      </c>
      <c r="C5855">
        <f t="shared" ca="1" si="572"/>
        <v>12</v>
      </c>
      <c r="D5855">
        <f t="shared" ca="1" si="572"/>
        <v>1915</v>
      </c>
      <c r="E5855">
        <f t="shared" ca="1" si="572"/>
        <v>1</v>
      </c>
      <c r="F5855">
        <f t="shared" ca="1" si="572"/>
        <v>1</v>
      </c>
      <c r="G5855">
        <f t="shared" ca="1" si="572"/>
        <v>2</v>
      </c>
      <c r="I5855" t="str">
        <f t="shared" ca="1" si="573"/>
        <v>Female</v>
      </c>
      <c r="J5855" t="str">
        <f t="shared" ca="1" si="574"/>
        <v>Aetna</v>
      </c>
      <c r="K5855" t="str">
        <f t="shared" ca="1" si="575"/>
        <v>Admitted</v>
      </c>
      <c r="L5855" s="1">
        <f t="shared" ca="1" si="576"/>
        <v>5843</v>
      </c>
    </row>
    <row r="5856" spans="2:12" x14ac:dyDescent="0.25">
      <c r="B5856">
        <f t="shared" ca="1" si="571"/>
        <v>25</v>
      </c>
      <c r="C5856">
        <f t="shared" ca="1" si="572"/>
        <v>9</v>
      </c>
      <c r="D5856">
        <f t="shared" ca="1" si="572"/>
        <v>2003</v>
      </c>
      <c r="E5856">
        <f t="shared" ca="1" si="572"/>
        <v>1</v>
      </c>
      <c r="F5856">
        <f t="shared" ca="1" si="572"/>
        <v>2</v>
      </c>
      <c r="G5856">
        <f t="shared" ca="1" si="572"/>
        <v>3</v>
      </c>
      <c r="I5856" t="str">
        <f t="shared" ca="1" si="573"/>
        <v>Female</v>
      </c>
      <c r="J5856" t="str">
        <f t="shared" ca="1" si="574"/>
        <v>Medicare</v>
      </c>
      <c r="K5856" t="str">
        <f t="shared" ca="1" si="575"/>
        <v>Transferred</v>
      </c>
      <c r="L5856" s="1">
        <f t="shared" ca="1" si="576"/>
        <v>37889</v>
      </c>
    </row>
    <row r="5857" spans="2:12" x14ac:dyDescent="0.25">
      <c r="B5857">
        <f t="shared" ca="1" si="571"/>
        <v>19</v>
      </c>
      <c r="C5857">
        <f t="shared" ca="1" si="572"/>
        <v>11</v>
      </c>
      <c r="D5857">
        <f t="shared" ca="1" si="572"/>
        <v>1996</v>
      </c>
      <c r="E5857">
        <f t="shared" ca="1" si="572"/>
        <v>2</v>
      </c>
      <c r="F5857">
        <f t="shared" ca="1" si="572"/>
        <v>5</v>
      </c>
      <c r="G5857">
        <f t="shared" ca="1" si="572"/>
        <v>2</v>
      </c>
      <c r="I5857" t="str">
        <f t="shared" ca="1" si="573"/>
        <v>Male</v>
      </c>
      <c r="J5857" t="str">
        <f t="shared" ca="1" si="574"/>
        <v>Blue Cross</v>
      </c>
      <c r="K5857" t="str">
        <f t="shared" ca="1" si="575"/>
        <v>Admitted</v>
      </c>
      <c r="L5857" s="1">
        <f t="shared" ca="1" si="576"/>
        <v>35388</v>
      </c>
    </row>
    <row r="5858" spans="2:12" x14ac:dyDescent="0.25">
      <c r="B5858">
        <f t="shared" ca="1" si="571"/>
        <v>1</v>
      </c>
      <c r="C5858">
        <f t="shared" ca="1" si="572"/>
        <v>2</v>
      </c>
      <c r="D5858">
        <f t="shared" ca="1" si="572"/>
        <v>1965</v>
      </c>
      <c r="E5858">
        <f t="shared" ca="1" si="572"/>
        <v>1</v>
      </c>
      <c r="F5858">
        <f t="shared" ca="1" si="572"/>
        <v>3</v>
      </c>
      <c r="G5858">
        <f t="shared" ca="1" si="572"/>
        <v>2</v>
      </c>
      <c r="I5858" t="str">
        <f t="shared" ca="1" si="573"/>
        <v>Female</v>
      </c>
      <c r="J5858" t="str">
        <f t="shared" ca="1" si="574"/>
        <v>Medicaid</v>
      </c>
      <c r="K5858" t="str">
        <f t="shared" ca="1" si="575"/>
        <v>Admitted</v>
      </c>
      <c r="L5858" s="1">
        <f t="shared" ca="1" si="576"/>
        <v>23774</v>
      </c>
    </row>
    <row r="5859" spans="2:12" x14ac:dyDescent="0.25">
      <c r="B5859">
        <f t="shared" ca="1" si="571"/>
        <v>15</v>
      </c>
      <c r="C5859">
        <f t="shared" ca="1" si="572"/>
        <v>2</v>
      </c>
      <c r="D5859">
        <f t="shared" ca="1" si="572"/>
        <v>1990</v>
      </c>
      <c r="E5859">
        <f t="shared" ca="1" si="572"/>
        <v>1</v>
      </c>
      <c r="F5859">
        <f t="shared" ca="1" si="572"/>
        <v>3</v>
      </c>
      <c r="G5859">
        <f t="shared" ca="1" si="572"/>
        <v>1</v>
      </c>
      <c r="I5859" t="str">
        <f t="shared" ca="1" si="573"/>
        <v>Female</v>
      </c>
      <c r="J5859" t="str">
        <f t="shared" ca="1" si="574"/>
        <v>Medicaid</v>
      </c>
      <c r="K5859" t="str">
        <f t="shared" ca="1" si="575"/>
        <v>Discharged</v>
      </c>
      <c r="L5859" s="1">
        <f t="shared" ca="1" si="576"/>
        <v>32919</v>
      </c>
    </row>
    <row r="5860" spans="2:12" x14ac:dyDescent="0.25">
      <c r="B5860">
        <f t="shared" ca="1" si="571"/>
        <v>14</v>
      </c>
      <c r="C5860">
        <f t="shared" ca="1" si="572"/>
        <v>3</v>
      </c>
      <c r="D5860">
        <f t="shared" ca="1" si="572"/>
        <v>2013</v>
      </c>
      <c r="E5860">
        <f t="shared" ca="1" si="572"/>
        <v>1</v>
      </c>
      <c r="F5860">
        <f t="shared" ca="1" si="572"/>
        <v>2</v>
      </c>
      <c r="G5860">
        <f t="shared" ca="1" si="572"/>
        <v>2</v>
      </c>
      <c r="I5860" t="str">
        <f t="shared" ca="1" si="573"/>
        <v>Female</v>
      </c>
      <c r="J5860" t="str">
        <f t="shared" ca="1" si="574"/>
        <v>Medicare</v>
      </c>
      <c r="K5860" t="str">
        <f t="shared" ca="1" si="575"/>
        <v>Admitted</v>
      </c>
      <c r="L5860" s="1">
        <f t="shared" ca="1" si="576"/>
        <v>41347</v>
      </c>
    </row>
    <row r="5861" spans="2:12" x14ac:dyDescent="0.25">
      <c r="B5861">
        <f t="shared" ca="1" si="571"/>
        <v>14</v>
      </c>
      <c r="C5861">
        <f t="shared" ca="1" si="572"/>
        <v>4</v>
      </c>
      <c r="D5861">
        <f t="shared" ca="1" si="572"/>
        <v>1940</v>
      </c>
      <c r="E5861">
        <f t="shared" ca="1" si="572"/>
        <v>2</v>
      </c>
      <c r="F5861">
        <f t="shared" ca="1" si="572"/>
        <v>5</v>
      </c>
      <c r="G5861">
        <f t="shared" ca="1" si="572"/>
        <v>2</v>
      </c>
      <c r="I5861" t="str">
        <f t="shared" ca="1" si="573"/>
        <v>Male</v>
      </c>
      <c r="J5861" t="str">
        <f t="shared" ca="1" si="574"/>
        <v>Blue Cross</v>
      </c>
      <c r="K5861" t="str">
        <f t="shared" ca="1" si="575"/>
        <v>Admitted</v>
      </c>
      <c r="L5861" s="1">
        <f t="shared" ca="1" si="576"/>
        <v>14715</v>
      </c>
    </row>
    <row r="5862" spans="2:12" x14ac:dyDescent="0.25">
      <c r="B5862">
        <f t="shared" ca="1" si="571"/>
        <v>7</v>
      </c>
      <c r="C5862">
        <f t="shared" ca="1" si="572"/>
        <v>4</v>
      </c>
      <c r="D5862">
        <f t="shared" ca="1" si="572"/>
        <v>1943</v>
      </c>
      <c r="E5862">
        <f t="shared" ca="1" si="572"/>
        <v>1</v>
      </c>
      <c r="F5862">
        <f t="shared" ca="1" si="572"/>
        <v>5</v>
      </c>
      <c r="G5862">
        <f t="shared" ca="1" si="572"/>
        <v>2</v>
      </c>
      <c r="I5862" t="str">
        <f t="shared" ca="1" si="573"/>
        <v>Female</v>
      </c>
      <c r="J5862" t="str">
        <f t="shared" ca="1" si="574"/>
        <v>Blue Cross</v>
      </c>
      <c r="K5862" t="str">
        <f t="shared" ca="1" si="575"/>
        <v>Admitted</v>
      </c>
      <c r="L5862" s="1">
        <f t="shared" ca="1" si="576"/>
        <v>15803</v>
      </c>
    </row>
    <row r="5863" spans="2:12" x14ac:dyDescent="0.25">
      <c r="B5863">
        <f t="shared" ca="1" si="571"/>
        <v>26</v>
      </c>
      <c r="C5863">
        <f t="shared" ca="1" si="572"/>
        <v>5</v>
      </c>
      <c r="D5863">
        <f t="shared" ca="1" si="572"/>
        <v>1951</v>
      </c>
      <c r="E5863">
        <f t="shared" ca="1" si="572"/>
        <v>1</v>
      </c>
      <c r="F5863">
        <f t="shared" ca="1" si="572"/>
        <v>4</v>
      </c>
      <c r="G5863">
        <f t="shared" ca="1" si="572"/>
        <v>3</v>
      </c>
      <c r="I5863" t="str">
        <f t="shared" ca="1" si="573"/>
        <v>Female</v>
      </c>
      <c r="J5863" t="str">
        <f t="shared" ca="1" si="574"/>
        <v>Self-pay</v>
      </c>
      <c r="K5863" t="str">
        <f t="shared" ca="1" si="575"/>
        <v>Transferred</v>
      </c>
      <c r="L5863" s="1">
        <f t="shared" ca="1" si="576"/>
        <v>18774</v>
      </c>
    </row>
    <row r="5864" spans="2:12" x14ac:dyDescent="0.25">
      <c r="B5864">
        <f t="shared" ca="1" si="571"/>
        <v>1</v>
      </c>
      <c r="C5864">
        <f t="shared" ca="1" si="572"/>
        <v>9</v>
      </c>
      <c r="D5864">
        <f t="shared" ca="1" si="572"/>
        <v>1955</v>
      </c>
      <c r="E5864">
        <f t="shared" ca="1" si="572"/>
        <v>1</v>
      </c>
      <c r="F5864">
        <f t="shared" ca="1" si="572"/>
        <v>1</v>
      </c>
      <c r="G5864">
        <f t="shared" ca="1" si="572"/>
        <v>4</v>
      </c>
      <c r="I5864" t="str">
        <f t="shared" ca="1" si="573"/>
        <v>Female</v>
      </c>
      <c r="J5864" t="str">
        <f t="shared" ca="1" si="574"/>
        <v>Aetna</v>
      </c>
      <c r="K5864" t="str">
        <f t="shared" ca="1" si="575"/>
        <v>Left without being seen</v>
      </c>
      <c r="L5864" s="1">
        <f t="shared" ca="1" si="576"/>
        <v>20333</v>
      </c>
    </row>
    <row r="5865" spans="2:12" x14ac:dyDescent="0.25">
      <c r="B5865">
        <f t="shared" ca="1" si="571"/>
        <v>20</v>
      </c>
      <c r="C5865">
        <f t="shared" ca="1" si="572"/>
        <v>1</v>
      </c>
      <c r="D5865">
        <f t="shared" ca="1" si="572"/>
        <v>1928</v>
      </c>
      <c r="E5865">
        <f t="shared" ca="1" si="572"/>
        <v>2</v>
      </c>
      <c r="F5865">
        <f t="shared" ca="1" si="572"/>
        <v>2</v>
      </c>
      <c r="G5865">
        <f t="shared" ca="1" si="572"/>
        <v>2</v>
      </c>
      <c r="I5865" t="str">
        <f t="shared" ca="1" si="573"/>
        <v>Male</v>
      </c>
      <c r="J5865" t="str">
        <f t="shared" ca="1" si="574"/>
        <v>Medicare</v>
      </c>
      <c r="K5865" t="str">
        <f t="shared" ca="1" si="575"/>
        <v>Admitted</v>
      </c>
      <c r="L5865" s="1">
        <f t="shared" ca="1" si="576"/>
        <v>10247</v>
      </c>
    </row>
    <row r="5866" spans="2:12" x14ac:dyDescent="0.25">
      <c r="B5866">
        <f t="shared" ca="1" si="571"/>
        <v>3</v>
      </c>
      <c r="C5866">
        <f t="shared" ca="1" si="572"/>
        <v>2</v>
      </c>
      <c r="D5866">
        <f t="shared" ca="1" si="572"/>
        <v>2006</v>
      </c>
      <c r="E5866">
        <f t="shared" ca="1" si="572"/>
        <v>2</v>
      </c>
      <c r="F5866">
        <f t="shared" ca="1" si="572"/>
        <v>4</v>
      </c>
      <c r="G5866">
        <f t="shared" ca="1" si="572"/>
        <v>4</v>
      </c>
      <c r="I5866" t="str">
        <f t="shared" ca="1" si="573"/>
        <v>Male</v>
      </c>
      <c r="J5866" t="str">
        <f t="shared" ca="1" si="574"/>
        <v>Self-pay</v>
      </c>
      <c r="K5866" t="str">
        <f t="shared" ca="1" si="575"/>
        <v>Left without being seen</v>
      </c>
      <c r="L5866" s="1">
        <f t="shared" ca="1" si="576"/>
        <v>38751</v>
      </c>
    </row>
    <row r="5867" spans="2:12" x14ac:dyDescent="0.25">
      <c r="B5867">
        <f t="shared" ca="1" si="571"/>
        <v>5</v>
      </c>
      <c r="C5867">
        <f t="shared" ca="1" si="572"/>
        <v>1</v>
      </c>
      <c r="D5867">
        <f t="shared" ca="1" si="572"/>
        <v>1995</v>
      </c>
      <c r="E5867">
        <f t="shared" ca="1" si="572"/>
        <v>1</v>
      </c>
      <c r="F5867">
        <f t="shared" ca="1" si="572"/>
        <v>1</v>
      </c>
      <c r="G5867">
        <f t="shared" ca="1" si="572"/>
        <v>1</v>
      </c>
      <c r="I5867" t="str">
        <f t="shared" ca="1" si="573"/>
        <v>Female</v>
      </c>
      <c r="J5867" t="str">
        <f t="shared" ca="1" si="574"/>
        <v>Aetna</v>
      </c>
      <c r="K5867" t="str">
        <f t="shared" ca="1" si="575"/>
        <v>Discharged</v>
      </c>
      <c r="L5867" s="1">
        <f t="shared" ca="1" si="576"/>
        <v>34704</v>
      </c>
    </row>
    <row r="5868" spans="2:12" x14ac:dyDescent="0.25">
      <c r="B5868">
        <f t="shared" ca="1" si="571"/>
        <v>14</v>
      </c>
      <c r="C5868">
        <f t="shared" ca="1" si="572"/>
        <v>2</v>
      </c>
      <c r="D5868">
        <f t="shared" ca="1" si="572"/>
        <v>1955</v>
      </c>
      <c r="E5868">
        <f t="shared" ca="1" si="572"/>
        <v>1</v>
      </c>
      <c r="F5868">
        <f t="shared" ca="1" si="572"/>
        <v>3</v>
      </c>
      <c r="G5868">
        <f t="shared" ca="1" si="572"/>
        <v>4</v>
      </c>
      <c r="I5868" t="str">
        <f t="shared" ca="1" si="573"/>
        <v>Female</v>
      </c>
      <c r="J5868" t="str">
        <f t="shared" ca="1" si="574"/>
        <v>Medicaid</v>
      </c>
      <c r="K5868" t="str">
        <f t="shared" ca="1" si="575"/>
        <v>Left without being seen</v>
      </c>
      <c r="L5868" s="1">
        <f t="shared" ca="1" si="576"/>
        <v>20134</v>
      </c>
    </row>
    <row r="5869" spans="2:12" x14ac:dyDescent="0.25">
      <c r="B5869">
        <f t="shared" ca="1" si="571"/>
        <v>13</v>
      </c>
      <c r="C5869">
        <f t="shared" ca="1" si="572"/>
        <v>6</v>
      </c>
      <c r="D5869">
        <f t="shared" ca="1" si="572"/>
        <v>2008</v>
      </c>
      <c r="E5869">
        <f t="shared" ca="1" si="572"/>
        <v>2</v>
      </c>
      <c r="F5869">
        <f t="shared" ca="1" si="572"/>
        <v>2</v>
      </c>
      <c r="G5869">
        <f t="shared" ca="1" si="572"/>
        <v>2</v>
      </c>
      <c r="I5869" t="str">
        <f t="shared" ca="1" si="573"/>
        <v>Male</v>
      </c>
      <c r="J5869" t="str">
        <f t="shared" ca="1" si="574"/>
        <v>Medicare</v>
      </c>
      <c r="K5869" t="str">
        <f t="shared" ca="1" si="575"/>
        <v>Admitted</v>
      </c>
      <c r="L5869" s="1">
        <f t="shared" ca="1" si="576"/>
        <v>39612</v>
      </c>
    </row>
    <row r="5870" spans="2:12" x14ac:dyDescent="0.25">
      <c r="B5870">
        <f t="shared" ca="1" si="571"/>
        <v>27</v>
      </c>
      <c r="C5870">
        <f t="shared" ca="1" si="572"/>
        <v>3</v>
      </c>
      <c r="D5870">
        <f t="shared" ca="1" si="572"/>
        <v>1935</v>
      </c>
      <c r="E5870">
        <f t="shared" ca="1" si="572"/>
        <v>2</v>
      </c>
      <c r="F5870">
        <f t="shared" ca="1" si="572"/>
        <v>4</v>
      </c>
      <c r="G5870">
        <f t="shared" ca="1" si="572"/>
        <v>4</v>
      </c>
      <c r="I5870" t="str">
        <f t="shared" ca="1" si="573"/>
        <v>Male</v>
      </c>
      <c r="J5870" t="str">
        <f t="shared" ca="1" si="574"/>
        <v>Self-pay</v>
      </c>
      <c r="K5870" t="str">
        <f t="shared" ca="1" si="575"/>
        <v>Left without being seen</v>
      </c>
      <c r="L5870" s="1">
        <f t="shared" ca="1" si="576"/>
        <v>12870</v>
      </c>
    </row>
    <row r="5871" spans="2:12" x14ac:dyDescent="0.25">
      <c r="B5871">
        <f t="shared" ca="1" si="571"/>
        <v>26</v>
      </c>
      <c r="C5871">
        <f t="shared" ca="1" si="572"/>
        <v>10</v>
      </c>
      <c r="D5871">
        <f t="shared" ca="1" si="572"/>
        <v>1953</v>
      </c>
      <c r="E5871">
        <f t="shared" ca="1" si="572"/>
        <v>1</v>
      </c>
      <c r="F5871">
        <f t="shared" ca="1" si="572"/>
        <v>1</v>
      </c>
      <c r="G5871">
        <f t="shared" ca="1" si="572"/>
        <v>4</v>
      </c>
      <c r="I5871" t="str">
        <f t="shared" ca="1" si="573"/>
        <v>Female</v>
      </c>
      <c r="J5871" t="str">
        <f t="shared" ca="1" si="574"/>
        <v>Aetna</v>
      </c>
      <c r="K5871" t="str">
        <f t="shared" ca="1" si="575"/>
        <v>Left without being seen</v>
      </c>
      <c r="L5871" s="1">
        <f t="shared" ca="1" si="576"/>
        <v>19658</v>
      </c>
    </row>
    <row r="5872" spans="2:12" x14ac:dyDescent="0.25">
      <c r="B5872">
        <f t="shared" ca="1" si="571"/>
        <v>23</v>
      </c>
      <c r="C5872">
        <f t="shared" ca="1" si="572"/>
        <v>10</v>
      </c>
      <c r="D5872">
        <f t="shared" ca="1" si="572"/>
        <v>1961</v>
      </c>
      <c r="E5872">
        <f t="shared" ca="1" si="572"/>
        <v>1</v>
      </c>
      <c r="F5872">
        <f t="shared" ca="1" si="572"/>
        <v>1</v>
      </c>
      <c r="G5872">
        <f t="shared" ca="1" si="572"/>
        <v>1</v>
      </c>
      <c r="I5872" t="str">
        <f t="shared" ca="1" si="573"/>
        <v>Female</v>
      </c>
      <c r="J5872" t="str">
        <f t="shared" ca="1" si="574"/>
        <v>Aetna</v>
      </c>
      <c r="K5872" t="str">
        <f t="shared" ca="1" si="575"/>
        <v>Discharged</v>
      </c>
      <c r="L5872" s="1">
        <f t="shared" ca="1" si="576"/>
        <v>22577</v>
      </c>
    </row>
    <row r="5873" spans="2:12" x14ac:dyDescent="0.25">
      <c r="B5873">
        <f t="shared" ca="1" si="571"/>
        <v>21</v>
      </c>
      <c r="C5873">
        <f t="shared" ca="1" si="572"/>
        <v>7</v>
      </c>
      <c r="D5873">
        <f t="shared" ca="1" si="572"/>
        <v>1920</v>
      </c>
      <c r="E5873">
        <f t="shared" ca="1" si="572"/>
        <v>2</v>
      </c>
      <c r="F5873">
        <f t="shared" ca="1" si="572"/>
        <v>2</v>
      </c>
      <c r="G5873">
        <f t="shared" ca="1" si="572"/>
        <v>3</v>
      </c>
      <c r="I5873" t="str">
        <f t="shared" ca="1" si="573"/>
        <v>Male</v>
      </c>
      <c r="J5873" t="str">
        <f t="shared" ca="1" si="574"/>
        <v>Medicare</v>
      </c>
      <c r="K5873" t="str">
        <f t="shared" ca="1" si="575"/>
        <v>Transferred</v>
      </c>
      <c r="L5873" s="1">
        <f t="shared" ca="1" si="576"/>
        <v>7508</v>
      </c>
    </row>
    <row r="5874" spans="2:12" x14ac:dyDescent="0.25">
      <c r="B5874">
        <f t="shared" ca="1" si="571"/>
        <v>4</v>
      </c>
      <c r="C5874">
        <f t="shared" ca="1" si="572"/>
        <v>10</v>
      </c>
      <c r="D5874">
        <f t="shared" ca="1" si="572"/>
        <v>1993</v>
      </c>
      <c r="E5874">
        <f t="shared" ca="1" si="572"/>
        <v>1</v>
      </c>
      <c r="F5874">
        <f t="shared" ca="1" si="572"/>
        <v>4</v>
      </c>
      <c r="G5874">
        <f t="shared" ca="1" si="572"/>
        <v>4</v>
      </c>
      <c r="I5874" t="str">
        <f t="shared" ca="1" si="573"/>
        <v>Female</v>
      </c>
      <c r="J5874" t="str">
        <f t="shared" ca="1" si="574"/>
        <v>Self-pay</v>
      </c>
      <c r="K5874" t="str">
        <f t="shared" ca="1" si="575"/>
        <v>Left without being seen</v>
      </c>
      <c r="L5874" s="1">
        <f t="shared" ca="1" si="576"/>
        <v>34246</v>
      </c>
    </row>
    <row r="5875" spans="2:12" x14ac:dyDescent="0.25">
      <c r="B5875">
        <f t="shared" ca="1" si="571"/>
        <v>26</v>
      </c>
      <c r="C5875">
        <f t="shared" ca="1" si="572"/>
        <v>1</v>
      </c>
      <c r="D5875">
        <f t="shared" ca="1" si="572"/>
        <v>1934</v>
      </c>
      <c r="E5875">
        <f t="shared" ca="1" si="572"/>
        <v>2</v>
      </c>
      <c r="F5875">
        <f t="shared" ca="1" si="572"/>
        <v>4</v>
      </c>
      <c r="G5875">
        <f t="shared" ca="1" si="572"/>
        <v>1</v>
      </c>
      <c r="I5875" t="str">
        <f t="shared" ca="1" si="573"/>
        <v>Male</v>
      </c>
      <c r="J5875" t="str">
        <f t="shared" ca="1" si="574"/>
        <v>Self-pay</v>
      </c>
      <c r="K5875" t="str">
        <f t="shared" ca="1" si="575"/>
        <v>Discharged</v>
      </c>
      <c r="L5875" s="1">
        <f t="shared" ca="1" si="576"/>
        <v>12445</v>
      </c>
    </row>
    <row r="5876" spans="2:12" x14ac:dyDescent="0.25">
      <c r="B5876">
        <f t="shared" ca="1" si="571"/>
        <v>14</v>
      </c>
      <c r="C5876">
        <f t="shared" ca="1" si="572"/>
        <v>11</v>
      </c>
      <c r="D5876">
        <f t="shared" ca="1" si="572"/>
        <v>2011</v>
      </c>
      <c r="E5876">
        <f t="shared" ca="1" si="572"/>
        <v>1</v>
      </c>
      <c r="F5876">
        <f t="shared" ca="1" si="572"/>
        <v>1</v>
      </c>
      <c r="G5876">
        <f t="shared" ca="1" si="572"/>
        <v>3</v>
      </c>
      <c r="I5876" t="str">
        <f t="shared" ca="1" si="573"/>
        <v>Female</v>
      </c>
      <c r="J5876" t="str">
        <f t="shared" ca="1" si="574"/>
        <v>Aetna</v>
      </c>
      <c r="K5876" t="str">
        <f t="shared" ca="1" si="575"/>
        <v>Transferred</v>
      </c>
      <c r="L5876" s="1">
        <f t="shared" ca="1" si="576"/>
        <v>40861</v>
      </c>
    </row>
    <row r="5877" spans="2:12" x14ac:dyDescent="0.25">
      <c r="B5877">
        <f t="shared" ca="1" si="571"/>
        <v>7</v>
      </c>
      <c r="C5877">
        <f t="shared" ca="1" si="572"/>
        <v>5</v>
      </c>
      <c r="D5877">
        <f t="shared" ca="1" si="572"/>
        <v>1984</v>
      </c>
      <c r="E5877">
        <f t="shared" ca="1" si="572"/>
        <v>1</v>
      </c>
      <c r="F5877">
        <f t="shared" ca="1" si="572"/>
        <v>4</v>
      </c>
      <c r="G5877">
        <f t="shared" ca="1" si="572"/>
        <v>3</v>
      </c>
      <c r="I5877" t="str">
        <f t="shared" ca="1" si="573"/>
        <v>Female</v>
      </c>
      <c r="J5877" t="str">
        <f t="shared" ca="1" si="574"/>
        <v>Self-pay</v>
      </c>
      <c r="K5877" t="str">
        <f t="shared" ca="1" si="575"/>
        <v>Transferred</v>
      </c>
      <c r="L5877" s="1">
        <f t="shared" ca="1" si="576"/>
        <v>30809</v>
      </c>
    </row>
    <row r="5878" spans="2:12" x14ac:dyDescent="0.25">
      <c r="B5878">
        <f t="shared" ca="1" si="571"/>
        <v>19</v>
      </c>
      <c r="C5878">
        <f t="shared" ca="1" si="572"/>
        <v>1</v>
      </c>
      <c r="D5878">
        <f t="shared" ca="1" si="572"/>
        <v>1955</v>
      </c>
      <c r="E5878">
        <f t="shared" ca="1" si="572"/>
        <v>1</v>
      </c>
      <c r="F5878">
        <f t="shared" ca="1" si="572"/>
        <v>1</v>
      </c>
      <c r="G5878">
        <f t="shared" ca="1" si="572"/>
        <v>3</v>
      </c>
      <c r="I5878" t="str">
        <f t="shared" ca="1" si="573"/>
        <v>Female</v>
      </c>
      <c r="J5878" t="str">
        <f t="shared" ca="1" si="574"/>
        <v>Aetna</v>
      </c>
      <c r="K5878" t="str">
        <f t="shared" ca="1" si="575"/>
        <v>Transferred</v>
      </c>
      <c r="L5878" s="1">
        <f t="shared" ca="1" si="576"/>
        <v>20108</v>
      </c>
    </row>
    <row r="5879" spans="2:12" x14ac:dyDescent="0.25">
      <c r="B5879">
        <f t="shared" ca="1" si="571"/>
        <v>10</v>
      </c>
      <c r="C5879">
        <f t="shared" ca="1" si="572"/>
        <v>2</v>
      </c>
      <c r="D5879">
        <f t="shared" ca="1" si="572"/>
        <v>1956</v>
      </c>
      <c r="E5879">
        <f t="shared" ca="1" si="572"/>
        <v>1</v>
      </c>
      <c r="F5879">
        <f t="shared" ca="1" si="572"/>
        <v>1</v>
      </c>
      <c r="G5879">
        <f t="shared" ca="1" si="572"/>
        <v>1</v>
      </c>
      <c r="I5879" t="str">
        <f t="shared" ca="1" si="573"/>
        <v>Female</v>
      </c>
      <c r="J5879" t="str">
        <f t="shared" ca="1" si="574"/>
        <v>Aetna</v>
      </c>
      <c r="K5879" t="str">
        <f t="shared" ca="1" si="575"/>
        <v>Discharged</v>
      </c>
      <c r="L5879" s="1">
        <f t="shared" ca="1" si="576"/>
        <v>20495</v>
      </c>
    </row>
    <row r="5880" spans="2:12" x14ac:dyDescent="0.25">
      <c r="B5880">
        <f t="shared" ca="1" si="571"/>
        <v>24</v>
      </c>
      <c r="C5880">
        <f t="shared" ca="1" si="572"/>
        <v>5</v>
      </c>
      <c r="D5880">
        <f t="shared" ca="1" si="572"/>
        <v>2002</v>
      </c>
      <c r="E5880">
        <f t="shared" ca="1" si="572"/>
        <v>1</v>
      </c>
      <c r="F5880">
        <f t="shared" ca="1" si="572"/>
        <v>1</v>
      </c>
      <c r="G5880">
        <f t="shared" ca="1" si="572"/>
        <v>2</v>
      </c>
      <c r="I5880" t="str">
        <f t="shared" ca="1" si="573"/>
        <v>Female</v>
      </c>
      <c r="J5880" t="str">
        <f t="shared" ca="1" si="574"/>
        <v>Aetna</v>
      </c>
      <c r="K5880" t="str">
        <f t="shared" ca="1" si="575"/>
        <v>Admitted</v>
      </c>
      <c r="L5880" s="1">
        <f t="shared" ca="1" si="576"/>
        <v>37400</v>
      </c>
    </row>
    <row r="5881" spans="2:12" x14ac:dyDescent="0.25">
      <c r="B5881">
        <f t="shared" ca="1" si="571"/>
        <v>29</v>
      </c>
      <c r="C5881">
        <f t="shared" ca="1" si="572"/>
        <v>4</v>
      </c>
      <c r="D5881">
        <f t="shared" ca="1" si="572"/>
        <v>1952</v>
      </c>
      <c r="E5881">
        <f t="shared" ca="1" si="572"/>
        <v>2</v>
      </c>
      <c r="F5881">
        <f t="shared" ca="1" si="572"/>
        <v>2</v>
      </c>
      <c r="G5881">
        <f t="shared" ca="1" si="572"/>
        <v>2</v>
      </c>
      <c r="I5881" t="str">
        <f t="shared" ca="1" si="573"/>
        <v>Male</v>
      </c>
      <c r="J5881" t="str">
        <f t="shared" ca="1" si="574"/>
        <v>Medicare</v>
      </c>
      <c r="K5881" t="str">
        <f t="shared" ca="1" si="575"/>
        <v>Admitted</v>
      </c>
      <c r="L5881" s="1">
        <f t="shared" ca="1" si="576"/>
        <v>19113</v>
      </c>
    </row>
    <row r="5882" spans="2:12" x14ac:dyDescent="0.25">
      <c r="B5882">
        <f t="shared" ca="1" si="571"/>
        <v>14</v>
      </c>
      <c r="C5882">
        <f t="shared" ca="1" si="572"/>
        <v>11</v>
      </c>
      <c r="D5882">
        <f t="shared" ca="1" si="572"/>
        <v>1993</v>
      </c>
      <c r="E5882">
        <f t="shared" ref="C5882:G5933" ca="1" si="577">RANDBETWEEN(E$4,E$5)</f>
        <v>2</v>
      </c>
      <c r="F5882">
        <f t="shared" ca="1" si="577"/>
        <v>2</v>
      </c>
      <c r="G5882">
        <f t="shared" ca="1" si="577"/>
        <v>3</v>
      </c>
      <c r="I5882" t="str">
        <f t="shared" ca="1" si="573"/>
        <v>Male</v>
      </c>
      <c r="J5882" t="str">
        <f t="shared" ca="1" si="574"/>
        <v>Medicare</v>
      </c>
      <c r="K5882" t="str">
        <f t="shared" ca="1" si="575"/>
        <v>Transferred</v>
      </c>
      <c r="L5882" s="1">
        <f t="shared" ca="1" si="576"/>
        <v>34287</v>
      </c>
    </row>
    <row r="5883" spans="2:12" x14ac:dyDescent="0.25">
      <c r="B5883">
        <f t="shared" ca="1" si="571"/>
        <v>21</v>
      </c>
      <c r="C5883">
        <f t="shared" ca="1" si="577"/>
        <v>6</v>
      </c>
      <c r="D5883">
        <f t="shared" ca="1" si="577"/>
        <v>1937</v>
      </c>
      <c r="E5883">
        <f t="shared" ca="1" si="577"/>
        <v>1</v>
      </c>
      <c r="F5883">
        <f t="shared" ca="1" si="577"/>
        <v>4</v>
      </c>
      <c r="G5883">
        <f t="shared" ca="1" si="577"/>
        <v>1</v>
      </c>
      <c r="I5883" t="str">
        <f t="shared" ca="1" si="573"/>
        <v>Female</v>
      </c>
      <c r="J5883" t="str">
        <f t="shared" ca="1" si="574"/>
        <v>Self-pay</v>
      </c>
      <c r="K5883" t="str">
        <f t="shared" ca="1" si="575"/>
        <v>Discharged</v>
      </c>
      <c r="L5883" s="1">
        <f t="shared" ca="1" si="576"/>
        <v>13687</v>
      </c>
    </row>
    <row r="5884" spans="2:12" x14ac:dyDescent="0.25">
      <c r="B5884">
        <f t="shared" ca="1" si="571"/>
        <v>21</v>
      </c>
      <c r="C5884">
        <f t="shared" ca="1" si="577"/>
        <v>3</v>
      </c>
      <c r="D5884">
        <f t="shared" ca="1" si="577"/>
        <v>1921</v>
      </c>
      <c r="E5884">
        <f t="shared" ca="1" si="577"/>
        <v>2</v>
      </c>
      <c r="F5884">
        <f t="shared" ca="1" si="577"/>
        <v>3</v>
      </c>
      <c r="G5884">
        <f t="shared" ca="1" si="577"/>
        <v>3</v>
      </c>
      <c r="I5884" t="str">
        <f t="shared" ca="1" si="573"/>
        <v>Male</v>
      </c>
      <c r="J5884" t="str">
        <f t="shared" ca="1" si="574"/>
        <v>Medicaid</v>
      </c>
      <c r="K5884" t="str">
        <f t="shared" ca="1" si="575"/>
        <v>Transferred</v>
      </c>
      <c r="L5884" s="1">
        <f t="shared" ca="1" si="576"/>
        <v>7751</v>
      </c>
    </row>
    <row r="5885" spans="2:12" x14ac:dyDescent="0.25">
      <c r="B5885">
        <f t="shared" ca="1" si="571"/>
        <v>24</v>
      </c>
      <c r="C5885">
        <f t="shared" ca="1" si="577"/>
        <v>1</v>
      </c>
      <c r="D5885">
        <f t="shared" ca="1" si="577"/>
        <v>1982</v>
      </c>
      <c r="E5885">
        <f t="shared" ca="1" si="577"/>
        <v>1</v>
      </c>
      <c r="F5885">
        <f t="shared" ca="1" si="577"/>
        <v>4</v>
      </c>
      <c r="G5885">
        <f t="shared" ca="1" si="577"/>
        <v>4</v>
      </c>
      <c r="I5885" t="str">
        <f t="shared" ca="1" si="573"/>
        <v>Female</v>
      </c>
      <c r="J5885" t="str">
        <f t="shared" ca="1" si="574"/>
        <v>Self-pay</v>
      </c>
      <c r="K5885" t="str">
        <f t="shared" ca="1" si="575"/>
        <v>Left without being seen</v>
      </c>
      <c r="L5885" s="1">
        <f t="shared" ca="1" si="576"/>
        <v>29975</v>
      </c>
    </row>
    <row r="5886" spans="2:12" x14ac:dyDescent="0.25">
      <c r="B5886">
        <f t="shared" ca="1" si="571"/>
        <v>5</v>
      </c>
      <c r="C5886">
        <f t="shared" ca="1" si="577"/>
        <v>8</v>
      </c>
      <c r="D5886">
        <f t="shared" ca="1" si="577"/>
        <v>1993</v>
      </c>
      <c r="E5886">
        <f t="shared" ca="1" si="577"/>
        <v>2</v>
      </c>
      <c r="F5886">
        <f t="shared" ca="1" si="577"/>
        <v>3</v>
      </c>
      <c r="G5886">
        <f t="shared" ca="1" si="577"/>
        <v>3</v>
      </c>
      <c r="I5886" t="str">
        <f t="shared" ca="1" si="573"/>
        <v>Male</v>
      </c>
      <c r="J5886" t="str">
        <f t="shared" ca="1" si="574"/>
        <v>Medicaid</v>
      </c>
      <c r="K5886" t="str">
        <f t="shared" ca="1" si="575"/>
        <v>Transferred</v>
      </c>
      <c r="L5886" s="1">
        <f t="shared" ca="1" si="576"/>
        <v>34186</v>
      </c>
    </row>
    <row r="5887" spans="2:12" x14ac:dyDescent="0.25">
      <c r="B5887">
        <f t="shared" ca="1" si="571"/>
        <v>4</v>
      </c>
      <c r="C5887">
        <f t="shared" ca="1" si="577"/>
        <v>10</v>
      </c>
      <c r="D5887">
        <f t="shared" ca="1" si="577"/>
        <v>1921</v>
      </c>
      <c r="E5887">
        <f t="shared" ca="1" si="577"/>
        <v>2</v>
      </c>
      <c r="F5887">
        <f t="shared" ca="1" si="577"/>
        <v>1</v>
      </c>
      <c r="G5887">
        <f t="shared" ca="1" si="577"/>
        <v>2</v>
      </c>
      <c r="I5887" t="str">
        <f t="shared" ca="1" si="573"/>
        <v>Male</v>
      </c>
      <c r="J5887" t="str">
        <f t="shared" ca="1" si="574"/>
        <v>Aetna</v>
      </c>
      <c r="K5887" t="str">
        <f t="shared" ca="1" si="575"/>
        <v>Admitted</v>
      </c>
      <c r="L5887" s="1">
        <f t="shared" ca="1" si="576"/>
        <v>7948</v>
      </c>
    </row>
    <row r="5888" spans="2:12" x14ac:dyDescent="0.25">
      <c r="B5888">
        <f t="shared" ca="1" si="571"/>
        <v>25</v>
      </c>
      <c r="C5888">
        <f t="shared" ca="1" si="577"/>
        <v>5</v>
      </c>
      <c r="D5888">
        <f t="shared" ca="1" si="577"/>
        <v>1984</v>
      </c>
      <c r="E5888">
        <f t="shared" ca="1" si="577"/>
        <v>2</v>
      </c>
      <c r="F5888">
        <f t="shared" ca="1" si="577"/>
        <v>4</v>
      </c>
      <c r="G5888">
        <f t="shared" ca="1" si="577"/>
        <v>2</v>
      </c>
      <c r="I5888" t="str">
        <f t="shared" ca="1" si="573"/>
        <v>Male</v>
      </c>
      <c r="J5888" t="str">
        <f t="shared" ca="1" si="574"/>
        <v>Self-pay</v>
      </c>
      <c r="K5888" t="str">
        <f t="shared" ca="1" si="575"/>
        <v>Admitted</v>
      </c>
      <c r="L5888" s="1">
        <f t="shared" ca="1" si="576"/>
        <v>30827</v>
      </c>
    </row>
    <row r="5889" spans="2:12" x14ac:dyDescent="0.25">
      <c r="B5889">
        <f t="shared" ca="1" si="571"/>
        <v>21</v>
      </c>
      <c r="C5889">
        <f t="shared" ca="1" si="577"/>
        <v>8</v>
      </c>
      <c r="D5889">
        <f t="shared" ca="1" si="577"/>
        <v>1973</v>
      </c>
      <c r="E5889">
        <f t="shared" ca="1" si="577"/>
        <v>1</v>
      </c>
      <c r="F5889">
        <f t="shared" ca="1" si="577"/>
        <v>3</v>
      </c>
      <c r="G5889">
        <f t="shared" ca="1" si="577"/>
        <v>3</v>
      </c>
      <c r="I5889" t="str">
        <f t="shared" ca="1" si="573"/>
        <v>Female</v>
      </c>
      <c r="J5889" t="str">
        <f t="shared" ca="1" si="574"/>
        <v>Medicaid</v>
      </c>
      <c r="K5889" t="str">
        <f t="shared" ca="1" si="575"/>
        <v>Transferred</v>
      </c>
      <c r="L5889" s="1">
        <f t="shared" ca="1" si="576"/>
        <v>26897</v>
      </c>
    </row>
    <row r="5890" spans="2:12" x14ac:dyDescent="0.25">
      <c r="B5890">
        <f t="shared" ca="1" si="571"/>
        <v>29</v>
      </c>
      <c r="C5890">
        <f t="shared" ca="1" si="577"/>
        <v>6</v>
      </c>
      <c r="D5890">
        <f t="shared" ca="1" si="577"/>
        <v>1936</v>
      </c>
      <c r="E5890">
        <f t="shared" ca="1" si="577"/>
        <v>2</v>
      </c>
      <c r="F5890">
        <f t="shared" ca="1" si="577"/>
        <v>3</v>
      </c>
      <c r="G5890">
        <f t="shared" ca="1" si="577"/>
        <v>3</v>
      </c>
      <c r="I5890" t="str">
        <f t="shared" ca="1" si="573"/>
        <v>Male</v>
      </c>
      <c r="J5890" t="str">
        <f t="shared" ca="1" si="574"/>
        <v>Medicaid</v>
      </c>
      <c r="K5890" t="str">
        <f t="shared" ca="1" si="575"/>
        <v>Transferred</v>
      </c>
      <c r="L5890" s="1">
        <f t="shared" ca="1" si="576"/>
        <v>13330</v>
      </c>
    </row>
    <row r="5891" spans="2:12" x14ac:dyDescent="0.25">
      <c r="B5891">
        <f t="shared" ca="1" si="571"/>
        <v>14</v>
      </c>
      <c r="C5891">
        <f t="shared" ca="1" si="577"/>
        <v>11</v>
      </c>
      <c r="D5891">
        <f t="shared" ca="1" si="577"/>
        <v>1921</v>
      </c>
      <c r="E5891">
        <f t="shared" ca="1" si="577"/>
        <v>2</v>
      </c>
      <c r="F5891">
        <f t="shared" ca="1" si="577"/>
        <v>2</v>
      </c>
      <c r="G5891">
        <f t="shared" ca="1" si="577"/>
        <v>2</v>
      </c>
      <c r="I5891" t="str">
        <f t="shared" ca="1" si="573"/>
        <v>Male</v>
      </c>
      <c r="J5891" t="str">
        <f t="shared" ca="1" si="574"/>
        <v>Medicare</v>
      </c>
      <c r="K5891" t="str">
        <f t="shared" ca="1" si="575"/>
        <v>Admitted</v>
      </c>
      <c r="L5891" s="1">
        <f t="shared" ca="1" si="576"/>
        <v>7989</v>
      </c>
    </row>
    <row r="5892" spans="2:12" x14ac:dyDescent="0.25">
      <c r="B5892">
        <f t="shared" ca="1" si="571"/>
        <v>1</v>
      </c>
      <c r="C5892">
        <f t="shared" ca="1" si="577"/>
        <v>5</v>
      </c>
      <c r="D5892">
        <f t="shared" ca="1" si="577"/>
        <v>1945</v>
      </c>
      <c r="E5892">
        <f t="shared" ca="1" si="577"/>
        <v>2</v>
      </c>
      <c r="F5892">
        <f t="shared" ca="1" si="577"/>
        <v>4</v>
      </c>
      <c r="G5892">
        <f t="shared" ca="1" si="577"/>
        <v>2</v>
      </c>
      <c r="I5892" t="str">
        <f t="shared" ca="1" si="573"/>
        <v>Male</v>
      </c>
      <c r="J5892" t="str">
        <f t="shared" ca="1" si="574"/>
        <v>Self-pay</v>
      </c>
      <c r="K5892" t="str">
        <f t="shared" ca="1" si="575"/>
        <v>Admitted</v>
      </c>
      <c r="L5892" s="1">
        <f t="shared" ca="1" si="576"/>
        <v>16558</v>
      </c>
    </row>
    <row r="5893" spans="2:12" x14ac:dyDescent="0.25">
      <c r="B5893">
        <f t="shared" ref="B5893:B5956" ca="1" si="578">RANDBETWEEN(B$4,B$5)</f>
        <v>18</v>
      </c>
      <c r="C5893">
        <f t="shared" ca="1" si="577"/>
        <v>3</v>
      </c>
      <c r="D5893">
        <f t="shared" ca="1" si="577"/>
        <v>1965</v>
      </c>
      <c r="E5893">
        <f t="shared" ca="1" si="577"/>
        <v>2</v>
      </c>
      <c r="F5893">
        <f t="shared" ca="1" si="577"/>
        <v>1</v>
      </c>
      <c r="G5893">
        <f t="shared" ca="1" si="577"/>
        <v>4</v>
      </c>
      <c r="I5893" t="str">
        <f t="shared" ca="1" si="573"/>
        <v>Male</v>
      </c>
      <c r="J5893" t="str">
        <f t="shared" ca="1" si="574"/>
        <v>Aetna</v>
      </c>
      <c r="K5893" t="str">
        <f t="shared" ca="1" si="575"/>
        <v>Left without being seen</v>
      </c>
      <c r="L5893" s="1">
        <f t="shared" ca="1" si="576"/>
        <v>23819</v>
      </c>
    </row>
    <row r="5894" spans="2:12" x14ac:dyDescent="0.25">
      <c r="B5894">
        <f t="shared" ca="1" si="578"/>
        <v>14</v>
      </c>
      <c r="C5894">
        <f t="shared" ca="1" si="577"/>
        <v>1</v>
      </c>
      <c r="D5894">
        <f t="shared" ca="1" si="577"/>
        <v>1967</v>
      </c>
      <c r="E5894">
        <f t="shared" ca="1" si="577"/>
        <v>1</v>
      </c>
      <c r="F5894">
        <f t="shared" ca="1" si="577"/>
        <v>4</v>
      </c>
      <c r="G5894">
        <f t="shared" ca="1" si="577"/>
        <v>3</v>
      </c>
      <c r="I5894" t="str">
        <f t="shared" ca="1" si="573"/>
        <v>Female</v>
      </c>
      <c r="J5894" t="str">
        <f t="shared" ca="1" si="574"/>
        <v>Self-pay</v>
      </c>
      <c r="K5894" t="str">
        <f t="shared" ca="1" si="575"/>
        <v>Transferred</v>
      </c>
      <c r="L5894" s="1">
        <f t="shared" ca="1" si="576"/>
        <v>24486</v>
      </c>
    </row>
    <row r="5895" spans="2:12" x14ac:dyDescent="0.25">
      <c r="B5895">
        <f t="shared" ca="1" si="578"/>
        <v>21</v>
      </c>
      <c r="C5895">
        <f t="shared" ca="1" si="577"/>
        <v>6</v>
      </c>
      <c r="D5895">
        <f t="shared" ca="1" si="577"/>
        <v>1963</v>
      </c>
      <c r="E5895">
        <f t="shared" ca="1" si="577"/>
        <v>1</v>
      </c>
      <c r="F5895">
        <f t="shared" ca="1" si="577"/>
        <v>3</v>
      </c>
      <c r="G5895">
        <f t="shared" ca="1" si="577"/>
        <v>4</v>
      </c>
      <c r="I5895" t="str">
        <f t="shared" ca="1" si="573"/>
        <v>Female</v>
      </c>
      <c r="J5895" t="str">
        <f t="shared" ca="1" si="574"/>
        <v>Medicaid</v>
      </c>
      <c r="K5895" t="str">
        <f t="shared" ca="1" si="575"/>
        <v>Left without being seen</v>
      </c>
      <c r="L5895" s="1">
        <f t="shared" ca="1" si="576"/>
        <v>23183</v>
      </c>
    </row>
    <row r="5896" spans="2:12" x14ac:dyDescent="0.25">
      <c r="B5896">
        <f t="shared" ca="1" si="578"/>
        <v>15</v>
      </c>
      <c r="C5896">
        <f t="shared" ca="1" si="577"/>
        <v>11</v>
      </c>
      <c r="D5896">
        <f t="shared" ca="1" si="577"/>
        <v>1922</v>
      </c>
      <c r="E5896">
        <f t="shared" ca="1" si="577"/>
        <v>1</v>
      </c>
      <c r="F5896">
        <f t="shared" ca="1" si="577"/>
        <v>1</v>
      </c>
      <c r="G5896">
        <f t="shared" ca="1" si="577"/>
        <v>2</v>
      </c>
      <c r="I5896" t="str">
        <f t="shared" ca="1" si="573"/>
        <v>Female</v>
      </c>
      <c r="J5896" t="str">
        <f t="shared" ca="1" si="574"/>
        <v>Aetna</v>
      </c>
      <c r="K5896" t="str">
        <f t="shared" ca="1" si="575"/>
        <v>Admitted</v>
      </c>
      <c r="L5896" s="1">
        <f t="shared" ca="1" si="576"/>
        <v>8355</v>
      </c>
    </row>
    <row r="5897" spans="2:12" x14ac:dyDescent="0.25">
      <c r="B5897">
        <f t="shared" ca="1" si="578"/>
        <v>24</v>
      </c>
      <c r="C5897">
        <f t="shared" ca="1" si="577"/>
        <v>6</v>
      </c>
      <c r="D5897">
        <f t="shared" ca="1" si="577"/>
        <v>1953</v>
      </c>
      <c r="E5897">
        <f t="shared" ca="1" si="577"/>
        <v>1</v>
      </c>
      <c r="F5897">
        <f t="shared" ca="1" si="577"/>
        <v>5</v>
      </c>
      <c r="G5897">
        <f t="shared" ca="1" si="577"/>
        <v>1</v>
      </c>
      <c r="I5897" t="str">
        <f t="shared" ref="I5897:I5960" ca="1" si="579">VLOOKUP(E5897,GenderNum_to_GenderLabel,2,FALSE)</f>
        <v>Female</v>
      </c>
      <c r="J5897" t="str">
        <f t="shared" ref="J5897:J5960" ca="1" si="580">VLOOKUP(F5897,InsuranceNum_to_InsuranceCompany,2,FALSE)</f>
        <v>Blue Cross</v>
      </c>
      <c r="K5897" t="str">
        <f t="shared" ref="K5897:K5960" ca="1" si="581">VLOOKUP(G5897,DispositionNum_to_DispositionLabel,2,FALSE)</f>
        <v>Discharged</v>
      </c>
      <c r="L5897" s="1">
        <f t="shared" ca="1" si="576"/>
        <v>19534</v>
      </c>
    </row>
    <row r="5898" spans="2:12" x14ac:dyDescent="0.25">
      <c r="B5898">
        <f t="shared" ca="1" si="578"/>
        <v>10</v>
      </c>
      <c r="C5898">
        <f t="shared" ca="1" si="577"/>
        <v>4</v>
      </c>
      <c r="D5898">
        <f t="shared" ca="1" si="577"/>
        <v>2002</v>
      </c>
      <c r="E5898">
        <f t="shared" ca="1" si="577"/>
        <v>2</v>
      </c>
      <c r="F5898">
        <f t="shared" ca="1" si="577"/>
        <v>1</v>
      </c>
      <c r="G5898">
        <f t="shared" ca="1" si="577"/>
        <v>4</v>
      </c>
      <c r="I5898" t="str">
        <f t="shared" ca="1" si="579"/>
        <v>Male</v>
      </c>
      <c r="J5898" t="str">
        <f t="shared" ca="1" si="580"/>
        <v>Aetna</v>
      </c>
      <c r="K5898" t="str">
        <f t="shared" ca="1" si="581"/>
        <v>Left without being seen</v>
      </c>
      <c r="L5898" s="1">
        <f t="shared" ca="1" si="576"/>
        <v>37356</v>
      </c>
    </row>
    <row r="5899" spans="2:12" x14ac:dyDescent="0.25">
      <c r="B5899">
        <f t="shared" ca="1" si="578"/>
        <v>27</v>
      </c>
      <c r="C5899">
        <f t="shared" ca="1" si="577"/>
        <v>8</v>
      </c>
      <c r="D5899">
        <f t="shared" ca="1" si="577"/>
        <v>1952</v>
      </c>
      <c r="E5899">
        <f t="shared" ca="1" si="577"/>
        <v>2</v>
      </c>
      <c r="F5899">
        <f t="shared" ca="1" si="577"/>
        <v>4</v>
      </c>
      <c r="G5899">
        <f t="shared" ca="1" si="577"/>
        <v>4</v>
      </c>
      <c r="I5899" t="str">
        <f t="shared" ca="1" si="579"/>
        <v>Male</v>
      </c>
      <c r="J5899" t="str">
        <f t="shared" ca="1" si="580"/>
        <v>Self-pay</v>
      </c>
      <c r="K5899" t="str">
        <f t="shared" ca="1" si="581"/>
        <v>Left without being seen</v>
      </c>
      <c r="L5899" s="1">
        <f t="shared" ca="1" si="576"/>
        <v>19233</v>
      </c>
    </row>
    <row r="5900" spans="2:12" x14ac:dyDescent="0.25">
      <c r="B5900">
        <f t="shared" ca="1" si="578"/>
        <v>9</v>
      </c>
      <c r="C5900">
        <f t="shared" ca="1" si="577"/>
        <v>9</v>
      </c>
      <c r="D5900">
        <f t="shared" ca="1" si="577"/>
        <v>1920</v>
      </c>
      <c r="E5900">
        <f t="shared" ca="1" si="577"/>
        <v>1</v>
      </c>
      <c r="F5900">
        <f t="shared" ca="1" si="577"/>
        <v>3</v>
      </c>
      <c r="G5900">
        <f t="shared" ca="1" si="577"/>
        <v>2</v>
      </c>
      <c r="I5900" t="str">
        <f t="shared" ca="1" si="579"/>
        <v>Female</v>
      </c>
      <c r="J5900" t="str">
        <f t="shared" ca="1" si="580"/>
        <v>Medicaid</v>
      </c>
      <c r="K5900" t="str">
        <f t="shared" ca="1" si="581"/>
        <v>Admitted</v>
      </c>
      <c r="L5900" s="1">
        <f t="shared" ca="1" si="576"/>
        <v>7558</v>
      </c>
    </row>
    <row r="5901" spans="2:12" x14ac:dyDescent="0.25">
      <c r="B5901">
        <f t="shared" ca="1" si="578"/>
        <v>17</v>
      </c>
      <c r="C5901">
        <f t="shared" ca="1" si="577"/>
        <v>10</v>
      </c>
      <c r="D5901">
        <f t="shared" ca="1" si="577"/>
        <v>1938</v>
      </c>
      <c r="E5901">
        <f t="shared" ca="1" si="577"/>
        <v>1</v>
      </c>
      <c r="F5901">
        <f t="shared" ca="1" si="577"/>
        <v>1</v>
      </c>
      <c r="G5901">
        <f t="shared" ca="1" si="577"/>
        <v>1</v>
      </c>
      <c r="I5901" t="str">
        <f t="shared" ca="1" si="579"/>
        <v>Female</v>
      </c>
      <c r="J5901" t="str">
        <f t="shared" ca="1" si="580"/>
        <v>Aetna</v>
      </c>
      <c r="K5901" t="str">
        <f t="shared" ca="1" si="581"/>
        <v>Discharged</v>
      </c>
      <c r="L5901" s="1">
        <f t="shared" ca="1" si="576"/>
        <v>14170</v>
      </c>
    </row>
    <row r="5902" spans="2:12" x14ac:dyDescent="0.25">
      <c r="B5902">
        <f t="shared" ca="1" si="578"/>
        <v>17</v>
      </c>
      <c r="C5902">
        <f t="shared" ca="1" si="577"/>
        <v>11</v>
      </c>
      <c r="D5902">
        <f t="shared" ca="1" si="577"/>
        <v>2004</v>
      </c>
      <c r="E5902">
        <f t="shared" ca="1" si="577"/>
        <v>2</v>
      </c>
      <c r="F5902">
        <f t="shared" ca="1" si="577"/>
        <v>2</v>
      </c>
      <c r="G5902">
        <f t="shared" ca="1" si="577"/>
        <v>3</v>
      </c>
      <c r="I5902" t="str">
        <f t="shared" ca="1" si="579"/>
        <v>Male</v>
      </c>
      <c r="J5902" t="str">
        <f t="shared" ca="1" si="580"/>
        <v>Medicare</v>
      </c>
      <c r="K5902" t="str">
        <f t="shared" ca="1" si="581"/>
        <v>Transferred</v>
      </c>
      <c r="L5902" s="1">
        <f t="shared" ca="1" si="576"/>
        <v>38308</v>
      </c>
    </row>
    <row r="5903" spans="2:12" x14ac:dyDescent="0.25">
      <c r="B5903">
        <f t="shared" ca="1" si="578"/>
        <v>17</v>
      </c>
      <c r="C5903">
        <f t="shared" ca="1" si="577"/>
        <v>9</v>
      </c>
      <c r="D5903">
        <f t="shared" ca="1" si="577"/>
        <v>1974</v>
      </c>
      <c r="E5903">
        <f t="shared" ca="1" si="577"/>
        <v>2</v>
      </c>
      <c r="F5903">
        <f t="shared" ca="1" si="577"/>
        <v>4</v>
      </c>
      <c r="G5903">
        <f t="shared" ca="1" si="577"/>
        <v>4</v>
      </c>
      <c r="I5903" t="str">
        <f t="shared" ca="1" si="579"/>
        <v>Male</v>
      </c>
      <c r="J5903" t="str">
        <f t="shared" ca="1" si="580"/>
        <v>Self-pay</v>
      </c>
      <c r="K5903" t="str">
        <f t="shared" ca="1" si="581"/>
        <v>Left without being seen</v>
      </c>
      <c r="L5903" s="1">
        <f t="shared" ca="1" si="576"/>
        <v>27289</v>
      </c>
    </row>
    <row r="5904" spans="2:12" x14ac:dyDescent="0.25">
      <c r="B5904">
        <f t="shared" ca="1" si="578"/>
        <v>9</v>
      </c>
      <c r="C5904">
        <f t="shared" ca="1" si="577"/>
        <v>4</v>
      </c>
      <c r="D5904">
        <f t="shared" ca="1" si="577"/>
        <v>1985</v>
      </c>
      <c r="E5904">
        <f t="shared" ca="1" si="577"/>
        <v>2</v>
      </c>
      <c r="F5904">
        <f t="shared" ca="1" si="577"/>
        <v>1</v>
      </c>
      <c r="G5904">
        <f t="shared" ca="1" si="577"/>
        <v>3</v>
      </c>
      <c r="I5904" t="str">
        <f t="shared" ca="1" si="579"/>
        <v>Male</v>
      </c>
      <c r="J5904" t="str">
        <f t="shared" ca="1" si="580"/>
        <v>Aetna</v>
      </c>
      <c r="K5904" t="str">
        <f t="shared" ca="1" si="581"/>
        <v>Transferred</v>
      </c>
      <c r="L5904" s="1">
        <f t="shared" ca="1" si="576"/>
        <v>31146</v>
      </c>
    </row>
    <row r="5905" spans="2:12" x14ac:dyDescent="0.25">
      <c r="B5905">
        <f t="shared" ca="1" si="578"/>
        <v>16</v>
      </c>
      <c r="C5905">
        <f t="shared" ca="1" si="577"/>
        <v>2</v>
      </c>
      <c r="D5905">
        <f t="shared" ca="1" si="577"/>
        <v>2011</v>
      </c>
      <c r="E5905">
        <f t="shared" ca="1" si="577"/>
        <v>1</v>
      </c>
      <c r="F5905">
        <f t="shared" ca="1" si="577"/>
        <v>4</v>
      </c>
      <c r="G5905">
        <f t="shared" ca="1" si="577"/>
        <v>1</v>
      </c>
      <c r="I5905" t="str">
        <f t="shared" ca="1" si="579"/>
        <v>Female</v>
      </c>
      <c r="J5905" t="str">
        <f t="shared" ca="1" si="580"/>
        <v>Self-pay</v>
      </c>
      <c r="K5905" t="str">
        <f t="shared" ca="1" si="581"/>
        <v>Discharged</v>
      </c>
      <c r="L5905" s="1">
        <f t="shared" ca="1" si="576"/>
        <v>40590</v>
      </c>
    </row>
    <row r="5906" spans="2:12" x14ac:dyDescent="0.25">
      <c r="B5906">
        <f t="shared" ca="1" si="578"/>
        <v>29</v>
      </c>
      <c r="C5906">
        <f t="shared" ca="1" si="577"/>
        <v>11</v>
      </c>
      <c r="D5906">
        <f t="shared" ca="1" si="577"/>
        <v>1986</v>
      </c>
      <c r="E5906">
        <f t="shared" ca="1" si="577"/>
        <v>2</v>
      </c>
      <c r="F5906">
        <f t="shared" ca="1" si="577"/>
        <v>5</v>
      </c>
      <c r="G5906">
        <f t="shared" ca="1" si="577"/>
        <v>4</v>
      </c>
      <c r="I5906" t="str">
        <f t="shared" ca="1" si="579"/>
        <v>Male</v>
      </c>
      <c r="J5906" t="str">
        <f t="shared" ca="1" si="580"/>
        <v>Blue Cross</v>
      </c>
      <c r="K5906" t="str">
        <f t="shared" ca="1" si="581"/>
        <v>Left without being seen</v>
      </c>
      <c r="L5906" s="1">
        <f t="shared" ca="1" si="576"/>
        <v>31745</v>
      </c>
    </row>
    <row r="5907" spans="2:12" x14ac:dyDescent="0.25">
      <c r="B5907">
        <f t="shared" ca="1" si="578"/>
        <v>7</v>
      </c>
      <c r="C5907">
        <f t="shared" ca="1" si="577"/>
        <v>2</v>
      </c>
      <c r="D5907">
        <f t="shared" ca="1" si="577"/>
        <v>1992</v>
      </c>
      <c r="E5907">
        <f t="shared" ca="1" si="577"/>
        <v>2</v>
      </c>
      <c r="F5907">
        <f t="shared" ca="1" si="577"/>
        <v>3</v>
      </c>
      <c r="G5907">
        <f t="shared" ca="1" si="577"/>
        <v>3</v>
      </c>
      <c r="I5907" t="str">
        <f t="shared" ca="1" si="579"/>
        <v>Male</v>
      </c>
      <c r="J5907" t="str">
        <f t="shared" ca="1" si="580"/>
        <v>Medicaid</v>
      </c>
      <c r="K5907" t="str">
        <f t="shared" ca="1" si="581"/>
        <v>Transferred</v>
      </c>
      <c r="L5907" s="1">
        <f t="shared" ca="1" si="576"/>
        <v>33641</v>
      </c>
    </row>
    <row r="5908" spans="2:12" x14ac:dyDescent="0.25">
      <c r="B5908">
        <f t="shared" ca="1" si="578"/>
        <v>19</v>
      </c>
      <c r="C5908">
        <f t="shared" ca="1" si="577"/>
        <v>8</v>
      </c>
      <c r="D5908">
        <f t="shared" ca="1" si="577"/>
        <v>1990</v>
      </c>
      <c r="E5908">
        <f t="shared" ca="1" si="577"/>
        <v>2</v>
      </c>
      <c r="F5908">
        <f t="shared" ca="1" si="577"/>
        <v>3</v>
      </c>
      <c r="G5908">
        <f t="shared" ca="1" si="577"/>
        <v>4</v>
      </c>
      <c r="I5908" t="str">
        <f t="shared" ca="1" si="579"/>
        <v>Male</v>
      </c>
      <c r="J5908" t="str">
        <f t="shared" ca="1" si="580"/>
        <v>Medicaid</v>
      </c>
      <c r="K5908" t="str">
        <f t="shared" ca="1" si="581"/>
        <v>Left without being seen</v>
      </c>
      <c r="L5908" s="1">
        <f t="shared" ref="L5908:L5971" ca="1" si="582">DATE(D5908,C5908,B5908)</f>
        <v>33104</v>
      </c>
    </row>
    <row r="5909" spans="2:12" x14ac:dyDescent="0.25">
      <c r="B5909">
        <f t="shared" ca="1" si="578"/>
        <v>14</v>
      </c>
      <c r="C5909">
        <f t="shared" ca="1" si="577"/>
        <v>11</v>
      </c>
      <c r="D5909">
        <f t="shared" ca="1" si="577"/>
        <v>2007</v>
      </c>
      <c r="E5909">
        <f t="shared" ca="1" si="577"/>
        <v>1</v>
      </c>
      <c r="F5909">
        <f t="shared" ca="1" si="577"/>
        <v>4</v>
      </c>
      <c r="G5909">
        <f t="shared" ca="1" si="577"/>
        <v>1</v>
      </c>
      <c r="I5909" t="str">
        <f t="shared" ca="1" si="579"/>
        <v>Female</v>
      </c>
      <c r="J5909" t="str">
        <f t="shared" ca="1" si="580"/>
        <v>Self-pay</v>
      </c>
      <c r="K5909" t="str">
        <f t="shared" ca="1" si="581"/>
        <v>Discharged</v>
      </c>
      <c r="L5909" s="1">
        <f t="shared" ca="1" si="582"/>
        <v>39400</v>
      </c>
    </row>
    <row r="5910" spans="2:12" x14ac:dyDescent="0.25">
      <c r="B5910">
        <f t="shared" ca="1" si="578"/>
        <v>20</v>
      </c>
      <c r="C5910">
        <f t="shared" ca="1" si="577"/>
        <v>11</v>
      </c>
      <c r="D5910">
        <f t="shared" ca="1" si="577"/>
        <v>1978</v>
      </c>
      <c r="E5910">
        <f t="shared" ca="1" si="577"/>
        <v>2</v>
      </c>
      <c r="F5910">
        <f t="shared" ca="1" si="577"/>
        <v>4</v>
      </c>
      <c r="G5910">
        <f t="shared" ca="1" si="577"/>
        <v>2</v>
      </c>
      <c r="I5910" t="str">
        <f t="shared" ca="1" si="579"/>
        <v>Male</v>
      </c>
      <c r="J5910" t="str">
        <f t="shared" ca="1" si="580"/>
        <v>Self-pay</v>
      </c>
      <c r="K5910" t="str">
        <f t="shared" ca="1" si="581"/>
        <v>Admitted</v>
      </c>
      <c r="L5910" s="1">
        <f t="shared" ca="1" si="582"/>
        <v>28814</v>
      </c>
    </row>
    <row r="5911" spans="2:12" x14ac:dyDescent="0.25">
      <c r="B5911">
        <f t="shared" ca="1" si="578"/>
        <v>26</v>
      </c>
      <c r="C5911">
        <f t="shared" ca="1" si="577"/>
        <v>1</v>
      </c>
      <c r="D5911">
        <f t="shared" ca="1" si="577"/>
        <v>1947</v>
      </c>
      <c r="E5911">
        <f t="shared" ca="1" si="577"/>
        <v>1</v>
      </c>
      <c r="F5911">
        <f t="shared" ca="1" si="577"/>
        <v>5</v>
      </c>
      <c r="G5911">
        <f t="shared" ca="1" si="577"/>
        <v>1</v>
      </c>
      <c r="I5911" t="str">
        <f t="shared" ca="1" si="579"/>
        <v>Female</v>
      </c>
      <c r="J5911" t="str">
        <f t="shared" ca="1" si="580"/>
        <v>Blue Cross</v>
      </c>
      <c r="K5911" t="str">
        <f t="shared" ca="1" si="581"/>
        <v>Discharged</v>
      </c>
      <c r="L5911" s="1">
        <f t="shared" ca="1" si="582"/>
        <v>17193</v>
      </c>
    </row>
    <row r="5912" spans="2:12" x14ac:dyDescent="0.25">
      <c r="B5912">
        <f t="shared" ca="1" si="578"/>
        <v>13</v>
      </c>
      <c r="C5912">
        <f t="shared" ca="1" si="577"/>
        <v>5</v>
      </c>
      <c r="D5912">
        <f t="shared" ca="1" si="577"/>
        <v>2001</v>
      </c>
      <c r="E5912">
        <f t="shared" ca="1" si="577"/>
        <v>1</v>
      </c>
      <c r="F5912">
        <f t="shared" ca="1" si="577"/>
        <v>4</v>
      </c>
      <c r="G5912">
        <f t="shared" ca="1" si="577"/>
        <v>4</v>
      </c>
      <c r="I5912" t="str">
        <f t="shared" ca="1" si="579"/>
        <v>Female</v>
      </c>
      <c r="J5912" t="str">
        <f t="shared" ca="1" si="580"/>
        <v>Self-pay</v>
      </c>
      <c r="K5912" t="str">
        <f t="shared" ca="1" si="581"/>
        <v>Left without being seen</v>
      </c>
      <c r="L5912" s="1">
        <f t="shared" ca="1" si="582"/>
        <v>37024</v>
      </c>
    </row>
    <row r="5913" spans="2:12" x14ac:dyDescent="0.25">
      <c r="B5913">
        <f t="shared" ca="1" si="578"/>
        <v>23</v>
      </c>
      <c r="C5913">
        <f t="shared" ca="1" si="577"/>
        <v>9</v>
      </c>
      <c r="D5913">
        <f t="shared" ca="1" si="577"/>
        <v>1993</v>
      </c>
      <c r="E5913">
        <f t="shared" ca="1" si="577"/>
        <v>1</v>
      </c>
      <c r="F5913">
        <f t="shared" ca="1" si="577"/>
        <v>5</v>
      </c>
      <c r="G5913">
        <f t="shared" ca="1" si="577"/>
        <v>3</v>
      </c>
      <c r="I5913" t="str">
        <f t="shared" ca="1" si="579"/>
        <v>Female</v>
      </c>
      <c r="J5913" t="str">
        <f t="shared" ca="1" si="580"/>
        <v>Blue Cross</v>
      </c>
      <c r="K5913" t="str">
        <f t="shared" ca="1" si="581"/>
        <v>Transferred</v>
      </c>
      <c r="L5913" s="1">
        <f t="shared" ca="1" si="582"/>
        <v>34235</v>
      </c>
    </row>
    <row r="5914" spans="2:12" x14ac:dyDescent="0.25">
      <c r="B5914">
        <f t="shared" ca="1" si="578"/>
        <v>3</v>
      </c>
      <c r="C5914">
        <f t="shared" ca="1" si="577"/>
        <v>4</v>
      </c>
      <c r="D5914">
        <f t="shared" ca="1" si="577"/>
        <v>1959</v>
      </c>
      <c r="E5914">
        <f t="shared" ca="1" si="577"/>
        <v>1</v>
      </c>
      <c r="F5914">
        <f t="shared" ca="1" si="577"/>
        <v>3</v>
      </c>
      <c r="G5914">
        <f t="shared" ca="1" si="577"/>
        <v>4</v>
      </c>
      <c r="I5914" t="str">
        <f t="shared" ca="1" si="579"/>
        <v>Female</v>
      </c>
      <c r="J5914" t="str">
        <f t="shared" ca="1" si="580"/>
        <v>Medicaid</v>
      </c>
      <c r="K5914" t="str">
        <f t="shared" ca="1" si="581"/>
        <v>Left without being seen</v>
      </c>
      <c r="L5914" s="1">
        <f t="shared" ca="1" si="582"/>
        <v>21643</v>
      </c>
    </row>
    <row r="5915" spans="2:12" x14ac:dyDescent="0.25">
      <c r="B5915">
        <f t="shared" ca="1" si="578"/>
        <v>25</v>
      </c>
      <c r="C5915">
        <f t="shared" ca="1" si="577"/>
        <v>7</v>
      </c>
      <c r="D5915">
        <f t="shared" ca="1" si="577"/>
        <v>1935</v>
      </c>
      <c r="E5915">
        <f t="shared" ca="1" si="577"/>
        <v>1</v>
      </c>
      <c r="F5915">
        <f t="shared" ca="1" si="577"/>
        <v>1</v>
      </c>
      <c r="G5915">
        <f t="shared" ca="1" si="577"/>
        <v>1</v>
      </c>
      <c r="I5915" t="str">
        <f t="shared" ca="1" si="579"/>
        <v>Female</v>
      </c>
      <c r="J5915" t="str">
        <f t="shared" ca="1" si="580"/>
        <v>Aetna</v>
      </c>
      <c r="K5915" t="str">
        <f t="shared" ca="1" si="581"/>
        <v>Discharged</v>
      </c>
      <c r="L5915" s="1">
        <f t="shared" ca="1" si="582"/>
        <v>12990</v>
      </c>
    </row>
    <row r="5916" spans="2:12" x14ac:dyDescent="0.25">
      <c r="B5916">
        <f t="shared" ca="1" si="578"/>
        <v>9</v>
      </c>
      <c r="C5916">
        <f t="shared" ca="1" si="577"/>
        <v>11</v>
      </c>
      <c r="D5916">
        <f t="shared" ca="1" si="577"/>
        <v>1978</v>
      </c>
      <c r="E5916">
        <f t="shared" ca="1" si="577"/>
        <v>1</v>
      </c>
      <c r="F5916">
        <f t="shared" ca="1" si="577"/>
        <v>4</v>
      </c>
      <c r="G5916">
        <f t="shared" ca="1" si="577"/>
        <v>1</v>
      </c>
      <c r="I5916" t="str">
        <f t="shared" ca="1" si="579"/>
        <v>Female</v>
      </c>
      <c r="J5916" t="str">
        <f t="shared" ca="1" si="580"/>
        <v>Self-pay</v>
      </c>
      <c r="K5916" t="str">
        <f t="shared" ca="1" si="581"/>
        <v>Discharged</v>
      </c>
      <c r="L5916" s="1">
        <f t="shared" ca="1" si="582"/>
        <v>28803</v>
      </c>
    </row>
    <row r="5917" spans="2:12" x14ac:dyDescent="0.25">
      <c r="B5917">
        <f t="shared" ca="1" si="578"/>
        <v>27</v>
      </c>
      <c r="C5917">
        <f t="shared" ca="1" si="577"/>
        <v>7</v>
      </c>
      <c r="D5917">
        <f t="shared" ca="1" si="577"/>
        <v>1989</v>
      </c>
      <c r="E5917">
        <f t="shared" ca="1" si="577"/>
        <v>2</v>
      </c>
      <c r="F5917">
        <f t="shared" ca="1" si="577"/>
        <v>4</v>
      </c>
      <c r="G5917">
        <f t="shared" ca="1" si="577"/>
        <v>2</v>
      </c>
      <c r="I5917" t="str">
        <f t="shared" ca="1" si="579"/>
        <v>Male</v>
      </c>
      <c r="J5917" t="str">
        <f t="shared" ca="1" si="580"/>
        <v>Self-pay</v>
      </c>
      <c r="K5917" t="str">
        <f t="shared" ca="1" si="581"/>
        <v>Admitted</v>
      </c>
      <c r="L5917" s="1">
        <f t="shared" ca="1" si="582"/>
        <v>32716</v>
      </c>
    </row>
    <row r="5918" spans="2:12" x14ac:dyDescent="0.25">
      <c r="B5918">
        <f t="shared" ca="1" si="578"/>
        <v>8</v>
      </c>
      <c r="C5918">
        <f t="shared" ca="1" si="577"/>
        <v>2</v>
      </c>
      <c r="D5918">
        <f t="shared" ca="1" si="577"/>
        <v>1940</v>
      </c>
      <c r="E5918">
        <f t="shared" ca="1" si="577"/>
        <v>1</v>
      </c>
      <c r="F5918">
        <f t="shared" ca="1" si="577"/>
        <v>1</v>
      </c>
      <c r="G5918">
        <f t="shared" ca="1" si="577"/>
        <v>4</v>
      </c>
      <c r="I5918" t="str">
        <f t="shared" ca="1" si="579"/>
        <v>Female</v>
      </c>
      <c r="J5918" t="str">
        <f t="shared" ca="1" si="580"/>
        <v>Aetna</v>
      </c>
      <c r="K5918" t="str">
        <f t="shared" ca="1" si="581"/>
        <v>Left without being seen</v>
      </c>
      <c r="L5918" s="1">
        <f t="shared" ca="1" si="582"/>
        <v>14649</v>
      </c>
    </row>
    <row r="5919" spans="2:12" x14ac:dyDescent="0.25">
      <c r="B5919">
        <f t="shared" ca="1" si="578"/>
        <v>28</v>
      </c>
      <c r="C5919">
        <f t="shared" ca="1" si="577"/>
        <v>7</v>
      </c>
      <c r="D5919">
        <f t="shared" ca="1" si="577"/>
        <v>1922</v>
      </c>
      <c r="E5919">
        <f t="shared" ca="1" si="577"/>
        <v>1</v>
      </c>
      <c r="F5919">
        <f t="shared" ca="1" si="577"/>
        <v>1</v>
      </c>
      <c r="G5919">
        <f t="shared" ca="1" si="577"/>
        <v>4</v>
      </c>
      <c r="I5919" t="str">
        <f t="shared" ca="1" si="579"/>
        <v>Female</v>
      </c>
      <c r="J5919" t="str">
        <f t="shared" ca="1" si="580"/>
        <v>Aetna</v>
      </c>
      <c r="K5919" t="str">
        <f t="shared" ca="1" si="581"/>
        <v>Left without being seen</v>
      </c>
      <c r="L5919" s="1">
        <f t="shared" ca="1" si="582"/>
        <v>8245</v>
      </c>
    </row>
    <row r="5920" spans="2:12" x14ac:dyDescent="0.25">
      <c r="B5920">
        <f t="shared" ca="1" si="578"/>
        <v>9</v>
      </c>
      <c r="C5920">
        <f t="shared" ca="1" si="577"/>
        <v>3</v>
      </c>
      <c r="D5920">
        <f t="shared" ca="1" si="577"/>
        <v>2012</v>
      </c>
      <c r="E5920">
        <f t="shared" ca="1" si="577"/>
        <v>2</v>
      </c>
      <c r="F5920">
        <f t="shared" ca="1" si="577"/>
        <v>4</v>
      </c>
      <c r="G5920">
        <f t="shared" ca="1" si="577"/>
        <v>1</v>
      </c>
      <c r="I5920" t="str">
        <f t="shared" ca="1" si="579"/>
        <v>Male</v>
      </c>
      <c r="J5920" t="str">
        <f t="shared" ca="1" si="580"/>
        <v>Self-pay</v>
      </c>
      <c r="K5920" t="str">
        <f t="shared" ca="1" si="581"/>
        <v>Discharged</v>
      </c>
      <c r="L5920" s="1">
        <f t="shared" ca="1" si="582"/>
        <v>40977</v>
      </c>
    </row>
    <row r="5921" spans="2:12" x14ac:dyDescent="0.25">
      <c r="B5921">
        <f t="shared" ca="1" si="578"/>
        <v>6</v>
      </c>
      <c r="C5921">
        <f t="shared" ca="1" si="577"/>
        <v>1</v>
      </c>
      <c r="D5921">
        <f t="shared" ca="1" si="577"/>
        <v>1979</v>
      </c>
      <c r="E5921">
        <f t="shared" ca="1" si="577"/>
        <v>2</v>
      </c>
      <c r="F5921">
        <f t="shared" ca="1" si="577"/>
        <v>4</v>
      </c>
      <c r="G5921">
        <f t="shared" ca="1" si="577"/>
        <v>4</v>
      </c>
      <c r="I5921" t="str">
        <f t="shared" ca="1" si="579"/>
        <v>Male</v>
      </c>
      <c r="J5921" t="str">
        <f t="shared" ca="1" si="580"/>
        <v>Self-pay</v>
      </c>
      <c r="K5921" t="str">
        <f t="shared" ca="1" si="581"/>
        <v>Left without being seen</v>
      </c>
      <c r="L5921" s="1">
        <f t="shared" ca="1" si="582"/>
        <v>28861</v>
      </c>
    </row>
    <row r="5922" spans="2:12" x14ac:dyDescent="0.25">
      <c r="B5922">
        <f t="shared" ca="1" si="578"/>
        <v>7</v>
      </c>
      <c r="C5922">
        <f t="shared" ca="1" si="577"/>
        <v>5</v>
      </c>
      <c r="D5922">
        <f t="shared" ca="1" si="577"/>
        <v>1947</v>
      </c>
      <c r="E5922">
        <f t="shared" ca="1" si="577"/>
        <v>2</v>
      </c>
      <c r="F5922">
        <f t="shared" ca="1" si="577"/>
        <v>4</v>
      </c>
      <c r="G5922">
        <f t="shared" ca="1" si="577"/>
        <v>2</v>
      </c>
      <c r="I5922" t="str">
        <f t="shared" ca="1" si="579"/>
        <v>Male</v>
      </c>
      <c r="J5922" t="str">
        <f t="shared" ca="1" si="580"/>
        <v>Self-pay</v>
      </c>
      <c r="K5922" t="str">
        <f t="shared" ca="1" si="581"/>
        <v>Admitted</v>
      </c>
      <c r="L5922" s="1">
        <f t="shared" ca="1" si="582"/>
        <v>17294</v>
      </c>
    </row>
    <row r="5923" spans="2:12" x14ac:dyDescent="0.25">
      <c r="B5923">
        <f t="shared" ca="1" si="578"/>
        <v>20</v>
      </c>
      <c r="C5923">
        <f t="shared" ca="1" si="577"/>
        <v>12</v>
      </c>
      <c r="D5923">
        <f t="shared" ca="1" si="577"/>
        <v>2009</v>
      </c>
      <c r="E5923">
        <f t="shared" ca="1" si="577"/>
        <v>1</v>
      </c>
      <c r="F5923">
        <f t="shared" ca="1" si="577"/>
        <v>2</v>
      </c>
      <c r="G5923">
        <f t="shared" ca="1" si="577"/>
        <v>1</v>
      </c>
      <c r="I5923" t="str">
        <f t="shared" ca="1" si="579"/>
        <v>Female</v>
      </c>
      <c r="J5923" t="str">
        <f t="shared" ca="1" si="580"/>
        <v>Medicare</v>
      </c>
      <c r="K5923" t="str">
        <f t="shared" ca="1" si="581"/>
        <v>Discharged</v>
      </c>
      <c r="L5923" s="1">
        <f t="shared" ca="1" si="582"/>
        <v>40167</v>
      </c>
    </row>
    <row r="5924" spans="2:12" x14ac:dyDescent="0.25">
      <c r="B5924">
        <f t="shared" ca="1" si="578"/>
        <v>14</v>
      </c>
      <c r="C5924">
        <f t="shared" ca="1" si="577"/>
        <v>3</v>
      </c>
      <c r="D5924">
        <f t="shared" ca="1" si="577"/>
        <v>1943</v>
      </c>
      <c r="E5924">
        <f t="shared" ca="1" si="577"/>
        <v>1</v>
      </c>
      <c r="F5924">
        <f t="shared" ca="1" si="577"/>
        <v>1</v>
      </c>
      <c r="G5924">
        <f t="shared" ca="1" si="577"/>
        <v>4</v>
      </c>
      <c r="I5924" t="str">
        <f t="shared" ca="1" si="579"/>
        <v>Female</v>
      </c>
      <c r="J5924" t="str">
        <f t="shared" ca="1" si="580"/>
        <v>Aetna</v>
      </c>
      <c r="K5924" t="str">
        <f t="shared" ca="1" si="581"/>
        <v>Left without being seen</v>
      </c>
      <c r="L5924" s="1">
        <f t="shared" ca="1" si="582"/>
        <v>15779</v>
      </c>
    </row>
    <row r="5925" spans="2:12" x14ac:dyDescent="0.25">
      <c r="B5925">
        <f t="shared" ca="1" si="578"/>
        <v>15</v>
      </c>
      <c r="C5925">
        <f t="shared" ca="1" si="577"/>
        <v>7</v>
      </c>
      <c r="D5925">
        <f t="shared" ca="1" si="577"/>
        <v>1989</v>
      </c>
      <c r="E5925">
        <f t="shared" ca="1" si="577"/>
        <v>1</v>
      </c>
      <c r="F5925">
        <f t="shared" ca="1" si="577"/>
        <v>4</v>
      </c>
      <c r="G5925">
        <f t="shared" ca="1" si="577"/>
        <v>1</v>
      </c>
      <c r="I5925" t="str">
        <f t="shared" ca="1" si="579"/>
        <v>Female</v>
      </c>
      <c r="J5925" t="str">
        <f t="shared" ca="1" si="580"/>
        <v>Self-pay</v>
      </c>
      <c r="K5925" t="str">
        <f t="shared" ca="1" si="581"/>
        <v>Discharged</v>
      </c>
      <c r="L5925" s="1">
        <f t="shared" ca="1" si="582"/>
        <v>32704</v>
      </c>
    </row>
    <row r="5926" spans="2:12" x14ac:dyDescent="0.25">
      <c r="B5926">
        <f t="shared" ca="1" si="578"/>
        <v>6</v>
      </c>
      <c r="C5926">
        <f t="shared" ca="1" si="577"/>
        <v>6</v>
      </c>
      <c r="D5926">
        <f t="shared" ca="1" si="577"/>
        <v>2000</v>
      </c>
      <c r="E5926">
        <f t="shared" ca="1" si="577"/>
        <v>2</v>
      </c>
      <c r="F5926">
        <f t="shared" ca="1" si="577"/>
        <v>5</v>
      </c>
      <c r="G5926">
        <f t="shared" ca="1" si="577"/>
        <v>4</v>
      </c>
      <c r="I5926" t="str">
        <f t="shared" ca="1" si="579"/>
        <v>Male</v>
      </c>
      <c r="J5926" t="str">
        <f t="shared" ca="1" si="580"/>
        <v>Blue Cross</v>
      </c>
      <c r="K5926" t="str">
        <f t="shared" ca="1" si="581"/>
        <v>Left without being seen</v>
      </c>
      <c r="L5926" s="1">
        <f t="shared" ca="1" si="582"/>
        <v>36683</v>
      </c>
    </row>
    <row r="5927" spans="2:12" x14ac:dyDescent="0.25">
      <c r="B5927">
        <f t="shared" ca="1" si="578"/>
        <v>7</v>
      </c>
      <c r="C5927">
        <f t="shared" ca="1" si="577"/>
        <v>10</v>
      </c>
      <c r="D5927">
        <f t="shared" ca="1" si="577"/>
        <v>1954</v>
      </c>
      <c r="E5927">
        <f t="shared" ca="1" si="577"/>
        <v>1</v>
      </c>
      <c r="F5927">
        <f t="shared" ca="1" si="577"/>
        <v>3</v>
      </c>
      <c r="G5927">
        <f t="shared" ca="1" si="577"/>
        <v>1</v>
      </c>
      <c r="I5927" t="str">
        <f t="shared" ca="1" si="579"/>
        <v>Female</v>
      </c>
      <c r="J5927" t="str">
        <f t="shared" ca="1" si="580"/>
        <v>Medicaid</v>
      </c>
      <c r="K5927" t="str">
        <f t="shared" ca="1" si="581"/>
        <v>Discharged</v>
      </c>
      <c r="L5927" s="1">
        <f t="shared" ca="1" si="582"/>
        <v>20004</v>
      </c>
    </row>
    <row r="5928" spans="2:12" x14ac:dyDescent="0.25">
      <c r="B5928">
        <f t="shared" ca="1" si="578"/>
        <v>14</v>
      </c>
      <c r="C5928">
        <f t="shared" ca="1" si="577"/>
        <v>10</v>
      </c>
      <c r="D5928">
        <f t="shared" ca="1" si="577"/>
        <v>1948</v>
      </c>
      <c r="E5928">
        <f t="shared" ca="1" si="577"/>
        <v>2</v>
      </c>
      <c r="F5928">
        <f t="shared" ca="1" si="577"/>
        <v>1</v>
      </c>
      <c r="G5928">
        <f t="shared" ca="1" si="577"/>
        <v>4</v>
      </c>
      <c r="I5928" t="str">
        <f t="shared" ca="1" si="579"/>
        <v>Male</v>
      </c>
      <c r="J5928" t="str">
        <f t="shared" ca="1" si="580"/>
        <v>Aetna</v>
      </c>
      <c r="K5928" t="str">
        <f t="shared" ca="1" si="581"/>
        <v>Left without being seen</v>
      </c>
      <c r="L5928" s="1">
        <f t="shared" ca="1" si="582"/>
        <v>17820</v>
      </c>
    </row>
    <row r="5929" spans="2:12" x14ac:dyDescent="0.25">
      <c r="B5929">
        <f t="shared" ca="1" si="578"/>
        <v>24</v>
      </c>
      <c r="C5929">
        <f t="shared" ca="1" si="577"/>
        <v>3</v>
      </c>
      <c r="D5929">
        <f t="shared" ca="1" si="577"/>
        <v>2002</v>
      </c>
      <c r="E5929">
        <f t="shared" ca="1" si="577"/>
        <v>2</v>
      </c>
      <c r="F5929">
        <f t="shared" ca="1" si="577"/>
        <v>5</v>
      </c>
      <c r="G5929">
        <f t="shared" ca="1" si="577"/>
        <v>3</v>
      </c>
      <c r="I5929" t="str">
        <f t="shared" ca="1" si="579"/>
        <v>Male</v>
      </c>
      <c r="J5929" t="str">
        <f t="shared" ca="1" si="580"/>
        <v>Blue Cross</v>
      </c>
      <c r="K5929" t="str">
        <f t="shared" ca="1" si="581"/>
        <v>Transferred</v>
      </c>
      <c r="L5929" s="1">
        <f t="shared" ca="1" si="582"/>
        <v>37339</v>
      </c>
    </row>
    <row r="5930" spans="2:12" x14ac:dyDescent="0.25">
      <c r="B5930">
        <f t="shared" ca="1" si="578"/>
        <v>13</v>
      </c>
      <c r="C5930">
        <f t="shared" ca="1" si="577"/>
        <v>1</v>
      </c>
      <c r="D5930">
        <f t="shared" ca="1" si="577"/>
        <v>2011</v>
      </c>
      <c r="E5930">
        <f t="shared" ca="1" si="577"/>
        <v>2</v>
      </c>
      <c r="F5930">
        <f t="shared" ca="1" si="577"/>
        <v>3</v>
      </c>
      <c r="G5930">
        <f t="shared" ca="1" si="577"/>
        <v>3</v>
      </c>
      <c r="I5930" t="str">
        <f t="shared" ca="1" si="579"/>
        <v>Male</v>
      </c>
      <c r="J5930" t="str">
        <f t="shared" ca="1" si="580"/>
        <v>Medicaid</v>
      </c>
      <c r="K5930" t="str">
        <f t="shared" ca="1" si="581"/>
        <v>Transferred</v>
      </c>
      <c r="L5930" s="1">
        <f t="shared" ca="1" si="582"/>
        <v>40556</v>
      </c>
    </row>
    <row r="5931" spans="2:12" x14ac:dyDescent="0.25">
      <c r="B5931">
        <f t="shared" ca="1" si="578"/>
        <v>19</v>
      </c>
      <c r="C5931">
        <f t="shared" ca="1" si="577"/>
        <v>6</v>
      </c>
      <c r="D5931">
        <f t="shared" ca="1" si="577"/>
        <v>1993</v>
      </c>
      <c r="E5931">
        <f t="shared" ca="1" si="577"/>
        <v>1</v>
      </c>
      <c r="F5931">
        <f t="shared" ca="1" si="577"/>
        <v>3</v>
      </c>
      <c r="G5931">
        <f t="shared" ca="1" si="577"/>
        <v>3</v>
      </c>
      <c r="I5931" t="str">
        <f t="shared" ca="1" si="579"/>
        <v>Female</v>
      </c>
      <c r="J5931" t="str">
        <f t="shared" ca="1" si="580"/>
        <v>Medicaid</v>
      </c>
      <c r="K5931" t="str">
        <f t="shared" ca="1" si="581"/>
        <v>Transferred</v>
      </c>
      <c r="L5931" s="1">
        <f t="shared" ca="1" si="582"/>
        <v>34139</v>
      </c>
    </row>
    <row r="5932" spans="2:12" x14ac:dyDescent="0.25">
      <c r="B5932">
        <f t="shared" ca="1" si="578"/>
        <v>29</v>
      </c>
      <c r="C5932">
        <f t="shared" ca="1" si="577"/>
        <v>2</v>
      </c>
      <c r="D5932">
        <f t="shared" ca="1" si="577"/>
        <v>1978</v>
      </c>
      <c r="E5932">
        <f t="shared" ca="1" si="577"/>
        <v>2</v>
      </c>
      <c r="F5932">
        <f t="shared" ca="1" si="577"/>
        <v>5</v>
      </c>
      <c r="G5932">
        <f t="shared" ca="1" si="577"/>
        <v>3</v>
      </c>
      <c r="I5932" t="str">
        <f t="shared" ca="1" si="579"/>
        <v>Male</v>
      </c>
      <c r="J5932" t="str">
        <f t="shared" ca="1" si="580"/>
        <v>Blue Cross</v>
      </c>
      <c r="K5932" t="str">
        <f t="shared" ca="1" si="581"/>
        <v>Transferred</v>
      </c>
      <c r="L5932" s="1">
        <f t="shared" ca="1" si="582"/>
        <v>28550</v>
      </c>
    </row>
    <row r="5933" spans="2:12" x14ac:dyDescent="0.25">
      <c r="B5933">
        <f t="shared" ca="1" si="578"/>
        <v>5</v>
      </c>
      <c r="C5933">
        <f t="shared" ca="1" si="577"/>
        <v>9</v>
      </c>
      <c r="D5933">
        <f t="shared" ca="1" si="577"/>
        <v>1952</v>
      </c>
      <c r="E5933">
        <f t="shared" ref="C5933:G5984" ca="1" si="583">RANDBETWEEN(E$4,E$5)</f>
        <v>2</v>
      </c>
      <c r="F5933">
        <f t="shared" ca="1" si="583"/>
        <v>1</v>
      </c>
      <c r="G5933">
        <f t="shared" ca="1" si="583"/>
        <v>3</v>
      </c>
      <c r="I5933" t="str">
        <f t="shared" ca="1" si="579"/>
        <v>Male</v>
      </c>
      <c r="J5933" t="str">
        <f t="shared" ca="1" si="580"/>
        <v>Aetna</v>
      </c>
      <c r="K5933" t="str">
        <f t="shared" ca="1" si="581"/>
        <v>Transferred</v>
      </c>
      <c r="L5933" s="1">
        <f t="shared" ca="1" si="582"/>
        <v>19242</v>
      </c>
    </row>
    <row r="5934" spans="2:12" x14ac:dyDescent="0.25">
      <c r="B5934">
        <f t="shared" ca="1" si="578"/>
        <v>25</v>
      </c>
      <c r="C5934">
        <f t="shared" ca="1" si="583"/>
        <v>8</v>
      </c>
      <c r="D5934">
        <f t="shared" ca="1" si="583"/>
        <v>1979</v>
      </c>
      <c r="E5934">
        <f t="shared" ca="1" si="583"/>
        <v>1</v>
      </c>
      <c r="F5934">
        <f t="shared" ca="1" si="583"/>
        <v>5</v>
      </c>
      <c r="G5934">
        <f t="shared" ca="1" si="583"/>
        <v>4</v>
      </c>
      <c r="I5934" t="str">
        <f t="shared" ca="1" si="579"/>
        <v>Female</v>
      </c>
      <c r="J5934" t="str">
        <f t="shared" ca="1" si="580"/>
        <v>Blue Cross</v>
      </c>
      <c r="K5934" t="str">
        <f t="shared" ca="1" si="581"/>
        <v>Left without being seen</v>
      </c>
      <c r="L5934" s="1">
        <f t="shared" ca="1" si="582"/>
        <v>29092</v>
      </c>
    </row>
    <row r="5935" spans="2:12" x14ac:dyDescent="0.25">
      <c r="B5935">
        <f t="shared" ca="1" si="578"/>
        <v>12</v>
      </c>
      <c r="C5935">
        <f t="shared" ca="1" si="583"/>
        <v>8</v>
      </c>
      <c r="D5935">
        <f t="shared" ca="1" si="583"/>
        <v>1973</v>
      </c>
      <c r="E5935">
        <f t="shared" ca="1" si="583"/>
        <v>2</v>
      </c>
      <c r="F5935">
        <f t="shared" ca="1" si="583"/>
        <v>4</v>
      </c>
      <c r="G5935">
        <f t="shared" ca="1" si="583"/>
        <v>4</v>
      </c>
      <c r="I5935" t="str">
        <f t="shared" ca="1" si="579"/>
        <v>Male</v>
      </c>
      <c r="J5935" t="str">
        <f t="shared" ca="1" si="580"/>
        <v>Self-pay</v>
      </c>
      <c r="K5935" t="str">
        <f t="shared" ca="1" si="581"/>
        <v>Left without being seen</v>
      </c>
      <c r="L5935" s="1">
        <f t="shared" ca="1" si="582"/>
        <v>26888</v>
      </c>
    </row>
    <row r="5936" spans="2:12" x14ac:dyDescent="0.25">
      <c r="B5936">
        <f t="shared" ca="1" si="578"/>
        <v>1</v>
      </c>
      <c r="C5936">
        <f t="shared" ca="1" si="583"/>
        <v>10</v>
      </c>
      <c r="D5936">
        <f t="shared" ca="1" si="583"/>
        <v>1938</v>
      </c>
      <c r="E5936">
        <f t="shared" ca="1" si="583"/>
        <v>2</v>
      </c>
      <c r="F5936">
        <f t="shared" ca="1" si="583"/>
        <v>3</v>
      </c>
      <c r="G5936">
        <f t="shared" ca="1" si="583"/>
        <v>3</v>
      </c>
      <c r="I5936" t="str">
        <f t="shared" ca="1" si="579"/>
        <v>Male</v>
      </c>
      <c r="J5936" t="str">
        <f t="shared" ca="1" si="580"/>
        <v>Medicaid</v>
      </c>
      <c r="K5936" t="str">
        <f t="shared" ca="1" si="581"/>
        <v>Transferred</v>
      </c>
      <c r="L5936" s="1">
        <f t="shared" ca="1" si="582"/>
        <v>14154</v>
      </c>
    </row>
    <row r="5937" spans="2:12" x14ac:dyDescent="0.25">
      <c r="B5937">
        <f t="shared" ca="1" si="578"/>
        <v>24</v>
      </c>
      <c r="C5937">
        <f t="shared" ca="1" si="583"/>
        <v>2</v>
      </c>
      <c r="D5937">
        <f t="shared" ca="1" si="583"/>
        <v>1959</v>
      </c>
      <c r="E5937">
        <f t="shared" ca="1" si="583"/>
        <v>2</v>
      </c>
      <c r="F5937">
        <f t="shared" ca="1" si="583"/>
        <v>5</v>
      </c>
      <c r="G5937">
        <f t="shared" ca="1" si="583"/>
        <v>3</v>
      </c>
      <c r="I5937" t="str">
        <f t="shared" ca="1" si="579"/>
        <v>Male</v>
      </c>
      <c r="J5937" t="str">
        <f t="shared" ca="1" si="580"/>
        <v>Blue Cross</v>
      </c>
      <c r="K5937" t="str">
        <f t="shared" ca="1" si="581"/>
        <v>Transferred</v>
      </c>
      <c r="L5937" s="1">
        <f t="shared" ca="1" si="582"/>
        <v>21605</v>
      </c>
    </row>
    <row r="5938" spans="2:12" x14ac:dyDescent="0.25">
      <c r="B5938">
        <f t="shared" ca="1" si="578"/>
        <v>6</v>
      </c>
      <c r="C5938">
        <f t="shared" ca="1" si="583"/>
        <v>2</v>
      </c>
      <c r="D5938">
        <f t="shared" ca="1" si="583"/>
        <v>1919</v>
      </c>
      <c r="E5938">
        <f t="shared" ca="1" si="583"/>
        <v>1</v>
      </c>
      <c r="F5938">
        <f t="shared" ca="1" si="583"/>
        <v>2</v>
      </c>
      <c r="G5938">
        <f t="shared" ca="1" si="583"/>
        <v>3</v>
      </c>
      <c r="I5938" t="str">
        <f t="shared" ca="1" si="579"/>
        <v>Female</v>
      </c>
      <c r="J5938" t="str">
        <f t="shared" ca="1" si="580"/>
        <v>Medicare</v>
      </c>
      <c r="K5938" t="str">
        <f t="shared" ca="1" si="581"/>
        <v>Transferred</v>
      </c>
      <c r="L5938" s="1">
        <f t="shared" ca="1" si="582"/>
        <v>6977</v>
      </c>
    </row>
    <row r="5939" spans="2:12" x14ac:dyDescent="0.25">
      <c r="B5939">
        <f t="shared" ca="1" si="578"/>
        <v>23</v>
      </c>
      <c r="C5939">
        <f t="shared" ca="1" si="583"/>
        <v>2</v>
      </c>
      <c r="D5939">
        <f t="shared" ca="1" si="583"/>
        <v>1945</v>
      </c>
      <c r="E5939">
        <f t="shared" ca="1" si="583"/>
        <v>1</v>
      </c>
      <c r="F5939">
        <f t="shared" ca="1" si="583"/>
        <v>2</v>
      </c>
      <c r="G5939">
        <f t="shared" ca="1" si="583"/>
        <v>1</v>
      </c>
      <c r="I5939" t="str">
        <f t="shared" ca="1" si="579"/>
        <v>Female</v>
      </c>
      <c r="J5939" t="str">
        <f t="shared" ca="1" si="580"/>
        <v>Medicare</v>
      </c>
      <c r="K5939" t="str">
        <f t="shared" ca="1" si="581"/>
        <v>Discharged</v>
      </c>
      <c r="L5939" s="1">
        <f t="shared" ca="1" si="582"/>
        <v>16491</v>
      </c>
    </row>
    <row r="5940" spans="2:12" x14ac:dyDescent="0.25">
      <c r="B5940">
        <f t="shared" ca="1" si="578"/>
        <v>1</v>
      </c>
      <c r="C5940">
        <f t="shared" ca="1" si="583"/>
        <v>10</v>
      </c>
      <c r="D5940">
        <f t="shared" ca="1" si="583"/>
        <v>1924</v>
      </c>
      <c r="E5940">
        <f t="shared" ca="1" si="583"/>
        <v>2</v>
      </c>
      <c r="F5940">
        <f t="shared" ca="1" si="583"/>
        <v>4</v>
      </c>
      <c r="G5940">
        <f t="shared" ca="1" si="583"/>
        <v>2</v>
      </c>
      <c r="I5940" t="str">
        <f t="shared" ca="1" si="579"/>
        <v>Male</v>
      </c>
      <c r="J5940" t="str">
        <f t="shared" ca="1" si="580"/>
        <v>Self-pay</v>
      </c>
      <c r="K5940" t="str">
        <f t="shared" ca="1" si="581"/>
        <v>Admitted</v>
      </c>
      <c r="L5940" s="1">
        <f t="shared" ca="1" si="582"/>
        <v>9041</v>
      </c>
    </row>
    <row r="5941" spans="2:12" x14ac:dyDescent="0.25">
      <c r="B5941">
        <f t="shared" ca="1" si="578"/>
        <v>2</v>
      </c>
      <c r="C5941">
        <f t="shared" ca="1" si="583"/>
        <v>2</v>
      </c>
      <c r="D5941">
        <f t="shared" ca="1" si="583"/>
        <v>1987</v>
      </c>
      <c r="E5941">
        <f t="shared" ca="1" si="583"/>
        <v>2</v>
      </c>
      <c r="F5941">
        <f t="shared" ca="1" si="583"/>
        <v>2</v>
      </c>
      <c r="G5941">
        <f t="shared" ca="1" si="583"/>
        <v>1</v>
      </c>
      <c r="I5941" t="str">
        <f t="shared" ca="1" si="579"/>
        <v>Male</v>
      </c>
      <c r="J5941" t="str">
        <f t="shared" ca="1" si="580"/>
        <v>Medicare</v>
      </c>
      <c r="K5941" t="str">
        <f t="shared" ca="1" si="581"/>
        <v>Discharged</v>
      </c>
      <c r="L5941" s="1">
        <f t="shared" ca="1" si="582"/>
        <v>31810</v>
      </c>
    </row>
    <row r="5942" spans="2:12" x14ac:dyDescent="0.25">
      <c r="B5942">
        <f t="shared" ca="1" si="578"/>
        <v>17</v>
      </c>
      <c r="C5942">
        <f t="shared" ca="1" si="583"/>
        <v>10</v>
      </c>
      <c r="D5942">
        <f t="shared" ca="1" si="583"/>
        <v>1986</v>
      </c>
      <c r="E5942">
        <f t="shared" ca="1" si="583"/>
        <v>2</v>
      </c>
      <c r="F5942">
        <f t="shared" ca="1" si="583"/>
        <v>3</v>
      </c>
      <c r="G5942">
        <f t="shared" ca="1" si="583"/>
        <v>3</v>
      </c>
      <c r="I5942" t="str">
        <f t="shared" ca="1" si="579"/>
        <v>Male</v>
      </c>
      <c r="J5942" t="str">
        <f t="shared" ca="1" si="580"/>
        <v>Medicaid</v>
      </c>
      <c r="K5942" t="str">
        <f t="shared" ca="1" si="581"/>
        <v>Transferred</v>
      </c>
      <c r="L5942" s="1">
        <f t="shared" ca="1" si="582"/>
        <v>31702</v>
      </c>
    </row>
    <row r="5943" spans="2:12" x14ac:dyDescent="0.25">
      <c r="B5943">
        <f t="shared" ca="1" si="578"/>
        <v>6</v>
      </c>
      <c r="C5943">
        <f t="shared" ca="1" si="583"/>
        <v>5</v>
      </c>
      <c r="D5943">
        <f t="shared" ca="1" si="583"/>
        <v>1960</v>
      </c>
      <c r="E5943">
        <f t="shared" ca="1" si="583"/>
        <v>1</v>
      </c>
      <c r="F5943">
        <f t="shared" ca="1" si="583"/>
        <v>5</v>
      </c>
      <c r="G5943">
        <f t="shared" ca="1" si="583"/>
        <v>2</v>
      </c>
      <c r="I5943" t="str">
        <f t="shared" ca="1" si="579"/>
        <v>Female</v>
      </c>
      <c r="J5943" t="str">
        <f t="shared" ca="1" si="580"/>
        <v>Blue Cross</v>
      </c>
      <c r="K5943" t="str">
        <f t="shared" ca="1" si="581"/>
        <v>Admitted</v>
      </c>
      <c r="L5943" s="1">
        <f t="shared" ca="1" si="582"/>
        <v>22042</v>
      </c>
    </row>
    <row r="5944" spans="2:12" x14ac:dyDescent="0.25">
      <c r="B5944">
        <f t="shared" ca="1" si="578"/>
        <v>15</v>
      </c>
      <c r="C5944">
        <f t="shared" ca="1" si="583"/>
        <v>3</v>
      </c>
      <c r="D5944">
        <f t="shared" ca="1" si="583"/>
        <v>1954</v>
      </c>
      <c r="E5944">
        <f t="shared" ca="1" si="583"/>
        <v>2</v>
      </c>
      <c r="F5944">
        <f t="shared" ca="1" si="583"/>
        <v>1</v>
      </c>
      <c r="G5944">
        <f t="shared" ca="1" si="583"/>
        <v>4</v>
      </c>
      <c r="I5944" t="str">
        <f t="shared" ca="1" si="579"/>
        <v>Male</v>
      </c>
      <c r="J5944" t="str">
        <f t="shared" ca="1" si="580"/>
        <v>Aetna</v>
      </c>
      <c r="K5944" t="str">
        <f t="shared" ca="1" si="581"/>
        <v>Left without being seen</v>
      </c>
      <c r="L5944" s="1">
        <f t="shared" ca="1" si="582"/>
        <v>19798</v>
      </c>
    </row>
    <row r="5945" spans="2:12" x14ac:dyDescent="0.25">
      <c r="B5945">
        <f t="shared" ca="1" si="578"/>
        <v>28</v>
      </c>
      <c r="C5945">
        <f t="shared" ca="1" si="583"/>
        <v>11</v>
      </c>
      <c r="D5945">
        <f t="shared" ca="1" si="583"/>
        <v>1985</v>
      </c>
      <c r="E5945">
        <f t="shared" ca="1" si="583"/>
        <v>1</v>
      </c>
      <c r="F5945">
        <f t="shared" ca="1" si="583"/>
        <v>3</v>
      </c>
      <c r="G5945">
        <f t="shared" ca="1" si="583"/>
        <v>3</v>
      </c>
      <c r="I5945" t="str">
        <f t="shared" ca="1" si="579"/>
        <v>Female</v>
      </c>
      <c r="J5945" t="str">
        <f t="shared" ca="1" si="580"/>
        <v>Medicaid</v>
      </c>
      <c r="K5945" t="str">
        <f t="shared" ca="1" si="581"/>
        <v>Transferred</v>
      </c>
      <c r="L5945" s="1">
        <f t="shared" ca="1" si="582"/>
        <v>31379</v>
      </c>
    </row>
    <row r="5946" spans="2:12" x14ac:dyDescent="0.25">
      <c r="B5946">
        <f t="shared" ca="1" si="578"/>
        <v>8</v>
      </c>
      <c r="C5946">
        <f t="shared" ca="1" si="583"/>
        <v>3</v>
      </c>
      <c r="D5946">
        <f t="shared" ca="1" si="583"/>
        <v>2003</v>
      </c>
      <c r="E5946">
        <f t="shared" ca="1" si="583"/>
        <v>2</v>
      </c>
      <c r="F5946">
        <f t="shared" ca="1" si="583"/>
        <v>4</v>
      </c>
      <c r="G5946">
        <f t="shared" ca="1" si="583"/>
        <v>1</v>
      </c>
      <c r="I5946" t="str">
        <f t="shared" ca="1" si="579"/>
        <v>Male</v>
      </c>
      <c r="J5946" t="str">
        <f t="shared" ca="1" si="580"/>
        <v>Self-pay</v>
      </c>
      <c r="K5946" t="str">
        <f t="shared" ca="1" si="581"/>
        <v>Discharged</v>
      </c>
      <c r="L5946" s="1">
        <f t="shared" ca="1" si="582"/>
        <v>37688</v>
      </c>
    </row>
    <row r="5947" spans="2:12" x14ac:dyDescent="0.25">
      <c r="B5947">
        <f t="shared" ca="1" si="578"/>
        <v>10</v>
      </c>
      <c r="C5947">
        <f t="shared" ca="1" si="583"/>
        <v>1</v>
      </c>
      <c r="D5947">
        <f t="shared" ca="1" si="583"/>
        <v>2002</v>
      </c>
      <c r="E5947">
        <f t="shared" ca="1" si="583"/>
        <v>2</v>
      </c>
      <c r="F5947">
        <f t="shared" ca="1" si="583"/>
        <v>5</v>
      </c>
      <c r="G5947">
        <f t="shared" ca="1" si="583"/>
        <v>3</v>
      </c>
      <c r="I5947" t="str">
        <f t="shared" ca="1" si="579"/>
        <v>Male</v>
      </c>
      <c r="J5947" t="str">
        <f t="shared" ca="1" si="580"/>
        <v>Blue Cross</v>
      </c>
      <c r="K5947" t="str">
        <f t="shared" ca="1" si="581"/>
        <v>Transferred</v>
      </c>
      <c r="L5947" s="1">
        <f t="shared" ca="1" si="582"/>
        <v>37266</v>
      </c>
    </row>
    <row r="5948" spans="2:12" x14ac:dyDescent="0.25">
      <c r="B5948">
        <f t="shared" ca="1" si="578"/>
        <v>30</v>
      </c>
      <c r="C5948">
        <f t="shared" ca="1" si="583"/>
        <v>3</v>
      </c>
      <c r="D5948">
        <f t="shared" ca="1" si="583"/>
        <v>1991</v>
      </c>
      <c r="E5948">
        <f t="shared" ca="1" si="583"/>
        <v>2</v>
      </c>
      <c r="F5948">
        <f t="shared" ca="1" si="583"/>
        <v>5</v>
      </c>
      <c r="G5948">
        <f t="shared" ca="1" si="583"/>
        <v>3</v>
      </c>
      <c r="I5948" t="str">
        <f t="shared" ca="1" si="579"/>
        <v>Male</v>
      </c>
      <c r="J5948" t="str">
        <f t="shared" ca="1" si="580"/>
        <v>Blue Cross</v>
      </c>
      <c r="K5948" t="str">
        <f t="shared" ca="1" si="581"/>
        <v>Transferred</v>
      </c>
      <c r="L5948" s="1">
        <f t="shared" ca="1" si="582"/>
        <v>33327</v>
      </c>
    </row>
    <row r="5949" spans="2:12" x14ac:dyDescent="0.25">
      <c r="B5949">
        <f t="shared" ca="1" si="578"/>
        <v>25</v>
      </c>
      <c r="C5949">
        <f t="shared" ca="1" si="583"/>
        <v>1</v>
      </c>
      <c r="D5949">
        <f t="shared" ca="1" si="583"/>
        <v>1965</v>
      </c>
      <c r="E5949">
        <f t="shared" ca="1" si="583"/>
        <v>1</v>
      </c>
      <c r="F5949">
        <f t="shared" ca="1" si="583"/>
        <v>5</v>
      </c>
      <c r="G5949">
        <f t="shared" ca="1" si="583"/>
        <v>1</v>
      </c>
      <c r="I5949" t="str">
        <f t="shared" ca="1" si="579"/>
        <v>Female</v>
      </c>
      <c r="J5949" t="str">
        <f t="shared" ca="1" si="580"/>
        <v>Blue Cross</v>
      </c>
      <c r="K5949" t="str">
        <f t="shared" ca="1" si="581"/>
        <v>Discharged</v>
      </c>
      <c r="L5949" s="1">
        <f t="shared" ca="1" si="582"/>
        <v>23767</v>
      </c>
    </row>
    <row r="5950" spans="2:12" x14ac:dyDescent="0.25">
      <c r="B5950">
        <f t="shared" ca="1" si="578"/>
        <v>17</v>
      </c>
      <c r="C5950">
        <f t="shared" ca="1" si="583"/>
        <v>4</v>
      </c>
      <c r="D5950">
        <f t="shared" ca="1" si="583"/>
        <v>1945</v>
      </c>
      <c r="E5950">
        <f t="shared" ca="1" si="583"/>
        <v>2</v>
      </c>
      <c r="F5950">
        <f t="shared" ca="1" si="583"/>
        <v>4</v>
      </c>
      <c r="G5950">
        <f t="shared" ca="1" si="583"/>
        <v>4</v>
      </c>
      <c r="I5950" t="str">
        <f t="shared" ca="1" si="579"/>
        <v>Male</v>
      </c>
      <c r="J5950" t="str">
        <f t="shared" ca="1" si="580"/>
        <v>Self-pay</v>
      </c>
      <c r="K5950" t="str">
        <f t="shared" ca="1" si="581"/>
        <v>Left without being seen</v>
      </c>
      <c r="L5950" s="1">
        <f t="shared" ca="1" si="582"/>
        <v>16544</v>
      </c>
    </row>
    <row r="5951" spans="2:12" x14ac:dyDescent="0.25">
      <c r="B5951">
        <f t="shared" ca="1" si="578"/>
        <v>11</v>
      </c>
      <c r="C5951">
        <f t="shared" ca="1" si="583"/>
        <v>8</v>
      </c>
      <c r="D5951">
        <f t="shared" ca="1" si="583"/>
        <v>1934</v>
      </c>
      <c r="E5951">
        <f t="shared" ca="1" si="583"/>
        <v>2</v>
      </c>
      <c r="F5951">
        <f t="shared" ca="1" si="583"/>
        <v>1</v>
      </c>
      <c r="G5951">
        <f t="shared" ca="1" si="583"/>
        <v>3</v>
      </c>
      <c r="I5951" t="str">
        <f t="shared" ca="1" si="579"/>
        <v>Male</v>
      </c>
      <c r="J5951" t="str">
        <f t="shared" ca="1" si="580"/>
        <v>Aetna</v>
      </c>
      <c r="K5951" t="str">
        <f t="shared" ca="1" si="581"/>
        <v>Transferred</v>
      </c>
      <c r="L5951" s="1">
        <f t="shared" ca="1" si="582"/>
        <v>12642</v>
      </c>
    </row>
    <row r="5952" spans="2:12" x14ac:dyDescent="0.25">
      <c r="B5952">
        <f t="shared" ca="1" si="578"/>
        <v>20</v>
      </c>
      <c r="C5952">
        <f t="shared" ca="1" si="583"/>
        <v>5</v>
      </c>
      <c r="D5952">
        <f t="shared" ca="1" si="583"/>
        <v>1936</v>
      </c>
      <c r="E5952">
        <f t="shared" ca="1" si="583"/>
        <v>1</v>
      </c>
      <c r="F5952">
        <f t="shared" ca="1" si="583"/>
        <v>5</v>
      </c>
      <c r="G5952">
        <f t="shared" ca="1" si="583"/>
        <v>2</v>
      </c>
      <c r="I5952" t="str">
        <f t="shared" ca="1" si="579"/>
        <v>Female</v>
      </c>
      <c r="J5952" t="str">
        <f t="shared" ca="1" si="580"/>
        <v>Blue Cross</v>
      </c>
      <c r="K5952" t="str">
        <f t="shared" ca="1" si="581"/>
        <v>Admitted</v>
      </c>
      <c r="L5952" s="1">
        <f t="shared" ca="1" si="582"/>
        <v>13290</v>
      </c>
    </row>
    <row r="5953" spans="2:12" x14ac:dyDescent="0.25">
      <c r="B5953">
        <f t="shared" ca="1" si="578"/>
        <v>9</v>
      </c>
      <c r="C5953">
        <f t="shared" ca="1" si="583"/>
        <v>7</v>
      </c>
      <c r="D5953">
        <f t="shared" ca="1" si="583"/>
        <v>1997</v>
      </c>
      <c r="E5953">
        <f t="shared" ca="1" si="583"/>
        <v>2</v>
      </c>
      <c r="F5953">
        <f t="shared" ca="1" si="583"/>
        <v>2</v>
      </c>
      <c r="G5953">
        <f t="shared" ca="1" si="583"/>
        <v>2</v>
      </c>
      <c r="I5953" t="str">
        <f t="shared" ca="1" si="579"/>
        <v>Male</v>
      </c>
      <c r="J5953" t="str">
        <f t="shared" ca="1" si="580"/>
        <v>Medicare</v>
      </c>
      <c r="K5953" t="str">
        <f t="shared" ca="1" si="581"/>
        <v>Admitted</v>
      </c>
      <c r="L5953" s="1">
        <f t="shared" ca="1" si="582"/>
        <v>35620</v>
      </c>
    </row>
    <row r="5954" spans="2:12" x14ac:dyDescent="0.25">
      <c r="B5954">
        <f t="shared" ca="1" si="578"/>
        <v>30</v>
      </c>
      <c r="C5954">
        <f t="shared" ca="1" si="583"/>
        <v>5</v>
      </c>
      <c r="D5954">
        <f t="shared" ca="1" si="583"/>
        <v>2003</v>
      </c>
      <c r="E5954">
        <f t="shared" ca="1" si="583"/>
        <v>2</v>
      </c>
      <c r="F5954">
        <f t="shared" ca="1" si="583"/>
        <v>1</v>
      </c>
      <c r="G5954">
        <f t="shared" ca="1" si="583"/>
        <v>3</v>
      </c>
      <c r="I5954" t="str">
        <f t="shared" ca="1" si="579"/>
        <v>Male</v>
      </c>
      <c r="J5954" t="str">
        <f t="shared" ca="1" si="580"/>
        <v>Aetna</v>
      </c>
      <c r="K5954" t="str">
        <f t="shared" ca="1" si="581"/>
        <v>Transferred</v>
      </c>
      <c r="L5954" s="1">
        <f t="shared" ca="1" si="582"/>
        <v>37771</v>
      </c>
    </row>
    <row r="5955" spans="2:12" x14ac:dyDescent="0.25">
      <c r="B5955">
        <f t="shared" ca="1" si="578"/>
        <v>14</v>
      </c>
      <c r="C5955">
        <f t="shared" ca="1" si="583"/>
        <v>11</v>
      </c>
      <c r="D5955">
        <f t="shared" ca="1" si="583"/>
        <v>1918</v>
      </c>
      <c r="E5955">
        <f t="shared" ca="1" si="583"/>
        <v>2</v>
      </c>
      <c r="F5955">
        <f t="shared" ca="1" si="583"/>
        <v>5</v>
      </c>
      <c r="G5955">
        <f t="shared" ca="1" si="583"/>
        <v>4</v>
      </c>
      <c r="I5955" t="str">
        <f t="shared" ca="1" si="579"/>
        <v>Male</v>
      </c>
      <c r="J5955" t="str">
        <f t="shared" ca="1" si="580"/>
        <v>Blue Cross</v>
      </c>
      <c r="K5955" t="str">
        <f t="shared" ca="1" si="581"/>
        <v>Left without being seen</v>
      </c>
      <c r="L5955" s="1">
        <f t="shared" ca="1" si="582"/>
        <v>6893</v>
      </c>
    </row>
    <row r="5956" spans="2:12" x14ac:dyDescent="0.25">
      <c r="B5956">
        <f t="shared" ca="1" si="578"/>
        <v>9</v>
      </c>
      <c r="C5956">
        <f t="shared" ca="1" si="583"/>
        <v>4</v>
      </c>
      <c r="D5956">
        <f t="shared" ca="1" si="583"/>
        <v>1969</v>
      </c>
      <c r="E5956">
        <f t="shared" ca="1" si="583"/>
        <v>1</v>
      </c>
      <c r="F5956">
        <f t="shared" ca="1" si="583"/>
        <v>3</v>
      </c>
      <c r="G5956">
        <f t="shared" ca="1" si="583"/>
        <v>4</v>
      </c>
      <c r="I5956" t="str">
        <f t="shared" ca="1" si="579"/>
        <v>Female</v>
      </c>
      <c r="J5956" t="str">
        <f t="shared" ca="1" si="580"/>
        <v>Medicaid</v>
      </c>
      <c r="K5956" t="str">
        <f t="shared" ca="1" si="581"/>
        <v>Left without being seen</v>
      </c>
      <c r="L5956" s="1">
        <f t="shared" ca="1" si="582"/>
        <v>25302</v>
      </c>
    </row>
    <row r="5957" spans="2:12" x14ac:dyDescent="0.25">
      <c r="B5957">
        <f t="shared" ref="B5957:B6020" ca="1" si="584">RANDBETWEEN(B$4,B$5)</f>
        <v>6</v>
      </c>
      <c r="C5957">
        <f t="shared" ca="1" si="583"/>
        <v>2</v>
      </c>
      <c r="D5957">
        <f t="shared" ca="1" si="583"/>
        <v>1989</v>
      </c>
      <c r="E5957">
        <f t="shared" ca="1" si="583"/>
        <v>1</v>
      </c>
      <c r="F5957">
        <f t="shared" ca="1" si="583"/>
        <v>3</v>
      </c>
      <c r="G5957">
        <f t="shared" ca="1" si="583"/>
        <v>3</v>
      </c>
      <c r="I5957" t="str">
        <f t="shared" ca="1" si="579"/>
        <v>Female</v>
      </c>
      <c r="J5957" t="str">
        <f t="shared" ca="1" si="580"/>
        <v>Medicaid</v>
      </c>
      <c r="K5957" t="str">
        <f t="shared" ca="1" si="581"/>
        <v>Transferred</v>
      </c>
      <c r="L5957" s="1">
        <f t="shared" ca="1" si="582"/>
        <v>32545</v>
      </c>
    </row>
    <row r="5958" spans="2:12" x14ac:dyDescent="0.25">
      <c r="B5958">
        <f t="shared" ca="1" si="584"/>
        <v>5</v>
      </c>
      <c r="C5958">
        <f t="shared" ca="1" si="583"/>
        <v>9</v>
      </c>
      <c r="D5958">
        <f t="shared" ca="1" si="583"/>
        <v>1993</v>
      </c>
      <c r="E5958">
        <f t="shared" ca="1" si="583"/>
        <v>1</v>
      </c>
      <c r="F5958">
        <f t="shared" ca="1" si="583"/>
        <v>1</v>
      </c>
      <c r="G5958">
        <f t="shared" ca="1" si="583"/>
        <v>2</v>
      </c>
      <c r="I5958" t="str">
        <f t="shared" ca="1" si="579"/>
        <v>Female</v>
      </c>
      <c r="J5958" t="str">
        <f t="shared" ca="1" si="580"/>
        <v>Aetna</v>
      </c>
      <c r="K5958" t="str">
        <f t="shared" ca="1" si="581"/>
        <v>Admitted</v>
      </c>
      <c r="L5958" s="1">
        <f t="shared" ca="1" si="582"/>
        <v>34217</v>
      </c>
    </row>
    <row r="5959" spans="2:12" x14ac:dyDescent="0.25">
      <c r="B5959">
        <f t="shared" ca="1" si="584"/>
        <v>10</v>
      </c>
      <c r="C5959">
        <f t="shared" ca="1" si="583"/>
        <v>5</v>
      </c>
      <c r="D5959">
        <f t="shared" ca="1" si="583"/>
        <v>1915</v>
      </c>
      <c r="E5959">
        <f t="shared" ca="1" si="583"/>
        <v>1</v>
      </c>
      <c r="F5959">
        <f t="shared" ca="1" si="583"/>
        <v>3</v>
      </c>
      <c r="G5959">
        <f t="shared" ca="1" si="583"/>
        <v>4</v>
      </c>
      <c r="I5959" t="str">
        <f t="shared" ca="1" si="579"/>
        <v>Female</v>
      </c>
      <c r="J5959" t="str">
        <f t="shared" ca="1" si="580"/>
        <v>Medicaid</v>
      </c>
      <c r="K5959" t="str">
        <f t="shared" ca="1" si="581"/>
        <v>Left without being seen</v>
      </c>
      <c r="L5959" s="1">
        <f t="shared" ca="1" si="582"/>
        <v>5609</v>
      </c>
    </row>
    <row r="5960" spans="2:12" x14ac:dyDescent="0.25">
      <c r="B5960">
        <f t="shared" ca="1" si="584"/>
        <v>9</v>
      </c>
      <c r="C5960">
        <f t="shared" ca="1" si="583"/>
        <v>4</v>
      </c>
      <c r="D5960">
        <f t="shared" ca="1" si="583"/>
        <v>1919</v>
      </c>
      <c r="E5960">
        <f t="shared" ca="1" si="583"/>
        <v>2</v>
      </c>
      <c r="F5960">
        <f t="shared" ca="1" si="583"/>
        <v>5</v>
      </c>
      <c r="G5960">
        <f t="shared" ca="1" si="583"/>
        <v>2</v>
      </c>
      <c r="I5960" t="str">
        <f t="shared" ca="1" si="579"/>
        <v>Male</v>
      </c>
      <c r="J5960" t="str">
        <f t="shared" ca="1" si="580"/>
        <v>Blue Cross</v>
      </c>
      <c r="K5960" t="str">
        <f t="shared" ca="1" si="581"/>
        <v>Admitted</v>
      </c>
      <c r="L5960" s="1">
        <f t="shared" ca="1" si="582"/>
        <v>7039</v>
      </c>
    </row>
    <row r="5961" spans="2:12" x14ac:dyDescent="0.25">
      <c r="B5961">
        <f t="shared" ca="1" si="584"/>
        <v>13</v>
      </c>
      <c r="C5961">
        <f t="shared" ca="1" si="583"/>
        <v>3</v>
      </c>
      <c r="D5961">
        <f t="shared" ca="1" si="583"/>
        <v>1981</v>
      </c>
      <c r="E5961">
        <f t="shared" ca="1" si="583"/>
        <v>2</v>
      </c>
      <c r="F5961">
        <f t="shared" ca="1" si="583"/>
        <v>3</v>
      </c>
      <c r="G5961">
        <f t="shared" ca="1" si="583"/>
        <v>2</v>
      </c>
      <c r="I5961" t="str">
        <f t="shared" ref="I5961:I6024" ca="1" si="585">VLOOKUP(E5961,GenderNum_to_GenderLabel,2,FALSE)</f>
        <v>Male</v>
      </c>
      <c r="J5961" t="str">
        <f t="shared" ref="J5961:J6024" ca="1" si="586">VLOOKUP(F5961,InsuranceNum_to_InsuranceCompany,2,FALSE)</f>
        <v>Medicaid</v>
      </c>
      <c r="K5961" t="str">
        <f t="shared" ref="K5961:K6024" ca="1" si="587">VLOOKUP(G5961,DispositionNum_to_DispositionLabel,2,FALSE)</f>
        <v>Admitted</v>
      </c>
      <c r="L5961" s="1">
        <f t="shared" ca="1" si="582"/>
        <v>29658</v>
      </c>
    </row>
    <row r="5962" spans="2:12" x14ac:dyDescent="0.25">
      <c r="B5962">
        <f t="shared" ca="1" si="584"/>
        <v>4</v>
      </c>
      <c r="C5962">
        <f t="shared" ca="1" si="583"/>
        <v>8</v>
      </c>
      <c r="D5962">
        <f t="shared" ca="1" si="583"/>
        <v>2011</v>
      </c>
      <c r="E5962">
        <f t="shared" ca="1" si="583"/>
        <v>1</v>
      </c>
      <c r="F5962">
        <f t="shared" ca="1" si="583"/>
        <v>3</v>
      </c>
      <c r="G5962">
        <f t="shared" ca="1" si="583"/>
        <v>2</v>
      </c>
      <c r="I5962" t="str">
        <f t="shared" ca="1" si="585"/>
        <v>Female</v>
      </c>
      <c r="J5962" t="str">
        <f t="shared" ca="1" si="586"/>
        <v>Medicaid</v>
      </c>
      <c r="K5962" t="str">
        <f t="shared" ca="1" si="587"/>
        <v>Admitted</v>
      </c>
      <c r="L5962" s="1">
        <f t="shared" ca="1" si="582"/>
        <v>40759</v>
      </c>
    </row>
    <row r="5963" spans="2:12" x14ac:dyDescent="0.25">
      <c r="B5963">
        <f t="shared" ca="1" si="584"/>
        <v>28</v>
      </c>
      <c r="C5963">
        <f t="shared" ca="1" si="583"/>
        <v>11</v>
      </c>
      <c r="D5963">
        <f t="shared" ca="1" si="583"/>
        <v>1951</v>
      </c>
      <c r="E5963">
        <f t="shared" ca="1" si="583"/>
        <v>1</v>
      </c>
      <c r="F5963">
        <f t="shared" ca="1" si="583"/>
        <v>2</v>
      </c>
      <c r="G5963">
        <f t="shared" ca="1" si="583"/>
        <v>1</v>
      </c>
      <c r="I5963" t="str">
        <f t="shared" ca="1" si="585"/>
        <v>Female</v>
      </c>
      <c r="J5963" t="str">
        <f t="shared" ca="1" si="586"/>
        <v>Medicare</v>
      </c>
      <c r="K5963" t="str">
        <f t="shared" ca="1" si="587"/>
        <v>Discharged</v>
      </c>
      <c r="L5963" s="1">
        <f t="shared" ca="1" si="582"/>
        <v>18960</v>
      </c>
    </row>
    <row r="5964" spans="2:12" x14ac:dyDescent="0.25">
      <c r="B5964">
        <f t="shared" ca="1" si="584"/>
        <v>11</v>
      </c>
      <c r="C5964">
        <f t="shared" ca="1" si="583"/>
        <v>1</v>
      </c>
      <c r="D5964">
        <f t="shared" ca="1" si="583"/>
        <v>2006</v>
      </c>
      <c r="E5964">
        <f t="shared" ca="1" si="583"/>
        <v>1</v>
      </c>
      <c r="F5964">
        <f t="shared" ca="1" si="583"/>
        <v>5</v>
      </c>
      <c r="G5964">
        <f t="shared" ca="1" si="583"/>
        <v>4</v>
      </c>
      <c r="I5964" t="str">
        <f t="shared" ca="1" si="585"/>
        <v>Female</v>
      </c>
      <c r="J5964" t="str">
        <f t="shared" ca="1" si="586"/>
        <v>Blue Cross</v>
      </c>
      <c r="K5964" t="str">
        <f t="shared" ca="1" si="587"/>
        <v>Left without being seen</v>
      </c>
      <c r="L5964" s="1">
        <f t="shared" ca="1" si="582"/>
        <v>38728</v>
      </c>
    </row>
    <row r="5965" spans="2:12" x14ac:dyDescent="0.25">
      <c r="B5965">
        <f t="shared" ca="1" si="584"/>
        <v>16</v>
      </c>
      <c r="C5965">
        <f t="shared" ca="1" si="583"/>
        <v>10</v>
      </c>
      <c r="D5965">
        <f t="shared" ca="1" si="583"/>
        <v>1961</v>
      </c>
      <c r="E5965">
        <f t="shared" ca="1" si="583"/>
        <v>1</v>
      </c>
      <c r="F5965">
        <f t="shared" ca="1" si="583"/>
        <v>3</v>
      </c>
      <c r="G5965">
        <f t="shared" ca="1" si="583"/>
        <v>3</v>
      </c>
      <c r="I5965" t="str">
        <f t="shared" ca="1" si="585"/>
        <v>Female</v>
      </c>
      <c r="J5965" t="str">
        <f t="shared" ca="1" si="586"/>
        <v>Medicaid</v>
      </c>
      <c r="K5965" t="str">
        <f t="shared" ca="1" si="587"/>
        <v>Transferred</v>
      </c>
      <c r="L5965" s="1">
        <f t="shared" ca="1" si="582"/>
        <v>22570</v>
      </c>
    </row>
    <row r="5966" spans="2:12" x14ac:dyDescent="0.25">
      <c r="B5966">
        <f t="shared" ca="1" si="584"/>
        <v>21</v>
      </c>
      <c r="C5966">
        <f t="shared" ca="1" si="583"/>
        <v>11</v>
      </c>
      <c r="D5966">
        <f t="shared" ca="1" si="583"/>
        <v>1924</v>
      </c>
      <c r="E5966">
        <f t="shared" ca="1" si="583"/>
        <v>1</v>
      </c>
      <c r="F5966">
        <f t="shared" ca="1" si="583"/>
        <v>4</v>
      </c>
      <c r="G5966">
        <f t="shared" ca="1" si="583"/>
        <v>2</v>
      </c>
      <c r="I5966" t="str">
        <f t="shared" ca="1" si="585"/>
        <v>Female</v>
      </c>
      <c r="J5966" t="str">
        <f t="shared" ca="1" si="586"/>
        <v>Self-pay</v>
      </c>
      <c r="K5966" t="str">
        <f t="shared" ca="1" si="587"/>
        <v>Admitted</v>
      </c>
      <c r="L5966" s="1">
        <f t="shared" ca="1" si="582"/>
        <v>9092</v>
      </c>
    </row>
    <row r="5967" spans="2:12" x14ac:dyDescent="0.25">
      <c r="B5967">
        <f t="shared" ca="1" si="584"/>
        <v>6</v>
      </c>
      <c r="C5967">
        <f t="shared" ca="1" si="583"/>
        <v>12</v>
      </c>
      <c r="D5967">
        <f t="shared" ca="1" si="583"/>
        <v>2006</v>
      </c>
      <c r="E5967">
        <f t="shared" ca="1" si="583"/>
        <v>2</v>
      </c>
      <c r="F5967">
        <f t="shared" ca="1" si="583"/>
        <v>5</v>
      </c>
      <c r="G5967">
        <f t="shared" ca="1" si="583"/>
        <v>3</v>
      </c>
      <c r="I5967" t="str">
        <f t="shared" ca="1" si="585"/>
        <v>Male</v>
      </c>
      <c r="J5967" t="str">
        <f t="shared" ca="1" si="586"/>
        <v>Blue Cross</v>
      </c>
      <c r="K5967" t="str">
        <f t="shared" ca="1" si="587"/>
        <v>Transferred</v>
      </c>
      <c r="L5967" s="1">
        <f t="shared" ca="1" si="582"/>
        <v>39057</v>
      </c>
    </row>
    <row r="5968" spans="2:12" x14ac:dyDescent="0.25">
      <c r="B5968">
        <f t="shared" ca="1" si="584"/>
        <v>6</v>
      </c>
      <c r="C5968">
        <f t="shared" ca="1" si="583"/>
        <v>3</v>
      </c>
      <c r="D5968">
        <f t="shared" ca="1" si="583"/>
        <v>1943</v>
      </c>
      <c r="E5968">
        <f t="shared" ca="1" si="583"/>
        <v>2</v>
      </c>
      <c r="F5968">
        <f t="shared" ca="1" si="583"/>
        <v>3</v>
      </c>
      <c r="G5968">
        <f t="shared" ca="1" si="583"/>
        <v>2</v>
      </c>
      <c r="I5968" t="str">
        <f t="shared" ca="1" si="585"/>
        <v>Male</v>
      </c>
      <c r="J5968" t="str">
        <f t="shared" ca="1" si="586"/>
        <v>Medicaid</v>
      </c>
      <c r="K5968" t="str">
        <f t="shared" ca="1" si="587"/>
        <v>Admitted</v>
      </c>
      <c r="L5968" s="1">
        <f t="shared" ca="1" si="582"/>
        <v>15771</v>
      </c>
    </row>
    <row r="5969" spans="2:12" x14ac:dyDescent="0.25">
      <c r="B5969">
        <f t="shared" ca="1" si="584"/>
        <v>8</v>
      </c>
      <c r="C5969">
        <f t="shared" ca="1" si="583"/>
        <v>12</v>
      </c>
      <c r="D5969">
        <f t="shared" ca="1" si="583"/>
        <v>1943</v>
      </c>
      <c r="E5969">
        <f t="shared" ca="1" si="583"/>
        <v>2</v>
      </c>
      <c r="F5969">
        <f t="shared" ca="1" si="583"/>
        <v>2</v>
      </c>
      <c r="G5969">
        <f t="shared" ca="1" si="583"/>
        <v>1</v>
      </c>
      <c r="I5969" t="str">
        <f t="shared" ca="1" si="585"/>
        <v>Male</v>
      </c>
      <c r="J5969" t="str">
        <f t="shared" ca="1" si="586"/>
        <v>Medicare</v>
      </c>
      <c r="K5969" t="str">
        <f t="shared" ca="1" si="587"/>
        <v>Discharged</v>
      </c>
      <c r="L5969" s="1">
        <f t="shared" ca="1" si="582"/>
        <v>16048</v>
      </c>
    </row>
    <row r="5970" spans="2:12" x14ac:dyDescent="0.25">
      <c r="B5970">
        <f t="shared" ca="1" si="584"/>
        <v>10</v>
      </c>
      <c r="C5970">
        <f t="shared" ca="1" si="583"/>
        <v>2</v>
      </c>
      <c r="D5970">
        <f t="shared" ca="1" si="583"/>
        <v>1969</v>
      </c>
      <c r="E5970">
        <f t="shared" ca="1" si="583"/>
        <v>2</v>
      </c>
      <c r="F5970">
        <f t="shared" ca="1" si="583"/>
        <v>3</v>
      </c>
      <c r="G5970">
        <f t="shared" ca="1" si="583"/>
        <v>3</v>
      </c>
      <c r="I5970" t="str">
        <f t="shared" ca="1" si="585"/>
        <v>Male</v>
      </c>
      <c r="J5970" t="str">
        <f t="shared" ca="1" si="586"/>
        <v>Medicaid</v>
      </c>
      <c r="K5970" t="str">
        <f t="shared" ca="1" si="587"/>
        <v>Transferred</v>
      </c>
      <c r="L5970" s="1">
        <f t="shared" ca="1" si="582"/>
        <v>25244</v>
      </c>
    </row>
    <row r="5971" spans="2:12" x14ac:dyDescent="0.25">
      <c r="B5971">
        <f t="shared" ca="1" si="584"/>
        <v>12</v>
      </c>
      <c r="C5971">
        <f t="shared" ca="1" si="583"/>
        <v>5</v>
      </c>
      <c r="D5971">
        <f t="shared" ca="1" si="583"/>
        <v>1980</v>
      </c>
      <c r="E5971">
        <f t="shared" ca="1" si="583"/>
        <v>1</v>
      </c>
      <c r="F5971">
        <f t="shared" ca="1" si="583"/>
        <v>5</v>
      </c>
      <c r="G5971">
        <f t="shared" ca="1" si="583"/>
        <v>4</v>
      </c>
      <c r="I5971" t="str">
        <f t="shared" ca="1" si="585"/>
        <v>Female</v>
      </c>
      <c r="J5971" t="str">
        <f t="shared" ca="1" si="586"/>
        <v>Blue Cross</v>
      </c>
      <c r="K5971" t="str">
        <f t="shared" ca="1" si="587"/>
        <v>Left without being seen</v>
      </c>
      <c r="L5971" s="1">
        <f t="shared" ca="1" si="582"/>
        <v>29353</v>
      </c>
    </row>
    <row r="5972" spans="2:12" x14ac:dyDescent="0.25">
      <c r="B5972">
        <f t="shared" ca="1" si="584"/>
        <v>1</v>
      </c>
      <c r="C5972">
        <f t="shared" ca="1" si="583"/>
        <v>12</v>
      </c>
      <c r="D5972">
        <f t="shared" ca="1" si="583"/>
        <v>1938</v>
      </c>
      <c r="E5972">
        <f t="shared" ca="1" si="583"/>
        <v>1</v>
      </c>
      <c r="F5972">
        <f t="shared" ca="1" si="583"/>
        <v>3</v>
      </c>
      <c r="G5972">
        <f t="shared" ca="1" si="583"/>
        <v>3</v>
      </c>
      <c r="I5972" t="str">
        <f t="shared" ca="1" si="585"/>
        <v>Female</v>
      </c>
      <c r="J5972" t="str">
        <f t="shared" ca="1" si="586"/>
        <v>Medicaid</v>
      </c>
      <c r="K5972" t="str">
        <f t="shared" ca="1" si="587"/>
        <v>Transferred</v>
      </c>
      <c r="L5972" s="1">
        <f t="shared" ref="L5972:L6035" ca="1" si="588">DATE(D5972,C5972,B5972)</f>
        <v>14215</v>
      </c>
    </row>
    <row r="5973" spans="2:12" x14ac:dyDescent="0.25">
      <c r="B5973">
        <f t="shared" ca="1" si="584"/>
        <v>29</v>
      </c>
      <c r="C5973">
        <f t="shared" ca="1" si="583"/>
        <v>9</v>
      </c>
      <c r="D5973">
        <f t="shared" ca="1" si="583"/>
        <v>1948</v>
      </c>
      <c r="E5973">
        <f t="shared" ca="1" si="583"/>
        <v>1</v>
      </c>
      <c r="F5973">
        <f t="shared" ca="1" si="583"/>
        <v>3</v>
      </c>
      <c r="G5973">
        <f t="shared" ca="1" si="583"/>
        <v>2</v>
      </c>
      <c r="I5973" t="str">
        <f t="shared" ca="1" si="585"/>
        <v>Female</v>
      </c>
      <c r="J5973" t="str">
        <f t="shared" ca="1" si="586"/>
        <v>Medicaid</v>
      </c>
      <c r="K5973" t="str">
        <f t="shared" ca="1" si="587"/>
        <v>Admitted</v>
      </c>
      <c r="L5973" s="1">
        <f t="shared" ca="1" si="588"/>
        <v>17805</v>
      </c>
    </row>
    <row r="5974" spans="2:12" x14ac:dyDescent="0.25">
      <c r="B5974">
        <f t="shared" ca="1" si="584"/>
        <v>21</v>
      </c>
      <c r="C5974">
        <f t="shared" ca="1" si="583"/>
        <v>4</v>
      </c>
      <c r="D5974">
        <f t="shared" ca="1" si="583"/>
        <v>1989</v>
      </c>
      <c r="E5974">
        <f t="shared" ca="1" si="583"/>
        <v>1</v>
      </c>
      <c r="F5974">
        <f t="shared" ca="1" si="583"/>
        <v>3</v>
      </c>
      <c r="G5974">
        <f t="shared" ca="1" si="583"/>
        <v>1</v>
      </c>
      <c r="I5974" t="str">
        <f t="shared" ca="1" si="585"/>
        <v>Female</v>
      </c>
      <c r="J5974" t="str">
        <f t="shared" ca="1" si="586"/>
        <v>Medicaid</v>
      </c>
      <c r="K5974" t="str">
        <f t="shared" ca="1" si="587"/>
        <v>Discharged</v>
      </c>
      <c r="L5974" s="1">
        <f t="shared" ca="1" si="588"/>
        <v>32619</v>
      </c>
    </row>
    <row r="5975" spans="2:12" x14ac:dyDescent="0.25">
      <c r="B5975">
        <f t="shared" ca="1" si="584"/>
        <v>15</v>
      </c>
      <c r="C5975">
        <f t="shared" ca="1" si="583"/>
        <v>5</v>
      </c>
      <c r="D5975">
        <f t="shared" ca="1" si="583"/>
        <v>1998</v>
      </c>
      <c r="E5975">
        <f t="shared" ca="1" si="583"/>
        <v>1</v>
      </c>
      <c r="F5975">
        <f t="shared" ca="1" si="583"/>
        <v>1</v>
      </c>
      <c r="G5975">
        <f t="shared" ca="1" si="583"/>
        <v>4</v>
      </c>
      <c r="I5975" t="str">
        <f t="shared" ca="1" si="585"/>
        <v>Female</v>
      </c>
      <c r="J5975" t="str">
        <f t="shared" ca="1" si="586"/>
        <v>Aetna</v>
      </c>
      <c r="K5975" t="str">
        <f t="shared" ca="1" si="587"/>
        <v>Left without being seen</v>
      </c>
      <c r="L5975" s="1">
        <f t="shared" ca="1" si="588"/>
        <v>35930</v>
      </c>
    </row>
    <row r="5976" spans="2:12" x14ac:dyDescent="0.25">
      <c r="B5976">
        <f t="shared" ca="1" si="584"/>
        <v>16</v>
      </c>
      <c r="C5976">
        <f t="shared" ca="1" si="583"/>
        <v>7</v>
      </c>
      <c r="D5976">
        <f t="shared" ca="1" si="583"/>
        <v>1916</v>
      </c>
      <c r="E5976">
        <f t="shared" ca="1" si="583"/>
        <v>2</v>
      </c>
      <c r="F5976">
        <f t="shared" ca="1" si="583"/>
        <v>3</v>
      </c>
      <c r="G5976">
        <f t="shared" ca="1" si="583"/>
        <v>3</v>
      </c>
      <c r="I5976" t="str">
        <f t="shared" ca="1" si="585"/>
        <v>Male</v>
      </c>
      <c r="J5976" t="str">
        <f t="shared" ca="1" si="586"/>
        <v>Medicaid</v>
      </c>
      <c r="K5976" t="str">
        <f t="shared" ca="1" si="587"/>
        <v>Transferred</v>
      </c>
      <c r="L5976" s="1">
        <f t="shared" ca="1" si="588"/>
        <v>6042</v>
      </c>
    </row>
    <row r="5977" spans="2:12" x14ac:dyDescent="0.25">
      <c r="B5977">
        <f t="shared" ca="1" si="584"/>
        <v>15</v>
      </c>
      <c r="C5977">
        <f t="shared" ca="1" si="583"/>
        <v>3</v>
      </c>
      <c r="D5977">
        <f t="shared" ca="1" si="583"/>
        <v>1915</v>
      </c>
      <c r="E5977">
        <f t="shared" ca="1" si="583"/>
        <v>1</v>
      </c>
      <c r="F5977">
        <f t="shared" ca="1" si="583"/>
        <v>4</v>
      </c>
      <c r="G5977">
        <f t="shared" ca="1" si="583"/>
        <v>2</v>
      </c>
      <c r="I5977" t="str">
        <f t="shared" ca="1" si="585"/>
        <v>Female</v>
      </c>
      <c r="J5977" t="str">
        <f t="shared" ca="1" si="586"/>
        <v>Self-pay</v>
      </c>
      <c r="K5977" t="str">
        <f t="shared" ca="1" si="587"/>
        <v>Admitted</v>
      </c>
      <c r="L5977" s="1">
        <f t="shared" ca="1" si="588"/>
        <v>5553</v>
      </c>
    </row>
    <row r="5978" spans="2:12" x14ac:dyDescent="0.25">
      <c r="B5978">
        <f t="shared" ca="1" si="584"/>
        <v>14</v>
      </c>
      <c r="C5978">
        <f t="shared" ca="1" si="583"/>
        <v>12</v>
      </c>
      <c r="D5978">
        <f t="shared" ca="1" si="583"/>
        <v>1965</v>
      </c>
      <c r="E5978">
        <f t="shared" ca="1" si="583"/>
        <v>1</v>
      </c>
      <c r="F5978">
        <f t="shared" ca="1" si="583"/>
        <v>3</v>
      </c>
      <c r="G5978">
        <f t="shared" ca="1" si="583"/>
        <v>3</v>
      </c>
      <c r="I5978" t="str">
        <f t="shared" ca="1" si="585"/>
        <v>Female</v>
      </c>
      <c r="J5978" t="str">
        <f t="shared" ca="1" si="586"/>
        <v>Medicaid</v>
      </c>
      <c r="K5978" t="str">
        <f t="shared" ca="1" si="587"/>
        <v>Transferred</v>
      </c>
      <c r="L5978" s="1">
        <f t="shared" ca="1" si="588"/>
        <v>24090</v>
      </c>
    </row>
    <row r="5979" spans="2:12" x14ac:dyDescent="0.25">
      <c r="B5979">
        <f t="shared" ca="1" si="584"/>
        <v>22</v>
      </c>
      <c r="C5979">
        <f t="shared" ca="1" si="583"/>
        <v>8</v>
      </c>
      <c r="D5979">
        <f t="shared" ca="1" si="583"/>
        <v>1932</v>
      </c>
      <c r="E5979">
        <f t="shared" ca="1" si="583"/>
        <v>1</v>
      </c>
      <c r="F5979">
        <f t="shared" ca="1" si="583"/>
        <v>3</v>
      </c>
      <c r="G5979">
        <f t="shared" ca="1" si="583"/>
        <v>3</v>
      </c>
      <c r="I5979" t="str">
        <f t="shared" ca="1" si="585"/>
        <v>Female</v>
      </c>
      <c r="J5979" t="str">
        <f t="shared" ca="1" si="586"/>
        <v>Medicaid</v>
      </c>
      <c r="K5979" t="str">
        <f t="shared" ca="1" si="587"/>
        <v>Transferred</v>
      </c>
      <c r="L5979" s="1">
        <f t="shared" ca="1" si="588"/>
        <v>11923</v>
      </c>
    </row>
    <row r="5980" spans="2:12" x14ac:dyDescent="0.25">
      <c r="B5980">
        <f t="shared" ca="1" si="584"/>
        <v>22</v>
      </c>
      <c r="C5980">
        <f t="shared" ca="1" si="583"/>
        <v>1</v>
      </c>
      <c r="D5980">
        <f t="shared" ca="1" si="583"/>
        <v>1979</v>
      </c>
      <c r="E5980">
        <f t="shared" ca="1" si="583"/>
        <v>2</v>
      </c>
      <c r="F5980">
        <f t="shared" ca="1" si="583"/>
        <v>1</v>
      </c>
      <c r="G5980">
        <f t="shared" ca="1" si="583"/>
        <v>4</v>
      </c>
      <c r="I5980" t="str">
        <f t="shared" ca="1" si="585"/>
        <v>Male</v>
      </c>
      <c r="J5980" t="str">
        <f t="shared" ca="1" si="586"/>
        <v>Aetna</v>
      </c>
      <c r="K5980" t="str">
        <f t="shared" ca="1" si="587"/>
        <v>Left without being seen</v>
      </c>
      <c r="L5980" s="1">
        <f t="shared" ca="1" si="588"/>
        <v>28877</v>
      </c>
    </row>
    <row r="5981" spans="2:12" x14ac:dyDescent="0.25">
      <c r="B5981">
        <f t="shared" ca="1" si="584"/>
        <v>28</v>
      </c>
      <c r="C5981">
        <f t="shared" ca="1" si="583"/>
        <v>10</v>
      </c>
      <c r="D5981">
        <f t="shared" ca="1" si="583"/>
        <v>1965</v>
      </c>
      <c r="E5981">
        <f t="shared" ca="1" si="583"/>
        <v>1</v>
      </c>
      <c r="F5981">
        <f t="shared" ca="1" si="583"/>
        <v>4</v>
      </c>
      <c r="G5981">
        <f t="shared" ca="1" si="583"/>
        <v>3</v>
      </c>
      <c r="I5981" t="str">
        <f t="shared" ca="1" si="585"/>
        <v>Female</v>
      </c>
      <c r="J5981" t="str">
        <f t="shared" ca="1" si="586"/>
        <v>Self-pay</v>
      </c>
      <c r="K5981" t="str">
        <f t="shared" ca="1" si="587"/>
        <v>Transferred</v>
      </c>
      <c r="L5981" s="1">
        <f t="shared" ca="1" si="588"/>
        <v>24043</v>
      </c>
    </row>
    <row r="5982" spans="2:12" x14ac:dyDescent="0.25">
      <c r="B5982">
        <f t="shared" ca="1" si="584"/>
        <v>21</v>
      </c>
      <c r="C5982">
        <f t="shared" ca="1" si="583"/>
        <v>6</v>
      </c>
      <c r="D5982">
        <f t="shared" ca="1" si="583"/>
        <v>2006</v>
      </c>
      <c r="E5982">
        <f t="shared" ca="1" si="583"/>
        <v>2</v>
      </c>
      <c r="F5982">
        <f t="shared" ca="1" si="583"/>
        <v>3</v>
      </c>
      <c r="G5982">
        <f t="shared" ca="1" si="583"/>
        <v>2</v>
      </c>
      <c r="I5982" t="str">
        <f t="shared" ca="1" si="585"/>
        <v>Male</v>
      </c>
      <c r="J5982" t="str">
        <f t="shared" ca="1" si="586"/>
        <v>Medicaid</v>
      </c>
      <c r="K5982" t="str">
        <f t="shared" ca="1" si="587"/>
        <v>Admitted</v>
      </c>
      <c r="L5982" s="1">
        <f t="shared" ca="1" si="588"/>
        <v>38889</v>
      </c>
    </row>
    <row r="5983" spans="2:12" x14ac:dyDescent="0.25">
      <c r="B5983">
        <f t="shared" ca="1" si="584"/>
        <v>16</v>
      </c>
      <c r="C5983">
        <f t="shared" ca="1" si="583"/>
        <v>8</v>
      </c>
      <c r="D5983">
        <f t="shared" ca="1" si="583"/>
        <v>1968</v>
      </c>
      <c r="E5983">
        <f t="shared" ca="1" si="583"/>
        <v>2</v>
      </c>
      <c r="F5983">
        <f t="shared" ca="1" si="583"/>
        <v>2</v>
      </c>
      <c r="G5983">
        <f t="shared" ca="1" si="583"/>
        <v>2</v>
      </c>
      <c r="I5983" t="str">
        <f t="shared" ca="1" si="585"/>
        <v>Male</v>
      </c>
      <c r="J5983" t="str">
        <f t="shared" ca="1" si="586"/>
        <v>Medicare</v>
      </c>
      <c r="K5983" t="str">
        <f t="shared" ca="1" si="587"/>
        <v>Admitted</v>
      </c>
      <c r="L5983" s="1">
        <f t="shared" ca="1" si="588"/>
        <v>25066</v>
      </c>
    </row>
    <row r="5984" spans="2:12" x14ac:dyDescent="0.25">
      <c r="B5984">
        <f t="shared" ca="1" si="584"/>
        <v>16</v>
      </c>
      <c r="C5984">
        <f t="shared" ca="1" si="583"/>
        <v>12</v>
      </c>
      <c r="D5984">
        <f t="shared" ca="1" si="583"/>
        <v>1998</v>
      </c>
      <c r="E5984">
        <f t="shared" ref="C5984:G6035" ca="1" si="589">RANDBETWEEN(E$4,E$5)</f>
        <v>2</v>
      </c>
      <c r="F5984">
        <f t="shared" ca="1" si="589"/>
        <v>3</v>
      </c>
      <c r="G5984">
        <f t="shared" ca="1" si="589"/>
        <v>3</v>
      </c>
      <c r="I5984" t="str">
        <f t="shared" ca="1" si="585"/>
        <v>Male</v>
      </c>
      <c r="J5984" t="str">
        <f t="shared" ca="1" si="586"/>
        <v>Medicaid</v>
      </c>
      <c r="K5984" t="str">
        <f t="shared" ca="1" si="587"/>
        <v>Transferred</v>
      </c>
      <c r="L5984" s="1">
        <f t="shared" ca="1" si="588"/>
        <v>36145</v>
      </c>
    </row>
    <row r="5985" spans="2:12" x14ac:dyDescent="0.25">
      <c r="B5985">
        <f t="shared" ca="1" si="584"/>
        <v>11</v>
      </c>
      <c r="C5985">
        <f t="shared" ca="1" si="589"/>
        <v>1</v>
      </c>
      <c r="D5985">
        <f t="shared" ca="1" si="589"/>
        <v>1949</v>
      </c>
      <c r="E5985">
        <f t="shared" ca="1" si="589"/>
        <v>2</v>
      </c>
      <c r="F5985">
        <f t="shared" ca="1" si="589"/>
        <v>4</v>
      </c>
      <c r="G5985">
        <f t="shared" ca="1" si="589"/>
        <v>1</v>
      </c>
      <c r="I5985" t="str">
        <f t="shared" ca="1" si="585"/>
        <v>Male</v>
      </c>
      <c r="J5985" t="str">
        <f t="shared" ca="1" si="586"/>
        <v>Self-pay</v>
      </c>
      <c r="K5985" t="str">
        <f t="shared" ca="1" si="587"/>
        <v>Discharged</v>
      </c>
      <c r="L5985" s="1">
        <f t="shared" ca="1" si="588"/>
        <v>17909</v>
      </c>
    </row>
    <row r="5986" spans="2:12" x14ac:dyDescent="0.25">
      <c r="B5986">
        <f t="shared" ca="1" si="584"/>
        <v>28</v>
      </c>
      <c r="C5986">
        <f t="shared" ca="1" si="589"/>
        <v>6</v>
      </c>
      <c r="D5986">
        <f t="shared" ca="1" si="589"/>
        <v>1962</v>
      </c>
      <c r="E5986">
        <f t="shared" ca="1" si="589"/>
        <v>2</v>
      </c>
      <c r="F5986">
        <f t="shared" ca="1" si="589"/>
        <v>3</v>
      </c>
      <c r="G5986">
        <f t="shared" ca="1" si="589"/>
        <v>2</v>
      </c>
      <c r="I5986" t="str">
        <f t="shared" ca="1" si="585"/>
        <v>Male</v>
      </c>
      <c r="J5986" t="str">
        <f t="shared" ca="1" si="586"/>
        <v>Medicaid</v>
      </c>
      <c r="K5986" t="str">
        <f t="shared" ca="1" si="587"/>
        <v>Admitted</v>
      </c>
      <c r="L5986" s="1">
        <f t="shared" ca="1" si="588"/>
        <v>22825</v>
      </c>
    </row>
    <row r="5987" spans="2:12" x14ac:dyDescent="0.25">
      <c r="B5987">
        <f t="shared" ca="1" si="584"/>
        <v>13</v>
      </c>
      <c r="C5987">
        <f t="shared" ca="1" si="589"/>
        <v>12</v>
      </c>
      <c r="D5987">
        <f t="shared" ca="1" si="589"/>
        <v>1945</v>
      </c>
      <c r="E5987">
        <f t="shared" ca="1" si="589"/>
        <v>1</v>
      </c>
      <c r="F5987">
        <f t="shared" ca="1" si="589"/>
        <v>3</v>
      </c>
      <c r="G5987">
        <f t="shared" ca="1" si="589"/>
        <v>1</v>
      </c>
      <c r="I5987" t="str">
        <f t="shared" ca="1" si="585"/>
        <v>Female</v>
      </c>
      <c r="J5987" t="str">
        <f t="shared" ca="1" si="586"/>
        <v>Medicaid</v>
      </c>
      <c r="K5987" t="str">
        <f t="shared" ca="1" si="587"/>
        <v>Discharged</v>
      </c>
      <c r="L5987" s="1">
        <f t="shared" ca="1" si="588"/>
        <v>16784</v>
      </c>
    </row>
    <row r="5988" spans="2:12" x14ac:dyDescent="0.25">
      <c r="B5988">
        <f t="shared" ca="1" si="584"/>
        <v>27</v>
      </c>
      <c r="C5988">
        <f t="shared" ca="1" si="589"/>
        <v>4</v>
      </c>
      <c r="D5988">
        <f t="shared" ca="1" si="589"/>
        <v>1966</v>
      </c>
      <c r="E5988">
        <f t="shared" ca="1" si="589"/>
        <v>1</v>
      </c>
      <c r="F5988">
        <f t="shared" ca="1" si="589"/>
        <v>5</v>
      </c>
      <c r="G5988">
        <f t="shared" ca="1" si="589"/>
        <v>4</v>
      </c>
      <c r="I5988" t="str">
        <f t="shared" ca="1" si="585"/>
        <v>Female</v>
      </c>
      <c r="J5988" t="str">
        <f t="shared" ca="1" si="586"/>
        <v>Blue Cross</v>
      </c>
      <c r="K5988" t="str">
        <f t="shared" ca="1" si="587"/>
        <v>Left without being seen</v>
      </c>
      <c r="L5988" s="1">
        <f t="shared" ca="1" si="588"/>
        <v>24224</v>
      </c>
    </row>
    <row r="5989" spans="2:12" x14ac:dyDescent="0.25">
      <c r="B5989">
        <f t="shared" ca="1" si="584"/>
        <v>22</v>
      </c>
      <c r="C5989">
        <f t="shared" ca="1" si="589"/>
        <v>11</v>
      </c>
      <c r="D5989">
        <f t="shared" ca="1" si="589"/>
        <v>1927</v>
      </c>
      <c r="E5989">
        <f t="shared" ca="1" si="589"/>
        <v>2</v>
      </c>
      <c r="F5989">
        <f t="shared" ca="1" si="589"/>
        <v>5</v>
      </c>
      <c r="G5989">
        <f t="shared" ca="1" si="589"/>
        <v>2</v>
      </c>
      <c r="I5989" t="str">
        <f t="shared" ca="1" si="585"/>
        <v>Male</v>
      </c>
      <c r="J5989" t="str">
        <f t="shared" ca="1" si="586"/>
        <v>Blue Cross</v>
      </c>
      <c r="K5989" t="str">
        <f t="shared" ca="1" si="587"/>
        <v>Admitted</v>
      </c>
      <c r="L5989" s="1">
        <f t="shared" ca="1" si="588"/>
        <v>10188</v>
      </c>
    </row>
    <row r="5990" spans="2:12" x14ac:dyDescent="0.25">
      <c r="B5990">
        <f t="shared" ca="1" si="584"/>
        <v>7</v>
      </c>
      <c r="C5990">
        <f t="shared" ca="1" si="589"/>
        <v>7</v>
      </c>
      <c r="D5990">
        <f t="shared" ca="1" si="589"/>
        <v>1986</v>
      </c>
      <c r="E5990">
        <f t="shared" ca="1" si="589"/>
        <v>1</v>
      </c>
      <c r="F5990">
        <f t="shared" ca="1" si="589"/>
        <v>2</v>
      </c>
      <c r="G5990">
        <f t="shared" ca="1" si="589"/>
        <v>1</v>
      </c>
      <c r="I5990" t="str">
        <f t="shared" ca="1" si="585"/>
        <v>Female</v>
      </c>
      <c r="J5990" t="str">
        <f t="shared" ca="1" si="586"/>
        <v>Medicare</v>
      </c>
      <c r="K5990" t="str">
        <f t="shared" ca="1" si="587"/>
        <v>Discharged</v>
      </c>
      <c r="L5990" s="1">
        <f t="shared" ca="1" si="588"/>
        <v>31600</v>
      </c>
    </row>
    <row r="5991" spans="2:12" x14ac:dyDescent="0.25">
      <c r="B5991">
        <f t="shared" ca="1" si="584"/>
        <v>19</v>
      </c>
      <c r="C5991">
        <f t="shared" ca="1" si="589"/>
        <v>3</v>
      </c>
      <c r="D5991">
        <f t="shared" ca="1" si="589"/>
        <v>1938</v>
      </c>
      <c r="E5991">
        <f t="shared" ca="1" si="589"/>
        <v>2</v>
      </c>
      <c r="F5991">
        <f t="shared" ca="1" si="589"/>
        <v>4</v>
      </c>
      <c r="G5991">
        <f t="shared" ca="1" si="589"/>
        <v>4</v>
      </c>
      <c r="I5991" t="str">
        <f t="shared" ca="1" si="585"/>
        <v>Male</v>
      </c>
      <c r="J5991" t="str">
        <f t="shared" ca="1" si="586"/>
        <v>Self-pay</v>
      </c>
      <c r="K5991" t="str">
        <f t="shared" ca="1" si="587"/>
        <v>Left without being seen</v>
      </c>
      <c r="L5991" s="1">
        <f t="shared" ca="1" si="588"/>
        <v>13958</v>
      </c>
    </row>
    <row r="5992" spans="2:12" x14ac:dyDescent="0.25">
      <c r="B5992">
        <f t="shared" ca="1" si="584"/>
        <v>19</v>
      </c>
      <c r="C5992">
        <f t="shared" ca="1" si="589"/>
        <v>7</v>
      </c>
      <c r="D5992">
        <f t="shared" ca="1" si="589"/>
        <v>1919</v>
      </c>
      <c r="E5992">
        <f t="shared" ca="1" si="589"/>
        <v>2</v>
      </c>
      <c r="F5992">
        <f t="shared" ca="1" si="589"/>
        <v>4</v>
      </c>
      <c r="G5992">
        <f t="shared" ca="1" si="589"/>
        <v>4</v>
      </c>
      <c r="I5992" t="str">
        <f t="shared" ca="1" si="585"/>
        <v>Male</v>
      </c>
      <c r="J5992" t="str">
        <f t="shared" ca="1" si="586"/>
        <v>Self-pay</v>
      </c>
      <c r="K5992" t="str">
        <f t="shared" ca="1" si="587"/>
        <v>Left without being seen</v>
      </c>
      <c r="L5992" s="1">
        <f t="shared" ca="1" si="588"/>
        <v>7140</v>
      </c>
    </row>
    <row r="5993" spans="2:12" x14ac:dyDescent="0.25">
      <c r="B5993">
        <f t="shared" ca="1" si="584"/>
        <v>17</v>
      </c>
      <c r="C5993">
        <f t="shared" ca="1" si="589"/>
        <v>1</v>
      </c>
      <c r="D5993">
        <f t="shared" ca="1" si="589"/>
        <v>1973</v>
      </c>
      <c r="E5993">
        <f t="shared" ca="1" si="589"/>
        <v>2</v>
      </c>
      <c r="F5993">
        <f t="shared" ca="1" si="589"/>
        <v>5</v>
      </c>
      <c r="G5993">
        <f t="shared" ca="1" si="589"/>
        <v>4</v>
      </c>
      <c r="I5993" t="str">
        <f t="shared" ca="1" si="585"/>
        <v>Male</v>
      </c>
      <c r="J5993" t="str">
        <f t="shared" ca="1" si="586"/>
        <v>Blue Cross</v>
      </c>
      <c r="K5993" t="str">
        <f t="shared" ca="1" si="587"/>
        <v>Left without being seen</v>
      </c>
      <c r="L5993" s="1">
        <f t="shared" ca="1" si="588"/>
        <v>26681</v>
      </c>
    </row>
    <row r="5994" spans="2:12" x14ac:dyDescent="0.25">
      <c r="B5994">
        <f t="shared" ca="1" si="584"/>
        <v>28</v>
      </c>
      <c r="C5994">
        <f t="shared" ca="1" si="589"/>
        <v>5</v>
      </c>
      <c r="D5994">
        <f t="shared" ca="1" si="589"/>
        <v>1981</v>
      </c>
      <c r="E5994">
        <f t="shared" ca="1" si="589"/>
        <v>1</v>
      </c>
      <c r="F5994">
        <f t="shared" ca="1" si="589"/>
        <v>5</v>
      </c>
      <c r="G5994">
        <f t="shared" ca="1" si="589"/>
        <v>2</v>
      </c>
      <c r="I5994" t="str">
        <f t="shared" ca="1" si="585"/>
        <v>Female</v>
      </c>
      <c r="J5994" t="str">
        <f t="shared" ca="1" si="586"/>
        <v>Blue Cross</v>
      </c>
      <c r="K5994" t="str">
        <f t="shared" ca="1" si="587"/>
        <v>Admitted</v>
      </c>
      <c r="L5994" s="1">
        <f t="shared" ca="1" si="588"/>
        <v>29734</v>
      </c>
    </row>
    <row r="5995" spans="2:12" x14ac:dyDescent="0.25">
      <c r="B5995">
        <f t="shared" ca="1" si="584"/>
        <v>12</v>
      </c>
      <c r="C5995">
        <f t="shared" ca="1" si="589"/>
        <v>2</v>
      </c>
      <c r="D5995">
        <f t="shared" ca="1" si="589"/>
        <v>1964</v>
      </c>
      <c r="E5995">
        <f t="shared" ca="1" si="589"/>
        <v>2</v>
      </c>
      <c r="F5995">
        <f t="shared" ca="1" si="589"/>
        <v>2</v>
      </c>
      <c r="G5995">
        <f t="shared" ca="1" si="589"/>
        <v>2</v>
      </c>
      <c r="I5995" t="str">
        <f t="shared" ca="1" si="585"/>
        <v>Male</v>
      </c>
      <c r="J5995" t="str">
        <f t="shared" ca="1" si="586"/>
        <v>Medicare</v>
      </c>
      <c r="K5995" t="str">
        <f t="shared" ca="1" si="587"/>
        <v>Admitted</v>
      </c>
      <c r="L5995" s="1">
        <f t="shared" ca="1" si="588"/>
        <v>23419</v>
      </c>
    </row>
    <row r="5996" spans="2:12" x14ac:dyDescent="0.25">
      <c r="B5996">
        <f t="shared" ca="1" si="584"/>
        <v>13</v>
      </c>
      <c r="C5996">
        <f t="shared" ca="1" si="589"/>
        <v>9</v>
      </c>
      <c r="D5996">
        <f t="shared" ca="1" si="589"/>
        <v>1920</v>
      </c>
      <c r="E5996">
        <f t="shared" ca="1" si="589"/>
        <v>1</v>
      </c>
      <c r="F5996">
        <f t="shared" ca="1" si="589"/>
        <v>2</v>
      </c>
      <c r="G5996">
        <f t="shared" ca="1" si="589"/>
        <v>2</v>
      </c>
      <c r="I5996" t="str">
        <f t="shared" ca="1" si="585"/>
        <v>Female</v>
      </c>
      <c r="J5996" t="str">
        <f t="shared" ca="1" si="586"/>
        <v>Medicare</v>
      </c>
      <c r="K5996" t="str">
        <f t="shared" ca="1" si="587"/>
        <v>Admitted</v>
      </c>
      <c r="L5996" s="1">
        <f t="shared" ca="1" si="588"/>
        <v>7562</v>
      </c>
    </row>
    <row r="5997" spans="2:12" x14ac:dyDescent="0.25">
      <c r="B5997">
        <f t="shared" ca="1" si="584"/>
        <v>14</v>
      </c>
      <c r="C5997">
        <f t="shared" ca="1" si="589"/>
        <v>3</v>
      </c>
      <c r="D5997">
        <f t="shared" ca="1" si="589"/>
        <v>1927</v>
      </c>
      <c r="E5997">
        <f t="shared" ca="1" si="589"/>
        <v>2</v>
      </c>
      <c r="F5997">
        <f t="shared" ca="1" si="589"/>
        <v>1</v>
      </c>
      <c r="G5997">
        <f t="shared" ca="1" si="589"/>
        <v>4</v>
      </c>
      <c r="I5997" t="str">
        <f t="shared" ca="1" si="585"/>
        <v>Male</v>
      </c>
      <c r="J5997" t="str">
        <f t="shared" ca="1" si="586"/>
        <v>Aetna</v>
      </c>
      <c r="K5997" t="str">
        <f t="shared" ca="1" si="587"/>
        <v>Left without being seen</v>
      </c>
      <c r="L5997" s="1">
        <f t="shared" ca="1" si="588"/>
        <v>9935</v>
      </c>
    </row>
    <row r="5998" spans="2:12" x14ac:dyDescent="0.25">
      <c r="B5998">
        <f t="shared" ca="1" si="584"/>
        <v>7</v>
      </c>
      <c r="C5998">
        <f t="shared" ca="1" si="589"/>
        <v>10</v>
      </c>
      <c r="D5998">
        <f t="shared" ca="1" si="589"/>
        <v>2011</v>
      </c>
      <c r="E5998">
        <f t="shared" ca="1" si="589"/>
        <v>1</v>
      </c>
      <c r="F5998">
        <f t="shared" ca="1" si="589"/>
        <v>5</v>
      </c>
      <c r="G5998">
        <f t="shared" ca="1" si="589"/>
        <v>3</v>
      </c>
      <c r="I5998" t="str">
        <f t="shared" ca="1" si="585"/>
        <v>Female</v>
      </c>
      <c r="J5998" t="str">
        <f t="shared" ca="1" si="586"/>
        <v>Blue Cross</v>
      </c>
      <c r="K5998" t="str">
        <f t="shared" ca="1" si="587"/>
        <v>Transferred</v>
      </c>
      <c r="L5998" s="1">
        <f t="shared" ca="1" si="588"/>
        <v>40823</v>
      </c>
    </row>
    <row r="5999" spans="2:12" x14ac:dyDescent="0.25">
      <c r="B5999">
        <f t="shared" ca="1" si="584"/>
        <v>3</v>
      </c>
      <c r="C5999">
        <f t="shared" ca="1" si="589"/>
        <v>11</v>
      </c>
      <c r="D5999">
        <f t="shared" ca="1" si="589"/>
        <v>1965</v>
      </c>
      <c r="E5999">
        <f t="shared" ca="1" si="589"/>
        <v>1</v>
      </c>
      <c r="F5999">
        <f t="shared" ca="1" si="589"/>
        <v>3</v>
      </c>
      <c r="G5999">
        <f t="shared" ca="1" si="589"/>
        <v>3</v>
      </c>
      <c r="I5999" t="str">
        <f t="shared" ca="1" si="585"/>
        <v>Female</v>
      </c>
      <c r="J5999" t="str">
        <f t="shared" ca="1" si="586"/>
        <v>Medicaid</v>
      </c>
      <c r="K5999" t="str">
        <f t="shared" ca="1" si="587"/>
        <v>Transferred</v>
      </c>
      <c r="L5999" s="1">
        <f t="shared" ca="1" si="588"/>
        <v>24049</v>
      </c>
    </row>
    <row r="6000" spans="2:12" x14ac:dyDescent="0.25">
      <c r="B6000">
        <f t="shared" ca="1" si="584"/>
        <v>16</v>
      </c>
      <c r="C6000">
        <f t="shared" ca="1" si="589"/>
        <v>8</v>
      </c>
      <c r="D6000">
        <f t="shared" ca="1" si="589"/>
        <v>1941</v>
      </c>
      <c r="E6000">
        <f t="shared" ca="1" si="589"/>
        <v>2</v>
      </c>
      <c r="F6000">
        <f t="shared" ca="1" si="589"/>
        <v>2</v>
      </c>
      <c r="G6000">
        <f t="shared" ca="1" si="589"/>
        <v>2</v>
      </c>
      <c r="I6000" t="str">
        <f t="shared" ca="1" si="585"/>
        <v>Male</v>
      </c>
      <c r="J6000" t="str">
        <f t="shared" ca="1" si="586"/>
        <v>Medicare</v>
      </c>
      <c r="K6000" t="str">
        <f t="shared" ca="1" si="587"/>
        <v>Admitted</v>
      </c>
      <c r="L6000" s="1">
        <f t="shared" ca="1" si="588"/>
        <v>15204</v>
      </c>
    </row>
    <row r="6001" spans="2:12" x14ac:dyDescent="0.25">
      <c r="B6001">
        <f t="shared" ca="1" si="584"/>
        <v>25</v>
      </c>
      <c r="C6001">
        <f t="shared" ca="1" si="589"/>
        <v>10</v>
      </c>
      <c r="D6001">
        <f t="shared" ca="1" si="589"/>
        <v>1919</v>
      </c>
      <c r="E6001">
        <f t="shared" ca="1" si="589"/>
        <v>1</v>
      </c>
      <c r="F6001">
        <f t="shared" ca="1" si="589"/>
        <v>3</v>
      </c>
      <c r="G6001">
        <f t="shared" ca="1" si="589"/>
        <v>1</v>
      </c>
      <c r="I6001" t="str">
        <f t="shared" ca="1" si="585"/>
        <v>Female</v>
      </c>
      <c r="J6001" t="str">
        <f t="shared" ca="1" si="586"/>
        <v>Medicaid</v>
      </c>
      <c r="K6001" t="str">
        <f t="shared" ca="1" si="587"/>
        <v>Discharged</v>
      </c>
      <c r="L6001" s="1">
        <f t="shared" ca="1" si="588"/>
        <v>7238</v>
      </c>
    </row>
    <row r="6002" spans="2:12" x14ac:dyDescent="0.25">
      <c r="B6002">
        <f t="shared" ca="1" si="584"/>
        <v>13</v>
      </c>
      <c r="C6002">
        <f t="shared" ca="1" si="589"/>
        <v>12</v>
      </c>
      <c r="D6002">
        <f t="shared" ca="1" si="589"/>
        <v>2003</v>
      </c>
      <c r="E6002">
        <f t="shared" ca="1" si="589"/>
        <v>1</v>
      </c>
      <c r="F6002">
        <f t="shared" ca="1" si="589"/>
        <v>4</v>
      </c>
      <c r="G6002">
        <f t="shared" ca="1" si="589"/>
        <v>1</v>
      </c>
      <c r="I6002" t="str">
        <f t="shared" ca="1" si="585"/>
        <v>Female</v>
      </c>
      <c r="J6002" t="str">
        <f t="shared" ca="1" si="586"/>
        <v>Self-pay</v>
      </c>
      <c r="K6002" t="str">
        <f t="shared" ca="1" si="587"/>
        <v>Discharged</v>
      </c>
      <c r="L6002" s="1">
        <f t="shared" ca="1" si="588"/>
        <v>37968</v>
      </c>
    </row>
    <row r="6003" spans="2:12" x14ac:dyDescent="0.25">
      <c r="B6003">
        <f t="shared" ca="1" si="584"/>
        <v>22</v>
      </c>
      <c r="C6003">
        <f t="shared" ca="1" si="589"/>
        <v>8</v>
      </c>
      <c r="D6003">
        <f t="shared" ca="1" si="589"/>
        <v>1960</v>
      </c>
      <c r="E6003">
        <f t="shared" ca="1" si="589"/>
        <v>1</v>
      </c>
      <c r="F6003">
        <f t="shared" ca="1" si="589"/>
        <v>1</v>
      </c>
      <c r="G6003">
        <f t="shared" ca="1" si="589"/>
        <v>2</v>
      </c>
      <c r="I6003" t="str">
        <f t="shared" ca="1" si="585"/>
        <v>Female</v>
      </c>
      <c r="J6003" t="str">
        <f t="shared" ca="1" si="586"/>
        <v>Aetna</v>
      </c>
      <c r="K6003" t="str">
        <f t="shared" ca="1" si="587"/>
        <v>Admitted</v>
      </c>
      <c r="L6003" s="1">
        <f t="shared" ca="1" si="588"/>
        <v>22150</v>
      </c>
    </row>
    <row r="6004" spans="2:12" x14ac:dyDescent="0.25">
      <c r="B6004">
        <f t="shared" ca="1" si="584"/>
        <v>14</v>
      </c>
      <c r="C6004">
        <f t="shared" ca="1" si="589"/>
        <v>10</v>
      </c>
      <c r="D6004">
        <f t="shared" ca="1" si="589"/>
        <v>1971</v>
      </c>
      <c r="E6004">
        <f t="shared" ca="1" si="589"/>
        <v>2</v>
      </c>
      <c r="F6004">
        <f t="shared" ca="1" si="589"/>
        <v>5</v>
      </c>
      <c r="G6004">
        <f t="shared" ca="1" si="589"/>
        <v>1</v>
      </c>
      <c r="I6004" t="str">
        <f t="shared" ca="1" si="585"/>
        <v>Male</v>
      </c>
      <c r="J6004" t="str">
        <f t="shared" ca="1" si="586"/>
        <v>Blue Cross</v>
      </c>
      <c r="K6004" t="str">
        <f t="shared" ca="1" si="587"/>
        <v>Discharged</v>
      </c>
      <c r="L6004" s="1">
        <f t="shared" ca="1" si="588"/>
        <v>26220</v>
      </c>
    </row>
    <row r="6005" spans="2:12" x14ac:dyDescent="0.25">
      <c r="B6005">
        <f t="shared" ca="1" si="584"/>
        <v>28</v>
      </c>
      <c r="C6005">
        <f t="shared" ca="1" si="589"/>
        <v>3</v>
      </c>
      <c r="D6005">
        <f t="shared" ca="1" si="589"/>
        <v>2012</v>
      </c>
      <c r="E6005">
        <f t="shared" ca="1" si="589"/>
        <v>2</v>
      </c>
      <c r="F6005">
        <f t="shared" ca="1" si="589"/>
        <v>3</v>
      </c>
      <c r="G6005">
        <f t="shared" ca="1" si="589"/>
        <v>4</v>
      </c>
      <c r="I6005" t="str">
        <f t="shared" ca="1" si="585"/>
        <v>Male</v>
      </c>
      <c r="J6005" t="str">
        <f t="shared" ca="1" si="586"/>
        <v>Medicaid</v>
      </c>
      <c r="K6005" t="str">
        <f t="shared" ca="1" si="587"/>
        <v>Left without being seen</v>
      </c>
      <c r="L6005" s="1">
        <f t="shared" ca="1" si="588"/>
        <v>40996</v>
      </c>
    </row>
    <row r="6006" spans="2:12" x14ac:dyDescent="0.25">
      <c r="B6006">
        <f t="shared" ca="1" si="584"/>
        <v>26</v>
      </c>
      <c r="C6006">
        <f t="shared" ca="1" si="589"/>
        <v>9</v>
      </c>
      <c r="D6006">
        <f t="shared" ca="1" si="589"/>
        <v>1957</v>
      </c>
      <c r="E6006">
        <f t="shared" ca="1" si="589"/>
        <v>2</v>
      </c>
      <c r="F6006">
        <f t="shared" ca="1" si="589"/>
        <v>3</v>
      </c>
      <c r="G6006">
        <f t="shared" ca="1" si="589"/>
        <v>4</v>
      </c>
      <c r="I6006" t="str">
        <f t="shared" ca="1" si="585"/>
        <v>Male</v>
      </c>
      <c r="J6006" t="str">
        <f t="shared" ca="1" si="586"/>
        <v>Medicaid</v>
      </c>
      <c r="K6006" t="str">
        <f t="shared" ca="1" si="587"/>
        <v>Left without being seen</v>
      </c>
      <c r="L6006" s="1">
        <f t="shared" ca="1" si="588"/>
        <v>21089</v>
      </c>
    </row>
    <row r="6007" spans="2:12" x14ac:dyDescent="0.25">
      <c r="B6007">
        <f t="shared" ca="1" si="584"/>
        <v>9</v>
      </c>
      <c r="C6007">
        <f t="shared" ca="1" si="589"/>
        <v>8</v>
      </c>
      <c r="D6007">
        <f t="shared" ca="1" si="589"/>
        <v>1983</v>
      </c>
      <c r="E6007">
        <f t="shared" ca="1" si="589"/>
        <v>2</v>
      </c>
      <c r="F6007">
        <f t="shared" ca="1" si="589"/>
        <v>1</v>
      </c>
      <c r="G6007">
        <f t="shared" ca="1" si="589"/>
        <v>4</v>
      </c>
      <c r="I6007" t="str">
        <f t="shared" ca="1" si="585"/>
        <v>Male</v>
      </c>
      <c r="J6007" t="str">
        <f t="shared" ca="1" si="586"/>
        <v>Aetna</v>
      </c>
      <c r="K6007" t="str">
        <f t="shared" ca="1" si="587"/>
        <v>Left without being seen</v>
      </c>
      <c r="L6007" s="1">
        <f t="shared" ca="1" si="588"/>
        <v>30537</v>
      </c>
    </row>
    <row r="6008" spans="2:12" x14ac:dyDescent="0.25">
      <c r="B6008">
        <f t="shared" ca="1" si="584"/>
        <v>12</v>
      </c>
      <c r="C6008">
        <f t="shared" ca="1" si="589"/>
        <v>8</v>
      </c>
      <c r="D6008">
        <f t="shared" ca="1" si="589"/>
        <v>2007</v>
      </c>
      <c r="E6008">
        <f t="shared" ca="1" si="589"/>
        <v>2</v>
      </c>
      <c r="F6008">
        <f t="shared" ca="1" si="589"/>
        <v>1</v>
      </c>
      <c r="G6008">
        <f t="shared" ca="1" si="589"/>
        <v>1</v>
      </c>
      <c r="I6008" t="str">
        <f t="shared" ca="1" si="585"/>
        <v>Male</v>
      </c>
      <c r="J6008" t="str">
        <f t="shared" ca="1" si="586"/>
        <v>Aetna</v>
      </c>
      <c r="K6008" t="str">
        <f t="shared" ca="1" si="587"/>
        <v>Discharged</v>
      </c>
      <c r="L6008" s="1">
        <f t="shared" ca="1" si="588"/>
        <v>39306</v>
      </c>
    </row>
    <row r="6009" spans="2:12" x14ac:dyDescent="0.25">
      <c r="B6009">
        <f t="shared" ca="1" si="584"/>
        <v>15</v>
      </c>
      <c r="C6009">
        <f t="shared" ca="1" si="589"/>
        <v>7</v>
      </c>
      <c r="D6009">
        <f t="shared" ca="1" si="589"/>
        <v>1941</v>
      </c>
      <c r="E6009">
        <f t="shared" ca="1" si="589"/>
        <v>1</v>
      </c>
      <c r="F6009">
        <f t="shared" ca="1" si="589"/>
        <v>1</v>
      </c>
      <c r="G6009">
        <f t="shared" ca="1" si="589"/>
        <v>2</v>
      </c>
      <c r="I6009" t="str">
        <f t="shared" ca="1" si="585"/>
        <v>Female</v>
      </c>
      <c r="J6009" t="str">
        <f t="shared" ca="1" si="586"/>
        <v>Aetna</v>
      </c>
      <c r="K6009" t="str">
        <f t="shared" ca="1" si="587"/>
        <v>Admitted</v>
      </c>
      <c r="L6009" s="1">
        <f t="shared" ca="1" si="588"/>
        <v>15172</v>
      </c>
    </row>
    <row r="6010" spans="2:12" x14ac:dyDescent="0.25">
      <c r="B6010">
        <f t="shared" ca="1" si="584"/>
        <v>9</v>
      </c>
      <c r="C6010">
        <f t="shared" ca="1" si="589"/>
        <v>5</v>
      </c>
      <c r="D6010">
        <f t="shared" ca="1" si="589"/>
        <v>1920</v>
      </c>
      <c r="E6010">
        <f t="shared" ca="1" si="589"/>
        <v>1</v>
      </c>
      <c r="F6010">
        <f t="shared" ca="1" si="589"/>
        <v>2</v>
      </c>
      <c r="G6010">
        <f t="shared" ca="1" si="589"/>
        <v>1</v>
      </c>
      <c r="I6010" t="str">
        <f t="shared" ca="1" si="585"/>
        <v>Female</v>
      </c>
      <c r="J6010" t="str">
        <f t="shared" ca="1" si="586"/>
        <v>Medicare</v>
      </c>
      <c r="K6010" t="str">
        <f t="shared" ca="1" si="587"/>
        <v>Discharged</v>
      </c>
      <c r="L6010" s="1">
        <f t="shared" ca="1" si="588"/>
        <v>7435</v>
      </c>
    </row>
    <row r="6011" spans="2:12" x14ac:dyDescent="0.25">
      <c r="B6011">
        <f t="shared" ca="1" si="584"/>
        <v>4</v>
      </c>
      <c r="C6011">
        <f t="shared" ca="1" si="589"/>
        <v>9</v>
      </c>
      <c r="D6011">
        <f t="shared" ca="1" si="589"/>
        <v>1968</v>
      </c>
      <c r="E6011">
        <f t="shared" ca="1" si="589"/>
        <v>1</v>
      </c>
      <c r="F6011">
        <f t="shared" ca="1" si="589"/>
        <v>4</v>
      </c>
      <c r="G6011">
        <f t="shared" ca="1" si="589"/>
        <v>2</v>
      </c>
      <c r="I6011" t="str">
        <f t="shared" ca="1" si="585"/>
        <v>Female</v>
      </c>
      <c r="J6011" t="str">
        <f t="shared" ca="1" si="586"/>
        <v>Self-pay</v>
      </c>
      <c r="K6011" t="str">
        <f t="shared" ca="1" si="587"/>
        <v>Admitted</v>
      </c>
      <c r="L6011" s="1">
        <f t="shared" ca="1" si="588"/>
        <v>25085</v>
      </c>
    </row>
    <row r="6012" spans="2:12" x14ac:dyDescent="0.25">
      <c r="B6012">
        <f t="shared" ca="1" si="584"/>
        <v>3</v>
      </c>
      <c r="C6012">
        <f t="shared" ca="1" si="589"/>
        <v>8</v>
      </c>
      <c r="D6012">
        <f t="shared" ca="1" si="589"/>
        <v>1918</v>
      </c>
      <c r="E6012">
        <f t="shared" ca="1" si="589"/>
        <v>1</v>
      </c>
      <c r="F6012">
        <f t="shared" ca="1" si="589"/>
        <v>2</v>
      </c>
      <c r="G6012">
        <f t="shared" ca="1" si="589"/>
        <v>3</v>
      </c>
      <c r="I6012" t="str">
        <f t="shared" ca="1" si="585"/>
        <v>Female</v>
      </c>
      <c r="J6012" t="str">
        <f t="shared" ca="1" si="586"/>
        <v>Medicare</v>
      </c>
      <c r="K6012" t="str">
        <f t="shared" ca="1" si="587"/>
        <v>Transferred</v>
      </c>
      <c r="L6012" s="1">
        <f t="shared" ca="1" si="588"/>
        <v>6790</v>
      </c>
    </row>
    <row r="6013" spans="2:12" x14ac:dyDescent="0.25">
      <c r="B6013">
        <f t="shared" ca="1" si="584"/>
        <v>5</v>
      </c>
      <c r="C6013">
        <f t="shared" ca="1" si="589"/>
        <v>9</v>
      </c>
      <c r="D6013">
        <f t="shared" ca="1" si="589"/>
        <v>2004</v>
      </c>
      <c r="E6013">
        <f t="shared" ca="1" si="589"/>
        <v>1</v>
      </c>
      <c r="F6013">
        <f t="shared" ca="1" si="589"/>
        <v>1</v>
      </c>
      <c r="G6013">
        <f t="shared" ca="1" si="589"/>
        <v>2</v>
      </c>
      <c r="I6013" t="str">
        <f t="shared" ca="1" si="585"/>
        <v>Female</v>
      </c>
      <c r="J6013" t="str">
        <f t="shared" ca="1" si="586"/>
        <v>Aetna</v>
      </c>
      <c r="K6013" t="str">
        <f t="shared" ca="1" si="587"/>
        <v>Admitted</v>
      </c>
      <c r="L6013" s="1">
        <f t="shared" ca="1" si="588"/>
        <v>38235</v>
      </c>
    </row>
    <row r="6014" spans="2:12" x14ac:dyDescent="0.25">
      <c r="B6014">
        <f t="shared" ca="1" si="584"/>
        <v>26</v>
      </c>
      <c r="C6014">
        <f t="shared" ca="1" si="589"/>
        <v>7</v>
      </c>
      <c r="D6014">
        <f t="shared" ca="1" si="589"/>
        <v>1974</v>
      </c>
      <c r="E6014">
        <f t="shared" ca="1" si="589"/>
        <v>1</v>
      </c>
      <c r="F6014">
        <f t="shared" ca="1" si="589"/>
        <v>4</v>
      </c>
      <c r="G6014">
        <f t="shared" ca="1" si="589"/>
        <v>2</v>
      </c>
      <c r="I6014" t="str">
        <f t="shared" ca="1" si="585"/>
        <v>Female</v>
      </c>
      <c r="J6014" t="str">
        <f t="shared" ca="1" si="586"/>
        <v>Self-pay</v>
      </c>
      <c r="K6014" t="str">
        <f t="shared" ca="1" si="587"/>
        <v>Admitted</v>
      </c>
      <c r="L6014" s="1">
        <f t="shared" ca="1" si="588"/>
        <v>27236</v>
      </c>
    </row>
    <row r="6015" spans="2:12" x14ac:dyDescent="0.25">
      <c r="B6015">
        <f t="shared" ca="1" si="584"/>
        <v>15</v>
      </c>
      <c r="C6015">
        <f t="shared" ca="1" si="589"/>
        <v>12</v>
      </c>
      <c r="D6015">
        <f t="shared" ca="1" si="589"/>
        <v>2008</v>
      </c>
      <c r="E6015">
        <f t="shared" ca="1" si="589"/>
        <v>1</v>
      </c>
      <c r="F6015">
        <f t="shared" ca="1" si="589"/>
        <v>2</v>
      </c>
      <c r="G6015">
        <f t="shared" ca="1" si="589"/>
        <v>1</v>
      </c>
      <c r="I6015" t="str">
        <f t="shared" ca="1" si="585"/>
        <v>Female</v>
      </c>
      <c r="J6015" t="str">
        <f t="shared" ca="1" si="586"/>
        <v>Medicare</v>
      </c>
      <c r="K6015" t="str">
        <f t="shared" ca="1" si="587"/>
        <v>Discharged</v>
      </c>
      <c r="L6015" s="1">
        <f t="shared" ca="1" si="588"/>
        <v>39797</v>
      </c>
    </row>
    <row r="6016" spans="2:12" x14ac:dyDescent="0.25">
      <c r="B6016">
        <f t="shared" ca="1" si="584"/>
        <v>26</v>
      </c>
      <c r="C6016">
        <f t="shared" ca="1" si="589"/>
        <v>2</v>
      </c>
      <c r="D6016">
        <f t="shared" ca="1" si="589"/>
        <v>1916</v>
      </c>
      <c r="E6016">
        <f t="shared" ca="1" si="589"/>
        <v>2</v>
      </c>
      <c r="F6016">
        <f t="shared" ca="1" si="589"/>
        <v>1</v>
      </c>
      <c r="G6016">
        <f t="shared" ca="1" si="589"/>
        <v>1</v>
      </c>
      <c r="I6016" t="str">
        <f t="shared" ca="1" si="585"/>
        <v>Male</v>
      </c>
      <c r="J6016" t="str">
        <f t="shared" ca="1" si="586"/>
        <v>Aetna</v>
      </c>
      <c r="K6016" t="str">
        <f t="shared" ca="1" si="587"/>
        <v>Discharged</v>
      </c>
      <c r="L6016" s="1">
        <f t="shared" ca="1" si="588"/>
        <v>5901</v>
      </c>
    </row>
    <row r="6017" spans="2:12" x14ac:dyDescent="0.25">
      <c r="B6017">
        <f t="shared" ca="1" si="584"/>
        <v>26</v>
      </c>
      <c r="C6017">
        <f t="shared" ca="1" si="589"/>
        <v>5</v>
      </c>
      <c r="D6017">
        <f t="shared" ca="1" si="589"/>
        <v>1962</v>
      </c>
      <c r="E6017">
        <f t="shared" ca="1" si="589"/>
        <v>1</v>
      </c>
      <c r="F6017">
        <f t="shared" ca="1" si="589"/>
        <v>4</v>
      </c>
      <c r="G6017">
        <f t="shared" ca="1" si="589"/>
        <v>1</v>
      </c>
      <c r="I6017" t="str">
        <f t="shared" ca="1" si="585"/>
        <v>Female</v>
      </c>
      <c r="J6017" t="str">
        <f t="shared" ca="1" si="586"/>
        <v>Self-pay</v>
      </c>
      <c r="K6017" t="str">
        <f t="shared" ca="1" si="587"/>
        <v>Discharged</v>
      </c>
      <c r="L6017" s="1">
        <f t="shared" ca="1" si="588"/>
        <v>22792</v>
      </c>
    </row>
    <row r="6018" spans="2:12" x14ac:dyDescent="0.25">
      <c r="B6018">
        <f t="shared" ca="1" si="584"/>
        <v>29</v>
      </c>
      <c r="C6018">
        <f t="shared" ca="1" si="589"/>
        <v>11</v>
      </c>
      <c r="D6018">
        <f t="shared" ca="1" si="589"/>
        <v>1941</v>
      </c>
      <c r="E6018">
        <f t="shared" ca="1" si="589"/>
        <v>1</v>
      </c>
      <c r="F6018">
        <f t="shared" ca="1" si="589"/>
        <v>4</v>
      </c>
      <c r="G6018">
        <f t="shared" ca="1" si="589"/>
        <v>4</v>
      </c>
      <c r="I6018" t="str">
        <f t="shared" ca="1" si="585"/>
        <v>Female</v>
      </c>
      <c r="J6018" t="str">
        <f t="shared" ca="1" si="586"/>
        <v>Self-pay</v>
      </c>
      <c r="K6018" t="str">
        <f t="shared" ca="1" si="587"/>
        <v>Left without being seen</v>
      </c>
      <c r="L6018" s="1">
        <f t="shared" ca="1" si="588"/>
        <v>15309</v>
      </c>
    </row>
    <row r="6019" spans="2:12" x14ac:dyDescent="0.25">
      <c r="B6019">
        <f t="shared" ca="1" si="584"/>
        <v>11</v>
      </c>
      <c r="C6019">
        <f t="shared" ca="1" si="589"/>
        <v>6</v>
      </c>
      <c r="D6019">
        <f t="shared" ca="1" si="589"/>
        <v>1960</v>
      </c>
      <c r="E6019">
        <f t="shared" ca="1" si="589"/>
        <v>2</v>
      </c>
      <c r="F6019">
        <f t="shared" ca="1" si="589"/>
        <v>4</v>
      </c>
      <c r="G6019">
        <f t="shared" ca="1" si="589"/>
        <v>3</v>
      </c>
      <c r="I6019" t="str">
        <f t="shared" ca="1" si="585"/>
        <v>Male</v>
      </c>
      <c r="J6019" t="str">
        <f t="shared" ca="1" si="586"/>
        <v>Self-pay</v>
      </c>
      <c r="K6019" t="str">
        <f t="shared" ca="1" si="587"/>
        <v>Transferred</v>
      </c>
      <c r="L6019" s="1">
        <f t="shared" ca="1" si="588"/>
        <v>22078</v>
      </c>
    </row>
    <row r="6020" spans="2:12" x14ac:dyDescent="0.25">
      <c r="B6020">
        <f t="shared" ca="1" si="584"/>
        <v>14</v>
      </c>
      <c r="C6020">
        <f t="shared" ca="1" si="589"/>
        <v>9</v>
      </c>
      <c r="D6020">
        <f t="shared" ca="1" si="589"/>
        <v>1963</v>
      </c>
      <c r="E6020">
        <f t="shared" ca="1" si="589"/>
        <v>1</v>
      </c>
      <c r="F6020">
        <f t="shared" ca="1" si="589"/>
        <v>4</v>
      </c>
      <c r="G6020">
        <f t="shared" ca="1" si="589"/>
        <v>4</v>
      </c>
      <c r="I6020" t="str">
        <f t="shared" ca="1" si="585"/>
        <v>Female</v>
      </c>
      <c r="J6020" t="str">
        <f t="shared" ca="1" si="586"/>
        <v>Self-pay</v>
      </c>
      <c r="K6020" t="str">
        <f t="shared" ca="1" si="587"/>
        <v>Left without being seen</v>
      </c>
      <c r="L6020" s="1">
        <f t="shared" ca="1" si="588"/>
        <v>23268</v>
      </c>
    </row>
    <row r="6021" spans="2:12" x14ac:dyDescent="0.25">
      <c r="B6021">
        <f t="shared" ref="B6021:B6084" ca="1" si="590">RANDBETWEEN(B$4,B$5)</f>
        <v>11</v>
      </c>
      <c r="C6021">
        <f t="shared" ca="1" si="589"/>
        <v>9</v>
      </c>
      <c r="D6021">
        <f t="shared" ca="1" si="589"/>
        <v>1986</v>
      </c>
      <c r="E6021">
        <f t="shared" ca="1" si="589"/>
        <v>1</v>
      </c>
      <c r="F6021">
        <f t="shared" ca="1" si="589"/>
        <v>1</v>
      </c>
      <c r="G6021">
        <f t="shared" ca="1" si="589"/>
        <v>4</v>
      </c>
      <c r="I6021" t="str">
        <f t="shared" ca="1" si="585"/>
        <v>Female</v>
      </c>
      <c r="J6021" t="str">
        <f t="shared" ca="1" si="586"/>
        <v>Aetna</v>
      </c>
      <c r="K6021" t="str">
        <f t="shared" ca="1" si="587"/>
        <v>Left without being seen</v>
      </c>
      <c r="L6021" s="1">
        <f t="shared" ca="1" si="588"/>
        <v>31666</v>
      </c>
    </row>
    <row r="6022" spans="2:12" x14ac:dyDescent="0.25">
      <c r="B6022">
        <f t="shared" ca="1" si="590"/>
        <v>4</v>
      </c>
      <c r="C6022">
        <f t="shared" ca="1" si="589"/>
        <v>4</v>
      </c>
      <c r="D6022">
        <f t="shared" ca="1" si="589"/>
        <v>1940</v>
      </c>
      <c r="E6022">
        <f t="shared" ca="1" si="589"/>
        <v>1</v>
      </c>
      <c r="F6022">
        <f t="shared" ca="1" si="589"/>
        <v>3</v>
      </c>
      <c r="G6022">
        <f t="shared" ca="1" si="589"/>
        <v>1</v>
      </c>
      <c r="I6022" t="str">
        <f t="shared" ca="1" si="585"/>
        <v>Female</v>
      </c>
      <c r="J6022" t="str">
        <f t="shared" ca="1" si="586"/>
        <v>Medicaid</v>
      </c>
      <c r="K6022" t="str">
        <f t="shared" ca="1" si="587"/>
        <v>Discharged</v>
      </c>
      <c r="L6022" s="1">
        <f t="shared" ca="1" si="588"/>
        <v>14705</v>
      </c>
    </row>
    <row r="6023" spans="2:12" x14ac:dyDescent="0.25">
      <c r="B6023">
        <f t="shared" ca="1" si="590"/>
        <v>6</v>
      </c>
      <c r="C6023">
        <f t="shared" ca="1" si="589"/>
        <v>3</v>
      </c>
      <c r="D6023">
        <f t="shared" ca="1" si="589"/>
        <v>1920</v>
      </c>
      <c r="E6023">
        <f t="shared" ca="1" si="589"/>
        <v>2</v>
      </c>
      <c r="F6023">
        <f t="shared" ca="1" si="589"/>
        <v>4</v>
      </c>
      <c r="G6023">
        <f t="shared" ca="1" si="589"/>
        <v>1</v>
      </c>
      <c r="I6023" t="str">
        <f t="shared" ca="1" si="585"/>
        <v>Male</v>
      </c>
      <c r="J6023" t="str">
        <f t="shared" ca="1" si="586"/>
        <v>Self-pay</v>
      </c>
      <c r="K6023" t="str">
        <f t="shared" ca="1" si="587"/>
        <v>Discharged</v>
      </c>
      <c r="L6023" s="1">
        <f t="shared" ca="1" si="588"/>
        <v>7371</v>
      </c>
    </row>
    <row r="6024" spans="2:12" x14ac:dyDescent="0.25">
      <c r="B6024">
        <f t="shared" ca="1" si="590"/>
        <v>6</v>
      </c>
      <c r="C6024">
        <f t="shared" ca="1" si="589"/>
        <v>11</v>
      </c>
      <c r="D6024">
        <f t="shared" ca="1" si="589"/>
        <v>1952</v>
      </c>
      <c r="E6024">
        <f t="shared" ca="1" si="589"/>
        <v>1</v>
      </c>
      <c r="F6024">
        <f t="shared" ca="1" si="589"/>
        <v>5</v>
      </c>
      <c r="G6024">
        <f t="shared" ca="1" si="589"/>
        <v>1</v>
      </c>
      <c r="I6024" t="str">
        <f t="shared" ca="1" si="585"/>
        <v>Female</v>
      </c>
      <c r="J6024" t="str">
        <f t="shared" ca="1" si="586"/>
        <v>Blue Cross</v>
      </c>
      <c r="K6024" t="str">
        <f t="shared" ca="1" si="587"/>
        <v>Discharged</v>
      </c>
      <c r="L6024" s="1">
        <f t="shared" ca="1" si="588"/>
        <v>19304</v>
      </c>
    </row>
    <row r="6025" spans="2:12" x14ac:dyDescent="0.25">
      <c r="B6025">
        <f t="shared" ca="1" si="590"/>
        <v>9</v>
      </c>
      <c r="C6025">
        <f t="shared" ca="1" si="589"/>
        <v>12</v>
      </c>
      <c r="D6025">
        <f t="shared" ca="1" si="589"/>
        <v>2002</v>
      </c>
      <c r="E6025">
        <f t="shared" ca="1" si="589"/>
        <v>1</v>
      </c>
      <c r="F6025">
        <f t="shared" ca="1" si="589"/>
        <v>1</v>
      </c>
      <c r="G6025">
        <f t="shared" ca="1" si="589"/>
        <v>4</v>
      </c>
      <c r="I6025" t="str">
        <f t="shared" ref="I6025:I6088" ca="1" si="591">VLOOKUP(E6025,GenderNum_to_GenderLabel,2,FALSE)</f>
        <v>Female</v>
      </c>
      <c r="J6025" t="str">
        <f t="shared" ref="J6025:J6088" ca="1" si="592">VLOOKUP(F6025,InsuranceNum_to_InsuranceCompany,2,FALSE)</f>
        <v>Aetna</v>
      </c>
      <c r="K6025" t="str">
        <f t="shared" ref="K6025:K6088" ca="1" si="593">VLOOKUP(G6025,DispositionNum_to_DispositionLabel,2,FALSE)</f>
        <v>Left without being seen</v>
      </c>
      <c r="L6025" s="1">
        <f t="shared" ca="1" si="588"/>
        <v>37599</v>
      </c>
    </row>
    <row r="6026" spans="2:12" x14ac:dyDescent="0.25">
      <c r="B6026">
        <f t="shared" ca="1" si="590"/>
        <v>5</v>
      </c>
      <c r="C6026">
        <f t="shared" ca="1" si="589"/>
        <v>6</v>
      </c>
      <c r="D6026">
        <f t="shared" ca="1" si="589"/>
        <v>2004</v>
      </c>
      <c r="E6026">
        <f t="shared" ca="1" si="589"/>
        <v>1</v>
      </c>
      <c r="F6026">
        <f t="shared" ca="1" si="589"/>
        <v>5</v>
      </c>
      <c r="G6026">
        <f t="shared" ca="1" si="589"/>
        <v>1</v>
      </c>
      <c r="I6026" t="str">
        <f t="shared" ca="1" si="591"/>
        <v>Female</v>
      </c>
      <c r="J6026" t="str">
        <f t="shared" ca="1" si="592"/>
        <v>Blue Cross</v>
      </c>
      <c r="K6026" t="str">
        <f t="shared" ca="1" si="593"/>
        <v>Discharged</v>
      </c>
      <c r="L6026" s="1">
        <f t="shared" ca="1" si="588"/>
        <v>38143</v>
      </c>
    </row>
    <row r="6027" spans="2:12" x14ac:dyDescent="0.25">
      <c r="B6027">
        <f t="shared" ca="1" si="590"/>
        <v>19</v>
      </c>
      <c r="C6027">
        <f t="shared" ca="1" si="589"/>
        <v>2</v>
      </c>
      <c r="D6027">
        <f t="shared" ca="1" si="589"/>
        <v>1939</v>
      </c>
      <c r="E6027">
        <f t="shared" ca="1" si="589"/>
        <v>2</v>
      </c>
      <c r="F6027">
        <f t="shared" ca="1" si="589"/>
        <v>3</v>
      </c>
      <c r="G6027">
        <f t="shared" ca="1" si="589"/>
        <v>3</v>
      </c>
      <c r="I6027" t="str">
        <f t="shared" ca="1" si="591"/>
        <v>Male</v>
      </c>
      <c r="J6027" t="str">
        <f t="shared" ca="1" si="592"/>
        <v>Medicaid</v>
      </c>
      <c r="K6027" t="str">
        <f t="shared" ca="1" si="593"/>
        <v>Transferred</v>
      </c>
      <c r="L6027" s="1">
        <f t="shared" ca="1" si="588"/>
        <v>14295</v>
      </c>
    </row>
    <row r="6028" spans="2:12" x14ac:dyDescent="0.25">
      <c r="B6028">
        <f t="shared" ca="1" si="590"/>
        <v>26</v>
      </c>
      <c r="C6028">
        <f t="shared" ca="1" si="589"/>
        <v>10</v>
      </c>
      <c r="D6028">
        <f t="shared" ca="1" si="589"/>
        <v>1996</v>
      </c>
      <c r="E6028">
        <f t="shared" ca="1" si="589"/>
        <v>2</v>
      </c>
      <c r="F6028">
        <f t="shared" ca="1" si="589"/>
        <v>3</v>
      </c>
      <c r="G6028">
        <f t="shared" ca="1" si="589"/>
        <v>2</v>
      </c>
      <c r="I6028" t="str">
        <f t="shared" ca="1" si="591"/>
        <v>Male</v>
      </c>
      <c r="J6028" t="str">
        <f t="shared" ca="1" si="592"/>
        <v>Medicaid</v>
      </c>
      <c r="K6028" t="str">
        <f t="shared" ca="1" si="593"/>
        <v>Admitted</v>
      </c>
      <c r="L6028" s="1">
        <f t="shared" ca="1" si="588"/>
        <v>35364</v>
      </c>
    </row>
    <row r="6029" spans="2:12" x14ac:dyDescent="0.25">
      <c r="B6029">
        <f t="shared" ca="1" si="590"/>
        <v>9</v>
      </c>
      <c r="C6029">
        <f t="shared" ca="1" si="589"/>
        <v>11</v>
      </c>
      <c r="D6029">
        <f t="shared" ca="1" si="589"/>
        <v>1954</v>
      </c>
      <c r="E6029">
        <f t="shared" ca="1" si="589"/>
        <v>2</v>
      </c>
      <c r="F6029">
        <f t="shared" ca="1" si="589"/>
        <v>3</v>
      </c>
      <c r="G6029">
        <f t="shared" ca="1" si="589"/>
        <v>3</v>
      </c>
      <c r="I6029" t="str">
        <f t="shared" ca="1" si="591"/>
        <v>Male</v>
      </c>
      <c r="J6029" t="str">
        <f t="shared" ca="1" si="592"/>
        <v>Medicaid</v>
      </c>
      <c r="K6029" t="str">
        <f t="shared" ca="1" si="593"/>
        <v>Transferred</v>
      </c>
      <c r="L6029" s="1">
        <f t="shared" ca="1" si="588"/>
        <v>20037</v>
      </c>
    </row>
    <row r="6030" spans="2:12" x14ac:dyDescent="0.25">
      <c r="B6030">
        <f t="shared" ca="1" si="590"/>
        <v>1</v>
      </c>
      <c r="C6030">
        <f t="shared" ca="1" si="589"/>
        <v>10</v>
      </c>
      <c r="D6030">
        <f t="shared" ca="1" si="589"/>
        <v>1920</v>
      </c>
      <c r="E6030">
        <f t="shared" ca="1" si="589"/>
        <v>1</v>
      </c>
      <c r="F6030">
        <f t="shared" ca="1" si="589"/>
        <v>4</v>
      </c>
      <c r="G6030">
        <f t="shared" ca="1" si="589"/>
        <v>3</v>
      </c>
      <c r="I6030" t="str">
        <f t="shared" ca="1" si="591"/>
        <v>Female</v>
      </c>
      <c r="J6030" t="str">
        <f t="shared" ca="1" si="592"/>
        <v>Self-pay</v>
      </c>
      <c r="K6030" t="str">
        <f t="shared" ca="1" si="593"/>
        <v>Transferred</v>
      </c>
      <c r="L6030" s="1">
        <f t="shared" ca="1" si="588"/>
        <v>7580</v>
      </c>
    </row>
    <row r="6031" spans="2:12" x14ac:dyDescent="0.25">
      <c r="B6031">
        <f t="shared" ca="1" si="590"/>
        <v>30</v>
      </c>
      <c r="C6031">
        <f t="shared" ca="1" si="589"/>
        <v>11</v>
      </c>
      <c r="D6031">
        <f t="shared" ca="1" si="589"/>
        <v>1965</v>
      </c>
      <c r="E6031">
        <f t="shared" ca="1" si="589"/>
        <v>1</v>
      </c>
      <c r="F6031">
        <f t="shared" ca="1" si="589"/>
        <v>3</v>
      </c>
      <c r="G6031">
        <f t="shared" ca="1" si="589"/>
        <v>2</v>
      </c>
      <c r="I6031" t="str">
        <f t="shared" ca="1" si="591"/>
        <v>Female</v>
      </c>
      <c r="J6031" t="str">
        <f t="shared" ca="1" si="592"/>
        <v>Medicaid</v>
      </c>
      <c r="K6031" t="str">
        <f t="shared" ca="1" si="593"/>
        <v>Admitted</v>
      </c>
      <c r="L6031" s="1">
        <f t="shared" ca="1" si="588"/>
        <v>24076</v>
      </c>
    </row>
    <row r="6032" spans="2:12" x14ac:dyDescent="0.25">
      <c r="B6032">
        <f t="shared" ca="1" si="590"/>
        <v>14</v>
      </c>
      <c r="C6032">
        <f t="shared" ca="1" si="589"/>
        <v>11</v>
      </c>
      <c r="D6032">
        <f t="shared" ca="1" si="589"/>
        <v>1980</v>
      </c>
      <c r="E6032">
        <f t="shared" ca="1" si="589"/>
        <v>1</v>
      </c>
      <c r="F6032">
        <f t="shared" ca="1" si="589"/>
        <v>1</v>
      </c>
      <c r="G6032">
        <f t="shared" ca="1" si="589"/>
        <v>3</v>
      </c>
      <c r="I6032" t="str">
        <f t="shared" ca="1" si="591"/>
        <v>Female</v>
      </c>
      <c r="J6032" t="str">
        <f t="shared" ca="1" si="592"/>
        <v>Aetna</v>
      </c>
      <c r="K6032" t="str">
        <f t="shared" ca="1" si="593"/>
        <v>Transferred</v>
      </c>
      <c r="L6032" s="1">
        <f t="shared" ca="1" si="588"/>
        <v>29539</v>
      </c>
    </row>
    <row r="6033" spans="2:12" x14ac:dyDescent="0.25">
      <c r="B6033">
        <f t="shared" ca="1" si="590"/>
        <v>16</v>
      </c>
      <c r="C6033">
        <f t="shared" ca="1" si="589"/>
        <v>2</v>
      </c>
      <c r="D6033">
        <f t="shared" ca="1" si="589"/>
        <v>1956</v>
      </c>
      <c r="E6033">
        <f t="shared" ca="1" si="589"/>
        <v>2</v>
      </c>
      <c r="F6033">
        <f t="shared" ca="1" si="589"/>
        <v>4</v>
      </c>
      <c r="G6033">
        <f t="shared" ca="1" si="589"/>
        <v>2</v>
      </c>
      <c r="I6033" t="str">
        <f t="shared" ca="1" si="591"/>
        <v>Male</v>
      </c>
      <c r="J6033" t="str">
        <f t="shared" ca="1" si="592"/>
        <v>Self-pay</v>
      </c>
      <c r="K6033" t="str">
        <f t="shared" ca="1" si="593"/>
        <v>Admitted</v>
      </c>
      <c r="L6033" s="1">
        <f t="shared" ca="1" si="588"/>
        <v>20501</v>
      </c>
    </row>
    <row r="6034" spans="2:12" x14ac:dyDescent="0.25">
      <c r="B6034">
        <f t="shared" ca="1" si="590"/>
        <v>20</v>
      </c>
      <c r="C6034">
        <f t="shared" ca="1" si="589"/>
        <v>6</v>
      </c>
      <c r="D6034">
        <f t="shared" ca="1" si="589"/>
        <v>1979</v>
      </c>
      <c r="E6034">
        <f t="shared" ca="1" si="589"/>
        <v>2</v>
      </c>
      <c r="F6034">
        <f t="shared" ca="1" si="589"/>
        <v>5</v>
      </c>
      <c r="G6034">
        <f t="shared" ca="1" si="589"/>
        <v>3</v>
      </c>
      <c r="I6034" t="str">
        <f t="shared" ca="1" si="591"/>
        <v>Male</v>
      </c>
      <c r="J6034" t="str">
        <f t="shared" ca="1" si="592"/>
        <v>Blue Cross</v>
      </c>
      <c r="K6034" t="str">
        <f t="shared" ca="1" si="593"/>
        <v>Transferred</v>
      </c>
      <c r="L6034" s="1">
        <f t="shared" ca="1" si="588"/>
        <v>29026</v>
      </c>
    </row>
    <row r="6035" spans="2:12" x14ac:dyDescent="0.25">
      <c r="B6035">
        <f t="shared" ca="1" si="590"/>
        <v>17</v>
      </c>
      <c r="C6035">
        <f t="shared" ca="1" si="589"/>
        <v>3</v>
      </c>
      <c r="D6035">
        <f t="shared" ca="1" si="589"/>
        <v>1963</v>
      </c>
      <c r="E6035">
        <f t="shared" ref="C6035:G6086" ca="1" si="594">RANDBETWEEN(E$4,E$5)</f>
        <v>2</v>
      </c>
      <c r="F6035">
        <f t="shared" ca="1" si="594"/>
        <v>5</v>
      </c>
      <c r="G6035">
        <f t="shared" ca="1" si="594"/>
        <v>3</v>
      </c>
      <c r="I6035" t="str">
        <f t="shared" ca="1" si="591"/>
        <v>Male</v>
      </c>
      <c r="J6035" t="str">
        <f t="shared" ca="1" si="592"/>
        <v>Blue Cross</v>
      </c>
      <c r="K6035" t="str">
        <f t="shared" ca="1" si="593"/>
        <v>Transferred</v>
      </c>
      <c r="L6035" s="1">
        <f t="shared" ca="1" si="588"/>
        <v>23087</v>
      </c>
    </row>
    <row r="6036" spans="2:12" x14ac:dyDescent="0.25">
      <c r="B6036">
        <f t="shared" ca="1" si="590"/>
        <v>15</v>
      </c>
      <c r="C6036">
        <f t="shared" ca="1" si="594"/>
        <v>1</v>
      </c>
      <c r="D6036">
        <f t="shared" ca="1" si="594"/>
        <v>1972</v>
      </c>
      <c r="E6036">
        <f t="shared" ca="1" si="594"/>
        <v>2</v>
      </c>
      <c r="F6036">
        <f t="shared" ca="1" si="594"/>
        <v>5</v>
      </c>
      <c r="G6036">
        <f t="shared" ca="1" si="594"/>
        <v>3</v>
      </c>
      <c r="I6036" t="str">
        <f t="shared" ca="1" si="591"/>
        <v>Male</v>
      </c>
      <c r="J6036" t="str">
        <f t="shared" ca="1" si="592"/>
        <v>Blue Cross</v>
      </c>
      <c r="K6036" t="str">
        <f t="shared" ca="1" si="593"/>
        <v>Transferred</v>
      </c>
      <c r="L6036" s="1">
        <f t="shared" ref="L6036:L6099" ca="1" si="595">DATE(D6036,C6036,B6036)</f>
        <v>26313</v>
      </c>
    </row>
    <row r="6037" spans="2:12" x14ac:dyDescent="0.25">
      <c r="B6037">
        <f t="shared" ca="1" si="590"/>
        <v>1</v>
      </c>
      <c r="C6037">
        <f t="shared" ca="1" si="594"/>
        <v>2</v>
      </c>
      <c r="D6037">
        <f t="shared" ca="1" si="594"/>
        <v>1926</v>
      </c>
      <c r="E6037">
        <f t="shared" ca="1" si="594"/>
        <v>2</v>
      </c>
      <c r="F6037">
        <f t="shared" ca="1" si="594"/>
        <v>1</v>
      </c>
      <c r="G6037">
        <f t="shared" ca="1" si="594"/>
        <v>3</v>
      </c>
      <c r="I6037" t="str">
        <f t="shared" ca="1" si="591"/>
        <v>Male</v>
      </c>
      <c r="J6037" t="str">
        <f t="shared" ca="1" si="592"/>
        <v>Aetna</v>
      </c>
      <c r="K6037" t="str">
        <f t="shared" ca="1" si="593"/>
        <v>Transferred</v>
      </c>
      <c r="L6037" s="1">
        <f t="shared" ca="1" si="595"/>
        <v>9529</v>
      </c>
    </row>
    <row r="6038" spans="2:12" x14ac:dyDescent="0.25">
      <c r="B6038">
        <f t="shared" ca="1" si="590"/>
        <v>11</v>
      </c>
      <c r="C6038">
        <f t="shared" ca="1" si="594"/>
        <v>7</v>
      </c>
      <c r="D6038">
        <f t="shared" ca="1" si="594"/>
        <v>2010</v>
      </c>
      <c r="E6038">
        <f t="shared" ca="1" si="594"/>
        <v>2</v>
      </c>
      <c r="F6038">
        <f t="shared" ca="1" si="594"/>
        <v>2</v>
      </c>
      <c r="G6038">
        <f t="shared" ca="1" si="594"/>
        <v>2</v>
      </c>
      <c r="I6038" t="str">
        <f t="shared" ca="1" si="591"/>
        <v>Male</v>
      </c>
      <c r="J6038" t="str">
        <f t="shared" ca="1" si="592"/>
        <v>Medicare</v>
      </c>
      <c r="K6038" t="str">
        <f t="shared" ca="1" si="593"/>
        <v>Admitted</v>
      </c>
      <c r="L6038" s="1">
        <f t="shared" ca="1" si="595"/>
        <v>40370</v>
      </c>
    </row>
    <row r="6039" spans="2:12" x14ac:dyDescent="0.25">
      <c r="B6039">
        <f t="shared" ca="1" si="590"/>
        <v>1</v>
      </c>
      <c r="C6039">
        <f t="shared" ca="1" si="594"/>
        <v>5</v>
      </c>
      <c r="D6039">
        <f t="shared" ca="1" si="594"/>
        <v>1993</v>
      </c>
      <c r="E6039">
        <f t="shared" ca="1" si="594"/>
        <v>1</v>
      </c>
      <c r="F6039">
        <f t="shared" ca="1" si="594"/>
        <v>2</v>
      </c>
      <c r="G6039">
        <f t="shared" ca="1" si="594"/>
        <v>4</v>
      </c>
      <c r="I6039" t="str">
        <f t="shared" ca="1" si="591"/>
        <v>Female</v>
      </c>
      <c r="J6039" t="str">
        <f t="shared" ca="1" si="592"/>
        <v>Medicare</v>
      </c>
      <c r="K6039" t="str">
        <f t="shared" ca="1" si="593"/>
        <v>Left without being seen</v>
      </c>
      <c r="L6039" s="1">
        <f t="shared" ca="1" si="595"/>
        <v>34090</v>
      </c>
    </row>
    <row r="6040" spans="2:12" x14ac:dyDescent="0.25">
      <c r="B6040">
        <f t="shared" ca="1" si="590"/>
        <v>1</v>
      </c>
      <c r="C6040">
        <f t="shared" ca="1" si="594"/>
        <v>6</v>
      </c>
      <c r="D6040">
        <f t="shared" ca="1" si="594"/>
        <v>2004</v>
      </c>
      <c r="E6040">
        <f t="shared" ca="1" si="594"/>
        <v>1</v>
      </c>
      <c r="F6040">
        <f t="shared" ca="1" si="594"/>
        <v>4</v>
      </c>
      <c r="G6040">
        <f t="shared" ca="1" si="594"/>
        <v>3</v>
      </c>
      <c r="I6040" t="str">
        <f t="shared" ca="1" si="591"/>
        <v>Female</v>
      </c>
      <c r="J6040" t="str">
        <f t="shared" ca="1" si="592"/>
        <v>Self-pay</v>
      </c>
      <c r="K6040" t="str">
        <f t="shared" ca="1" si="593"/>
        <v>Transferred</v>
      </c>
      <c r="L6040" s="1">
        <f t="shared" ca="1" si="595"/>
        <v>38139</v>
      </c>
    </row>
    <row r="6041" spans="2:12" x14ac:dyDescent="0.25">
      <c r="B6041">
        <f t="shared" ca="1" si="590"/>
        <v>21</v>
      </c>
      <c r="C6041">
        <f t="shared" ca="1" si="594"/>
        <v>1</v>
      </c>
      <c r="D6041">
        <f t="shared" ca="1" si="594"/>
        <v>1931</v>
      </c>
      <c r="E6041">
        <f t="shared" ca="1" si="594"/>
        <v>2</v>
      </c>
      <c r="F6041">
        <f t="shared" ca="1" si="594"/>
        <v>4</v>
      </c>
      <c r="G6041">
        <f t="shared" ca="1" si="594"/>
        <v>3</v>
      </c>
      <c r="I6041" t="str">
        <f t="shared" ca="1" si="591"/>
        <v>Male</v>
      </c>
      <c r="J6041" t="str">
        <f t="shared" ca="1" si="592"/>
        <v>Self-pay</v>
      </c>
      <c r="K6041" t="str">
        <f t="shared" ca="1" si="593"/>
        <v>Transferred</v>
      </c>
      <c r="L6041" s="1">
        <f t="shared" ca="1" si="595"/>
        <v>11344</v>
      </c>
    </row>
    <row r="6042" spans="2:12" x14ac:dyDescent="0.25">
      <c r="B6042">
        <f t="shared" ca="1" si="590"/>
        <v>17</v>
      </c>
      <c r="C6042">
        <f t="shared" ca="1" si="594"/>
        <v>4</v>
      </c>
      <c r="D6042">
        <f t="shared" ca="1" si="594"/>
        <v>1965</v>
      </c>
      <c r="E6042">
        <f t="shared" ca="1" si="594"/>
        <v>2</v>
      </c>
      <c r="F6042">
        <f t="shared" ca="1" si="594"/>
        <v>3</v>
      </c>
      <c r="G6042">
        <f t="shared" ca="1" si="594"/>
        <v>3</v>
      </c>
      <c r="I6042" t="str">
        <f t="shared" ca="1" si="591"/>
        <v>Male</v>
      </c>
      <c r="J6042" t="str">
        <f t="shared" ca="1" si="592"/>
        <v>Medicaid</v>
      </c>
      <c r="K6042" t="str">
        <f t="shared" ca="1" si="593"/>
        <v>Transferred</v>
      </c>
      <c r="L6042" s="1">
        <f t="shared" ca="1" si="595"/>
        <v>23849</v>
      </c>
    </row>
    <row r="6043" spans="2:12" x14ac:dyDescent="0.25">
      <c r="B6043">
        <f t="shared" ca="1" si="590"/>
        <v>8</v>
      </c>
      <c r="C6043">
        <f t="shared" ca="1" si="594"/>
        <v>3</v>
      </c>
      <c r="D6043">
        <f t="shared" ca="1" si="594"/>
        <v>1957</v>
      </c>
      <c r="E6043">
        <f t="shared" ca="1" si="594"/>
        <v>2</v>
      </c>
      <c r="F6043">
        <f t="shared" ca="1" si="594"/>
        <v>2</v>
      </c>
      <c r="G6043">
        <f t="shared" ca="1" si="594"/>
        <v>2</v>
      </c>
      <c r="I6043" t="str">
        <f t="shared" ca="1" si="591"/>
        <v>Male</v>
      </c>
      <c r="J6043" t="str">
        <f t="shared" ca="1" si="592"/>
        <v>Medicare</v>
      </c>
      <c r="K6043" t="str">
        <f t="shared" ca="1" si="593"/>
        <v>Admitted</v>
      </c>
      <c r="L6043" s="1">
        <f t="shared" ca="1" si="595"/>
        <v>20887</v>
      </c>
    </row>
    <row r="6044" spans="2:12" x14ac:dyDescent="0.25">
      <c r="B6044">
        <f t="shared" ca="1" si="590"/>
        <v>16</v>
      </c>
      <c r="C6044">
        <f t="shared" ca="1" si="594"/>
        <v>11</v>
      </c>
      <c r="D6044">
        <f t="shared" ca="1" si="594"/>
        <v>2011</v>
      </c>
      <c r="E6044">
        <f t="shared" ca="1" si="594"/>
        <v>1</v>
      </c>
      <c r="F6044">
        <f t="shared" ca="1" si="594"/>
        <v>2</v>
      </c>
      <c r="G6044">
        <f t="shared" ca="1" si="594"/>
        <v>3</v>
      </c>
      <c r="I6044" t="str">
        <f t="shared" ca="1" si="591"/>
        <v>Female</v>
      </c>
      <c r="J6044" t="str">
        <f t="shared" ca="1" si="592"/>
        <v>Medicare</v>
      </c>
      <c r="K6044" t="str">
        <f t="shared" ca="1" si="593"/>
        <v>Transferred</v>
      </c>
      <c r="L6044" s="1">
        <f t="shared" ca="1" si="595"/>
        <v>40863</v>
      </c>
    </row>
    <row r="6045" spans="2:12" x14ac:dyDescent="0.25">
      <c r="B6045">
        <f t="shared" ca="1" si="590"/>
        <v>17</v>
      </c>
      <c r="C6045">
        <f t="shared" ca="1" si="594"/>
        <v>7</v>
      </c>
      <c r="D6045">
        <f t="shared" ca="1" si="594"/>
        <v>2006</v>
      </c>
      <c r="E6045">
        <f t="shared" ca="1" si="594"/>
        <v>1</v>
      </c>
      <c r="F6045">
        <f t="shared" ca="1" si="594"/>
        <v>4</v>
      </c>
      <c r="G6045">
        <f t="shared" ca="1" si="594"/>
        <v>1</v>
      </c>
      <c r="I6045" t="str">
        <f t="shared" ca="1" si="591"/>
        <v>Female</v>
      </c>
      <c r="J6045" t="str">
        <f t="shared" ca="1" si="592"/>
        <v>Self-pay</v>
      </c>
      <c r="K6045" t="str">
        <f t="shared" ca="1" si="593"/>
        <v>Discharged</v>
      </c>
      <c r="L6045" s="1">
        <f t="shared" ca="1" si="595"/>
        <v>38915</v>
      </c>
    </row>
    <row r="6046" spans="2:12" x14ac:dyDescent="0.25">
      <c r="B6046">
        <f t="shared" ca="1" si="590"/>
        <v>5</v>
      </c>
      <c r="C6046">
        <f t="shared" ca="1" si="594"/>
        <v>1</v>
      </c>
      <c r="D6046">
        <f t="shared" ca="1" si="594"/>
        <v>1930</v>
      </c>
      <c r="E6046">
        <f t="shared" ca="1" si="594"/>
        <v>2</v>
      </c>
      <c r="F6046">
        <f t="shared" ca="1" si="594"/>
        <v>3</v>
      </c>
      <c r="G6046">
        <f t="shared" ca="1" si="594"/>
        <v>4</v>
      </c>
      <c r="I6046" t="str">
        <f t="shared" ca="1" si="591"/>
        <v>Male</v>
      </c>
      <c r="J6046" t="str">
        <f t="shared" ca="1" si="592"/>
        <v>Medicaid</v>
      </c>
      <c r="K6046" t="str">
        <f t="shared" ca="1" si="593"/>
        <v>Left without being seen</v>
      </c>
      <c r="L6046" s="1">
        <f t="shared" ca="1" si="595"/>
        <v>10963</v>
      </c>
    </row>
    <row r="6047" spans="2:12" x14ac:dyDescent="0.25">
      <c r="B6047">
        <f t="shared" ca="1" si="590"/>
        <v>29</v>
      </c>
      <c r="C6047">
        <f t="shared" ca="1" si="594"/>
        <v>9</v>
      </c>
      <c r="D6047">
        <f t="shared" ca="1" si="594"/>
        <v>1976</v>
      </c>
      <c r="E6047">
        <f t="shared" ca="1" si="594"/>
        <v>2</v>
      </c>
      <c r="F6047">
        <f t="shared" ca="1" si="594"/>
        <v>4</v>
      </c>
      <c r="G6047">
        <f t="shared" ca="1" si="594"/>
        <v>2</v>
      </c>
      <c r="I6047" t="str">
        <f t="shared" ca="1" si="591"/>
        <v>Male</v>
      </c>
      <c r="J6047" t="str">
        <f t="shared" ca="1" si="592"/>
        <v>Self-pay</v>
      </c>
      <c r="K6047" t="str">
        <f t="shared" ca="1" si="593"/>
        <v>Admitted</v>
      </c>
      <c r="L6047" s="1">
        <f t="shared" ca="1" si="595"/>
        <v>28032</v>
      </c>
    </row>
    <row r="6048" spans="2:12" x14ac:dyDescent="0.25">
      <c r="B6048">
        <f t="shared" ca="1" si="590"/>
        <v>22</v>
      </c>
      <c r="C6048">
        <f t="shared" ca="1" si="594"/>
        <v>4</v>
      </c>
      <c r="D6048">
        <f t="shared" ca="1" si="594"/>
        <v>1934</v>
      </c>
      <c r="E6048">
        <f t="shared" ca="1" si="594"/>
        <v>1</v>
      </c>
      <c r="F6048">
        <f t="shared" ca="1" si="594"/>
        <v>3</v>
      </c>
      <c r="G6048">
        <f t="shared" ca="1" si="594"/>
        <v>2</v>
      </c>
      <c r="I6048" t="str">
        <f t="shared" ca="1" si="591"/>
        <v>Female</v>
      </c>
      <c r="J6048" t="str">
        <f t="shared" ca="1" si="592"/>
        <v>Medicaid</v>
      </c>
      <c r="K6048" t="str">
        <f t="shared" ca="1" si="593"/>
        <v>Admitted</v>
      </c>
      <c r="L6048" s="1">
        <f t="shared" ca="1" si="595"/>
        <v>12531</v>
      </c>
    </row>
    <row r="6049" spans="2:12" x14ac:dyDescent="0.25">
      <c r="B6049">
        <f t="shared" ca="1" si="590"/>
        <v>22</v>
      </c>
      <c r="C6049">
        <f t="shared" ca="1" si="594"/>
        <v>4</v>
      </c>
      <c r="D6049">
        <f t="shared" ca="1" si="594"/>
        <v>1984</v>
      </c>
      <c r="E6049">
        <f t="shared" ca="1" si="594"/>
        <v>1</v>
      </c>
      <c r="F6049">
        <f t="shared" ca="1" si="594"/>
        <v>4</v>
      </c>
      <c r="G6049">
        <f t="shared" ca="1" si="594"/>
        <v>4</v>
      </c>
      <c r="I6049" t="str">
        <f t="shared" ca="1" si="591"/>
        <v>Female</v>
      </c>
      <c r="J6049" t="str">
        <f t="shared" ca="1" si="592"/>
        <v>Self-pay</v>
      </c>
      <c r="K6049" t="str">
        <f t="shared" ca="1" si="593"/>
        <v>Left without being seen</v>
      </c>
      <c r="L6049" s="1">
        <f t="shared" ca="1" si="595"/>
        <v>30794</v>
      </c>
    </row>
    <row r="6050" spans="2:12" x14ac:dyDescent="0.25">
      <c r="B6050">
        <f t="shared" ca="1" si="590"/>
        <v>12</v>
      </c>
      <c r="C6050">
        <f t="shared" ca="1" si="594"/>
        <v>8</v>
      </c>
      <c r="D6050">
        <f t="shared" ca="1" si="594"/>
        <v>1968</v>
      </c>
      <c r="E6050">
        <f t="shared" ca="1" si="594"/>
        <v>1</v>
      </c>
      <c r="F6050">
        <f t="shared" ca="1" si="594"/>
        <v>1</v>
      </c>
      <c r="G6050">
        <f t="shared" ca="1" si="594"/>
        <v>2</v>
      </c>
      <c r="I6050" t="str">
        <f t="shared" ca="1" si="591"/>
        <v>Female</v>
      </c>
      <c r="J6050" t="str">
        <f t="shared" ca="1" si="592"/>
        <v>Aetna</v>
      </c>
      <c r="K6050" t="str">
        <f t="shared" ca="1" si="593"/>
        <v>Admitted</v>
      </c>
      <c r="L6050" s="1">
        <f t="shared" ca="1" si="595"/>
        <v>25062</v>
      </c>
    </row>
    <row r="6051" spans="2:12" x14ac:dyDescent="0.25">
      <c r="B6051">
        <f t="shared" ca="1" si="590"/>
        <v>29</v>
      </c>
      <c r="C6051">
        <f t="shared" ca="1" si="594"/>
        <v>12</v>
      </c>
      <c r="D6051">
        <f t="shared" ca="1" si="594"/>
        <v>1993</v>
      </c>
      <c r="E6051">
        <f t="shared" ca="1" si="594"/>
        <v>2</v>
      </c>
      <c r="F6051">
        <f t="shared" ca="1" si="594"/>
        <v>1</v>
      </c>
      <c r="G6051">
        <f t="shared" ca="1" si="594"/>
        <v>2</v>
      </c>
      <c r="I6051" t="str">
        <f t="shared" ca="1" si="591"/>
        <v>Male</v>
      </c>
      <c r="J6051" t="str">
        <f t="shared" ca="1" si="592"/>
        <v>Aetna</v>
      </c>
      <c r="K6051" t="str">
        <f t="shared" ca="1" si="593"/>
        <v>Admitted</v>
      </c>
      <c r="L6051" s="1">
        <f t="shared" ca="1" si="595"/>
        <v>34332</v>
      </c>
    </row>
    <row r="6052" spans="2:12" x14ac:dyDescent="0.25">
      <c r="B6052">
        <f t="shared" ca="1" si="590"/>
        <v>6</v>
      </c>
      <c r="C6052">
        <f t="shared" ca="1" si="594"/>
        <v>6</v>
      </c>
      <c r="D6052">
        <f t="shared" ca="1" si="594"/>
        <v>2012</v>
      </c>
      <c r="E6052">
        <f t="shared" ca="1" si="594"/>
        <v>1</v>
      </c>
      <c r="F6052">
        <f t="shared" ca="1" si="594"/>
        <v>3</v>
      </c>
      <c r="G6052">
        <f t="shared" ca="1" si="594"/>
        <v>2</v>
      </c>
      <c r="I6052" t="str">
        <f t="shared" ca="1" si="591"/>
        <v>Female</v>
      </c>
      <c r="J6052" t="str">
        <f t="shared" ca="1" si="592"/>
        <v>Medicaid</v>
      </c>
      <c r="K6052" t="str">
        <f t="shared" ca="1" si="593"/>
        <v>Admitted</v>
      </c>
      <c r="L6052" s="1">
        <f t="shared" ca="1" si="595"/>
        <v>41066</v>
      </c>
    </row>
    <row r="6053" spans="2:12" x14ac:dyDescent="0.25">
      <c r="B6053">
        <f t="shared" ca="1" si="590"/>
        <v>3</v>
      </c>
      <c r="C6053">
        <f t="shared" ca="1" si="594"/>
        <v>3</v>
      </c>
      <c r="D6053">
        <f t="shared" ca="1" si="594"/>
        <v>1957</v>
      </c>
      <c r="E6053">
        <f t="shared" ca="1" si="594"/>
        <v>1</v>
      </c>
      <c r="F6053">
        <f t="shared" ca="1" si="594"/>
        <v>4</v>
      </c>
      <c r="G6053">
        <f t="shared" ca="1" si="594"/>
        <v>4</v>
      </c>
      <c r="I6053" t="str">
        <f t="shared" ca="1" si="591"/>
        <v>Female</v>
      </c>
      <c r="J6053" t="str">
        <f t="shared" ca="1" si="592"/>
        <v>Self-pay</v>
      </c>
      <c r="K6053" t="str">
        <f t="shared" ca="1" si="593"/>
        <v>Left without being seen</v>
      </c>
      <c r="L6053" s="1">
        <f t="shared" ca="1" si="595"/>
        <v>20882</v>
      </c>
    </row>
    <row r="6054" spans="2:12" x14ac:dyDescent="0.25">
      <c r="B6054">
        <f t="shared" ca="1" si="590"/>
        <v>1</v>
      </c>
      <c r="C6054">
        <f t="shared" ca="1" si="594"/>
        <v>2</v>
      </c>
      <c r="D6054">
        <f t="shared" ca="1" si="594"/>
        <v>1987</v>
      </c>
      <c r="E6054">
        <f t="shared" ca="1" si="594"/>
        <v>1</v>
      </c>
      <c r="F6054">
        <f t="shared" ca="1" si="594"/>
        <v>4</v>
      </c>
      <c r="G6054">
        <f t="shared" ca="1" si="594"/>
        <v>3</v>
      </c>
      <c r="I6054" t="str">
        <f t="shared" ca="1" si="591"/>
        <v>Female</v>
      </c>
      <c r="J6054" t="str">
        <f t="shared" ca="1" si="592"/>
        <v>Self-pay</v>
      </c>
      <c r="K6054" t="str">
        <f t="shared" ca="1" si="593"/>
        <v>Transferred</v>
      </c>
      <c r="L6054" s="1">
        <f t="shared" ca="1" si="595"/>
        <v>31809</v>
      </c>
    </row>
    <row r="6055" spans="2:12" x14ac:dyDescent="0.25">
      <c r="B6055">
        <f t="shared" ca="1" si="590"/>
        <v>26</v>
      </c>
      <c r="C6055">
        <f t="shared" ca="1" si="594"/>
        <v>1</v>
      </c>
      <c r="D6055">
        <f t="shared" ca="1" si="594"/>
        <v>1972</v>
      </c>
      <c r="E6055">
        <f t="shared" ca="1" si="594"/>
        <v>1</v>
      </c>
      <c r="F6055">
        <f t="shared" ca="1" si="594"/>
        <v>3</v>
      </c>
      <c r="G6055">
        <f t="shared" ca="1" si="594"/>
        <v>4</v>
      </c>
      <c r="I6055" t="str">
        <f t="shared" ca="1" si="591"/>
        <v>Female</v>
      </c>
      <c r="J6055" t="str">
        <f t="shared" ca="1" si="592"/>
        <v>Medicaid</v>
      </c>
      <c r="K6055" t="str">
        <f t="shared" ca="1" si="593"/>
        <v>Left without being seen</v>
      </c>
      <c r="L6055" s="1">
        <f t="shared" ca="1" si="595"/>
        <v>26324</v>
      </c>
    </row>
    <row r="6056" spans="2:12" x14ac:dyDescent="0.25">
      <c r="B6056">
        <f t="shared" ca="1" si="590"/>
        <v>20</v>
      </c>
      <c r="C6056">
        <f t="shared" ca="1" si="594"/>
        <v>1</v>
      </c>
      <c r="D6056">
        <f t="shared" ca="1" si="594"/>
        <v>1986</v>
      </c>
      <c r="E6056">
        <f t="shared" ca="1" si="594"/>
        <v>1</v>
      </c>
      <c r="F6056">
        <f t="shared" ca="1" si="594"/>
        <v>2</v>
      </c>
      <c r="G6056">
        <f t="shared" ca="1" si="594"/>
        <v>4</v>
      </c>
      <c r="I6056" t="str">
        <f t="shared" ca="1" si="591"/>
        <v>Female</v>
      </c>
      <c r="J6056" t="str">
        <f t="shared" ca="1" si="592"/>
        <v>Medicare</v>
      </c>
      <c r="K6056" t="str">
        <f t="shared" ca="1" si="593"/>
        <v>Left without being seen</v>
      </c>
      <c r="L6056" s="1">
        <f t="shared" ca="1" si="595"/>
        <v>31432</v>
      </c>
    </row>
    <row r="6057" spans="2:12" x14ac:dyDescent="0.25">
      <c r="B6057">
        <f t="shared" ca="1" si="590"/>
        <v>12</v>
      </c>
      <c r="C6057">
        <f t="shared" ca="1" si="594"/>
        <v>8</v>
      </c>
      <c r="D6057">
        <f t="shared" ca="1" si="594"/>
        <v>1932</v>
      </c>
      <c r="E6057">
        <f t="shared" ca="1" si="594"/>
        <v>2</v>
      </c>
      <c r="F6057">
        <f t="shared" ca="1" si="594"/>
        <v>2</v>
      </c>
      <c r="G6057">
        <f t="shared" ca="1" si="594"/>
        <v>3</v>
      </c>
      <c r="I6057" t="str">
        <f t="shared" ca="1" si="591"/>
        <v>Male</v>
      </c>
      <c r="J6057" t="str">
        <f t="shared" ca="1" si="592"/>
        <v>Medicare</v>
      </c>
      <c r="K6057" t="str">
        <f t="shared" ca="1" si="593"/>
        <v>Transferred</v>
      </c>
      <c r="L6057" s="1">
        <f t="shared" ca="1" si="595"/>
        <v>11913</v>
      </c>
    </row>
    <row r="6058" spans="2:12" x14ac:dyDescent="0.25">
      <c r="B6058">
        <f t="shared" ca="1" si="590"/>
        <v>3</v>
      </c>
      <c r="C6058">
        <f t="shared" ca="1" si="594"/>
        <v>12</v>
      </c>
      <c r="D6058">
        <f t="shared" ca="1" si="594"/>
        <v>1953</v>
      </c>
      <c r="E6058">
        <f t="shared" ca="1" si="594"/>
        <v>2</v>
      </c>
      <c r="F6058">
        <f t="shared" ca="1" si="594"/>
        <v>1</v>
      </c>
      <c r="G6058">
        <f t="shared" ca="1" si="594"/>
        <v>4</v>
      </c>
      <c r="I6058" t="str">
        <f t="shared" ca="1" si="591"/>
        <v>Male</v>
      </c>
      <c r="J6058" t="str">
        <f t="shared" ca="1" si="592"/>
        <v>Aetna</v>
      </c>
      <c r="K6058" t="str">
        <f t="shared" ca="1" si="593"/>
        <v>Left without being seen</v>
      </c>
      <c r="L6058" s="1">
        <f t="shared" ca="1" si="595"/>
        <v>19696</v>
      </c>
    </row>
    <row r="6059" spans="2:12" x14ac:dyDescent="0.25">
      <c r="B6059">
        <f t="shared" ca="1" si="590"/>
        <v>24</v>
      </c>
      <c r="C6059">
        <f t="shared" ca="1" si="594"/>
        <v>11</v>
      </c>
      <c r="D6059">
        <f t="shared" ca="1" si="594"/>
        <v>1919</v>
      </c>
      <c r="E6059">
        <f t="shared" ca="1" si="594"/>
        <v>1</v>
      </c>
      <c r="F6059">
        <f t="shared" ca="1" si="594"/>
        <v>1</v>
      </c>
      <c r="G6059">
        <f t="shared" ca="1" si="594"/>
        <v>1</v>
      </c>
      <c r="I6059" t="str">
        <f t="shared" ca="1" si="591"/>
        <v>Female</v>
      </c>
      <c r="J6059" t="str">
        <f t="shared" ca="1" si="592"/>
        <v>Aetna</v>
      </c>
      <c r="K6059" t="str">
        <f t="shared" ca="1" si="593"/>
        <v>Discharged</v>
      </c>
      <c r="L6059" s="1">
        <f t="shared" ca="1" si="595"/>
        <v>7268</v>
      </c>
    </row>
    <row r="6060" spans="2:12" x14ac:dyDescent="0.25">
      <c r="B6060">
        <f t="shared" ca="1" si="590"/>
        <v>19</v>
      </c>
      <c r="C6060">
        <f t="shared" ca="1" si="594"/>
        <v>8</v>
      </c>
      <c r="D6060">
        <f t="shared" ca="1" si="594"/>
        <v>1943</v>
      </c>
      <c r="E6060">
        <f t="shared" ca="1" si="594"/>
        <v>2</v>
      </c>
      <c r="F6060">
        <f t="shared" ca="1" si="594"/>
        <v>1</v>
      </c>
      <c r="G6060">
        <f t="shared" ca="1" si="594"/>
        <v>2</v>
      </c>
      <c r="I6060" t="str">
        <f t="shared" ca="1" si="591"/>
        <v>Male</v>
      </c>
      <c r="J6060" t="str">
        <f t="shared" ca="1" si="592"/>
        <v>Aetna</v>
      </c>
      <c r="K6060" t="str">
        <f t="shared" ca="1" si="593"/>
        <v>Admitted</v>
      </c>
      <c r="L6060" s="1">
        <f t="shared" ca="1" si="595"/>
        <v>15937</v>
      </c>
    </row>
    <row r="6061" spans="2:12" x14ac:dyDescent="0.25">
      <c r="B6061">
        <f t="shared" ca="1" si="590"/>
        <v>14</v>
      </c>
      <c r="C6061">
        <f t="shared" ca="1" si="594"/>
        <v>3</v>
      </c>
      <c r="D6061">
        <f t="shared" ca="1" si="594"/>
        <v>1975</v>
      </c>
      <c r="E6061">
        <f t="shared" ca="1" si="594"/>
        <v>2</v>
      </c>
      <c r="F6061">
        <f t="shared" ca="1" si="594"/>
        <v>1</v>
      </c>
      <c r="G6061">
        <f t="shared" ca="1" si="594"/>
        <v>3</v>
      </c>
      <c r="I6061" t="str">
        <f t="shared" ca="1" si="591"/>
        <v>Male</v>
      </c>
      <c r="J6061" t="str">
        <f t="shared" ca="1" si="592"/>
        <v>Aetna</v>
      </c>
      <c r="K6061" t="str">
        <f t="shared" ca="1" si="593"/>
        <v>Transferred</v>
      </c>
      <c r="L6061" s="1">
        <f t="shared" ca="1" si="595"/>
        <v>27467</v>
      </c>
    </row>
    <row r="6062" spans="2:12" x14ac:dyDescent="0.25">
      <c r="B6062">
        <f t="shared" ca="1" si="590"/>
        <v>14</v>
      </c>
      <c r="C6062">
        <f t="shared" ca="1" si="594"/>
        <v>8</v>
      </c>
      <c r="D6062">
        <f t="shared" ca="1" si="594"/>
        <v>1967</v>
      </c>
      <c r="E6062">
        <f t="shared" ca="1" si="594"/>
        <v>1</v>
      </c>
      <c r="F6062">
        <f t="shared" ca="1" si="594"/>
        <v>2</v>
      </c>
      <c r="G6062">
        <f t="shared" ca="1" si="594"/>
        <v>1</v>
      </c>
      <c r="I6062" t="str">
        <f t="shared" ca="1" si="591"/>
        <v>Female</v>
      </c>
      <c r="J6062" t="str">
        <f t="shared" ca="1" si="592"/>
        <v>Medicare</v>
      </c>
      <c r="K6062" t="str">
        <f t="shared" ca="1" si="593"/>
        <v>Discharged</v>
      </c>
      <c r="L6062" s="1">
        <f t="shared" ca="1" si="595"/>
        <v>24698</v>
      </c>
    </row>
    <row r="6063" spans="2:12" x14ac:dyDescent="0.25">
      <c r="B6063">
        <f t="shared" ca="1" si="590"/>
        <v>30</v>
      </c>
      <c r="C6063">
        <f t="shared" ca="1" si="594"/>
        <v>11</v>
      </c>
      <c r="D6063">
        <f t="shared" ca="1" si="594"/>
        <v>1947</v>
      </c>
      <c r="E6063">
        <f t="shared" ca="1" si="594"/>
        <v>2</v>
      </c>
      <c r="F6063">
        <f t="shared" ca="1" si="594"/>
        <v>2</v>
      </c>
      <c r="G6063">
        <f t="shared" ca="1" si="594"/>
        <v>1</v>
      </c>
      <c r="I6063" t="str">
        <f t="shared" ca="1" si="591"/>
        <v>Male</v>
      </c>
      <c r="J6063" t="str">
        <f t="shared" ca="1" si="592"/>
        <v>Medicare</v>
      </c>
      <c r="K6063" t="str">
        <f t="shared" ca="1" si="593"/>
        <v>Discharged</v>
      </c>
      <c r="L6063" s="1">
        <f t="shared" ca="1" si="595"/>
        <v>17501</v>
      </c>
    </row>
    <row r="6064" spans="2:12" x14ac:dyDescent="0.25">
      <c r="B6064">
        <f t="shared" ca="1" si="590"/>
        <v>19</v>
      </c>
      <c r="C6064">
        <f t="shared" ca="1" si="594"/>
        <v>1</v>
      </c>
      <c r="D6064">
        <f t="shared" ca="1" si="594"/>
        <v>1920</v>
      </c>
      <c r="E6064">
        <f t="shared" ca="1" si="594"/>
        <v>1</v>
      </c>
      <c r="F6064">
        <f t="shared" ca="1" si="594"/>
        <v>3</v>
      </c>
      <c r="G6064">
        <f t="shared" ca="1" si="594"/>
        <v>3</v>
      </c>
      <c r="I6064" t="str">
        <f t="shared" ca="1" si="591"/>
        <v>Female</v>
      </c>
      <c r="J6064" t="str">
        <f t="shared" ca="1" si="592"/>
        <v>Medicaid</v>
      </c>
      <c r="K6064" t="str">
        <f t="shared" ca="1" si="593"/>
        <v>Transferred</v>
      </c>
      <c r="L6064" s="1">
        <f t="shared" ca="1" si="595"/>
        <v>7324</v>
      </c>
    </row>
    <row r="6065" spans="2:12" x14ac:dyDescent="0.25">
      <c r="B6065">
        <f t="shared" ca="1" si="590"/>
        <v>2</v>
      </c>
      <c r="C6065">
        <f t="shared" ca="1" si="594"/>
        <v>11</v>
      </c>
      <c r="D6065">
        <f t="shared" ca="1" si="594"/>
        <v>1976</v>
      </c>
      <c r="E6065">
        <f t="shared" ca="1" si="594"/>
        <v>1</v>
      </c>
      <c r="F6065">
        <f t="shared" ca="1" si="594"/>
        <v>5</v>
      </c>
      <c r="G6065">
        <f t="shared" ca="1" si="594"/>
        <v>1</v>
      </c>
      <c r="I6065" t="str">
        <f t="shared" ca="1" si="591"/>
        <v>Female</v>
      </c>
      <c r="J6065" t="str">
        <f t="shared" ca="1" si="592"/>
        <v>Blue Cross</v>
      </c>
      <c r="K6065" t="str">
        <f t="shared" ca="1" si="593"/>
        <v>Discharged</v>
      </c>
      <c r="L6065" s="1">
        <f t="shared" ca="1" si="595"/>
        <v>28066</v>
      </c>
    </row>
    <row r="6066" spans="2:12" x14ac:dyDescent="0.25">
      <c r="B6066">
        <f t="shared" ca="1" si="590"/>
        <v>21</v>
      </c>
      <c r="C6066">
        <f t="shared" ca="1" si="594"/>
        <v>12</v>
      </c>
      <c r="D6066">
        <f t="shared" ca="1" si="594"/>
        <v>1934</v>
      </c>
      <c r="E6066">
        <f t="shared" ca="1" si="594"/>
        <v>1</v>
      </c>
      <c r="F6066">
        <f t="shared" ca="1" si="594"/>
        <v>3</v>
      </c>
      <c r="G6066">
        <f t="shared" ca="1" si="594"/>
        <v>1</v>
      </c>
      <c r="I6066" t="str">
        <f t="shared" ca="1" si="591"/>
        <v>Female</v>
      </c>
      <c r="J6066" t="str">
        <f t="shared" ca="1" si="592"/>
        <v>Medicaid</v>
      </c>
      <c r="K6066" t="str">
        <f t="shared" ca="1" si="593"/>
        <v>Discharged</v>
      </c>
      <c r="L6066" s="1">
        <f t="shared" ca="1" si="595"/>
        <v>12774</v>
      </c>
    </row>
    <row r="6067" spans="2:12" x14ac:dyDescent="0.25">
      <c r="B6067">
        <f t="shared" ca="1" si="590"/>
        <v>9</v>
      </c>
      <c r="C6067">
        <f t="shared" ca="1" si="594"/>
        <v>3</v>
      </c>
      <c r="D6067">
        <f t="shared" ca="1" si="594"/>
        <v>1988</v>
      </c>
      <c r="E6067">
        <f t="shared" ca="1" si="594"/>
        <v>2</v>
      </c>
      <c r="F6067">
        <f t="shared" ca="1" si="594"/>
        <v>1</v>
      </c>
      <c r="G6067">
        <f t="shared" ca="1" si="594"/>
        <v>3</v>
      </c>
      <c r="I6067" t="str">
        <f t="shared" ca="1" si="591"/>
        <v>Male</v>
      </c>
      <c r="J6067" t="str">
        <f t="shared" ca="1" si="592"/>
        <v>Aetna</v>
      </c>
      <c r="K6067" t="str">
        <f t="shared" ca="1" si="593"/>
        <v>Transferred</v>
      </c>
      <c r="L6067" s="1">
        <f t="shared" ca="1" si="595"/>
        <v>32211</v>
      </c>
    </row>
    <row r="6068" spans="2:12" x14ac:dyDescent="0.25">
      <c r="B6068">
        <f t="shared" ca="1" si="590"/>
        <v>16</v>
      </c>
      <c r="C6068">
        <f t="shared" ca="1" si="594"/>
        <v>5</v>
      </c>
      <c r="D6068">
        <f t="shared" ca="1" si="594"/>
        <v>1977</v>
      </c>
      <c r="E6068">
        <f t="shared" ca="1" si="594"/>
        <v>2</v>
      </c>
      <c r="F6068">
        <f t="shared" ca="1" si="594"/>
        <v>4</v>
      </c>
      <c r="G6068">
        <f t="shared" ca="1" si="594"/>
        <v>4</v>
      </c>
      <c r="I6068" t="str">
        <f t="shared" ca="1" si="591"/>
        <v>Male</v>
      </c>
      <c r="J6068" t="str">
        <f t="shared" ca="1" si="592"/>
        <v>Self-pay</v>
      </c>
      <c r="K6068" t="str">
        <f t="shared" ca="1" si="593"/>
        <v>Left without being seen</v>
      </c>
      <c r="L6068" s="1">
        <f t="shared" ca="1" si="595"/>
        <v>28261</v>
      </c>
    </row>
    <row r="6069" spans="2:12" x14ac:dyDescent="0.25">
      <c r="B6069">
        <f t="shared" ca="1" si="590"/>
        <v>5</v>
      </c>
      <c r="C6069">
        <f t="shared" ca="1" si="594"/>
        <v>10</v>
      </c>
      <c r="D6069">
        <f t="shared" ca="1" si="594"/>
        <v>1920</v>
      </c>
      <c r="E6069">
        <f t="shared" ca="1" si="594"/>
        <v>1</v>
      </c>
      <c r="F6069">
        <f t="shared" ca="1" si="594"/>
        <v>2</v>
      </c>
      <c r="G6069">
        <f t="shared" ca="1" si="594"/>
        <v>4</v>
      </c>
      <c r="I6069" t="str">
        <f t="shared" ca="1" si="591"/>
        <v>Female</v>
      </c>
      <c r="J6069" t="str">
        <f t="shared" ca="1" si="592"/>
        <v>Medicare</v>
      </c>
      <c r="K6069" t="str">
        <f t="shared" ca="1" si="593"/>
        <v>Left without being seen</v>
      </c>
      <c r="L6069" s="1">
        <f t="shared" ca="1" si="595"/>
        <v>7584</v>
      </c>
    </row>
    <row r="6070" spans="2:12" x14ac:dyDescent="0.25">
      <c r="B6070">
        <f t="shared" ca="1" si="590"/>
        <v>11</v>
      </c>
      <c r="C6070">
        <f t="shared" ca="1" si="594"/>
        <v>8</v>
      </c>
      <c r="D6070">
        <f t="shared" ca="1" si="594"/>
        <v>1926</v>
      </c>
      <c r="E6070">
        <f t="shared" ca="1" si="594"/>
        <v>1</v>
      </c>
      <c r="F6070">
        <f t="shared" ca="1" si="594"/>
        <v>1</v>
      </c>
      <c r="G6070">
        <f t="shared" ca="1" si="594"/>
        <v>1</v>
      </c>
      <c r="I6070" t="str">
        <f t="shared" ca="1" si="591"/>
        <v>Female</v>
      </c>
      <c r="J6070" t="str">
        <f t="shared" ca="1" si="592"/>
        <v>Aetna</v>
      </c>
      <c r="K6070" t="str">
        <f t="shared" ca="1" si="593"/>
        <v>Discharged</v>
      </c>
      <c r="L6070" s="1">
        <f t="shared" ca="1" si="595"/>
        <v>9720</v>
      </c>
    </row>
    <row r="6071" spans="2:12" x14ac:dyDescent="0.25">
      <c r="B6071">
        <f t="shared" ca="1" si="590"/>
        <v>21</v>
      </c>
      <c r="C6071">
        <f t="shared" ca="1" si="594"/>
        <v>2</v>
      </c>
      <c r="D6071">
        <f t="shared" ca="1" si="594"/>
        <v>1999</v>
      </c>
      <c r="E6071">
        <f t="shared" ca="1" si="594"/>
        <v>1</v>
      </c>
      <c r="F6071">
        <f t="shared" ca="1" si="594"/>
        <v>1</v>
      </c>
      <c r="G6071">
        <f t="shared" ca="1" si="594"/>
        <v>1</v>
      </c>
      <c r="I6071" t="str">
        <f t="shared" ca="1" si="591"/>
        <v>Female</v>
      </c>
      <c r="J6071" t="str">
        <f t="shared" ca="1" si="592"/>
        <v>Aetna</v>
      </c>
      <c r="K6071" t="str">
        <f t="shared" ca="1" si="593"/>
        <v>Discharged</v>
      </c>
      <c r="L6071" s="1">
        <f t="shared" ca="1" si="595"/>
        <v>36212</v>
      </c>
    </row>
    <row r="6072" spans="2:12" x14ac:dyDescent="0.25">
      <c r="B6072">
        <f t="shared" ca="1" si="590"/>
        <v>23</v>
      </c>
      <c r="C6072">
        <f t="shared" ca="1" si="594"/>
        <v>11</v>
      </c>
      <c r="D6072">
        <f t="shared" ca="1" si="594"/>
        <v>1954</v>
      </c>
      <c r="E6072">
        <f t="shared" ca="1" si="594"/>
        <v>2</v>
      </c>
      <c r="F6072">
        <f t="shared" ca="1" si="594"/>
        <v>1</v>
      </c>
      <c r="G6072">
        <f t="shared" ca="1" si="594"/>
        <v>3</v>
      </c>
      <c r="I6072" t="str">
        <f t="shared" ca="1" si="591"/>
        <v>Male</v>
      </c>
      <c r="J6072" t="str">
        <f t="shared" ca="1" si="592"/>
        <v>Aetna</v>
      </c>
      <c r="K6072" t="str">
        <f t="shared" ca="1" si="593"/>
        <v>Transferred</v>
      </c>
      <c r="L6072" s="1">
        <f t="shared" ca="1" si="595"/>
        <v>20051</v>
      </c>
    </row>
    <row r="6073" spans="2:12" x14ac:dyDescent="0.25">
      <c r="B6073">
        <f t="shared" ca="1" si="590"/>
        <v>14</v>
      </c>
      <c r="C6073">
        <f t="shared" ca="1" si="594"/>
        <v>9</v>
      </c>
      <c r="D6073">
        <f t="shared" ca="1" si="594"/>
        <v>1941</v>
      </c>
      <c r="E6073">
        <f t="shared" ca="1" si="594"/>
        <v>1</v>
      </c>
      <c r="F6073">
        <f t="shared" ca="1" si="594"/>
        <v>5</v>
      </c>
      <c r="G6073">
        <f t="shared" ca="1" si="594"/>
        <v>4</v>
      </c>
      <c r="I6073" t="str">
        <f t="shared" ca="1" si="591"/>
        <v>Female</v>
      </c>
      <c r="J6073" t="str">
        <f t="shared" ca="1" si="592"/>
        <v>Blue Cross</v>
      </c>
      <c r="K6073" t="str">
        <f t="shared" ca="1" si="593"/>
        <v>Left without being seen</v>
      </c>
      <c r="L6073" s="1">
        <f t="shared" ca="1" si="595"/>
        <v>15233</v>
      </c>
    </row>
    <row r="6074" spans="2:12" x14ac:dyDescent="0.25">
      <c r="B6074">
        <f t="shared" ca="1" si="590"/>
        <v>9</v>
      </c>
      <c r="C6074">
        <f t="shared" ca="1" si="594"/>
        <v>1</v>
      </c>
      <c r="D6074">
        <f t="shared" ca="1" si="594"/>
        <v>2008</v>
      </c>
      <c r="E6074">
        <f t="shared" ca="1" si="594"/>
        <v>2</v>
      </c>
      <c r="F6074">
        <f t="shared" ca="1" si="594"/>
        <v>1</v>
      </c>
      <c r="G6074">
        <f t="shared" ca="1" si="594"/>
        <v>2</v>
      </c>
      <c r="I6074" t="str">
        <f t="shared" ca="1" si="591"/>
        <v>Male</v>
      </c>
      <c r="J6074" t="str">
        <f t="shared" ca="1" si="592"/>
        <v>Aetna</v>
      </c>
      <c r="K6074" t="str">
        <f t="shared" ca="1" si="593"/>
        <v>Admitted</v>
      </c>
      <c r="L6074" s="1">
        <f t="shared" ca="1" si="595"/>
        <v>39456</v>
      </c>
    </row>
    <row r="6075" spans="2:12" x14ac:dyDescent="0.25">
      <c r="B6075">
        <f t="shared" ca="1" si="590"/>
        <v>4</v>
      </c>
      <c r="C6075">
        <f t="shared" ca="1" si="594"/>
        <v>1</v>
      </c>
      <c r="D6075">
        <f t="shared" ca="1" si="594"/>
        <v>1933</v>
      </c>
      <c r="E6075">
        <f t="shared" ca="1" si="594"/>
        <v>1</v>
      </c>
      <c r="F6075">
        <f t="shared" ca="1" si="594"/>
        <v>3</v>
      </c>
      <c r="G6075">
        <f t="shared" ca="1" si="594"/>
        <v>3</v>
      </c>
      <c r="I6075" t="str">
        <f t="shared" ca="1" si="591"/>
        <v>Female</v>
      </c>
      <c r="J6075" t="str">
        <f t="shared" ca="1" si="592"/>
        <v>Medicaid</v>
      </c>
      <c r="K6075" t="str">
        <f t="shared" ca="1" si="593"/>
        <v>Transferred</v>
      </c>
      <c r="L6075" s="1">
        <f t="shared" ca="1" si="595"/>
        <v>12058</v>
      </c>
    </row>
    <row r="6076" spans="2:12" x14ac:dyDescent="0.25">
      <c r="B6076">
        <f t="shared" ca="1" si="590"/>
        <v>5</v>
      </c>
      <c r="C6076">
        <f t="shared" ca="1" si="594"/>
        <v>1</v>
      </c>
      <c r="D6076">
        <f t="shared" ca="1" si="594"/>
        <v>1985</v>
      </c>
      <c r="E6076">
        <f t="shared" ca="1" si="594"/>
        <v>1</v>
      </c>
      <c r="F6076">
        <f t="shared" ca="1" si="594"/>
        <v>3</v>
      </c>
      <c r="G6076">
        <f t="shared" ca="1" si="594"/>
        <v>1</v>
      </c>
      <c r="I6076" t="str">
        <f t="shared" ca="1" si="591"/>
        <v>Female</v>
      </c>
      <c r="J6076" t="str">
        <f t="shared" ca="1" si="592"/>
        <v>Medicaid</v>
      </c>
      <c r="K6076" t="str">
        <f t="shared" ca="1" si="593"/>
        <v>Discharged</v>
      </c>
      <c r="L6076" s="1">
        <f t="shared" ca="1" si="595"/>
        <v>31052</v>
      </c>
    </row>
    <row r="6077" spans="2:12" x14ac:dyDescent="0.25">
      <c r="B6077">
        <f t="shared" ca="1" si="590"/>
        <v>3</v>
      </c>
      <c r="C6077">
        <f t="shared" ca="1" si="594"/>
        <v>1</v>
      </c>
      <c r="D6077">
        <f t="shared" ca="1" si="594"/>
        <v>1995</v>
      </c>
      <c r="E6077">
        <f t="shared" ca="1" si="594"/>
        <v>1</v>
      </c>
      <c r="F6077">
        <f t="shared" ca="1" si="594"/>
        <v>5</v>
      </c>
      <c r="G6077">
        <f t="shared" ca="1" si="594"/>
        <v>3</v>
      </c>
      <c r="I6077" t="str">
        <f t="shared" ca="1" si="591"/>
        <v>Female</v>
      </c>
      <c r="J6077" t="str">
        <f t="shared" ca="1" si="592"/>
        <v>Blue Cross</v>
      </c>
      <c r="K6077" t="str">
        <f t="shared" ca="1" si="593"/>
        <v>Transferred</v>
      </c>
      <c r="L6077" s="1">
        <f t="shared" ca="1" si="595"/>
        <v>34702</v>
      </c>
    </row>
    <row r="6078" spans="2:12" x14ac:dyDescent="0.25">
      <c r="B6078">
        <f t="shared" ca="1" si="590"/>
        <v>12</v>
      </c>
      <c r="C6078">
        <f t="shared" ca="1" si="594"/>
        <v>7</v>
      </c>
      <c r="D6078">
        <f t="shared" ca="1" si="594"/>
        <v>1948</v>
      </c>
      <c r="E6078">
        <f t="shared" ca="1" si="594"/>
        <v>1</v>
      </c>
      <c r="F6078">
        <f t="shared" ca="1" si="594"/>
        <v>2</v>
      </c>
      <c r="G6078">
        <f t="shared" ca="1" si="594"/>
        <v>1</v>
      </c>
      <c r="I6078" t="str">
        <f t="shared" ca="1" si="591"/>
        <v>Female</v>
      </c>
      <c r="J6078" t="str">
        <f t="shared" ca="1" si="592"/>
        <v>Medicare</v>
      </c>
      <c r="K6078" t="str">
        <f t="shared" ca="1" si="593"/>
        <v>Discharged</v>
      </c>
      <c r="L6078" s="1">
        <f t="shared" ca="1" si="595"/>
        <v>17726</v>
      </c>
    </row>
    <row r="6079" spans="2:12" x14ac:dyDescent="0.25">
      <c r="B6079">
        <f t="shared" ca="1" si="590"/>
        <v>27</v>
      </c>
      <c r="C6079">
        <f t="shared" ca="1" si="594"/>
        <v>2</v>
      </c>
      <c r="D6079">
        <f t="shared" ca="1" si="594"/>
        <v>1976</v>
      </c>
      <c r="E6079">
        <f t="shared" ca="1" si="594"/>
        <v>2</v>
      </c>
      <c r="F6079">
        <f t="shared" ca="1" si="594"/>
        <v>5</v>
      </c>
      <c r="G6079">
        <f t="shared" ca="1" si="594"/>
        <v>3</v>
      </c>
      <c r="I6079" t="str">
        <f t="shared" ca="1" si="591"/>
        <v>Male</v>
      </c>
      <c r="J6079" t="str">
        <f t="shared" ca="1" si="592"/>
        <v>Blue Cross</v>
      </c>
      <c r="K6079" t="str">
        <f t="shared" ca="1" si="593"/>
        <v>Transferred</v>
      </c>
      <c r="L6079" s="1">
        <f t="shared" ca="1" si="595"/>
        <v>27817</v>
      </c>
    </row>
    <row r="6080" spans="2:12" x14ac:dyDescent="0.25">
      <c r="B6080">
        <f t="shared" ca="1" si="590"/>
        <v>13</v>
      </c>
      <c r="C6080">
        <f t="shared" ca="1" si="594"/>
        <v>10</v>
      </c>
      <c r="D6080">
        <f t="shared" ca="1" si="594"/>
        <v>1983</v>
      </c>
      <c r="E6080">
        <f t="shared" ca="1" si="594"/>
        <v>1</v>
      </c>
      <c r="F6080">
        <f t="shared" ca="1" si="594"/>
        <v>4</v>
      </c>
      <c r="G6080">
        <f t="shared" ca="1" si="594"/>
        <v>2</v>
      </c>
      <c r="I6080" t="str">
        <f t="shared" ca="1" si="591"/>
        <v>Female</v>
      </c>
      <c r="J6080" t="str">
        <f t="shared" ca="1" si="592"/>
        <v>Self-pay</v>
      </c>
      <c r="K6080" t="str">
        <f t="shared" ca="1" si="593"/>
        <v>Admitted</v>
      </c>
      <c r="L6080" s="1">
        <f t="shared" ca="1" si="595"/>
        <v>30602</v>
      </c>
    </row>
    <row r="6081" spans="2:12" x14ac:dyDescent="0.25">
      <c r="B6081">
        <f t="shared" ca="1" si="590"/>
        <v>15</v>
      </c>
      <c r="C6081">
        <f t="shared" ca="1" si="594"/>
        <v>10</v>
      </c>
      <c r="D6081">
        <f t="shared" ca="1" si="594"/>
        <v>2004</v>
      </c>
      <c r="E6081">
        <f t="shared" ca="1" si="594"/>
        <v>2</v>
      </c>
      <c r="F6081">
        <f t="shared" ca="1" si="594"/>
        <v>3</v>
      </c>
      <c r="G6081">
        <f t="shared" ca="1" si="594"/>
        <v>4</v>
      </c>
      <c r="I6081" t="str">
        <f t="shared" ca="1" si="591"/>
        <v>Male</v>
      </c>
      <c r="J6081" t="str">
        <f t="shared" ca="1" si="592"/>
        <v>Medicaid</v>
      </c>
      <c r="K6081" t="str">
        <f t="shared" ca="1" si="593"/>
        <v>Left without being seen</v>
      </c>
      <c r="L6081" s="1">
        <f t="shared" ca="1" si="595"/>
        <v>38275</v>
      </c>
    </row>
    <row r="6082" spans="2:12" x14ac:dyDescent="0.25">
      <c r="B6082">
        <f t="shared" ca="1" si="590"/>
        <v>7</v>
      </c>
      <c r="C6082">
        <f t="shared" ca="1" si="594"/>
        <v>8</v>
      </c>
      <c r="D6082">
        <f t="shared" ca="1" si="594"/>
        <v>1999</v>
      </c>
      <c r="E6082">
        <f t="shared" ca="1" si="594"/>
        <v>2</v>
      </c>
      <c r="F6082">
        <f t="shared" ca="1" si="594"/>
        <v>4</v>
      </c>
      <c r="G6082">
        <f t="shared" ca="1" si="594"/>
        <v>1</v>
      </c>
      <c r="I6082" t="str">
        <f t="shared" ca="1" si="591"/>
        <v>Male</v>
      </c>
      <c r="J6082" t="str">
        <f t="shared" ca="1" si="592"/>
        <v>Self-pay</v>
      </c>
      <c r="K6082" t="str">
        <f t="shared" ca="1" si="593"/>
        <v>Discharged</v>
      </c>
      <c r="L6082" s="1">
        <f t="shared" ca="1" si="595"/>
        <v>36379</v>
      </c>
    </row>
    <row r="6083" spans="2:12" x14ac:dyDescent="0.25">
      <c r="B6083">
        <f t="shared" ca="1" si="590"/>
        <v>19</v>
      </c>
      <c r="C6083">
        <f t="shared" ca="1" si="594"/>
        <v>8</v>
      </c>
      <c r="D6083">
        <f t="shared" ca="1" si="594"/>
        <v>1980</v>
      </c>
      <c r="E6083">
        <f t="shared" ca="1" si="594"/>
        <v>1</v>
      </c>
      <c r="F6083">
        <f t="shared" ca="1" si="594"/>
        <v>1</v>
      </c>
      <c r="G6083">
        <f t="shared" ca="1" si="594"/>
        <v>3</v>
      </c>
      <c r="I6083" t="str">
        <f t="shared" ca="1" si="591"/>
        <v>Female</v>
      </c>
      <c r="J6083" t="str">
        <f t="shared" ca="1" si="592"/>
        <v>Aetna</v>
      </c>
      <c r="K6083" t="str">
        <f t="shared" ca="1" si="593"/>
        <v>Transferred</v>
      </c>
      <c r="L6083" s="1">
        <f t="shared" ca="1" si="595"/>
        <v>29452</v>
      </c>
    </row>
    <row r="6084" spans="2:12" x14ac:dyDescent="0.25">
      <c r="B6084">
        <f t="shared" ca="1" si="590"/>
        <v>10</v>
      </c>
      <c r="C6084">
        <f t="shared" ca="1" si="594"/>
        <v>6</v>
      </c>
      <c r="D6084">
        <f t="shared" ca="1" si="594"/>
        <v>2002</v>
      </c>
      <c r="E6084">
        <f t="shared" ca="1" si="594"/>
        <v>2</v>
      </c>
      <c r="F6084">
        <f t="shared" ca="1" si="594"/>
        <v>3</v>
      </c>
      <c r="G6084">
        <f t="shared" ca="1" si="594"/>
        <v>4</v>
      </c>
      <c r="I6084" t="str">
        <f t="shared" ca="1" si="591"/>
        <v>Male</v>
      </c>
      <c r="J6084" t="str">
        <f t="shared" ca="1" si="592"/>
        <v>Medicaid</v>
      </c>
      <c r="K6084" t="str">
        <f t="shared" ca="1" si="593"/>
        <v>Left without being seen</v>
      </c>
      <c r="L6084" s="1">
        <f t="shared" ca="1" si="595"/>
        <v>37417</v>
      </c>
    </row>
    <row r="6085" spans="2:12" x14ac:dyDescent="0.25">
      <c r="B6085">
        <f t="shared" ref="B6085:B6148" ca="1" si="596">RANDBETWEEN(B$4,B$5)</f>
        <v>4</v>
      </c>
      <c r="C6085">
        <f t="shared" ca="1" si="594"/>
        <v>5</v>
      </c>
      <c r="D6085">
        <f t="shared" ca="1" si="594"/>
        <v>1977</v>
      </c>
      <c r="E6085">
        <f t="shared" ca="1" si="594"/>
        <v>2</v>
      </c>
      <c r="F6085">
        <f t="shared" ca="1" si="594"/>
        <v>2</v>
      </c>
      <c r="G6085">
        <f t="shared" ca="1" si="594"/>
        <v>4</v>
      </c>
      <c r="I6085" t="str">
        <f t="shared" ca="1" si="591"/>
        <v>Male</v>
      </c>
      <c r="J6085" t="str">
        <f t="shared" ca="1" si="592"/>
        <v>Medicare</v>
      </c>
      <c r="K6085" t="str">
        <f t="shared" ca="1" si="593"/>
        <v>Left without being seen</v>
      </c>
      <c r="L6085" s="1">
        <f t="shared" ca="1" si="595"/>
        <v>28249</v>
      </c>
    </row>
    <row r="6086" spans="2:12" x14ac:dyDescent="0.25">
      <c r="B6086">
        <f t="shared" ca="1" si="596"/>
        <v>19</v>
      </c>
      <c r="C6086">
        <f t="shared" ca="1" si="594"/>
        <v>4</v>
      </c>
      <c r="D6086">
        <f t="shared" ca="1" si="594"/>
        <v>1949</v>
      </c>
      <c r="E6086">
        <f t="shared" ref="C6086:G6137" ca="1" si="597">RANDBETWEEN(E$4,E$5)</f>
        <v>2</v>
      </c>
      <c r="F6086">
        <f t="shared" ca="1" si="597"/>
        <v>4</v>
      </c>
      <c r="G6086">
        <f t="shared" ca="1" si="597"/>
        <v>3</v>
      </c>
      <c r="I6086" t="str">
        <f t="shared" ca="1" si="591"/>
        <v>Male</v>
      </c>
      <c r="J6086" t="str">
        <f t="shared" ca="1" si="592"/>
        <v>Self-pay</v>
      </c>
      <c r="K6086" t="str">
        <f t="shared" ca="1" si="593"/>
        <v>Transferred</v>
      </c>
      <c r="L6086" s="1">
        <f t="shared" ca="1" si="595"/>
        <v>18007</v>
      </c>
    </row>
    <row r="6087" spans="2:12" x14ac:dyDescent="0.25">
      <c r="B6087">
        <f t="shared" ca="1" si="596"/>
        <v>10</v>
      </c>
      <c r="C6087">
        <f t="shared" ca="1" si="597"/>
        <v>2</v>
      </c>
      <c r="D6087">
        <f t="shared" ca="1" si="597"/>
        <v>1932</v>
      </c>
      <c r="E6087">
        <f t="shared" ca="1" si="597"/>
        <v>2</v>
      </c>
      <c r="F6087">
        <f t="shared" ca="1" si="597"/>
        <v>5</v>
      </c>
      <c r="G6087">
        <f t="shared" ca="1" si="597"/>
        <v>1</v>
      </c>
      <c r="I6087" t="str">
        <f t="shared" ca="1" si="591"/>
        <v>Male</v>
      </c>
      <c r="J6087" t="str">
        <f t="shared" ca="1" si="592"/>
        <v>Blue Cross</v>
      </c>
      <c r="K6087" t="str">
        <f t="shared" ca="1" si="593"/>
        <v>Discharged</v>
      </c>
      <c r="L6087" s="1">
        <f t="shared" ca="1" si="595"/>
        <v>11729</v>
      </c>
    </row>
    <row r="6088" spans="2:12" x14ac:dyDescent="0.25">
      <c r="B6088">
        <f t="shared" ca="1" si="596"/>
        <v>15</v>
      </c>
      <c r="C6088">
        <f t="shared" ca="1" si="597"/>
        <v>6</v>
      </c>
      <c r="D6088">
        <f t="shared" ca="1" si="597"/>
        <v>1947</v>
      </c>
      <c r="E6088">
        <f t="shared" ca="1" si="597"/>
        <v>1</v>
      </c>
      <c r="F6088">
        <f t="shared" ca="1" si="597"/>
        <v>2</v>
      </c>
      <c r="G6088">
        <f t="shared" ca="1" si="597"/>
        <v>3</v>
      </c>
      <c r="I6088" t="str">
        <f t="shared" ca="1" si="591"/>
        <v>Female</v>
      </c>
      <c r="J6088" t="str">
        <f t="shared" ca="1" si="592"/>
        <v>Medicare</v>
      </c>
      <c r="K6088" t="str">
        <f t="shared" ca="1" si="593"/>
        <v>Transferred</v>
      </c>
      <c r="L6088" s="1">
        <f t="shared" ca="1" si="595"/>
        <v>17333</v>
      </c>
    </row>
    <row r="6089" spans="2:12" x14ac:dyDescent="0.25">
      <c r="B6089">
        <f t="shared" ca="1" si="596"/>
        <v>10</v>
      </c>
      <c r="C6089">
        <f t="shared" ca="1" si="597"/>
        <v>4</v>
      </c>
      <c r="D6089">
        <f t="shared" ca="1" si="597"/>
        <v>1978</v>
      </c>
      <c r="E6089">
        <f t="shared" ca="1" si="597"/>
        <v>2</v>
      </c>
      <c r="F6089">
        <f t="shared" ca="1" si="597"/>
        <v>1</v>
      </c>
      <c r="G6089">
        <f t="shared" ca="1" si="597"/>
        <v>2</v>
      </c>
      <c r="I6089" t="str">
        <f t="shared" ref="I6089:I6152" ca="1" si="598">VLOOKUP(E6089,GenderNum_to_GenderLabel,2,FALSE)</f>
        <v>Male</v>
      </c>
      <c r="J6089" t="str">
        <f t="shared" ref="J6089:J6152" ca="1" si="599">VLOOKUP(F6089,InsuranceNum_to_InsuranceCompany,2,FALSE)</f>
        <v>Aetna</v>
      </c>
      <c r="K6089" t="str">
        <f t="shared" ref="K6089:K6152" ca="1" si="600">VLOOKUP(G6089,DispositionNum_to_DispositionLabel,2,FALSE)</f>
        <v>Admitted</v>
      </c>
      <c r="L6089" s="1">
        <f t="shared" ca="1" si="595"/>
        <v>28590</v>
      </c>
    </row>
    <row r="6090" spans="2:12" x14ac:dyDescent="0.25">
      <c r="B6090">
        <f t="shared" ca="1" si="596"/>
        <v>21</v>
      </c>
      <c r="C6090">
        <f t="shared" ca="1" si="597"/>
        <v>10</v>
      </c>
      <c r="D6090">
        <f t="shared" ca="1" si="597"/>
        <v>2005</v>
      </c>
      <c r="E6090">
        <f t="shared" ca="1" si="597"/>
        <v>1</v>
      </c>
      <c r="F6090">
        <f t="shared" ca="1" si="597"/>
        <v>4</v>
      </c>
      <c r="G6090">
        <f t="shared" ca="1" si="597"/>
        <v>4</v>
      </c>
      <c r="I6090" t="str">
        <f t="shared" ca="1" si="598"/>
        <v>Female</v>
      </c>
      <c r="J6090" t="str">
        <f t="shared" ca="1" si="599"/>
        <v>Self-pay</v>
      </c>
      <c r="K6090" t="str">
        <f t="shared" ca="1" si="600"/>
        <v>Left without being seen</v>
      </c>
      <c r="L6090" s="1">
        <f t="shared" ca="1" si="595"/>
        <v>38646</v>
      </c>
    </row>
    <row r="6091" spans="2:12" x14ac:dyDescent="0.25">
      <c r="B6091">
        <f t="shared" ca="1" si="596"/>
        <v>9</v>
      </c>
      <c r="C6091">
        <f t="shared" ca="1" si="597"/>
        <v>11</v>
      </c>
      <c r="D6091">
        <f t="shared" ca="1" si="597"/>
        <v>1943</v>
      </c>
      <c r="E6091">
        <f t="shared" ca="1" si="597"/>
        <v>2</v>
      </c>
      <c r="F6091">
        <f t="shared" ca="1" si="597"/>
        <v>1</v>
      </c>
      <c r="G6091">
        <f t="shared" ca="1" si="597"/>
        <v>2</v>
      </c>
      <c r="I6091" t="str">
        <f t="shared" ca="1" si="598"/>
        <v>Male</v>
      </c>
      <c r="J6091" t="str">
        <f t="shared" ca="1" si="599"/>
        <v>Aetna</v>
      </c>
      <c r="K6091" t="str">
        <f t="shared" ca="1" si="600"/>
        <v>Admitted</v>
      </c>
      <c r="L6091" s="1">
        <f t="shared" ca="1" si="595"/>
        <v>16019</v>
      </c>
    </row>
    <row r="6092" spans="2:12" x14ac:dyDescent="0.25">
      <c r="B6092">
        <f t="shared" ca="1" si="596"/>
        <v>20</v>
      </c>
      <c r="C6092">
        <f t="shared" ca="1" si="597"/>
        <v>11</v>
      </c>
      <c r="D6092">
        <f t="shared" ca="1" si="597"/>
        <v>1987</v>
      </c>
      <c r="E6092">
        <f t="shared" ca="1" si="597"/>
        <v>2</v>
      </c>
      <c r="F6092">
        <f t="shared" ca="1" si="597"/>
        <v>5</v>
      </c>
      <c r="G6092">
        <f t="shared" ca="1" si="597"/>
        <v>4</v>
      </c>
      <c r="I6092" t="str">
        <f t="shared" ca="1" si="598"/>
        <v>Male</v>
      </c>
      <c r="J6092" t="str">
        <f t="shared" ca="1" si="599"/>
        <v>Blue Cross</v>
      </c>
      <c r="K6092" t="str">
        <f t="shared" ca="1" si="600"/>
        <v>Left without being seen</v>
      </c>
      <c r="L6092" s="1">
        <f t="shared" ca="1" si="595"/>
        <v>32101</v>
      </c>
    </row>
    <row r="6093" spans="2:12" x14ac:dyDescent="0.25">
      <c r="B6093">
        <f t="shared" ca="1" si="596"/>
        <v>13</v>
      </c>
      <c r="C6093">
        <f t="shared" ca="1" si="597"/>
        <v>3</v>
      </c>
      <c r="D6093">
        <f t="shared" ca="1" si="597"/>
        <v>1953</v>
      </c>
      <c r="E6093">
        <f t="shared" ca="1" si="597"/>
        <v>2</v>
      </c>
      <c r="F6093">
        <f t="shared" ca="1" si="597"/>
        <v>3</v>
      </c>
      <c r="G6093">
        <f t="shared" ca="1" si="597"/>
        <v>3</v>
      </c>
      <c r="I6093" t="str">
        <f t="shared" ca="1" si="598"/>
        <v>Male</v>
      </c>
      <c r="J6093" t="str">
        <f t="shared" ca="1" si="599"/>
        <v>Medicaid</v>
      </c>
      <c r="K6093" t="str">
        <f t="shared" ca="1" si="600"/>
        <v>Transferred</v>
      </c>
      <c r="L6093" s="1">
        <f t="shared" ca="1" si="595"/>
        <v>19431</v>
      </c>
    </row>
    <row r="6094" spans="2:12" x14ac:dyDescent="0.25">
      <c r="B6094">
        <f t="shared" ca="1" si="596"/>
        <v>13</v>
      </c>
      <c r="C6094">
        <f t="shared" ca="1" si="597"/>
        <v>11</v>
      </c>
      <c r="D6094">
        <f t="shared" ca="1" si="597"/>
        <v>2012</v>
      </c>
      <c r="E6094">
        <f t="shared" ca="1" si="597"/>
        <v>2</v>
      </c>
      <c r="F6094">
        <f t="shared" ca="1" si="597"/>
        <v>2</v>
      </c>
      <c r="G6094">
        <f t="shared" ca="1" si="597"/>
        <v>2</v>
      </c>
      <c r="I6094" t="str">
        <f t="shared" ca="1" si="598"/>
        <v>Male</v>
      </c>
      <c r="J6094" t="str">
        <f t="shared" ca="1" si="599"/>
        <v>Medicare</v>
      </c>
      <c r="K6094" t="str">
        <f t="shared" ca="1" si="600"/>
        <v>Admitted</v>
      </c>
      <c r="L6094" s="1">
        <f t="shared" ca="1" si="595"/>
        <v>41226</v>
      </c>
    </row>
    <row r="6095" spans="2:12" x14ac:dyDescent="0.25">
      <c r="B6095">
        <f t="shared" ca="1" si="596"/>
        <v>2</v>
      </c>
      <c r="C6095">
        <f t="shared" ca="1" si="597"/>
        <v>2</v>
      </c>
      <c r="D6095">
        <f t="shared" ca="1" si="597"/>
        <v>1939</v>
      </c>
      <c r="E6095">
        <f t="shared" ca="1" si="597"/>
        <v>1</v>
      </c>
      <c r="F6095">
        <f t="shared" ca="1" si="597"/>
        <v>1</v>
      </c>
      <c r="G6095">
        <f t="shared" ca="1" si="597"/>
        <v>2</v>
      </c>
      <c r="I6095" t="str">
        <f t="shared" ca="1" si="598"/>
        <v>Female</v>
      </c>
      <c r="J6095" t="str">
        <f t="shared" ca="1" si="599"/>
        <v>Aetna</v>
      </c>
      <c r="K6095" t="str">
        <f t="shared" ca="1" si="600"/>
        <v>Admitted</v>
      </c>
      <c r="L6095" s="1">
        <f t="shared" ca="1" si="595"/>
        <v>14278</v>
      </c>
    </row>
    <row r="6096" spans="2:12" x14ac:dyDescent="0.25">
      <c r="B6096">
        <f t="shared" ca="1" si="596"/>
        <v>1</v>
      </c>
      <c r="C6096">
        <f t="shared" ca="1" si="597"/>
        <v>4</v>
      </c>
      <c r="D6096">
        <f t="shared" ca="1" si="597"/>
        <v>2009</v>
      </c>
      <c r="E6096">
        <f t="shared" ca="1" si="597"/>
        <v>2</v>
      </c>
      <c r="F6096">
        <f t="shared" ca="1" si="597"/>
        <v>4</v>
      </c>
      <c r="G6096">
        <f t="shared" ca="1" si="597"/>
        <v>1</v>
      </c>
      <c r="I6096" t="str">
        <f t="shared" ca="1" si="598"/>
        <v>Male</v>
      </c>
      <c r="J6096" t="str">
        <f t="shared" ca="1" si="599"/>
        <v>Self-pay</v>
      </c>
      <c r="K6096" t="str">
        <f t="shared" ca="1" si="600"/>
        <v>Discharged</v>
      </c>
      <c r="L6096" s="1">
        <f t="shared" ca="1" si="595"/>
        <v>39904</v>
      </c>
    </row>
    <row r="6097" spans="2:12" x14ac:dyDescent="0.25">
      <c r="B6097">
        <f t="shared" ca="1" si="596"/>
        <v>15</v>
      </c>
      <c r="C6097">
        <f t="shared" ca="1" si="597"/>
        <v>5</v>
      </c>
      <c r="D6097">
        <f t="shared" ca="1" si="597"/>
        <v>1962</v>
      </c>
      <c r="E6097">
        <f t="shared" ca="1" si="597"/>
        <v>1</v>
      </c>
      <c r="F6097">
        <f t="shared" ca="1" si="597"/>
        <v>3</v>
      </c>
      <c r="G6097">
        <f t="shared" ca="1" si="597"/>
        <v>4</v>
      </c>
      <c r="I6097" t="str">
        <f t="shared" ca="1" si="598"/>
        <v>Female</v>
      </c>
      <c r="J6097" t="str">
        <f t="shared" ca="1" si="599"/>
        <v>Medicaid</v>
      </c>
      <c r="K6097" t="str">
        <f t="shared" ca="1" si="600"/>
        <v>Left without being seen</v>
      </c>
      <c r="L6097" s="1">
        <f t="shared" ca="1" si="595"/>
        <v>22781</v>
      </c>
    </row>
    <row r="6098" spans="2:12" x14ac:dyDescent="0.25">
      <c r="B6098">
        <f t="shared" ca="1" si="596"/>
        <v>28</v>
      </c>
      <c r="C6098">
        <f t="shared" ca="1" si="597"/>
        <v>2</v>
      </c>
      <c r="D6098">
        <f t="shared" ca="1" si="597"/>
        <v>1937</v>
      </c>
      <c r="E6098">
        <f t="shared" ca="1" si="597"/>
        <v>1</v>
      </c>
      <c r="F6098">
        <f t="shared" ca="1" si="597"/>
        <v>2</v>
      </c>
      <c r="G6098">
        <f t="shared" ca="1" si="597"/>
        <v>4</v>
      </c>
      <c r="I6098" t="str">
        <f t="shared" ca="1" si="598"/>
        <v>Female</v>
      </c>
      <c r="J6098" t="str">
        <f t="shared" ca="1" si="599"/>
        <v>Medicare</v>
      </c>
      <c r="K6098" t="str">
        <f t="shared" ca="1" si="600"/>
        <v>Left without being seen</v>
      </c>
      <c r="L6098" s="1">
        <f t="shared" ca="1" si="595"/>
        <v>13574</v>
      </c>
    </row>
    <row r="6099" spans="2:12" x14ac:dyDescent="0.25">
      <c r="B6099">
        <f t="shared" ca="1" si="596"/>
        <v>14</v>
      </c>
      <c r="C6099">
        <f t="shared" ca="1" si="597"/>
        <v>7</v>
      </c>
      <c r="D6099">
        <f t="shared" ca="1" si="597"/>
        <v>1998</v>
      </c>
      <c r="E6099">
        <f t="shared" ca="1" si="597"/>
        <v>2</v>
      </c>
      <c r="F6099">
        <f t="shared" ca="1" si="597"/>
        <v>3</v>
      </c>
      <c r="G6099">
        <f t="shared" ca="1" si="597"/>
        <v>4</v>
      </c>
      <c r="I6099" t="str">
        <f t="shared" ca="1" si="598"/>
        <v>Male</v>
      </c>
      <c r="J6099" t="str">
        <f t="shared" ca="1" si="599"/>
        <v>Medicaid</v>
      </c>
      <c r="K6099" t="str">
        <f t="shared" ca="1" si="600"/>
        <v>Left without being seen</v>
      </c>
      <c r="L6099" s="1">
        <f t="shared" ca="1" si="595"/>
        <v>35990</v>
      </c>
    </row>
    <row r="6100" spans="2:12" x14ac:dyDescent="0.25">
      <c r="B6100">
        <f t="shared" ca="1" si="596"/>
        <v>16</v>
      </c>
      <c r="C6100">
        <f t="shared" ca="1" si="597"/>
        <v>4</v>
      </c>
      <c r="D6100">
        <f t="shared" ca="1" si="597"/>
        <v>2004</v>
      </c>
      <c r="E6100">
        <f t="shared" ca="1" si="597"/>
        <v>1</v>
      </c>
      <c r="F6100">
        <f t="shared" ca="1" si="597"/>
        <v>5</v>
      </c>
      <c r="G6100">
        <f t="shared" ca="1" si="597"/>
        <v>2</v>
      </c>
      <c r="I6100" t="str">
        <f t="shared" ca="1" si="598"/>
        <v>Female</v>
      </c>
      <c r="J6100" t="str">
        <f t="shared" ca="1" si="599"/>
        <v>Blue Cross</v>
      </c>
      <c r="K6100" t="str">
        <f t="shared" ca="1" si="600"/>
        <v>Admitted</v>
      </c>
      <c r="L6100" s="1">
        <f t="shared" ref="L6100:L6163" ca="1" si="601">DATE(D6100,C6100,B6100)</f>
        <v>38093</v>
      </c>
    </row>
    <row r="6101" spans="2:12" x14ac:dyDescent="0.25">
      <c r="B6101">
        <f t="shared" ca="1" si="596"/>
        <v>3</v>
      </c>
      <c r="C6101">
        <f t="shared" ca="1" si="597"/>
        <v>1</v>
      </c>
      <c r="D6101">
        <f t="shared" ca="1" si="597"/>
        <v>1995</v>
      </c>
      <c r="E6101">
        <f t="shared" ca="1" si="597"/>
        <v>1</v>
      </c>
      <c r="F6101">
        <f t="shared" ca="1" si="597"/>
        <v>5</v>
      </c>
      <c r="G6101">
        <f t="shared" ca="1" si="597"/>
        <v>3</v>
      </c>
      <c r="I6101" t="str">
        <f t="shared" ca="1" si="598"/>
        <v>Female</v>
      </c>
      <c r="J6101" t="str">
        <f t="shared" ca="1" si="599"/>
        <v>Blue Cross</v>
      </c>
      <c r="K6101" t="str">
        <f t="shared" ca="1" si="600"/>
        <v>Transferred</v>
      </c>
      <c r="L6101" s="1">
        <f t="shared" ca="1" si="601"/>
        <v>34702</v>
      </c>
    </row>
    <row r="6102" spans="2:12" x14ac:dyDescent="0.25">
      <c r="B6102">
        <f t="shared" ca="1" si="596"/>
        <v>19</v>
      </c>
      <c r="C6102">
        <f t="shared" ca="1" si="597"/>
        <v>4</v>
      </c>
      <c r="D6102">
        <f t="shared" ca="1" si="597"/>
        <v>1952</v>
      </c>
      <c r="E6102">
        <f t="shared" ca="1" si="597"/>
        <v>1</v>
      </c>
      <c r="F6102">
        <f t="shared" ca="1" si="597"/>
        <v>1</v>
      </c>
      <c r="G6102">
        <f t="shared" ca="1" si="597"/>
        <v>2</v>
      </c>
      <c r="I6102" t="str">
        <f t="shared" ca="1" si="598"/>
        <v>Female</v>
      </c>
      <c r="J6102" t="str">
        <f t="shared" ca="1" si="599"/>
        <v>Aetna</v>
      </c>
      <c r="K6102" t="str">
        <f t="shared" ca="1" si="600"/>
        <v>Admitted</v>
      </c>
      <c r="L6102" s="1">
        <f t="shared" ca="1" si="601"/>
        <v>19103</v>
      </c>
    </row>
    <row r="6103" spans="2:12" x14ac:dyDescent="0.25">
      <c r="B6103">
        <f t="shared" ca="1" si="596"/>
        <v>7</v>
      </c>
      <c r="C6103">
        <f t="shared" ca="1" si="597"/>
        <v>6</v>
      </c>
      <c r="D6103">
        <f t="shared" ca="1" si="597"/>
        <v>1964</v>
      </c>
      <c r="E6103">
        <f t="shared" ca="1" si="597"/>
        <v>2</v>
      </c>
      <c r="F6103">
        <f t="shared" ca="1" si="597"/>
        <v>1</v>
      </c>
      <c r="G6103">
        <f t="shared" ca="1" si="597"/>
        <v>1</v>
      </c>
      <c r="I6103" t="str">
        <f t="shared" ca="1" si="598"/>
        <v>Male</v>
      </c>
      <c r="J6103" t="str">
        <f t="shared" ca="1" si="599"/>
        <v>Aetna</v>
      </c>
      <c r="K6103" t="str">
        <f t="shared" ca="1" si="600"/>
        <v>Discharged</v>
      </c>
      <c r="L6103" s="1">
        <f t="shared" ca="1" si="601"/>
        <v>23535</v>
      </c>
    </row>
    <row r="6104" spans="2:12" x14ac:dyDescent="0.25">
      <c r="B6104">
        <f t="shared" ca="1" si="596"/>
        <v>23</v>
      </c>
      <c r="C6104">
        <f t="shared" ca="1" si="597"/>
        <v>2</v>
      </c>
      <c r="D6104">
        <f t="shared" ca="1" si="597"/>
        <v>1977</v>
      </c>
      <c r="E6104">
        <f t="shared" ca="1" si="597"/>
        <v>2</v>
      </c>
      <c r="F6104">
        <f t="shared" ca="1" si="597"/>
        <v>5</v>
      </c>
      <c r="G6104">
        <f t="shared" ca="1" si="597"/>
        <v>3</v>
      </c>
      <c r="I6104" t="str">
        <f t="shared" ca="1" si="598"/>
        <v>Male</v>
      </c>
      <c r="J6104" t="str">
        <f t="shared" ca="1" si="599"/>
        <v>Blue Cross</v>
      </c>
      <c r="K6104" t="str">
        <f t="shared" ca="1" si="600"/>
        <v>Transferred</v>
      </c>
      <c r="L6104" s="1">
        <f t="shared" ca="1" si="601"/>
        <v>28179</v>
      </c>
    </row>
    <row r="6105" spans="2:12" x14ac:dyDescent="0.25">
      <c r="B6105">
        <f t="shared" ca="1" si="596"/>
        <v>4</v>
      </c>
      <c r="C6105">
        <f t="shared" ca="1" si="597"/>
        <v>2</v>
      </c>
      <c r="D6105">
        <f t="shared" ca="1" si="597"/>
        <v>1995</v>
      </c>
      <c r="E6105">
        <f t="shared" ca="1" si="597"/>
        <v>2</v>
      </c>
      <c r="F6105">
        <f t="shared" ca="1" si="597"/>
        <v>5</v>
      </c>
      <c r="G6105">
        <f t="shared" ca="1" si="597"/>
        <v>4</v>
      </c>
      <c r="I6105" t="str">
        <f t="shared" ca="1" si="598"/>
        <v>Male</v>
      </c>
      <c r="J6105" t="str">
        <f t="shared" ca="1" si="599"/>
        <v>Blue Cross</v>
      </c>
      <c r="K6105" t="str">
        <f t="shared" ca="1" si="600"/>
        <v>Left without being seen</v>
      </c>
      <c r="L6105" s="1">
        <f t="shared" ca="1" si="601"/>
        <v>34734</v>
      </c>
    </row>
    <row r="6106" spans="2:12" x14ac:dyDescent="0.25">
      <c r="B6106">
        <f t="shared" ca="1" si="596"/>
        <v>27</v>
      </c>
      <c r="C6106">
        <f t="shared" ca="1" si="597"/>
        <v>10</v>
      </c>
      <c r="D6106">
        <f t="shared" ca="1" si="597"/>
        <v>1969</v>
      </c>
      <c r="E6106">
        <f t="shared" ca="1" si="597"/>
        <v>1</v>
      </c>
      <c r="F6106">
        <f t="shared" ca="1" si="597"/>
        <v>4</v>
      </c>
      <c r="G6106">
        <f t="shared" ca="1" si="597"/>
        <v>2</v>
      </c>
      <c r="I6106" t="str">
        <f t="shared" ca="1" si="598"/>
        <v>Female</v>
      </c>
      <c r="J6106" t="str">
        <f t="shared" ca="1" si="599"/>
        <v>Self-pay</v>
      </c>
      <c r="K6106" t="str">
        <f t="shared" ca="1" si="600"/>
        <v>Admitted</v>
      </c>
      <c r="L6106" s="1">
        <f t="shared" ca="1" si="601"/>
        <v>25503</v>
      </c>
    </row>
    <row r="6107" spans="2:12" x14ac:dyDescent="0.25">
      <c r="B6107">
        <f t="shared" ca="1" si="596"/>
        <v>19</v>
      </c>
      <c r="C6107">
        <f t="shared" ca="1" si="597"/>
        <v>10</v>
      </c>
      <c r="D6107">
        <f t="shared" ca="1" si="597"/>
        <v>1917</v>
      </c>
      <c r="E6107">
        <f t="shared" ca="1" si="597"/>
        <v>1</v>
      </c>
      <c r="F6107">
        <f t="shared" ca="1" si="597"/>
        <v>5</v>
      </c>
      <c r="G6107">
        <f t="shared" ca="1" si="597"/>
        <v>2</v>
      </c>
      <c r="I6107" t="str">
        <f t="shared" ca="1" si="598"/>
        <v>Female</v>
      </c>
      <c r="J6107" t="str">
        <f t="shared" ca="1" si="599"/>
        <v>Blue Cross</v>
      </c>
      <c r="K6107" t="str">
        <f t="shared" ca="1" si="600"/>
        <v>Admitted</v>
      </c>
      <c r="L6107" s="1">
        <f t="shared" ca="1" si="601"/>
        <v>6502</v>
      </c>
    </row>
    <row r="6108" spans="2:12" x14ac:dyDescent="0.25">
      <c r="B6108">
        <f t="shared" ca="1" si="596"/>
        <v>17</v>
      </c>
      <c r="C6108">
        <f t="shared" ca="1" si="597"/>
        <v>4</v>
      </c>
      <c r="D6108">
        <f t="shared" ca="1" si="597"/>
        <v>1931</v>
      </c>
      <c r="E6108">
        <f t="shared" ca="1" si="597"/>
        <v>1</v>
      </c>
      <c r="F6108">
        <f t="shared" ca="1" si="597"/>
        <v>3</v>
      </c>
      <c r="G6108">
        <f t="shared" ca="1" si="597"/>
        <v>4</v>
      </c>
      <c r="I6108" t="str">
        <f t="shared" ca="1" si="598"/>
        <v>Female</v>
      </c>
      <c r="J6108" t="str">
        <f t="shared" ca="1" si="599"/>
        <v>Medicaid</v>
      </c>
      <c r="K6108" t="str">
        <f t="shared" ca="1" si="600"/>
        <v>Left without being seen</v>
      </c>
      <c r="L6108" s="1">
        <f t="shared" ca="1" si="601"/>
        <v>11430</v>
      </c>
    </row>
    <row r="6109" spans="2:12" x14ac:dyDescent="0.25">
      <c r="B6109">
        <f t="shared" ca="1" si="596"/>
        <v>8</v>
      </c>
      <c r="C6109">
        <f t="shared" ca="1" si="597"/>
        <v>6</v>
      </c>
      <c r="D6109">
        <f t="shared" ca="1" si="597"/>
        <v>1960</v>
      </c>
      <c r="E6109">
        <f t="shared" ca="1" si="597"/>
        <v>2</v>
      </c>
      <c r="F6109">
        <f t="shared" ca="1" si="597"/>
        <v>4</v>
      </c>
      <c r="G6109">
        <f t="shared" ca="1" si="597"/>
        <v>2</v>
      </c>
      <c r="I6109" t="str">
        <f t="shared" ca="1" si="598"/>
        <v>Male</v>
      </c>
      <c r="J6109" t="str">
        <f t="shared" ca="1" si="599"/>
        <v>Self-pay</v>
      </c>
      <c r="K6109" t="str">
        <f t="shared" ca="1" si="600"/>
        <v>Admitted</v>
      </c>
      <c r="L6109" s="1">
        <f t="shared" ca="1" si="601"/>
        <v>22075</v>
      </c>
    </row>
    <row r="6110" spans="2:12" x14ac:dyDescent="0.25">
      <c r="B6110">
        <f t="shared" ca="1" si="596"/>
        <v>30</v>
      </c>
      <c r="C6110">
        <f t="shared" ca="1" si="597"/>
        <v>5</v>
      </c>
      <c r="D6110">
        <f t="shared" ca="1" si="597"/>
        <v>2003</v>
      </c>
      <c r="E6110">
        <f t="shared" ca="1" si="597"/>
        <v>1</v>
      </c>
      <c r="F6110">
        <f t="shared" ca="1" si="597"/>
        <v>2</v>
      </c>
      <c r="G6110">
        <f t="shared" ca="1" si="597"/>
        <v>3</v>
      </c>
      <c r="I6110" t="str">
        <f t="shared" ca="1" si="598"/>
        <v>Female</v>
      </c>
      <c r="J6110" t="str">
        <f t="shared" ca="1" si="599"/>
        <v>Medicare</v>
      </c>
      <c r="K6110" t="str">
        <f t="shared" ca="1" si="600"/>
        <v>Transferred</v>
      </c>
      <c r="L6110" s="1">
        <f t="shared" ca="1" si="601"/>
        <v>37771</v>
      </c>
    </row>
    <row r="6111" spans="2:12" x14ac:dyDescent="0.25">
      <c r="B6111">
        <f t="shared" ca="1" si="596"/>
        <v>28</v>
      </c>
      <c r="C6111">
        <f t="shared" ca="1" si="597"/>
        <v>11</v>
      </c>
      <c r="D6111">
        <f t="shared" ca="1" si="597"/>
        <v>1969</v>
      </c>
      <c r="E6111">
        <f t="shared" ca="1" si="597"/>
        <v>2</v>
      </c>
      <c r="F6111">
        <f t="shared" ca="1" si="597"/>
        <v>3</v>
      </c>
      <c r="G6111">
        <f t="shared" ca="1" si="597"/>
        <v>1</v>
      </c>
      <c r="I6111" t="str">
        <f t="shared" ca="1" si="598"/>
        <v>Male</v>
      </c>
      <c r="J6111" t="str">
        <f t="shared" ca="1" si="599"/>
        <v>Medicaid</v>
      </c>
      <c r="K6111" t="str">
        <f t="shared" ca="1" si="600"/>
        <v>Discharged</v>
      </c>
      <c r="L6111" s="1">
        <f t="shared" ca="1" si="601"/>
        <v>25535</v>
      </c>
    </row>
    <row r="6112" spans="2:12" x14ac:dyDescent="0.25">
      <c r="B6112">
        <f t="shared" ca="1" si="596"/>
        <v>2</v>
      </c>
      <c r="C6112">
        <f t="shared" ca="1" si="597"/>
        <v>2</v>
      </c>
      <c r="D6112">
        <f t="shared" ca="1" si="597"/>
        <v>1998</v>
      </c>
      <c r="E6112">
        <f t="shared" ca="1" si="597"/>
        <v>1</v>
      </c>
      <c r="F6112">
        <f t="shared" ca="1" si="597"/>
        <v>3</v>
      </c>
      <c r="G6112">
        <f t="shared" ca="1" si="597"/>
        <v>4</v>
      </c>
      <c r="I6112" t="str">
        <f t="shared" ca="1" si="598"/>
        <v>Female</v>
      </c>
      <c r="J6112" t="str">
        <f t="shared" ca="1" si="599"/>
        <v>Medicaid</v>
      </c>
      <c r="K6112" t="str">
        <f t="shared" ca="1" si="600"/>
        <v>Left without being seen</v>
      </c>
      <c r="L6112" s="1">
        <f t="shared" ca="1" si="601"/>
        <v>35828</v>
      </c>
    </row>
    <row r="6113" spans="2:12" x14ac:dyDescent="0.25">
      <c r="B6113">
        <f t="shared" ca="1" si="596"/>
        <v>22</v>
      </c>
      <c r="C6113">
        <f t="shared" ca="1" si="597"/>
        <v>9</v>
      </c>
      <c r="D6113">
        <f t="shared" ca="1" si="597"/>
        <v>1931</v>
      </c>
      <c r="E6113">
        <f t="shared" ca="1" si="597"/>
        <v>1</v>
      </c>
      <c r="F6113">
        <f t="shared" ca="1" si="597"/>
        <v>5</v>
      </c>
      <c r="G6113">
        <f t="shared" ca="1" si="597"/>
        <v>4</v>
      </c>
      <c r="I6113" t="str">
        <f t="shared" ca="1" si="598"/>
        <v>Female</v>
      </c>
      <c r="J6113" t="str">
        <f t="shared" ca="1" si="599"/>
        <v>Blue Cross</v>
      </c>
      <c r="K6113" t="str">
        <f t="shared" ca="1" si="600"/>
        <v>Left without being seen</v>
      </c>
      <c r="L6113" s="1">
        <f t="shared" ca="1" si="601"/>
        <v>11588</v>
      </c>
    </row>
    <row r="6114" spans="2:12" x14ac:dyDescent="0.25">
      <c r="B6114">
        <f t="shared" ca="1" si="596"/>
        <v>14</v>
      </c>
      <c r="C6114">
        <f t="shared" ca="1" si="597"/>
        <v>6</v>
      </c>
      <c r="D6114">
        <f t="shared" ca="1" si="597"/>
        <v>1919</v>
      </c>
      <c r="E6114">
        <f t="shared" ca="1" si="597"/>
        <v>2</v>
      </c>
      <c r="F6114">
        <f t="shared" ca="1" si="597"/>
        <v>2</v>
      </c>
      <c r="G6114">
        <f t="shared" ca="1" si="597"/>
        <v>4</v>
      </c>
      <c r="I6114" t="str">
        <f t="shared" ca="1" si="598"/>
        <v>Male</v>
      </c>
      <c r="J6114" t="str">
        <f t="shared" ca="1" si="599"/>
        <v>Medicare</v>
      </c>
      <c r="K6114" t="str">
        <f t="shared" ca="1" si="600"/>
        <v>Left without being seen</v>
      </c>
      <c r="L6114" s="1">
        <f t="shared" ca="1" si="601"/>
        <v>7105</v>
      </c>
    </row>
    <row r="6115" spans="2:12" x14ac:dyDescent="0.25">
      <c r="B6115">
        <f t="shared" ca="1" si="596"/>
        <v>1</v>
      </c>
      <c r="C6115">
        <f t="shared" ca="1" si="597"/>
        <v>6</v>
      </c>
      <c r="D6115">
        <f t="shared" ca="1" si="597"/>
        <v>1936</v>
      </c>
      <c r="E6115">
        <f t="shared" ca="1" si="597"/>
        <v>1</v>
      </c>
      <c r="F6115">
        <f t="shared" ca="1" si="597"/>
        <v>2</v>
      </c>
      <c r="G6115">
        <f t="shared" ca="1" si="597"/>
        <v>1</v>
      </c>
      <c r="I6115" t="str">
        <f t="shared" ca="1" si="598"/>
        <v>Female</v>
      </c>
      <c r="J6115" t="str">
        <f t="shared" ca="1" si="599"/>
        <v>Medicare</v>
      </c>
      <c r="K6115" t="str">
        <f t="shared" ca="1" si="600"/>
        <v>Discharged</v>
      </c>
      <c r="L6115" s="1">
        <f t="shared" ca="1" si="601"/>
        <v>13302</v>
      </c>
    </row>
    <row r="6116" spans="2:12" x14ac:dyDescent="0.25">
      <c r="B6116">
        <f t="shared" ca="1" si="596"/>
        <v>13</v>
      </c>
      <c r="C6116">
        <f t="shared" ca="1" si="597"/>
        <v>12</v>
      </c>
      <c r="D6116">
        <f t="shared" ca="1" si="597"/>
        <v>1923</v>
      </c>
      <c r="E6116">
        <f t="shared" ca="1" si="597"/>
        <v>2</v>
      </c>
      <c r="F6116">
        <f t="shared" ca="1" si="597"/>
        <v>2</v>
      </c>
      <c r="G6116">
        <f t="shared" ca="1" si="597"/>
        <v>3</v>
      </c>
      <c r="I6116" t="str">
        <f t="shared" ca="1" si="598"/>
        <v>Male</v>
      </c>
      <c r="J6116" t="str">
        <f t="shared" ca="1" si="599"/>
        <v>Medicare</v>
      </c>
      <c r="K6116" t="str">
        <f t="shared" ca="1" si="600"/>
        <v>Transferred</v>
      </c>
      <c r="L6116" s="1">
        <f t="shared" ca="1" si="601"/>
        <v>8748</v>
      </c>
    </row>
    <row r="6117" spans="2:12" x14ac:dyDescent="0.25">
      <c r="B6117">
        <f t="shared" ca="1" si="596"/>
        <v>23</v>
      </c>
      <c r="C6117">
        <f t="shared" ca="1" si="597"/>
        <v>3</v>
      </c>
      <c r="D6117">
        <f t="shared" ca="1" si="597"/>
        <v>1918</v>
      </c>
      <c r="E6117">
        <f t="shared" ca="1" si="597"/>
        <v>2</v>
      </c>
      <c r="F6117">
        <f t="shared" ca="1" si="597"/>
        <v>5</v>
      </c>
      <c r="G6117">
        <f t="shared" ca="1" si="597"/>
        <v>2</v>
      </c>
      <c r="I6117" t="str">
        <f t="shared" ca="1" si="598"/>
        <v>Male</v>
      </c>
      <c r="J6117" t="str">
        <f t="shared" ca="1" si="599"/>
        <v>Blue Cross</v>
      </c>
      <c r="K6117" t="str">
        <f t="shared" ca="1" si="600"/>
        <v>Admitted</v>
      </c>
      <c r="L6117" s="1">
        <f t="shared" ca="1" si="601"/>
        <v>6657</v>
      </c>
    </row>
    <row r="6118" spans="2:12" x14ac:dyDescent="0.25">
      <c r="B6118">
        <f t="shared" ca="1" si="596"/>
        <v>23</v>
      </c>
      <c r="C6118">
        <f t="shared" ca="1" si="597"/>
        <v>6</v>
      </c>
      <c r="D6118">
        <f t="shared" ca="1" si="597"/>
        <v>1995</v>
      </c>
      <c r="E6118">
        <f t="shared" ca="1" si="597"/>
        <v>1</v>
      </c>
      <c r="F6118">
        <f t="shared" ca="1" si="597"/>
        <v>4</v>
      </c>
      <c r="G6118">
        <f t="shared" ca="1" si="597"/>
        <v>2</v>
      </c>
      <c r="I6118" t="str">
        <f t="shared" ca="1" si="598"/>
        <v>Female</v>
      </c>
      <c r="J6118" t="str">
        <f t="shared" ca="1" si="599"/>
        <v>Self-pay</v>
      </c>
      <c r="K6118" t="str">
        <f t="shared" ca="1" si="600"/>
        <v>Admitted</v>
      </c>
      <c r="L6118" s="1">
        <f t="shared" ca="1" si="601"/>
        <v>34873</v>
      </c>
    </row>
    <row r="6119" spans="2:12" x14ac:dyDescent="0.25">
      <c r="B6119">
        <f t="shared" ca="1" si="596"/>
        <v>5</v>
      </c>
      <c r="C6119">
        <f t="shared" ca="1" si="597"/>
        <v>2</v>
      </c>
      <c r="D6119">
        <f t="shared" ca="1" si="597"/>
        <v>1977</v>
      </c>
      <c r="E6119">
        <f t="shared" ca="1" si="597"/>
        <v>2</v>
      </c>
      <c r="F6119">
        <f t="shared" ca="1" si="597"/>
        <v>5</v>
      </c>
      <c r="G6119">
        <f t="shared" ca="1" si="597"/>
        <v>4</v>
      </c>
      <c r="I6119" t="str">
        <f t="shared" ca="1" si="598"/>
        <v>Male</v>
      </c>
      <c r="J6119" t="str">
        <f t="shared" ca="1" si="599"/>
        <v>Blue Cross</v>
      </c>
      <c r="K6119" t="str">
        <f t="shared" ca="1" si="600"/>
        <v>Left without being seen</v>
      </c>
      <c r="L6119" s="1">
        <f t="shared" ca="1" si="601"/>
        <v>28161</v>
      </c>
    </row>
    <row r="6120" spans="2:12" x14ac:dyDescent="0.25">
      <c r="B6120">
        <f t="shared" ca="1" si="596"/>
        <v>6</v>
      </c>
      <c r="C6120">
        <f t="shared" ca="1" si="597"/>
        <v>5</v>
      </c>
      <c r="D6120">
        <f t="shared" ca="1" si="597"/>
        <v>2013</v>
      </c>
      <c r="E6120">
        <f t="shared" ca="1" si="597"/>
        <v>2</v>
      </c>
      <c r="F6120">
        <f t="shared" ca="1" si="597"/>
        <v>5</v>
      </c>
      <c r="G6120">
        <f t="shared" ca="1" si="597"/>
        <v>4</v>
      </c>
      <c r="I6120" t="str">
        <f t="shared" ca="1" si="598"/>
        <v>Male</v>
      </c>
      <c r="J6120" t="str">
        <f t="shared" ca="1" si="599"/>
        <v>Blue Cross</v>
      </c>
      <c r="K6120" t="str">
        <f t="shared" ca="1" si="600"/>
        <v>Left without being seen</v>
      </c>
      <c r="L6120" s="1">
        <f t="shared" ca="1" si="601"/>
        <v>41400</v>
      </c>
    </row>
    <row r="6121" spans="2:12" x14ac:dyDescent="0.25">
      <c r="B6121">
        <f t="shared" ca="1" si="596"/>
        <v>18</v>
      </c>
      <c r="C6121">
        <f t="shared" ca="1" si="597"/>
        <v>5</v>
      </c>
      <c r="D6121">
        <f t="shared" ca="1" si="597"/>
        <v>1958</v>
      </c>
      <c r="E6121">
        <f t="shared" ca="1" si="597"/>
        <v>1</v>
      </c>
      <c r="F6121">
        <f t="shared" ca="1" si="597"/>
        <v>3</v>
      </c>
      <c r="G6121">
        <f t="shared" ca="1" si="597"/>
        <v>2</v>
      </c>
      <c r="I6121" t="str">
        <f t="shared" ca="1" si="598"/>
        <v>Female</v>
      </c>
      <c r="J6121" t="str">
        <f t="shared" ca="1" si="599"/>
        <v>Medicaid</v>
      </c>
      <c r="K6121" t="str">
        <f t="shared" ca="1" si="600"/>
        <v>Admitted</v>
      </c>
      <c r="L6121" s="1">
        <f t="shared" ca="1" si="601"/>
        <v>21323</v>
      </c>
    </row>
    <row r="6122" spans="2:12" x14ac:dyDescent="0.25">
      <c r="B6122">
        <f t="shared" ca="1" si="596"/>
        <v>25</v>
      </c>
      <c r="C6122">
        <f t="shared" ca="1" si="597"/>
        <v>1</v>
      </c>
      <c r="D6122">
        <f t="shared" ca="1" si="597"/>
        <v>2000</v>
      </c>
      <c r="E6122">
        <f t="shared" ca="1" si="597"/>
        <v>1</v>
      </c>
      <c r="F6122">
        <f t="shared" ca="1" si="597"/>
        <v>3</v>
      </c>
      <c r="G6122">
        <f t="shared" ca="1" si="597"/>
        <v>4</v>
      </c>
      <c r="I6122" t="str">
        <f t="shared" ca="1" si="598"/>
        <v>Female</v>
      </c>
      <c r="J6122" t="str">
        <f t="shared" ca="1" si="599"/>
        <v>Medicaid</v>
      </c>
      <c r="K6122" t="str">
        <f t="shared" ca="1" si="600"/>
        <v>Left without being seen</v>
      </c>
      <c r="L6122" s="1">
        <f t="shared" ca="1" si="601"/>
        <v>36550</v>
      </c>
    </row>
    <row r="6123" spans="2:12" x14ac:dyDescent="0.25">
      <c r="B6123">
        <f t="shared" ca="1" si="596"/>
        <v>25</v>
      </c>
      <c r="C6123">
        <f t="shared" ca="1" si="597"/>
        <v>8</v>
      </c>
      <c r="D6123">
        <f t="shared" ca="1" si="597"/>
        <v>1995</v>
      </c>
      <c r="E6123">
        <f t="shared" ca="1" si="597"/>
        <v>2</v>
      </c>
      <c r="F6123">
        <f t="shared" ca="1" si="597"/>
        <v>5</v>
      </c>
      <c r="G6123">
        <f t="shared" ca="1" si="597"/>
        <v>3</v>
      </c>
      <c r="I6123" t="str">
        <f t="shared" ca="1" si="598"/>
        <v>Male</v>
      </c>
      <c r="J6123" t="str">
        <f t="shared" ca="1" si="599"/>
        <v>Blue Cross</v>
      </c>
      <c r="K6123" t="str">
        <f t="shared" ca="1" si="600"/>
        <v>Transferred</v>
      </c>
      <c r="L6123" s="1">
        <f t="shared" ca="1" si="601"/>
        <v>34936</v>
      </c>
    </row>
    <row r="6124" spans="2:12" x14ac:dyDescent="0.25">
      <c r="B6124">
        <f t="shared" ca="1" si="596"/>
        <v>24</v>
      </c>
      <c r="C6124">
        <f t="shared" ca="1" si="597"/>
        <v>12</v>
      </c>
      <c r="D6124">
        <f t="shared" ca="1" si="597"/>
        <v>1996</v>
      </c>
      <c r="E6124">
        <f t="shared" ca="1" si="597"/>
        <v>1</v>
      </c>
      <c r="F6124">
        <f t="shared" ca="1" si="597"/>
        <v>4</v>
      </c>
      <c r="G6124">
        <f t="shared" ca="1" si="597"/>
        <v>1</v>
      </c>
      <c r="I6124" t="str">
        <f t="shared" ca="1" si="598"/>
        <v>Female</v>
      </c>
      <c r="J6124" t="str">
        <f t="shared" ca="1" si="599"/>
        <v>Self-pay</v>
      </c>
      <c r="K6124" t="str">
        <f t="shared" ca="1" si="600"/>
        <v>Discharged</v>
      </c>
      <c r="L6124" s="1">
        <f t="shared" ca="1" si="601"/>
        <v>35423</v>
      </c>
    </row>
    <row r="6125" spans="2:12" x14ac:dyDescent="0.25">
      <c r="B6125">
        <f t="shared" ca="1" si="596"/>
        <v>1</v>
      </c>
      <c r="C6125">
        <f t="shared" ca="1" si="597"/>
        <v>1</v>
      </c>
      <c r="D6125">
        <f t="shared" ca="1" si="597"/>
        <v>1961</v>
      </c>
      <c r="E6125">
        <f t="shared" ca="1" si="597"/>
        <v>1</v>
      </c>
      <c r="F6125">
        <f t="shared" ca="1" si="597"/>
        <v>5</v>
      </c>
      <c r="G6125">
        <f t="shared" ca="1" si="597"/>
        <v>2</v>
      </c>
      <c r="I6125" t="str">
        <f t="shared" ca="1" si="598"/>
        <v>Female</v>
      </c>
      <c r="J6125" t="str">
        <f t="shared" ca="1" si="599"/>
        <v>Blue Cross</v>
      </c>
      <c r="K6125" t="str">
        <f t="shared" ca="1" si="600"/>
        <v>Admitted</v>
      </c>
      <c r="L6125" s="1">
        <f t="shared" ca="1" si="601"/>
        <v>22282</v>
      </c>
    </row>
    <row r="6126" spans="2:12" x14ac:dyDescent="0.25">
      <c r="B6126">
        <f t="shared" ca="1" si="596"/>
        <v>7</v>
      </c>
      <c r="C6126">
        <f t="shared" ca="1" si="597"/>
        <v>7</v>
      </c>
      <c r="D6126">
        <f t="shared" ca="1" si="597"/>
        <v>1932</v>
      </c>
      <c r="E6126">
        <f t="shared" ca="1" si="597"/>
        <v>2</v>
      </c>
      <c r="F6126">
        <f t="shared" ca="1" si="597"/>
        <v>3</v>
      </c>
      <c r="G6126">
        <f t="shared" ca="1" si="597"/>
        <v>2</v>
      </c>
      <c r="I6126" t="str">
        <f t="shared" ca="1" si="598"/>
        <v>Male</v>
      </c>
      <c r="J6126" t="str">
        <f t="shared" ca="1" si="599"/>
        <v>Medicaid</v>
      </c>
      <c r="K6126" t="str">
        <f t="shared" ca="1" si="600"/>
        <v>Admitted</v>
      </c>
      <c r="L6126" s="1">
        <f t="shared" ca="1" si="601"/>
        <v>11877</v>
      </c>
    </row>
    <row r="6127" spans="2:12" x14ac:dyDescent="0.25">
      <c r="B6127">
        <f t="shared" ca="1" si="596"/>
        <v>19</v>
      </c>
      <c r="C6127">
        <f t="shared" ca="1" si="597"/>
        <v>11</v>
      </c>
      <c r="D6127">
        <f t="shared" ca="1" si="597"/>
        <v>1969</v>
      </c>
      <c r="E6127">
        <f t="shared" ca="1" si="597"/>
        <v>2</v>
      </c>
      <c r="F6127">
        <f t="shared" ca="1" si="597"/>
        <v>4</v>
      </c>
      <c r="G6127">
        <f t="shared" ca="1" si="597"/>
        <v>3</v>
      </c>
      <c r="I6127" t="str">
        <f t="shared" ca="1" si="598"/>
        <v>Male</v>
      </c>
      <c r="J6127" t="str">
        <f t="shared" ca="1" si="599"/>
        <v>Self-pay</v>
      </c>
      <c r="K6127" t="str">
        <f t="shared" ca="1" si="600"/>
        <v>Transferred</v>
      </c>
      <c r="L6127" s="1">
        <f t="shared" ca="1" si="601"/>
        <v>25526</v>
      </c>
    </row>
    <row r="6128" spans="2:12" x14ac:dyDescent="0.25">
      <c r="B6128">
        <f t="shared" ca="1" si="596"/>
        <v>6</v>
      </c>
      <c r="C6128">
        <f t="shared" ca="1" si="597"/>
        <v>9</v>
      </c>
      <c r="D6128">
        <f t="shared" ca="1" si="597"/>
        <v>1920</v>
      </c>
      <c r="E6128">
        <f t="shared" ca="1" si="597"/>
        <v>1</v>
      </c>
      <c r="F6128">
        <f t="shared" ca="1" si="597"/>
        <v>3</v>
      </c>
      <c r="G6128">
        <f t="shared" ca="1" si="597"/>
        <v>3</v>
      </c>
      <c r="I6128" t="str">
        <f t="shared" ca="1" si="598"/>
        <v>Female</v>
      </c>
      <c r="J6128" t="str">
        <f t="shared" ca="1" si="599"/>
        <v>Medicaid</v>
      </c>
      <c r="K6128" t="str">
        <f t="shared" ca="1" si="600"/>
        <v>Transferred</v>
      </c>
      <c r="L6128" s="1">
        <f t="shared" ca="1" si="601"/>
        <v>7555</v>
      </c>
    </row>
    <row r="6129" spans="2:12" x14ac:dyDescent="0.25">
      <c r="B6129">
        <f t="shared" ca="1" si="596"/>
        <v>15</v>
      </c>
      <c r="C6129">
        <f t="shared" ca="1" si="597"/>
        <v>4</v>
      </c>
      <c r="D6129">
        <f t="shared" ca="1" si="597"/>
        <v>2011</v>
      </c>
      <c r="E6129">
        <f t="shared" ca="1" si="597"/>
        <v>2</v>
      </c>
      <c r="F6129">
        <f t="shared" ca="1" si="597"/>
        <v>4</v>
      </c>
      <c r="G6129">
        <f t="shared" ca="1" si="597"/>
        <v>4</v>
      </c>
      <c r="I6129" t="str">
        <f t="shared" ca="1" si="598"/>
        <v>Male</v>
      </c>
      <c r="J6129" t="str">
        <f t="shared" ca="1" si="599"/>
        <v>Self-pay</v>
      </c>
      <c r="K6129" t="str">
        <f t="shared" ca="1" si="600"/>
        <v>Left without being seen</v>
      </c>
      <c r="L6129" s="1">
        <f t="shared" ca="1" si="601"/>
        <v>40648</v>
      </c>
    </row>
    <row r="6130" spans="2:12" x14ac:dyDescent="0.25">
      <c r="B6130">
        <f t="shared" ca="1" si="596"/>
        <v>10</v>
      </c>
      <c r="C6130">
        <f t="shared" ca="1" si="597"/>
        <v>12</v>
      </c>
      <c r="D6130">
        <f t="shared" ca="1" si="597"/>
        <v>1918</v>
      </c>
      <c r="E6130">
        <f t="shared" ca="1" si="597"/>
        <v>2</v>
      </c>
      <c r="F6130">
        <f t="shared" ca="1" si="597"/>
        <v>2</v>
      </c>
      <c r="G6130">
        <f t="shared" ca="1" si="597"/>
        <v>1</v>
      </c>
      <c r="I6130" t="str">
        <f t="shared" ca="1" si="598"/>
        <v>Male</v>
      </c>
      <c r="J6130" t="str">
        <f t="shared" ca="1" si="599"/>
        <v>Medicare</v>
      </c>
      <c r="K6130" t="str">
        <f t="shared" ca="1" si="600"/>
        <v>Discharged</v>
      </c>
      <c r="L6130" s="1">
        <f t="shared" ca="1" si="601"/>
        <v>6919</v>
      </c>
    </row>
    <row r="6131" spans="2:12" x14ac:dyDescent="0.25">
      <c r="B6131">
        <f t="shared" ca="1" si="596"/>
        <v>13</v>
      </c>
      <c r="C6131">
        <f t="shared" ca="1" si="597"/>
        <v>2</v>
      </c>
      <c r="D6131">
        <f t="shared" ca="1" si="597"/>
        <v>2008</v>
      </c>
      <c r="E6131">
        <f t="shared" ca="1" si="597"/>
        <v>2</v>
      </c>
      <c r="F6131">
        <f t="shared" ca="1" si="597"/>
        <v>4</v>
      </c>
      <c r="G6131">
        <f t="shared" ca="1" si="597"/>
        <v>1</v>
      </c>
      <c r="I6131" t="str">
        <f t="shared" ca="1" si="598"/>
        <v>Male</v>
      </c>
      <c r="J6131" t="str">
        <f t="shared" ca="1" si="599"/>
        <v>Self-pay</v>
      </c>
      <c r="K6131" t="str">
        <f t="shared" ca="1" si="600"/>
        <v>Discharged</v>
      </c>
      <c r="L6131" s="1">
        <f t="shared" ca="1" si="601"/>
        <v>39491</v>
      </c>
    </row>
    <row r="6132" spans="2:12" x14ac:dyDescent="0.25">
      <c r="B6132">
        <f t="shared" ca="1" si="596"/>
        <v>30</v>
      </c>
      <c r="C6132">
        <f t="shared" ca="1" si="597"/>
        <v>2</v>
      </c>
      <c r="D6132">
        <f t="shared" ca="1" si="597"/>
        <v>1978</v>
      </c>
      <c r="E6132">
        <f t="shared" ca="1" si="597"/>
        <v>2</v>
      </c>
      <c r="F6132">
        <f t="shared" ca="1" si="597"/>
        <v>5</v>
      </c>
      <c r="G6132">
        <f t="shared" ca="1" si="597"/>
        <v>1</v>
      </c>
      <c r="I6132" t="str">
        <f t="shared" ca="1" si="598"/>
        <v>Male</v>
      </c>
      <c r="J6132" t="str">
        <f t="shared" ca="1" si="599"/>
        <v>Blue Cross</v>
      </c>
      <c r="K6132" t="str">
        <f t="shared" ca="1" si="600"/>
        <v>Discharged</v>
      </c>
      <c r="L6132" s="1">
        <f t="shared" ca="1" si="601"/>
        <v>28551</v>
      </c>
    </row>
    <row r="6133" spans="2:12" x14ac:dyDescent="0.25">
      <c r="B6133">
        <f t="shared" ca="1" si="596"/>
        <v>6</v>
      </c>
      <c r="C6133">
        <f t="shared" ca="1" si="597"/>
        <v>2</v>
      </c>
      <c r="D6133">
        <f t="shared" ca="1" si="597"/>
        <v>1938</v>
      </c>
      <c r="E6133">
        <f t="shared" ca="1" si="597"/>
        <v>2</v>
      </c>
      <c r="F6133">
        <f t="shared" ca="1" si="597"/>
        <v>5</v>
      </c>
      <c r="G6133">
        <f t="shared" ca="1" si="597"/>
        <v>3</v>
      </c>
      <c r="I6133" t="str">
        <f t="shared" ca="1" si="598"/>
        <v>Male</v>
      </c>
      <c r="J6133" t="str">
        <f t="shared" ca="1" si="599"/>
        <v>Blue Cross</v>
      </c>
      <c r="K6133" t="str">
        <f t="shared" ca="1" si="600"/>
        <v>Transferred</v>
      </c>
      <c r="L6133" s="1">
        <f t="shared" ca="1" si="601"/>
        <v>13917</v>
      </c>
    </row>
    <row r="6134" spans="2:12" x14ac:dyDescent="0.25">
      <c r="B6134">
        <f t="shared" ca="1" si="596"/>
        <v>7</v>
      </c>
      <c r="C6134">
        <f t="shared" ca="1" si="597"/>
        <v>10</v>
      </c>
      <c r="D6134">
        <f t="shared" ca="1" si="597"/>
        <v>1920</v>
      </c>
      <c r="E6134">
        <f t="shared" ca="1" si="597"/>
        <v>2</v>
      </c>
      <c r="F6134">
        <f t="shared" ca="1" si="597"/>
        <v>1</v>
      </c>
      <c r="G6134">
        <f t="shared" ca="1" si="597"/>
        <v>3</v>
      </c>
      <c r="I6134" t="str">
        <f t="shared" ca="1" si="598"/>
        <v>Male</v>
      </c>
      <c r="J6134" t="str">
        <f t="shared" ca="1" si="599"/>
        <v>Aetna</v>
      </c>
      <c r="K6134" t="str">
        <f t="shared" ca="1" si="600"/>
        <v>Transferred</v>
      </c>
      <c r="L6134" s="1">
        <f t="shared" ca="1" si="601"/>
        <v>7586</v>
      </c>
    </row>
    <row r="6135" spans="2:12" x14ac:dyDescent="0.25">
      <c r="B6135">
        <f t="shared" ca="1" si="596"/>
        <v>7</v>
      </c>
      <c r="C6135">
        <f t="shared" ca="1" si="597"/>
        <v>5</v>
      </c>
      <c r="D6135">
        <f t="shared" ca="1" si="597"/>
        <v>1985</v>
      </c>
      <c r="E6135">
        <f t="shared" ca="1" si="597"/>
        <v>1</v>
      </c>
      <c r="F6135">
        <f t="shared" ca="1" si="597"/>
        <v>2</v>
      </c>
      <c r="G6135">
        <f t="shared" ca="1" si="597"/>
        <v>4</v>
      </c>
      <c r="I6135" t="str">
        <f t="shared" ca="1" si="598"/>
        <v>Female</v>
      </c>
      <c r="J6135" t="str">
        <f t="shared" ca="1" si="599"/>
        <v>Medicare</v>
      </c>
      <c r="K6135" t="str">
        <f t="shared" ca="1" si="600"/>
        <v>Left without being seen</v>
      </c>
      <c r="L6135" s="1">
        <f t="shared" ca="1" si="601"/>
        <v>31174</v>
      </c>
    </row>
    <row r="6136" spans="2:12" x14ac:dyDescent="0.25">
      <c r="B6136">
        <f t="shared" ca="1" si="596"/>
        <v>4</v>
      </c>
      <c r="C6136">
        <f t="shared" ca="1" si="597"/>
        <v>12</v>
      </c>
      <c r="D6136">
        <f t="shared" ca="1" si="597"/>
        <v>1930</v>
      </c>
      <c r="E6136">
        <f t="shared" ca="1" si="597"/>
        <v>2</v>
      </c>
      <c r="F6136">
        <f t="shared" ca="1" si="597"/>
        <v>5</v>
      </c>
      <c r="G6136">
        <f t="shared" ca="1" si="597"/>
        <v>1</v>
      </c>
      <c r="I6136" t="str">
        <f t="shared" ca="1" si="598"/>
        <v>Male</v>
      </c>
      <c r="J6136" t="str">
        <f t="shared" ca="1" si="599"/>
        <v>Blue Cross</v>
      </c>
      <c r="K6136" t="str">
        <f t="shared" ca="1" si="600"/>
        <v>Discharged</v>
      </c>
      <c r="L6136" s="1">
        <f t="shared" ca="1" si="601"/>
        <v>11296</v>
      </c>
    </row>
    <row r="6137" spans="2:12" x14ac:dyDescent="0.25">
      <c r="B6137">
        <f t="shared" ca="1" si="596"/>
        <v>4</v>
      </c>
      <c r="C6137">
        <f t="shared" ca="1" si="597"/>
        <v>2</v>
      </c>
      <c r="D6137">
        <f t="shared" ca="1" si="597"/>
        <v>2006</v>
      </c>
      <c r="E6137">
        <f t="shared" ref="C6137:G6188" ca="1" si="602">RANDBETWEEN(E$4,E$5)</f>
        <v>1</v>
      </c>
      <c r="F6137">
        <f t="shared" ca="1" si="602"/>
        <v>1</v>
      </c>
      <c r="G6137">
        <f t="shared" ca="1" si="602"/>
        <v>2</v>
      </c>
      <c r="I6137" t="str">
        <f t="shared" ca="1" si="598"/>
        <v>Female</v>
      </c>
      <c r="J6137" t="str">
        <f t="shared" ca="1" si="599"/>
        <v>Aetna</v>
      </c>
      <c r="K6137" t="str">
        <f t="shared" ca="1" si="600"/>
        <v>Admitted</v>
      </c>
      <c r="L6137" s="1">
        <f t="shared" ca="1" si="601"/>
        <v>38752</v>
      </c>
    </row>
    <row r="6138" spans="2:12" x14ac:dyDescent="0.25">
      <c r="B6138">
        <f t="shared" ca="1" si="596"/>
        <v>24</v>
      </c>
      <c r="C6138">
        <f t="shared" ca="1" si="602"/>
        <v>10</v>
      </c>
      <c r="D6138">
        <f t="shared" ca="1" si="602"/>
        <v>1995</v>
      </c>
      <c r="E6138">
        <f t="shared" ca="1" si="602"/>
        <v>2</v>
      </c>
      <c r="F6138">
        <f t="shared" ca="1" si="602"/>
        <v>3</v>
      </c>
      <c r="G6138">
        <f t="shared" ca="1" si="602"/>
        <v>4</v>
      </c>
      <c r="I6138" t="str">
        <f t="shared" ca="1" si="598"/>
        <v>Male</v>
      </c>
      <c r="J6138" t="str">
        <f t="shared" ca="1" si="599"/>
        <v>Medicaid</v>
      </c>
      <c r="K6138" t="str">
        <f t="shared" ca="1" si="600"/>
        <v>Left without being seen</v>
      </c>
      <c r="L6138" s="1">
        <f t="shared" ca="1" si="601"/>
        <v>34996</v>
      </c>
    </row>
    <row r="6139" spans="2:12" x14ac:dyDescent="0.25">
      <c r="B6139">
        <f t="shared" ca="1" si="596"/>
        <v>25</v>
      </c>
      <c r="C6139">
        <f t="shared" ca="1" si="602"/>
        <v>9</v>
      </c>
      <c r="D6139">
        <f t="shared" ca="1" si="602"/>
        <v>1952</v>
      </c>
      <c r="E6139">
        <f t="shared" ca="1" si="602"/>
        <v>2</v>
      </c>
      <c r="F6139">
        <f t="shared" ca="1" si="602"/>
        <v>3</v>
      </c>
      <c r="G6139">
        <f t="shared" ca="1" si="602"/>
        <v>3</v>
      </c>
      <c r="I6139" t="str">
        <f t="shared" ca="1" si="598"/>
        <v>Male</v>
      </c>
      <c r="J6139" t="str">
        <f t="shared" ca="1" si="599"/>
        <v>Medicaid</v>
      </c>
      <c r="K6139" t="str">
        <f t="shared" ca="1" si="600"/>
        <v>Transferred</v>
      </c>
      <c r="L6139" s="1">
        <f t="shared" ca="1" si="601"/>
        <v>19262</v>
      </c>
    </row>
    <row r="6140" spans="2:12" x14ac:dyDescent="0.25">
      <c r="B6140">
        <f t="shared" ca="1" si="596"/>
        <v>26</v>
      </c>
      <c r="C6140">
        <f t="shared" ca="1" si="602"/>
        <v>4</v>
      </c>
      <c r="D6140">
        <f t="shared" ca="1" si="602"/>
        <v>1987</v>
      </c>
      <c r="E6140">
        <f t="shared" ca="1" si="602"/>
        <v>2</v>
      </c>
      <c r="F6140">
        <f t="shared" ca="1" si="602"/>
        <v>5</v>
      </c>
      <c r="G6140">
        <f t="shared" ca="1" si="602"/>
        <v>2</v>
      </c>
      <c r="I6140" t="str">
        <f t="shared" ca="1" si="598"/>
        <v>Male</v>
      </c>
      <c r="J6140" t="str">
        <f t="shared" ca="1" si="599"/>
        <v>Blue Cross</v>
      </c>
      <c r="K6140" t="str">
        <f t="shared" ca="1" si="600"/>
        <v>Admitted</v>
      </c>
      <c r="L6140" s="1">
        <f t="shared" ca="1" si="601"/>
        <v>31893</v>
      </c>
    </row>
    <row r="6141" spans="2:12" x14ac:dyDescent="0.25">
      <c r="B6141">
        <f t="shared" ca="1" si="596"/>
        <v>15</v>
      </c>
      <c r="C6141">
        <f t="shared" ca="1" si="602"/>
        <v>12</v>
      </c>
      <c r="D6141">
        <f t="shared" ca="1" si="602"/>
        <v>2010</v>
      </c>
      <c r="E6141">
        <f t="shared" ca="1" si="602"/>
        <v>1</v>
      </c>
      <c r="F6141">
        <f t="shared" ca="1" si="602"/>
        <v>4</v>
      </c>
      <c r="G6141">
        <f t="shared" ca="1" si="602"/>
        <v>4</v>
      </c>
      <c r="I6141" t="str">
        <f t="shared" ca="1" si="598"/>
        <v>Female</v>
      </c>
      <c r="J6141" t="str">
        <f t="shared" ca="1" si="599"/>
        <v>Self-pay</v>
      </c>
      <c r="K6141" t="str">
        <f t="shared" ca="1" si="600"/>
        <v>Left without being seen</v>
      </c>
      <c r="L6141" s="1">
        <f t="shared" ca="1" si="601"/>
        <v>40527</v>
      </c>
    </row>
    <row r="6142" spans="2:12" x14ac:dyDescent="0.25">
      <c r="B6142">
        <f t="shared" ca="1" si="596"/>
        <v>19</v>
      </c>
      <c r="C6142">
        <f t="shared" ca="1" si="602"/>
        <v>12</v>
      </c>
      <c r="D6142">
        <f t="shared" ca="1" si="602"/>
        <v>1984</v>
      </c>
      <c r="E6142">
        <f t="shared" ca="1" si="602"/>
        <v>1</v>
      </c>
      <c r="F6142">
        <f t="shared" ca="1" si="602"/>
        <v>4</v>
      </c>
      <c r="G6142">
        <f t="shared" ca="1" si="602"/>
        <v>2</v>
      </c>
      <c r="I6142" t="str">
        <f t="shared" ca="1" si="598"/>
        <v>Female</v>
      </c>
      <c r="J6142" t="str">
        <f t="shared" ca="1" si="599"/>
        <v>Self-pay</v>
      </c>
      <c r="K6142" t="str">
        <f t="shared" ca="1" si="600"/>
        <v>Admitted</v>
      </c>
      <c r="L6142" s="1">
        <f t="shared" ca="1" si="601"/>
        <v>31035</v>
      </c>
    </row>
    <row r="6143" spans="2:12" x14ac:dyDescent="0.25">
      <c r="B6143">
        <f t="shared" ca="1" si="596"/>
        <v>17</v>
      </c>
      <c r="C6143">
        <f t="shared" ca="1" si="602"/>
        <v>4</v>
      </c>
      <c r="D6143">
        <f t="shared" ca="1" si="602"/>
        <v>1997</v>
      </c>
      <c r="E6143">
        <f t="shared" ca="1" si="602"/>
        <v>2</v>
      </c>
      <c r="F6143">
        <f t="shared" ca="1" si="602"/>
        <v>4</v>
      </c>
      <c r="G6143">
        <f t="shared" ca="1" si="602"/>
        <v>2</v>
      </c>
      <c r="I6143" t="str">
        <f t="shared" ca="1" si="598"/>
        <v>Male</v>
      </c>
      <c r="J6143" t="str">
        <f t="shared" ca="1" si="599"/>
        <v>Self-pay</v>
      </c>
      <c r="K6143" t="str">
        <f t="shared" ca="1" si="600"/>
        <v>Admitted</v>
      </c>
      <c r="L6143" s="1">
        <f t="shared" ca="1" si="601"/>
        <v>35537</v>
      </c>
    </row>
    <row r="6144" spans="2:12" x14ac:dyDescent="0.25">
      <c r="B6144">
        <f t="shared" ca="1" si="596"/>
        <v>27</v>
      </c>
      <c r="C6144">
        <f t="shared" ca="1" si="602"/>
        <v>9</v>
      </c>
      <c r="D6144">
        <f t="shared" ca="1" si="602"/>
        <v>1943</v>
      </c>
      <c r="E6144">
        <f t="shared" ca="1" si="602"/>
        <v>2</v>
      </c>
      <c r="F6144">
        <f t="shared" ca="1" si="602"/>
        <v>4</v>
      </c>
      <c r="G6144">
        <f t="shared" ca="1" si="602"/>
        <v>2</v>
      </c>
      <c r="I6144" t="str">
        <f t="shared" ca="1" si="598"/>
        <v>Male</v>
      </c>
      <c r="J6144" t="str">
        <f t="shared" ca="1" si="599"/>
        <v>Self-pay</v>
      </c>
      <c r="K6144" t="str">
        <f t="shared" ca="1" si="600"/>
        <v>Admitted</v>
      </c>
      <c r="L6144" s="1">
        <f t="shared" ca="1" si="601"/>
        <v>15976</v>
      </c>
    </row>
    <row r="6145" spans="2:12" x14ac:dyDescent="0.25">
      <c r="B6145">
        <f t="shared" ca="1" si="596"/>
        <v>27</v>
      </c>
      <c r="C6145">
        <f t="shared" ca="1" si="602"/>
        <v>12</v>
      </c>
      <c r="D6145">
        <f t="shared" ca="1" si="602"/>
        <v>1955</v>
      </c>
      <c r="E6145">
        <f t="shared" ca="1" si="602"/>
        <v>1</v>
      </c>
      <c r="F6145">
        <f t="shared" ca="1" si="602"/>
        <v>1</v>
      </c>
      <c r="G6145">
        <f t="shared" ca="1" si="602"/>
        <v>2</v>
      </c>
      <c r="I6145" t="str">
        <f t="shared" ca="1" si="598"/>
        <v>Female</v>
      </c>
      <c r="J6145" t="str">
        <f t="shared" ca="1" si="599"/>
        <v>Aetna</v>
      </c>
      <c r="K6145" t="str">
        <f t="shared" ca="1" si="600"/>
        <v>Admitted</v>
      </c>
      <c r="L6145" s="1">
        <f t="shared" ca="1" si="601"/>
        <v>20450</v>
      </c>
    </row>
    <row r="6146" spans="2:12" x14ac:dyDescent="0.25">
      <c r="B6146">
        <f t="shared" ca="1" si="596"/>
        <v>19</v>
      </c>
      <c r="C6146">
        <f t="shared" ca="1" si="602"/>
        <v>7</v>
      </c>
      <c r="D6146">
        <f t="shared" ca="1" si="602"/>
        <v>1986</v>
      </c>
      <c r="E6146">
        <f t="shared" ca="1" si="602"/>
        <v>1</v>
      </c>
      <c r="F6146">
        <f t="shared" ca="1" si="602"/>
        <v>1</v>
      </c>
      <c r="G6146">
        <f t="shared" ca="1" si="602"/>
        <v>2</v>
      </c>
      <c r="I6146" t="str">
        <f t="shared" ca="1" si="598"/>
        <v>Female</v>
      </c>
      <c r="J6146" t="str">
        <f t="shared" ca="1" si="599"/>
        <v>Aetna</v>
      </c>
      <c r="K6146" t="str">
        <f t="shared" ca="1" si="600"/>
        <v>Admitted</v>
      </c>
      <c r="L6146" s="1">
        <f t="shared" ca="1" si="601"/>
        <v>31612</v>
      </c>
    </row>
    <row r="6147" spans="2:12" x14ac:dyDescent="0.25">
      <c r="B6147">
        <f t="shared" ca="1" si="596"/>
        <v>22</v>
      </c>
      <c r="C6147">
        <f t="shared" ca="1" si="602"/>
        <v>12</v>
      </c>
      <c r="D6147">
        <f t="shared" ca="1" si="602"/>
        <v>1958</v>
      </c>
      <c r="E6147">
        <f t="shared" ca="1" si="602"/>
        <v>1</v>
      </c>
      <c r="F6147">
        <f t="shared" ca="1" si="602"/>
        <v>5</v>
      </c>
      <c r="G6147">
        <f t="shared" ca="1" si="602"/>
        <v>3</v>
      </c>
      <c r="I6147" t="str">
        <f t="shared" ca="1" si="598"/>
        <v>Female</v>
      </c>
      <c r="J6147" t="str">
        <f t="shared" ca="1" si="599"/>
        <v>Blue Cross</v>
      </c>
      <c r="K6147" t="str">
        <f t="shared" ca="1" si="600"/>
        <v>Transferred</v>
      </c>
      <c r="L6147" s="1">
        <f t="shared" ca="1" si="601"/>
        <v>21541</v>
      </c>
    </row>
    <row r="6148" spans="2:12" x14ac:dyDescent="0.25">
      <c r="B6148">
        <f t="shared" ca="1" si="596"/>
        <v>24</v>
      </c>
      <c r="C6148">
        <f t="shared" ca="1" si="602"/>
        <v>2</v>
      </c>
      <c r="D6148">
        <f t="shared" ca="1" si="602"/>
        <v>1954</v>
      </c>
      <c r="E6148">
        <f t="shared" ca="1" si="602"/>
        <v>2</v>
      </c>
      <c r="F6148">
        <f t="shared" ca="1" si="602"/>
        <v>1</v>
      </c>
      <c r="G6148">
        <f t="shared" ca="1" si="602"/>
        <v>3</v>
      </c>
      <c r="I6148" t="str">
        <f t="shared" ca="1" si="598"/>
        <v>Male</v>
      </c>
      <c r="J6148" t="str">
        <f t="shared" ca="1" si="599"/>
        <v>Aetna</v>
      </c>
      <c r="K6148" t="str">
        <f t="shared" ca="1" si="600"/>
        <v>Transferred</v>
      </c>
      <c r="L6148" s="1">
        <f t="shared" ca="1" si="601"/>
        <v>19779</v>
      </c>
    </row>
    <row r="6149" spans="2:12" x14ac:dyDescent="0.25">
      <c r="B6149">
        <f t="shared" ref="B6149:B6212" ca="1" si="603">RANDBETWEEN(B$4,B$5)</f>
        <v>23</v>
      </c>
      <c r="C6149">
        <f t="shared" ca="1" si="602"/>
        <v>7</v>
      </c>
      <c r="D6149">
        <f t="shared" ca="1" si="602"/>
        <v>2003</v>
      </c>
      <c r="E6149">
        <f t="shared" ca="1" si="602"/>
        <v>1</v>
      </c>
      <c r="F6149">
        <f t="shared" ca="1" si="602"/>
        <v>2</v>
      </c>
      <c r="G6149">
        <f t="shared" ca="1" si="602"/>
        <v>3</v>
      </c>
      <c r="I6149" t="str">
        <f t="shared" ca="1" si="598"/>
        <v>Female</v>
      </c>
      <c r="J6149" t="str">
        <f t="shared" ca="1" si="599"/>
        <v>Medicare</v>
      </c>
      <c r="K6149" t="str">
        <f t="shared" ca="1" si="600"/>
        <v>Transferred</v>
      </c>
      <c r="L6149" s="1">
        <f t="shared" ca="1" si="601"/>
        <v>37825</v>
      </c>
    </row>
    <row r="6150" spans="2:12" x14ac:dyDescent="0.25">
      <c r="B6150">
        <f t="shared" ca="1" si="603"/>
        <v>24</v>
      </c>
      <c r="C6150">
        <f t="shared" ca="1" si="602"/>
        <v>2</v>
      </c>
      <c r="D6150">
        <f t="shared" ca="1" si="602"/>
        <v>1956</v>
      </c>
      <c r="E6150">
        <f t="shared" ca="1" si="602"/>
        <v>2</v>
      </c>
      <c r="F6150">
        <f t="shared" ca="1" si="602"/>
        <v>3</v>
      </c>
      <c r="G6150">
        <f t="shared" ca="1" si="602"/>
        <v>3</v>
      </c>
      <c r="I6150" t="str">
        <f t="shared" ca="1" si="598"/>
        <v>Male</v>
      </c>
      <c r="J6150" t="str">
        <f t="shared" ca="1" si="599"/>
        <v>Medicaid</v>
      </c>
      <c r="K6150" t="str">
        <f t="shared" ca="1" si="600"/>
        <v>Transferred</v>
      </c>
      <c r="L6150" s="1">
        <f t="shared" ca="1" si="601"/>
        <v>20509</v>
      </c>
    </row>
    <row r="6151" spans="2:12" x14ac:dyDescent="0.25">
      <c r="B6151">
        <f t="shared" ca="1" si="603"/>
        <v>9</v>
      </c>
      <c r="C6151">
        <f t="shared" ca="1" si="602"/>
        <v>7</v>
      </c>
      <c r="D6151">
        <f t="shared" ca="1" si="602"/>
        <v>1996</v>
      </c>
      <c r="E6151">
        <f t="shared" ca="1" si="602"/>
        <v>1</v>
      </c>
      <c r="F6151">
        <f t="shared" ca="1" si="602"/>
        <v>2</v>
      </c>
      <c r="G6151">
        <f t="shared" ca="1" si="602"/>
        <v>1</v>
      </c>
      <c r="I6151" t="str">
        <f t="shared" ca="1" si="598"/>
        <v>Female</v>
      </c>
      <c r="J6151" t="str">
        <f t="shared" ca="1" si="599"/>
        <v>Medicare</v>
      </c>
      <c r="K6151" t="str">
        <f t="shared" ca="1" si="600"/>
        <v>Discharged</v>
      </c>
      <c r="L6151" s="1">
        <f t="shared" ca="1" si="601"/>
        <v>35255</v>
      </c>
    </row>
    <row r="6152" spans="2:12" x14ac:dyDescent="0.25">
      <c r="B6152">
        <f t="shared" ca="1" si="603"/>
        <v>11</v>
      </c>
      <c r="C6152">
        <f t="shared" ca="1" si="602"/>
        <v>7</v>
      </c>
      <c r="D6152">
        <f t="shared" ca="1" si="602"/>
        <v>1968</v>
      </c>
      <c r="E6152">
        <f t="shared" ca="1" si="602"/>
        <v>2</v>
      </c>
      <c r="F6152">
        <f t="shared" ca="1" si="602"/>
        <v>2</v>
      </c>
      <c r="G6152">
        <f t="shared" ca="1" si="602"/>
        <v>2</v>
      </c>
      <c r="I6152" t="str">
        <f t="shared" ca="1" si="598"/>
        <v>Male</v>
      </c>
      <c r="J6152" t="str">
        <f t="shared" ca="1" si="599"/>
        <v>Medicare</v>
      </c>
      <c r="K6152" t="str">
        <f t="shared" ca="1" si="600"/>
        <v>Admitted</v>
      </c>
      <c r="L6152" s="1">
        <f t="shared" ca="1" si="601"/>
        <v>25030</v>
      </c>
    </row>
    <row r="6153" spans="2:12" x14ac:dyDescent="0.25">
      <c r="B6153">
        <f t="shared" ca="1" si="603"/>
        <v>13</v>
      </c>
      <c r="C6153">
        <f t="shared" ca="1" si="602"/>
        <v>4</v>
      </c>
      <c r="D6153">
        <f t="shared" ca="1" si="602"/>
        <v>1952</v>
      </c>
      <c r="E6153">
        <f t="shared" ca="1" si="602"/>
        <v>2</v>
      </c>
      <c r="F6153">
        <f t="shared" ca="1" si="602"/>
        <v>3</v>
      </c>
      <c r="G6153">
        <f t="shared" ca="1" si="602"/>
        <v>1</v>
      </c>
      <c r="I6153" t="str">
        <f t="shared" ref="I6153:I6216" ca="1" si="604">VLOOKUP(E6153,GenderNum_to_GenderLabel,2,FALSE)</f>
        <v>Male</v>
      </c>
      <c r="J6153" t="str">
        <f t="shared" ref="J6153:J6216" ca="1" si="605">VLOOKUP(F6153,InsuranceNum_to_InsuranceCompany,2,FALSE)</f>
        <v>Medicaid</v>
      </c>
      <c r="K6153" t="str">
        <f t="shared" ref="K6153:K6216" ca="1" si="606">VLOOKUP(G6153,DispositionNum_to_DispositionLabel,2,FALSE)</f>
        <v>Discharged</v>
      </c>
      <c r="L6153" s="1">
        <f t="shared" ca="1" si="601"/>
        <v>19097</v>
      </c>
    </row>
    <row r="6154" spans="2:12" x14ac:dyDescent="0.25">
      <c r="B6154">
        <f t="shared" ca="1" si="603"/>
        <v>27</v>
      </c>
      <c r="C6154">
        <f t="shared" ca="1" si="602"/>
        <v>2</v>
      </c>
      <c r="D6154">
        <f t="shared" ca="1" si="602"/>
        <v>1932</v>
      </c>
      <c r="E6154">
        <f t="shared" ca="1" si="602"/>
        <v>2</v>
      </c>
      <c r="F6154">
        <f t="shared" ca="1" si="602"/>
        <v>4</v>
      </c>
      <c r="G6154">
        <f t="shared" ca="1" si="602"/>
        <v>3</v>
      </c>
      <c r="I6154" t="str">
        <f t="shared" ca="1" si="604"/>
        <v>Male</v>
      </c>
      <c r="J6154" t="str">
        <f t="shared" ca="1" si="605"/>
        <v>Self-pay</v>
      </c>
      <c r="K6154" t="str">
        <f t="shared" ca="1" si="606"/>
        <v>Transferred</v>
      </c>
      <c r="L6154" s="1">
        <f t="shared" ca="1" si="601"/>
        <v>11746</v>
      </c>
    </row>
    <row r="6155" spans="2:12" x14ac:dyDescent="0.25">
      <c r="B6155">
        <f t="shared" ca="1" si="603"/>
        <v>17</v>
      </c>
      <c r="C6155">
        <f t="shared" ca="1" si="602"/>
        <v>9</v>
      </c>
      <c r="D6155">
        <f t="shared" ca="1" si="602"/>
        <v>2011</v>
      </c>
      <c r="E6155">
        <f t="shared" ca="1" si="602"/>
        <v>1</v>
      </c>
      <c r="F6155">
        <f t="shared" ca="1" si="602"/>
        <v>5</v>
      </c>
      <c r="G6155">
        <f t="shared" ca="1" si="602"/>
        <v>4</v>
      </c>
      <c r="I6155" t="str">
        <f t="shared" ca="1" si="604"/>
        <v>Female</v>
      </c>
      <c r="J6155" t="str">
        <f t="shared" ca="1" si="605"/>
        <v>Blue Cross</v>
      </c>
      <c r="K6155" t="str">
        <f t="shared" ca="1" si="606"/>
        <v>Left without being seen</v>
      </c>
      <c r="L6155" s="1">
        <f t="shared" ca="1" si="601"/>
        <v>40803</v>
      </c>
    </row>
    <row r="6156" spans="2:12" x14ac:dyDescent="0.25">
      <c r="B6156">
        <f t="shared" ca="1" si="603"/>
        <v>6</v>
      </c>
      <c r="C6156">
        <f t="shared" ca="1" si="602"/>
        <v>5</v>
      </c>
      <c r="D6156">
        <f t="shared" ca="1" si="602"/>
        <v>1976</v>
      </c>
      <c r="E6156">
        <f t="shared" ca="1" si="602"/>
        <v>2</v>
      </c>
      <c r="F6156">
        <f t="shared" ca="1" si="602"/>
        <v>4</v>
      </c>
      <c r="G6156">
        <f t="shared" ca="1" si="602"/>
        <v>4</v>
      </c>
      <c r="I6156" t="str">
        <f t="shared" ca="1" si="604"/>
        <v>Male</v>
      </c>
      <c r="J6156" t="str">
        <f t="shared" ca="1" si="605"/>
        <v>Self-pay</v>
      </c>
      <c r="K6156" t="str">
        <f t="shared" ca="1" si="606"/>
        <v>Left without being seen</v>
      </c>
      <c r="L6156" s="1">
        <f t="shared" ca="1" si="601"/>
        <v>27886</v>
      </c>
    </row>
    <row r="6157" spans="2:12" x14ac:dyDescent="0.25">
      <c r="B6157">
        <f t="shared" ca="1" si="603"/>
        <v>19</v>
      </c>
      <c r="C6157">
        <f t="shared" ca="1" si="602"/>
        <v>2</v>
      </c>
      <c r="D6157">
        <f t="shared" ca="1" si="602"/>
        <v>1996</v>
      </c>
      <c r="E6157">
        <f t="shared" ca="1" si="602"/>
        <v>2</v>
      </c>
      <c r="F6157">
        <f t="shared" ca="1" si="602"/>
        <v>3</v>
      </c>
      <c r="G6157">
        <f t="shared" ca="1" si="602"/>
        <v>4</v>
      </c>
      <c r="I6157" t="str">
        <f t="shared" ca="1" si="604"/>
        <v>Male</v>
      </c>
      <c r="J6157" t="str">
        <f t="shared" ca="1" si="605"/>
        <v>Medicaid</v>
      </c>
      <c r="K6157" t="str">
        <f t="shared" ca="1" si="606"/>
        <v>Left without being seen</v>
      </c>
      <c r="L6157" s="1">
        <f t="shared" ca="1" si="601"/>
        <v>35114</v>
      </c>
    </row>
    <row r="6158" spans="2:12" x14ac:dyDescent="0.25">
      <c r="B6158">
        <f t="shared" ca="1" si="603"/>
        <v>23</v>
      </c>
      <c r="C6158">
        <f t="shared" ca="1" si="602"/>
        <v>9</v>
      </c>
      <c r="D6158">
        <f t="shared" ca="1" si="602"/>
        <v>1958</v>
      </c>
      <c r="E6158">
        <f t="shared" ca="1" si="602"/>
        <v>1</v>
      </c>
      <c r="F6158">
        <f t="shared" ca="1" si="602"/>
        <v>3</v>
      </c>
      <c r="G6158">
        <f t="shared" ca="1" si="602"/>
        <v>4</v>
      </c>
      <c r="I6158" t="str">
        <f t="shared" ca="1" si="604"/>
        <v>Female</v>
      </c>
      <c r="J6158" t="str">
        <f t="shared" ca="1" si="605"/>
        <v>Medicaid</v>
      </c>
      <c r="K6158" t="str">
        <f t="shared" ca="1" si="606"/>
        <v>Left without being seen</v>
      </c>
      <c r="L6158" s="1">
        <f t="shared" ca="1" si="601"/>
        <v>21451</v>
      </c>
    </row>
    <row r="6159" spans="2:12" x14ac:dyDescent="0.25">
      <c r="B6159">
        <f t="shared" ca="1" si="603"/>
        <v>17</v>
      </c>
      <c r="C6159">
        <f t="shared" ca="1" si="602"/>
        <v>11</v>
      </c>
      <c r="D6159">
        <f t="shared" ca="1" si="602"/>
        <v>1947</v>
      </c>
      <c r="E6159">
        <f t="shared" ca="1" si="602"/>
        <v>2</v>
      </c>
      <c r="F6159">
        <f t="shared" ca="1" si="602"/>
        <v>4</v>
      </c>
      <c r="G6159">
        <f t="shared" ca="1" si="602"/>
        <v>3</v>
      </c>
      <c r="I6159" t="str">
        <f t="shared" ca="1" si="604"/>
        <v>Male</v>
      </c>
      <c r="J6159" t="str">
        <f t="shared" ca="1" si="605"/>
        <v>Self-pay</v>
      </c>
      <c r="K6159" t="str">
        <f t="shared" ca="1" si="606"/>
        <v>Transferred</v>
      </c>
      <c r="L6159" s="1">
        <f t="shared" ca="1" si="601"/>
        <v>17488</v>
      </c>
    </row>
    <row r="6160" spans="2:12" x14ac:dyDescent="0.25">
      <c r="B6160">
        <f t="shared" ca="1" si="603"/>
        <v>27</v>
      </c>
      <c r="C6160">
        <f t="shared" ca="1" si="602"/>
        <v>8</v>
      </c>
      <c r="D6160">
        <f t="shared" ca="1" si="602"/>
        <v>2013</v>
      </c>
      <c r="E6160">
        <f t="shared" ca="1" si="602"/>
        <v>2</v>
      </c>
      <c r="F6160">
        <f t="shared" ca="1" si="602"/>
        <v>5</v>
      </c>
      <c r="G6160">
        <f t="shared" ca="1" si="602"/>
        <v>2</v>
      </c>
      <c r="I6160" t="str">
        <f t="shared" ca="1" si="604"/>
        <v>Male</v>
      </c>
      <c r="J6160" t="str">
        <f t="shared" ca="1" si="605"/>
        <v>Blue Cross</v>
      </c>
      <c r="K6160" t="str">
        <f t="shared" ca="1" si="606"/>
        <v>Admitted</v>
      </c>
      <c r="L6160" s="1">
        <f t="shared" ca="1" si="601"/>
        <v>41513</v>
      </c>
    </row>
    <row r="6161" spans="2:12" x14ac:dyDescent="0.25">
      <c r="B6161">
        <f t="shared" ca="1" si="603"/>
        <v>6</v>
      </c>
      <c r="C6161">
        <f t="shared" ca="1" si="602"/>
        <v>7</v>
      </c>
      <c r="D6161">
        <f t="shared" ca="1" si="602"/>
        <v>1924</v>
      </c>
      <c r="E6161">
        <f t="shared" ca="1" si="602"/>
        <v>1</v>
      </c>
      <c r="F6161">
        <f t="shared" ca="1" si="602"/>
        <v>1</v>
      </c>
      <c r="G6161">
        <f t="shared" ca="1" si="602"/>
        <v>1</v>
      </c>
      <c r="I6161" t="str">
        <f t="shared" ca="1" si="604"/>
        <v>Female</v>
      </c>
      <c r="J6161" t="str">
        <f t="shared" ca="1" si="605"/>
        <v>Aetna</v>
      </c>
      <c r="K6161" t="str">
        <f t="shared" ca="1" si="606"/>
        <v>Discharged</v>
      </c>
      <c r="L6161" s="1">
        <f t="shared" ca="1" si="601"/>
        <v>8954</v>
      </c>
    </row>
    <row r="6162" spans="2:12" x14ac:dyDescent="0.25">
      <c r="B6162">
        <f t="shared" ca="1" si="603"/>
        <v>17</v>
      </c>
      <c r="C6162">
        <f t="shared" ca="1" si="602"/>
        <v>4</v>
      </c>
      <c r="D6162">
        <f t="shared" ca="1" si="602"/>
        <v>1995</v>
      </c>
      <c r="E6162">
        <f t="shared" ca="1" si="602"/>
        <v>1</v>
      </c>
      <c r="F6162">
        <f t="shared" ca="1" si="602"/>
        <v>2</v>
      </c>
      <c r="G6162">
        <f t="shared" ca="1" si="602"/>
        <v>3</v>
      </c>
      <c r="I6162" t="str">
        <f t="shared" ca="1" si="604"/>
        <v>Female</v>
      </c>
      <c r="J6162" t="str">
        <f t="shared" ca="1" si="605"/>
        <v>Medicare</v>
      </c>
      <c r="K6162" t="str">
        <f t="shared" ca="1" si="606"/>
        <v>Transferred</v>
      </c>
      <c r="L6162" s="1">
        <f t="shared" ca="1" si="601"/>
        <v>34806</v>
      </c>
    </row>
    <row r="6163" spans="2:12" x14ac:dyDescent="0.25">
      <c r="B6163">
        <f t="shared" ca="1" si="603"/>
        <v>22</v>
      </c>
      <c r="C6163">
        <f t="shared" ca="1" si="602"/>
        <v>7</v>
      </c>
      <c r="D6163">
        <f t="shared" ca="1" si="602"/>
        <v>2004</v>
      </c>
      <c r="E6163">
        <f t="shared" ca="1" si="602"/>
        <v>2</v>
      </c>
      <c r="F6163">
        <f t="shared" ca="1" si="602"/>
        <v>5</v>
      </c>
      <c r="G6163">
        <f t="shared" ca="1" si="602"/>
        <v>2</v>
      </c>
      <c r="I6163" t="str">
        <f t="shared" ca="1" si="604"/>
        <v>Male</v>
      </c>
      <c r="J6163" t="str">
        <f t="shared" ca="1" si="605"/>
        <v>Blue Cross</v>
      </c>
      <c r="K6163" t="str">
        <f t="shared" ca="1" si="606"/>
        <v>Admitted</v>
      </c>
      <c r="L6163" s="1">
        <f t="shared" ca="1" si="601"/>
        <v>38190</v>
      </c>
    </row>
    <row r="6164" spans="2:12" x14ac:dyDescent="0.25">
      <c r="B6164">
        <f t="shared" ca="1" si="603"/>
        <v>1</v>
      </c>
      <c r="C6164">
        <f t="shared" ca="1" si="602"/>
        <v>1</v>
      </c>
      <c r="D6164">
        <f t="shared" ca="1" si="602"/>
        <v>2006</v>
      </c>
      <c r="E6164">
        <f t="shared" ca="1" si="602"/>
        <v>1</v>
      </c>
      <c r="F6164">
        <f t="shared" ca="1" si="602"/>
        <v>3</v>
      </c>
      <c r="G6164">
        <f t="shared" ca="1" si="602"/>
        <v>4</v>
      </c>
      <c r="I6164" t="str">
        <f t="shared" ca="1" si="604"/>
        <v>Female</v>
      </c>
      <c r="J6164" t="str">
        <f t="shared" ca="1" si="605"/>
        <v>Medicaid</v>
      </c>
      <c r="K6164" t="str">
        <f t="shared" ca="1" si="606"/>
        <v>Left without being seen</v>
      </c>
      <c r="L6164" s="1">
        <f t="shared" ref="L6164:L6227" ca="1" si="607">DATE(D6164,C6164,B6164)</f>
        <v>38718</v>
      </c>
    </row>
    <row r="6165" spans="2:12" x14ac:dyDescent="0.25">
      <c r="B6165">
        <f t="shared" ca="1" si="603"/>
        <v>5</v>
      </c>
      <c r="C6165">
        <f t="shared" ca="1" si="602"/>
        <v>1</v>
      </c>
      <c r="D6165">
        <f t="shared" ca="1" si="602"/>
        <v>1926</v>
      </c>
      <c r="E6165">
        <f t="shared" ca="1" si="602"/>
        <v>1</v>
      </c>
      <c r="F6165">
        <f t="shared" ca="1" si="602"/>
        <v>1</v>
      </c>
      <c r="G6165">
        <f t="shared" ca="1" si="602"/>
        <v>2</v>
      </c>
      <c r="I6165" t="str">
        <f t="shared" ca="1" si="604"/>
        <v>Female</v>
      </c>
      <c r="J6165" t="str">
        <f t="shared" ca="1" si="605"/>
        <v>Aetna</v>
      </c>
      <c r="K6165" t="str">
        <f t="shared" ca="1" si="606"/>
        <v>Admitted</v>
      </c>
      <c r="L6165" s="1">
        <f t="shared" ca="1" si="607"/>
        <v>9502</v>
      </c>
    </row>
    <row r="6166" spans="2:12" x14ac:dyDescent="0.25">
      <c r="B6166">
        <f t="shared" ca="1" si="603"/>
        <v>4</v>
      </c>
      <c r="C6166">
        <f t="shared" ca="1" si="602"/>
        <v>4</v>
      </c>
      <c r="D6166">
        <f t="shared" ca="1" si="602"/>
        <v>1923</v>
      </c>
      <c r="E6166">
        <f t="shared" ca="1" si="602"/>
        <v>2</v>
      </c>
      <c r="F6166">
        <f t="shared" ca="1" si="602"/>
        <v>2</v>
      </c>
      <c r="G6166">
        <f t="shared" ca="1" si="602"/>
        <v>3</v>
      </c>
      <c r="I6166" t="str">
        <f t="shared" ca="1" si="604"/>
        <v>Male</v>
      </c>
      <c r="J6166" t="str">
        <f t="shared" ca="1" si="605"/>
        <v>Medicare</v>
      </c>
      <c r="K6166" t="str">
        <f t="shared" ca="1" si="606"/>
        <v>Transferred</v>
      </c>
      <c r="L6166" s="1">
        <f t="shared" ca="1" si="607"/>
        <v>8495</v>
      </c>
    </row>
    <row r="6167" spans="2:12" x14ac:dyDescent="0.25">
      <c r="B6167">
        <f t="shared" ca="1" si="603"/>
        <v>8</v>
      </c>
      <c r="C6167">
        <f t="shared" ca="1" si="602"/>
        <v>9</v>
      </c>
      <c r="D6167">
        <f t="shared" ca="1" si="602"/>
        <v>2003</v>
      </c>
      <c r="E6167">
        <f t="shared" ca="1" si="602"/>
        <v>2</v>
      </c>
      <c r="F6167">
        <f t="shared" ca="1" si="602"/>
        <v>3</v>
      </c>
      <c r="G6167">
        <f t="shared" ca="1" si="602"/>
        <v>1</v>
      </c>
      <c r="I6167" t="str">
        <f t="shared" ca="1" si="604"/>
        <v>Male</v>
      </c>
      <c r="J6167" t="str">
        <f t="shared" ca="1" si="605"/>
        <v>Medicaid</v>
      </c>
      <c r="K6167" t="str">
        <f t="shared" ca="1" si="606"/>
        <v>Discharged</v>
      </c>
      <c r="L6167" s="1">
        <f t="shared" ca="1" si="607"/>
        <v>37872</v>
      </c>
    </row>
    <row r="6168" spans="2:12" x14ac:dyDescent="0.25">
      <c r="B6168">
        <f t="shared" ca="1" si="603"/>
        <v>21</v>
      </c>
      <c r="C6168">
        <f t="shared" ca="1" si="602"/>
        <v>2</v>
      </c>
      <c r="D6168">
        <f t="shared" ca="1" si="602"/>
        <v>2001</v>
      </c>
      <c r="E6168">
        <f t="shared" ca="1" si="602"/>
        <v>2</v>
      </c>
      <c r="F6168">
        <f t="shared" ca="1" si="602"/>
        <v>3</v>
      </c>
      <c r="G6168">
        <f t="shared" ca="1" si="602"/>
        <v>2</v>
      </c>
      <c r="I6168" t="str">
        <f t="shared" ca="1" si="604"/>
        <v>Male</v>
      </c>
      <c r="J6168" t="str">
        <f t="shared" ca="1" si="605"/>
        <v>Medicaid</v>
      </c>
      <c r="K6168" t="str">
        <f t="shared" ca="1" si="606"/>
        <v>Admitted</v>
      </c>
      <c r="L6168" s="1">
        <f t="shared" ca="1" si="607"/>
        <v>36943</v>
      </c>
    </row>
    <row r="6169" spans="2:12" x14ac:dyDescent="0.25">
      <c r="B6169">
        <f t="shared" ca="1" si="603"/>
        <v>15</v>
      </c>
      <c r="C6169">
        <f t="shared" ca="1" si="602"/>
        <v>9</v>
      </c>
      <c r="D6169">
        <f t="shared" ca="1" si="602"/>
        <v>1965</v>
      </c>
      <c r="E6169">
        <f t="shared" ca="1" si="602"/>
        <v>2</v>
      </c>
      <c r="F6169">
        <f t="shared" ca="1" si="602"/>
        <v>2</v>
      </c>
      <c r="G6169">
        <f t="shared" ca="1" si="602"/>
        <v>2</v>
      </c>
      <c r="I6169" t="str">
        <f t="shared" ca="1" si="604"/>
        <v>Male</v>
      </c>
      <c r="J6169" t="str">
        <f t="shared" ca="1" si="605"/>
        <v>Medicare</v>
      </c>
      <c r="K6169" t="str">
        <f t="shared" ca="1" si="606"/>
        <v>Admitted</v>
      </c>
      <c r="L6169" s="1">
        <f t="shared" ca="1" si="607"/>
        <v>24000</v>
      </c>
    </row>
    <row r="6170" spans="2:12" x14ac:dyDescent="0.25">
      <c r="B6170">
        <f t="shared" ca="1" si="603"/>
        <v>29</v>
      </c>
      <c r="C6170">
        <f t="shared" ca="1" si="602"/>
        <v>5</v>
      </c>
      <c r="D6170">
        <f t="shared" ca="1" si="602"/>
        <v>1993</v>
      </c>
      <c r="E6170">
        <f t="shared" ca="1" si="602"/>
        <v>1</v>
      </c>
      <c r="F6170">
        <f t="shared" ca="1" si="602"/>
        <v>2</v>
      </c>
      <c r="G6170">
        <f t="shared" ca="1" si="602"/>
        <v>2</v>
      </c>
      <c r="I6170" t="str">
        <f t="shared" ca="1" si="604"/>
        <v>Female</v>
      </c>
      <c r="J6170" t="str">
        <f t="shared" ca="1" si="605"/>
        <v>Medicare</v>
      </c>
      <c r="K6170" t="str">
        <f t="shared" ca="1" si="606"/>
        <v>Admitted</v>
      </c>
      <c r="L6170" s="1">
        <f t="shared" ca="1" si="607"/>
        <v>34118</v>
      </c>
    </row>
    <row r="6171" spans="2:12" x14ac:dyDescent="0.25">
      <c r="B6171">
        <f t="shared" ca="1" si="603"/>
        <v>30</v>
      </c>
      <c r="C6171">
        <f t="shared" ca="1" si="602"/>
        <v>10</v>
      </c>
      <c r="D6171">
        <f t="shared" ca="1" si="602"/>
        <v>1976</v>
      </c>
      <c r="E6171">
        <f t="shared" ca="1" si="602"/>
        <v>2</v>
      </c>
      <c r="F6171">
        <f t="shared" ca="1" si="602"/>
        <v>3</v>
      </c>
      <c r="G6171">
        <f t="shared" ca="1" si="602"/>
        <v>2</v>
      </c>
      <c r="I6171" t="str">
        <f t="shared" ca="1" si="604"/>
        <v>Male</v>
      </c>
      <c r="J6171" t="str">
        <f t="shared" ca="1" si="605"/>
        <v>Medicaid</v>
      </c>
      <c r="K6171" t="str">
        <f t="shared" ca="1" si="606"/>
        <v>Admitted</v>
      </c>
      <c r="L6171" s="1">
        <f t="shared" ca="1" si="607"/>
        <v>28063</v>
      </c>
    </row>
    <row r="6172" spans="2:12" x14ac:dyDescent="0.25">
      <c r="B6172">
        <f t="shared" ca="1" si="603"/>
        <v>1</v>
      </c>
      <c r="C6172">
        <f t="shared" ca="1" si="602"/>
        <v>1</v>
      </c>
      <c r="D6172">
        <f t="shared" ca="1" si="602"/>
        <v>1947</v>
      </c>
      <c r="E6172">
        <f t="shared" ca="1" si="602"/>
        <v>2</v>
      </c>
      <c r="F6172">
        <f t="shared" ca="1" si="602"/>
        <v>2</v>
      </c>
      <c r="G6172">
        <f t="shared" ca="1" si="602"/>
        <v>4</v>
      </c>
      <c r="I6172" t="str">
        <f t="shared" ca="1" si="604"/>
        <v>Male</v>
      </c>
      <c r="J6172" t="str">
        <f t="shared" ca="1" si="605"/>
        <v>Medicare</v>
      </c>
      <c r="K6172" t="str">
        <f t="shared" ca="1" si="606"/>
        <v>Left without being seen</v>
      </c>
      <c r="L6172" s="1">
        <f t="shared" ca="1" si="607"/>
        <v>17168</v>
      </c>
    </row>
    <row r="6173" spans="2:12" x14ac:dyDescent="0.25">
      <c r="B6173">
        <f t="shared" ca="1" si="603"/>
        <v>5</v>
      </c>
      <c r="C6173">
        <f t="shared" ca="1" si="602"/>
        <v>7</v>
      </c>
      <c r="D6173">
        <f t="shared" ca="1" si="602"/>
        <v>1952</v>
      </c>
      <c r="E6173">
        <f t="shared" ca="1" si="602"/>
        <v>1</v>
      </c>
      <c r="F6173">
        <f t="shared" ca="1" si="602"/>
        <v>2</v>
      </c>
      <c r="G6173">
        <f t="shared" ca="1" si="602"/>
        <v>3</v>
      </c>
      <c r="I6173" t="str">
        <f t="shared" ca="1" si="604"/>
        <v>Female</v>
      </c>
      <c r="J6173" t="str">
        <f t="shared" ca="1" si="605"/>
        <v>Medicare</v>
      </c>
      <c r="K6173" t="str">
        <f t="shared" ca="1" si="606"/>
        <v>Transferred</v>
      </c>
      <c r="L6173" s="1">
        <f t="shared" ca="1" si="607"/>
        <v>19180</v>
      </c>
    </row>
    <row r="6174" spans="2:12" x14ac:dyDescent="0.25">
      <c r="B6174">
        <f t="shared" ca="1" si="603"/>
        <v>2</v>
      </c>
      <c r="C6174">
        <f t="shared" ca="1" si="602"/>
        <v>6</v>
      </c>
      <c r="D6174">
        <f t="shared" ca="1" si="602"/>
        <v>1925</v>
      </c>
      <c r="E6174">
        <f t="shared" ca="1" si="602"/>
        <v>2</v>
      </c>
      <c r="F6174">
        <f t="shared" ca="1" si="602"/>
        <v>4</v>
      </c>
      <c r="G6174">
        <f t="shared" ca="1" si="602"/>
        <v>2</v>
      </c>
      <c r="I6174" t="str">
        <f t="shared" ca="1" si="604"/>
        <v>Male</v>
      </c>
      <c r="J6174" t="str">
        <f t="shared" ca="1" si="605"/>
        <v>Self-pay</v>
      </c>
      <c r="K6174" t="str">
        <f t="shared" ca="1" si="606"/>
        <v>Admitted</v>
      </c>
      <c r="L6174" s="1">
        <f t="shared" ca="1" si="607"/>
        <v>9285</v>
      </c>
    </row>
    <row r="6175" spans="2:12" x14ac:dyDescent="0.25">
      <c r="B6175">
        <f t="shared" ca="1" si="603"/>
        <v>4</v>
      </c>
      <c r="C6175">
        <f t="shared" ca="1" si="602"/>
        <v>4</v>
      </c>
      <c r="D6175">
        <f t="shared" ca="1" si="602"/>
        <v>1958</v>
      </c>
      <c r="E6175">
        <f t="shared" ca="1" si="602"/>
        <v>1</v>
      </c>
      <c r="F6175">
        <f t="shared" ca="1" si="602"/>
        <v>1</v>
      </c>
      <c r="G6175">
        <f t="shared" ca="1" si="602"/>
        <v>4</v>
      </c>
      <c r="I6175" t="str">
        <f t="shared" ca="1" si="604"/>
        <v>Female</v>
      </c>
      <c r="J6175" t="str">
        <f t="shared" ca="1" si="605"/>
        <v>Aetna</v>
      </c>
      <c r="K6175" t="str">
        <f t="shared" ca="1" si="606"/>
        <v>Left without being seen</v>
      </c>
      <c r="L6175" s="1">
        <f t="shared" ca="1" si="607"/>
        <v>21279</v>
      </c>
    </row>
    <row r="6176" spans="2:12" x14ac:dyDescent="0.25">
      <c r="B6176">
        <f t="shared" ca="1" si="603"/>
        <v>28</v>
      </c>
      <c r="C6176">
        <f t="shared" ca="1" si="602"/>
        <v>8</v>
      </c>
      <c r="D6176">
        <f t="shared" ca="1" si="602"/>
        <v>1999</v>
      </c>
      <c r="E6176">
        <f t="shared" ca="1" si="602"/>
        <v>2</v>
      </c>
      <c r="F6176">
        <f t="shared" ca="1" si="602"/>
        <v>2</v>
      </c>
      <c r="G6176">
        <f t="shared" ca="1" si="602"/>
        <v>3</v>
      </c>
      <c r="I6176" t="str">
        <f t="shared" ca="1" si="604"/>
        <v>Male</v>
      </c>
      <c r="J6176" t="str">
        <f t="shared" ca="1" si="605"/>
        <v>Medicare</v>
      </c>
      <c r="K6176" t="str">
        <f t="shared" ca="1" si="606"/>
        <v>Transferred</v>
      </c>
      <c r="L6176" s="1">
        <f t="shared" ca="1" si="607"/>
        <v>36400</v>
      </c>
    </row>
    <row r="6177" spans="2:12" x14ac:dyDescent="0.25">
      <c r="B6177">
        <f t="shared" ca="1" si="603"/>
        <v>28</v>
      </c>
      <c r="C6177">
        <f t="shared" ca="1" si="602"/>
        <v>12</v>
      </c>
      <c r="D6177">
        <f t="shared" ca="1" si="602"/>
        <v>1989</v>
      </c>
      <c r="E6177">
        <f t="shared" ca="1" si="602"/>
        <v>1</v>
      </c>
      <c r="F6177">
        <f t="shared" ca="1" si="602"/>
        <v>2</v>
      </c>
      <c r="G6177">
        <f t="shared" ca="1" si="602"/>
        <v>4</v>
      </c>
      <c r="I6177" t="str">
        <f t="shared" ca="1" si="604"/>
        <v>Female</v>
      </c>
      <c r="J6177" t="str">
        <f t="shared" ca="1" si="605"/>
        <v>Medicare</v>
      </c>
      <c r="K6177" t="str">
        <f t="shared" ca="1" si="606"/>
        <v>Left without being seen</v>
      </c>
      <c r="L6177" s="1">
        <f t="shared" ca="1" si="607"/>
        <v>32870</v>
      </c>
    </row>
    <row r="6178" spans="2:12" x14ac:dyDescent="0.25">
      <c r="B6178">
        <f t="shared" ca="1" si="603"/>
        <v>7</v>
      </c>
      <c r="C6178">
        <f t="shared" ca="1" si="602"/>
        <v>4</v>
      </c>
      <c r="D6178">
        <f t="shared" ca="1" si="602"/>
        <v>1983</v>
      </c>
      <c r="E6178">
        <f t="shared" ca="1" si="602"/>
        <v>2</v>
      </c>
      <c r="F6178">
        <f t="shared" ca="1" si="602"/>
        <v>2</v>
      </c>
      <c r="G6178">
        <f t="shared" ca="1" si="602"/>
        <v>4</v>
      </c>
      <c r="I6178" t="str">
        <f t="shared" ca="1" si="604"/>
        <v>Male</v>
      </c>
      <c r="J6178" t="str">
        <f t="shared" ca="1" si="605"/>
        <v>Medicare</v>
      </c>
      <c r="K6178" t="str">
        <f t="shared" ca="1" si="606"/>
        <v>Left without being seen</v>
      </c>
      <c r="L6178" s="1">
        <f t="shared" ca="1" si="607"/>
        <v>30413</v>
      </c>
    </row>
    <row r="6179" spans="2:12" x14ac:dyDescent="0.25">
      <c r="B6179">
        <f t="shared" ca="1" si="603"/>
        <v>7</v>
      </c>
      <c r="C6179">
        <f t="shared" ca="1" si="602"/>
        <v>12</v>
      </c>
      <c r="D6179">
        <f t="shared" ca="1" si="602"/>
        <v>1978</v>
      </c>
      <c r="E6179">
        <f t="shared" ca="1" si="602"/>
        <v>2</v>
      </c>
      <c r="F6179">
        <f t="shared" ca="1" si="602"/>
        <v>4</v>
      </c>
      <c r="G6179">
        <f t="shared" ca="1" si="602"/>
        <v>1</v>
      </c>
      <c r="I6179" t="str">
        <f t="shared" ca="1" si="604"/>
        <v>Male</v>
      </c>
      <c r="J6179" t="str">
        <f t="shared" ca="1" si="605"/>
        <v>Self-pay</v>
      </c>
      <c r="K6179" t="str">
        <f t="shared" ca="1" si="606"/>
        <v>Discharged</v>
      </c>
      <c r="L6179" s="1">
        <f t="shared" ca="1" si="607"/>
        <v>28831</v>
      </c>
    </row>
    <row r="6180" spans="2:12" x14ac:dyDescent="0.25">
      <c r="B6180">
        <f t="shared" ca="1" si="603"/>
        <v>20</v>
      </c>
      <c r="C6180">
        <f t="shared" ca="1" si="602"/>
        <v>2</v>
      </c>
      <c r="D6180">
        <f t="shared" ca="1" si="602"/>
        <v>2000</v>
      </c>
      <c r="E6180">
        <f t="shared" ca="1" si="602"/>
        <v>2</v>
      </c>
      <c r="F6180">
        <f t="shared" ca="1" si="602"/>
        <v>1</v>
      </c>
      <c r="G6180">
        <f t="shared" ca="1" si="602"/>
        <v>1</v>
      </c>
      <c r="I6180" t="str">
        <f t="shared" ca="1" si="604"/>
        <v>Male</v>
      </c>
      <c r="J6180" t="str">
        <f t="shared" ca="1" si="605"/>
        <v>Aetna</v>
      </c>
      <c r="K6180" t="str">
        <f t="shared" ca="1" si="606"/>
        <v>Discharged</v>
      </c>
      <c r="L6180" s="1">
        <f t="shared" ca="1" si="607"/>
        <v>36576</v>
      </c>
    </row>
    <row r="6181" spans="2:12" x14ac:dyDescent="0.25">
      <c r="B6181">
        <f t="shared" ca="1" si="603"/>
        <v>2</v>
      </c>
      <c r="C6181">
        <f t="shared" ca="1" si="602"/>
        <v>4</v>
      </c>
      <c r="D6181">
        <f t="shared" ca="1" si="602"/>
        <v>1931</v>
      </c>
      <c r="E6181">
        <f t="shared" ca="1" si="602"/>
        <v>1</v>
      </c>
      <c r="F6181">
        <f t="shared" ca="1" si="602"/>
        <v>3</v>
      </c>
      <c r="G6181">
        <f t="shared" ca="1" si="602"/>
        <v>4</v>
      </c>
      <c r="I6181" t="str">
        <f t="shared" ca="1" si="604"/>
        <v>Female</v>
      </c>
      <c r="J6181" t="str">
        <f t="shared" ca="1" si="605"/>
        <v>Medicaid</v>
      </c>
      <c r="K6181" t="str">
        <f t="shared" ca="1" si="606"/>
        <v>Left without being seen</v>
      </c>
      <c r="L6181" s="1">
        <f t="shared" ca="1" si="607"/>
        <v>11415</v>
      </c>
    </row>
    <row r="6182" spans="2:12" x14ac:dyDescent="0.25">
      <c r="B6182">
        <f t="shared" ca="1" si="603"/>
        <v>13</v>
      </c>
      <c r="C6182">
        <f t="shared" ca="1" si="602"/>
        <v>3</v>
      </c>
      <c r="D6182">
        <f t="shared" ca="1" si="602"/>
        <v>2003</v>
      </c>
      <c r="E6182">
        <f t="shared" ca="1" si="602"/>
        <v>1</v>
      </c>
      <c r="F6182">
        <f t="shared" ca="1" si="602"/>
        <v>4</v>
      </c>
      <c r="G6182">
        <f t="shared" ca="1" si="602"/>
        <v>4</v>
      </c>
      <c r="I6182" t="str">
        <f t="shared" ca="1" si="604"/>
        <v>Female</v>
      </c>
      <c r="J6182" t="str">
        <f t="shared" ca="1" si="605"/>
        <v>Self-pay</v>
      </c>
      <c r="K6182" t="str">
        <f t="shared" ca="1" si="606"/>
        <v>Left without being seen</v>
      </c>
      <c r="L6182" s="1">
        <f t="shared" ca="1" si="607"/>
        <v>37693</v>
      </c>
    </row>
    <row r="6183" spans="2:12" x14ac:dyDescent="0.25">
      <c r="B6183">
        <f t="shared" ca="1" si="603"/>
        <v>5</v>
      </c>
      <c r="C6183">
        <f t="shared" ca="1" si="602"/>
        <v>12</v>
      </c>
      <c r="D6183">
        <f t="shared" ca="1" si="602"/>
        <v>1984</v>
      </c>
      <c r="E6183">
        <f t="shared" ca="1" si="602"/>
        <v>2</v>
      </c>
      <c r="F6183">
        <f t="shared" ca="1" si="602"/>
        <v>3</v>
      </c>
      <c r="G6183">
        <f t="shared" ca="1" si="602"/>
        <v>3</v>
      </c>
      <c r="I6183" t="str">
        <f t="shared" ca="1" si="604"/>
        <v>Male</v>
      </c>
      <c r="J6183" t="str">
        <f t="shared" ca="1" si="605"/>
        <v>Medicaid</v>
      </c>
      <c r="K6183" t="str">
        <f t="shared" ca="1" si="606"/>
        <v>Transferred</v>
      </c>
      <c r="L6183" s="1">
        <f t="shared" ca="1" si="607"/>
        <v>31021</v>
      </c>
    </row>
    <row r="6184" spans="2:12" x14ac:dyDescent="0.25">
      <c r="B6184">
        <f t="shared" ca="1" si="603"/>
        <v>1</v>
      </c>
      <c r="C6184">
        <f t="shared" ca="1" si="602"/>
        <v>9</v>
      </c>
      <c r="D6184">
        <f t="shared" ca="1" si="602"/>
        <v>1998</v>
      </c>
      <c r="E6184">
        <f t="shared" ca="1" si="602"/>
        <v>2</v>
      </c>
      <c r="F6184">
        <f t="shared" ca="1" si="602"/>
        <v>4</v>
      </c>
      <c r="G6184">
        <f t="shared" ca="1" si="602"/>
        <v>2</v>
      </c>
      <c r="I6184" t="str">
        <f t="shared" ca="1" si="604"/>
        <v>Male</v>
      </c>
      <c r="J6184" t="str">
        <f t="shared" ca="1" si="605"/>
        <v>Self-pay</v>
      </c>
      <c r="K6184" t="str">
        <f t="shared" ca="1" si="606"/>
        <v>Admitted</v>
      </c>
      <c r="L6184" s="1">
        <f t="shared" ca="1" si="607"/>
        <v>36039</v>
      </c>
    </row>
    <row r="6185" spans="2:12" x14ac:dyDescent="0.25">
      <c r="B6185">
        <f t="shared" ca="1" si="603"/>
        <v>25</v>
      </c>
      <c r="C6185">
        <f t="shared" ca="1" si="602"/>
        <v>1</v>
      </c>
      <c r="D6185">
        <f t="shared" ca="1" si="602"/>
        <v>1933</v>
      </c>
      <c r="E6185">
        <f t="shared" ca="1" si="602"/>
        <v>2</v>
      </c>
      <c r="F6185">
        <f t="shared" ca="1" si="602"/>
        <v>1</v>
      </c>
      <c r="G6185">
        <f t="shared" ca="1" si="602"/>
        <v>1</v>
      </c>
      <c r="I6185" t="str">
        <f t="shared" ca="1" si="604"/>
        <v>Male</v>
      </c>
      <c r="J6185" t="str">
        <f t="shared" ca="1" si="605"/>
        <v>Aetna</v>
      </c>
      <c r="K6185" t="str">
        <f t="shared" ca="1" si="606"/>
        <v>Discharged</v>
      </c>
      <c r="L6185" s="1">
        <f t="shared" ca="1" si="607"/>
        <v>12079</v>
      </c>
    </row>
    <row r="6186" spans="2:12" x14ac:dyDescent="0.25">
      <c r="B6186">
        <f t="shared" ca="1" si="603"/>
        <v>11</v>
      </c>
      <c r="C6186">
        <f t="shared" ca="1" si="602"/>
        <v>3</v>
      </c>
      <c r="D6186">
        <f t="shared" ca="1" si="602"/>
        <v>1962</v>
      </c>
      <c r="E6186">
        <f t="shared" ca="1" si="602"/>
        <v>1</v>
      </c>
      <c r="F6186">
        <f t="shared" ca="1" si="602"/>
        <v>5</v>
      </c>
      <c r="G6186">
        <f t="shared" ca="1" si="602"/>
        <v>1</v>
      </c>
      <c r="I6186" t="str">
        <f t="shared" ca="1" si="604"/>
        <v>Female</v>
      </c>
      <c r="J6186" t="str">
        <f t="shared" ca="1" si="605"/>
        <v>Blue Cross</v>
      </c>
      <c r="K6186" t="str">
        <f t="shared" ca="1" si="606"/>
        <v>Discharged</v>
      </c>
      <c r="L6186" s="1">
        <f t="shared" ca="1" si="607"/>
        <v>22716</v>
      </c>
    </row>
    <row r="6187" spans="2:12" x14ac:dyDescent="0.25">
      <c r="B6187">
        <f t="shared" ca="1" si="603"/>
        <v>6</v>
      </c>
      <c r="C6187">
        <f t="shared" ca="1" si="602"/>
        <v>2</v>
      </c>
      <c r="D6187">
        <f t="shared" ca="1" si="602"/>
        <v>1977</v>
      </c>
      <c r="E6187">
        <f t="shared" ca="1" si="602"/>
        <v>2</v>
      </c>
      <c r="F6187">
        <f t="shared" ca="1" si="602"/>
        <v>5</v>
      </c>
      <c r="G6187">
        <f t="shared" ca="1" si="602"/>
        <v>4</v>
      </c>
      <c r="I6187" t="str">
        <f t="shared" ca="1" si="604"/>
        <v>Male</v>
      </c>
      <c r="J6187" t="str">
        <f t="shared" ca="1" si="605"/>
        <v>Blue Cross</v>
      </c>
      <c r="K6187" t="str">
        <f t="shared" ca="1" si="606"/>
        <v>Left without being seen</v>
      </c>
      <c r="L6187" s="1">
        <f t="shared" ca="1" si="607"/>
        <v>28162</v>
      </c>
    </row>
    <row r="6188" spans="2:12" x14ac:dyDescent="0.25">
      <c r="B6188">
        <f t="shared" ca="1" si="603"/>
        <v>22</v>
      </c>
      <c r="C6188">
        <f t="shared" ca="1" si="602"/>
        <v>6</v>
      </c>
      <c r="D6188">
        <f t="shared" ca="1" si="602"/>
        <v>1930</v>
      </c>
      <c r="E6188">
        <f t="shared" ref="C6188:G6239" ca="1" si="608">RANDBETWEEN(E$4,E$5)</f>
        <v>1</v>
      </c>
      <c r="F6188">
        <f t="shared" ca="1" si="608"/>
        <v>2</v>
      </c>
      <c r="G6188">
        <f t="shared" ca="1" si="608"/>
        <v>1</v>
      </c>
      <c r="I6188" t="str">
        <f t="shared" ca="1" si="604"/>
        <v>Female</v>
      </c>
      <c r="J6188" t="str">
        <f t="shared" ca="1" si="605"/>
        <v>Medicare</v>
      </c>
      <c r="K6188" t="str">
        <f t="shared" ca="1" si="606"/>
        <v>Discharged</v>
      </c>
      <c r="L6188" s="1">
        <f t="shared" ca="1" si="607"/>
        <v>11131</v>
      </c>
    </row>
    <row r="6189" spans="2:12" x14ac:dyDescent="0.25">
      <c r="B6189">
        <f t="shared" ca="1" si="603"/>
        <v>14</v>
      </c>
      <c r="C6189">
        <f t="shared" ca="1" si="608"/>
        <v>11</v>
      </c>
      <c r="D6189">
        <f t="shared" ca="1" si="608"/>
        <v>1922</v>
      </c>
      <c r="E6189">
        <f t="shared" ca="1" si="608"/>
        <v>2</v>
      </c>
      <c r="F6189">
        <f t="shared" ca="1" si="608"/>
        <v>3</v>
      </c>
      <c r="G6189">
        <f t="shared" ca="1" si="608"/>
        <v>2</v>
      </c>
      <c r="I6189" t="str">
        <f t="shared" ca="1" si="604"/>
        <v>Male</v>
      </c>
      <c r="J6189" t="str">
        <f t="shared" ca="1" si="605"/>
        <v>Medicaid</v>
      </c>
      <c r="K6189" t="str">
        <f t="shared" ca="1" si="606"/>
        <v>Admitted</v>
      </c>
      <c r="L6189" s="1">
        <f t="shared" ca="1" si="607"/>
        <v>8354</v>
      </c>
    </row>
    <row r="6190" spans="2:12" x14ac:dyDescent="0.25">
      <c r="B6190">
        <f t="shared" ca="1" si="603"/>
        <v>20</v>
      </c>
      <c r="C6190">
        <f t="shared" ca="1" si="608"/>
        <v>8</v>
      </c>
      <c r="D6190">
        <f t="shared" ca="1" si="608"/>
        <v>1962</v>
      </c>
      <c r="E6190">
        <f t="shared" ca="1" si="608"/>
        <v>1</v>
      </c>
      <c r="F6190">
        <f t="shared" ca="1" si="608"/>
        <v>1</v>
      </c>
      <c r="G6190">
        <f t="shared" ca="1" si="608"/>
        <v>1</v>
      </c>
      <c r="I6190" t="str">
        <f t="shared" ca="1" si="604"/>
        <v>Female</v>
      </c>
      <c r="J6190" t="str">
        <f t="shared" ca="1" si="605"/>
        <v>Aetna</v>
      </c>
      <c r="K6190" t="str">
        <f t="shared" ca="1" si="606"/>
        <v>Discharged</v>
      </c>
      <c r="L6190" s="1">
        <f t="shared" ca="1" si="607"/>
        <v>22878</v>
      </c>
    </row>
    <row r="6191" spans="2:12" x14ac:dyDescent="0.25">
      <c r="B6191">
        <f t="shared" ca="1" si="603"/>
        <v>24</v>
      </c>
      <c r="C6191">
        <f t="shared" ca="1" si="608"/>
        <v>12</v>
      </c>
      <c r="D6191">
        <f t="shared" ca="1" si="608"/>
        <v>1962</v>
      </c>
      <c r="E6191">
        <f t="shared" ca="1" si="608"/>
        <v>2</v>
      </c>
      <c r="F6191">
        <f t="shared" ca="1" si="608"/>
        <v>1</v>
      </c>
      <c r="G6191">
        <f t="shared" ca="1" si="608"/>
        <v>2</v>
      </c>
      <c r="I6191" t="str">
        <f t="shared" ca="1" si="604"/>
        <v>Male</v>
      </c>
      <c r="J6191" t="str">
        <f t="shared" ca="1" si="605"/>
        <v>Aetna</v>
      </c>
      <c r="K6191" t="str">
        <f t="shared" ca="1" si="606"/>
        <v>Admitted</v>
      </c>
      <c r="L6191" s="1">
        <f t="shared" ca="1" si="607"/>
        <v>23004</v>
      </c>
    </row>
    <row r="6192" spans="2:12" x14ac:dyDescent="0.25">
      <c r="B6192">
        <f t="shared" ca="1" si="603"/>
        <v>28</v>
      </c>
      <c r="C6192">
        <f t="shared" ca="1" si="608"/>
        <v>4</v>
      </c>
      <c r="D6192">
        <f t="shared" ca="1" si="608"/>
        <v>1949</v>
      </c>
      <c r="E6192">
        <f t="shared" ca="1" si="608"/>
        <v>1</v>
      </c>
      <c r="F6192">
        <f t="shared" ca="1" si="608"/>
        <v>4</v>
      </c>
      <c r="G6192">
        <f t="shared" ca="1" si="608"/>
        <v>4</v>
      </c>
      <c r="I6192" t="str">
        <f t="shared" ca="1" si="604"/>
        <v>Female</v>
      </c>
      <c r="J6192" t="str">
        <f t="shared" ca="1" si="605"/>
        <v>Self-pay</v>
      </c>
      <c r="K6192" t="str">
        <f t="shared" ca="1" si="606"/>
        <v>Left without being seen</v>
      </c>
      <c r="L6192" s="1">
        <f t="shared" ca="1" si="607"/>
        <v>18016</v>
      </c>
    </row>
    <row r="6193" spans="2:12" x14ac:dyDescent="0.25">
      <c r="B6193">
        <f t="shared" ca="1" si="603"/>
        <v>22</v>
      </c>
      <c r="C6193">
        <f t="shared" ca="1" si="608"/>
        <v>6</v>
      </c>
      <c r="D6193">
        <f t="shared" ca="1" si="608"/>
        <v>1973</v>
      </c>
      <c r="E6193">
        <f t="shared" ca="1" si="608"/>
        <v>1</v>
      </c>
      <c r="F6193">
        <f t="shared" ca="1" si="608"/>
        <v>3</v>
      </c>
      <c r="G6193">
        <f t="shared" ca="1" si="608"/>
        <v>4</v>
      </c>
      <c r="I6193" t="str">
        <f t="shared" ca="1" si="604"/>
        <v>Female</v>
      </c>
      <c r="J6193" t="str">
        <f t="shared" ca="1" si="605"/>
        <v>Medicaid</v>
      </c>
      <c r="K6193" t="str">
        <f t="shared" ca="1" si="606"/>
        <v>Left without being seen</v>
      </c>
      <c r="L6193" s="1">
        <f t="shared" ca="1" si="607"/>
        <v>26837</v>
      </c>
    </row>
    <row r="6194" spans="2:12" x14ac:dyDescent="0.25">
      <c r="B6194">
        <f t="shared" ca="1" si="603"/>
        <v>14</v>
      </c>
      <c r="C6194">
        <f t="shared" ca="1" si="608"/>
        <v>12</v>
      </c>
      <c r="D6194">
        <f t="shared" ca="1" si="608"/>
        <v>1995</v>
      </c>
      <c r="E6194">
        <f t="shared" ca="1" si="608"/>
        <v>1</v>
      </c>
      <c r="F6194">
        <f t="shared" ca="1" si="608"/>
        <v>5</v>
      </c>
      <c r="G6194">
        <f t="shared" ca="1" si="608"/>
        <v>1</v>
      </c>
      <c r="I6194" t="str">
        <f t="shared" ca="1" si="604"/>
        <v>Female</v>
      </c>
      <c r="J6194" t="str">
        <f t="shared" ca="1" si="605"/>
        <v>Blue Cross</v>
      </c>
      <c r="K6194" t="str">
        <f t="shared" ca="1" si="606"/>
        <v>Discharged</v>
      </c>
      <c r="L6194" s="1">
        <f t="shared" ca="1" si="607"/>
        <v>35047</v>
      </c>
    </row>
    <row r="6195" spans="2:12" x14ac:dyDescent="0.25">
      <c r="B6195">
        <f t="shared" ca="1" si="603"/>
        <v>6</v>
      </c>
      <c r="C6195">
        <f t="shared" ca="1" si="608"/>
        <v>10</v>
      </c>
      <c r="D6195">
        <f t="shared" ca="1" si="608"/>
        <v>1929</v>
      </c>
      <c r="E6195">
        <f t="shared" ca="1" si="608"/>
        <v>1</v>
      </c>
      <c r="F6195">
        <f t="shared" ca="1" si="608"/>
        <v>3</v>
      </c>
      <c r="G6195">
        <f t="shared" ca="1" si="608"/>
        <v>4</v>
      </c>
      <c r="I6195" t="str">
        <f t="shared" ca="1" si="604"/>
        <v>Female</v>
      </c>
      <c r="J6195" t="str">
        <f t="shared" ca="1" si="605"/>
        <v>Medicaid</v>
      </c>
      <c r="K6195" t="str">
        <f t="shared" ca="1" si="606"/>
        <v>Left without being seen</v>
      </c>
      <c r="L6195" s="1">
        <f t="shared" ca="1" si="607"/>
        <v>10872</v>
      </c>
    </row>
    <row r="6196" spans="2:12" x14ac:dyDescent="0.25">
      <c r="B6196">
        <f t="shared" ca="1" si="603"/>
        <v>26</v>
      </c>
      <c r="C6196">
        <f t="shared" ca="1" si="608"/>
        <v>5</v>
      </c>
      <c r="D6196">
        <f t="shared" ca="1" si="608"/>
        <v>1954</v>
      </c>
      <c r="E6196">
        <f t="shared" ca="1" si="608"/>
        <v>2</v>
      </c>
      <c r="F6196">
        <f t="shared" ca="1" si="608"/>
        <v>3</v>
      </c>
      <c r="G6196">
        <f t="shared" ca="1" si="608"/>
        <v>4</v>
      </c>
      <c r="I6196" t="str">
        <f t="shared" ca="1" si="604"/>
        <v>Male</v>
      </c>
      <c r="J6196" t="str">
        <f t="shared" ca="1" si="605"/>
        <v>Medicaid</v>
      </c>
      <c r="K6196" t="str">
        <f t="shared" ca="1" si="606"/>
        <v>Left without being seen</v>
      </c>
      <c r="L6196" s="1">
        <f t="shared" ca="1" si="607"/>
        <v>19870</v>
      </c>
    </row>
    <row r="6197" spans="2:12" x14ac:dyDescent="0.25">
      <c r="B6197">
        <f t="shared" ca="1" si="603"/>
        <v>24</v>
      </c>
      <c r="C6197">
        <f t="shared" ca="1" si="608"/>
        <v>5</v>
      </c>
      <c r="D6197">
        <f t="shared" ca="1" si="608"/>
        <v>1967</v>
      </c>
      <c r="E6197">
        <f t="shared" ca="1" si="608"/>
        <v>2</v>
      </c>
      <c r="F6197">
        <f t="shared" ca="1" si="608"/>
        <v>1</v>
      </c>
      <c r="G6197">
        <f t="shared" ca="1" si="608"/>
        <v>2</v>
      </c>
      <c r="I6197" t="str">
        <f t="shared" ca="1" si="604"/>
        <v>Male</v>
      </c>
      <c r="J6197" t="str">
        <f t="shared" ca="1" si="605"/>
        <v>Aetna</v>
      </c>
      <c r="K6197" t="str">
        <f t="shared" ca="1" si="606"/>
        <v>Admitted</v>
      </c>
      <c r="L6197" s="1">
        <f t="shared" ca="1" si="607"/>
        <v>24616</v>
      </c>
    </row>
    <row r="6198" spans="2:12" x14ac:dyDescent="0.25">
      <c r="B6198">
        <f t="shared" ca="1" si="603"/>
        <v>11</v>
      </c>
      <c r="C6198">
        <f t="shared" ca="1" si="608"/>
        <v>8</v>
      </c>
      <c r="D6198">
        <f t="shared" ca="1" si="608"/>
        <v>1938</v>
      </c>
      <c r="E6198">
        <f t="shared" ca="1" si="608"/>
        <v>1</v>
      </c>
      <c r="F6198">
        <f t="shared" ca="1" si="608"/>
        <v>4</v>
      </c>
      <c r="G6198">
        <f t="shared" ca="1" si="608"/>
        <v>1</v>
      </c>
      <c r="I6198" t="str">
        <f t="shared" ca="1" si="604"/>
        <v>Female</v>
      </c>
      <c r="J6198" t="str">
        <f t="shared" ca="1" si="605"/>
        <v>Self-pay</v>
      </c>
      <c r="K6198" t="str">
        <f t="shared" ca="1" si="606"/>
        <v>Discharged</v>
      </c>
      <c r="L6198" s="1">
        <f t="shared" ca="1" si="607"/>
        <v>14103</v>
      </c>
    </row>
    <row r="6199" spans="2:12" x14ac:dyDescent="0.25">
      <c r="B6199">
        <f t="shared" ca="1" si="603"/>
        <v>27</v>
      </c>
      <c r="C6199">
        <f t="shared" ca="1" si="608"/>
        <v>6</v>
      </c>
      <c r="D6199">
        <f t="shared" ca="1" si="608"/>
        <v>1916</v>
      </c>
      <c r="E6199">
        <f t="shared" ca="1" si="608"/>
        <v>2</v>
      </c>
      <c r="F6199">
        <f t="shared" ca="1" si="608"/>
        <v>3</v>
      </c>
      <c r="G6199">
        <f t="shared" ca="1" si="608"/>
        <v>3</v>
      </c>
      <c r="I6199" t="str">
        <f t="shared" ca="1" si="604"/>
        <v>Male</v>
      </c>
      <c r="J6199" t="str">
        <f t="shared" ca="1" si="605"/>
        <v>Medicaid</v>
      </c>
      <c r="K6199" t="str">
        <f t="shared" ca="1" si="606"/>
        <v>Transferred</v>
      </c>
      <c r="L6199" s="1">
        <f t="shared" ca="1" si="607"/>
        <v>6023</v>
      </c>
    </row>
    <row r="6200" spans="2:12" x14ac:dyDescent="0.25">
      <c r="B6200">
        <f t="shared" ca="1" si="603"/>
        <v>5</v>
      </c>
      <c r="C6200">
        <f t="shared" ca="1" si="608"/>
        <v>5</v>
      </c>
      <c r="D6200">
        <f t="shared" ca="1" si="608"/>
        <v>1934</v>
      </c>
      <c r="E6200">
        <f t="shared" ca="1" si="608"/>
        <v>2</v>
      </c>
      <c r="F6200">
        <f t="shared" ca="1" si="608"/>
        <v>1</v>
      </c>
      <c r="G6200">
        <f t="shared" ca="1" si="608"/>
        <v>2</v>
      </c>
      <c r="I6200" t="str">
        <f t="shared" ca="1" si="604"/>
        <v>Male</v>
      </c>
      <c r="J6200" t="str">
        <f t="shared" ca="1" si="605"/>
        <v>Aetna</v>
      </c>
      <c r="K6200" t="str">
        <f t="shared" ca="1" si="606"/>
        <v>Admitted</v>
      </c>
      <c r="L6200" s="1">
        <f t="shared" ca="1" si="607"/>
        <v>12544</v>
      </c>
    </row>
    <row r="6201" spans="2:12" x14ac:dyDescent="0.25">
      <c r="B6201">
        <f t="shared" ca="1" si="603"/>
        <v>2</v>
      </c>
      <c r="C6201">
        <f t="shared" ca="1" si="608"/>
        <v>5</v>
      </c>
      <c r="D6201">
        <f t="shared" ca="1" si="608"/>
        <v>1989</v>
      </c>
      <c r="E6201">
        <f t="shared" ca="1" si="608"/>
        <v>1</v>
      </c>
      <c r="F6201">
        <f t="shared" ca="1" si="608"/>
        <v>1</v>
      </c>
      <c r="G6201">
        <f t="shared" ca="1" si="608"/>
        <v>3</v>
      </c>
      <c r="I6201" t="str">
        <f t="shared" ca="1" si="604"/>
        <v>Female</v>
      </c>
      <c r="J6201" t="str">
        <f t="shared" ca="1" si="605"/>
        <v>Aetna</v>
      </c>
      <c r="K6201" t="str">
        <f t="shared" ca="1" si="606"/>
        <v>Transferred</v>
      </c>
      <c r="L6201" s="1">
        <f t="shared" ca="1" si="607"/>
        <v>32630</v>
      </c>
    </row>
    <row r="6202" spans="2:12" x14ac:dyDescent="0.25">
      <c r="B6202">
        <f t="shared" ca="1" si="603"/>
        <v>2</v>
      </c>
      <c r="C6202">
        <f t="shared" ca="1" si="608"/>
        <v>6</v>
      </c>
      <c r="D6202">
        <f t="shared" ca="1" si="608"/>
        <v>1957</v>
      </c>
      <c r="E6202">
        <f t="shared" ca="1" si="608"/>
        <v>2</v>
      </c>
      <c r="F6202">
        <f t="shared" ca="1" si="608"/>
        <v>4</v>
      </c>
      <c r="G6202">
        <f t="shared" ca="1" si="608"/>
        <v>3</v>
      </c>
      <c r="I6202" t="str">
        <f t="shared" ca="1" si="604"/>
        <v>Male</v>
      </c>
      <c r="J6202" t="str">
        <f t="shared" ca="1" si="605"/>
        <v>Self-pay</v>
      </c>
      <c r="K6202" t="str">
        <f t="shared" ca="1" si="606"/>
        <v>Transferred</v>
      </c>
      <c r="L6202" s="1">
        <f t="shared" ca="1" si="607"/>
        <v>20973</v>
      </c>
    </row>
    <row r="6203" spans="2:12" x14ac:dyDescent="0.25">
      <c r="B6203">
        <f t="shared" ca="1" si="603"/>
        <v>1</v>
      </c>
      <c r="C6203">
        <f t="shared" ca="1" si="608"/>
        <v>11</v>
      </c>
      <c r="D6203">
        <f t="shared" ca="1" si="608"/>
        <v>1956</v>
      </c>
      <c r="E6203">
        <f t="shared" ca="1" si="608"/>
        <v>1</v>
      </c>
      <c r="F6203">
        <f t="shared" ca="1" si="608"/>
        <v>1</v>
      </c>
      <c r="G6203">
        <f t="shared" ca="1" si="608"/>
        <v>1</v>
      </c>
      <c r="I6203" t="str">
        <f t="shared" ca="1" si="604"/>
        <v>Female</v>
      </c>
      <c r="J6203" t="str">
        <f t="shared" ca="1" si="605"/>
        <v>Aetna</v>
      </c>
      <c r="K6203" t="str">
        <f t="shared" ca="1" si="606"/>
        <v>Discharged</v>
      </c>
      <c r="L6203" s="1">
        <f t="shared" ca="1" si="607"/>
        <v>20760</v>
      </c>
    </row>
    <row r="6204" spans="2:12" x14ac:dyDescent="0.25">
      <c r="B6204">
        <f t="shared" ca="1" si="603"/>
        <v>28</v>
      </c>
      <c r="C6204">
        <f t="shared" ca="1" si="608"/>
        <v>7</v>
      </c>
      <c r="D6204">
        <f t="shared" ca="1" si="608"/>
        <v>2010</v>
      </c>
      <c r="E6204">
        <f t="shared" ca="1" si="608"/>
        <v>2</v>
      </c>
      <c r="F6204">
        <f t="shared" ca="1" si="608"/>
        <v>3</v>
      </c>
      <c r="G6204">
        <f t="shared" ca="1" si="608"/>
        <v>3</v>
      </c>
      <c r="I6204" t="str">
        <f t="shared" ca="1" si="604"/>
        <v>Male</v>
      </c>
      <c r="J6204" t="str">
        <f t="shared" ca="1" si="605"/>
        <v>Medicaid</v>
      </c>
      <c r="K6204" t="str">
        <f t="shared" ca="1" si="606"/>
        <v>Transferred</v>
      </c>
      <c r="L6204" s="1">
        <f t="shared" ca="1" si="607"/>
        <v>40387</v>
      </c>
    </row>
    <row r="6205" spans="2:12" x14ac:dyDescent="0.25">
      <c r="B6205">
        <f t="shared" ca="1" si="603"/>
        <v>17</v>
      </c>
      <c r="C6205">
        <f t="shared" ca="1" si="608"/>
        <v>6</v>
      </c>
      <c r="D6205">
        <f t="shared" ca="1" si="608"/>
        <v>1957</v>
      </c>
      <c r="E6205">
        <f t="shared" ca="1" si="608"/>
        <v>2</v>
      </c>
      <c r="F6205">
        <f t="shared" ca="1" si="608"/>
        <v>5</v>
      </c>
      <c r="G6205">
        <f t="shared" ca="1" si="608"/>
        <v>1</v>
      </c>
      <c r="I6205" t="str">
        <f t="shared" ca="1" si="604"/>
        <v>Male</v>
      </c>
      <c r="J6205" t="str">
        <f t="shared" ca="1" si="605"/>
        <v>Blue Cross</v>
      </c>
      <c r="K6205" t="str">
        <f t="shared" ca="1" si="606"/>
        <v>Discharged</v>
      </c>
      <c r="L6205" s="1">
        <f t="shared" ca="1" si="607"/>
        <v>20988</v>
      </c>
    </row>
    <row r="6206" spans="2:12" x14ac:dyDescent="0.25">
      <c r="B6206">
        <f t="shared" ca="1" si="603"/>
        <v>7</v>
      </c>
      <c r="C6206">
        <f t="shared" ca="1" si="608"/>
        <v>11</v>
      </c>
      <c r="D6206">
        <f t="shared" ca="1" si="608"/>
        <v>1925</v>
      </c>
      <c r="E6206">
        <f t="shared" ca="1" si="608"/>
        <v>1</v>
      </c>
      <c r="F6206">
        <f t="shared" ca="1" si="608"/>
        <v>3</v>
      </c>
      <c r="G6206">
        <f t="shared" ca="1" si="608"/>
        <v>1</v>
      </c>
      <c r="I6206" t="str">
        <f t="shared" ca="1" si="604"/>
        <v>Female</v>
      </c>
      <c r="J6206" t="str">
        <f t="shared" ca="1" si="605"/>
        <v>Medicaid</v>
      </c>
      <c r="K6206" t="str">
        <f t="shared" ca="1" si="606"/>
        <v>Discharged</v>
      </c>
      <c r="L6206" s="1">
        <f t="shared" ca="1" si="607"/>
        <v>9443</v>
      </c>
    </row>
    <row r="6207" spans="2:12" x14ac:dyDescent="0.25">
      <c r="B6207">
        <f t="shared" ca="1" si="603"/>
        <v>30</v>
      </c>
      <c r="C6207">
        <f t="shared" ca="1" si="608"/>
        <v>4</v>
      </c>
      <c r="D6207">
        <f t="shared" ca="1" si="608"/>
        <v>1922</v>
      </c>
      <c r="E6207">
        <f t="shared" ca="1" si="608"/>
        <v>2</v>
      </c>
      <c r="F6207">
        <f t="shared" ca="1" si="608"/>
        <v>3</v>
      </c>
      <c r="G6207">
        <f t="shared" ca="1" si="608"/>
        <v>1</v>
      </c>
      <c r="I6207" t="str">
        <f t="shared" ca="1" si="604"/>
        <v>Male</v>
      </c>
      <c r="J6207" t="str">
        <f t="shared" ca="1" si="605"/>
        <v>Medicaid</v>
      </c>
      <c r="K6207" t="str">
        <f t="shared" ca="1" si="606"/>
        <v>Discharged</v>
      </c>
      <c r="L6207" s="1">
        <f t="shared" ca="1" si="607"/>
        <v>8156</v>
      </c>
    </row>
    <row r="6208" spans="2:12" x14ac:dyDescent="0.25">
      <c r="B6208">
        <f t="shared" ca="1" si="603"/>
        <v>28</v>
      </c>
      <c r="C6208">
        <f t="shared" ca="1" si="608"/>
        <v>5</v>
      </c>
      <c r="D6208">
        <f t="shared" ca="1" si="608"/>
        <v>1942</v>
      </c>
      <c r="E6208">
        <f t="shared" ca="1" si="608"/>
        <v>1</v>
      </c>
      <c r="F6208">
        <f t="shared" ca="1" si="608"/>
        <v>1</v>
      </c>
      <c r="G6208">
        <f t="shared" ca="1" si="608"/>
        <v>4</v>
      </c>
      <c r="I6208" t="str">
        <f t="shared" ca="1" si="604"/>
        <v>Female</v>
      </c>
      <c r="J6208" t="str">
        <f t="shared" ca="1" si="605"/>
        <v>Aetna</v>
      </c>
      <c r="K6208" t="str">
        <f t="shared" ca="1" si="606"/>
        <v>Left without being seen</v>
      </c>
      <c r="L6208" s="1">
        <f t="shared" ca="1" si="607"/>
        <v>15489</v>
      </c>
    </row>
    <row r="6209" spans="2:12" x14ac:dyDescent="0.25">
      <c r="B6209">
        <f t="shared" ca="1" si="603"/>
        <v>12</v>
      </c>
      <c r="C6209">
        <f t="shared" ca="1" si="608"/>
        <v>1</v>
      </c>
      <c r="D6209">
        <f t="shared" ca="1" si="608"/>
        <v>1928</v>
      </c>
      <c r="E6209">
        <f t="shared" ca="1" si="608"/>
        <v>2</v>
      </c>
      <c r="F6209">
        <f t="shared" ca="1" si="608"/>
        <v>4</v>
      </c>
      <c r="G6209">
        <f t="shared" ca="1" si="608"/>
        <v>3</v>
      </c>
      <c r="I6209" t="str">
        <f t="shared" ca="1" si="604"/>
        <v>Male</v>
      </c>
      <c r="J6209" t="str">
        <f t="shared" ca="1" si="605"/>
        <v>Self-pay</v>
      </c>
      <c r="K6209" t="str">
        <f t="shared" ca="1" si="606"/>
        <v>Transferred</v>
      </c>
      <c r="L6209" s="1">
        <f t="shared" ca="1" si="607"/>
        <v>10239</v>
      </c>
    </row>
    <row r="6210" spans="2:12" x14ac:dyDescent="0.25">
      <c r="B6210">
        <f t="shared" ca="1" si="603"/>
        <v>24</v>
      </c>
      <c r="C6210">
        <f t="shared" ca="1" si="608"/>
        <v>11</v>
      </c>
      <c r="D6210">
        <f t="shared" ca="1" si="608"/>
        <v>1944</v>
      </c>
      <c r="E6210">
        <f t="shared" ca="1" si="608"/>
        <v>1</v>
      </c>
      <c r="F6210">
        <f t="shared" ca="1" si="608"/>
        <v>2</v>
      </c>
      <c r="G6210">
        <f t="shared" ca="1" si="608"/>
        <v>2</v>
      </c>
      <c r="I6210" t="str">
        <f t="shared" ca="1" si="604"/>
        <v>Female</v>
      </c>
      <c r="J6210" t="str">
        <f t="shared" ca="1" si="605"/>
        <v>Medicare</v>
      </c>
      <c r="K6210" t="str">
        <f t="shared" ca="1" si="606"/>
        <v>Admitted</v>
      </c>
      <c r="L6210" s="1">
        <f t="shared" ca="1" si="607"/>
        <v>16400</v>
      </c>
    </row>
    <row r="6211" spans="2:12" x14ac:dyDescent="0.25">
      <c r="B6211">
        <f t="shared" ca="1" si="603"/>
        <v>25</v>
      </c>
      <c r="C6211">
        <f t="shared" ca="1" si="608"/>
        <v>3</v>
      </c>
      <c r="D6211">
        <f t="shared" ca="1" si="608"/>
        <v>1954</v>
      </c>
      <c r="E6211">
        <f t="shared" ca="1" si="608"/>
        <v>1</v>
      </c>
      <c r="F6211">
        <f t="shared" ca="1" si="608"/>
        <v>5</v>
      </c>
      <c r="G6211">
        <f t="shared" ca="1" si="608"/>
        <v>2</v>
      </c>
      <c r="I6211" t="str">
        <f t="shared" ca="1" si="604"/>
        <v>Female</v>
      </c>
      <c r="J6211" t="str">
        <f t="shared" ca="1" si="605"/>
        <v>Blue Cross</v>
      </c>
      <c r="K6211" t="str">
        <f t="shared" ca="1" si="606"/>
        <v>Admitted</v>
      </c>
      <c r="L6211" s="1">
        <f t="shared" ca="1" si="607"/>
        <v>19808</v>
      </c>
    </row>
    <row r="6212" spans="2:12" x14ac:dyDescent="0.25">
      <c r="B6212">
        <f t="shared" ca="1" si="603"/>
        <v>2</v>
      </c>
      <c r="C6212">
        <f t="shared" ca="1" si="608"/>
        <v>3</v>
      </c>
      <c r="D6212">
        <f t="shared" ca="1" si="608"/>
        <v>1969</v>
      </c>
      <c r="E6212">
        <f t="shared" ca="1" si="608"/>
        <v>2</v>
      </c>
      <c r="F6212">
        <f t="shared" ca="1" si="608"/>
        <v>5</v>
      </c>
      <c r="G6212">
        <f t="shared" ca="1" si="608"/>
        <v>1</v>
      </c>
      <c r="I6212" t="str">
        <f t="shared" ca="1" si="604"/>
        <v>Male</v>
      </c>
      <c r="J6212" t="str">
        <f t="shared" ca="1" si="605"/>
        <v>Blue Cross</v>
      </c>
      <c r="K6212" t="str">
        <f t="shared" ca="1" si="606"/>
        <v>Discharged</v>
      </c>
      <c r="L6212" s="1">
        <f t="shared" ca="1" si="607"/>
        <v>25264</v>
      </c>
    </row>
    <row r="6213" spans="2:12" x14ac:dyDescent="0.25">
      <c r="B6213">
        <f t="shared" ref="B6213:B6276" ca="1" si="609">RANDBETWEEN(B$4,B$5)</f>
        <v>2</v>
      </c>
      <c r="C6213">
        <f t="shared" ca="1" si="608"/>
        <v>10</v>
      </c>
      <c r="D6213">
        <f t="shared" ca="1" si="608"/>
        <v>1923</v>
      </c>
      <c r="E6213">
        <f t="shared" ca="1" si="608"/>
        <v>1</v>
      </c>
      <c r="F6213">
        <f t="shared" ca="1" si="608"/>
        <v>5</v>
      </c>
      <c r="G6213">
        <f t="shared" ca="1" si="608"/>
        <v>2</v>
      </c>
      <c r="I6213" t="str">
        <f t="shared" ca="1" si="604"/>
        <v>Female</v>
      </c>
      <c r="J6213" t="str">
        <f t="shared" ca="1" si="605"/>
        <v>Blue Cross</v>
      </c>
      <c r="K6213" t="str">
        <f t="shared" ca="1" si="606"/>
        <v>Admitted</v>
      </c>
      <c r="L6213" s="1">
        <f t="shared" ca="1" si="607"/>
        <v>8676</v>
      </c>
    </row>
    <row r="6214" spans="2:12" x14ac:dyDescent="0.25">
      <c r="B6214">
        <f t="shared" ca="1" si="609"/>
        <v>5</v>
      </c>
      <c r="C6214">
        <f t="shared" ca="1" si="608"/>
        <v>1</v>
      </c>
      <c r="D6214">
        <f t="shared" ca="1" si="608"/>
        <v>1955</v>
      </c>
      <c r="E6214">
        <f t="shared" ca="1" si="608"/>
        <v>1</v>
      </c>
      <c r="F6214">
        <f t="shared" ca="1" si="608"/>
        <v>1</v>
      </c>
      <c r="G6214">
        <f t="shared" ca="1" si="608"/>
        <v>2</v>
      </c>
      <c r="I6214" t="str">
        <f t="shared" ca="1" si="604"/>
        <v>Female</v>
      </c>
      <c r="J6214" t="str">
        <f t="shared" ca="1" si="605"/>
        <v>Aetna</v>
      </c>
      <c r="K6214" t="str">
        <f t="shared" ca="1" si="606"/>
        <v>Admitted</v>
      </c>
      <c r="L6214" s="1">
        <f t="shared" ca="1" si="607"/>
        <v>20094</v>
      </c>
    </row>
    <row r="6215" spans="2:12" x14ac:dyDescent="0.25">
      <c r="B6215">
        <f t="shared" ca="1" si="609"/>
        <v>13</v>
      </c>
      <c r="C6215">
        <f t="shared" ca="1" si="608"/>
        <v>10</v>
      </c>
      <c r="D6215">
        <f t="shared" ca="1" si="608"/>
        <v>1937</v>
      </c>
      <c r="E6215">
        <f t="shared" ca="1" si="608"/>
        <v>2</v>
      </c>
      <c r="F6215">
        <f t="shared" ca="1" si="608"/>
        <v>5</v>
      </c>
      <c r="G6215">
        <f t="shared" ca="1" si="608"/>
        <v>4</v>
      </c>
      <c r="I6215" t="str">
        <f t="shared" ca="1" si="604"/>
        <v>Male</v>
      </c>
      <c r="J6215" t="str">
        <f t="shared" ca="1" si="605"/>
        <v>Blue Cross</v>
      </c>
      <c r="K6215" t="str">
        <f t="shared" ca="1" si="606"/>
        <v>Left without being seen</v>
      </c>
      <c r="L6215" s="1">
        <f t="shared" ca="1" si="607"/>
        <v>13801</v>
      </c>
    </row>
    <row r="6216" spans="2:12" x14ac:dyDescent="0.25">
      <c r="B6216">
        <f t="shared" ca="1" si="609"/>
        <v>9</v>
      </c>
      <c r="C6216">
        <f t="shared" ca="1" si="608"/>
        <v>6</v>
      </c>
      <c r="D6216">
        <f t="shared" ca="1" si="608"/>
        <v>1990</v>
      </c>
      <c r="E6216">
        <f t="shared" ca="1" si="608"/>
        <v>2</v>
      </c>
      <c r="F6216">
        <f t="shared" ca="1" si="608"/>
        <v>4</v>
      </c>
      <c r="G6216">
        <f t="shared" ca="1" si="608"/>
        <v>4</v>
      </c>
      <c r="I6216" t="str">
        <f t="shared" ca="1" si="604"/>
        <v>Male</v>
      </c>
      <c r="J6216" t="str">
        <f t="shared" ca="1" si="605"/>
        <v>Self-pay</v>
      </c>
      <c r="K6216" t="str">
        <f t="shared" ca="1" si="606"/>
        <v>Left without being seen</v>
      </c>
      <c r="L6216" s="1">
        <f t="shared" ca="1" si="607"/>
        <v>33033</v>
      </c>
    </row>
    <row r="6217" spans="2:12" x14ac:dyDescent="0.25">
      <c r="B6217">
        <f t="shared" ca="1" si="609"/>
        <v>17</v>
      </c>
      <c r="C6217">
        <f t="shared" ca="1" si="608"/>
        <v>7</v>
      </c>
      <c r="D6217">
        <f t="shared" ca="1" si="608"/>
        <v>1980</v>
      </c>
      <c r="E6217">
        <f t="shared" ca="1" si="608"/>
        <v>2</v>
      </c>
      <c r="F6217">
        <f t="shared" ca="1" si="608"/>
        <v>1</v>
      </c>
      <c r="G6217">
        <f t="shared" ca="1" si="608"/>
        <v>4</v>
      </c>
      <c r="I6217" t="str">
        <f t="shared" ref="I6217:I6280" ca="1" si="610">VLOOKUP(E6217,GenderNum_to_GenderLabel,2,FALSE)</f>
        <v>Male</v>
      </c>
      <c r="J6217" t="str">
        <f t="shared" ref="J6217:J6280" ca="1" si="611">VLOOKUP(F6217,InsuranceNum_to_InsuranceCompany,2,FALSE)</f>
        <v>Aetna</v>
      </c>
      <c r="K6217" t="str">
        <f t="shared" ref="K6217:K6280" ca="1" si="612">VLOOKUP(G6217,DispositionNum_to_DispositionLabel,2,FALSE)</f>
        <v>Left without being seen</v>
      </c>
      <c r="L6217" s="1">
        <f t="shared" ca="1" si="607"/>
        <v>29419</v>
      </c>
    </row>
    <row r="6218" spans="2:12" x14ac:dyDescent="0.25">
      <c r="B6218">
        <f t="shared" ca="1" si="609"/>
        <v>29</v>
      </c>
      <c r="C6218">
        <f t="shared" ca="1" si="608"/>
        <v>11</v>
      </c>
      <c r="D6218">
        <f t="shared" ca="1" si="608"/>
        <v>1962</v>
      </c>
      <c r="E6218">
        <f t="shared" ca="1" si="608"/>
        <v>1</v>
      </c>
      <c r="F6218">
        <f t="shared" ca="1" si="608"/>
        <v>2</v>
      </c>
      <c r="G6218">
        <f t="shared" ca="1" si="608"/>
        <v>4</v>
      </c>
      <c r="I6218" t="str">
        <f t="shared" ca="1" si="610"/>
        <v>Female</v>
      </c>
      <c r="J6218" t="str">
        <f t="shared" ca="1" si="611"/>
        <v>Medicare</v>
      </c>
      <c r="K6218" t="str">
        <f t="shared" ca="1" si="612"/>
        <v>Left without being seen</v>
      </c>
      <c r="L6218" s="1">
        <f t="shared" ca="1" si="607"/>
        <v>22979</v>
      </c>
    </row>
    <row r="6219" spans="2:12" x14ac:dyDescent="0.25">
      <c r="B6219">
        <f t="shared" ca="1" si="609"/>
        <v>21</v>
      </c>
      <c r="C6219">
        <f t="shared" ca="1" si="608"/>
        <v>9</v>
      </c>
      <c r="D6219">
        <f t="shared" ca="1" si="608"/>
        <v>1956</v>
      </c>
      <c r="E6219">
        <f t="shared" ca="1" si="608"/>
        <v>2</v>
      </c>
      <c r="F6219">
        <f t="shared" ca="1" si="608"/>
        <v>5</v>
      </c>
      <c r="G6219">
        <f t="shared" ca="1" si="608"/>
        <v>4</v>
      </c>
      <c r="I6219" t="str">
        <f t="shared" ca="1" si="610"/>
        <v>Male</v>
      </c>
      <c r="J6219" t="str">
        <f t="shared" ca="1" si="611"/>
        <v>Blue Cross</v>
      </c>
      <c r="K6219" t="str">
        <f t="shared" ca="1" si="612"/>
        <v>Left without being seen</v>
      </c>
      <c r="L6219" s="1">
        <f t="shared" ca="1" si="607"/>
        <v>20719</v>
      </c>
    </row>
    <row r="6220" spans="2:12" x14ac:dyDescent="0.25">
      <c r="B6220">
        <f t="shared" ca="1" si="609"/>
        <v>24</v>
      </c>
      <c r="C6220">
        <f t="shared" ca="1" si="608"/>
        <v>4</v>
      </c>
      <c r="D6220">
        <f t="shared" ca="1" si="608"/>
        <v>1932</v>
      </c>
      <c r="E6220">
        <f t="shared" ca="1" si="608"/>
        <v>2</v>
      </c>
      <c r="F6220">
        <f t="shared" ca="1" si="608"/>
        <v>1</v>
      </c>
      <c r="G6220">
        <f t="shared" ca="1" si="608"/>
        <v>3</v>
      </c>
      <c r="I6220" t="str">
        <f t="shared" ca="1" si="610"/>
        <v>Male</v>
      </c>
      <c r="J6220" t="str">
        <f t="shared" ca="1" si="611"/>
        <v>Aetna</v>
      </c>
      <c r="K6220" t="str">
        <f t="shared" ca="1" si="612"/>
        <v>Transferred</v>
      </c>
      <c r="L6220" s="1">
        <f t="shared" ca="1" si="607"/>
        <v>11803</v>
      </c>
    </row>
    <row r="6221" spans="2:12" x14ac:dyDescent="0.25">
      <c r="B6221">
        <f t="shared" ca="1" si="609"/>
        <v>22</v>
      </c>
      <c r="C6221">
        <f t="shared" ca="1" si="608"/>
        <v>4</v>
      </c>
      <c r="D6221">
        <f t="shared" ca="1" si="608"/>
        <v>1928</v>
      </c>
      <c r="E6221">
        <f t="shared" ca="1" si="608"/>
        <v>1</v>
      </c>
      <c r="F6221">
        <f t="shared" ca="1" si="608"/>
        <v>5</v>
      </c>
      <c r="G6221">
        <f t="shared" ca="1" si="608"/>
        <v>4</v>
      </c>
      <c r="I6221" t="str">
        <f t="shared" ca="1" si="610"/>
        <v>Female</v>
      </c>
      <c r="J6221" t="str">
        <f t="shared" ca="1" si="611"/>
        <v>Blue Cross</v>
      </c>
      <c r="K6221" t="str">
        <f t="shared" ca="1" si="612"/>
        <v>Left without being seen</v>
      </c>
      <c r="L6221" s="1">
        <f t="shared" ca="1" si="607"/>
        <v>10340</v>
      </c>
    </row>
    <row r="6222" spans="2:12" x14ac:dyDescent="0.25">
      <c r="B6222">
        <f t="shared" ca="1" si="609"/>
        <v>3</v>
      </c>
      <c r="C6222">
        <f t="shared" ca="1" si="608"/>
        <v>2</v>
      </c>
      <c r="D6222">
        <f t="shared" ca="1" si="608"/>
        <v>1964</v>
      </c>
      <c r="E6222">
        <f t="shared" ca="1" si="608"/>
        <v>1</v>
      </c>
      <c r="F6222">
        <f t="shared" ca="1" si="608"/>
        <v>1</v>
      </c>
      <c r="G6222">
        <f t="shared" ca="1" si="608"/>
        <v>4</v>
      </c>
      <c r="I6222" t="str">
        <f t="shared" ca="1" si="610"/>
        <v>Female</v>
      </c>
      <c r="J6222" t="str">
        <f t="shared" ca="1" si="611"/>
        <v>Aetna</v>
      </c>
      <c r="K6222" t="str">
        <f t="shared" ca="1" si="612"/>
        <v>Left without being seen</v>
      </c>
      <c r="L6222" s="1">
        <f t="shared" ca="1" si="607"/>
        <v>23410</v>
      </c>
    </row>
    <row r="6223" spans="2:12" x14ac:dyDescent="0.25">
      <c r="B6223">
        <f t="shared" ca="1" si="609"/>
        <v>10</v>
      </c>
      <c r="C6223">
        <f t="shared" ca="1" si="608"/>
        <v>9</v>
      </c>
      <c r="D6223">
        <f t="shared" ca="1" si="608"/>
        <v>1941</v>
      </c>
      <c r="E6223">
        <f t="shared" ca="1" si="608"/>
        <v>1</v>
      </c>
      <c r="F6223">
        <f t="shared" ca="1" si="608"/>
        <v>2</v>
      </c>
      <c r="G6223">
        <f t="shared" ca="1" si="608"/>
        <v>2</v>
      </c>
      <c r="I6223" t="str">
        <f t="shared" ca="1" si="610"/>
        <v>Female</v>
      </c>
      <c r="J6223" t="str">
        <f t="shared" ca="1" si="611"/>
        <v>Medicare</v>
      </c>
      <c r="K6223" t="str">
        <f t="shared" ca="1" si="612"/>
        <v>Admitted</v>
      </c>
      <c r="L6223" s="1">
        <f t="shared" ca="1" si="607"/>
        <v>15229</v>
      </c>
    </row>
    <row r="6224" spans="2:12" x14ac:dyDescent="0.25">
      <c r="B6224">
        <f t="shared" ca="1" si="609"/>
        <v>5</v>
      </c>
      <c r="C6224">
        <f t="shared" ca="1" si="608"/>
        <v>5</v>
      </c>
      <c r="D6224">
        <f t="shared" ca="1" si="608"/>
        <v>1962</v>
      </c>
      <c r="E6224">
        <f t="shared" ca="1" si="608"/>
        <v>2</v>
      </c>
      <c r="F6224">
        <f t="shared" ca="1" si="608"/>
        <v>2</v>
      </c>
      <c r="G6224">
        <f t="shared" ca="1" si="608"/>
        <v>3</v>
      </c>
      <c r="I6224" t="str">
        <f t="shared" ca="1" si="610"/>
        <v>Male</v>
      </c>
      <c r="J6224" t="str">
        <f t="shared" ca="1" si="611"/>
        <v>Medicare</v>
      </c>
      <c r="K6224" t="str">
        <f t="shared" ca="1" si="612"/>
        <v>Transferred</v>
      </c>
      <c r="L6224" s="1">
        <f t="shared" ca="1" si="607"/>
        <v>22771</v>
      </c>
    </row>
    <row r="6225" spans="2:12" x14ac:dyDescent="0.25">
      <c r="B6225">
        <f t="shared" ca="1" si="609"/>
        <v>13</v>
      </c>
      <c r="C6225">
        <f t="shared" ca="1" si="608"/>
        <v>12</v>
      </c>
      <c r="D6225">
        <f t="shared" ca="1" si="608"/>
        <v>1969</v>
      </c>
      <c r="E6225">
        <f t="shared" ca="1" si="608"/>
        <v>1</v>
      </c>
      <c r="F6225">
        <f t="shared" ca="1" si="608"/>
        <v>4</v>
      </c>
      <c r="G6225">
        <f t="shared" ca="1" si="608"/>
        <v>1</v>
      </c>
      <c r="I6225" t="str">
        <f t="shared" ca="1" si="610"/>
        <v>Female</v>
      </c>
      <c r="J6225" t="str">
        <f t="shared" ca="1" si="611"/>
        <v>Self-pay</v>
      </c>
      <c r="K6225" t="str">
        <f t="shared" ca="1" si="612"/>
        <v>Discharged</v>
      </c>
      <c r="L6225" s="1">
        <f t="shared" ca="1" si="607"/>
        <v>25550</v>
      </c>
    </row>
    <row r="6226" spans="2:12" x14ac:dyDescent="0.25">
      <c r="B6226">
        <f t="shared" ca="1" si="609"/>
        <v>1</v>
      </c>
      <c r="C6226">
        <f t="shared" ca="1" si="608"/>
        <v>2</v>
      </c>
      <c r="D6226">
        <f t="shared" ca="1" si="608"/>
        <v>1932</v>
      </c>
      <c r="E6226">
        <f t="shared" ca="1" si="608"/>
        <v>1</v>
      </c>
      <c r="F6226">
        <f t="shared" ca="1" si="608"/>
        <v>1</v>
      </c>
      <c r="G6226">
        <f t="shared" ca="1" si="608"/>
        <v>3</v>
      </c>
      <c r="I6226" t="str">
        <f t="shared" ca="1" si="610"/>
        <v>Female</v>
      </c>
      <c r="J6226" t="str">
        <f t="shared" ca="1" si="611"/>
        <v>Aetna</v>
      </c>
      <c r="K6226" t="str">
        <f t="shared" ca="1" si="612"/>
        <v>Transferred</v>
      </c>
      <c r="L6226" s="1">
        <f t="shared" ca="1" si="607"/>
        <v>11720</v>
      </c>
    </row>
    <row r="6227" spans="2:12" x14ac:dyDescent="0.25">
      <c r="B6227">
        <f t="shared" ca="1" si="609"/>
        <v>13</v>
      </c>
      <c r="C6227">
        <f t="shared" ca="1" si="608"/>
        <v>10</v>
      </c>
      <c r="D6227">
        <f t="shared" ca="1" si="608"/>
        <v>1923</v>
      </c>
      <c r="E6227">
        <f t="shared" ca="1" si="608"/>
        <v>2</v>
      </c>
      <c r="F6227">
        <f t="shared" ca="1" si="608"/>
        <v>4</v>
      </c>
      <c r="G6227">
        <f t="shared" ca="1" si="608"/>
        <v>4</v>
      </c>
      <c r="I6227" t="str">
        <f t="shared" ca="1" si="610"/>
        <v>Male</v>
      </c>
      <c r="J6227" t="str">
        <f t="shared" ca="1" si="611"/>
        <v>Self-pay</v>
      </c>
      <c r="K6227" t="str">
        <f t="shared" ca="1" si="612"/>
        <v>Left without being seen</v>
      </c>
      <c r="L6227" s="1">
        <f t="shared" ca="1" si="607"/>
        <v>8687</v>
      </c>
    </row>
    <row r="6228" spans="2:12" x14ac:dyDescent="0.25">
      <c r="B6228">
        <f t="shared" ca="1" si="609"/>
        <v>10</v>
      </c>
      <c r="C6228">
        <f t="shared" ca="1" si="608"/>
        <v>7</v>
      </c>
      <c r="D6228">
        <f t="shared" ca="1" si="608"/>
        <v>1936</v>
      </c>
      <c r="E6228">
        <f t="shared" ca="1" si="608"/>
        <v>2</v>
      </c>
      <c r="F6228">
        <f t="shared" ca="1" si="608"/>
        <v>3</v>
      </c>
      <c r="G6228">
        <f t="shared" ca="1" si="608"/>
        <v>3</v>
      </c>
      <c r="I6228" t="str">
        <f t="shared" ca="1" si="610"/>
        <v>Male</v>
      </c>
      <c r="J6228" t="str">
        <f t="shared" ca="1" si="611"/>
        <v>Medicaid</v>
      </c>
      <c r="K6228" t="str">
        <f t="shared" ca="1" si="612"/>
        <v>Transferred</v>
      </c>
      <c r="L6228" s="1">
        <f t="shared" ref="L6228:L6291" ca="1" si="613">DATE(D6228,C6228,B6228)</f>
        <v>13341</v>
      </c>
    </row>
    <row r="6229" spans="2:12" x14ac:dyDescent="0.25">
      <c r="B6229">
        <f t="shared" ca="1" si="609"/>
        <v>12</v>
      </c>
      <c r="C6229">
        <f t="shared" ca="1" si="608"/>
        <v>7</v>
      </c>
      <c r="D6229">
        <f t="shared" ca="1" si="608"/>
        <v>1978</v>
      </c>
      <c r="E6229">
        <f t="shared" ca="1" si="608"/>
        <v>2</v>
      </c>
      <c r="F6229">
        <f t="shared" ca="1" si="608"/>
        <v>1</v>
      </c>
      <c r="G6229">
        <f t="shared" ca="1" si="608"/>
        <v>4</v>
      </c>
      <c r="I6229" t="str">
        <f t="shared" ca="1" si="610"/>
        <v>Male</v>
      </c>
      <c r="J6229" t="str">
        <f t="shared" ca="1" si="611"/>
        <v>Aetna</v>
      </c>
      <c r="K6229" t="str">
        <f t="shared" ca="1" si="612"/>
        <v>Left without being seen</v>
      </c>
      <c r="L6229" s="1">
        <f t="shared" ca="1" si="613"/>
        <v>28683</v>
      </c>
    </row>
    <row r="6230" spans="2:12" x14ac:dyDescent="0.25">
      <c r="B6230">
        <f t="shared" ca="1" si="609"/>
        <v>5</v>
      </c>
      <c r="C6230">
        <f t="shared" ca="1" si="608"/>
        <v>1</v>
      </c>
      <c r="D6230">
        <f t="shared" ca="1" si="608"/>
        <v>1951</v>
      </c>
      <c r="E6230">
        <f t="shared" ca="1" si="608"/>
        <v>1</v>
      </c>
      <c r="F6230">
        <f t="shared" ca="1" si="608"/>
        <v>2</v>
      </c>
      <c r="G6230">
        <f t="shared" ca="1" si="608"/>
        <v>2</v>
      </c>
      <c r="I6230" t="str">
        <f t="shared" ca="1" si="610"/>
        <v>Female</v>
      </c>
      <c r="J6230" t="str">
        <f t="shared" ca="1" si="611"/>
        <v>Medicare</v>
      </c>
      <c r="K6230" t="str">
        <f t="shared" ca="1" si="612"/>
        <v>Admitted</v>
      </c>
      <c r="L6230" s="1">
        <f t="shared" ca="1" si="613"/>
        <v>18633</v>
      </c>
    </row>
    <row r="6231" spans="2:12" x14ac:dyDescent="0.25">
      <c r="B6231">
        <f t="shared" ca="1" si="609"/>
        <v>19</v>
      </c>
      <c r="C6231">
        <f t="shared" ca="1" si="608"/>
        <v>5</v>
      </c>
      <c r="D6231">
        <f t="shared" ca="1" si="608"/>
        <v>2010</v>
      </c>
      <c r="E6231">
        <f t="shared" ca="1" si="608"/>
        <v>2</v>
      </c>
      <c r="F6231">
        <f t="shared" ca="1" si="608"/>
        <v>5</v>
      </c>
      <c r="G6231">
        <f t="shared" ca="1" si="608"/>
        <v>2</v>
      </c>
      <c r="I6231" t="str">
        <f t="shared" ca="1" si="610"/>
        <v>Male</v>
      </c>
      <c r="J6231" t="str">
        <f t="shared" ca="1" si="611"/>
        <v>Blue Cross</v>
      </c>
      <c r="K6231" t="str">
        <f t="shared" ca="1" si="612"/>
        <v>Admitted</v>
      </c>
      <c r="L6231" s="1">
        <f t="shared" ca="1" si="613"/>
        <v>40317</v>
      </c>
    </row>
    <row r="6232" spans="2:12" x14ac:dyDescent="0.25">
      <c r="B6232">
        <f t="shared" ca="1" si="609"/>
        <v>23</v>
      </c>
      <c r="C6232">
        <f t="shared" ca="1" si="608"/>
        <v>10</v>
      </c>
      <c r="D6232">
        <f t="shared" ca="1" si="608"/>
        <v>1988</v>
      </c>
      <c r="E6232">
        <f t="shared" ca="1" si="608"/>
        <v>1</v>
      </c>
      <c r="F6232">
        <f t="shared" ca="1" si="608"/>
        <v>5</v>
      </c>
      <c r="G6232">
        <f t="shared" ca="1" si="608"/>
        <v>1</v>
      </c>
      <c r="I6232" t="str">
        <f t="shared" ca="1" si="610"/>
        <v>Female</v>
      </c>
      <c r="J6232" t="str">
        <f t="shared" ca="1" si="611"/>
        <v>Blue Cross</v>
      </c>
      <c r="K6232" t="str">
        <f t="shared" ca="1" si="612"/>
        <v>Discharged</v>
      </c>
      <c r="L6232" s="1">
        <f t="shared" ca="1" si="613"/>
        <v>32439</v>
      </c>
    </row>
    <row r="6233" spans="2:12" x14ac:dyDescent="0.25">
      <c r="B6233">
        <f t="shared" ca="1" si="609"/>
        <v>24</v>
      </c>
      <c r="C6233">
        <f t="shared" ca="1" si="608"/>
        <v>8</v>
      </c>
      <c r="D6233">
        <f t="shared" ca="1" si="608"/>
        <v>2012</v>
      </c>
      <c r="E6233">
        <f t="shared" ca="1" si="608"/>
        <v>2</v>
      </c>
      <c r="F6233">
        <f t="shared" ca="1" si="608"/>
        <v>1</v>
      </c>
      <c r="G6233">
        <f t="shared" ca="1" si="608"/>
        <v>1</v>
      </c>
      <c r="I6233" t="str">
        <f t="shared" ca="1" si="610"/>
        <v>Male</v>
      </c>
      <c r="J6233" t="str">
        <f t="shared" ca="1" si="611"/>
        <v>Aetna</v>
      </c>
      <c r="K6233" t="str">
        <f t="shared" ca="1" si="612"/>
        <v>Discharged</v>
      </c>
      <c r="L6233" s="1">
        <f t="shared" ca="1" si="613"/>
        <v>41145</v>
      </c>
    </row>
    <row r="6234" spans="2:12" x14ac:dyDescent="0.25">
      <c r="B6234">
        <f t="shared" ca="1" si="609"/>
        <v>12</v>
      </c>
      <c r="C6234">
        <f t="shared" ca="1" si="608"/>
        <v>2</v>
      </c>
      <c r="D6234">
        <f t="shared" ca="1" si="608"/>
        <v>1937</v>
      </c>
      <c r="E6234">
        <f t="shared" ca="1" si="608"/>
        <v>2</v>
      </c>
      <c r="F6234">
        <f t="shared" ca="1" si="608"/>
        <v>1</v>
      </c>
      <c r="G6234">
        <f t="shared" ca="1" si="608"/>
        <v>3</v>
      </c>
      <c r="I6234" t="str">
        <f t="shared" ca="1" si="610"/>
        <v>Male</v>
      </c>
      <c r="J6234" t="str">
        <f t="shared" ca="1" si="611"/>
        <v>Aetna</v>
      </c>
      <c r="K6234" t="str">
        <f t="shared" ca="1" si="612"/>
        <v>Transferred</v>
      </c>
      <c r="L6234" s="1">
        <f t="shared" ca="1" si="613"/>
        <v>13558</v>
      </c>
    </row>
    <row r="6235" spans="2:12" x14ac:dyDescent="0.25">
      <c r="B6235">
        <f t="shared" ca="1" si="609"/>
        <v>9</v>
      </c>
      <c r="C6235">
        <f t="shared" ca="1" si="608"/>
        <v>8</v>
      </c>
      <c r="D6235">
        <f t="shared" ca="1" si="608"/>
        <v>1969</v>
      </c>
      <c r="E6235">
        <f t="shared" ca="1" si="608"/>
        <v>1</v>
      </c>
      <c r="F6235">
        <f t="shared" ca="1" si="608"/>
        <v>4</v>
      </c>
      <c r="G6235">
        <f t="shared" ca="1" si="608"/>
        <v>1</v>
      </c>
      <c r="I6235" t="str">
        <f t="shared" ca="1" si="610"/>
        <v>Female</v>
      </c>
      <c r="J6235" t="str">
        <f t="shared" ca="1" si="611"/>
        <v>Self-pay</v>
      </c>
      <c r="K6235" t="str">
        <f t="shared" ca="1" si="612"/>
        <v>Discharged</v>
      </c>
      <c r="L6235" s="1">
        <f t="shared" ca="1" si="613"/>
        <v>25424</v>
      </c>
    </row>
    <row r="6236" spans="2:12" x14ac:dyDescent="0.25">
      <c r="B6236">
        <f t="shared" ca="1" si="609"/>
        <v>26</v>
      </c>
      <c r="C6236">
        <f t="shared" ca="1" si="608"/>
        <v>8</v>
      </c>
      <c r="D6236">
        <f t="shared" ca="1" si="608"/>
        <v>1967</v>
      </c>
      <c r="E6236">
        <f t="shared" ca="1" si="608"/>
        <v>1</v>
      </c>
      <c r="F6236">
        <f t="shared" ca="1" si="608"/>
        <v>4</v>
      </c>
      <c r="G6236">
        <f t="shared" ca="1" si="608"/>
        <v>3</v>
      </c>
      <c r="I6236" t="str">
        <f t="shared" ca="1" si="610"/>
        <v>Female</v>
      </c>
      <c r="J6236" t="str">
        <f t="shared" ca="1" si="611"/>
        <v>Self-pay</v>
      </c>
      <c r="K6236" t="str">
        <f t="shared" ca="1" si="612"/>
        <v>Transferred</v>
      </c>
      <c r="L6236" s="1">
        <f t="shared" ca="1" si="613"/>
        <v>24710</v>
      </c>
    </row>
    <row r="6237" spans="2:12" x14ac:dyDescent="0.25">
      <c r="B6237">
        <f t="shared" ca="1" si="609"/>
        <v>15</v>
      </c>
      <c r="C6237">
        <f t="shared" ca="1" si="608"/>
        <v>11</v>
      </c>
      <c r="D6237">
        <f t="shared" ca="1" si="608"/>
        <v>1957</v>
      </c>
      <c r="E6237">
        <f t="shared" ca="1" si="608"/>
        <v>2</v>
      </c>
      <c r="F6237">
        <f t="shared" ca="1" si="608"/>
        <v>5</v>
      </c>
      <c r="G6237">
        <f t="shared" ca="1" si="608"/>
        <v>2</v>
      </c>
      <c r="I6237" t="str">
        <f t="shared" ca="1" si="610"/>
        <v>Male</v>
      </c>
      <c r="J6237" t="str">
        <f t="shared" ca="1" si="611"/>
        <v>Blue Cross</v>
      </c>
      <c r="K6237" t="str">
        <f t="shared" ca="1" si="612"/>
        <v>Admitted</v>
      </c>
      <c r="L6237" s="1">
        <f t="shared" ca="1" si="613"/>
        <v>21139</v>
      </c>
    </row>
    <row r="6238" spans="2:12" x14ac:dyDescent="0.25">
      <c r="B6238">
        <f t="shared" ca="1" si="609"/>
        <v>28</v>
      </c>
      <c r="C6238">
        <f t="shared" ca="1" si="608"/>
        <v>10</v>
      </c>
      <c r="D6238">
        <f t="shared" ca="1" si="608"/>
        <v>1961</v>
      </c>
      <c r="E6238">
        <f t="shared" ca="1" si="608"/>
        <v>1</v>
      </c>
      <c r="F6238">
        <f t="shared" ca="1" si="608"/>
        <v>1</v>
      </c>
      <c r="G6238">
        <f t="shared" ca="1" si="608"/>
        <v>4</v>
      </c>
      <c r="I6238" t="str">
        <f t="shared" ca="1" si="610"/>
        <v>Female</v>
      </c>
      <c r="J6238" t="str">
        <f t="shared" ca="1" si="611"/>
        <v>Aetna</v>
      </c>
      <c r="K6238" t="str">
        <f t="shared" ca="1" si="612"/>
        <v>Left without being seen</v>
      </c>
      <c r="L6238" s="1">
        <f t="shared" ca="1" si="613"/>
        <v>22582</v>
      </c>
    </row>
    <row r="6239" spans="2:12" x14ac:dyDescent="0.25">
      <c r="B6239">
        <f t="shared" ca="1" si="609"/>
        <v>21</v>
      </c>
      <c r="C6239">
        <f t="shared" ca="1" si="608"/>
        <v>4</v>
      </c>
      <c r="D6239">
        <f t="shared" ca="1" si="608"/>
        <v>1929</v>
      </c>
      <c r="E6239">
        <f t="shared" ref="C6239:G6290" ca="1" si="614">RANDBETWEEN(E$4,E$5)</f>
        <v>1</v>
      </c>
      <c r="F6239">
        <f t="shared" ca="1" si="614"/>
        <v>5</v>
      </c>
      <c r="G6239">
        <f t="shared" ca="1" si="614"/>
        <v>3</v>
      </c>
      <c r="I6239" t="str">
        <f t="shared" ca="1" si="610"/>
        <v>Female</v>
      </c>
      <c r="J6239" t="str">
        <f t="shared" ca="1" si="611"/>
        <v>Blue Cross</v>
      </c>
      <c r="K6239" t="str">
        <f t="shared" ca="1" si="612"/>
        <v>Transferred</v>
      </c>
      <c r="L6239" s="1">
        <f t="shared" ca="1" si="613"/>
        <v>10704</v>
      </c>
    </row>
    <row r="6240" spans="2:12" x14ac:dyDescent="0.25">
      <c r="B6240">
        <f t="shared" ca="1" si="609"/>
        <v>19</v>
      </c>
      <c r="C6240">
        <f t="shared" ca="1" si="614"/>
        <v>8</v>
      </c>
      <c r="D6240">
        <f t="shared" ca="1" si="614"/>
        <v>1918</v>
      </c>
      <c r="E6240">
        <f t="shared" ca="1" si="614"/>
        <v>1</v>
      </c>
      <c r="F6240">
        <f t="shared" ca="1" si="614"/>
        <v>5</v>
      </c>
      <c r="G6240">
        <f t="shared" ca="1" si="614"/>
        <v>2</v>
      </c>
      <c r="I6240" t="str">
        <f t="shared" ca="1" si="610"/>
        <v>Female</v>
      </c>
      <c r="J6240" t="str">
        <f t="shared" ca="1" si="611"/>
        <v>Blue Cross</v>
      </c>
      <c r="K6240" t="str">
        <f t="shared" ca="1" si="612"/>
        <v>Admitted</v>
      </c>
      <c r="L6240" s="1">
        <f t="shared" ca="1" si="613"/>
        <v>6806</v>
      </c>
    </row>
    <row r="6241" spans="2:12" x14ac:dyDescent="0.25">
      <c r="B6241">
        <f t="shared" ca="1" si="609"/>
        <v>28</v>
      </c>
      <c r="C6241">
        <f t="shared" ca="1" si="614"/>
        <v>2</v>
      </c>
      <c r="D6241">
        <f t="shared" ca="1" si="614"/>
        <v>1991</v>
      </c>
      <c r="E6241">
        <f t="shared" ca="1" si="614"/>
        <v>2</v>
      </c>
      <c r="F6241">
        <f t="shared" ca="1" si="614"/>
        <v>5</v>
      </c>
      <c r="G6241">
        <f t="shared" ca="1" si="614"/>
        <v>3</v>
      </c>
      <c r="I6241" t="str">
        <f t="shared" ca="1" si="610"/>
        <v>Male</v>
      </c>
      <c r="J6241" t="str">
        <f t="shared" ca="1" si="611"/>
        <v>Blue Cross</v>
      </c>
      <c r="K6241" t="str">
        <f t="shared" ca="1" si="612"/>
        <v>Transferred</v>
      </c>
      <c r="L6241" s="1">
        <f t="shared" ca="1" si="613"/>
        <v>33297</v>
      </c>
    </row>
    <row r="6242" spans="2:12" x14ac:dyDescent="0.25">
      <c r="B6242">
        <f t="shared" ca="1" si="609"/>
        <v>18</v>
      </c>
      <c r="C6242">
        <f t="shared" ca="1" si="614"/>
        <v>7</v>
      </c>
      <c r="D6242">
        <f t="shared" ca="1" si="614"/>
        <v>1982</v>
      </c>
      <c r="E6242">
        <f t="shared" ca="1" si="614"/>
        <v>2</v>
      </c>
      <c r="F6242">
        <f t="shared" ca="1" si="614"/>
        <v>2</v>
      </c>
      <c r="G6242">
        <f t="shared" ca="1" si="614"/>
        <v>4</v>
      </c>
      <c r="I6242" t="str">
        <f t="shared" ca="1" si="610"/>
        <v>Male</v>
      </c>
      <c r="J6242" t="str">
        <f t="shared" ca="1" si="611"/>
        <v>Medicare</v>
      </c>
      <c r="K6242" t="str">
        <f t="shared" ca="1" si="612"/>
        <v>Left without being seen</v>
      </c>
      <c r="L6242" s="1">
        <f t="shared" ca="1" si="613"/>
        <v>30150</v>
      </c>
    </row>
    <row r="6243" spans="2:12" x14ac:dyDescent="0.25">
      <c r="B6243">
        <f t="shared" ca="1" si="609"/>
        <v>30</v>
      </c>
      <c r="C6243">
        <f t="shared" ca="1" si="614"/>
        <v>6</v>
      </c>
      <c r="D6243">
        <f t="shared" ca="1" si="614"/>
        <v>1975</v>
      </c>
      <c r="E6243">
        <f t="shared" ca="1" si="614"/>
        <v>1</v>
      </c>
      <c r="F6243">
        <f t="shared" ca="1" si="614"/>
        <v>4</v>
      </c>
      <c r="G6243">
        <f t="shared" ca="1" si="614"/>
        <v>4</v>
      </c>
      <c r="I6243" t="str">
        <f t="shared" ca="1" si="610"/>
        <v>Female</v>
      </c>
      <c r="J6243" t="str">
        <f t="shared" ca="1" si="611"/>
        <v>Self-pay</v>
      </c>
      <c r="K6243" t="str">
        <f t="shared" ca="1" si="612"/>
        <v>Left without being seen</v>
      </c>
      <c r="L6243" s="1">
        <f t="shared" ca="1" si="613"/>
        <v>27575</v>
      </c>
    </row>
    <row r="6244" spans="2:12" x14ac:dyDescent="0.25">
      <c r="B6244">
        <f t="shared" ca="1" si="609"/>
        <v>9</v>
      </c>
      <c r="C6244">
        <f t="shared" ca="1" si="614"/>
        <v>9</v>
      </c>
      <c r="D6244">
        <f t="shared" ca="1" si="614"/>
        <v>1968</v>
      </c>
      <c r="E6244">
        <f t="shared" ca="1" si="614"/>
        <v>1</v>
      </c>
      <c r="F6244">
        <f t="shared" ca="1" si="614"/>
        <v>4</v>
      </c>
      <c r="G6244">
        <f t="shared" ca="1" si="614"/>
        <v>1</v>
      </c>
      <c r="I6244" t="str">
        <f t="shared" ca="1" si="610"/>
        <v>Female</v>
      </c>
      <c r="J6244" t="str">
        <f t="shared" ca="1" si="611"/>
        <v>Self-pay</v>
      </c>
      <c r="K6244" t="str">
        <f t="shared" ca="1" si="612"/>
        <v>Discharged</v>
      </c>
      <c r="L6244" s="1">
        <f t="shared" ca="1" si="613"/>
        <v>25090</v>
      </c>
    </row>
    <row r="6245" spans="2:12" x14ac:dyDescent="0.25">
      <c r="B6245">
        <f t="shared" ca="1" si="609"/>
        <v>23</v>
      </c>
      <c r="C6245">
        <f t="shared" ca="1" si="614"/>
        <v>1</v>
      </c>
      <c r="D6245">
        <f t="shared" ca="1" si="614"/>
        <v>1932</v>
      </c>
      <c r="E6245">
        <f t="shared" ca="1" si="614"/>
        <v>1</v>
      </c>
      <c r="F6245">
        <f t="shared" ca="1" si="614"/>
        <v>4</v>
      </c>
      <c r="G6245">
        <f t="shared" ca="1" si="614"/>
        <v>1</v>
      </c>
      <c r="I6245" t="str">
        <f t="shared" ca="1" si="610"/>
        <v>Female</v>
      </c>
      <c r="J6245" t="str">
        <f t="shared" ca="1" si="611"/>
        <v>Self-pay</v>
      </c>
      <c r="K6245" t="str">
        <f t="shared" ca="1" si="612"/>
        <v>Discharged</v>
      </c>
      <c r="L6245" s="1">
        <f t="shared" ca="1" si="613"/>
        <v>11711</v>
      </c>
    </row>
    <row r="6246" spans="2:12" x14ac:dyDescent="0.25">
      <c r="B6246">
        <f t="shared" ca="1" si="609"/>
        <v>7</v>
      </c>
      <c r="C6246">
        <f t="shared" ca="1" si="614"/>
        <v>6</v>
      </c>
      <c r="D6246">
        <f t="shared" ca="1" si="614"/>
        <v>1931</v>
      </c>
      <c r="E6246">
        <f t="shared" ca="1" si="614"/>
        <v>1</v>
      </c>
      <c r="F6246">
        <f t="shared" ca="1" si="614"/>
        <v>4</v>
      </c>
      <c r="G6246">
        <f t="shared" ca="1" si="614"/>
        <v>3</v>
      </c>
      <c r="I6246" t="str">
        <f t="shared" ca="1" si="610"/>
        <v>Female</v>
      </c>
      <c r="J6246" t="str">
        <f t="shared" ca="1" si="611"/>
        <v>Self-pay</v>
      </c>
      <c r="K6246" t="str">
        <f t="shared" ca="1" si="612"/>
        <v>Transferred</v>
      </c>
      <c r="L6246" s="1">
        <f t="shared" ca="1" si="613"/>
        <v>11481</v>
      </c>
    </row>
    <row r="6247" spans="2:12" x14ac:dyDescent="0.25">
      <c r="B6247">
        <f t="shared" ca="1" si="609"/>
        <v>28</v>
      </c>
      <c r="C6247">
        <f t="shared" ca="1" si="614"/>
        <v>11</v>
      </c>
      <c r="D6247">
        <f t="shared" ca="1" si="614"/>
        <v>1941</v>
      </c>
      <c r="E6247">
        <f t="shared" ca="1" si="614"/>
        <v>1</v>
      </c>
      <c r="F6247">
        <f t="shared" ca="1" si="614"/>
        <v>5</v>
      </c>
      <c r="G6247">
        <f t="shared" ca="1" si="614"/>
        <v>2</v>
      </c>
      <c r="I6247" t="str">
        <f t="shared" ca="1" si="610"/>
        <v>Female</v>
      </c>
      <c r="J6247" t="str">
        <f t="shared" ca="1" si="611"/>
        <v>Blue Cross</v>
      </c>
      <c r="K6247" t="str">
        <f t="shared" ca="1" si="612"/>
        <v>Admitted</v>
      </c>
      <c r="L6247" s="1">
        <f t="shared" ca="1" si="613"/>
        <v>15308</v>
      </c>
    </row>
    <row r="6248" spans="2:12" x14ac:dyDescent="0.25">
      <c r="B6248">
        <f t="shared" ca="1" si="609"/>
        <v>10</v>
      </c>
      <c r="C6248">
        <f t="shared" ca="1" si="614"/>
        <v>6</v>
      </c>
      <c r="D6248">
        <f t="shared" ca="1" si="614"/>
        <v>1963</v>
      </c>
      <c r="E6248">
        <f t="shared" ca="1" si="614"/>
        <v>2</v>
      </c>
      <c r="F6248">
        <f t="shared" ca="1" si="614"/>
        <v>3</v>
      </c>
      <c r="G6248">
        <f t="shared" ca="1" si="614"/>
        <v>3</v>
      </c>
      <c r="I6248" t="str">
        <f t="shared" ca="1" si="610"/>
        <v>Male</v>
      </c>
      <c r="J6248" t="str">
        <f t="shared" ca="1" si="611"/>
        <v>Medicaid</v>
      </c>
      <c r="K6248" t="str">
        <f t="shared" ca="1" si="612"/>
        <v>Transferred</v>
      </c>
      <c r="L6248" s="1">
        <f t="shared" ca="1" si="613"/>
        <v>23172</v>
      </c>
    </row>
    <row r="6249" spans="2:12" x14ac:dyDescent="0.25">
      <c r="B6249">
        <f t="shared" ca="1" si="609"/>
        <v>25</v>
      </c>
      <c r="C6249">
        <f t="shared" ca="1" si="614"/>
        <v>11</v>
      </c>
      <c r="D6249">
        <f t="shared" ca="1" si="614"/>
        <v>2009</v>
      </c>
      <c r="E6249">
        <f t="shared" ca="1" si="614"/>
        <v>2</v>
      </c>
      <c r="F6249">
        <f t="shared" ca="1" si="614"/>
        <v>3</v>
      </c>
      <c r="G6249">
        <f t="shared" ca="1" si="614"/>
        <v>2</v>
      </c>
      <c r="I6249" t="str">
        <f t="shared" ca="1" si="610"/>
        <v>Male</v>
      </c>
      <c r="J6249" t="str">
        <f t="shared" ca="1" si="611"/>
        <v>Medicaid</v>
      </c>
      <c r="K6249" t="str">
        <f t="shared" ca="1" si="612"/>
        <v>Admitted</v>
      </c>
      <c r="L6249" s="1">
        <f t="shared" ca="1" si="613"/>
        <v>40142</v>
      </c>
    </row>
    <row r="6250" spans="2:12" x14ac:dyDescent="0.25">
      <c r="B6250">
        <f t="shared" ca="1" si="609"/>
        <v>3</v>
      </c>
      <c r="C6250">
        <f t="shared" ca="1" si="614"/>
        <v>3</v>
      </c>
      <c r="D6250">
        <f t="shared" ca="1" si="614"/>
        <v>2012</v>
      </c>
      <c r="E6250">
        <f t="shared" ca="1" si="614"/>
        <v>1</v>
      </c>
      <c r="F6250">
        <f t="shared" ca="1" si="614"/>
        <v>5</v>
      </c>
      <c r="G6250">
        <f t="shared" ca="1" si="614"/>
        <v>1</v>
      </c>
      <c r="I6250" t="str">
        <f t="shared" ca="1" si="610"/>
        <v>Female</v>
      </c>
      <c r="J6250" t="str">
        <f t="shared" ca="1" si="611"/>
        <v>Blue Cross</v>
      </c>
      <c r="K6250" t="str">
        <f t="shared" ca="1" si="612"/>
        <v>Discharged</v>
      </c>
      <c r="L6250" s="1">
        <f t="shared" ca="1" si="613"/>
        <v>40971</v>
      </c>
    </row>
    <row r="6251" spans="2:12" x14ac:dyDescent="0.25">
      <c r="B6251">
        <f t="shared" ca="1" si="609"/>
        <v>25</v>
      </c>
      <c r="C6251">
        <f t="shared" ca="1" si="614"/>
        <v>2</v>
      </c>
      <c r="D6251">
        <f t="shared" ca="1" si="614"/>
        <v>1942</v>
      </c>
      <c r="E6251">
        <f t="shared" ca="1" si="614"/>
        <v>1</v>
      </c>
      <c r="F6251">
        <f t="shared" ca="1" si="614"/>
        <v>5</v>
      </c>
      <c r="G6251">
        <f t="shared" ca="1" si="614"/>
        <v>2</v>
      </c>
      <c r="I6251" t="str">
        <f t="shared" ca="1" si="610"/>
        <v>Female</v>
      </c>
      <c r="J6251" t="str">
        <f t="shared" ca="1" si="611"/>
        <v>Blue Cross</v>
      </c>
      <c r="K6251" t="str">
        <f t="shared" ca="1" si="612"/>
        <v>Admitted</v>
      </c>
      <c r="L6251" s="1">
        <f t="shared" ca="1" si="613"/>
        <v>15397</v>
      </c>
    </row>
    <row r="6252" spans="2:12" x14ac:dyDescent="0.25">
      <c r="B6252">
        <f t="shared" ca="1" si="609"/>
        <v>7</v>
      </c>
      <c r="C6252">
        <f t="shared" ca="1" si="614"/>
        <v>5</v>
      </c>
      <c r="D6252">
        <f t="shared" ca="1" si="614"/>
        <v>1969</v>
      </c>
      <c r="E6252">
        <f t="shared" ca="1" si="614"/>
        <v>2</v>
      </c>
      <c r="F6252">
        <f t="shared" ca="1" si="614"/>
        <v>3</v>
      </c>
      <c r="G6252">
        <f t="shared" ca="1" si="614"/>
        <v>4</v>
      </c>
      <c r="I6252" t="str">
        <f t="shared" ca="1" si="610"/>
        <v>Male</v>
      </c>
      <c r="J6252" t="str">
        <f t="shared" ca="1" si="611"/>
        <v>Medicaid</v>
      </c>
      <c r="K6252" t="str">
        <f t="shared" ca="1" si="612"/>
        <v>Left without being seen</v>
      </c>
      <c r="L6252" s="1">
        <f t="shared" ca="1" si="613"/>
        <v>25330</v>
      </c>
    </row>
    <row r="6253" spans="2:12" x14ac:dyDescent="0.25">
      <c r="B6253">
        <f t="shared" ca="1" si="609"/>
        <v>5</v>
      </c>
      <c r="C6253">
        <f t="shared" ca="1" si="614"/>
        <v>2</v>
      </c>
      <c r="D6253">
        <f t="shared" ca="1" si="614"/>
        <v>1928</v>
      </c>
      <c r="E6253">
        <f t="shared" ca="1" si="614"/>
        <v>1</v>
      </c>
      <c r="F6253">
        <f t="shared" ca="1" si="614"/>
        <v>3</v>
      </c>
      <c r="G6253">
        <f t="shared" ca="1" si="614"/>
        <v>3</v>
      </c>
      <c r="I6253" t="str">
        <f t="shared" ca="1" si="610"/>
        <v>Female</v>
      </c>
      <c r="J6253" t="str">
        <f t="shared" ca="1" si="611"/>
        <v>Medicaid</v>
      </c>
      <c r="K6253" t="str">
        <f t="shared" ca="1" si="612"/>
        <v>Transferred</v>
      </c>
      <c r="L6253" s="1">
        <f t="shared" ca="1" si="613"/>
        <v>10263</v>
      </c>
    </row>
    <row r="6254" spans="2:12" x14ac:dyDescent="0.25">
      <c r="B6254">
        <f t="shared" ca="1" si="609"/>
        <v>18</v>
      </c>
      <c r="C6254">
        <f t="shared" ca="1" si="614"/>
        <v>2</v>
      </c>
      <c r="D6254">
        <f t="shared" ca="1" si="614"/>
        <v>1920</v>
      </c>
      <c r="E6254">
        <f t="shared" ca="1" si="614"/>
        <v>2</v>
      </c>
      <c r="F6254">
        <f t="shared" ca="1" si="614"/>
        <v>1</v>
      </c>
      <c r="G6254">
        <f t="shared" ca="1" si="614"/>
        <v>1</v>
      </c>
      <c r="I6254" t="str">
        <f t="shared" ca="1" si="610"/>
        <v>Male</v>
      </c>
      <c r="J6254" t="str">
        <f t="shared" ca="1" si="611"/>
        <v>Aetna</v>
      </c>
      <c r="K6254" t="str">
        <f t="shared" ca="1" si="612"/>
        <v>Discharged</v>
      </c>
      <c r="L6254" s="1">
        <f t="shared" ca="1" si="613"/>
        <v>7354</v>
      </c>
    </row>
    <row r="6255" spans="2:12" x14ac:dyDescent="0.25">
      <c r="B6255">
        <f t="shared" ca="1" si="609"/>
        <v>13</v>
      </c>
      <c r="C6255">
        <f t="shared" ca="1" si="614"/>
        <v>8</v>
      </c>
      <c r="D6255">
        <f t="shared" ca="1" si="614"/>
        <v>1987</v>
      </c>
      <c r="E6255">
        <f t="shared" ca="1" si="614"/>
        <v>1</v>
      </c>
      <c r="F6255">
        <f t="shared" ca="1" si="614"/>
        <v>2</v>
      </c>
      <c r="G6255">
        <f t="shared" ca="1" si="614"/>
        <v>1</v>
      </c>
      <c r="I6255" t="str">
        <f t="shared" ca="1" si="610"/>
        <v>Female</v>
      </c>
      <c r="J6255" t="str">
        <f t="shared" ca="1" si="611"/>
        <v>Medicare</v>
      </c>
      <c r="K6255" t="str">
        <f t="shared" ca="1" si="612"/>
        <v>Discharged</v>
      </c>
      <c r="L6255" s="1">
        <f t="shared" ca="1" si="613"/>
        <v>32002</v>
      </c>
    </row>
    <row r="6256" spans="2:12" x14ac:dyDescent="0.25">
      <c r="B6256">
        <f t="shared" ca="1" si="609"/>
        <v>25</v>
      </c>
      <c r="C6256">
        <f t="shared" ca="1" si="614"/>
        <v>9</v>
      </c>
      <c r="D6256">
        <f t="shared" ca="1" si="614"/>
        <v>1965</v>
      </c>
      <c r="E6256">
        <f t="shared" ca="1" si="614"/>
        <v>2</v>
      </c>
      <c r="F6256">
        <f t="shared" ca="1" si="614"/>
        <v>5</v>
      </c>
      <c r="G6256">
        <f t="shared" ca="1" si="614"/>
        <v>2</v>
      </c>
      <c r="I6256" t="str">
        <f t="shared" ca="1" si="610"/>
        <v>Male</v>
      </c>
      <c r="J6256" t="str">
        <f t="shared" ca="1" si="611"/>
        <v>Blue Cross</v>
      </c>
      <c r="K6256" t="str">
        <f t="shared" ca="1" si="612"/>
        <v>Admitted</v>
      </c>
      <c r="L6256" s="1">
        <f t="shared" ca="1" si="613"/>
        <v>24010</v>
      </c>
    </row>
    <row r="6257" spans="2:12" x14ac:dyDescent="0.25">
      <c r="B6257">
        <f t="shared" ca="1" si="609"/>
        <v>12</v>
      </c>
      <c r="C6257">
        <f t="shared" ca="1" si="614"/>
        <v>11</v>
      </c>
      <c r="D6257">
        <f t="shared" ca="1" si="614"/>
        <v>1915</v>
      </c>
      <c r="E6257">
        <f t="shared" ca="1" si="614"/>
        <v>2</v>
      </c>
      <c r="F6257">
        <f t="shared" ca="1" si="614"/>
        <v>1</v>
      </c>
      <c r="G6257">
        <f t="shared" ca="1" si="614"/>
        <v>2</v>
      </c>
      <c r="I6257" t="str">
        <f t="shared" ca="1" si="610"/>
        <v>Male</v>
      </c>
      <c r="J6257" t="str">
        <f t="shared" ca="1" si="611"/>
        <v>Aetna</v>
      </c>
      <c r="K6257" t="str">
        <f t="shared" ca="1" si="612"/>
        <v>Admitted</v>
      </c>
      <c r="L6257" s="1">
        <f t="shared" ca="1" si="613"/>
        <v>5795</v>
      </c>
    </row>
    <row r="6258" spans="2:12" x14ac:dyDescent="0.25">
      <c r="B6258">
        <f t="shared" ca="1" si="609"/>
        <v>5</v>
      </c>
      <c r="C6258">
        <f t="shared" ca="1" si="614"/>
        <v>7</v>
      </c>
      <c r="D6258">
        <f t="shared" ca="1" si="614"/>
        <v>1977</v>
      </c>
      <c r="E6258">
        <f t="shared" ca="1" si="614"/>
        <v>1</v>
      </c>
      <c r="F6258">
        <f t="shared" ca="1" si="614"/>
        <v>5</v>
      </c>
      <c r="G6258">
        <f t="shared" ca="1" si="614"/>
        <v>3</v>
      </c>
      <c r="I6258" t="str">
        <f t="shared" ca="1" si="610"/>
        <v>Female</v>
      </c>
      <c r="J6258" t="str">
        <f t="shared" ca="1" si="611"/>
        <v>Blue Cross</v>
      </c>
      <c r="K6258" t="str">
        <f t="shared" ca="1" si="612"/>
        <v>Transferred</v>
      </c>
      <c r="L6258" s="1">
        <f t="shared" ca="1" si="613"/>
        <v>28311</v>
      </c>
    </row>
    <row r="6259" spans="2:12" x14ac:dyDescent="0.25">
      <c r="B6259">
        <f t="shared" ca="1" si="609"/>
        <v>15</v>
      </c>
      <c r="C6259">
        <f t="shared" ca="1" si="614"/>
        <v>2</v>
      </c>
      <c r="D6259">
        <f t="shared" ca="1" si="614"/>
        <v>1993</v>
      </c>
      <c r="E6259">
        <f t="shared" ca="1" si="614"/>
        <v>2</v>
      </c>
      <c r="F6259">
        <f t="shared" ca="1" si="614"/>
        <v>4</v>
      </c>
      <c r="G6259">
        <f t="shared" ca="1" si="614"/>
        <v>3</v>
      </c>
      <c r="I6259" t="str">
        <f t="shared" ca="1" si="610"/>
        <v>Male</v>
      </c>
      <c r="J6259" t="str">
        <f t="shared" ca="1" si="611"/>
        <v>Self-pay</v>
      </c>
      <c r="K6259" t="str">
        <f t="shared" ca="1" si="612"/>
        <v>Transferred</v>
      </c>
      <c r="L6259" s="1">
        <f t="shared" ca="1" si="613"/>
        <v>34015</v>
      </c>
    </row>
    <row r="6260" spans="2:12" x14ac:dyDescent="0.25">
      <c r="B6260">
        <f t="shared" ca="1" si="609"/>
        <v>9</v>
      </c>
      <c r="C6260">
        <f t="shared" ca="1" si="614"/>
        <v>8</v>
      </c>
      <c r="D6260">
        <f t="shared" ca="1" si="614"/>
        <v>2002</v>
      </c>
      <c r="E6260">
        <f t="shared" ca="1" si="614"/>
        <v>2</v>
      </c>
      <c r="F6260">
        <f t="shared" ca="1" si="614"/>
        <v>2</v>
      </c>
      <c r="G6260">
        <f t="shared" ca="1" si="614"/>
        <v>2</v>
      </c>
      <c r="I6260" t="str">
        <f t="shared" ca="1" si="610"/>
        <v>Male</v>
      </c>
      <c r="J6260" t="str">
        <f t="shared" ca="1" si="611"/>
        <v>Medicare</v>
      </c>
      <c r="K6260" t="str">
        <f t="shared" ca="1" si="612"/>
        <v>Admitted</v>
      </c>
      <c r="L6260" s="1">
        <f t="shared" ca="1" si="613"/>
        <v>37477</v>
      </c>
    </row>
    <row r="6261" spans="2:12" x14ac:dyDescent="0.25">
      <c r="B6261">
        <f t="shared" ca="1" si="609"/>
        <v>2</v>
      </c>
      <c r="C6261">
        <f t="shared" ca="1" si="614"/>
        <v>4</v>
      </c>
      <c r="D6261">
        <f t="shared" ca="1" si="614"/>
        <v>2003</v>
      </c>
      <c r="E6261">
        <f t="shared" ca="1" si="614"/>
        <v>2</v>
      </c>
      <c r="F6261">
        <f t="shared" ca="1" si="614"/>
        <v>5</v>
      </c>
      <c r="G6261">
        <f t="shared" ca="1" si="614"/>
        <v>1</v>
      </c>
      <c r="I6261" t="str">
        <f t="shared" ca="1" si="610"/>
        <v>Male</v>
      </c>
      <c r="J6261" t="str">
        <f t="shared" ca="1" si="611"/>
        <v>Blue Cross</v>
      </c>
      <c r="K6261" t="str">
        <f t="shared" ca="1" si="612"/>
        <v>Discharged</v>
      </c>
      <c r="L6261" s="1">
        <f t="shared" ca="1" si="613"/>
        <v>37713</v>
      </c>
    </row>
    <row r="6262" spans="2:12" x14ac:dyDescent="0.25">
      <c r="B6262">
        <f t="shared" ca="1" si="609"/>
        <v>17</v>
      </c>
      <c r="C6262">
        <f t="shared" ca="1" si="614"/>
        <v>6</v>
      </c>
      <c r="D6262">
        <f t="shared" ca="1" si="614"/>
        <v>1949</v>
      </c>
      <c r="E6262">
        <f t="shared" ca="1" si="614"/>
        <v>1</v>
      </c>
      <c r="F6262">
        <f t="shared" ca="1" si="614"/>
        <v>5</v>
      </c>
      <c r="G6262">
        <f t="shared" ca="1" si="614"/>
        <v>1</v>
      </c>
      <c r="I6262" t="str">
        <f t="shared" ca="1" si="610"/>
        <v>Female</v>
      </c>
      <c r="J6262" t="str">
        <f t="shared" ca="1" si="611"/>
        <v>Blue Cross</v>
      </c>
      <c r="K6262" t="str">
        <f t="shared" ca="1" si="612"/>
        <v>Discharged</v>
      </c>
      <c r="L6262" s="1">
        <f t="shared" ca="1" si="613"/>
        <v>18066</v>
      </c>
    </row>
    <row r="6263" spans="2:12" x14ac:dyDescent="0.25">
      <c r="B6263">
        <f t="shared" ca="1" si="609"/>
        <v>18</v>
      </c>
      <c r="C6263">
        <f t="shared" ca="1" si="614"/>
        <v>11</v>
      </c>
      <c r="D6263">
        <f t="shared" ca="1" si="614"/>
        <v>1942</v>
      </c>
      <c r="E6263">
        <f t="shared" ca="1" si="614"/>
        <v>2</v>
      </c>
      <c r="F6263">
        <f t="shared" ca="1" si="614"/>
        <v>5</v>
      </c>
      <c r="G6263">
        <f t="shared" ca="1" si="614"/>
        <v>3</v>
      </c>
      <c r="I6263" t="str">
        <f t="shared" ca="1" si="610"/>
        <v>Male</v>
      </c>
      <c r="J6263" t="str">
        <f t="shared" ca="1" si="611"/>
        <v>Blue Cross</v>
      </c>
      <c r="K6263" t="str">
        <f t="shared" ca="1" si="612"/>
        <v>Transferred</v>
      </c>
      <c r="L6263" s="1">
        <f t="shared" ca="1" si="613"/>
        <v>15663</v>
      </c>
    </row>
    <row r="6264" spans="2:12" x14ac:dyDescent="0.25">
      <c r="B6264">
        <f t="shared" ca="1" si="609"/>
        <v>15</v>
      </c>
      <c r="C6264">
        <f t="shared" ca="1" si="614"/>
        <v>6</v>
      </c>
      <c r="D6264">
        <f t="shared" ca="1" si="614"/>
        <v>1917</v>
      </c>
      <c r="E6264">
        <f t="shared" ca="1" si="614"/>
        <v>1</v>
      </c>
      <c r="F6264">
        <f t="shared" ca="1" si="614"/>
        <v>2</v>
      </c>
      <c r="G6264">
        <f t="shared" ca="1" si="614"/>
        <v>1</v>
      </c>
      <c r="I6264" t="str">
        <f t="shared" ca="1" si="610"/>
        <v>Female</v>
      </c>
      <c r="J6264" t="str">
        <f t="shared" ca="1" si="611"/>
        <v>Medicare</v>
      </c>
      <c r="K6264" t="str">
        <f t="shared" ca="1" si="612"/>
        <v>Discharged</v>
      </c>
      <c r="L6264" s="1">
        <f t="shared" ca="1" si="613"/>
        <v>6376</v>
      </c>
    </row>
    <row r="6265" spans="2:12" x14ac:dyDescent="0.25">
      <c r="B6265">
        <f t="shared" ca="1" si="609"/>
        <v>2</v>
      </c>
      <c r="C6265">
        <f t="shared" ca="1" si="614"/>
        <v>10</v>
      </c>
      <c r="D6265">
        <f t="shared" ca="1" si="614"/>
        <v>1941</v>
      </c>
      <c r="E6265">
        <f t="shared" ca="1" si="614"/>
        <v>1</v>
      </c>
      <c r="F6265">
        <f t="shared" ca="1" si="614"/>
        <v>1</v>
      </c>
      <c r="G6265">
        <f t="shared" ca="1" si="614"/>
        <v>3</v>
      </c>
      <c r="I6265" t="str">
        <f t="shared" ca="1" si="610"/>
        <v>Female</v>
      </c>
      <c r="J6265" t="str">
        <f t="shared" ca="1" si="611"/>
        <v>Aetna</v>
      </c>
      <c r="K6265" t="str">
        <f t="shared" ca="1" si="612"/>
        <v>Transferred</v>
      </c>
      <c r="L6265" s="1">
        <f t="shared" ca="1" si="613"/>
        <v>15251</v>
      </c>
    </row>
    <row r="6266" spans="2:12" x14ac:dyDescent="0.25">
      <c r="B6266">
        <f t="shared" ca="1" si="609"/>
        <v>28</v>
      </c>
      <c r="C6266">
        <f t="shared" ca="1" si="614"/>
        <v>7</v>
      </c>
      <c r="D6266">
        <f t="shared" ca="1" si="614"/>
        <v>1967</v>
      </c>
      <c r="E6266">
        <f t="shared" ca="1" si="614"/>
        <v>1</v>
      </c>
      <c r="F6266">
        <f t="shared" ca="1" si="614"/>
        <v>1</v>
      </c>
      <c r="G6266">
        <f t="shared" ca="1" si="614"/>
        <v>2</v>
      </c>
      <c r="I6266" t="str">
        <f t="shared" ca="1" si="610"/>
        <v>Female</v>
      </c>
      <c r="J6266" t="str">
        <f t="shared" ca="1" si="611"/>
        <v>Aetna</v>
      </c>
      <c r="K6266" t="str">
        <f t="shared" ca="1" si="612"/>
        <v>Admitted</v>
      </c>
      <c r="L6266" s="1">
        <f t="shared" ca="1" si="613"/>
        <v>24681</v>
      </c>
    </row>
    <row r="6267" spans="2:12" x14ac:dyDescent="0.25">
      <c r="B6267">
        <f t="shared" ca="1" si="609"/>
        <v>11</v>
      </c>
      <c r="C6267">
        <f t="shared" ca="1" si="614"/>
        <v>4</v>
      </c>
      <c r="D6267">
        <f t="shared" ca="1" si="614"/>
        <v>1922</v>
      </c>
      <c r="E6267">
        <f t="shared" ca="1" si="614"/>
        <v>2</v>
      </c>
      <c r="F6267">
        <f t="shared" ca="1" si="614"/>
        <v>3</v>
      </c>
      <c r="G6267">
        <f t="shared" ca="1" si="614"/>
        <v>2</v>
      </c>
      <c r="I6267" t="str">
        <f t="shared" ca="1" si="610"/>
        <v>Male</v>
      </c>
      <c r="J6267" t="str">
        <f t="shared" ca="1" si="611"/>
        <v>Medicaid</v>
      </c>
      <c r="K6267" t="str">
        <f t="shared" ca="1" si="612"/>
        <v>Admitted</v>
      </c>
      <c r="L6267" s="1">
        <f t="shared" ca="1" si="613"/>
        <v>8137</v>
      </c>
    </row>
    <row r="6268" spans="2:12" x14ac:dyDescent="0.25">
      <c r="B6268">
        <f t="shared" ca="1" si="609"/>
        <v>3</v>
      </c>
      <c r="C6268">
        <f t="shared" ca="1" si="614"/>
        <v>1</v>
      </c>
      <c r="D6268">
        <f t="shared" ca="1" si="614"/>
        <v>2010</v>
      </c>
      <c r="E6268">
        <f t="shared" ca="1" si="614"/>
        <v>2</v>
      </c>
      <c r="F6268">
        <f t="shared" ca="1" si="614"/>
        <v>2</v>
      </c>
      <c r="G6268">
        <f t="shared" ca="1" si="614"/>
        <v>3</v>
      </c>
      <c r="I6268" t="str">
        <f t="shared" ca="1" si="610"/>
        <v>Male</v>
      </c>
      <c r="J6268" t="str">
        <f t="shared" ca="1" si="611"/>
        <v>Medicare</v>
      </c>
      <c r="K6268" t="str">
        <f t="shared" ca="1" si="612"/>
        <v>Transferred</v>
      </c>
      <c r="L6268" s="1">
        <f t="shared" ca="1" si="613"/>
        <v>40181</v>
      </c>
    </row>
    <row r="6269" spans="2:12" x14ac:dyDescent="0.25">
      <c r="B6269">
        <f t="shared" ca="1" si="609"/>
        <v>18</v>
      </c>
      <c r="C6269">
        <f t="shared" ca="1" si="614"/>
        <v>10</v>
      </c>
      <c r="D6269">
        <f t="shared" ca="1" si="614"/>
        <v>1950</v>
      </c>
      <c r="E6269">
        <f t="shared" ca="1" si="614"/>
        <v>1</v>
      </c>
      <c r="F6269">
        <f t="shared" ca="1" si="614"/>
        <v>1</v>
      </c>
      <c r="G6269">
        <f t="shared" ca="1" si="614"/>
        <v>3</v>
      </c>
      <c r="I6269" t="str">
        <f t="shared" ca="1" si="610"/>
        <v>Female</v>
      </c>
      <c r="J6269" t="str">
        <f t="shared" ca="1" si="611"/>
        <v>Aetna</v>
      </c>
      <c r="K6269" t="str">
        <f t="shared" ca="1" si="612"/>
        <v>Transferred</v>
      </c>
      <c r="L6269" s="1">
        <f t="shared" ca="1" si="613"/>
        <v>18554</v>
      </c>
    </row>
    <row r="6270" spans="2:12" x14ac:dyDescent="0.25">
      <c r="B6270">
        <f t="shared" ca="1" si="609"/>
        <v>25</v>
      </c>
      <c r="C6270">
        <f t="shared" ca="1" si="614"/>
        <v>6</v>
      </c>
      <c r="D6270">
        <f t="shared" ca="1" si="614"/>
        <v>1961</v>
      </c>
      <c r="E6270">
        <f t="shared" ca="1" si="614"/>
        <v>2</v>
      </c>
      <c r="F6270">
        <f t="shared" ca="1" si="614"/>
        <v>2</v>
      </c>
      <c r="G6270">
        <f t="shared" ca="1" si="614"/>
        <v>1</v>
      </c>
      <c r="I6270" t="str">
        <f t="shared" ca="1" si="610"/>
        <v>Male</v>
      </c>
      <c r="J6270" t="str">
        <f t="shared" ca="1" si="611"/>
        <v>Medicare</v>
      </c>
      <c r="K6270" t="str">
        <f t="shared" ca="1" si="612"/>
        <v>Discharged</v>
      </c>
      <c r="L6270" s="1">
        <f t="shared" ca="1" si="613"/>
        <v>22457</v>
      </c>
    </row>
    <row r="6271" spans="2:12" x14ac:dyDescent="0.25">
      <c r="B6271">
        <f t="shared" ca="1" si="609"/>
        <v>26</v>
      </c>
      <c r="C6271">
        <f t="shared" ca="1" si="614"/>
        <v>6</v>
      </c>
      <c r="D6271">
        <f t="shared" ca="1" si="614"/>
        <v>1978</v>
      </c>
      <c r="E6271">
        <f t="shared" ca="1" si="614"/>
        <v>2</v>
      </c>
      <c r="F6271">
        <f t="shared" ca="1" si="614"/>
        <v>1</v>
      </c>
      <c r="G6271">
        <f t="shared" ca="1" si="614"/>
        <v>1</v>
      </c>
      <c r="I6271" t="str">
        <f t="shared" ca="1" si="610"/>
        <v>Male</v>
      </c>
      <c r="J6271" t="str">
        <f t="shared" ca="1" si="611"/>
        <v>Aetna</v>
      </c>
      <c r="K6271" t="str">
        <f t="shared" ca="1" si="612"/>
        <v>Discharged</v>
      </c>
      <c r="L6271" s="1">
        <f t="shared" ca="1" si="613"/>
        <v>28667</v>
      </c>
    </row>
    <row r="6272" spans="2:12" x14ac:dyDescent="0.25">
      <c r="B6272">
        <f t="shared" ca="1" si="609"/>
        <v>13</v>
      </c>
      <c r="C6272">
        <f t="shared" ca="1" si="614"/>
        <v>2</v>
      </c>
      <c r="D6272">
        <f t="shared" ca="1" si="614"/>
        <v>2001</v>
      </c>
      <c r="E6272">
        <f t="shared" ca="1" si="614"/>
        <v>2</v>
      </c>
      <c r="F6272">
        <f t="shared" ca="1" si="614"/>
        <v>1</v>
      </c>
      <c r="G6272">
        <f t="shared" ca="1" si="614"/>
        <v>2</v>
      </c>
      <c r="I6272" t="str">
        <f t="shared" ca="1" si="610"/>
        <v>Male</v>
      </c>
      <c r="J6272" t="str">
        <f t="shared" ca="1" si="611"/>
        <v>Aetna</v>
      </c>
      <c r="K6272" t="str">
        <f t="shared" ca="1" si="612"/>
        <v>Admitted</v>
      </c>
      <c r="L6272" s="1">
        <f t="shared" ca="1" si="613"/>
        <v>36935</v>
      </c>
    </row>
    <row r="6273" spans="2:12" x14ac:dyDescent="0.25">
      <c r="B6273">
        <f t="shared" ca="1" si="609"/>
        <v>3</v>
      </c>
      <c r="C6273">
        <f t="shared" ca="1" si="614"/>
        <v>4</v>
      </c>
      <c r="D6273">
        <f t="shared" ca="1" si="614"/>
        <v>1981</v>
      </c>
      <c r="E6273">
        <f t="shared" ca="1" si="614"/>
        <v>1</v>
      </c>
      <c r="F6273">
        <f t="shared" ca="1" si="614"/>
        <v>5</v>
      </c>
      <c r="G6273">
        <f t="shared" ca="1" si="614"/>
        <v>2</v>
      </c>
      <c r="I6273" t="str">
        <f t="shared" ca="1" si="610"/>
        <v>Female</v>
      </c>
      <c r="J6273" t="str">
        <f t="shared" ca="1" si="611"/>
        <v>Blue Cross</v>
      </c>
      <c r="K6273" t="str">
        <f t="shared" ca="1" si="612"/>
        <v>Admitted</v>
      </c>
      <c r="L6273" s="1">
        <f t="shared" ca="1" si="613"/>
        <v>29679</v>
      </c>
    </row>
    <row r="6274" spans="2:12" x14ac:dyDescent="0.25">
      <c r="B6274">
        <f t="shared" ca="1" si="609"/>
        <v>6</v>
      </c>
      <c r="C6274">
        <f t="shared" ca="1" si="614"/>
        <v>10</v>
      </c>
      <c r="D6274">
        <f t="shared" ca="1" si="614"/>
        <v>2013</v>
      </c>
      <c r="E6274">
        <f t="shared" ca="1" si="614"/>
        <v>1</v>
      </c>
      <c r="F6274">
        <f t="shared" ca="1" si="614"/>
        <v>3</v>
      </c>
      <c r="G6274">
        <f t="shared" ca="1" si="614"/>
        <v>4</v>
      </c>
      <c r="I6274" t="str">
        <f t="shared" ca="1" si="610"/>
        <v>Female</v>
      </c>
      <c r="J6274" t="str">
        <f t="shared" ca="1" si="611"/>
        <v>Medicaid</v>
      </c>
      <c r="K6274" t="str">
        <f t="shared" ca="1" si="612"/>
        <v>Left without being seen</v>
      </c>
      <c r="L6274" s="1">
        <f t="shared" ca="1" si="613"/>
        <v>41553</v>
      </c>
    </row>
    <row r="6275" spans="2:12" x14ac:dyDescent="0.25">
      <c r="B6275">
        <f t="shared" ca="1" si="609"/>
        <v>10</v>
      </c>
      <c r="C6275">
        <f t="shared" ca="1" si="614"/>
        <v>2</v>
      </c>
      <c r="D6275">
        <f t="shared" ca="1" si="614"/>
        <v>1981</v>
      </c>
      <c r="E6275">
        <f t="shared" ca="1" si="614"/>
        <v>1</v>
      </c>
      <c r="F6275">
        <f t="shared" ca="1" si="614"/>
        <v>1</v>
      </c>
      <c r="G6275">
        <f t="shared" ca="1" si="614"/>
        <v>2</v>
      </c>
      <c r="I6275" t="str">
        <f t="shared" ca="1" si="610"/>
        <v>Female</v>
      </c>
      <c r="J6275" t="str">
        <f t="shared" ca="1" si="611"/>
        <v>Aetna</v>
      </c>
      <c r="K6275" t="str">
        <f t="shared" ca="1" si="612"/>
        <v>Admitted</v>
      </c>
      <c r="L6275" s="1">
        <f t="shared" ca="1" si="613"/>
        <v>29627</v>
      </c>
    </row>
    <row r="6276" spans="2:12" x14ac:dyDescent="0.25">
      <c r="B6276">
        <f t="shared" ca="1" si="609"/>
        <v>22</v>
      </c>
      <c r="C6276">
        <f t="shared" ca="1" si="614"/>
        <v>9</v>
      </c>
      <c r="D6276">
        <f t="shared" ca="1" si="614"/>
        <v>1943</v>
      </c>
      <c r="E6276">
        <f t="shared" ca="1" si="614"/>
        <v>1</v>
      </c>
      <c r="F6276">
        <f t="shared" ca="1" si="614"/>
        <v>1</v>
      </c>
      <c r="G6276">
        <f t="shared" ca="1" si="614"/>
        <v>3</v>
      </c>
      <c r="I6276" t="str">
        <f t="shared" ca="1" si="610"/>
        <v>Female</v>
      </c>
      <c r="J6276" t="str">
        <f t="shared" ca="1" si="611"/>
        <v>Aetna</v>
      </c>
      <c r="K6276" t="str">
        <f t="shared" ca="1" si="612"/>
        <v>Transferred</v>
      </c>
      <c r="L6276" s="1">
        <f t="shared" ca="1" si="613"/>
        <v>15971</v>
      </c>
    </row>
    <row r="6277" spans="2:12" x14ac:dyDescent="0.25">
      <c r="B6277">
        <f t="shared" ref="B6277:B6340" ca="1" si="615">RANDBETWEEN(B$4,B$5)</f>
        <v>24</v>
      </c>
      <c r="C6277">
        <f t="shared" ca="1" si="614"/>
        <v>5</v>
      </c>
      <c r="D6277">
        <f t="shared" ca="1" si="614"/>
        <v>1986</v>
      </c>
      <c r="E6277">
        <f t="shared" ca="1" si="614"/>
        <v>2</v>
      </c>
      <c r="F6277">
        <f t="shared" ca="1" si="614"/>
        <v>3</v>
      </c>
      <c r="G6277">
        <f t="shared" ca="1" si="614"/>
        <v>4</v>
      </c>
      <c r="I6277" t="str">
        <f t="shared" ca="1" si="610"/>
        <v>Male</v>
      </c>
      <c r="J6277" t="str">
        <f t="shared" ca="1" si="611"/>
        <v>Medicaid</v>
      </c>
      <c r="K6277" t="str">
        <f t="shared" ca="1" si="612"/>
        <v>Left without being seen</v>
      </c>
      <c r="L6277" s="1">
        <f t="shared" ca="1" si="613"/>
        <v>31556</v>
      </c>
    </row>
    <row r="6278" spans="2:12" x14ac:dyDescent="0.25">
      <c r="B6278">
        <f t="shared" ca="1" si="615"/>
        <v>1</v>
      </c>
      <c r="C6278">
        <f t="shared" ca="1" si="614"/>
        <v>11</v>
      </c>
      <c r="D6278">
        <f t="shared" ca="1" si="614"/>
        <v>1925</v>
      </c>
      <c r="E6278">
        <f t="shared" ca="1" si="614"/>
        <v>1</v>
      </c>
      <c r="F6278">
        <f t="shared" ca="1" si="614"/>
        <v>5</v>
      </c>
      <c r="G6278">
        <f t="shared" ca="1" si="614"/>
        <v>4</v>
      </c>
      <c r="I6278" t="str">
        <f t="shared" ca="1" si="610"/>
        <v>Female</v>
      </c>
      <c r="J6278" t="str">
        <f t="shared" ca="1" si="611"/>
        <v>Blue Cross</v>
      </c>
      <c r="K6278" t="str">
        <f t="shared" ca="1" si="612"/>
        <v>Left without being seen</v>
      </c>
      <c r="L6278" s="1">
        <f t="shared" ca="1" si="613"/>
        <v>9437</v>
      </c>
    </row>
    <row r="6279" spans="2:12" x14ac:dyDescent="0.25">
      <c r="B6279">
        <f t="shared" ca="1" si="615"/>
        <v>24</v>
      </c>
      <c r="C6279">
        <f t="shared" ca="1" si="614"/>
        <v>4</v>
      </c>
      <c r="D6279">
        <f t="shared" ca="1" si="614"/>
        <v>1980</v>
      </c>
      <c r="E6279">
        <f t="shared" ca="1" si="614"/>
        <v>1</v>
      </c>
      <c r="F6279">
        <f t="shared" ca="1" si="614"/>
        <v>2</v>
      </c>
      <c r="G6279">
        <f t="shared" ca="1" si="614"/>
        <v>4</v>
      </c>
      <c r="I6279" t="str">
        <f t="shared" ca="1" si="610"/>
        <v>Female</v>
      </c>
      <c r="J6279" t="str">
        <f t="shared" ca="1" si="611"/>
        <v>Medicare</v>
      </c>
      <c r="K6279" t="str">
        <f t="shared" ca="1" si="612"/>
        <v>Left without being seen</v>
      </c>
      <c r="L6279" s="1">
        <f t="shared" ca="1" si="613"/>
        <v>29335</v>
      </c>
    </row>
    <row r="6280" spans="2:12" x14ac:dyDescent="0.25">
      <c r="B6280">
        <f t="shared" ca="1" si="615"/>
        <v>23</v>
      </c>
      <c r="C6280">
        <f t="shared" ca="1" si="614"/>
        <v>6</v>
      </c>
      <c r="D6280">
        <f t="shared" ca="1" si="614"/>
        <v>1982</v>
      </c>
      <c r="E6280">
        <f t="shared" ca="1" si="614"/>
        <v>1</v>
      </c>
      <c r="F6280">
        <f t="shared" ca="1" si="614"/>
        <v>5</v>
      </c>
      <c r="G6280">
        <f t="shared" ca="1" si="614"/>
        <v>3</v>
      </c>
      <c r="I6280" t="str">
        <f t="shared" ca="1" si="610"/>
        <v>Female</v>
      </c>
      <c r="J6280" t="str">
        <f t="shared" ca="1" si="611"/>
        <v>Blue Cross</v>
      </c>
      <c r="K6280" t="str">
        <f t="shared" ca="1" si="612"/>
        <v>Transferred</v>
      </c>
      <c r="L6280" s="1">
        <f t="shared" ca="1" si="613"/>
        <v>30125</v>
      </c>
    </row>
    <row r="6281" spans="2:12" x14ac:dyDescent="0.25">
      <c r="B6281">
        <f t="shared" ca="1" si="615"/>
        <v>9</v>
      </c>
      <c r="C6281">
        <f t="shared" ca="1" si="614"/>
        <v>4</v>
      </c>
      <c r="D6281">
        <f t="shared" ca="1" si="614"/>
        <v>1935</v>
      </c>
      <c r="E6281">
        <f t="shared" ca="1" si="614"/>
        <v>1</v>
      </c>
      <c r="F6281">
        <f t="shared" ca="1" si="614"/>
        <v>2</v>
      </c>
      <c r="G6281">
        <f t="shared" ca="1" si="614"/>
        <v>2</v>
      </c>
      <c r="I6281" t="str">
        <f t="shared" ref="I6281:I6344" ca="1" si="616">VLOOKUP(E6281,GenderNum_to_GenderLabel,2,FALSE)</f>
        <v>Female</v>
      </c>
      <c r="J6281" t="str">
        <f t="shared" ref="J6281:J6344" ca="1" si="617">VLOOKUP(F6281,InsuranceNum_to_InsuranceCompany,2,FALSE)</f>
        <v>Medicare</v>
      </c>
      <c r="K6281" t="str">
        <f t="shared" ref="K6281:K6344" ca="1" si="618">VLOOKUP(G6281,DispositionNum_to_DispositionLabel,2,FALSE)</f>
        <v>Admitted</v>
      </c>
      <c r="L6281" s="1">
        <f t="shared" ca="1" si="613"/>
        <v>12883</v>
      </c>
    </row>
    <row r="6282" spans="2:12" x14ac:dyDescent="0.25">
      <c r="B6282">
        <f t="shared" ca="1" si="615"/>
        <v>17</v>
      </c>
      <c r="C6282">
        <f t="shared" ca="1" si="614"/>
        <v>1</v>
      </c>
      <c r="D6282">
        <f t="shared" ca="1" si="614"/>
        <v>1960</v>
      </c>
      <c r="E6282">
        <f t="shared" ca="1" si="614"/>
        <v>2</v>
      </c>
      <c r="F6282">
        <f t="shared" ca="1" si="614"/>
        <v>4</v>
      </c>
      <c r="G6282">
        <f t="shared" ca="1" si="614"/>
        <v>2</v>
      </c>
      <c r="I6282" t="str">
        <f t="shared" ca="1" si="616"/>
        <v>Male</v>
      </c>
      <c r="J6282" t="str">
        <f t="shared" ca="1" si="617"/>
        <v>Self-pay</v>
      </c>
      <c r="K6282" t="str">
        <f t="shared" ca="1" si="618"/>
        <v>Admitted</v>
      </c>
      <c r="L6282" s="1">
        <f t="shared" ca="1" si="613"/>
        <v>21932</v>
      </c>
    </row>
    <row r="6283" spans="2:12" x14ac:dyDescent="0.25">
      <c r="B6283">
        <f t="shared" ca="1" si="615"/>
        <v>16</v>
      </c>
      <c r="C6283">
        <f t="shared" ca="1" si="614"/>
        <v>11</v>
      </c>
      <c r="D6283">
        <f t="shared" ca="1" si="614"/>
        <v>1996</v>
      </c>
      <c r="E6283">
        <f t="shared" ca="1" si="614"/>
        <v>2</v>
      </c>
      <c r="F6283">
        <f t="shared" ca="1" si="614"/>
        <v>3</v>
      </c>
      <c r="G6283">
        <f t="shared" ca="1" si="614"/>
        <v>3</v>
      </c>
      <c r="I6283" t="str">
        <f t="shared" ca="1" si="616"/>
        <v>Male</v>
      </c>
      <c r="J6283" t="str">
        <f t="shared" ca="1" si="617"/>
        <v>Medicaid</v>
      </c>
      <c r="K6283" t="str">
        <f t="shared" ca="1" si="618"/>
        <v>Transferred</v>
      </c>
      <c r="L6283" s="1">
        <f t="shared" ca="1" si="613"/>
        <v>35385</v>
      </c>
    </row>
    <row r="6284" spans="2:12" x14ac:dyDescent="0.25">
      <c r="B6284">
        <f t="shared" ca="1" si="615"/>
        <v>27</v>
      </c>
      <c r="C6284">
        <f t="shared" ca="1" si="614"/>
        <v>7</v>
      </c>
      <c r="D6284">
        <f t="shared" ca="1" si="614"/>
        <v>1995</v>
      </c>
      <c r="E6284">
        <f t="shared" ca="1" si="614"/>
        <v>1</v>
      </c>
      <c r="F6284">
        <f t="shared" ca="1" si="614"/>
        <v>4</v>
      </c>
      <c r="G6284">
        <f t="shared" ca="1" si="614"/>
        <v>4</v>
      </c>
      <c r="I6284" t="str">
        <f t="shared" ca="1" si="616"/>
        <v>Female</v>
      </c>
      <c r="J6284" t="str">
        <f t="shared" ca="1" si="617"/>
        <v>Self-pay</v>
      </c>
      <c r="K6284" t="str">
        <f t="shared" ca="1" si="618"/>
        <v>Left without being seen</v>
      </c>
      <c r="L6284" s="1">
        <f t="shared" ca="1" si="613"/>
        <v>34907</v>
      </c>
    </row>
    <row r="6285" spans="2:12" x14ac:dyDescent="0.25">
      <c r="B6285">
        <f t="shared" ca="1" si="615"/>
        <v>26</v>
      </c>
      <c r="C6285">
        <f t="shared" ca="1" si="614"/>
        <v>7</v>
      </c>
      <c r="D6285">
        <f t="shared" ca="1" si="614"/>
        <v>1947</v>
      </c>
      <c r="E6285">
        <f t="shared" ca="1" si="614"/>
        <v>2</v>
      </c>
      <c r="F6285">
        <f t="shared" ca="1" si="614"/>
        <v>3</v>
      </c>
      <c r="G6285">
        <f t="shared" ca="1" si="614"/>
        <v>3</v>
      </c>
      <c r="I6285" t="str">
        <f t="shared" ca="1" si="616"/>
        <v>Male</v>
      </c>
      <c r="J6285" t="str">
        <f t="shared" ca="1" si="617"/>
        <v>Medicaid</v>
      </c>
      <c r="K6285" t="str">
        <f t="shared" ca="1" si="618"/>
        <v>Transferred</v>
      </c>
      <c r="L6285" s="1">
        <f t="shared" ca="1" si="613"/>
        <v>17374</v>
      </c>
    </row>
    <row r="6286" spans="2:12" x14ac:dyDescent="0.25">
      <c r="B6286">
        <f t="shared" ca="1" si="615"/>
        <v>2</v>
      </c>
      <c r="C6286">
        <f t="shared" ca="1" si="614"/>
        <v>4</v>
      </c>
      <c r="D6286">
        <f t="shared" ca="1" si="614"/>
        <v>1999</v>
      </c>
      <c r="E6286">
        <f t="shared" ca="1" si="614"/>
        <v>1</v>
      </c>
      <c r="F6286">
        <f t="shared" ca="1" si="614"/>
        <v>1</v>
      </c>
      <c r="G6286">
        <f t="shared" ca="1" si="614"/>
        <v>2</v>
      </c>
      <c r="I6286" t="str">
        <f t="shared" ca="1" si="616"/>
        <v>Female</v>
      </c>
      <c r="J6286" t="str">
        <f t="shared" ca="1" si="617"/>
        <v>Aetna</v>
      </c>
      <c r="K6286" t="str">
        <f t="shared" ca="1" si="618"/>
        <v>Admitted</v>
      </c>
      <c r="L6286" s="1">
        <f t="shared" ca="1" si="613"/>
        <v>36252</v>
      </c>
    </row>
    <row r="6287" spans="2:12" x14ac:dyDescent="0.25">
      <c r="B6287">
        <f t="shared" ca="1" si="615"/>
        <v>27</v>
      </c>
      <c r="C6287">
        <f t="shared" ca="1" si="614"/>
        <v>12</v>
      </c>
      <c r="D6287">
        <f t="shared" ca="1" si="614"/>
        <v>1971</v>
      </c>
      <c r="E6287">
        <f t="shared" ca="1" si="614"/>
        <v>1</v>
      </c>
      <c r="F6287">
        <f t="shared" ca="1" si="614"/>
        <v>1</v>
      </c>
      <c r="G6287">
        <f t="shared" ca="1" si="614"/>
        <v>1</v>
      </c>
      <c r="I6287" t="str">
        <f t="shared" ca="1" si="616"/>
        <v>Female</v>
      </c>
      <c r="J6287" t="str">
        <f t="shared" ca="1" si="617"/>
        <v>Aetna</v>
      </c>
      <c r="K6287" t="str">
        <f t="shared" ca="1" si="618"/>
        <v>Discharged</v>
      </c>
      <c r="L6287" s="1">
        <f t="shared" ca="1" si="613"/>
        <v>26294</v>
      </c>
    </row>
    <row r="6288" spans="2:12" x14ac:dyDescent="0.25">
      <c r="B6288">
        <f t="shared" ca="1" si="615"/>
        <v>1</v>
      </c>
      <c r="C6288">
        <f t="shared" ca="1" si="614"/>
        <v>3</v>
      </c>
      <c r="D6288">
        <f t="shared" ca="1" si="614"/>
        <v>1935</v>
      </c>
      <c r="E6288">
        <f t="shared" ca="1" si="614"/>
        <v>1</v>
      </c>
      <c r="F6288">
        <f t="shared" ca="1" si="614"/>
        <v>4</v>
      </c>
      <c r="G6288">
        <f t="shared" ca="1" si="614"/>
        <v>3</v>
      </c>
      <c r="I6288" t="str">
        <f t="shared" ca="1" si="616"/>
        <v>Female</v>
      </c>
      <c r="J6288" t="str">
        <f t="shared" ca="1" si="617"/>
        <v>Self-pay</v>
      </c>
      <c r="K6288" t="str">
        <f t="shared" ca="1" si="618"/>
        <v>Transferred</v>
      </c>
      <c r="L6288" s="1">
        <f t="shared" ca="1" si="613"/>
        <v>12844</v>
      </c>
    </row>
    <row r="6289" spans="2:12" x14ac:dyDescent="0.25">
      <c r="B6289">
        <f t="shared" ca="1" si="615"/>
        <v>14</v>
      </c>
      <c r="C6289">
        <f t="shared" ca="1" si="614"/>
        <v>3</v>
      </c>
      <c r="D6289">
        <f t="shared" ca="1" si="614"/>
        <v>1943</v>
      </c>
      <c r="E6289">
        <f t="shared" ca="1" si="614"/>
        <v>1</v>
      </c>
      <c r="F6289">
        <f t="shared" ca="1" si="614"/>
        <v>5</v>
      </c>
      <c r="G6289">
        <f t="shared" ca="1" si="614"/>
        <v>4</v>
      </c>
      <c r="I6289" t="str">
        <f t="shared" ca="1" si="616"/>
        <v>Female</v>
      </c>
      <c r="J6289" t="str">
        <f t="shared" ca="1" si="617"/>
        <v>Blue Cross</v>
      </c>
      <c r="K6289" t="str">
        <f t="shared" ca="1" si="618"/>
        <v>Left without being seen</v>
      </c>
      <c r="L6289" s="1">
        <f t="shared" ca="1" si="613"/>
        <v>15779</v>
      </c>
    </row>
    <row r="6290" spans="2:12" x14ac:dyDescent="0.25">
      <c r="B6290">
        <f t="shared" ca="1" si="615"/>
        <v>30</v>
      </c>
      <c r="C6290">
        <f t="shared" ca="1" si="614"/>
        <v>7</v>
      </c>
      <c r="D6290">
        <f t="shared" ca="1" si="614"/>
        <v>1996</v>
      </c>
      <c r="E6290">
        <f t="shared" ref="C6290:G6341" ca="1" si="619">RANDBETWEEN(E$4,E$5)</f>
        <v>1</v>
      </c>
      <c r="F6290">
        <f t="shared" ca="1" si="619"/>
        <v>2</v>
      </c>
      <c r="G6290">
        <f t="shared" ca="1" si="619"/>
        <v>1</v>
      </c>
      <c r="I6290" t="str">
        <f t="shared" ca="1" si="616"/>
        <v>Female</v>
      </c>
      <c r="J6290" t="str">
        <f t="shared" ca="1" si="617"/>
        <v>Medicare</v>
      </c>
      <c r="K6290" t="str">
        <f t="shared" ca="1" si="618"/>
        <v>Discharged</v>
      </c>
      <c r="L6290" s="1">
        <f t="shared" ca="1" si="613"/>
        <v>35276</v>
      </c>
    </row>
    <row r="6291" spans="2:12" x14ac:dyDescent="0.25">
      <c r="B6291">
        <f t="shared" ca="1" si="615"/>
        <v>16</v>
      </c>
      <c r="C6291">
        <f t="shared" ca="1" si="619"/>
        <v>4</v>
      </c>
      <c r="D6291">
        <f t="shared" ca="1" si="619"/>
        <v>1971</v>
      </c>
      <c r="E6291">
        <f t="shared" ca="1" si="619"/>
        <v>2</v>
      </c>
      <c r="F6291">
        <f t="shared" ca="1" si="619"/>
        <v>4</v>
      </c>
      <c r="G6291">
        <f t="shared" ca="1" si="619"/>
        <v>3</v>
      </c>
      <c r="I6291" t="str">
        <f t="shared" ca="1" si="616"/>
        <v>Male</v>
      </c>
      <c r="J6291" t="str">
        <f t="shared" ca="1" si="617"/>
        <v>Self-pay</v>
      </c>
      <c r="K6291" t="str">
        <f t="shared" ca="1" si="618"/>
        <v>Transferred</v>
      </c>
      <c r="L6291" s="1">
        <f t="shared" ca="1" si="613"/>
        <v>26039</v>
      </c>
    </row>
    <row r="6292" spans="2:12" x14ac:dyDescent="0.25">
      <c r="B6292">
        <f t="shared" ca="1" si="615"/>
        <v>26</v>
      </c>
      <c r="C6292">
        <f t="shared" ca="1" si="619"/>
        <v>1</v>
      </c>
      <c r="D6292">
        <f t="shared" ca="1" si="619"/>
        <v>1940</v>
      </c>
      <c r="E6292">
        <f t="shared" ca="1" si="619"/>
        <v>1</v>
      </c>
      <c r="F6292">
        <f t="shared" ca="1" si="619"/>
        <v>4</v>
      </c>
      <c r="G6292">
        <f t="shared" ca="1" si="619"/>
        <v>1</v>
      </c>
      <c r="I6292" t="str">
        <f t="shared" ca="1" si="616"/>
        <v>Female</v>
      </c>
      <c r="J6292" t="str">
        <f t="shared" ca="1" si="617"/>
        <v>Self-pay</v>
      </c>
      <c r="K6292" t="str">
        <f t="shared" ca="1" si="618"/>
        <v>Discharged</v>
      </c>
      <c r="L6292" s="1">
        <f t="shared" ref="L6292:L6355" ca="1" si="620">DATE(D6292,C6292,B6292)</f>
        <v>14636</v>
      </c>
    </row>
    <row r="6293" spans="2:12" x14ac:dyDescent="0.25">
      <c r="B6293">
        <f t="shared" ca="1" si="615"/>
        <v>12</v>
      </c>
      <c r="C6293">
        <f t="shared" ca="1" si="619"/>
        <v>3</v>
      </c>
      <c r="D6293">
        <f t="shared" ca="1" si="619"/>
        <v>2013</v>
      </c>
      <c r="E6293">
        <f t="shared" ca="1" si="619"/>
        <v>1</v>
      </c>
      <c r="F6293">
        <f t="shared" ca="1" si="619"/>
        <v>5</v>
      </c>
      <c r="G6293">
        <f t="shared" ca="1" si="619"/>
        <v>4</v>
      </c>
      <c r="I6293" t="str">
        <f t="shared" ca="1" si="616"/>
        <v>Female</v>
      </c>
      <c r="J6293" t="str">
        <f t="shared" ca="1" si="617"/>
        <v>Blue Cross</v>
      </c>
      <c r="K6293" t="str">
        <f t="shared" ca="1" si="618"/>
        <v>Left without being seen</v>
      </c>
      <c r="L6293" s="1">
        <f t="shared" ca="1" si="620"/>
        <v>41345</v>
      </c>
    </row>
    <row r="6294" spans="2:12" x14ac:dyDescent="0.25">
      <c r="B6294">
        <f t="shared" ca="1" si="615"/>
        <v>10</v>
      </c>
      <c r="C6294">
        <f t="shared" ca="1" si="619"/>
        <v>4</v>
      </c>
      <c r="D6294">
        <f t="shared" ca="1" si="619"/>
        <v>1986</v>
      </c>
      <c r="E6294">
        <f t="shared" ca="1" si="619"/>
        <v>1</v>
      </c>
      <c r="F6294">
        <f t="shared" ca="1" si="619"/>
        <v>3</v>
      </c>
      <c r="G6294">
        <f t="shared" ca="1" si="619"/>
        <v>4</v>
      </c>
      <c r="I6294" t="str">
        <f t="shared" ca="1" si="616"/>
        <v>Female</v>
      </c>
      <c r="J6294" t="str">
        <f t="shared" ca="1" si="617"/>
        <v>Medicaid</v>
      </c>
      <c r="K6294" t="str">
        <f t="shared" ca="1" si="618"/>
        <v>Left without being seen</v>
      </c>
      <c r="L6294" s="1">
        <f t="shared" ca="1" si="620"/>
        <v>31512</v>
      </c>
    </row>
    <row r="6295" spans="2:12" x14ac:dyDescent="0.25">
      <c r="B6295">
        <f t="shared" ca="1" si="615"/>
        <v>17</v>
      </c>
      <c r="C6295">
        <f t="shared" ca="1" si="619"/>
        <v>3</v>
      </c>
      <c r="D6295">
        <f t="shared" ca="1" si="619"/>
        <v>1984</v>
      </c>
      <c r="E6295">
        <f t="shared" ca="1" si="619"/>
        <v>2</v>
      </c>
      <c r="F6295">
        <f t="shared" ca="1" si="619"/>
        <v>2</v>
      </c>
      <c r="G6295">
        <f t="shared" ca="1" si="619"/>
        <v>1</v>
      </c>
      <c r="I6295" t="str">
        <f t="shared" ca="1" si="616"/>
        <v>Male</v>
      </c>
      <c r="J6295" t="str">
        <f t="shared" ca="1" si="617"/>
        <v>Medicare</v>
      </c>
      <c r="K6295" t="str">
        <f t="shared" ca="1" si="618"/>
        <v>Discharged</v>
      </c>
      <c r="L6295" s="1">
        <f t="shared" ca="1" si="620"/>
        <v>30758</v>
      </c>
    </row>
    <row r="6296" spans="2:12" x14ac:dyDescent="0.25">
      <c r="B6296">
        <f t="shared" ca="1" si="615"/>
        <v>13</v>
      </c>
      <c r="C6296">
        <f t="shared" ca="1" si="619"/>
        <v>9</v>
      </c>
      <c r="D6296">
        <f t="shared" ca="1" si="619"/>
        <v>1966</v>
      </c>
      <c r="E6296">
        <f t="shared" ca="1" si="619"/>
        <v>1</v>
      </c>
      <c r="F6296">
        <f t="shared" ca="1" si="619"/>
        <v>2</v>
      </c>
      <c r="G6296">
        <f t="shared" ca="1" si="619"/>
        <v>3</v>
      </c>
      <c r="I6296" t="str">
        <f t="shared" ca="1" si="616"/>
        <v>Female</v>
      </c>
      <c r="J6296" t="str">
        <f t="shared" ca="1" si="617"/>
        <v>Medicare</v>
      </c>
      <c r="K6296" t="str">
        <f t="shared" ca="1" si="618"/>
        <v>Transferred</v>
      </c>
      <c r="L6296" s="1">
        <f t="shared" ca="1" si="620"/>
        <v>24363</v>
      </c>
    </row>
    <row r="6297" spans="2:12" x14ac:dyDescent="0.25">
      <c r="B6297">
        <f t="shared" ca="1" si="615"/>
        <v>3</v>
      </c>
      <c r="C6297">
        <f t="shared" ca="1" si="619"/>
        <v>10</v>
      </c>
      <c r="D6297">
        <f t="shared" ca="1" si="619"/>
        <v>1916</v>
      </c>
      <c r="E6297">
        <f t="shared" ca="1" si="619"/>
        <v>1</v>
      </c>
      <c r="F6297">
        <f t="shared" ca="1" si="619"/>
        <v>3</v>
      </c>
      <c r="G6297">
        <f t="shared" ca="1" si="619"/>
        <v>1</v>
      </c>
      <c r="I6297" t="str">
        <f t="shared" ca="1" si="616"/>
        <v>Female</v>
      </c>
      <c r="J6297" t="str">
        <f t="shared" ca="1" si="617"/>
        <v>Medicaid</v>
      </c>
      <c r="K6297" t="str">
        <f t="shared" ca="1" si="618"/>
        <v>Discharged</v>
      </c>
      <c r="L6297" s="1">
        <f t="shared" ca="1" si="620"/>
        <v>6121</v>
      </c>
    </row>
    <row r="6298" spans="2:12" x14ac:dyDescent="0.25">
      <c r="B6298">
        <f t="shared" ca="1" si="615"/>
        <v>14</v>
      </c>
      <c r="C6298">
        <f t="shared" ca="1" si="619"/>
        <v>7</v>
      </c>
      <c r="D6298">
        <f t="shared" ca="1" si="619"/>
        <v>1954</v>
      </c>
      <c r="E6298">
        <f t="shared" ca="1" si="619"/>
        <v>1</v>
      </c>
      <c r="F6298">
        <f t="shared" ca="1" si="619"/>
        <v>2</v>
      </c>
      <c r="G6298">
        <f t="shared" ca="1" si="619"/>
        <v>3</v>
      </c>
      <c r="I6298" t="str">
        <f t="shared" ca="1" si="616"/>
        <v>Female</v>
      </c>
      <c r="J6298" t="str">
        <f t="shared" ca="1" si="617"/>
        <v>Medicare</v>
      </c>
      <c r="K6298" t="str">
        <f t="shared" ca="1" si="618"/>
        <v>Transferred</v>
      </c>
      <c r="L6298" s="1">
        <f t="shared" ca="1" si="620"/>
        <v>19919</v>
      </c>
    </row>
    <row r="6299" spans="2:12" x14ac:dyDescent="0.25">
      <c r="B6299">
        <f t="shared" ca="1" si="615"/>
        <v>7</v>
      </c>
      <c r="C6299">
        <f t="shared" ca="1" si="619"/>
        <v>3</v>
      </c>
      <c r="D6299">
        <f t="shared" ca="1" si="619"/>
        <v>1986</v>
      </c>
      <c r="E6299">
        <f t="shared" ca="1" si="619"/>
        <v>2</v>
      </c>
      <c r="F6299">
        <f t="shared" ca="1" si="619"/>
        <v>1</v>
      </c>
      <c r="G6299">
        <f t="shared" ca="1" si="619"/>
        <v>1</v>
      </c>
      <c r="I6299" t="str">
        <f t="shared" ca="1" si="616"/>
        <v>Male</v>
      </c>
      <c r="J6299" t="str">
        <f t="shared" ca="1" si="617"/>
        <v>Aetna</v>
      </c>
      <c r="K6299" t="str">
        <f t="shared" ca="1" si="618"/>
        <v>Discharged</v>
      </c>
      <c r="L6299" s="1">
        <f t="shared" ca="1" si="620"/>
        <v>31478</v>
      </c>
    </row>
    <row r="6300" spans="2:12" x14ac:dyDescent="0.25">
      <c r="B6300">
        <f t="shared" ca="1" si="615"/>
        <v>15</v>
      </c>
      <c r="C6300">
        <f t="shared" ca="1" si="619"/>
        <v>3</v>
      </c>
      <c r="D6300">
        <f t="shared" ca="1" si="619"/>
        <v>1973</v>
      </c>
      <c r="E6300">
        <f t="shared" ca="1" si="619"/>
        <v>2</v>
      </c>
      <c r="F6300">
        <f t="shared" ca="1" si="619"/>
        <v>1</v>
      </c>
      <c r="G6300">
        <f t="shared" ca="1" si="619"/>
        <v>3</v>
      </c>
      <c r="I6300" t="str">
        <f t="shared" ca="1" si="616"/>
        <v>Male</v>
      </c>
      <c r="J6300" t="str">
        <f t="shared" ca="1" si="617"/>
        <v>Aetna</v>
      </c>
      <c r="K6300" t="str">
        <f t="shared" ca="1" si="618"/>
        <v>Transferred</v>
      </c>
      <c r="L6300" s="1">
        <f t="shared" ca="1" si="620"/>
        <v>26738</v>
      </c>
    </row>
    <row r="6301" spans="2:12" x14ac:dyDescent="0.25">
      <c r="B6301">
        <f t="shared" ca="1" si="615"/>
        <v>12</v>
      </c>
      <c r="C6301">
        <f t="shared" ca="1" si="619"/>
        <v>8</v>
      </c>
      <c r="D6301">
        <f t="shared" ca="1" si="619"/>
        <v>1973</v>
      </c>
      <c r="E6301">
        <f t="shared" ca="1" si="619"/>
        <v>1</v>
      </c>
      <c r="F6301">
        <f t="shared" ca="1" si="619"/>
        <v>4</v>
      </c>
      <c r="G6301">
        <f t="shared" ca="1" si="619"/>
        <v>4</v>
      </c>
      <c r="I6301" t="str">
        <f t="shared" ca="1" si="616"/>
        <v>Female</v>
      </c>
      <c r="J6301" t="str">
        <f t="shared" ca="1" si="617"/>
        <v>Self-pay</v>
      </c>
      <c r="K6301" t="str">
        <f t="shared" ca="1" si="618"/>
        <v>Left without being seen</v>
      </c>
      <c r="L6301" s="1">
        <f t="shared" ca="1" si="620"/>
        <v>26888</v>
      </c>
    </row>
    <row r="6302" spans="2:12" x14ac:dyDescent="0.25">
      <c r="B6302">
        <f t="shared" ca="1" si="615"/>
        <v>11</v>
      </c>
      <c r="C6302">
        <f t="shared" ca="1" si="619"/>
        <v>8</v>
      </c>
      <c r="D6302">
        <f t="shared" ca="1" si="619"/>
        <v>1924</v>
      </c>
      <c r="E6302">
        <f t="shared" ca="1" si="619"/>
        <v>1</v>
      </c>
      <c r="F6302">
        <f t="shared" ca="1" si="619"/>
        <v>3</v>
      </c>
      <c r="G6302">
        <f t="shared" ca="1" si="619"/>
        <v>3</v>
      </c>
      <c r="I6302" t="str">
        <f t="shared" ca="1" si="616"/>
        <v>Female</v>
      </c>
      <c r="J6302" t="str">
        <f t="shared" ca="1" si="617"/>
        <v>Medicaid</v>
      </c>
      <c r="K6302" t="str">
        <f t="shared" ca="1" si="618"/>
        <v>Transferred</v>
      </c>
      <c r="L6302" s="1">
        <f t="shared" ca="1" si="620"/>
        <v>8990</v>
      </c>
    </row>
    <row r="6303" spans="2:12" x14ac:dyDescent="0.25">
      <c r="B6303">
        <f t="shared" ca="1" si="615"/>
        <v>27</v>
      </c>
      <c r="C6303">
        <f t="shared" ca="1" si="619"/>
        <v>9</v>
      </c>
      <c r="D6303">
        <f t="shared" ca="1" si="619"/>
        <v>2013</v>
      </c>
      <c r="E6303">
        <f t="shared" ca="1" si="619"/>
        <v>2</v>
      </c>
      <c r="F6303">
        <f t="shared" ca="1" si="619"/>
        <v>2</v>
      </c>
      <c r="G6303">
        <f t="shared" ca="1" si="619"/>
        <v>1</v>
      </c>
      <c r="I6303" t="str">
        <f t="shared" ca="1" si="616"/>
        <v>Male</v>
      </c>
      <c r="J6303" t="str">
        <f t="shared" ca="1" si="617"/>
        <v>Medicare</v>
      </c>
      <c r="K6303" t="str">
        <f t="shared" ca="1" si="618"/>
        <v>Discharged</v>
      </c>
      <c r="L6303" s="1">
        <f t="shared" ca="1" si="620"/>
        <v>41544</v>
      </c>
    </row>
    <row r="6304" spans="2:12" x14ac:dyDescent="0.25">
      <c r="B6304">
        <f t="shared" ca="1" si="615"/>
        <v>16</v>
      </c>
      <c r="C6304">
        <f t="shared" ca="1" si="619"/>
        <v>1</v>
      </c>
      <c r="D6304">
        <f t="shared" ca="1" si="619"/>
        <v>1960</v>
      </c>
      <c r="E6304">
        <f t="shared" ca="1" si="619"/>
        <v>1</v>
      </c>
      <c r="F6304">
        <f t="shared" ca="1" si="619"/>
        <v>2</v>
      </c>
      <c r="G6304">
        <f t="shared" ca="1" si="619"/>
        <v>4</v>
      </c>
      <c r="I6304" t="str">
        <f t="shared" ca="1" si="616"/>
        <v>Female</v>
      </c>
      <c r="J6304" t="str">
        <f t="shared" ca="1" si="617"/>
        <v>Medicare</v>
      </c>
      <c r="K6304" t="str">
        <f t="shared" ca="1" si="618"/>
        <v>Left without being seen</v>
      </c>
      <c r="L6304" s="1">
        <f t="shared" ca="1" si="620"/>
        <v>21931</v>
      </c>
    </row>
    <row r="6305" spans="2:12" x14ac:dyDescent="0.25">
      <c r="B6305">
        <f t="shared" ca="1" si="615"/>
        <v>27</v>
      </c>
      <c r="C6305">
        <f t="shared" ca="1" si="619"/>
        <v>7</v>
      </c>
      <c r="D6305">
        <f t="shared" ca="1" si="619"/>
        <v>1958</v>
      </c>
      <c r="E6305">
        <f t="shared" ca="1" si="619"/>
        <v>1</v>
      </c>
      <c r="F6305">
        <f t="shared" ca="1" si="619"/>
        <v>3</v>
      </c>
      <c r="G6305">
        <f t="shared" ca="1" si="619"/>
        <v>1</v>
      </c>
      <c r="I6305" t="str">
        <f t="shared" ca="1" si="616"/>
        <v>Female</v>
      </c>
      <c r="J6305" t="str">
        <f t="shared" ca="1" si="617"/>
        <v>Medicaid</v>
      </c>
      <c r="K6305" t="str">
        <f t="shared" ca="1" si="618"/>
        <v>Discharged</v>
      </c>
      <c r="L6305" s="1">
        <f t="shared" ca="1" si="620"/>
        <v>21393</v>
      </c>
    </row>
    <row r="6306" spans="2:12" x14ac:dyDescent="0.25">
      <c r="B6306">
        <f t="shared" ca="1" si="615"/>
        <v>4</v>
      </c>
      <c r="C6306">
        <f t="shared" ca="1" si="619"/>
        <v>4</v>
      </c>
      <c r="D6306">
        <f t="shared" ca="1" si="619"/>
        <v>1948</v>
      </c>
      <c r="E6306">
        <f t="shared" ca="1" si="619"/>
        <v>2</v>
      </c>
      <c r="F6306">
        <f t="shared" ca="1" si="619"/>
        <v>5</v>
      </c>
      <c r="G6306">
        <f t="shared" ca="1" si="619"/>
        <v>4</v>
      </c>
      <c r="I6306" t="str">
        <f t="shared" ca="1" si="616"/>
        <v>Male</v>
      </c>
      <c r="J6306" t="str">
        <f t="shared" ca="1" si="617"/>
        <v>Blue Cross</v>
      </c>
      <c r="K6306" t="str">
        <f t="shared" ca="1" si="618"/>
        <v>Left without being seen</v>
      </c>
      <c r="L6306" s="1">
        <f t="shared" ca="1" si="620"/>
        <v>17627</v>
      </c>
    </row>
    <row r="6307" spans="2:12" x14ac:dyDescent="0.25">
      <c r="B6307">
        <f t="shared" ca="1" si="615"/>
        <v>18</v>
      </c>
      <c r="C6307">
        <f t="shared" ca="1" si="619"/>
        <v>4</v>
      </c>
      <c r="D6307">
        <f t="shared" ca="1" si="619"/>
        <v>1917</v>
      </c>
      <c r="E6307">
        <f t="shared" ca="1" si="619"/>
        <v>2</v>
      </c>
      <c r="F6307">
        <f t="shared" ca="1" si="619"/>
        <v>4</v>
      </c>
      <c r="G6307">
        <f t="shared" ca="1" si="619"/>
        <v>4</v>
      </c>
      <c r="I6307" t="str">
        <f t="shared" ca="1" si="616"/>
        <v>Male</v>
      </c>
      <c r="J6307" t="str">
        <f t="shared" ca="1" si="617"/>
        <v>Self-pay</v>
      </c>
      <c r="K6307" t="str">
        <f t="shared" ca="1" si="618"/>
        <v>Left without being seen</v>
      </c>
      <c r="L6307" s="1">
        <f t="shared" ca="1" si="620"/>
        <v>6318</v>
      </c>
    </row>
    <row r="6308" spans="2:12" x14ac:dyDescent="0.25">
      <c r="B6308">
        <f t="shared" ca="1" si="615"/>
        <v>27</v>
      </c>
      <c r="C6308">
        <f t="shared" ca="1" si="619"/>
        <v>3</v>
      </c>
      <c r="D6308">
        <f t="shared" ca="1" si="619"/>
        <v>1978</v>
      </c>
      <c r="E6308">
        <f t="shared" ca="1" si="619"/>
        <v>1</v>
      </c>
      <c r="F6308">
        <f t="shared" ca="1" si="619"/>
        <v>2</v>
      </c>
      <c r="G6308">
        <f t="shared" ca="1" si="619"/>
        <v>2</v>
      </c>
      <c r="I6308" t="str">
        <f t="shared" ca="1" si="616"/>
        <v>Female</v>
      </c>
      <c r="J6308" t="str">
        <f t="shared" ca="1" si="617"/>
        <v>Medicare</v>
      </c>
      <c r="K6308" t="str">
        <f t="shared" ca="1" si="618"/>
        <v>Admitted</v>
      </c>
      <c r="L6308" s="1">
        <f t="shared" ca="1" si="620"/>
        <v>28576</v>
      </c>
    </row>
    <row r="6309" spans="2:12" x14ac:dyDescent="0.25">
      <c r="B6309">
        <f t="shared" ca="1" si="615"/>
        <v>14</v>
      </c>
      <c r="C6309">
        <f t="shared" ca="1" si="619"/>
        <v>6</v>
      </c>
      <c r="D6309">
        <f t="shared" ca="1" si="619"/>
        <v>1999</v>
      </c>
      <c r="E6309">
        <f t="shared" ca="1" si="619"/>
        <v>2</v>
      </c>
      <c r="F6309">
        <f t="shared" ca="1" si="619"/>
        <v>2</v>
      </c>
      <c r="G6309">
        <f t="shared" ca="1" si="619"/>
        <v>3</v>
      </c>
      <c r="I6309" t="str">
        <f t="shared" ca="1" si="616"/>
        <v>Male</v>
      </c>
      <c r="J6309" t="str">
        <f t="shared" ca="1" si="617"/>
        <v>Medicare</v>
      </c>
      <c r="K6309" t="str">
        <f t="shared" ca="1" si="618"/>
        <v>Transferred</v>
      </c>
      <c r="L6309" s="1">
        <f t="shared" ca="1" si="620"/>
        <v>36325</v>
      </c>
    </row>
    <row r="6310" spans="2:12" x14ac:dyDescent="0.25">
      <c r="B6310">
        <f t="shared" ca="1" si="615"/>
        <v>15</v>
      </c>
      <c r="C6310">
        <f t="shared" ca="1" si="619"/>
        <v>11</v>
      </c>
      <c r="D6310">
        <f t="shared" ca="1" si="619"/>
        <v>1978</v>
      </c>
      <c r="E6310">
        <f t="shared" ca="1" si="619"/>
        <v>1</v>
      </c>
      <c r="F6310">
        <f t="shared" ca="1" si="619"/>
        <v>2</v>
      </c>
      <c r="G6310">
        <f t="shared" ca="1" si="619"/>
        <v>1</v>
      </c>
      <c r="I6310" t="str">
        <f t="shared" ca="1" si="616"/>
        <v>Female</v>
      </c>
      <c r="J6310" t="str">
        <f t="shared" ca="1" si="617"/>
        <v>Medicare</v>
      </c>
      <c r="K6310" t="str">
        <f t="shared" ca="1" si="618"/>
        <v>Discharged</v>
      </c>
      <c r="L6310" s="1">
        <f t="shared" ca="1" si="620"/>
        <v>28809</v>
      </c>
    </row>
    <row r="6311" spans="2:12" x14ac:dyDescent="0.25">
      <c r="B6311">
        <f t="shared" ca="1" si="615"/>
        <v>11</v>
      </c>
      <c r="C6311">
        <f t="shared" ca="1" si="619"/>
        <v>5</v>
      </c>
      <c r="D6311">
        <f t="shared" ca="1" si="619"/>
        <v>1972</v>
      </c>
      <c r="E6311">
        <f t="shared" ca="1" si="619"/>
        <v>2</v>
      </c>
      <c r="F6311">
        <f t="shared" ca="1" si="619"/>
        <v>1</v>
      </c>
      <c r="G6311">
        <f t="shared" ca="1" si="619"/>
        <v>4</v>
      </c>
      <c r="I6311" t="str">
        <f t="shared" ca="1" si="616"/>
        <v>Male</v>
      </c>
      <c r="J6311" t="str">
        <f t="shared" ca="1" si="617"/>
        <v>Aetna</v>
      </c>
      <c r="K6311" t="str">
        <f t="shared" ca="1" si="618"/>
        <v>Left without being seen</v>
      </c>
      <c r="L6311" s="1">
        <f t="shared" ca="1" si="620"/>
        <v>26430</v>
      </c>
    </row>
    <row r="6312" spans="2:12" x14ac:dyDescent="0.25">
      <c r="B6312">
        <f t="shared" ca="1" si="615"/>
        <v>23</v>
      </c>
      <c r="C6312">
        <f t="shared" ca="1" si="619"/>
        <v>9</v>
      </c>
      <c r="D6312">
        <f t="shared" ca="1" si="619"/>
        <v>2008</v>
      </c>
      <c r="E6312">
        <f t="shared" ca="1" si="619"/>
        <v>1</v>
      </c>
      <c r="F6312">
        <f t="shared" ca="1" si="619"/>
        <v>3</v>
      </c>
      <c r="G6312">
        <f t="shared" ca="1" si="619"/>
        <v>4</v>
      </c>
      <c r="I6312" t="str">
        <f t="shared" ca="1" si="616"/>
        <v>Female</v>
      </c>
      <c r="J6312" t="str">
        <f t="shared" ca="1" si="617"/>
        <v>Medicaid</v>
      </c>
      <c r="K6312" t="str">
        <f t="shared" ca="1" si="618"/>
        <v>Left without being seen</v>
      </c>
      <c r="L6312" s="1">
        <f t="shared" ca="1" si="620"/>
        <v>39714</v>
      </c>
    </row>
    <row r="6313" spans="2:12" x14ac:dyDescent="0.25">
      <c r="B6313">
        <f t="shared" ca="1" si="615"/>
        <v>14</v>
      </c>
      <c r="C6313">
        <f t="shared" ca="1" si="619"/>
        <v>2</v>
      </c>
      <c r="D6313">
        <f t="shared" ca="1" si="619"/>
        <v>2011</v>
      </c>
      <c r="E6313">
        <f t="shared" ca="1" si="619"/>
        <v>2</v>
      </c>
      <c r="F6313">
        <f t="shared" ca="1" si="619"/>
        <v>2</v>
      </c>
      <c r="G6313">
        <f t="shared" ca="1" si="619"/>
        <v>2</v>
      </c>
      <c r="I6313" t="str">
        <f t="shared" ca="1" si="616"/>
        <v>Male</v>
      </c>
      <c r="J6313" t="str">
        <f t="shared" ca="1" si="617"/>
        <v>Medicare</v>
      </c>
      <c r="K6313" t="str">
        <f t="shared" ca="1" si="618"/>
        <v>Admitted</v>
      </c>
      <c r="L6313" s="1">
        <f t="shared" ca="1" si="620"/>
        <v>40588</v>
      </c>
    </row>
    <row r="6314" spans="2:12" x14ac:dyDescent="0.25">
      <c r="B6314">
        <f t="shared" ca="1" si="615"/>
        <v>6</v>
      </c>
      <c r="C6314">
        <f t="shared" ca="1" si="619"/>
        <v>10</v>
      </c>
      <c r="D6314">
        <f t="shared" ca="1" si="619"/>
        <v>1965</v>
      </c>
      <c r="E6314">
        <f t="shared" ca="1" si="619"/>
        <v>2</v>
      </c>
      <c r="F6314">
        <f t="shared" ca="1" si="619"/>
        <v>1</v>
      </c>
      <c r="G6314">
        <f t="shared" ca="1" si="619"/>
        <v>3</v>
      </c>
      <c r="I6314" t="str">
        <f t="shared" ca="1" si="616"/>
        <v>Male</v>
      </c>
      <c r="J6314" t="str">
        <f t="shared" ca="1" si="617"/>
        <v>Aetna</v>
      </c>
      <c r="K6314" t="str">
        <f t="shared" ca="1" si="618"/>
        <v>Transferred</v>
      </c>
      <c r="L6314" s="1">
        <f t="shared" ca="1" si="620"/>
        <v>24021</v>
      </c>
    </row>
    <row r="6315" spans="2:12" x14ac:dyDescent="0.25">
      <c r="B6315">
        <f t="shared" ca="1" si="615"/>
        <v>30</v>
      </c>
      <c r="C6315">
        <f t="shared" ca="1" si="619"/>
        <v>11</v>
      </c>
      <c r="D6315">
        <f t="shared" ca="1" si="619"/>
        <v>1961</v>
      </c>
      <c r="E6315">
        <f t="shared" ca="1" si="619"/>
        <v>1</v>
      </c>
      <c r="F6315">
        <f t="shared" ca="1" si="619"/>
        <v>1</v>
      </c>
      <c r="G6315">
        <f t="shared" ca="1" si="619"/>
        <v>2</v>
      </c>
      <c r="I6315" t="str">
        <f t="shared" ca="1" si="616"/>
        <v>Female</v>
      </c>
      <c r="J6315" t="str">
        <f t="shared" ca="1" si="617"/>
        <v>Aetna</v>
      </c>
      <c r="K6315" t="str">
        <f t="shared" ca="1" si="618"/>
        <v>Admitted</v>
      </c>
      <c r="L6315" s="1">
        <f t="shared" ca="1" si="620"/>
        <v>22615</v>
      </c>
    </row>
    <row r="6316" spans="2:12" x14ac:dyDescent="0.25">
      <c r="B6316">
        <f t="shared" ca="1" si="615"/>
        <v>20</v>
      </c>
      <c r="C6316">
        <f t="shared" ca="1" si="619"/>
        <v>5</v>
      </c>
      <c r="D6316">
        <f t="shared" ca="1" si="619"/>
        <v>1959</v>
      </c>
      <c r="E6316">
        <f t="shared" ca="1" si="619"/>
        <v>2</v>
      </c>
      <c r="F6316">
        <f t="shared" ca="1" si="619"/>
        <v>2</v>
      </c>
      <c r="G6316">
        <f t="shared" ca="1" si="619"/>
        <v>1</v>
      </c>
      <c r="I6316" t="str">
        <f t="shared" ca="1" si="616"/>
        <v>Male</v>
      </c>
      <c r="J6316" t="str">
        <f t="shared" ca="1" si="617"/>
        <v>Medicare</v>
      </c>
      <c r="K6316" t="str">
        <f t="shared" ca="1" si="618"/>
        <v>Discharged</v>
      </c>
      <c r="L6316" s="1">
        <f t="shared" ca="1" si="620"/>
        <v>21690</v>
      </c>
    </row>
    <row r="6317" spans="2:12" x14ac:dyDescent="0.25">
      <c r="B6317">
        <f t="shared" ca="1" si="615"/>
        <v>23</v>
      </c>
      <c r="C6317">
        <f t="shared" ca="1" si="619"/>
        <v>1</v>
      </c>
      <c r="D6317">
        <f t="shared" ca="1" si="619"/>
        <v>1980</v>
      </c>
      <c r="E6317">
        <f t="shared" ca="1" si="619"/>
        <v>1</v>
      </c>
      <c r="F6317">
        <f t="shared" ca="1" si="619"/>
        <v>5</v>
      </c>
      <c r="G6317">
        <f t="shared" ca="1" si="619"/>
        <v>3</v>
      </c>
      <c r="I6317" t="str">
        <f t="shared" ca="1" si="616"/>
        <v>Female</v>
      </c>
      <c r="J6317" t="str">
        <f t="shared" ca="1" si="617"/>
        <v>Blue Cross</v>
      </c>
      <c r="K6317" t="str">
        <f t="shared" ca="1" si="618"/>
        <v>Transferred</v>
      </c>
      <c r="L6317" s="1">
        <f t="shared" ca="1" si="620"/>
        <v>29243</v>
      </c>
    </row>
    <row r="6318" spans="2:12" x14ac:dyDescent="0.25">
      <c r="B6318">
        <f t="shared" ca="1" si="615"/>
        <v>30</v>
      </c>
      <c r="C6318">
        <f t="shared" ca="1" si="619"/>
        <v>5</v>
      </c>
      <c r="D6318">
        <f t="shared" ca="1" si="619"/>
        <v>1986</v>
      </c>
      <c r="E6318">
        <f t="shared" ca="1" si="619"/>
        <v>1</v>
      </c>
      <c r="F6318">
        <f t="shared" ca="1" si="619"/>
        <v>1</v>
      </c>
      <c r="G6318">
        <f t="shared" ca="1" si="619"/>
        <v>2</v>
      </c>
      <c r="I6318" t="str">
        <f t="shared" ca="1" si="616"/>
        <v>Female</v>
      </c>
      <c r="J6318" t="str">
        <f t="shared" ca="1" si="617"/>
        <v>Aetna</v>
      </c>
      <c r="K6318" t="str">
        <f t="shared" ca="1" si="618"/>
        <v>Admitted</v>
      </c>
      <c r="L6318" s="1">
        <f t="shared" ca="1" si="620"/>
        <v>31562</v>
      </c>
    </row>
    <row r="6319" spans="2:12" x14ac:dyDescent="0.25">
      <c r="B6319">
        <f t="shared" ca="1" si="615"/>
        <v>6</v>
      </c>
      <c r="C6319">
        <f t="shared" ca="1" si="619"/>
        <v>10</v>
      </c>
      <c r="D6319">
        <f t="shared" ca="1" si="619"/>
        <v>1951</v>
      </c>
      <c r="E6319">
        <f t="shared" ca="1" si="619"/>
        <v>2</v>
      </c>
      <c r="F6319">
        <f t="shared" ca="1" si="619"/>
        <v>4</v>
      </c>
      <c r="G6319">
        <f t="shared" ca="1" si="619"/>
        <v>1</v>
      </c>
      <c r="I6319" t="str">
        <f t="shared" ca="1" si="616"/>
        <v>Male</v>
      </c>
      <c r="J6319" t="str">
        <f t="shared" ca="1" si="617"/>
        <v>Self-pay</v>
      </c>
      <c r="K6319" t="str">
        <f t="shared" ca="1" si="618"/>
        <v>Discharged</v>
      </c>
      <c r="L6319" s="1">
        <f t="shared" ca="1" si="620"/>
        <v>18907</v>
      </c>
    </row>
    <row r="6320" spans="2:12" x14ac:dyDescent="0.25">
      <c r="B6320">
        <f t="shared" ca="1" si="615"/>
        <v>12</v>
      </c>
      <c r="C6320">
        <f t="shared" ca="1" si="619"/>
        <v>1</v>
      </c>
      <c r="D6320">
        <f t="shared" ca="1" si="619"/>
        <v>1926</v>
      </c>
      <c r="E6320">
        <f t="shared" ca="1" si="619"/>
        <v>2</v>
      </c>
      <c r="F6320">
        <f t="shared" ca="1" si="619"/>
        <v>4</v>
      </c>
      <c r="G6320">
        <f t="shared" ca="1" si="619"/>
        <v>3</v>
      </c>
      <c r="I6320" t="str">
        <f t="shared" ca="1" si="616"/>
        <v>Male</v>
      </c>
      <c r="J6320" t="str">
        <f t="shared" ca="1" si="617"/>
        <v>Self-pay</v>
      </c>
      <c r="K6320" t="str">
        <f t="shared" ca="1" si="618"/>
        <v>Transferred</v>
      </c>
      <c r="L6320" s="1">
        <f t="shared" ca="1" si="620"/>
        <v>9509</v>
      </c>
    </row>
    <row r="6321" spans="2:12" x14ac:dyDescent="0.25">
      <c r="B6321">
        <f t="shared" ca="1" si="615"/>
        <v>6</v>
      </c>
      <c r="C6321">
        <f t="shared" ca="1" si="619"/>
        <v>4</v>
      </c>
      <c r="D6321">
        <f t="shared" ca="1" si="619"/>
        <v>1937</v>
      </c>
      <c r="E6321">
        <f t="shared" ca="1" si="619"/>
        <v>1</v>
      </c>
      <c r="F6321">
        <f t="shared" ca="1" si="619"/>
        <v>1</v>
      </c>
      <c r="G6321">
        <f t="shared" ca="1" si="619"/>
        <v>1</v>
      </c>
      <c r="I6321" t="str">
        <f t="shared" ca="1" si="616"/>
        <v>Female</v>
      </c>
      <c r="J6321" t="str">
        <f t="shared" ca="1" si="617"/>
        <v>Aetna</v>
      </c>
      <c r="K6321" t="str">
        <f t="shared" ca="1" si="618"/>
        <v>Discharged</v>
      </c>
      <c r="L6321" s="1">
        <f t="shared" ca="1" si="620"/>
        <v>13611</v>
      </c>
    </row>
    <row r="6322" spans="2:12" x14ac:dyDescent="0.25">
      <c r="B6322">
        <f t="shared" ca="1" si="615"/>
        <v>22</v>
      </c>
      <c r="C6322">
        <f t="shared" ca="1" si="619"/>
        <v>11</v>
      </c>
      <c r="D6322">
        <f t="shared" ca="1" si="619"/>
        <v>1997</v>
      </c>
      <c r="E6322">
        <f t="shared" ca="1" si="619"/>
        <v>2</v>
      </c>
      <c r="F6322">
        <f t="shared" ca="1" si="619"/>
        <v>1</v>
      </c>
      <c r="G6322">
        <f t="shared" ca="1" si="619"/>
        <v>3</v>
      </c>
      <c r="I6322" t="str">
        <f t="shared" ca="1" si="616"/>
        <v>Male</v>
      </c>
      <c r="J6322" t="str">
        <f t="shared" ca="1" si="617"/>
        <v>Aetna</v>
      </c>
      <c r="K6322" t="str">
        <f t="shared" ca="1" si="618"/>
        <v>Transferred</v>
      </c>
      <c r="L6322" s="1">
        <f t="shared" ca="1" si="620"/>
        <v>35756</v>
      </c>
    </row>
    <row r="6323" spans="2:12" x14ac:dyDescent="0.25">
      <c r="B6323">
        <f t="shared" ca="1" si="615"/>
        <v>25</v>
      </c>
      <c r="C6323">
        <f t="shared" ca="1" si="619"/>
        <v>6</v>
      </c>
      <c r="D6323">
        <f t="shared" ca="1" si="619"/>
        <v>1948</v>
      </c>
      <c r="E6323">
        <f t="shared" ca="1" si="619"/>
        <v>2</v>
      </c>
      <c r="F6323">
        <f t="shared" ca="1" si="619"/>
        <v>5</v>
      </c>
      <c r="G6323">
        <f t="shared" ca="1" si="619"/>
        <v>2</v>
      </c>
      <c r="I6323" t="str">
        <f t="shared" ca="1" si="616"/>
        <v>Male</v>
      </c>
      <c r="J6323" t="str">
        <f t="shared" ca="1" si="617"/>
        <v>Blue Cross</v>
      </c>
      <c r="K6323" t="str">
        <f t="shared" ca="1" si="618"/>
        <v>Admitted</v>
      </c>
      <c r="L6323" s="1">
        <f t="shared" ca="1" si="620"/>
        <v>17709</v>
      </c>
    </row>
    <row r="6324" spans="2:12" x14ac:dyDescent="0.25">
      <c r="B6324">
        <f t="shared" ca="1" si="615"/>
        <v>24</v>
      </c>
      <c r="C6324">
        <f t="shared" ca="1" si="619"/>
        <v>1</v>
      </c>
      <c r="D6324">
        <f t="shared" ca="1" si="619"/>
        <v>1992</v>
      </c>
      <c r="E6324">
        <f t="shared" ca="1" si="619"/>
        <v>1</v>
      </c>
      <c r="F6324">
        <f t="shared" ca="1" si="619"/>
        <v>5</v>
      </c>
      <c r="G6324">
        <f t="shared" ca="1" si="619"/>
        <v>3</v>
      </c>
      <c r="I6324" t="str">
        <f t="shared" ca="1" si="616"/>
        <v>Female</v>
      </c>
      <c r="J6324" t="str">
        <f t="shared" ca="1" si="617"/>
        <v>Blue Cross</v>
      </c>
      <c r="K6324" t="str">
        <f t="shared" ca="1" si="618"/>
        <v>Transferred</v>
      </c>
      <c r="L6324" s="1">
        <f t="shared" ca="1" si="620"/>
        <v>33627</v>
      </c>
    </row>
    <row r="6325" spans="2:12" x14ac:dyDescent="0.25">
      <c r="B6325">
        <f t="shared" ca="1" si="615"/>
        <v>15</v>
      </c>
      <c r="C6325">
        <f t="shared" ca="1" si="619"/>
        <v>5</v>
      </c>
      <c r="D6325">
        <f t="shared" ca="1" si="619"/>
        <v>1971</v>
      </c>
      <c r="E6325">
        <f t="shared" ca="1" si="619"/>
        <v>2</v>
      </c>
      <c r="F6325">
        <f t="shared" ca="1" si="619"/>
        <v>3</v>
      </c>
      <c r="G6325">
        <f t="shared" ca="1" si="619"/>
        <v>4</v>
      </c>
      <c r="I6325" t="str">
        <f t="shared" ca="1" si="616"/>
        <v>Male</v>
      </c>
      <c r="J6325" t="str">
        <f t="shared" ca="1" si="617"/>
        <v>Medicaid</v>
      </c>
      <c r="K6325" t="str">
        <f t="shared" ca="1" si="618"/>
        <v>Left without being seen</v>
      </c>
      <c r="L6325" s="1">
        <f t="shared" ca="1" si="620"/>
        <v>26068</v>
      </c>
    </row>
    <row r="6326" spans="2:12" x14ac:dyDescent="0.25">
      <c r="B6326">
        <f t="shared" ca="1" si="615"/>
        <v>6</v>
      </c>
      <c r="C6326">
        <f t="shared" ca="1" si="619"/>
        <v>3</v>
      </c>
      <c r="D6326">
        <f t="shared" ca="1" si="619"/>
        <v>1917</v>
      </c>
      <c r="E6326">
        <f t="shared" ca="1" si="619"/>
        <v>1</v>
      </c>
      <c r="F6326">
        <f t="shared" ca="1" si="619"/>
        <v>3</v>
      </c>
      <c r="G6326">
        <f t="shared" ca="1" si="619"/>
        <v>4</v>
      </c>
      <c r="I6326" t="str">
        <f t="shared" ca="1" si="616"/>
        <v>Female</v>
      </c>
      <c r="J6326" t="str">
        <f t="shared" ca="1" si="617"/>
        <v>Medicaid</v>
      </c>
      <c r="K6326" t="str">
        <f t="shared" ca="1" si="618"/>
        <v>Left without being seen</v>
      </c>
      <c r="L6326" s="1">
        <f t="shared" ca="1" si="620"/>
        <v>6275</v>
      </c>
    </row>
    <row r="6327" spans="2:12" x14ac:dyDescent="0.25">
      <c r="B6327">
        <f t="shared" ca="1" si="615"/>
        <v>16</v>
      </c>
      <c r="C6327">
        <f t="shared" ca="1" si="619"/>
        <v>3</v>
      </c>
      <c r="D6327">
        <f t="shared" ca="1" si="619"/>
        <v>1926</v>
      </c>
      <c r="E6327">
        <f t="shared" ca="1" si="619"/>
        <v>2</v>
      </c>
      <c r="F6327">
        <f t="shared" ca="1" si="619"/>
        <v>2</v>
      </c>
      <c r="G6327">
        <f t="shared" ca="1" si="619"/>
        <v>3</v>
      </c>
      <c r="I6327" t="str">
        <f t="shared" ca="1" si="616"/>
        <v>Male</v>
      </c>
      <c r="J6327" t="str">
        <f t="shared" ca="1" si="617"/>
        <v>Medicare</v>
      </c>
      <c r="K6327" t="str">
        <f t="shared" ca="1" si="618"/>
        <v>Transferred</v>
      </c>
      <c r="L6327" s="1">
        <f t="shared" ca="1" si="620"/>
        <v>9572</v>
      </c>
    </row>
    <row r="6328" spans="2:12" x14ac:dyDescent="0.25">
      <c r="B6328">
        <f t="shared" ca="1" si="615"/>
        <v>13</v>
      </c>
      <c r="C6328">
        <f t="shared" ca="1" si="619"/>
        <v>9</v>
      </c>
      <c r="D6328">
        <f t="shared" ca="1" si="619"/>
        <v>2007</v>
      </c>
      <c r="E6328">
        <f t="shared" ca="1" si="619"/>
        <v>1</v>
      </c>
      <c r="F6328">
        <f t="shared" ca="1" si="619"/>
        <v>3</v>
      </c>
      <c r="G6328">
        <f t="shared" ca="1" si="619"/>
        <v>2</v>
      </c>
      <c r="I6328" t="str">
        <f t="shared" ca="1" si="616"/>
        <v>Female</v>
      </c>
      <c r="J6328" t="str">
        <f t="shared" ca="1" si="617"/>
        <v>Medicaid</v>
      </c>
      <c r="K6328" t="str">
        <f t="shared" ca="1" si="618"/>
        <v>Admitted</v>
      </c>
      <c r="L6328" s="1">
        <f t="shared" ca="1" si="620"/>
        <v>39338</v>
      </c>
    </row>
    <row r="6329" spans="2:12" x14ac:dyDescent="0.25">
      <c r="B6329">
        <f t="shared" ca="1" si="615"/>
        <v>13</v>
      </c>
      <c r="C6329">
        <f t="shared" ca="1" si="619"/>
        <v>8</v>
      </c>
      <c r="D6329">
        <f t="shared" ca="1" si="619"/>
        <v>1934</v>
      </c>
      <c r="E6329">
        <f t="shared" ca="1" si="619"/>
        <v>1</v>
      </c>
      <c r="F6329">
        <f t="shared" ca="1" si="619"/>
        <v>3</v>
      </c>
      <c r="G6329">
        <f t="shared" ca="1" si="619"/>
        <v>1</v>
      </c>
      <c r="I6329" t="str">
        <f t="shared" ca="1" si="616"/>
        <v>Female</v>
      </c>
      <c r="J6329" t="str">
        <f t="shared" ca="1" si="617"/>
        <v>Medicaid</v>
      </c>
      <c r="K6329" t="str">
        <f t="shared" ca="1" si="618"/>
        <v>Discharged</v>
      </c>
      <c r="L6329" s="1">
        <f t="shared" ca="1" si="620"/>
        <v>12644</v>
      </c>
    </row>
    <row r="6330" spans="2:12" x14ac:dyDescent="0.25">
      <c r="B6330">
        <f t="shared" ca="1" si="615"/>
        <v>22</v>
      </c>
      <c r="C6330">
        <f t="shared" ca="1" si="619"/>
        <v>2</v>
      </c>
      <c r="D6330">
        <f t="shared" ca="1" si="619"/>
        <v>1927</v>
      </c>
      <c r="E6330">
        <f t="shared" ca="1" si="619"/>
        <v>2</v>
      </c>
      <c r="F6330">
        <f t="shared" ca="1" si="619"/>
        <v>4</v>
      </c>
      <c r="G6330">
        <f t="shared" ca="1" si="619"/>
        <v>4</v>
      </c>
      <c r="I6330" t="str">
        <f t="shared" ca="1" si="616"/>
        <v>Male</v>
      </c>
      <c r="J6330" t="str">
        <f t="shared" ca="1" si="617"/>
        <v>Self-pay</v>
      </c>
      <c r="K6330" t="str">
        <f t="shared" ca="1" si="618"/>
        <v>Left without being seen</v>
      </c>
      <c r="L6330" s="1">
        <f t="shared" ca="1" si="620"/>
        <v>9915</v>
      </c>
    </row>
    <row r="6331" spans="2:12" x14ac:dyDescent="0.25">
      <c r="B6331">
        <f t="shared" ca="1" si="615"/>
        <v>23</v>
      </c>
      <c r="C6331">
        <f t="shared" ca="1" si="619"/>
        <v>5</v>
      </c>
      <c r="D6331">
        <f t="shared" ca="1" si="619"/>
        <v>1932</v>
      </c>
      <c r="E6331">
        <f t="shared" ca="1" si="619"/>
        <v>2</v>
      </c>
      <c r="F6331">
        <f t="shared" ca="1" si="619"/>
        <v>3</v>
      </c>
      <c r="G6331">
        <f t="shared" ca="1" si="619"/>
        <v>3</v>
      </c>
      <c r="I6331" t="str">
        <f t="shared" ca="1" si="616"/>
        <v>Male</v>
      </c>
      <c r="J6331" t="str">
        <f t="shared" ca="1" si="617"/>
        <v>Medicaid</v>
      </c>
      <c r="K6331" t="str">
        <f t="shared" ca="1" si="618"/>
        <v>Transferred</v>
      </c>
      <c r="L6331" s="1">
        <f t="shared" ca="1" si="620"/>
        <v>11832</v>
      </c>
    </row>
    <row r="6332" spans="2:12" x14ac:dyDescent="0.25">
      <c r="B6332">
        <f t="shared" ca="1" si="615"/>
        <v>19</v>
      </c>
      <c r="C6332">
        <f t="shared" ca="1" si="619"/>
        <v>10</v>
      </c>
      <c r="D6332">
        <f t="shared" ca="1" si="619"/>
        <v>1968</v>
      </c>
      <c r="E6332">
        <f t="shared" ca="1" si="619"/>
        <v>2</v>
      </c>
      <c r="F6332">
        <f t="shared" ca="1" si="619"/>
        <v>1</v>
      </c>
      <c r="G6332">
        <f t="shared" ca="1" si="619"/>
        <v>3</v>
      </c>
      <c r="I6332" t="str">
        <f t="shared" ca="1" si="616"/>
        <v>Male</v>
      </c>
      <c r="J6332" t="str">
        <f t="shared" ca="1" si="617"/>
        <v>Aetna</v>
      </c>
      <c r="K6332" t="str">
        <f t="shared" ca="1" si="618"/>
        <v>Transferred</v>
      </c>
      <c r="L6332" s="1">
        <f t="shared" ca="1" si="620"/>
        <v>25130</v>
      </c>
    </row>
    <row r="6333" spans="2:12" x14ac:dyDescent="0.25">
      <c r="B6333">
        <f t="shared" ca="1" si="615"/>
        <v>18</v>
      </c>
      <c r="C6333">
        <f t="shared" ca="1" si="619"/>
        <v>6</v>
      </c>
      <c r="D6333">
        <f t="shared" ca="1" si="619"/>
        <v>1952</v>
      </c>
      <c r="E6333">
        <f t="shared" ca="1" si="619"/>
        <v>1</v>
      </c>
      <c r="F6333">
        <f t="shared" ca="1" si="619"/>
        <v>1</v>
      </c>
      <c r="G6333">
        <f t="shared" ca="1" si="619"/>
        <v>4</v>
      </c>
      <c r="I6333" t="str">
        <f t="shared" ca="1" si="616"/>
        <v>Female</v>
      </c>
      <c r="J6333" t="str">
        <f t="shared" ca="1" si="617"/>
        <v>Aetna</v>
      </c>
      <c r="K6333" t="str">
        <f t="shared" ca="1" si="618"/>
        <v>Left without being seen</v>
      </c>
      <c r="L6333" s="1">
        <f t="shared" ca="1" si="620"/>
        <v>19163</v>
      </c>
    </row>
    <row r="6334" spans="2:12" x14ac:dyDescent="0.25">
      <c r="B6334">
        <f t="shared" ca="1" si="615"/>
        <v>8</v>
      </c>
      <c r="C6334">
        <f t="shared" ca="1" si="619"/>
        <v>12</v>
      </c>
      <c r="D6334">
        <f t="shared" ca="1" si="619"/>
        <v>1990</v>
      </c>
      <c r="E6334">
        <f t="shared" ca="1" si="619"/>
        <v>2</v>
      </c>
      <c r="F6334">
        <f t="shared" ca="1" si="619"/>
        <v>2</v>
      </c>
      <c r="G6334">
        <f t="shared" ca="1" si="619"/>
        <v>1</v>
      </c>
      <c r="I6334" t="str">
        <f t="shared" ca="1" si="616"/>
        <v>Male</v>
      </c>
      <c r="J6334" t="str">
        <f t="shared" ca="1" si="617"/>
        <v>Medicare</v>
      </c>
      <c r="K6334" t="str">
        <f t="shared" ca="1" si="618"/>
        <v>Discharged</v>
      </c>
      <c r="L6334" s="1">
        <f t="shared" ca="1" si="620"/>
        <v>33215</v>
      </c>
    </row>
    <row r="6335" spans="2:12" x14ac:dyDescent="0.25">
      <c r="B6335">
        <f t="shared" ca="1" si="615"/>
        <v>27</v>
      </c>
      <c r="C6335">
        <f t="shared" ca="1" si="619"/>
        <v>5</v>
      </c>
      <c r="D6335">
        <f t="shared" ca="1" si="619"/>
        <v>1921</v>
      </c>
      <c r="E6335">
        <f t="shared" ca="1" si="619"/>
        <v>2</v>
      </c>
      <c r="F6335">
        <f t="shared" ca="1" si="619"/>
        <v>2</v>
      </c>
      <c r="G6335">
        <f t="shared" ca="1" si="619"/>
        <v>1</v>
      </c>
      <c r="I6335" t="str">
        <f t="shared" ca="1" si="616"/>
        <v>Male</v>
      </c>
      <c r="J6335" t="str">
        <f t="shared" ca="1" si="617"/>
        <v>Medicare</v>
      </c>
      <c r="K6335" t="str">
        <f t="shared" ca="1" si="618"/>
        <v>Discharged</v>
      </c>
      <c r="L6335" s="1">
        <f t="shared" ca="1" si="620"/>
        <v>7818</v>
      </c>
    </row>
    <row r="6336" spans="2:12" x14ac:dyDescent="0.25">
      <c r="B6336">
        <f t="shared" ca="1" si="615"/>
        <v>24</v>
      </c>
      <c r="C6336">
        <f t="shared" ca="1" si="619"/>
        <v>3</v>
      </c>
      <c r="D6336">
        <f t="shared" ca="1" si="619"/>
        <v>1939</v>
      </c>
      <c r="E6336">
        <f t="shared" ca="1" si="619"/>
        <v>1</v>
      </c>
      <c r="F6336">
        <f t="shared" ca="1" si="619"/>
        <v>4</v>
      </c>
      <c r="G6336">
        <f t="shared" ca="1" si="619"/>
        <v>3</v>
      </c>
      <c r="I6336" t="str">
        <f t="shared" ca="1" si="616"/>
        <v>Female</v>
      </c>
      <c r="J6336" t="str">
        <f t="shared" ca="1" si="617"/>
        <v>Self-pay</v>
      </c>
      <c r="K6336" t="str">
        <f t="shared" ca="1" si="618"/>
        <v>Transferred</v>
      </c>
      <c r="L6336" s="1">
        <f t="shared" ca="1" si="620"/>
        <v>14328</v>
      </c>
    </row>
    <row r="6337" spans="2:12" x14ac:dyDescent="0.25">
      <c r="B6337">
        <f t="shared" ca="1" si="615"/>
        <v>4</v>
      </c>
      <c r="C6337">
        <f t="shared" ca="1" si="619"/>
        <v>8</v>
      </c>
      <c r="D6337">
        <f t="shared" ca="1" si="619"/>
        <v>1937</v>
      </c>
      <c r="E6337">
        <f t="shared" ca="1" si="619"/>
        <v>2</v>
      </c>
      <c r="F6337">
        <f t="shared" ca="1" si="619"/>
        <v>3</v>
      </c>
      <c r="G6337">
        <f t="shared" ca="1" si="619"/>
        <v>3</v>
      </c>
      <c r="I6337" t="str">
        <f t="shared" ca="1" si="616"/>
        <v>Male</v>
      </c>
      <c r="J6337" t="str">
        <f t="shared" ca="1" si="617"/>
        <v>Medicaid</v>
      </c>
      <c r="K6337" t="str">
        <f t="shared" ca="1" si="618"/>
        <v>Transferred</v>
      </c>
      <c r="L6337" s="1">
        <f t="shared" ca="1" si="620"/>
        <v>13731</v>
      </c>
    </row>
    <row r="6338" spans="2:12" x14ac:dyDescent="0.25">
      <c r="B6338">
        <f t="shared" ca="1" si="615"/>
        <v>21</v>
      </c>
      <c r="C6338">
        <f t="shared" ca="1" si="619"/>
        <v>10</v>
      </c>
      <c r="D6338">
        <f t="shared" ca="1" si="619"/>
        <v>1943</v>
      </c>
      <c r="E6338">
        <f t="shared" ca="1" si="619"/>
        <v>1</v>
      </c>
      <c r="F6338">
        <f t="shared" ca="1" si="619"/>
        <v>5</v>
      </c>
      <c r="G6338">
        <f t="shared" ca="1" si="619"/>
        <v>2</v>
      </c>
      <c r="I6338" t="str">
        <f t="shared" ca="1" si="616"/>
        <v>Female</v>
      </c>
      <c r="J6338" t="str">
        <f t="shared" ca="1" si="617"/>
        <v>Blue Cross</v>
      </c>
      <c r="K6338" t="str">
        <f t="shared" ca="1" si="618"/>
        <v>Admitted</v>
      </c>
      <c r="L6338" s="1">
        <f t="shared" ca="1" si="620"/>
        <v>16000</v>
      </c>
    </row>
    <row r="6339" spans="2:12" x14ac:dyDescent="0.25">
      <c r="B6339">
        <f t="shared" ca="1" si="615"/>
        <v>30</v>
      </c>
      <c r="C6339">
        <f t="shared" ca="1" si="619"/>
        <v>5</v>
      </c>
      <c r="D6339">
        <f t="shared" ca="1" si="619"/>
        <v>1943</v>
      </c>
      <c r="E6339">
        <f t="shared" ca="1" si="619"/>
        <v>2</v>
      </c>
      <c r="F6339">
        <f t="shared" ca="1" si="619"/>
        <v>1</v>
      </c>
      <c r="G6339">
        <f t="shared" ca="1" si="619"/>
        <v>1</v>
      </c>
      <c r="I6339" t="str">
        <f t="shared" ca="1" si="616"/>
        <v>Male</v>
      </c>
      <c r="J6339" t="str">
        <f t="shared" ca="1" si="617"/>
        <v>Aetna</v>
      </c>
      <c r="K6339" t="str">
        <f t="shared" ca="1" si="618"/>
        <v>Discharged</v>
      </c>
      <c r="L6339" s="1">
        <f t="shared" ca="1" si="620"/>
        <v>15856</v>
      </c>
    </row>
    <row r="6340" spans="2:12" x14ac:dyDescent="0.25">
      <c r="B6340">
        <f t="shared" ca="1" si="615"/>
        <v>18</v>
      </c>
      <c r="C6340">
        <f t="shared" ca="1" si="619"/>
        <v>2</v>
      </c>
      <c r="D6340">
        <f t="shared" ca="1" si="619"/>
        <v>1927</v>
      </c>
      <c r="E6340">
        <f t="shared" ca="1" si="619"/>
        <v>2</v>
      </c>
      <c r="F6340">
        <f t="shared" ca="1" si="619"/>
        <v>1</v>
      </c>
      <c r="G6340">
        <f t="shared" ca="1" si="619"/>
        <v>3</v>
      </c>
      <c r="I6340" t="str">
        <f t="shared" ca="1" si="616"/>
        <v>Male</v>
      </c>
      <c r="J6340" t="str">
        <f t="shared" ca="1" si="617"/>
        <v>Aetna</v>
      </c>
      <c r="K6340" t="str">
        <f t="shared" ca="1" si="618"/>
        <v>Transferred</v>
      </c>
      <c r="L6340" s="1">
        <f t="shared" ca="1" si="620"/>
        <v>9911</v>
      </c>
    </row>
    <row r="6341" spans="2:12" x14ac:dyDescent="0.25">
      <c r="B6341">
        <f t="shared" ref="B6341:B6404" ca="1" si="621">RANDBETWEEN(B$4,B$5)</f>
        <v>28</v>
      </c>
      <c r="C6341">
        <f t="shared" ca="1" si="619"/>
        <v>5</v>
      </c>
      <c r="D6341">
        <f t="shared" ca="1" si="619"/>
        <v>1915</v>
      </c>
      <c r="E6341">
        <f t="shared" ref="C6341:G6392" ca="1" si="622">RANDBETWEEN(E$4,E$5)</f>
        <v>2</v>
      </c>
      <c r="F6341">
        <f t="shared" ca="1" si="622"/>
        <v>1</v>
      </c>
      <c r="G6341">
        <f t="shared" ca="1" si="622"/>
        <v>2</v>
      </c>
      <c r="I6341" t="str">
        <f t="shared" ca="1" si="616"/>
        <v>Male</v>
      </c>
      <c r="J6341" t="str">
        <f t="shared" ca="1" si="617"/>
        <v>Aetna</v>
      </c>
      <c r="K6341" t="str">
        <f t="shared" ca="1" si="618"/>
        <v>Admitted</v>
      </c>
      <c r="L6341" s="1">
        <f t="shared" ca="1" si="620"/>
        <v>5627</v>
      </c>
    </row>
    <row r="6342" spans="2:12" x14ac:dyDescent="0.25">
      <c r="B6342">
        <f t="shared" ca="1" si="621"/>
        <v>15</v>
      </c>
      <c r="C6342">
        <f t="shared" ca="1" si="622"/>
        <v>7</v>
      </c>
      <c r="D6342">
        <f t="shared" ca="1" si="622"/>
        <v>1918</v>
      </c>
      <c r="E6342">
        <f t="shared" ca="1" si="622"/>
        <v>1</v>
      </c>
      <c r="F6342">
        <f t="shared" ca="1" si="622"/>
        <v>3</v>
      </c>
      <c r="G6342">
        <f t="shared" ca="1" si="622"/>
        <v>3</v>
      </c>
      <c r="I6342" t="str">
        <f t="shared" ca="1" si="616"/>
        <v>Female</v>
      </c>
      <c r="J6342" t="str">
        <f t="shared" ca="1" si="617"/>
        <v>Medicaid</v>
      </c>
      <c r="K6342" t="str">
        <f t="shared" ca="1" si="618"/>
        <v>Transferred</v>
      </c>
      <c r="L6342" s="1">
        <f t="shared" ca="1" si="620"/>
        <v>6771</v>
      </c>
    </row>
    <row r="6343" spans="2:12" x14ac:dyDescent="0.25">
      <c r="B6343">
        <f t="shared" ca="1" si="621"/>
        <v>9</v>
      </c>
      <c r="C6343">
        <f t="shared" ca="1" si="622"/>
        <v>7</v>
      </c>
      <c r="D6343">
        <f t="shared" ca="1" si="622"/>
        <v>1933</v>
      </c>
      <c r="E6343">
        <f t="shared" ca="1" si="622"/>
        <v>2</v>
      </c>
      <c r="F6343">
        <f t="shared" ca="1" si="622"/>
        <v>3</v>
      </c>
      <c r="G6343">
        <f t="shared" ca="1" si="622"/>
        <v>2</v>
      </c>
      <c r="I6343" t="str">
        <f t="shared" ca="1" si="616"/>
        <v>Male</v>
      </c>
      <c r="J6343" t="str">
        <f t="shared" ca="1" si="617"/>
        <v>Medicaid</v>
      </c>
      <c r="K6343" t="str">
        <f t="shared" ca="1" si="618"/>
        <v>Admitted</v>
      </c>
      <c r="L6343" s="1">
        <f t="shared" ca="1" si="620"/>
        <v>12244</v>
      </c>
    </row>
    <row r="6344" spans="2:12" x14ac:dyDescent="0.25">
      <c r="B6344">
        <f t="shared" ca="1" si="621"/>
        <v>12</v>
      </c>
      <c r="C6344">
        <f t="shared" ca="1" si="622"/>
        <v>12</v>
      </c>
      <c r="D6344">
        <f t="shared" ca="1" si="622"/>
        <v>1943</v>
      </c>
      <c r="E6344">
        <f t="shared" ca="1" si="622"/>
        <v>2</v>
      </c>
      <c r="F6344">
        <f t="shared" ca="1" si="622"/>
        <v>3</v>
      </c>
      <c r="G6344">
        <f t="shared" ca="1" si="622"/>
        <v>1</v>
      </c>
      <c r="I6344" t="str">
        <f t="shared" ca="1" si="616"/>
        <v>Male</v>
      </c>
      <c r="J6344" t="str">
        <f t="shared" ca="1" si="617"/>
        <v>Medicaid</v>
      </c>
      <c r="K6344" t="str">
        <f t="shared" ca="1" si="618"/>
        <v>Discharged</v>
      </c>
      <c r="L6344" s="1">
        <f t="shared" ca="1" si="620"/>
        <v>16052</v>
      </c>
    </row>
    <row r="6345" spans="2:12" x14ac:dyDescent="0.25">
      <c r="B6345">
        <f t="shared" ca="1" si="621"/>
        <v>4</v>
      </c>
      <c r="C6345">
        <f t="shared" ca="1" si="622"/>
        <v>6</v>
      </c>
      <c r="D6345">
        <f t="shared" ca="1" si="622"/>
        <v>1916</v>
      </c>
      <c r="E6345">
        <f t="shared" ca="1" si="622"/>
        <v>2</v>
      </c>
      <c r="F6345">
        <f t="shared" ca="1" si="622"/>
        <v>4</v>
      </c>
      <c r="G6345">
        <f t="shared" ca="1" si="622"/>
        <v>2</v>
      </c>
      <c r="I6345" t="str">
        <f t="shared" ref="I6345:I6408" ca="1" si="623">VLOOKUP(E6345,GenderNum_to_GenderLabel,2,FALSE)</f>
        <v>Male</v>
      </c>
      <c r="J6345" t="str">
        <f t="shared" ref="J6345:J6408" ca="1" si="624">VLOOKUP(F6345,InsuranceNum_to_InsuranceCompany,2,FALSE)</f>
        <v>Self-pay</v>
      </c>
      <c r="K6345" t="str">
        <f t="shared" ref="K6345:K6408" ca="1" si="625">VLOOKUP(G6345,DispositionNum_to_DispositionLabel,2,FALSE)</f>
        <v>Admitted</v>
      </c>
      <c r="L6345" s="1">
        <f t="shared" ca="1" si="620"/>
        <v>6000</v>
      </c>
    </row>
    <row r="6346" spans="2:12" x14ac:dyDescent="0.25">
      <c r="B6346">
        <f t="shared" ca="1" si="621"/>
        <v>12</v>
      </c>
      <c r="C6346">
        <f t="shared" ca="1" si="622"/>
        <v>9</v>
      </c>
      <c r="D6346">
        <f t="shared" ca="1" si="622"/>
        <v>2002</v>
      </c>
      <c r="E6346">
        <f t="shared" ca="1" si="622"/>
        <v>1</v>
      </c>
      <c r="F6346">
        <f t="shared" ca="1" si="622"/>
        <v>1</v>
      </c>
      <c r="G6346">
        <f t="shared" ca="1" si="622"/>
        <v>3</v>
      </c>
      <c r="I6346" t="str">
        <f t="shared" ca="1" si="623"/>
        <v>Female</v>
      </c>
      <c r="J6346" t="str">
        <f t="shared" ca="1" si="624"/>
        <v>Aetna</v>
      </c>
      <c r="K6346" t="str">
        <f t="shared" ca="1" si="625"/>
        <v>Transferred</v>
      </c>
      <c r="L6346" s="1">
        <f t="shared" ca="1" si="620"/>
        <v>37511</v>
      </c>
    </row>
    <row r="6347" spans="2:12" x14ac:dyDescent="0.25">
      <c r="B6347">
        <f t="shared" ca="1" si="621"/>
        <v>16</v>
      </c>
      <c r="C6347">
        <f t="shared" ca="1" si="622"/>
        <v>8</v>
      </c>
      <c r="D6347">
        <f t="shared" ca="1" si="622"/>
        <v>1938</v>
      </c>
      <c r="E6347">
        <f t="shared" ca="1" si="622"/>
        <v>2</v>
      </c>
      <c r="F6347">
        <f t="shared" ca="1" si="622"/>
        <v>5</v>
      </c>
      <c r="G6347">
        <f t="shared" ca="1" si="622"/>
        <v>3</v>
      </c>
      <c r="I6347" t="str">
        <f t="shared" ca="1" si="623"/>
        <v>Male</v>
      </c>
      <c r="J6347" t="str">
        <f t="shared" ca="1" si="624"/>
        <v>Blue Cross</v>
      </c>
      <c r="K6347" t="str">
        <f t="shared" ca="1" si="625"/>
        <v>Transferred</v>
      </c>
      <c r="L6347" s="1">
        <f t="shared" ca="1" si="620"/>
        <v>14108</v>
      </c>
    </row>
    <row r="6348" spans="2:12" x14ac:dyDescent="0.25">
      <c r="B6348">
        <f t="shared" ca="1" si="621"/>
        <v>25</v>
      </c>
      <c r="C6348">
        <f t="shared" ca="1" si="622"/>
        <v>1</v>
      </c>
      <c r="D6348">
        <f t="shared" ca="1" si="622"/>
        <v>1966</v>
      </c>
      <c r="E6348">
        <f t="shared" ca="1" si="622"/>
        <v>2</v>
      </c>
      <c r="F6348">
        <f t="shared" ca="1" si="622"/>
        <v>3</v>
      </c>
      <c r="G6348">
        <f t="shared" ca="1" si="622"/>
        <v>4</v>
      </c>
      <c r="I6348" t="str">
        <f t="shared" ca="1" si="623"/>
        <v>Male</v>
      </c>
      <c r="J6348" t="str">
        <f t="shared" ca="1" si="624"/>
        <v>Medicaid</v>
      </c>
      <c r="K6348" t="str">
        <f t="shared" ca="1" si="625"/>
        <v>Left without being seen</v>
      </c>
      <c r="L6348" s="1">
        <f t="shared" ca="1" si="620"/>
        <v>24132</v>
      </c>
    </row>
    <row r="6349" spans="2:12" x14ac:dyDescent="0.25">
      <c r="B6349">
        <f t="shared" ca="1" si="621"/>
        <v>21</v>
      </c>
      <c r="C6349">
        <f t="shared" ca="1" si="622"/>
        <v>3</v>
      </c>
      <c r="D6349">
        <f t="shared" ca="1" si="622"/>
        <v>1984</v>
      </c>
      <c r="E6349">
        <f t="shared" ca="1" si="622"/>
        <v>1</v>
      </c>
      <c r="F6349">
        <f t="shared" ca="1" si="622"/>
        <v>3</v>
      </c>
      <c r="G6349">
        <f t="shared" ca="1" si="622"/>
        <v>2</v>
      </c>
      <c r="I6349" t="str">
        <f t="shared" ca="1" si="623"/>
        <v>Female</v>
      </c>
      <c r="J6349" t="str">
        <f t="shared" ca="1" si="624"/>
        <v>Medicaid</v>
      </c>
      <c r="K6349" t="str">
        <f t="shared" ca="1" si="625"/>
        <v>Admitted</v>
      </c>
      <c r="L6349" s="1">
        <f t="shared" ca="1" si="620"/>
        <v>30762</v>
      </c>
    </row>
    <row r="6350" spans="2:12" x14ac:dyDescent="0.25">
      <c r="B6350">
        <f t="shared" ca="1" si="621"/>
        <v>25</v>
      </c>
      <c r="C6350">
        <f t="shared" ca="1" si="622"/>
        <v>11</v>
      </c>
      <c r="D6350">
        <f t="shared" ca="1" si="622"/>
        <v>2012</v>
      </c>
      <c r="E6350">
        <f t="shared" ca="1" si="622"/>
        <v>2</v>
      </c>
      <c r="F6350">
        <f t="shared" ca="1" si="622"/>
        <v>3</v>
      </c>
      <c r="G6350">
        <f t="shared" ca="1" si="622"/>
        <v>1</v>
      </c>
      <c r="I6350" t="str">
        <f t="shared" ca="1" si="623"/>
        <v>Male</v>
      </c>
      <c r="J6350" t="str">
        <f t="shared" ca="1" si="624"/>
        <v>Medicaid</v>
      </c>
      <c r="K6350" t="str">
        <f t="shared" ca="1" si="625"/>
        <v>Discharged</v>
      </c>
      <c r="L6350" s="1">
        <f t="shared" ca="1" si="620"/>
        <v>41238</v>
      </c>
    </row>
    <row r="6351" spans="2:12" x14ac:dyDescent="0.25">
      <c r="B6351">
        <f t="shared" ca="1" si="621"/>
        <v>9</v>
      </c>
      <c r="C6351">
        <f t="shared" ca="1" si="622"/>
        <v>10</v>
      </c>
      <c r="D6351">
        <f t="shared" ca="1" si="622"/>
        <v>1956</v>
      </c>
      <c r="E6351">
        <f t="shared" ca="1" si="622"/>
        <v>1</v>
      </c>
      <c r="F6351">
        <f t="shared" ca="1" si="622"/>
        <v>3</v>
      </c>
      <c r="G6351">
        <f t="shared" ca="1" si="622"/>
        <v>1</v>
      </c>
      <c r="I6351" t="str">
        <f t="shared" ca="1" si="623"/>
        <v>Female</v>
      </c>
      <c r="J6351" t="str">
        <f t="shared" ca="1" si="624"/>
        <v>Medicaid</v>
      </c>
      <c r="K6351" t="str">
        <f t="shared" ca="1" si="625"/>
        <v>Discharged</v>
      </c>
      <c r="L6351" s="1">
        <f t="shared" ca="1" si="620"/>
        <v>20737</v>
      </c>
    </row>
    <row r="6352" spans="2:12" x14ac:dyDescent="0.25">
      <c r="B6352">
        <f t="shared" ca="1" si="621"/>
        <v>23</v>
      </c>
      <c r="C6352">
        <f t="shared" ca="1" si="622"/>
        <v>2</v>
      </c>
      <c r="D6352">
        <f t="shared" ca="1" si="622"/>
        <v>1968</v>
      </c>
      <c r="E6352">
        <f t="shared" ca="1" si="622"/>
        <v>1</v>
      </c>
      <c r="F6352">
        <f t="shared" ca="1" si="622"/>
        <v>5</v>
      </c>
      <c r="G6352">
        <f t="shared" ca="1" si="622"/>
        <v>1</v>
      </c>
      <c r="I6352" t="str">
        <f t="shared" ca="1" si="623"/>
        <v>Female</v>
      </c>
      <c r="J6352" t="str">
        <f t="shared" ca="1" si="624"/>
        <v>Blue Cross</v>
      </c>
      <c r="K6352" t="str">
        <f t="shared" ca="1" si="625"/>
        <v>Discharged</v>
      </c>
      <c r="L6352" s="1">
        <f t="shared" ca="1" si="620"/>
        <v>24891</v>
      </c>
    </row>
    <row r="6353" spans="2:12" x14ac:dyDescent="0.25">
      <c r="B6353">
        <f t="shared" ca="1" si="621"/>
        <v>24</v>
      </c>
      <c r="C6353">
        <f t="shared" ca="1" si="622"/>
        <v>9</v>
      </c>
      <c r="D6353">
        <f t="shared" ca="1" si="622"/>
        <v>1926</v>
      </c>
      <c r="E6353">
        <f t="shared" ca="1" si="622"/>
        <v>1</v>
      </c>
      <c r="F6353">
        <f t="shared" ca="1" si="622"/>
        <v>4</v>
      </c>
      <c r="G6353">
        <f t="shared" ca="1" si="622"/>
        <v>1</v>
      </c>
      <c r="I6353" t="str">
        <f t="shared" ca="1" si="623"/>
        <v>Female</v>
      </c>
      <c r="J6353" t="str">
        <f t="shared" ca="1" si="624"/>
        <v>Self-pay</v>
      </c>
      <c r="K6353" t="str">
        <f t="shared" ca="1" si="625"/>
        <v>Discharged</v>
      </c>
      <c r="L6353" s="1">
        <f t="shared" ca="1" si="620"/>
        <v>9764</v>
      </c>
    </row>
    <row r="6354" spans="2:12" x14ac:dyDescent="0.25">
      <c r="B6354">
        <f t="shared" ca="1" si="621"/>
        <v>2</v>
      </c>
      <c r="C6354">
        <f t="shared" ca="1" si="622"/>
        <v>11</v>
      </c>
      <c r="D6354">
        <f t="shared" ca="1" si="622"/>
        <v>1981</v>
      </c>
      <c r="E6354">
        <f t="shared" ca="1" si="622"/>
        <v>1</v>
      </c>
      <c r="F6354">
        <f t="shared" ca="1" si="622"/>
        <v>2</v>
      </c>
      <c r="G6354">
        <f t="shared" ca="1" si="622"/>
        <v>2</v>
      </c>
      <c r="I6354" t="str">
        <f t="shared" ca="1" si="623"/>
        <v>Female</v>
      </c>
      <c r="J6354" t="str">
        <f t="shared" ca="1" si="624"/>
        <v>Medicare</v>
      </c>
      <c r="K6354" t="str">
        <f t="shared" ca="1" si="625"/>
        <v>Admitted</v>
      </c>
      <c r="L6354" s="1">
        <f t="shared" ca="1" si="620"/>
        <v>29892</v>
      </c>
    </row>
    <row r="6355" spans="2:12" x14ac:dyDescent="0.25">
      <c r="B6355">
        <f t="shared" ca="1" si="621"/>
        <v>25</v>
      </c>
      <c r="C6355">
        <f t="shared" ca="1" si="622"/>
        <v>10</v>
      </c>
      <c r="D6355">
        <f t="shared" ca="1" si="622"/>
        <v>1935</v>
      </c>
      <c r="E6355">
        <f t="shared" ca="1" si="622"/>
        <v>1</v>
      </c>
      <c r="F6355">
        <f t="shared" ca="1" si="622"/>
        <v>4</v>
      </c>
      <c r="G6355">
        <f t="shared" ca="1" si="622"/>
        <v>3</v>
      </c>
      <c r="I6355" t="str">
        <f t="shared" ca="1" si="623"/>
        <v>Female</v>
      </c>
      <c r="J6355" t="str">
        <f t="shared" ca="1" si="624"/>
        <v>Self-pay</v>
      </c>
      <c r="K6355" t="str">
        <f t="shared" ca="1" si="625"/>
        <v>Transferred</v>
      </c>
      <c r="L6355" s="1">
        <f t="shared" ca="1" si="620"/>
        <v>13082</v>
      </c>
    </row>
    <row r="6356" spans="2:12" x14ac:dyDescent="0.25">
      <c r="B6356">
        <f t="shared" ca="1" si="621"/>
        <v>21</v>
      </c>
      <c r="C6356">
        <f t="shared" ca="1" si="622"/>
        <v>9</v>
      </c>
      <c r="D6356">
        <f t="shared" ca="1" si="622"/>
        <v>1963</v>
      </c>
      <c r="E6356">
        <f t="shared" ca="1" si="622"/>
        <v>1</v>
      </c>
      <c r="F6356">
        <f t="shared" ca="1" si="622"/>
        <v>1</v>
      </c>
      <c r="G6356">
        <f t="shared" ca="1" si="622"/>
        <v>3</v>
      </c>
      <c r="I6356" t="str">
        <f t="shared" ca="1" si="623"/>
        <v>Female</v>
      </c>
      <c r="J6356" t="str">
        <f t="shared" ca="1" si="624"/>
        <v>Aetna</v>
      </c>
      <c r="K6356" t="str">
        <f t="shared" ca="1" si="625"/>
        <v>Transferred</v>
      </c>
      <c r="L6356" s="1">
        <f t="shared" ref="L6356:L6419" ca="1" si="626">DATE(D6356,C6356,B6356)</f>
        <v>23275</v>
      </c>
    </row>
    <row r="6357" spans="2:12" x14ac:dyDescent="0.25">
      <c r="B6357">
        <f t="shared" ca="1" si="621"/>
        <v>8</v>
      </c>
      <c r="C6357">
        <f t="shared" ca="1" si="622"/>
        <v>7</v>
      </c>
      <c r="D6357">
        <f t="shared" ca="1" si="622"/>
        <v>1996</v>
      </c>
      <c r="E6357">
        <f t="shared" ca="1" si="622"/>
        <v>2</v>
      </c>
      <c r="F6357">
        <f t="shared" ca="1" si="622"/>
        <v>4</v>
      </c>
      <c r="G6357">
        <f t="shared" ca="1" si="622"/>
        <v>2</v>
      </c>
      <c r="I6357" t="str">
        <f t="shared" ca="1" si="623"/>
        <v>Male</v>
      </c>
      <c r="J6357" t="str">
        <f t="shared" ca="1" si="624"/>
        <v>Self-pay</v>
      </c>
      <c r="K6357" t="str">
        <f t="shared" ca="1" si="625"/>
        <v>Admitted</v>
      </c>
      <c r="L6357" s="1">
        <f t="shared" ca="1" si="626"/>
        <v>35254</v>
      </c>
    </row>
    <row r="6358" spans="2:12" x14ac:dyDescent="0.25">
      <c r="B6358">
        <f t="shared" ca="1" si="621"/>
        <v>28</v>
      </c>
      <c r="C6358">
        <f t="shared" ca="1" si="622"/>
        <v>4</v>
      </c>
      <c r="D6358">
        <f t="shared" ca="1" si="622"/>
        <v>1947</v>
      </c>
      <c r="E6358">
        <f t="shared" ca="1" si="622"/>
        <v>1</v>
      </c>
      <c r="F6358">
        <f t="shared" ca="1" si="622"/>
        <v>2</v>
      </c>
      <c r="G6358">
        <f t="shared" ca="1" si="622"/>
        <v>2</v>
      </c>
      <c r="I6358" t="str">
        <f t="shared" ca="1" si="623"/>
        <v>Female</v>
      </c>
      <c r="J6358" t="str">
        <f t="shared" ca="1" si="624"/>
        <v>Medicare</v>
      </c>
      <c r="K6358" t="str">
        <f t="shared" ca="1" si="625"/>
        <v>Admitted</v>
      </c>
      <c r="L6358" s="1">
        <f t="shared" ca="1" si="626"/>
        <v>17285</v>
      </c>
    </row>
    <row r="6359" spans="2:12" x14ac:dyDescent="0.25">
      <c r="B6359">
        <f t="shared" ca="1" si="621"/>
        <v>24</v>
      </c>
      <c r="C6359">
        <f t="shared" ca="1" si="622"/>
        <v>3</v>
      </c>
      <c r="D6359">
        <f t="shared" ca="1" si="622"/>
        <v>1988</v>
      </c>
      <c r="E6359">
        <f t="shared" ca="1" si="622"/>
        <v>2</v>
      </c>
      <c r="F6359">
        <f t="shared" ca="1" si="622"/>
        <v>1</v>
      </c>
      <c r="G6359">
        <f t="shared" ca="1" si="622"/>
        <v>4</v>
      </c>
      <c r="I6359" t="str">
        <f t="shared" ca="1" si="623"/>
        <v>Male</v>
      </c>
      <c r="J6359" t="str">
        <f t="shared" ca="1" si="624"/>
        <v>Aetna</v>
      </c>
      <c r="K6359" t="str">
        <f t="shared" ca="1" si="625"/>
        <v>Left without being seen</v>
      </c>
      <c r="L6359" s="1">
        <f t="shared" ca="1" si="626"/>
        <v>32226</v>
      </c>
    </row>
    <row r="6360" spans="2:12" x14ac:dyDescent="0.25">
      <c r="B6360">
        <f t="shared" ca="1" si="621"/>
        <v>9</v>
      </c>
      <c r="C6360">
        <f t="shared" ca="1" si="622"/>
        <v>9</v>
      </c>
      <c r="D6360">
        <f t="shared" ca="1" si="622"/>
        <v>1942</v>
      </c>
      <c r="E6360">
        <f t="shared" ca="1" si="622"/>
        <v>1</v>
      </c>
      <c r="F6360">
        <f t="shared" ca="1" si="622"/>
        <v>1</v>
      </c>
      <c r="G6360">
        <f t="shared" ca="1" si="622"/>
        <v>4</v>
      </c>
      <c r="I6360" t="str">
        <f t="shared" ca="1" si="623"/>
        <v>Female</v>
      </c>
      <c r="J6360" t="str">
        <f t="shared" ca="1" si="624"/>
        <v>Aetna</v>
      </c>
      <c r="K6360" t="str">
        <f t="shared" ca="1" si="625"/>
        <v>Left without being seen</v>
      </c>
      <c r="L6360" s="1">
        <f t="shared" ca="1" si="626"/>
        <v>15593</v>
      </c>
    </row>
    <row r="6361" spans="2:12" x14ac:dyDescent="0.25">
      <c r="B6361">
        <f t="shared" ca="1" si="621"/>
        <v>9</v>
      </c>
      <c r="C6361">
        <f t="shared" ca="1" si="622"/>
        <v>9</v>
      </c>
      <c r="D6361">
        <f t="shared" ca="1" si="622"/>
        <v>1932</v>
      </c>
      <c r="E6361">
        <f t="shared" ca="1" si="622"/>
        <v>2</v>
      </c>
      <c r="F6361">
        <f t="shared" ca="1" si="622"/>
        <v>4</v>
      </c>
      <c r="G6361">
        <f t="shared" ca="1" si="622"/>
        <v>4</v>
      </c>
      <c r="I6361" t="str">
        <f t="shared" ca="1" si="623"/>
        <v>Male</v>
      </c>
      <c r="J6361" t="str">
        <f t="shared" ca="1" si="624"/>
        <v>Self-pay</v>
      </c>
      <c r="K6361" t="str">
        <f t="shared" ca="1" si="625"/>
        <v>Left without being seen</v>
      </c>
      <c r="L6361" s="1">
        <f t="shared" ca="1" si="626"/>
        <v>11941</v>
      </c>
    </row>
    <row r="6362" spans="2:12" x14ac:dyDescent="0.25">
      <c r="B6362">
        <f t="shared" ca="1" si="621"/>
        <v>10</v>
      </c>
      <c r="C6362">
        <f t="shared" ca="1" si="622"/>
        <v>8</v>
      </c>
      <c r="D6362">
        <f t="shared" ca="1" si="622"/>
        <v>1975</v>
      </c>
      <c r="E6362">
        <f t="shared" ca="1" si="622"/>
        <v>1</v>
      </c>
      <c r="F6362">
        <f t="shared" ca="1" si="622"/>
        <v>1</v>
      </c>
      <c r="G6362">
        <f t="shared" ca="1" si="622"/>
        <v>3</v>
      </c>
      <c r="I6362" t="str">
        <f t="shared" ca="1" si="623"/>
        <v>Female</v>
      </c>
      <c r="J6362" t="str">
        <f t="shared" ca="1" si="624"/>
        <v>Aetna</v>
      </c>
      <c r="K6362" t="str">
        <f t="shared" ca="1" si="625"/>
        <v>Transferred</v>
      </c>
      <c r="L6362" s="1">
        <f t="shared" ca="1" si="626"/>
        <v>27616</v>
      </c>
    </row>
    <row r="6363" spans="2:12" x14ac:dyDescent="0.25">
      <c r="B6363">
        <f t="shared" ca="1" si="621"/>
        <v>1</v>
      </c>
      <c r="C6363">
        <f t="shared" ca="1" si="622"/>
        <v>4</v>
      </c>
      <c r="D6363">
        <f t="shared" ca="1" si="622"/>
        <v>1942</v>
      </c>
      <c r="E6363">
        <f t="shared" ca="1" si="622"/>
        <v>2</v>
      </c>
      <c r="F6363">
        <f t="shared" ca="1" si="622"/>
        <v>5</v>
      </c>
      <c r="G6363">
        <f t="shared" ca="1" si="622"/>
        <v>2</v>
      </c>
      <c r="I6363" t="str">
        <f t="shared" ca="1" si="623"/>
        <v>Male</v>
      </c>
      <c r="J6363" t="str">
        <f t="shared" ca="1" si="624"/>
        <v>Blue Cross</v>
      </c>
      <c r="K6363" t="str">
        <f t="shared" ca="1" si="625"/>
        <v>Admitted</v>
      </c>
      <c r="L6363" s="1">
        <f t="shared" ca="1" si="626"/>
        <v>15432</v>
      </c>
    </row>
    <row r="6364" spans="2:12" x14ac:dyDescent="0.25">
      <c r="B6364">
        <f t="shared" ca="1" si="621"/>
        <v>14</v>
      </c>
      <c r="C6364">
        <f t="shared" ca="1" si="622"/>
        <v>12</v>
      </c>
      <c r="D6364">
        <f t="shared" ca="1" si="622"/>
        <v>1922</v>
      </c>
      <c r="E6364">
        <f t="shared" ca="1" si="622"/>
        <v>1</v>
      </c>
      <c r="F6364">
        <f t="shared" ca="1" si="622"/>
        <v>4</v>
      </c>
      <c r="G6364">
        <f t="shared" ca="1" si="622"/>
        <v>2</v>
      </c>
      <c r="I6364" t="str">
        <f t="shared" ca="1" si="623"/>
        <v>Female</v>
      </c>
      <c r="J6364" t="str">
        <f t="shared" ca="1" si="624"/>
        <v>Self-pay</v>
      </c>
      <c r="K6364" t="str">
        <f t="shared" ca="1" si="625"/>
        <v>Admitted</v>
      </c>
      <c r="L6364" s="1">
        <f t="shared" ca="1" si="626"/>
        <v>8384</v>
      </c>
    </row>
    <row r="6365" spans="2:12" x14ac:dyDescent="0.25">
      <c r="B6365">
        <f t="shared" ca="1" si="621"/>
        <v>21</v>
      </c>
      <c r="C6365">
        <f t="shared" ca="1" si="622"/>
        <v>6</v>
      </c>
      <c r="D6365">
        <f t="shared" ca="1" si="622"/>
        <v>2005</v>
      </c>
      <c r="E6365">
        <f t="shared" ca="1" si="622"/>
        <v>2</v>
      </c>
      <c r="F6365">
        <f t="shared" ca="1" si="622"/>
        <v>2</v>
      </c>
      <c r="G6365">
        <f t="shared" ca="1" si="622"/>
        <v>4</v>
      </c>
      <c r="I6365" t="str">
        <f t="shared" ca="1" si="623"/>
        <v>Male</v>
      </c>
      <c r="J6365" t="str">
        <f t="shared" ca="1" si="624"/>
        <v>Medicare</v>
      </c>
      <c r="K6365" t="str">
        <f t="shared" ca="1" si="625"/>
        <v>Left without being seen</v>
      </c>
      <c r="L6365" s="1">
        <f t="shared" ca="1" si="626"/>
        <v>38524</v>
      </c>
    </row>
    <row r="6366" spans="2:12" x14ac:dyDescent="0.25">
      <c r="B6366">
        <f t="shared" ca="1" si="621"/>
        <v>20</v>
      </c>
      <c r="C6366">
        <f t="shared" ca="1" si="622"/>
        <v>8</v>
      </c>
      <c r="D6366">
        <f t="shared" ca="1" si="622"/>
        <v>2001</v>
      </c>
      <c r="E6366">
        <f t="shared" ca="1" si="622"/>
        <v>2</v>
      </c>
      <c r="F6366">
        <f t="shared" ca="1" si="622"/>
        <v>1</v>
      </c>
      <c r="G6366">
        <f t="shared" ca="1" si="622"/>
        <v>4</v>
      </c>
      <c r="I6366" t="str">
        <f t="shared" ca="1" si="623"/>
        <v>Male</v>
      </c>
      <c r="J6366" t="str">
        <f t="shared" ca="1" si="624"/>
        <v>Aetna</v>
      </c>
      <c r="K6366" t="str">
        <f t="shared" ca="1" si="625"/>
        <v>Left without being seen</v>
      </c>
      <c r="L6366" s="1">
        <f t="shared" ca="1" si="626"/>
        <v>37123</v>
      </c>
    </row>
    <row r="6367" spans="2:12" x14ac:dyDescent="0.25">
      <c r="B6367">
        <f t="shared" ca="1" si="621"/>
        <v>12</v>
      </c>
      <c r="C6367">
        <f t="shared" ca="1" si="622"/>
        <v>6</v>
      </c>
      <c r="D6367">
        <f t="shared" ca="1" si="622"/>
        <v>1915</v>
      </c>
      <c r="E6367">
        <f t="shared" ca="1" si="622"/>
        <v>1</v>
      </c>
      <c r="F6367">
        <f t="shared" ca="1" si="622"/>
        <v>4</v>
      </c>
      <c r="G6367">
        <f t="shared" ca="1" si="622"/>
        <v>2</v>
      </c>
      <c r="I6367" t="str">
        <f t="shared" ca="1" si="623"/>
        <v>Female</v>
      </c>
      <c r="J6367" t="str">
        <f t="shared" ca="1" si="624"/>
        <v>Self-pay</v>
      </c>
      <c r="K6367" t="str">
        <f t="shared" ca="1" si="625"/>
        <v>Admitted</v>
      </c>
      <c r="L6367" s="1">
        <f t="shared" ca="1" si="626"/>
        <v>5642</v>
      </c>
    </row>
    <row r="6368" spans="2:12" x14ac:dyDescent="0.25">
      <c r="B6368">
        <f t="shared" ca="1" si="621"/>
        <v>12</v>
      </c>
      <c r="C6368">
        <f t="shared" ca="1" si="622"/>
        <v>6</v>
      </c>
      <c r="D6368">
        <f t="shared" ca="1" si="622"/>
        <v>1956</v>
      </c>
      <c r="E6368">
        <f t="shared" ca="1" si="622"/>
        <v>1</v>
      </c>
      <c r="F6368">
        <f t="shared" ca="1" si="622"/>
        <v>3</v>
      </c>
      <c r="G6368">
        <f t="shared" ca="1" si="622"/>
        <v>3</v>
      </c>
      <c r="I6368" t="str">
        <f t="shared" ca="1" si="623"/>
        <v>Female</v>
      </c>
      <c r="J6368" t="str">
        <f t="shared" ca="1" si="624"/>
        <v>Medicaid</v>
      </c>
      <c r="K6368" t="str">
        <f t="shared" ca="1" si="625"/>
        <v>Transferred</v>
      </c>
      <c r="L6368" s="1">
        <f t="shared" ca="1" si="626"/>
        <v>20618</v>
      </c>
    </row>
    <row r="6369" spans="2:12" x14ac:dyDescent="0.25">
      <c r="B6369">
        <f t="shared" ca="1" si="621"/>
        <v>6</v>
      </c>
      <c r="C6369">
        <f t="shared" ca="1" si="622"/>
        <v>11</v>
      </c>
      <c r="D6369">
        <f t="shared" ca="1" si="622"/>
        <v>1947</v>
      </c>
      <c r="E6369">
        <f t="shared" ca="1" si="622"/>
        <v>1</v>
      </c>
      <c r="F6369">
        <f t="shared" ca="1" si="622"/>
        <v>3</v>
      </c>
      <c r="G6369">
        <f t="shared" ca="1" si="622"/>
        <v>2</v>
      </c>
      <c r="I6369" t="str">
        <f t="shared" ca="1" si="623"/>
        <v>Female</v>
      </c>
      <c r="J6369" t="str">
        <f t="shared" ca="1" si="624"/>
        <v>Medicaid</v>
      </c>
      <c r="K6369" t="str">
        <f t="shared" ca="1" si="625"/>
        <v>Admitted</v>
      </c>
      <c r="L6369" s="1">
        <f t="shared" ca="1" si="626"/>
        <v>17477</v>
      </c>
    </row>
    <row r="6370" spans="2:12" x14ac:dyDescent="0.25">
      <c r="B6370">
        <f t="shared" ca="1" si="621"/>
        <v>16</v>
      </c>
      <c r="C6370">
        <f t="shared" ca="1" si="622"/>
        <v>7</v>
      </c>
      <c r="D6370">
        <f t="shared" ca="1" si="622"/>
        <v>1924</v>
      </c>
      <c r="E6370">
        <f t="shared" ca="1" si="622"/>
        <v>1</v>
      </c>
      <c r="F6370">
        <f t="shared" ca="1" si="622"/>
        <v>2</v>
      </c>
      <c r="G6370">
        <f t="shared" ca="1" si="622"/>
        <v>3</v>
      </c>
      <c r="I6370" t="str">
        <f t="shared" ca="1" si="623"/>
        <v>Female</v>
      </c>
      <c r="J6370" t="str">
        <f t="shared" ca="1" si="624"/>
        <v>Medicare</v>
      </c>
      <c r="K6370" t="str">
        <f t="shared" ca="1" si="625"/>
        <v>Transferred</v>
      </c>
      <c r="L6370" s="1">
        <f t="shared" ca="1" si="626"/>
        <v>8964</v>
      </c>
    </row>
    <row r="6371" spans="2:12" x14ac:dyDescent="0.25">
      <c r="B6371">
        <f t="shared" ca="1" si="621"/>
        <v>4</v>
      </c>
      <c r="C6371">
        <f t="shared" ca="1" si="622"/>
        <v>7</v>
      </c>
      <c r="D6371">
        <f t="shared" ca="1" si="622"/>
        <v>2005</v>
      </c>
      <c r="E6371">
        <f t="shared" ca="1" si="622"/>
        <v>1</v>
      </c>
      <c r="F6371">
        <f t="shared" ca="1" si="622"/>
        <v>4</v>
      </c>
      <c r="G6371">
        <f t="shared" ca="1" si="622"/>
        <v>4</v>
      </c>
      <c r="I6371" t="str">
        <f t="shared" ca="1" si="623"/>
        <v>Female</v>
      </c>
      <c r="J6371" t="str">
        <f t="shared" ca="1" si="624"/>
        <v>Self-pay</v>
      </c>
      <c r="K6371" t="str">
        <f t="shared" ca="1" si="625"/>
        <v>Left without being seen</v>
      </c>
      <c r="L6371" s="1">
        <f t="shared" ca="1" si="626"/>
        <v>38537</v>
      </c>
    </row>
    <row r="6372" spans="2:12" x14ac:dyDescent="0.25">
      <c r="B6372">
        <f t="shared" ca="1" si="621"/>
        <v>22</v>
      </c>
      <c r="C6372">
        <f t="shared" ca="1" si="622"/>
        <v>3</v>
      </c>
      <c r="D6372">
        <f t="shared" ca="1" si="622"/>
        <v>1919</v>
      </c>
      <c r="E6372">
        <f t="shared" ca="1" si="622"/>
        <v>1</v>
      </c>
      <c r="F6372">
        <f t="shared" ca="1" si="622"/>
        <v>4</v>
      </c>
      <c r="G6372">
        <f t="shared" ca="1" si="622"/>
        <v>4</v>
      </c>
      <c r="I6372" t="str">
        <f t="shared" ca="1" si="623"/>
        <v>Female</v>
      </c>
      <c r="J6372" t="str">
        <f t="shared" ca="1" si="624"/>
        <v>Self-pay</v>
      </c>
      <c r="K6372" t="str">
        <f t="shared" ca="1" si="625"/>
        <v>Left without being seen</v>
      </c>
      <c r="L6372" s="1">
        <f t="shared" ca="1" si="626"/>
        <v>7021</v>
      </c>
    </row>
    <row r="6373" spans="2:12" x14ac:dyDescent="0.25">
      <c r="B6373">
        <f t="shared" ca="1" si="621"/>
        <v>22</v>
      </c>
      <c r="C6373">
        <f t="shared" ca="1" si="622"/>
        <v>10</v>
      </c>
      <c r="D6373">
        <f t="shared" ca="1" si="622"/>
        <v>2009</v>
      </c>
      <c r="E6373">
        <f t="shared" ca="1" si="622"/>
        <v>2</v>
      </c>
      <c r="F6373">
        <f t="shared" ca="1" si="622"/>
        <v>1</v>
      </c>
      <c r="G6373">
        <f t="shared" ca="1" si="622"/>
        <v>2</v>
      </c>
      <c r="I6373" t="str">
        <f t="shared" ca="1" si="623"/>
        <v>Male</v>
      </c>
      <c r="J6373" t="str">
        <f t="shared" ca="1" si="624"/>
        <v>Aetna</v>
      </c>
      <c r="K6373" t="str">
        <f t="shared" ca="1" si="625"/>
        <v>Admitted</v>
      </c>
      <c r="L6373" s="1">
        <f t="shared" ca="1" si="626"/>
        <v>40108</v>
      </c>
    </row>
    <row r="6374" spans="2:12" x14ac:dyDescent="0.25">
      <c r="B6374">
        <f t="shared" ca="1" si="621"/>
        <v>21</v>
      </c>
      <c r="C6374">
        <f t="shared" ca="1" si="622"/>
        <v>9</v>
      </c>
      <c r="D6374">
        <f t="shared" ca="1" si="622"/>
        <v>1956</v>
      </c>
      <c r="E6374">
        <f t="shared" ca="1" si="622"/>
        <v>2</v>
      </c>
      <c r="F6374">
        <f t="shared" ca="1" si="622"/>
        <v>4</v>
      </c>
      <c r="G6374">
        <f t="shared" ca="1" si="622"/>
        <v>4</v>
      </c>
      <c r="I6374" t="str">
        <f t="shared" ca="1" si="623"/>
        <v>Male</v>
      </c>
      <c r="J6374" t="str">
        <f t="shared" ca="1" si="624"/>
        <v>Self-pay</v>
      </c>
      <c r="K6374" t="str">
        <f t="shared" ca="1" si="625"/>
        <v>Left without being seen</v>
      </c>
      <c r="L6374" s="1">
        <f t="shared" ca="1" si="626"/>
        <v>20719</v>
      </c>
    </row>
    <row r="6375" spans="2:12" x14ac:dyDescent="0.25">
      <c r="B6375">
        <f t="shared" ca="1" si="621"/>
        <v>7</v>
      </c>
      <c r="C6375">
        <f t="shared" ca="1" si="622"/>
        <v>5</v>
      </c>
      <c r="D6375">
        <f t="shared" ca="1" si="622"/>
        <v>1973</v>
      </c>
      <c r="E6375">
        <f t="shared" ca="1" si="622"/>
        <v>2</v>
      </c>
      <c r="F6375">
        <f t="shared" ca="1" si="622"/>
        <v>4</v>
      </c>
      <c r="G6375">
        <f t="shared" ca="1" si="622"/>
        <v>2</v>
      </c>
      <c r="I6375" t="str">
        <f t="shared" ca="1" si="623"/>
        <v>Male</v>
      </c>
      <c r="J6375" t="str">
        <f t="shared" ca="1" si="624"/>
        <v>Self-pay</v>
      </c>
      <c r="K6375" t="str">
        <f t="shared" ca="1" si="625"/>
        <v>Admitted</v>
      </c>
      <c r="L6375" s="1">
        <f t="shared" ca="1" si="626"/>
        <v>26791</v>
      </c>
    </row>
    <row r="6376" spans="2:12" x14ac:dyDescent="0.25">
      <c r="B6376">
        <f t="shared" ca="1" si="621"/>
        <v>1</v>
      </c>
      <c r="C6376">
        <f t="shared" ca="1" si="622"/>
        <v>4</v>
      </c>
      <c r="D6376">
        <f t="shared" ca="1" si="622"/>
        <v>1946</v>
      </c>
      <c r="E6376">
        <f t="shared" ca="1" si="622"/>
        <v>1</v>
      </c>
      <c r="F6376">
        <f t="shared" ca="1" si="622"/>
        <v>2</v>
      </c>
      <c r="G6376">
        <f t="shared" ca="1" si="622"/>
        <v>3</v>
      </c>
      <c r="I6376" t="str">
        <f t="shared" ca="1" si="623"/>
        <v>Female</v>
      </c>
      <c r="J6376" t="str">
        <f t="shared" ca="1" si="624"/>
        <v>Medicare</v>
      </c>
      <c r="K6376" t="str">
        <f t="shared" ca="1" si="625"/>
        <v>Transferred</v>
      </c>
      <c r="L6376" s="1">
        <f t="shared" ca="1" si="626"/>
        <v>16893</v>
      </c>
    </row>
    <row r="6377" spans="2:12" x14ac:dyDescent="0.25">
      <c r="B6377">
        <f t="shared" ca="1" si="621"/>
        <v>16</v>
      </c>
      <c r="C6377">
        <f t="shared" ca="1" si="622"/>
        <v>10</v>
      </c>
      <c r="D6377">
        <f t="shared" ca="1" si="622"/>
        <v>1961</v>
      </c>
      <c r="E6377">
        <f t="shared" ca="1" si="622"/>
        <v>2</v>
      </c>
      <c r="F6377">
        <f t="shared" ca="1" si="622"/>
        <v>5</v>
      </c>
      <c r="G6377">
        <f t="shared" ca="1" si="622"/>
        <v>4</v>
      </c>
      <c r="I6377" t="str">
        <f t="shared" ca="1" si="623"/>
        <v>Male</v>
      </c>
      <c r="J6377" t="str">
        <f t="shared" ca="1" si="624"/>
        <v>Blue Cross</v>
      </c>
      <c r="K6377" t="str">
        <f t="shared" ca="1" si="625"/>
        <v>Left without being seen</v>
      </c>
      <c r="L6377" s="1">
        <f t="shared" ca="1" si="626"/>
        <v>22570</v>
      </c>
    </row>
    <row r="6378" spans="2:12" x14ac:dyDescent="0.25">
      <c r="B6378">
        <f t="shared" ca="1" si="621"/>
        <v>21</v>
      </c>
      <c r="C6378">
        <f t="shared" ca="1" si="622"/>
        <v>5</v>
      </c>
      <c r="D6378">
        <f t="shared" ca="1" si="622"/>
        <v>1963</v>
      </c>
      <c r="E6378">
        <f t="shared" ca="1" si="622"/>
        <v>1</v>
      </c>
      <c r="F6378">
        <f t="shared" ca="1" si="622"/>
        <v>1</v>
      </c>
      <c r="G6378">
        <f t="shared" ca="1" si="622"/>
        <v>4</v>
      </c>
      <c r="I6378" t="str">
        <f t="shared" ca="1" si="623"/>
        <v>Female</v>
      </c>
      <c r="J6378" t="str">
        <f t="shared" ca="1" si="624"/>
        <v>Aetna</v>
      </c>
      <c r="K6378" t="str">
        <f t="shared" ca="1" si="625"/>
        <v>Left without being seen</v>
      </c>
      <c r="L6378" s="1">
        <f t="shared" ca="1" si="626"/>
        <v>23152</v>
      </c>
    </row>
    <row r="6379" spans="2:12" x14ac:dyDescent="0.25">
      <c r="B6379">
        <f t="shared" ca="1" si="621"/>
        <v>29</v>
      </c>
      <c r="C6379">
        <f t="shared" ca="1" si="622"/>
        <v>9</v>
      </c>
      <c r="D6379">
        <f t="shared" ca="1" si="622"/>
        <v>1976</v>
      </c>
      <c r="E6379">
        <f t="shared" ca="1" si="622"/>
        <v>2</v>
      </c>
      <c r="F6379">
        <f t="shared" ca="1" si="622"/>
        <v>4</v>
      </c>
      <c r="G6379">
        <f t="shared" ca="1" si="622"/>
        <v>3</v>
      </c>
      <c r="I6379" t="str">
        <f t="shared" ca="1" si="623"/>
        <v>Male</v>
      </c>
      <c r="J6379" t="str">
        <f t="shared" ca="1" si="624"/>
        <v>Self-pay</v>
      </c>
      <c r="K6379" t="str">
        <f t="shared" ca="1" si="625"/>
        <v>Transferred</v>
      </c>
      <c r="L6379" s="1">
        <f t="shared" ca="1" si="626"/>
        <v>28032</v>
      </c>
    </row>
    <row r="6380" spans="2:12" x14ac:dyDescent="0.25">
      <c r="B6380">
        <f t="shared" ca="1" si="621"/>
        <v>2</v>
      </c>
      <c r="C6380">
        <f t="shared" ca="1" si="622"/>
        <v>8</v>
      </c>
      <c r="D6380">
        <f t="shared" ca="1" si="622"/>
        <v>2013</v>
      </c>
      <c r="E6380">
        <f t="shared" ca="1" si="622"/>
        <v>1</v>
      </c>
      <c r="F6380">
        <f t="shared" ca="1" si="622"/>
        <v>1</v>
      </c>
      <c r="G6380">
        <f t="shared" ca="1" si="622"/>
        <v>4</v>
      </c>
      <c r="I6380" t="str">
        <f t="shared" ca="1" si="623"/>
        <v>Female</v>
      </c>
      <c r="J6380" t="str">
        <f t="shared" ca="1" si="624"/>
        <v>Aetna</v>
      </c>
      <c r="K6380" t="str">
        <f t="shared" ca="1" si="625"/>
        <v>Left without being seen</v>
      </c>
      <c r="L6380" s="1">
        <f t="shared" ca="1" si="626"/>
        <v>41488</v>
      </c>
    </row>
    <row r="6381" spans="2:12" x14ac:dyDescent="0.25">
      <c r="B6381">
        <f t="shared" ca="1" si="621"/>
        <v>28</v>
      </c>
      <c r="C6381">
        <f t="shared" ca="1" si="622"/>
        <v>12</v>
      </c>
      <c r="D6381">
        <f t="shared" ca="1" si="622"/>
        <v>2006</v>
      </c>
      <c r="E6381">
        <f t="shared" ca="1" si="622"/>
        <v>2</v>
      </c>
      <c r="F6381">
        <f t="shared" ca="1" si="622"/>
        <v>5</v>
      </c>
      <c r="G6381">
        <f t="shared" ca="1" si="622"/>
        <v>4</v>
      </c>
      <c r="I6381" t="str">
        <f t="shared" ca="1" si="623"/>
        <v>Male</v>
      </c>
      <c r="J6381" t="str">
        <f t="shared" ca="1" si="624"/>
        <v>Blue Cross</v>
      </c>
      <c r="K6381" t="str">
        <f t="shared" ca="1" si="625"/>
        <v>Left without being seen</v>
      </c>
      <c r="L6381" s="1">
        <f t="shared" ca="1" si="626"/>
        <v>39079</v>
      </c>
    </row>
    <row r="6382" spans="2:12" x14ac:dyDescent="0.25">
      <c r="B6382">
        <f t="shared" ca="1" si="621"/>
        <v>9</v>
      </c>
      <c r="C6382">
        <f t="shared" ca="1" si="622"/>
        <v>7</v>
      </c>
      <c r="D6382">
        <f t="shared" ca="1" si="622"/>
        <v>1961</v>
      </c>
      <c r="E6382">
        <f t="shared" ca="1" si="622"/>
        <v>1</v>
      </c>
      <c r="F6382">
        <f t="shared" ca="1" si="622"/>
        <v>4</v>
      </c>
      <c r="G6382">
        <f t="shared" ca="1" si="622"/>
        <v>4</v>
      </c>
      <c r="I6382" t="str">
        <f t="shared" ca="1" si="623"/>
        <v>Female</v>
      </c>
      <c r="J6382" t="str">
        <f t="shared" ca="1" si="624"/>
        <v>Self-pay</v>
      </c>
      <c r="K6382" t="str">
        <f t="shared" ca="1" si="625"/>
        <v>Left without being seen</v>
      </c>
      <c r="L6382" s="1">
        <f t="shared" ca="1" si="626"/>
        <v>22471</v>
      </c>
    </row>
    <row r="6383" spans="2:12" x14ac:dyDescent="0.25">
      <c r="B6383">
        <f t="shared" ca="1" si="621"/>
        <v>22</v>
      </c>
      <c r="C6383">
        <f t="shared" ca="1" si="622"/>
        <v>3</v>
      </c>
      <c r="D6383">
        <f t="shared" ca="1" si="622"/>
        <v>2008</v>
      </c>
      <c r="E6383">
        <f t="shared" ca="1" si="622"/>
        <v>1</v>
      </c>
      <c r="F6383">
        <f t="shared" ca="1" si="622"/>
        <v>3</v>
      </c>
      <c r="G6383">
        <f t="shared" ca="1" si="622"/>
        <v>3</v>
      </c>
      <c r="I6383" t="str">
        <f t="shared" ca="1" si="623"/>
        <v>Female</v>
      </c>
      <c r="J6383" t="str">
        <f t="shared" ca="1" si="624"/>
        <v>Medicaid</v>
      </c>
      <c r="K6383" t="str">
        <f t="shared" ca="1" si="625"/>
        <v>Transferred</v>
      </c>
      <c r="L6383" s="1">
        <f t="shared" ca="1" si="626"/>
        <v>39529</v>
      </c>
    </row>
    <row r="6384" spans="2:12" x14ac:dyDescent="0.25">
      <c r="B6384">
        <f t="shared" ca="1" si="621"/>
        <v>19</v>
      </c>
      <c r="C6384">
        <f t="shared" ca="1" si="622"/>
        <v>5</v>
      </c>
      <c r="D6384">
        <f t="shared" ca="1" si="622"/>
        <v>1961</v>
      </c>
      <c r="E6384">
        <f t="shared" ca="1" si="622"/>
        <v>2</v>
      </c>
      <c r="F6384">
        <f t="shared" ca="1" si="622"/>
        <v>2</v>
      </c>
      <c r="G6384">
        <f t="shared" ca="1" si="622"/>
        <v>2</v>
      </c>
      <c r="I6384" t="str">
        <f t="shared" ca="1" si="623"/>
        <v>Male</v>
      </c>
      <c r="J6384" t="str">
        <f t="shared" ca="1" si="624"/>
        <v>Medicare</v>
      </c>
      <c r="K6384" t="str">
        <f t="shared" ca="1" si="625"/>
        <v>Admitted</v>
      </c>
      <c r="L6384" s="1">
        <f t="shared" ca="1" si="626"/>
        <v>22420</v>
      </c>
    </row>
    <row r="6385" spans="2:12" x14ac:dyDescent="0.25">
      <c r="B6385">
        <f t="shared" ca="1" si="621"/>
        <v>24</v>
      </c>
      <c r="C6385">
        <f t="shared" ca="1" si="622"/>
        <v>2</v>
      </c>
      <c r="D6385">
        <f t="shared" ca="1" si="622"/>
        <v>1998</v>
      </c>
      <c r="E6385">
        <f t="shared" ca="1" si="622"/>
        <v>1</v>
      </c>
      <c r="F6385">
        <f t="shared" ca="1" si="622"/>
        <v>3</v>
      </c>
      <c r="G6385">
        <f t="shared" ca="1" si="622"/>
        <v>4</v>
      </c>
      <c r="I6385" t="str">
        <f t="shared" ca="1" si="623"/>
        <v>Female</v>
      </c>
      <c r="J6385" t="str">
        <f t="shared" ca="1" si="624"/>
        <v>Medicaid</v>
      </c>
      <c r="K6385" t="str">
        <f t="shared" ca="1" si="625"/>
        <v>Left without being seen</v>
      </c>
      <c r="L6385" s="1">
        <f t="shared" ca="1" si="626"/>
        <v>35850</v>
      </c>
    </row>
    <row r="6386" spans="2:12" x14ac:dyDescent="0.25">
      <c r="B6386">
        <f t="shared" ca="1" si="621"/>
        <v>13</v>
      </c>
      <c r="C6386">
        <f t="shared" ca="1" si="622"/>
        <v>12</v>
      </c>
      <c r="D6386">
        <f t="shared" ca="1" si="622"/>
        <v>1951</v>
      </c>
      <c r="E6386">
        <f t="shared" ca="1" si="622"/>
        <v>1</v>
      </c>
      <c r="F6386">
        <f t="shared" ca="1" si="622"/>
        <v>4</v>
      </c>
      <c r="G6386">
        <f t="shared" ca="1" si="622"/>
        <v>4</v>
      </c>
      <c r="I6386" t="str">
        <f t="shared" ca="1" si="623"/>
        <v>Female</v>
      </c>
      <c r="J6386" t="str">
        <f t="shared" ca="1" si="624"/>
        <v>Self-pay</v>
      </c>
      <c r="K6386" t="str">
        <f t="shared" ca="1" si="625"/>
        <v>Left without being seen</v>
      </c>
      <c r="L6386" s="1">
        <f t="shared" ca="1" si="626"/>
        <v>18975</v>
      </c>
    </row>
    <row r="6387" spans="2:12" x14ac:dyDescent="0.25">
      <c r="B6387">
        <f t="shared" ca="1" si="621"/>
        <v>8</v>
      </c>
      <c r="C6387">
        <f t="shared" ca="1" si="622"/>
        <v>9</v>
      </c>
      <c r="D6387">
        <f t="shared" ca="1" si="622"/>
        <v>1915</v>
      </c>
      <c r="E6387">
        <f t="shared" ca="1" si="622"/>
        <v>1</v>
      </c>
      <c r="F6387">
        <f t="shared" ca="1" si="622"/>
        <v>3</v>
      </c>
      <c r="G6387">
        <f t="shared" ca="1" si="622"/>
        <v>3</v>
      </c>
      <c r="I6387" t="str">
        <f t="shared" ca="1" si="623"/>
        <v>Female</v>
      </c>
      <c r="J6387" t="str">
        <f t="shared" ca="1" si="624"/>
        <v>Medicaid</v>
      </c>
      <c r="K6387" t="str">
        <f t="shared" ca="1" si="625"/>
        <v>Transferred</v>
      </c>
      <c r="L6387" s="1">
        <f t="shared" ca="1" si="626"/>
        <v>5730</v>
      </c>
    </row>
    <row r="6388" spans="2:12" x14ac:dyDescent="0.25">
      <c r="B6388">
        <f t="shared" ca="1" si="621"/>
        <v>11</v>
      </c>
      <c r="C6388">
        <f t="shared" ca="1" si="622"/>
        <v>11</v>
      </c>
      <c r="D6388">
        <f t="shared" ca="1" si="622"/>
        <v>1945</v>
      </c>
      <c r="E6388">
        <f t="shared" ca="1" si="622"/>
        <v>2</v>
      </c>
      <c r="F6388">
        <f t="shared" ca="1" si="622"/>
        <v>5</v>
      </c>
      <c r="G6388">
        <f t="shared" ca="1" si="622"/>
        <v>2</v>
      </c>
      <c r="I6388" t="str">
        <f t="shared" ca="1" si="623"/>
        <v>Male</v>
      </c>
      <c r="J6388" t="str">
        <f t="shared" ca="1" si="624"/>
        <v>Blue Cross</v>
      </c>
      <c r="K6388" t="str">
        <f t="shared" ca="1" si="625"/>
        <v>Admitted</v>
      </c>
      <c r="L6388" s="1">
        <f t="shared" ca="1" si="626"/>
        <v>16752</v>
      </c>
    </row>
    <row r="6389" spans="2:12" x14ac:dyDescent="0.25">
      <c r="B6389">
        <f t="shared" ca="1" si="621"/>
        <v>25</v>
      </c>
      <c r="C6389">
        <f t="shared" ca="1" si="622"/>
        <v>5</v>
      </c>
      <c r="D6389">
        <f t="shared" ca="1" si="622"/>
        <v>1931</v>
      </c>
      <c r="E6389">
        <f t="shared" ca="1" si="622"/>
        <v>1</v>
      </c>
      <c r="F6389">
        <f t="shared" ca="1" si="622"/>
        <v>5</v>
      </c>
      <c r="G6389">
        <f t="shared" ca="1" si="622"/>
        <v>4</v>
      </c>
      <c r="I6389" t="str">
        <f t="shared" ca="1" si="623"/>
        <v>Female</v>
      </c>
      <c r="J6389" t="str">
        <f t="shared" ca="1" si="624"/>
        <v>Blue Cross</v>
      </c>
      <c r="K6389" t="str">
        <f t="shared" ca="1" si="625"/>
        <v>Left without being seen</v>
      </c>
      <c r="L6389" s="1">
        <f t="shared" ca="1" si="626"/>
        <v>11468</v>
      </c>
    </row>
    <row r="6390" spans="2:12" x14ac:dyDescent="0.25">
      <c r="B6390">
        <f t="shared" ca="1" si="621"/>
        <v>1</v>
      </c>
      <c r="C6390">
        <f t="shared" ca="1" si="622"/>
        <v>4</v>
      </c>
      <c r="D6390">
        <f t="shared" ca="1" si="622"/>
        <v>1933</v>
      </c>
      <c r="E6390">
        <f t="shared" ca="1" si="622"/>
        <v>2</v>
      </c>
      <c r="F6390">
        <f t="shared" ca="1" si="622"/>
        <v>2</v>
      </c>
      <c r="G6390">
        <f t="shared" ca="1" si="622"/>
        <v>2</v>
      </c>
      <c r="I6390" t="str">
        <f t="shared" ca="1" si="623"/>
        <v>Male</v>
      </c>
      <c r="J6390" t="str">
        <f t="shared" ca="1" si="624"/>
        <v>Medicare</v>
      </c>
      <c r="K6390" t="str">
        <f t="shared" ca="1" si="625"/>
        <v>Admitted</v>
      </c>
      <c r="L6390" s="1">
        <f t="shared" ca="1" si="626"/>
        <v>12145</v>
      </c>
    </row>
    <row r="6391" spans="2:12" x14ac:dyDescent="0.25">
      <c r="B6391">
        <f t="shared" ca="1" si="621"/>
        <v>2</v>
      </c>
      <c r="C6391">
        <f t="shared" ca="1" si="622"/>
        <v>3</v>
      </c>
      <c r="D6391">
        <f t="shared" ca="1" si="622"/>
        <v>2002</v>
      </c>
      <c r="E6391">
        <f t="shared" ca="1" si="622"/>
        <v>2</v>
      </c>
      <c r="F6391">
        <f t="shared" ca="1" si="622"/>
        <v>5</v>
      </c>
      <c r="G6391">
        <f t="shared" ca="1" si="622"/>
        <v>1</v>
      </c>
      <c r="I6391" t="str">
        <f t="shared" ca="1" si="623"/>
        <v>Male</v>
      </c>
      <c r="J6391" t="str">
        <f t="shared" ca="1" si="624"/>
        <v>Blue Cross</v>
      </c>
      <c r="K6391" t="str">
        <f t="shared" ca="1" si="625"/>
        <v>Discharged</v>
      </c>
      <c r="L6391" s="1">
        <f t="shared" ca="1" si="626"/>
        <v>37317</v>
      </c>
    </row>
    <row r="6392" spans="2:12" x14ac:dyDescent="0.25">
      <c r="B6392">
        <f t="shared" ca="1" si="621"/>
        <v>5</v>
      </c>
      <c r="C6392">
        <f t="shared" ca="1" si="622"/>
        <v>3</v>
      </c>
      <c r="D6392">
        <f t="shared" ca="1" si="622"/>
        <v>1949</v>
      </c>
      <c r="E6392">
        <f t="shared" ref="C6392:G6443" ca="1" si="627">RANDBETWEEN(E$4,E$5)</f>
        <v>2</v>
      </c>
      <c r="F6392">
        <f t="shared" ca="1" si="627"/>
        <v>3</v>
      </c>
      <c r="G6392">
        <f t="shared" ca="1" si="627"/>
        <v>1</v>
      </c>
      <c r="I6392" t="str">
        <f t="shared" ca="1" si="623"/>
        <v>Male</v>
      </c>
      <c r="J6392" t="str">
        <f t="shared" ca="1" si="624"/>
        <v>Medicaid</v>
      </c>
      <c r="K6392" t="str">
        <f t="shared" ca="1" si="625"/>
        <v>Discharged</v>
      </c>
      <c r="L6392" s="1">
        <f t="shared" ca="1" si="626"/>
        <v>17962</v>
      </c>
    </row>
    <row r="6393" spans="2:12" x14ac:dyDescent="0.25">
      <c r="B6393">
        <f t="shared" ca="1" si="621"/>
        <v>16</v>
      </c>
      <c r="C6393">
        <f t="shared" ca="1" si="627"/>
        <v>5</v>
      </c>
      <c r="D6393">
        <f t="shared" ca="1" si="627"/>
        <v>1930</v>
      </c>
      <c r="E6393">
        <f t="shared" ca="1" si="627"/>
        <v>1</v>
      </c>
      <c r="F6393">
        <f t="shared" ca="1" si="627"/>
        <v>4</v>
      </c>
      <c r="G6393">
        <f t="shared" ca="1" si="627"/>
        <v>4</v>
      </c>
      <c r="I6393" t="str">
        <f t="shared" ca="1" si="623"/>
        <v>Female</v>
      </c>
      <c r="J6393" t="str">
        <f t="shared" ca="1" si="624"/>
        <v>Self-pay</v>
      </c>
      <c r="K6393" t="str">
        <f t="shared" ca="1" si="625"/>
        <v>Left without being seen</v>
      </c>
      <c r="L6393" s="1">
        <f t="shared" ca="1" si="626"/>
        <v>11094</v>
      </c>
    </row>
    <row r="6394" spans="2:12" x14ac:dyDescent="0.25">
      <c r="B6394">
        <f t="shared" ca="1" si="621"/>
        <v>2</v>
      </c>
      <c r="C6394">
        <f t="shared" ca="1" si="627"/>
        <v>4</v>
      </c>
      <c r="D6394">
        <f t="shared" ca="1" si="627"/>
        <v>1968</v>
      </c>
      <c r="E6394">
        <f t="shared" ca="1" si="627"/>
        <v>2</v>
      </c>
      <c r="F6394">
        <f t="shared" ca="1" si="627"/>
        <v>5</v>
      </c>
      <c r="G6394">
        <f t="shared" ca="1" si="627"/>
        <v>2</v>
      </c>
      <c r="I6394" t="str">
        <f t="shared" ca="1" si="623"/>
        <v>Male</v>
      </c>
      <c r="J6394" t="str">
        <f t="shared" ca="1" si="624"/>
        <v>Blue Cross</v>
      </c>
      <c r="K6394" t="str">
        <f t="shared" ca="1" si="625"/>
        <v>Admitted</v>
      </c>
      <c r="L6394" s="1">
        <f t="shared" ca="1" si="626"/>
        <v>24930</v>
      </c>
    </row>
    <row r="6395" spans="2:12" x14ac:dyDescent="0.25">
      <c r="B6395">
        <f t="shared" ca="1" si="621"/>
        <v>21</v>
      </c>
      <c r="C6395">
        <f t="shared" ca="1" si="627"/>
        <v>2</v>
      </c>
      <c r="D6395">
        <f t="shared" ca="1" si="627"/>
        <v>1977</v>
      </c>
      <c r="E6395">
        <f t="shared" ca="1" si="627"/>
        <v>1</v>
      </c>
      <c r="F6395">
        <f t="shared" ca="1" si="627"/>
        <v>2</v>
      </c>
      <c r="G6395">
        <f t="shared" ca="1" si="627"/>
        <v>2</v>
      </c>
      <c r="I6395" t="str">
        <f t="shared" ca="1" si="623"/>
        <v>Female</v>
      </c>
      <c r="J6395" t="str">
        <f t="shared" ca="1" si="624"/>
        <v>Medicare</v>
      </c>
      <c r="K6395" t="str">
        <f t="shared" ca="1" si="625"/>
        <v>Admitted</v>
      </c>
      <c r="L6395" s="1">
        <f t="shared" ca="1" si="626"/>
        <v>28177</v>
      </c>
    </row>
    <row r="6396" spans="2:12" x14ac:dyDescent="0.25">
      <c r="B6396">
        <f t="shared" ca="1" si="621"/>
        <v>15</v>
      </c>
      <c r="C6396">
        <f t="shared" ca="1" si="627"/>
        <v>8</v>
      </c>
      <c r="D6396">
        <f t="shared" ca="1" si="627"/>
        <v>1945</v>
      </c>
      <c r="E6396">
        <f t="shared" ca="1" si="627"/>
        <v>2</v>
      </c>
      <c r="F6396">
        <f t="shared" ca="1" si="627"/>
        <v>3</v>
      </c>
      <c r="G6396">
        <f t="shared" ca="1" si="627"/>
        <v>2</v>
      </c>
      <c r="I6396" t="str">
        <f t="shared" ca="1" si="623"/>
        <v>Male</v>
      </c>
      <c r="J6396" t="str">
        <f t="shared" ca="1" si="624"/>
        <v>Medicaid</v>
      </c>
      <c r="K6396" t="str">
        <f t="shared" ca="1" si="625"/>
        <v>Admitted</v>
      </c>
      <c r="L6396" s="1">
        <f t="shared" ca="1" si="626"/>
        <v>16664</v>
      </c>
    </row>
    <row r="6397" spans="2:12" x14ac:dyDescent="0.25">
      <c r="B6397">
        <f t="shared" ca="1" si="621"/>
        <v>6</v>
      </c>
      <c r="C6397">
        <f t="shared" ca="1" si="627"/>
        <v>2</v>
      </c>
      <c r="D6397">
        <f t="shared" ca="1" si="627"/>
        <v>1931</v>
      </c>
      <c r="E6397">
        <f t="shared" ca="1" si="627"/>
        <v>1</v>
      </c>
      <c r="F6397">
        <f t="shared" ca="1" si="627"/>
        <v>5</v>
      </c>
      <c r="G6397">
        <f t="shared" ca="1" si="627"/>
        <v>2</v>
      </c>
      <c r="I6397" t="str">
        <f t="shared" ca="1" si="623"/>
        <v>Female</v>
      </c>
      <c r="J6397" t="str">
        <f t="shared" ca="1" si="624"/>
        <v>Blue Cross</v>
      </c>
      <c r="K6397" t="str">
        <f t="shared" ca="1" si="625"/>
        <v>Admitted</v>
      </c>
      <c r="L6397" s="1">
        <f t="shared" ca="1" si="626"/>
        <v>11360</v>
      </c>
    </row>
    <row r="6398" spans="2:12" x14ac:dyDescent="0.25">
      <c r="B6398">
        <f t="shared" ca="1" si="621"/>
        <v>24</v>
      </c>
      <c r="C6398">
        <f t="shared" ca="1" si="627"/>
        <v>8</v>
      </c>
      <c r="D6398">
        <f t="shared" ca="1" si="627"/>
        <v>1965</v>
      </c>
      <c r="E6398">
        <f t="shared" ca="1" si="627"/>
        <v>2</v>
      </c>
      <c r="F6398">
        <f t="shared" ca="1" si="627"/>
        <v>1</v>
      </c>
      <c r="G6398">
        <f t="shared" ca="1" si="627"/>
        <v>3</v>
      </c>
      <c r="I6398" t="str">
        <f t="shared" ca="1" si="623"/>
        <v>Male</v>
      </c>
      <c r="J6398" t="str">
        <f t="shared" ca="1" si="624"/>
        <v>Aetna</v>
      </c>
      <c r="K6398" t="str">
        <f t="shared" ca="1" si="625"/>
        <v>Transferred</v>
      </c>
      <c r="L6398" s="1">
        <f t="shared" ca="1" si="626"/>
        <v>23978</v>
      </c>
    </row>
    <row r="6399" spans="2:12" x14ac:dyDescent="0.25">
      <c r="B6399">
        <f t="shared" ca="1" si="621"/>
        <v>9</v>
      </c>
      <c r="C6399">
        <f t="shared" ca="1" si="627"/>
        <v>5</v>
      </c>
      <c r="D6399">
        <f t="shared" ca="1" si="627"/>
        <v>1986</v>
      </c>
      <c r="E6399">
        <f t="shared" ca="1" si="627"/>
        <v>1</v>
      </c>
      <c r="F6399">
        <f t="shared" ca="1" si="627"/>
        <v>2</v>
      </c>
      <c r="G6399">
        <f t="shared" ca="1" si="627"/>
        <v>3</v>
      </c>
      <c r="I6399" t="str">
        <f t="shared" ca="1" si="623"/>
        <v>Female</v>
      </c>
      <c r="J6399" t="str">
        <f t="shared" ca="1" si="624"/>
        <v>Medicare</v>
      </c>
      <c r="K6399" t="str">
        <f t="shared" ca="1" si="625"/>
        <v>Transferred</v>
      </c>
      <c r="L6399" s="1">
        <f t="shared" ca="1" si="626"/>
        <v>31541</v>
      </c>
    </row>
    <row r="6400" spans="2:12" x14ac:dyDescent="0.25">
      <c r="B6400">
        <f t="shared" ca="1" si="621"/>
        <v>21</v>
      </c>
      <c r="C6400">
        <f t="shared" ca="1" si="627"/>
        <v>7</v>
      </c>
      <c r="D6400">
        <f t="shared" ca="1" si="627"/>
        <v>2001</v>
      </c>
      <c r="E6400">
        <f t="shared" ca="1" si="627"/>
        <v>1</v>
      </c>
      <c r="F6400">
        <f t="shared" ca="1" si="627"/>
        <v>2</v>
      </c>
      <c r="G6400">
        <f t="shared" ca="1" si="627"/>
        <v>2</v>
      </c>
      <c r="I6400" t="str">
        <f t="shared" ca="1" si="623"/>
        <v>Female</v>
      </c>
      <c r="J6400" t="str">
        <f t="shared" ca="1" si="624"/>
        <v>Medicare</v>
      </c>
      <c r="K6400" t="str">
        <f t="shared" ca="1" si="625"/>
        <v>Admitted</v>
      </c>
      <c r="L6400" s="1">
        <f t="shared" ca="1" si="626"/>
        <v>37093</v>
      </c>
    </row>
    <row r="6401" spans="2:12" x14ac:dyDescent="0.25">
      <c r="B6401">
        <f t="shared" ca="1" si="621"/>
        <v>23</v>
      </c>
      <c r="C6401">
        <f t="shared" ca="1" si="627"/>
        <v>1</v>
      </c>
      <c r="D6401">
        <f t="shared" ca="1" si="627"/>
        <v>1993</v>
      </c>
      <c r="E6401">
        <f t="shared" ca="1" si="627"/>
        <v>1</v>
      </c>
      <c r="F6401">
        <f t="shared" ca="1" si="627"/>
        <v>2</v>
      </c>
      <c r="G6401">
        <f t="shared" ca="1" si="627"/>
        <v>1</v>
      </c>
      <c r="I6401" t="str">
        <f t="shared" ca="1" si="623"/>
        <v>Female</v>
      </c>
      <c r="J6401" t="str">
        <f t="shared" ca="1" si="624"/>
        <v>Medicare</v>
      </c>
      <c r="K6401" t="str">
        <f t="shared" ca="1" si="625"/>
        <v>Discharged</v>
      </c>
      <c r="L6401" s="1">
        <f t="shared" ca="1" si="626"/>
        <v>33992</v>
      </c>
    </row>
    <row r="6402" spans="2:12" x14ac:dyDescent="0.25">
      <c r="B6402">
        <f t="shared" ca="1" si="621"/>
        <v>3</v>
      </c>
      <c r="C6402">
        <f t="shared" ca="1" si="627"/>
        <v>10</v>
      </c>
      <c r="D6402">
        <f t="shared" ca="1" si="627"/>
        <v>1943</v>
      </c>
      <c r="E6402">
        <f t="shared" ca="1" si="627"/>
        <v>2</v>
      </c>
      <c r="F6402">
        <f t="shared" ca="1" si="627"/>
        <v>2</v>
      </c>
      <c r="G6402">
        <f t="shared" ca="1" si="627"/>
        <v>3</v>
      </c>
      <c r="I6402" t="str">
        <f t="shared" ca="1" si="623"/>
        <v>Male</v>
      </c>
      <c r="J6402" t="str">
        <f t="shared" ca="1" si="624"/>
        <v>Medicare</v>
      </c>
      <c r="K6402" t="str">
        <f t="shared" ca="1" si="625"/>
        <v>Transferred</v>
      </c>
      <c r="L6402" s="1">
        <f t="shared" ca="1" si="626"/>
        <v>15982</v>
      </c>
    </row>
    <row r="6403" spans="2:12" x14ac:dyDescent="0.25">
      <c r="B6403">
        <f t="shared" ca="1" si="621"/>
        <v>10</v>
      </c>
      <c r="C6403">
        <f t="shared" ca="1" si="627"/>
        <v>9</v>
      </c>
      <c r="D6403">
        <f t="shared" ca="1" si="627"/>
        <v>1967</v>
      </c>
      <c r="E6403">
        <f t="shared" ca="1" si="627"/>
        <v>1</v>
      </c>
      <c r="F6403">
        <f t="shared" ca="1" si="627"/>
        <v>4</v>
      </c>
      <c r="G6403">
        <f t="shared" ca="1" si="627"/>
        <v>2</v>
      </c>
      <c r="I6403" t="str">
        <f t="shared" ca="1" si="623"/>
        <v>Female</v>
      </c>
      <c r="J6403" t="str">
        <f t="shared" ca="1" si="624"/>
        <v>Self-pay</v>
      </c>
      <c r="K6403" t="str">
        <f t="shared" ca="1" si="625"/>
        <v>Admitted</v>
      </c>
      <c r="L6403" s="1">
        <f t="shared" ca="1" si="626"/>
        <v>24725</v>
      </c>
    </row>
    <row r="6404" spans="2:12" x14ac:dyDescent="0.25">
      <c r="B6404">
        <f t="shared" ca="1" si="621"/>
        <v>19</v>
      </c>
      <c r="C6404">
        <f t="shared" ca="1" si="627"/>
        <v>7</v>
      </c>
      <c r="D6404">
        <f t="shared" ca="1" si="627"/>
        <v>1932</v>
      </c>
      <c r="E6404">
        <f t="shared" ca="1" si="627"/>
        <v>1</v>
      </c>
      <c r="F6404">
        <f t="shared" ca="1" si="627"/>
        <v>3</v>
      </c>
      <c r="G6404">
        <f t="shared" ca="1" si="627"/>
        <v>3</v>
      </c>
      <c r="I6404" t="str">
        <f t="shared" ca="1" si="623"/>
        <v>Female</v>
      </c>
      <c r="J6404" t="str">
        <f t="shared" ca="1" si="624"/>
        <v>Medicaid</v>
      </c>
      <c r="K6404" t="str">
        <f t="shared" ca="1" si="625"/>
        <v>Transferred</v>
      </c>
      <c r="L6404" s="1">
        <f t="shared" ca="1" si="626"/>
        <v>11889</v>
      </c>
    </row>
    <row r="6405" spans="2:12" x14ac:dyDescent="0.25">
      <c r="B6405">
        <f t="shared" ref="B6405:B6468" ca="1" si="628">RANDBETWEEN(B$4,B$5)</f>
        <v>8</v>
      </c>
      <c r="C6405">
        <f t="shared" ca="1" si="627"/>
        <v>6</v>
      </c>
      <c r="D6405">
        <f t="shared" ca="1" si="627"/>
        <v>1968</v>
      </c>
      <c r="E6405">
        <f t="shared" ca="1" si="627"/>
        <v>1</v>
      </c>
      <c r="F6405">
        <f t="shared" ca="1" si="627"/>
        <v>4</v>
      </c>
      <c r="G6405">
        <f t="shared" ca="1" si="627"/>
        <v>3</v>
      </c>
      <c r="I6405" t="str">
        <f t="shared" ca="1" si="623"/>
        <v>Female</v>
      </c>
      <c r="J6405" t="str">
        <f t="shared" ca="1" si="624"/>
        <v>Self-pay</v>
      </c>
      <c r="K6405" t="str">
        <f t="shared" ca="1" si="625"/>
        <v>Transferred</v>
      </c>
      <c r="L6405" s="1">
        <f t="shared" ca="1" si="626"/>
        <v>24997</v>
      </c>
    </row>
    <row r="6406" spans="2:12" x14ac:dyDescent="0.25">
      <c r="B6406">
        <f t="shared" ca="1" si="628"/>
        <v>25</v>
      </c>
      <c r="C6406">
        <f t="shared" ca="1" si="627"/>
        <v>3</v>
      </c>
      <c r="D6406">
        <f t="shared" ca="1" si="627"/>
        <v>2010</v>
      </c>
      <c r="E6406">
        <f t="shared" ca="1" si="627"/>
        <v>2</v>
      </c>
      <c r="F6406">
        <f t="shared" ca="1" si="627"/>
        <v>1</v>
      </c>
      <c r="G6406">
        <f t="shared" ca="1" si="627"/>
        <v>1</v>
      </c>
      <c r="I6406" t="str">
        <f t="shared" ca="1" si="623"/>
        <v>Male</v>
      </c>
      <c r="J6406" t="str">
        <f t="shared" ca="1" si="624"/>
        <v>Aetna</v>
      </c>
      <c r="K6406" t="str">
        <f t="shared" ca="1" si="625"/>
        <v>Discharged</v>
      </c>
      <c r="L6406" s="1">
        <f t="shared" ca="1" si="626"/>
        <v>40262</v>
      </c>
    </row>
    <row r="6407" spans="2:12" x14ac:dyDescent="0.25">
      <c r="B6407">
        <f t="shared" ca="1" si="628"/>
        <v>23</v>
      </c>
      <c r="C6407">
        <f t="shared" ca="1" si="627"/>
        <v>1</v>
      </c>
      <c r="D6407">
        <f t="shared" ca="1" si="627"/>
        <v>1952</v>
      </c>
      <c r="E6407">
        <f t="shared" ca="1" si="627"/>
        <v>1</v>
      </c>
      <c r="F6407">
        <f t="shared" ca="1" si="627"/>
        <v>5</v>
      </c>
      <c r="G6407">
        <f t="shared" ca="1" si="627"/>
        <v>4</v>
      </c>
      <c r="I6407" t="str">
        <f t="shared" ca="1" si="623"/>
        <v>Female</v>
      </c>
      <c r="J6407" t="str">
        <f t="shared" ca="1" si="624"/>
        <v>Blue Cross</v>
      </c>
      <c r="K6407" t="str">
        <f t="shared" ca="1" si="625"/>
        <v>Left without being seen</v>
      </c>
      <c r="L6407" s="1">
        <f t="shared" ca="1" si="626"/>
        <v>19016</v>
      </c>
    </row>
    <row r="6408" spans="2:12" x14ac:dyDescent="0.25">
      <c r="B6408">
        <f t="shared" ca="1" si="628"/>
        <v>18</v>
      </c>
      <c r="C6408">
        <f t="shared" ca="1" si="627"/>
        <v>4</v>
      </c>
      <c r="D6408">
        <f t="shared" ca="1" si="627"/>
        <v>1934</v>
      </c>
      <c r="E6408">
        <f t="shared" ca="1" si="627"/>
        <v>1</v>
      </c>
      <c r="F6408">
        <f t="shared" ca="1" si="627"/>
        <v>4</v>
      </c>
      <c r="G6408">
        <f t="shared" ca="1" si="627"/>
        <v>3</v>
      </c>
      <c r="I6408" t="str">
        <f t="shared" ca="1" si="623"/>
        <v>Female</v>
      </c>
      <c r="J6408" t="str">
        <f t="shared" ca="1" si="624"/>
        <v>Self-pay</v>
      </c>
      <c r="K6408" t="str">
        <f t="shared" ca="1" si="625"/>
        <v>Transferred</v>
      </c>
      <c r="L6408" s="1">
        <f t="shared" ca="1" si="626"/>
        <v>12527</v>
      </c>
    </row>
    <row r="6409" spans="2:12" x14ac:dyDescent="0.25">
      <c r="B6409">
        <f t="shared" ca="1" si="628"/>
        <v>20</v>
      </c>
      <c r="C6409">
        <f t="shared" ca="1" si="627"/>
        <v>10</v>
      </c>
      <c r="D6409">
        <f t="shared" ca="1" si="627"/>
        <v>1937</v>
      </c>
      <c r="E6409">
        <f t="shared" ca="1" si="627"/>
        <v>1</v>
      </c>
      <c r="F6409">
        <f t="shared" ca="1" si="627"/>
        <v>1</v>
      </c>
      <c r="G6409">
        <f t="shared" ca="1" si="627"/>
        <v>4</v>
      </c>
      <c r="I6409" t="str">
        <f t="shared" ref="I6409:I6472" ca="1" si="629">VLOOKUP(E6409,GenderNum_to_GenderLabel,2,FALSE)</f>
        <v>Female</v>
      </c>
      <c r="J6409" t="str">
        <f t="shared" ref="J6409:J6472" ca="1" si="630">VLOOKUP(F6409,InsuranceNum_to_InsuranceCompany,2,FALSE)</f>
        <v>Aetna</v>
      </c>
      <c r="K6409" t="str">
        <f t="shared" ref="K6409:K6472" ca="1" si="631">VLOOKUP(G6409,DispositionNum_to_DispositionLabel,2,FALSE)</f>
        <v>Left without being seen</v>
      </c>
      <c r="L6409" s="1">
        <f t="shared" ca="1" si="626"/>
        <v>13808</v>
      </c>
    </row>
    <row r="6410" spans="2:12" x14ac:dyDescent="0.25">
      <c r="B6410">
        <f t="shared" ca="1" si="628"/>
        <v>17</v>
      </c>
      <c r="C6410">
        <f t="shared" ca="1" si="627"/>
        <v>8</v>
      </c>
      <c r="D6410">
        <f t="shared" ca="1" si="627"/>
        <v>1981</v>
      </c>
      <c r="E6410">
        <f t="shared" ca="1" si="627"/>
        <v>2</v>
      </c>
      <c r="F6410">
        <f t="shared" ca="1" si="627"/>
        <v>1</v>
      </c>
      <c r="G6410">
        <f t="shared" ca="1" si="627"/>
        <v>3</v>
      </c>
      <c r="I6410" t="str">
        <f t="shared" ca="1" si="629"/>
        <v>Male</v>
      </c>
      <c r="J6410" t="str">
        <f t="shared" ca="1" si="630"/>
        <v>Aetna</v>
      </c>
      <c r="K6410" t="str">
        <f t="shared" ca="1" si="631"/>
        <v>Transferred</v>
      </c>
      <c r="L6410" s="1">
        <f t="shared" ca="1" si="626"/>
        <v>29815</v>
      </c>
    </row>
    <row r="6411" spans="2:12" x14ac:dyDescent="0.25">
      <c r="B6411">
        <f t="shared" ca="1" si="628"/>
        <v>24</v>
      </c>
      <c r="C6411">
        <f t="shared" ca="1" si="627"/>
        <v>9</v>
      </c>
      <c r="D6411">
        <f t="shared" ca="1" si="627"/>
        <v>1961</v>
      </c>
      <c r="E6411">
        <f t="shared" ca="1" si="627"/>
        <v>1</v>
      </c>
      <c r="F6411">
        <f t="shared" ca="1" si="627"/>
        <v>1</v>
      </c>
      <c r="G6411">
        <f t="shared" ca="1" si="627"/>
        <v>3</v>
      </c>
      <c r="I6411" t="str">
        <f t="shared" ca="1" si="629"/>
        <v>Female</v>
      </c>
      <c r="J6411" t="str">
        <f t="shared" ca="1" si="630"/>
        <v>Aetna</v>
      </c>
      <c r="K6411" t="str">
        <f t="shared" ca="1" si="631"/>
        <v>Transferred</v>
      </c>
      <c r="L6411" s="1">
        <f t="shared" ca="1" si="626"/>
        <v>22548</v>
      </c>
    </row>
    <row r="6412" spans="2:12" x14ac:dyDescent="0.25">
      <c r="B6412">
        <f t="shared" ca="1" si="628"/>
        <v>30</v>
      </c>
      <c r="C6412">
        <f t="shared" ca="1" si="627"/>
        <v>2</v>
      </c>
      <c r="D6412">
        <f t="shared" ca="1" si="627"/>
        <v>1961</v>
      </c>
      <c r="E6412">
        <f t="shared" ca="1" si="627"/>
        <v>2</v>
      </c>
      <c r="F6412">
        <f t="shared" ca="1" si="627"/>
        <v>2</v>
      </c>
      <c r="G6412">
        <f t="shared" ca="1" si="627"/>
        <v>4</v>
      </c>
      <c r="I6412" t="str">
        <f t="shared" ca="1" si="629"/>
        <v>Male</v>
      </c>
      <c r="J6412" t="str">
        <f t="shared" ca="1" si="630"/>
        <v>Medicare</v>
      </c>
      <c r="K6412" t="str">
        <f t="shared" ca="1" si="631"/>
        <v>Left without being seen</v>
      </c>
      <c r="L6412" s="1">
        <f t="shared" ca="1" si="626"/>
        <v>22342</v>
      </c>
    </row>
    <row r="6413" spans="2:12" x14ac:dyDescent="0.25">
      <c r="B6413">
        <f t="shared" ca="1" si="628"/>
        <v>22</v>
      </c>
      <c r="C6413">
        <f t="shared" ca="1" si="627"/>
        <v>6</v>
      </c>
      <c r="D6413">
        <f t="shared" ca="1" si="627"/>
        <v>1924</v>
      </c>
      <c r="E6413">
        <f t="shared" ca="1" si="627"/>
        <v>2</v>
      </c>
      <c r="F6413">
        <f t="shared" ca="1" si="627"/>
        <v>3</v>
      </c>
      <c r="G6413">
        <f t="shared" ca="1" si="627"/>
        <v>4</v>
      </c>
      <c r="I6413" t="str">
        <f t="shared" ca="1" si="629"/>
        <v>Male</v>
      </c>
      <c r="J6413" t="str">
        <f t="shared" ca="1" si="630"/>
        <v>Medicaid</v>
      </c>
      <c r="K6413" t="str">
        <f t="shared" ca="1" si="631"/>
        <v>Left without being seen</v>
      </c>
      <c r="L6413" s="1">
        <f t="shared" ca="1" si="626"/>
        <v>8940</v>
      </c>
    </row>
    <row r="6414" spans="2:12" x14ac:dyDescent="0.25">
      <c r="B6414">
        <f t="shared" ca="1" si="628"/>
        <v>13</v>
      </c>
      <c r="C6414">
        <f t="shared" ca="1" si="627"/>
        <v>12</v>
      </c>
      <c r="D6414">
        <f t="shared" ca="1" si="627"/>
        <v>1942</v>
      </c>
      <c r="E6414">
        <f t="shared" ca="1" si="627"/>
        <v>2</v>
      </c>
      <c r="F6414">
        <f t="shared" ca="1" si="627"/>
        <v>4</v>
      </c>
      <c r="G6414">
        <f t="shared" ca="1" si="627"/>
        <v>1</v>
      </c>
      <c r="I6414" t="str">
        <f t="shared" ca="1" si="629"/>
        <v>Male</v>
      </c>
      <c r="J6414" t="str">
        <f t="shared" ca="1" si="630"/>
        <v>Self-pay</v>
      </c>
      <c r="K6414" t="str">
        <f t="shared" ca="1" si="631"/>
        <v>Discharged</v>
      </c>
      <c r="L6414" s="1">
        <f t="shared" ca="1" si="626"/>
        <v>15688</v>
      </c>
    </row>
    <row r="6415" spans="2:12" x14ac:dyDescent="0.25">
      <c r="B6415">
        <f t="shared" ca="1" si="628"/>
        <v>18</v>
      </c>
      <c r="C6415">
        <f t="shared" ca="1" si="627"/>
        <v>8</v>
      </c>
      <c r="D6415">
        <f t="shared" ca="1" si="627"/>
        <v>2000</v>
      </c>
      <c r="E6415">
        <f t="shared" ca="1" si="627"/>
        <v>1</v>
      </c>
      <c r="F6415">
        <f t="shared" ca="1" si="627"/>
        <v>1</v>
      </c>
      <c r="G6415">
        <f t="shared" ca="1" si="627"/>
        <v>1</v>
      </c>
      <c r="I6415" t="str">
        <f t="shared" ca="1" si="629"/>
        <v>Female</v>
      </c>
      <c r="J6415" t="str">
        <f t="shared" ca="1" si="630"/>
        <v>Aetna</v>
      </c>
      <c r="K6415" t="str">
        <f t="shared" ca="1" si="631"/>
        <v>Discharged</v>
      </c>
      <c r="L6415" s="1">
        <f t="shared" ca="1" si="626"/>
        <v>36756</v>
      </c>
    </row>
    <row r="6416" spans="2:12" x14ac:dyDescent="0.25">
      <c r="B6416">
        <f t="shared" ca="1" si="628"/>
        <v>20</v>
      </c>
      <c r="C6416">
        <f t="shared" ca="1" si="627"/>
        <v>6</v>
      </c>
      <c r="D6416">
        <f t="shared" ca="1" si="627"/>
        <v>1959</v>
      </c>
      <c r="E6416">
        <f t="shared" ca="1" si="627"/>
        <v>1</v>
      </c>
      <c r="F6416">
        <f t="shared" ca="1" si="627"/>
        <v>4</v>
      </c>
      <c r="G6416">
        <f t="shared" ca="1" si="627"/>
        <v>4</v>
      </c>
      <c r="I6416" t="str">
        <f t="shared" ca="1" si="629"/>
        <v>Female</v>
      </c>
      <c r="J6416" t="str">
        <f t="shared" ca="1" si="630"/>
        <v>Self-pay</v>
      </c>
      <c r="K6416" t="str">
        <f t="shared" ca="1" si="631"/>
        <v>Left without being seen</v>
      </c>
      <c r="L6416" s="1">
        <f t="shared" ca="1" si="626"/>
        <v>21721</v>
      </c>
    </row>
    <row r="6417" spans="2:12" x14ac:dyDescent="0.25">
      <c r="B6417">
        <f t="shared" ca="1" si="628"/>
        <v>26</v>
      </c>
      <c r="C6417">
        <f t="shared" ca="1" si="627"/>
        <v>4</v>
      </c>
      <c r="D6417">
        <f t="shared" ca="1" si="627"/>
        <v>2006</v>
      </c>
      <c r="E6417">
        <f t="shared" ca="1" si="627"/>
        <v>2</v>
      </c>
      <c r="F6417">
        <f t="shared" ca="1" si="627"/>
        <v>4</v>
      </c>
      <c r="G6417">
        <f t="shared" ca="1" si="627"/>
        <v>2</v>
      </c>
      <c r="I6417" t="str">
        <f t="shared" ca="1" si="629"/>
        <v>Male</v>
      </c>
      <c r="J6417" t="str">
        <f t="shared" ca="1" si="630"/>
        <v>Self-pay</v>
      </c>
      <c r="K6417" t="str">
        <f t="shared" ca="1" si="631"/>
        <v>Admitted</v>
      </c>
      <c r="L6417" s="1">
        <f t="shared" ca="1" si="626"/>
        <v>38833</v>
      </c>
    </row>
    <row r="6418" spans="2:12" x14ac:dyDescent="0.25">
      <c r="B6418">
        <f t="shared" ca="1" si="628"/>
        <v>16</v>
      </c>
      <c r="C6418">
        <f t="shared" ca="1" si="627"/>
        <v>3</v>
      </c>
      <c r="D6418">
        <f t="shared" ca="1" si="627"/>
        <v>1981</v>
      </c>
      <c r="E6418">
        <f t="shared" ca="1" si="627"/>
        <v>1</v>
      </c>
      <c r="F6418">
        <f t="shared" ca="1" si="627"/>
        <v>2</v>
      </c>
      <c r="G6418">
        <f t="shared" ca="1" si="627"/>
        <v>1</v>
      </c>
      <c r="I6418" t="str">
        <f t="shared" ca="1" si="629"/>
        <v>Female</v>
      </c>
      <c r="J6418" t="str">
        <f t="shared" ca="1" si="630"/>
        <v>Medicare</v>
      </c>
      <c r="K6418" t="str">
        <f t="shared" ca="1" si="631"/>
        <v>Discharged</v>
      </c>
      <c r="L6418" s="1">
        <f t="shared" ca="1" si="626"/>
        <v>29661</v>
      </c>
    </row>
    <row r="6419" spans="2:12" x14ac:dyDescent="0.25">
      <c r="B6419">
        <f t="shared" ca="1" si="628"/>
        <v>1</v>
      </c>
      <c r="C6419">
        <f t="shared" ca="1" si="627"/>
        <v>10</v>
      </c>
      <c r="D6419">
        <f t="shared" ca="1" si="627"/>
        <v>1988</v>
      </c>
      <c r="E6419">
        <f t="shared" ca="1" si="627"/>
        <v>1</v>
      </c>
      <c r="F6419">
        <f t="shared" ca="1" si="627"/>
        <v>4</v>
      </c>
      <c r="G6419">
        <f t="shared" ca="1" si="627"/>
        <v>3</v>
      </c>
      <c r="I6419" t="str">
        <f t="shared" ca="1" si="629"/>
        <v>Female</v>
      </c>
      <c r="J6419" t="str">
        <f t="shared" ca="1" si="630"/>
        <v>Self-pay</v>
      </c>
      <c r="K6419" t="str">
        <f t="shared" ca="1" si="631"/>
        <v>Transferred</v>
      </c>
      <c r="L6419" s="1">
        <f t="shared" ca="1" si="626"/>
        <v>32417</v>
      </c>
    </row>
    <row r="6420" spans="2:12" x14ac:dyDescent="0.25">
      <c r="B6420">
        <f t="shared" ca="1" si="628"/>
        <v>1</v>
      </c>
      <c r="C6420">
        <f t="shared" ca="1" si="627"/>
        <v>9</v>
      </c>
      <c r="D6420">
        <f t="shared" ca="1" si="627"/>
        <v>1976</v>
      </c>
      <c r="E6420">
        <f t="shared" ca="1" si="627"/>
        <v>1</v>
      </c>
      <c r="F6420">
        <f t="shared" ca="1" si="627"/>
        <v>4</v>
      </c>
      <c r="G6420">
        <f t="shared" ca="1" si="627"/>
        <v>3</v>
      </c>
      <c r="I6420" t="str">
        <f t="shared" ca="1" si="629"/>
        <v>Female</v>
      </c>
      <c r="J6420" t="str">
        <f t="shared" ca="1" si="630"/>
        <v>Self-pay</v>
      </c>
      <c r="K6420" t="str">
        <f t="shared" ca="1" si="631"/>
        <v>Transferred</v>
      </c>
      <c r="L6420" s="1">
        <f t="shared" ref="L6420:L6483" ca="1" si="632">DATE(D6420,C6420,B6420)</f>
        <v>28004</v>
      </c>
    </row>
    <row r="6421" spans="2:12" x14ac:dyDescent="0.25">
      <c r="B6421">
        <f t="shared" ca="1" si="628"/>
        <v>3</v>
      </c>
      <c r="C6421">
        <f t="shared" ca="1" si="627"/>
        <v>3</v>
      </c>
      <c r="D6421">
        <f t="shared" ca="1" si="627"/>
        <v>1920</v>
      </c>
      <c r="E6421">
        <f t="shared" ca="1" si="627"/>
        <v>1</v>
      </c>
      <c r="F6421">
        <f t="shared" ca="1" si="627"/>
        <v>5</v>
      </c>
      <c r="G6421">
        <f t="shared" ca="1" si="627"/>
        <v>3</v>
      </c>
      <c r="I6421" t="str">
        <f t="shared" ca="1" si="629"/>
        <v>Female</v>
      </c>
      <c r="J6421" t="str">
        <f t="shared" ca="1" si="630"/>
        <v>Blue Cross</v>
      </c>
      <c r="K6421" t="str">
        <f t="shared" ca="1" si="631"/>
        <v>Transferred</v>
      </c>
      <c r="L6421" s="1">
        <f t="shared" ca="1" si="632"/>
        <v>7368</v>
      </c>
    </row>
    <row r="6422" spans="2:12" x14ac:dyDescent="0.25">
      <c r="B6422">
        <f t="shared" ca="1" si="628"/>
        <v>12</v>
      </c>
      <c r="C6422">
        <f t="shared" ca="1" si="627"/>
        <v>4</v>
      </c>
      <c r="D6422">
        <f t="shared" ca="1" si="627"/>
        <v>1955</v>
      </c>
      <c r="E6422">
        <f t="shared" ca="1" si="627"/>
        <v>2</v>
      </c>
      <c r="F6422">
        <f t="shared" ca="1" si="627"/>
        <v>2</v>
      </c>
      <c r="G6422">
        <f t="shared" ca="1" si="627"/>
        <v>1</v>
      </c>
      <c r="I6422" t="str">
        <f t="shared" ca="1" si="629"/>
        <v>Male</v>
      </c>
      <c r="J6422" t="str">
        <f t="shared" ca="1" si="630"/>
        <v>Medicare</v>
      </c>
      <c r="K6422" t="str">
        <f t="shared" ca="1" si="631"/>
        <v>Discharged</v>
      </c>
      <c r="L6422" s="1">
        <f t="shared" ca="1" si="632"/>
        <v>20191</v>
      </c>
    </row>
    <row r="6423" spans="2:12" x14ac:dyDescent="0.25">
      <c r="B6423">
        <f t="shared" ca="1" si="628"/>
        <v>12</v>
      </c>
      <c r="C6423">
        <f t="shared" ca="1" si="627"/>
        <v>7</v>
      </c>
      <c r="D6423">
        <f t="shared" ca="1" si="627"/>
        <v>1923</v>
      </c>
      <c r="E6423">
        <f t="shared" ca="1" si="627"/>
        <v>2</v>
      </c>
      <c r="F6423">
        <f t="shared" ca="1" si="627"/>
        <v>4</v>
      </c>
      <c r="G6423">
        <f t="shared" ca="1" si="627"/>
        <v>2</v>
      </c>
      <c r="I6423" t="str">
        <f t="shared" ca="1" si="629"/>
        <v>Male</v>
      </c>
      <c r="J6423" t="str">
        <f t="shared" ca="1" si="630"/>
        <v>Self-pay</v>
      </c>
      <c r="K6423" t="str">
        <f t="shared" ca="1" si="631"/>
        <v>Admitted</v>
      </c>
      <c r="L6423" s="1">
        <f t="shared" ca="1" si="632"/>
        <v>8594</v>
      </c>
    </row>
    <row r="6424" spans="2:12" x14ac:dyDescent="0.25">
      <c r="B6424">
        <f t="shared" ca="1" si="628"/>
        <v>28</v>
      </c>
      <c r="C6424">
        <f t="shared" ca="1" si="627"/>
        <v>9</v>
      </c>
      <c r="D6424">
        <f t="shared" ca="1" si="627"/>
        <v>2009</v>
      </c>
      <c r="E6424">
        <f t="shared" ca="1" si="627"/>
        <v>2</v>
      </c>
      <c r="F6424">
        <f t="shared" ca="1" si="627"/>
        <v>3</v>
      </c>
      <c r="G6424">
        <f t="shared" ca="1" si="627"/>
        <v>4</v>
      </c>
      <c r="I6424" t="str">
        <f t="shared" ca="1" si="629"/>
        <v>Male</v>
      </c>
      <c r="J6424" t="str">
        <f t="shared" ca="1" si="630"/>
        <v>Medicaid</v>
      </c>
      <c r="K6424" t="str">
        <f t="shared" ca="1" si="631"/>
        <v>Left without being seen</v>
      </c>
      <c r="L6424" s="1">
        <f t="shared" ca="1" si="632"/>
        <v>40084</v>
      </c>
    </row>
    <row r="6425" spans="2:12" x14ac:dyDescent="0.25">
      <c r="B6425">
        <f t="shared" ca="1" si="628"/>
        <v>27</v>
      </c>
      <c r="C6425">
        <f t="shared" ca="1" si="627"/>
        <v>5</v>
      </c>
      <c r="D6425">
        <f t="shared" ca="1" si="627"/>
        <v>1930</v>
      </c>
      <c r="E6425">
        <f t="shared" ca="1" si="627"/>
        <v>1</v>
      </c>
      <c r="F6425">
        <f t="shared" ca="1" si="627"/>
        <v>1</v>
      </c>
      <c r="G6425">
        <f t="shared" ca="1" si="627"/>
        <v>2</v>
      </c>
      <c r="I6425" t="str">
        <f t="shared" ca="1" si="629"/>
        <v>Female</v>
      </c>
      <c r="J6425" t="str">
        <f t="shared" ca="1" si="630"/>
        <v>Aetna</v>
      </c>
      <c r="K6425" t="str">
        <f t="shared" ca="1" si="631"/>
        <v>Admitted</v>
      </c>
      <c r="L6425" s="1">
        <f t="shared" ca="1" si="632"/>
        <v>11105</v>
      </c>
    </row>
    <row r="6426" spans="2:12" x14ac:dyDescent="0.25">
      <c r="B6426">
        <f t="shared" ca="1" si="628"/>
        <v>26</v>
      </c>
      <c r="C6426">
        <f t="shared" ca="1" si="627"/>
        <v>4</v>
      </c>
      <c r="D6426">
        <f t="shared" ca="1" si="627"/>
        <v>1962</v>
      </c>
      <c r="E6426">
        <f t="shared" ca="1" si="627"/>
        <v>2</v>
      </c>
      <c r="F6426">
        <f t="shared" ca="1" si="627"/>
        <v>2</v>
      </c>
      <c r="G6426">
        <f t="shared" ca="1" si="627"/>
        <v>3</v>
      </c>
      <c r="I6426" t="str">
        <f t="shared" ca="1" si="629"/>
        <v>Male</v>
      </c>
      <c r="J6426" t="str">
        <f t="shared" ca="1" si="630"/>
        <v>Medicare</v>
      </c>
      <c r="K6426" t="str">
        <f t="shared" ca="1" si="631"/>
        <v>Transferred</v>
      </c>
      <c r="L6426" s="1">
        <f t="shared" ca="1" si="632"/>
        <v>22762</v>
      </c>
    </row>
    <row r="6427" spans="2:12" x14ac:dyDescent="0.25">
      <c r="B6427">
        <f t="shared" ca="1" si="628"/>
        <v>30</v>
      </c>
      <c r="C6427">
        <f t="shared" ca="1" si="627"/>
        <v>4</v>
      </c>
      <c r="D6427">
        <f t="shared" ca="1" si="627"/>
        <v>1976</v>
      </c>
      <c r="E6427">
        <f t="shared" ca="1" si="627"/>
        <v>2</v>
      </c>
      <c r="F6427">
        <f t="shared" ca="1" si="627"/>
        <v>1</v>
      </c>
      <c r="G6427">
        <f t="shared" ca="1" si="627"/>
        <v>2</v>
      </c>
      <c r="I6427" t="str">
        <f t="shared" ca="1" si="629"/>
        <v>Male</v>
      </c>
      <c r="J6427" t="str">
        <f t="shared" ca="1" si="630"/>
        <v>Aetna</v>
      </c>
      <c r="K6427" t="str">
        <f t="shared" ca="1" si="631"/>
        <v>Admitted</v>
      </c>
      <c r="L6427" s="1">
        <f t="shared" ca="1" si="632"/>
        <v>27880</v>
      </c>
    </row>
    <row r="6428" spans="2:12" x14ac:dyDescent="0.25">
      <c r="B6428">
        <f t="shared" ca="1" si="628"/>
        <v>9</v>
      </c>
      <c r="C6428">
        <f t="shared" ca="1" si="627"/>
        <v>3</v>
      </c>
      <c r="D6428">
        <f t="shared" ca="1" si="627"/>
        <v>1981</v>
      </c>
      <c r="E6428">
        <f t="shared" ca="1" si="627"/>
        <v>1</v>
      </c>
      <c r="F6428">
        <f t="shared" ca="1" si="627"/>
        <v>2</v>
      </c>
      <c r="G6428">
        <f t="shared" ca="1" si="627"/>
        <v>1</v>
      </c>
      <c r="I6428" t="str">
        <f t="shared" ca="1" si="629"/>
        <v>Female</v>
      </c>
      <c r="J6428" t="str">
        <f t="shared" ca="1" si="630"/>
        <v>Medicare</v>
      </c>
      <c r="K6428" t="str">
        <f t="shared" ca="1" si="631"/>
        <v>Discharged</v>
      </c>
      <c r="L6428" s="1">
        <f t="shared" ca="1" si="632"/>
        <v>29654</v>
      </c>
    </row>
    <row r="6429" spans="2:12" x14ac:dyDescent="0.25">
      <c r="B6429">
        <f t="shared" ca="1" si="628"/>
        <v>21</v>
      </c>
      <c r="C6429">
        <f t="shared" ca="1" si="627"/>
        <v>1</v>
      </c>
      <c r="D6429">
        <f t="shared" ca="1" si="627"/>
        <v>2003</v>
      </c>
      <c r="E6429">
        <f t="shared" ca="1" si="627"/>
        <v>2</v>
      </c>
      <c r="F6429">
        <f t="shared" ca="1" si="627"/>
        <v>1</v>
      </c>
      <c r="G6429">
        <f t="shared" ca="1" si="627"/>
        <v>2</v>
      </c>
      <c r="I6429" t="str">
        <f t="shared" ca="1" si="629"/>
        <v>Male</v>
      </c>
      <c r="J6429" t="str">
        <f t="shared" ca="1" si="630"/>
        <v>Aetna</v>
      </c>
      <c r="K6429" t="str">
        <f t="shared" ca="1" si="631"/>
        <v>Admitted</v>
      </c>
      <c r="L6429" s="1">
        <f t="shared" ca="1" si="632"/>
        <v>37642</v>
      </c>
    </row>
    <row r="6430" spans="2:12" x14ac:dyDescent="0.25">
      <c r="B6430">
        <f t="shared" ca="1" si="628"/>
        <v>6</v>
      </c>
      <c r="C6430">
        <f t="shared" ca="1" si="627"/>
        <v>4</v>
      </c>
      <c r="D6430">
        <f t="shared" ca="1" si="627"/>
        <v>1977</v>
      </c>
      <c r="E6430">
        <f t="shared" ca="1" si="627"/>
        <v>1</v>
      </c>
      <c r="F6430">
        <f t="shared" ca="1" si="627"/>
        <v>5</v>
      </c>
      <c r="G6430">
        <f t="shared" ca="1" si="627"/>
        <v>1</v>
      </c>
      <c r="I6430" t="str">
        <f t="shared" ca="1" si="629"/>
        <v>Female</v>
      </c>
      <c r="J6430" t="str">
        <f t="shared" ca="1" si="630"/>
        <v>Blue Cross</v>
      </c>
      <c r="K6430" t="str">
        <f t="shared" ca="1" si="631"/>
        <v>Discharged</v>
      </c>
      <c r="L6430" s="1">
        <f t="shared" ca="1" si="632"/>
        <v>28221</v>
      </c>
    </row>
    <row r="6431" spans="2:12" x14ac:dyDescent="0.25">
      <c r="B6431">
        <f t="shared" ca="1" si="628"/>
        <v>25</v>
      </c>
      <c r="C6431">
        <f t="shared" ca="1" si="627"/>
        <v>11</v>
      </c>
      <c r="D6431">
        <f t="shared" ca="1" si="627"/>
        <v>1962</v>
      </c>
      <c r="E6431">
        <f t="shared" ca="1" si="627"/>
        <v>1</v>
      </c>
      <c r="F6431">
        <f t="shared" ca="1" si="627"/>
        <v>2</v>
      </c>
      <c r="G6431">
        <f t="shared" ca="1" si="627"/>
        <v>4</v>
      </c>
      <c r="I6431" t="str">
        <f t="shared" ca="1" si="629"/>
        <v>Female</v>
      </c>
      <c r="J6431" t="str">
        <f t="shared" ca="1" si="630"/>
        <v>Medicare</v>
      </c>
      <c r="K6431" t="str">
        <f t="shared" ca="1" si="631"/>
        <v>Left without being seen</v>
      </c>
      <c r="L6431" s="1">
        <f t="shared" ca="1" si="632"/>
        <v>22975</v>
      </c>
    </row>
    <row r="6432" spans="2:12" x14ac:dyDescent="0.25">
      <c r="B6432">
        <f t="shared" ca="1" si="628"/>
        <v>14</v>
      </c>
      <c r="C6432">
        <f t="shared" ca="1" si="627"/>
        <v>12</v>
      </c>
      <c r="D6432">
        <f t="shared" ca="1" si="627"/>
        <v>1950</v>
      </c>
      <c r="E6432">
        <f t="shared" ca="1" si="627"/>
        <v>2</v>
      </c>
      <c r="F6432">
        <f t="shared" ca="1" si="627"/>
        <v>2</v>
      </c>
      <c r="G6432">
        <f t="shared" ca="1" si="627"/>
        <v>1</v>
      </c>
      <c r="I6432" t="str">
        <f t="shared" ca="1" si="629"/>
        <v>Male</v>
      </c>
      <c r="J6432" t="str">
        <f t="shared" ca="1" si="630"/>
        <v>Medicare</v>
      </c>
      <c r="K6432" t="str">
        <f t="shared" ca="1" si="631"/>
        <v>Discharged</v>
      </c>
      <c r="L6432" s="1">
        <f t="shared" ca="1" si="632"/>
        <v>18611</v>
      </c>
    </row>
    <row r="6433" spans="2:12" x14ac:dyDescent="0.25">
      <c r="B6433">
        <f t="shared" ca="1" si="628"/>
        <v>18</v>
      </c>
      <c r="C6433">
        <f t="shared" ca="1" si="627"/>
        <v>2</v>
      </c>
      <c r="D6433">
        <f t="shared" ca="1" si="627"/>
        <v>1917</v>
      </c>
      <c r="E6433">
        <f t="shared" ca="1" si="627"/>
        <v>1</v>
      </c>
      <c r="F6433">
        <f t="shared" ca="1" si="627"/>
        <v>1</v>
      </c>
      <c r="G6433">
        <f t="shared" ca="1" si="627"/>
        <v>4</v>
      </c>
      <c r="I6433" t="str">
        <f t="shared" ca="1" si="629"/>
        <v>Female</v>
      </c>
      <c r="J6433" t="str">
        <f t="shared" ca="1" si="630"/>
        <v>Aetna</v>
      </c>
      <c r="K6433" t="str">
        <f t="shared" ca="1" si="631"/>
        <v>Left without being seen</v>
      </c>
      <c r="L6433" s="1">
        <f t="shared" ca="1" si="632"/>
        <v>6259</v>
      </c>
    </row>
    <row r="6434" spans="2:12" x14ac:dyDescent="0.25">
      <c r="B6434">
        <f t="shared" ca="1" si="628"/>
        <v>1</v>
      </c>
      <c r="C6434">
        <f t="shared" ca="1" si="627"/>
        <v>7</v>
      </c>
      <c r="D6434">
        <f t="shared" ca="1" si="627"/>
        <v>1954</v>
      </c>
      <c r="E6434">
        <f t="shared" ca="1" si="627"/>
        <v>1</v>
      </c>
      <c r="F6434">
        <f t="shared" ca="1" si="627"/>
        <v>4</v>
      </c>
      <c r="G6434">
        <f t="shared" ca="1" si="627"/>
        <v>2</v>
      </c>
      <c r="I6434" t="str">
        <f t="shared" ca="1" si="629"/>
        <v>Female</v>
      </c>
      <c r="J6434" t="str">
        <f t="shared" ca="1" si="630"/>
        <v>Self-pay</v>
      </c>
      <c r="K6434" t="str">
        <f t="shared" ca="1" si="631"/>
        <v>Admitted</v>
      </c>
      <c r="L6434" s="1">
        <f t="shared" ca="1" si="632"/>
        <v>19906</v>
      </c>
    </row>
    <row r="6435" spans="2:12" x14ac:dyDescent="0.25">
      <c r="B6435">
        <f t="shared" ca="1" si="628"/>
        <v>9</v>
      </c>
      <c r="C6435">
        <f t="shared" ca="1" si="627"/>
        <v>2</v>
      </c>
      <c r="D6435">
        <f t="shared" ca="1" si="627"/>
        <v>1970</v>
      </c>
      <c r="E6435">
        <f t="shared" ca="1" si="627"/>
        <v>2</v>
      </c>
      <c r="F6435">
        <f t="shared" ca="1" si="627"/>
        <v>3</v>
      </c>
      <c r="G6435">
        <f t="shared" ca="1" si="627"/>
        <v>4</v>
      </c>
      <c r="I6435" t="str">
        <f t="shared" ca="1" si="629"/>
        <v>Male</v>
      </c>
      <c r="J6435" t="str">
        <f t="shared" ca="1" si="630"/>
        <v>Medicaid</v>
      </c>
      <c r="K6435" t="str">
        <f t="shared" ca="1" si="631"/>
        <v>Left without being seen</v>
      </c>
      <c r="L6435" s="1">
        <f t="shared" ca="1" si="632"/>
        <v>25608</v>
      </c>
    </row>
    <row r="6436" spans="2:12" x14ac:dyDescent="0.25">
      <c r="B6436">
        <f t="shared" ca="1" si="628"/>
        <v>3</v>
      </c>
      <c r="C6436">
        <f t="shared" ca="1" si="627"/>
        <v>10</v>
      </c>
      <c r="D6436">
        <f t="shared" ca="1" si="627"/>
        <v>1980</v>
      </c>
      <c r="E6436">
        <f t="shared" ca="1" si="627"/>
        <v>2</v>
      </c>
      <c r="F6436">
        <f t="shared" ca="1" si="627"/>
        <v>4</v>
      </c>
      <c r="G6436">
        <f t="shared" ca="1" si="627"/>
        <v>3</v>
      </c>
      <c r="I6436" t="str">
        <f t="shared" ca="1" si="629"/>
        <v>Male</v>
      </c>
      <c r="J6436" t="str">
        <f t="shared" ca="1" si="630"/>
        <v>Self-pay</v>
      </c>
      <c r="K6436" t="str">
        <f t="shared" ca="1" si="631"/>
        <v>Transferred</v>
      </c>
      <c r="L6436" s="1">
        <f t="shared" ca="1" si="632"/>
        <v>29497</v>
      </c>
    </row>
    <row r="6437" spans="2:12" x14ac:dyDescent="0.25">
      <c r="B6437">
        <f t="shared" ca="1" si="628"/>
        <v>22</v>
      </c>
      <c r="C6437">
        <f t="shared" ca="1" si="627"/>
        <v>10</v>
      </c>
      <c r="D6437">
        <f t="shared" ca="1" si="627"/>
        <v>1936</v>
      </c>
      <c r="E6437">
        <f t="shared" ca="1" si="627"/>
        <v>2</v>
      </c>
      <c r="F6437">
        <f t="shared" ca="1" si="627"/>
        <v>4</v>
      </c>
      <c r="G6437">
        <f t="shared" ca="1" si="627"/>
        <v>2</v>
      </c>
      <c r="I6437" t="str">
        <f t="shared" ca="1" si="629"/>
        <v>Male</v>
      </c>
      <c r="J6437" t="str">
        <f t="shared" ca="1" si="630"/>
        <v>Self-pay</v>
      </c>
      <c r="K6437" t="str">
        <f t="shared" ca="1" si="631"/>
        <v>Admitted</v>
      </c>
      <c r="L6437" s="1">
        <f t="shared" ca="1" si="632"/>
        <v>13445</v>
      </c>
    </row>
    <row r="6438" spans="2:12" x14ac:dyDescent="0.25">
      <c r="B6438">
        <f t="shared" ca="1" si="628"/>
        <v>4</v>
      </c>
      <c r="C6438">
        <f t="shared" ca="1" si="627"/>
        <v>12</v>
      </c>
      <c r="D6438">
        <f t="shared" ca="1" si="627"/>
        <v>1936</v>
      </c>
      <c r="E6438">
        <f t="shared" ca="1" si="627"/>
        <v>1</v>
      </c>
      <c r="F6438">
        <f t="shared" ca="1" si="627"/>
        <v>5</v>
      </c>
      <c r="G6438">
        <f t="shared" ca="1" si="627"/>
        <v>1</v>
      </c>
      <c r="I6438" t="str">
        <f t="shared" ca="1" si="629"/>
        <v>Female</v>
      </c>
      <c r="J6438" t="str">
        <f t="shared" ca="1" si="630"/>
        <v>Blue Cross</v>
      </c>
      <c r="K6438" t="str">
        <f t="shared" ca="1" si="631"/>
        <v>Discharged</v>
      </c>
      <c r="L6438" s="1">
        <f t="shared" ca="1" si="632"/>
        <v>13488</v>
      </c>
    </row>
    <row r="6439" spans="2:12" x14ac:dyDescent="0.25">
      <c r="B6439">
        <f t="shared" ca="1" si="628"/>
        <v>23</v>
      </c>
      <c r="C6439">
        <f t="shared" ca="1" si="627"/>
        <v>4</v>
      </c>
      <c r="D6439">
        <f t="shared" ca="1" si="627"/>
        <v>1935</v>
      </c>
      <c r="E6439">
        <f t="shared" ca="1" si="627"/>
        <v>1</v>
      </c>
      <c r="F6439">
        <f t="shared" ca="1" si="627"/>
        <v>3</v>
      </c>
      <c r="G6439">
        <f t="shared" ca="1" si="627"/>
        <v>4</v>
      </c>
      <c r="I6439" t="str">
        <f t="shared" ca="1" si="629"/>
        <v>Female</v>
      </c>
      <c r="J6439" t="str">
        <f t="shared" ca="1" si="630"/>
        <v>Medicaid</v>
      </c>
      <c r="K6439" t="str">
        <f t="shared" ca="1" si="631"/>
        <v>Left without being seen</v>
      </c>
      <c r="L6439" s="1">
        <f t="shared" ca="1" si="632"/>
        <v>12897</v>
      </c>
    </row>
    <row r="6440" spans="2:12" x14ac:dyDescent="0.25">
      <c r="B6440">
        <f t="shared" ca="1" si="628"/>
        <v>20</v>
      </c>
      <c r="C6440">
        <f t="shared" ca="1" si="627"/>
        <v>7</v>
      </c>
      <c r="D6440">
        <f t="shared" ca="1" si="627"/>
        <v>1933</v>
      </c>
      <c r="E6440">
        <f t="shared" ca="1" si="627"/>
        <v>1</v>
      </c>
      <c r="F6440">
        <f t="shared" ca="1" si="627"/>
        <v>1</v>
      </c>
      <c r="G6440">
        <f t="shared" ca="1" si="627"/>
        <v>2</v>
      </c>
      <c r="I6440" t="str">
        <f t="shared" ca="1" si="629"/>
        <v>Female</v>
      </c>
      <c r="J6440" t="str">
        <f t="shared" ca="1" si="630"/>
        <v>Aetna</v>
      </c>
      <c r="K6440" t="str">
        <f t="shared" ca="1" si="631"/>
        <v>Admitted</v>
      </c>
      <c r="L6440" s="1">
        <f t="shared" ca="1" si="632"/>
        <v>12255</v>
      </c>
    </row>
    <row r="6441" spans="2:12" x14ac:dyDescent="0.25">
      <c r="B6441">
        <f t="shared" ca="1" si="628"/>
        <v>17</v>
      </c>
      <c r="C6441">
        <f t="shared" ca="1" si="627"/>
        <v>9</v>
      </c>
      <c r="D6441">
        <f t="shared" ca="1" si="627"/>
        <v>1939</v>
      </c>
      <c r="E6441">
        <f t="shared" ca="1" si="627"/>
        <v>1</v>
      </c>
      <c r="F6441">
        <f t="shared" ca="1" si="627"/>
        <v>5</v>
      </c>
      <c r="G6441">
        <f t="shared" ca="1" si="627"/>
        <v>2</v>
      </c>
      <c r="I6441" t="str">
        <f t="shared" ca="1" si="629"/>
        <v>Female</v>
      </c>
      <c r="J6441" t="str">
        <f t="shared" ca="1" si="630"/>
        <v>Blue Cross</v>
      </c>
      <c r="K6441" t="str">
        <f t="shared" ca="1" si="631"/>
        <v>Admitted</v>
      </c>
      <c r="L6441" s="1">
        <f t="shared" ca="1" si="632"/>
        <v>14505</v>
      </c>
    </row>
    <row r="6442" spans="2:12" x14ac:dyDescent="0.25">
      <c r="B6442">
        <f t="shared" ca="1" si="628"/>
        <v>4</v>
      </c>
      <c r="C6442">
        <f t="shared" ca="1" si="627"/>
        <v>7</v>
      </c>
      <c r="D6442">
        <f t="shared" ca="1" si="627"/>
        <v>1939</v>
      </c>
      <c r="E6442">
        <f t="shared" ca="1" si="627"/>
        <v>1</v>
      </c>
      <c r="F6442">
        <f t="shared" ca="1" si="627"/>
        <v>4</v>
      </c>
      <c r="G6442">
        <f t="shared" ca="1" si="627"/>
        <v>3</v>
      </c>
      <c r="I6442" t="str">
        <f t="shared" ca="1" si="629"/>
        <v>Female</v>
      </c>
      <c r="J6442" t="str">
        <f t="shared" ca="1" si="630"/>
        <v>Self-pay</v>
      </c>
      <c r="K6442" t="str">
        <f t="shared" ca="1" si="631"/>
        <v>Transferred</v>
      </c>
      <c r="L6442" s="1">
        <f t="shared" ca="1" si="632"/>
        <v>14430</v>
      </c>
    </row>
    <row r="6443" spans="2:12" x14ac:dyDescent="0.25">
      <c r="B6443">
        <f t="shared" ca="1" si="628"/>
        <v>11</v>
      </c>
      <c r="C6443">
        <f t="shared" ca="1" si="627"/>
        <v>10</v>
      </c>
      <c r="D6443">
        <f t="shared" ca="1" si="627"/>
        <v>1948</v>
      </c>
      <c r="E6443">
        <f t="shared" ref="C6443:G6494" ca="1" si="633">RANDBETWEEN(E$4,E$5)</f>
        <v>1</v>
      </c>
      <c r="F6443">
        <f t="shared" ca="1" si="633"/>
        <v>2</v>
      </c>
      <c r="G6443">
        <f t="shared" ca="1" si="633"/>
        <v>2</v>
      </c>
      <c r="I6443" t="str">
        <f t="shared" ca="1" si="629"/>
        <v>Female</v>
      </c>
      <c r="J6443" t="str">
        <f t="shared" ca="1" si="630"/>
        <v>Medicare</v>
      </c>
      <c r="K6443" t="str">
        <f t="shared" ca="1" si="631"/>
        <v>Admitted</v>
      </c>
      <c r="L6443" s="1">
        <f t="shared" ca="1" si="632"/>
        <v>17817</v>
      </c>
    </row>
    <row r="6444" spans="2:12" x14ac:dyDescent="0.25">
      <c r="B6444">
        <f t="shared" ca="1" si="628"/>
        <v>6</v>
      </c>
      <c r="C6444">
        <f t="shared" ca="1" si="633"/>
        <v>4</v>
      </c>
      <c r="D6444">
        <f t="shared" ca="1" si="633"/>
        <v>1976</v>
      </c>
      <c r="E6444">
        <f t="shared" ca="1" si="633"/>
        <v>2</v>
      </c>
      <c r="F6444">
        <f t="shared" ca="1" si="633"/>
        <v>5</v>
      </c>
      <c r="G6444">
        <f t="shared" ca="1" si="633"/>
        <v>3</v>
      </c>
      <c r="I6444" t="str">
        <f t="shared" ca="1" si="629"/>
        <v>Male</v>
      </c>
      <c r="J6444" t="str">
        <f t="shared" ca="1" si="630"/>
        <v>Blue Cross</v>
      </c>
      <c r="K6444" t="str">
        <f t="shared" ca="1" si="631"/>
        <v>Transferred</v>
      </c>
      <c r="L6444" s="1">
        <f t="shared" ca="1" si="632"/>
        <v>27856</v>
      </c>
    </row>
    <row r="6445" spans="2:12" x14ac:dyDescent="0.25">
      <c r="B6445">
        <f t="shared" ca="1" si="628"/>
        <v>26</v>
      </c>
      <c r="C6445">
        <f t="shared" ca="1" si="633"/>
        <v>9</v>
      </c>
      <c r="D6445">
        <f t="shared" ca="1" si="633"/>
        <v>1917</v>
      </c>
      <c r="E6445">
        <f t="shared" ca="1" si="633"/>
        <v>1</v>
      </c>
      <c r="F6445">
        <f t="shared" ca="1" si="633"/>
        <v>4</v>
      </c>
      <c r="G6445">
        <f t="shared" ca="1" si="633"/>
        <v>2</v>
      </c>
      <c r="I6445" t="str">
        <f t="shared" ca="1" si="629"/>
        <v>Female</v>
      </c>
      <c r="J6445" t="str">
        <f t="shared" ca="1" si="630"/>
        <v>Self-pay</v>
      </c>
      <c r="K6445" t="str">
        <f t="shared" ca="1" si="631"/>
        <v>Admitted</v>
      </c>
      <c r="L6445" s="1">
        <f t="shared" ca="1" si="632"/>
        <v>6479</v>
      </c>
    </row>
    <row r="6446" spans="2:12" x14ac:dyDescent="0.25">
      <c r="B6446">
        <f t="shared" ca="1" si="628"/>
        <v>11</v>
      </c>
      <c r="C6446">
        <f t="shared" ca="1" si="633"/>
        <v>4</v>
      </c>
      <c r="D6446">
        <f t="shared" ca="1" si="633"/>
        <v>1963</v>
      </c>
      <c r="E6446">
        <f t="shared" ca="1" si="633"/>
        <v>1</v>
      </c>
      <c r="F6446">
        <f t="shared" ca="1" si="633"/>
        <v>3</v>
      </c>
      <c r="G6446">
        <f t="shared" ca="1" si="633"/>
        <v>3</v>
      </c>
      <c r="I6446" t="str">
        <f t="shared" ca="1" si="629"/>
        <v>Female</v>
      </c>
      <c r="J6446" t="str">
        <f t="shared" ca="1" si="630"/>
        <v>Medicaid</v>
      </c>
      <c r="K6446" t="str">
        <f t="shared" ca="1" si="631"/>
        <v>Transferred</v>
      </c>
      <c r="L6446" s="1">
        <f t="shared" ca="1" si="632"/>
        <v>23112</v>
      </c>
    </row>
    <row r="6447" spans="2:12" x14ac:dyDescent="0.25">
      <c r="B6447">
        <f t="shared" ca="1" si="628"/>
        <v>6</v>
      </c>
      <c r="C6447">
        <f t="shared" ca="1" si="633"/>
        <v>2</v>
      </c>
      <c r="D6447">
        <f t="shared" ca="1" si="633"/>
        <v>2011</v>
      </c>
      <c r="E6447">
        <f t="shared" ca="1" si="633"/>
        <v>2</v>
      </c>
      <c r="F6447">
        <f t="shared" ca="1" si="633"/>
        <v>5</v>
      </c>
      <c r="G6447">
        <f t="shared" ca="1" si="633"/>
        <v>4</v>
      </c>
      <c r="I6447" t="str">
        <f t="shared" ca="1" si="629"/>
        <v>Male</v>
      </c>
      <c r="J6447" t="str">
        <f t="shared" ca="1" si="630"/>
        <v>Blue Cross</v>
      </c>
      <c r="K6447" t="str">
        <f t="shared" ca="1" si="631"/>
        <v>Left without being seen</v>
      </c>
      <c r="L6447" s="1">
        <f t="shared" ca="1" si="632"/>
        <v>40580</v>
      </c>
    </row>
    <row r="6448" spans="2:12" x14ac:dyDescent="0.25">
      <c r="B6448">
        <f t="shared" ca="1" si="628"/>
        <v>6</v>
      </c>
      <c r="C6448">
        <f t="shared" ca="1" si="633"/>
        <v>11</v>
      </c>
      <c r="D6448">
        <f t="shared" ca="1" si="633"/>
        <v>1977</v>
      </c>
      <c r="E6448">
        <f t="shared" ca="1" si="633"/>
        <v>2</v>
      </c>
      <c r="F6448">
        <f t="shared" ca="1" si="633"/>
        <v>2</v>
      </c>
      <c r="G6448">
        <f t="shared" ca="1" si="633"/>
        <v>1</v>
      </c>
      <c r="I6448" t="str">
        <f t="shared" ca="1" si="629"/>
        <v>Male</v>
      </c>
      <c r="J6448" t="str">
        <f t="shared" ca="1" si="630"/>
        <v>Medicare</v>
      </c>
      <c r="K6448" t="str">
        <f t="shared" ca="1" si="631"/>
        <v>Discharged</v>
      </c>
      <c r="L6448" s="1">
        <f t="shared" ca="1" si="632"/>
        <v>28435</v>
      </c>
    </row>
    <row r="6449" spans="2:12" x14ac:dyDescent="0.25">
      <c r="B6449">
        <f t="shared" ca="1" si="628"/>
        <v>24</v>
      </c>
      <c r="C6449">
        <f t="shared" ca="1" si="633"/>
        <v>7</v>
      </c>
      <c r="D6449">
        <f t="shared" ca="1" si="633"/>
        <v>1934</v>
      </c>
      <c r="E6449">
        <f t="shared" ca="1" si="633"/>
        <v>2</v>
      </c>
      <c r="F6449">
        <f t="shared" ca="1" si="633"/>
        <v>1</v>
      </c>
      <c r="G6449">
        <f t="shared" ca="1" si="633"/>
        <v>4</v>
      </c>
      <c r="I6449" t="str">
        <f t="shared" ca="1" si="629"/>
        <v>Male</v>
      </c>
      <c r="J6449" t="str">
        <f t="shared" ca="1" si="630"/>
        <v>Aetna</v>
      </c>
      <c r="K6449" t="str">
        <f t="shared" ca="1" si="631"/>
        <v>Left without being seen</v>
      </c>
      <c r="L6449" s="1">
        <f t="shared" ca="1" si="632"/>
        <v>12624</v>
      </c>
    </row>
    <row r="6450" spans="2:12" x14ac:dyDescent="0.25">
      <c r="B6450">
        <f t="shared" ca="1" si="628"/>
        <v>3</v>
      </c>
      <c r="C6450">
        <f t="shared" ca="1" si="633"/>
        <v>1</v>
      </c>
      <c r="D6450">
        <f t="shared" ca="1" si="633"/>
        <v>1988</v>
      </c>
      <c r="E6450">
        <f t="shared" ca="1" si="633"/>
        <v>1</v>
      </c>
      <c r="F6450">
        <f t="shared" ca="1" si="633"/>
        <v>3</v>
      </c>
      <c r="G6450">
        <f t="shared" ca="1" si="633"/>
        <v>2</v>
      </c>
      <c r="I6450" t="str">
        <f t="shared" ca="1" si="629"/>
        <v>Female</v>
      </c>
      <c r="J6450" t="str">
        <f t="shared" ca="1" si="630"/>
        <v>Medicaid</v>
      </c>
      <c r="K6450" t="str">
        <f t="shared" ca="1" si="631"/>
        <v>Admitted</v>
      </c>
      <c r="L6450" s="1">
        <f t="shared" ca="1" si="632"/>
        <v>32145</v>
      </c>
    </row>
    <row r="6451" spans="2:12" x14ac:dyDescent="0.25">
      <c r="B6451">
        <f t="shared" ca="1" si="628"/>
        <v>24</v>
      </c>
      <c r="C6451">
        <f t="shared" ca="1" si="633"/>
        <v>12</v>
      </c>
      <c r="D6451">
        <f t="shared" ca="1" si="633"/>
        <v>1949</v>
      </c>
      <c r="E6451">
        <f t="shared" ca="1" si="633"/>
        <v>1</v>
      </c>
      <c r="F6451">
        <f t="shared" ca="1" si="633"/>
        <v>4</v>
      </c>
      <c r="G6451">
        <f t="shared" ca="1" si="633"/>
        <v>3</v>
      </c>
      <c r="I6451" t="str">
        <f t="shared" ca="1" si="629"/>
        <v>Female</v>
      </c>
      <c r="J6451" t="str">
        <f t="shared" ca="1" si="630"/>
        <v>Self-pay</v>
      </c>
      <c r="K6451" t="str">
        <f t="shared" ca="1" si="631"/>
        <v>Transferred</v>
      </c>
      <c r="L6451" s="1">
        <f t="shared" ca="1" si="632"/>
        <v>18256</v>
      </c>
    </row>
    <row r="6452" spans="2:12" x14ac:dyDescent="0.25">
      <c r="B6452">
        <f t="shared" ca="1" si="628"/>
        <v>7</v>
      </c>
      <c r="C6452">
        <f t="shared" ca="1" si="633"/>
        <v>1</v>
      </c>
      <c r="D6452">
        <f t="shared" ca="1" si="633"/>
        <v>1926</v>
      </c>
      <c r="E6452">
        <f t="shared" ca="1" si="633"/>
        <v>1</v>
      </c>
      <c r="F6452">
        <f t="shared" ca="1" si="633"/>
        <v>2</v>
      </c>
      <c r="G6452">
        <f t="shared" ca="1" si="633"/>
        <v>3</v>
      </c>
      <c r="I6452" t="str">
        <f t="shared" ca="1" si="629"/>
        <v>Female</v>
      </c>
      <c r="J6452" t="str">
        <f t="shared" ca="1" si="630"/>
        <v>Medicare</v>
      </c>
      <c r="K6452" t="str">
        <f t="shared" ca="1" si="631"/>
        <v>Transferred</v>
      </c>
      <c r="L6452" s="1">
        <f t="shared" ca="1" si="632"/>
        <v>9504</v>
      </c>
    </row>
    <row r="6453" spans="2:12" x14ac:dyDescent="0.25">
      <c r="B6453">
        <f t="shared" ca="1" si="628"/>
        <v>21</v>
      </c>
      <c r="C6453">
        <f t="shared" ca="1" si="633"/>
        <v>2</v>
      </c>
      <c r="D6453">
        <f t="shared" ca="1" si="633"/>
        <v>1999</v>
      </c>
      <c r="E6453">
        <f t="shared" ca="1" si="633"/>
        <v>1</v>
      </c>
      <c r="F6453">
        <f t="shared" ca="1" si="633"/>
        <v>1</v>
      </c>
      <c r="G6453">
        <f t="shared" ca="1" si="633"/>
        <v>3</v>
      </c>
      <c r="I6453" t="str">
        <f t="shared" ca="1" si="629"/>
        <v>Female</v>
      </c>
      <c r="J6453" t="str">
        <f t="shared" ca="1" si="630"/>
        <v>Aetna</v>
      </c>
      <c r="K6453" t="str">
        <f t="shared" ca="1" si="631"/>
        <v>Transferred</v>
      </c>
      <c r="L6453" s="1">
        <f t="shared" ca="1" si="632"/>
        <v>36212</v>
      </c>
    </row>
    <row r="6454" spans="2:12" x14ac:dyDescent="0.25">
      <c r="B6454">
        <f t="shared" ca="1" si="628"/>
        <v>23</v>
      </c>
      <c r="C6454">
        <f t="shared" ca="1" si="633"/>
        <v>11</v>
      </c>
      <c r="D6454">
        <f t="shared" ca="1" si="633"/>
        <v>1970</v>
      </c>
      <c r="E6454">
        <f t="shared" ca="1" si="633"/>
        <v>1</v>
      </c>
      <c r="F6454">
        <f t="shared" ca="1" si="633"/>
        <v>1</v>
      </c>
      <c r="G6454">
        <f t="shared" ca="1" si="633"/>
        <v>3</v>
      </c>
      <c r="I6454" t="str">
        <f t="shared" ca="1" si="629"/>
        <v>Female</v>
      </c>
      <c r="J6454" t="str">
        <f t="shared" ca="1" si="630"/>
        <v>Aetna</v>
      </c>
      <c r="K6454" t="str">
        <f t="shared" ca="1" si="631"/>
        <v>Transferred</v>
      </c>
      <c r="L6454" s="1">
        <f t="shared" ca="1" si="632"/>
        <v>25895</v>
      </c>
    </row>
    <row r="6455" spans="2:12" x14ac:dyDescent="0.25">
      <c r="B6455">
        <f t="shared" ca="1" si="628"/>
        <v>15</v>
      </c>
      <c r="C6455">
        <f t="shared" ca="1" si="633"/>
        <v>5</v>
      </c>
      <c r="D6455">
        <f t="shared" ca="1" si="633"/>
        <v>1959</v>
      </c>
      <c r="E6455">
        <f t="shared" ca="1" si="633"/>
        <v>2</v>
      </c>
      <c r="F6455">
        <f t="shared" ca="1" si="633"/>
        <v>4</v>
      </c>
      <c r="G6455">
        <f t="shared" ca="1" si="633"/>
        <v>2</v>
      </c>
      <c r="I6455" t="str">
        <f t="shared" ca="1" si="629"/>
        <v>Male</v>
      </c>
      <c r="J6455" t="str">
        <f t="shared" ca="1" si="630"/>
        <v>Self-pay</v>
      </c>
      <c r="K6455" t="str">
        <f t="shared" ca="1" si="631"/>
        <v>Admitted</v>
      </c>
      <c r="L6455" s="1">
        <f t="shared" ca="1" si="632"/>
        <v>21685</v>
      </c>
    </row>
    <row r="6456" spans="2:12" x14ac:dyDescent="0.25">
      <c r="B6456">
        <f t="shared" ca="1" si="628"/>
        <v>28</v>
      </c>
      <c r="C6456">
        <f t="shared" ca="1" si="633"/>
        <v>5</v>
      </c>
      <c r="D6456">
        <f t="shared" ca="1" si="633"/>
        <v>1919</v>
      </c>
      <c r="E6456">
        <f t="shared" ca="1" si="633"/>
        <v>1</v>
      </c>
      <c r="F6456">
        <f t="shared" ca="1" si="633"/>
        <v>2</v>
      </c>
      <c r="G6456">
        <f t="shared" ca="1" si="633"/>
        <v>1</v>
      </c>
      <c r="I6456" t="str">
        <f t="shared" ca="1" si="629"/>
        <v>Female</v>
      </c>
      <c r="J6456" t="str">
        <f t="shared" ca="1" si="630"/>
        <v>Medicare</v>
      </c>
      <c r="K6456" t="str">
        <f t="shared" ca="1" si="631"/>
        <v>Discharged</v>
      </c>
      <c r="L6456" s="1">
        <f t="shared" ca="1" si="632"/>
        <v>7088</v>
      </c>
    </row>
    <row r="6457" spans="2:12" x14ac:dyDescent="0.25">
      <c r="B6457">
        <f t="shared" ca="1" si="628"/>
        <v>18</v>
      </c>
      <c r="C6457">
        <f t="shared" ca="1" si="633"/>
        <v>2</v>
      </c>
      <c r="D6457">
        <f t="shared" ca="1" si="633"/>
        <v>2000</v>
      </c>
      <c r="E6457">
        <f t="shared" ca="1" si="633"/>
        <v>2</v>
      </c>
      <c r="F6457">
        <f t="shared" ca="1" si="633"/>
        <v>2</v>
      </c>
      <c r="G6457">
        <f t="shared" ca="1" si="633"/>
        <v>3</v>
      </c>
      <c r="I6457" t="str">
        <f t="shared" ca="1" si="629"/>
        <v>Male</v>
      </c>
      <c r="J6457" t="str">
        <f t="shared" ca="1" si="630"/>
        <v>Medicare</v>
      </c>
      <c r="K6457" t="str">
        <f t="shared" ca="1" si="631"/>
        <v>Transferred</v>
      </c>
      <c r="L6457" s="1">
        <f t="shared" ca="1" si="632"/>
        <v>36574</v>
      </c>
    </row>
    <row r="6458" spans="2:12" x14ac:dyDescent="0.25">
      <c r="B6458">
        <f t="shared" ca="1" si="628"/>
        <v>26</v>
      </c>
      <c r="C6458">
        <f t="shared" ca="1" si="633"/>
        <v>7</v>
      </c>
      <c r="D6458">
        <f t="shared" ca="1" si="633"/>
        <v>1935</v>
      </c>
      <c r="E6458">
        <f t="shared" ca="1" si="633"/>
        <v>2</v>
      </c>
      <c r="F6458">
        <f t="shared" ca="1" si="633"/>
        <v>4</v>
      </c>
      <c r="G6458">
        <f t="shared" ca="1" si="633"/>
        <v>1</v>
      </c>
      <c r="I6458" t="str">
        <f t="shared" ca="1" si="629"/>
        <v>Male</v>
      </c>
      <c r="J6458" t="str">
        <f t="shared" ca="1" si="630"/>
        <v>Self-pay</v>
      </c>
      <c r="K6458" t="str">
        <f t="shared" ca="1" si="631"/>
        <v>Discharged</v>
      </c>
      <c r="L6458" s="1">
        <f t="shared" ca="1" si="632"/>
        <v>12991</v>
      </c>
    </row>
    <row r="6459" spans="2:12" x14ac:dyDescent="0.25">
      <c r="B6459">
        <f t="shared" ca="1" si="628"/>
        <v>1</v>
      </c>
      <c r="C6459">
        <f t="shared" ca="1" si="633"/>
        <v>10</v>
      </c>
      <c r="D6459">
        <f t="shared" ca="1" si="633"/>
        <v>1942</v>
      </c>
      <c r="E6459">
        <f t="shared" ca="1" si="633"/>
        <v>1</v>
      </c>
      <c r="F6459">
        <f t="shared" ca="1" si="633"/>
        <v>3</v>
      </c>
      <c r="G6459">
        <f t="shared" ca="1" si="633"/>
        <v>3</v>
      </c>
      <c r="I6459" t="str">
        <f t="shared" ca="1" si="629"/>
        <v>Female</v>
      </c>
      <c r="J6459" t="str">
        <f t="shared" ca="1" si="630"/>
        <v>Medicaid</v>
      </c>
      <c r="K6459" t="str">
        <f t="shared" ca="1" si="631"/>
        <v>Transferred</v>
      </c>
      <c r="L6459" s="1">
        <f t="shared" ca="1" si="632"/>
        <v>15615</v>
      </c>
    </row>
    <row r="6460" spans="2:12" x14ac:dyDescent="0.25">
      <c r="B6460">
        <f t="shared" ca="1" si="628"/>
        <v>21</v>
      </c>
      <c r="C6460">
        <f t="shared" ca="1" si="633"/>
        <v>11</v>
      </c>
      <c r="D6460">
        <f t="shared" ca="1" si="633"/>
        <v>1944</v>
      </c>
      <c r="E6460">
        <f t="shared" ca="1" si="633"/>
        <v>1</v>
      </c>
      <c r="F6460">
        <f t="shared" ca="1" si="633"/>
        <v>5</v>
      </c>
      <c r="G6460">
        <f t="shared" ca="1" si="633"/>
        <v>1</v>
      </c>
      <c r="I6460" t="str">
        <f t="shared" ca="1" si="629"/>
        <v>Female</v>
      </c>
      <c r="J6460" t="str">
        <f t="shared" ca="1" si="630"/>
        <v>Blue Cross</v>
      </c>
      <c r="K6460" t="str">
        <f t="shared" ca="1" si="631"/>
        <v>Discharged</v>
      </c>
      <c r="L6460" s="1">
        <f t="shared" ca="1" si="632"/>
        <v>16397</v>
      </c>
    </row>
    <row r="6461" spans="2:12" x14ac:dyDescent="0.25">
      <c r="B6461">
        <f t="shared" ca="1" si="628"/>
        <v>13</v>
      </c>
      <c r="C6461">
        <f t="shared" ca="1" si="633"/>
        <v>1</v>
      </c>
      <c r="D6461">
        <f t="shared" ca="1" si="633"/>
        <v>1964</v>
      </c>
      <c r="E6461">
        <f t="shared" ca="1" si="633"/>
        <v>2</v>
      </c>
      <c r="F6461">
        <f t="shared" ca="1" si="633"/>
        <v>5</v>
      </c>
      <c r="G6461">
        <f t="shared" ca="1" si="633"/>
        <v>3</v>
      </c>
      <c r="I6461" t="str">
        <f t="shared" ca="1" si="629"/>
        <v>Male</v>
      </c>
      <c r="J6461" t="str">
        <f t="shared" ca="1" si="630"/>
        <v>Blue Cross</v>
      </c>
      <c r="K6461" t="str">
        <f t="shared" ca="1" si="631"/>
        <v>Transferred</v>
      </c>
      <c r="L6461" s="1">
        <f t="shared" ca="1" si="632"/>
        <v>23389</v>
      </c>
    </row>
    <row r="6462" spans="2:12" x14ac:dyDescent="0.25">
      <c r="B6462">
        <f t="shared" ca="1" si="628"/>
        <v>28</v>
      </c>
      <c r="C6462">
        <f t="shared" ca="1" si="633"/>
        <v>2</v>
      </c>
      <c r="D6462">
        <f t="shared" ca="1" si="633"/>
        <v>2007</v>
      </c>
      <c r="E6462">
        <f t="shared" ca="1" si="633"/>
        <v>2</v>
      </c>
      <c r="F6462">
        <f t="shared" ca="1" si="633"/>
        <v>2</v>
      </c>
      <c r="G6462">
        <f t="shared" ca="1" si="633"/>
        <v>1</v>
      </c>
      <c r="I6462" t="str">
        <f t="shared" ca="1" si="629"/>
        <v>Male</v>
      </c>
      <c r="J6462" t="str">
        <f t="shared" ca="1" si="630"/>
        <v>Medicare</v>
      </c>
      <c r="K6462" t="str">
        <f t="shared" ca="1" si="631"/>
        <v>Discharged</v>
      </c>
      <c r="L6462" s="1">
        <f t="shared" ca="1" si="632"/>
        <v>39141</v>
      </c>
    </row>
    <row r="6463" spans="2:12" x14ac:dyDescent="0.25">
      <c r="B6463">
        <f t="shared" ca="1" si="628"/>
        <v>9</v>
      </c>
      <c r="C6463">
        <f t="shared" ca="1" si="633"/>
        <v>11</v>
      </c>
      <c r="D6463">
        <f t="shared" ca="1" si="633"/>
        <v>1963</v>
      </c>
      <c r="E6463">
        <f t="shared" ca="1" si="633"/>
        <v>1</v>
      </c>
      <c r="F6463">
        <f t="shared" ca="1" si="633"/>
        <v>4</v>
      </c>
      <c r="G6463">
        <f t="shared" ca="1" si="633"/>
        <v>3</v>
      </c>
      <c r="I6463" t="str">
        <f t="shared" ca="1" si="629"/>
        <v>Female</v>
      </c>
      <c r="J6463" t="str">
        <f t="shared" ca="1" si="630"/>
        <v>Self-pay</v>
      </c>
      <c r="K6463" t="str">
        <f t="shared" ca="1" si="631"/>
        <v>Transferred</v>
      </c>
      <c r="L6463" s="1">
        <f t="shared" ca="1" si="632"/>
        <v>23324</v>
      </c>
    </row>
    <row r="6464" spans="2:12" x14ac:dyDescent="0.25">
      <c r="B6464">
        <f t="shared" ca="1" si="628"/>
        <v>25</v>
      </c>
      <c r="C6464">
        <f t="shared" ca="1" si="633"/>
        <v>8</v>
      </c>
      <c r="D6464">
        <f t="shared" ca="1" si="633"/>
        <v>1992</v>
      </c>
      <c r="E6464">
        <f t="shared" ca="1" si="633"/>
        <v>2</v>
      </c>
      <c r="F6464">
        <f t="shared" ca="1" si="633"/>
        <v>4</v>
      </c>
      <c r="G6464">
        <f t="shared" ca="1" si="633"/>
        <v>4</v>
      </c>
      <c r="I6464" t="str">
        <f t="shared" ca="1" si="629"/>
        <v>Male</v>
      </c>
      <c r="J6464" t="str">
        <f t="shared" ca="1" si="630"/>
        <v>Self-pay</v>
      </c>
      <c r="K6464" t="str">
        <f t="shared" ca="1" si="631"/>
        <v>Left without being seen</v>
      </c>
      <c r="L6464" s="1">
        <f t="shared" ca="1" si="632"/>
        <v>33841</v>
      </c>
    </row>
    <row r="6465" spans="2:12" x14ac:dyDescent="0.25">
      <c r="B6465">
        <f t="shared" ca="1" si="628"/>
        <v>21</v>
      </c>
      <c r="C6465">
        <f t="shared" ca="1" si="633"/>
        <v>10</v>
      </c>
      <c r="D6465">
        <f t="shared" ca="1" si="633"/>
        <v>1952</v>
      </c>
      <c r="E6465">
        <f t="shared" ca="1" si="633"/>
        <v>1</v>
      </c>
      <c r="F6465">
        <f t="shared" ca="1" si="633"/>
        <v>4</v>
      </c>
      <c r="G6465">
        <f t="shared" ca="1" si="633"/>
        <v>4</v>
      </c>
      <c r="I6465" t="str">
        <f t="shared" ca="1" si="629"/>
        <v>Female</v>
      </c>
      <c r="J6465" t="str">
        <f t="shared" ca="1" si="630"/>
        <v>Self-pay</v>
      </c>
      <c r="K6465" t="str">
        <f t="shared" ca="1" si="631"/>
        <v>Left without being seen</v>
      </c>
      <c r="L6465" s="1">
        <f t="shared" ca="1" si="632"/>
        <v>19288</v>
      </c>
    </row>
    <row r="6466" spans="2:12" x14ac:dyDescent="0.25">
      <c r="B6466">
        <f t="shared" ca="1" si="628"/>
        <v>17</v>
      </c>
      <c r="C6466">
        <f t="shared" ca="1" si="633"/>
        <v>7</v>
      </c>
      <c r="D6466">
        <f t="shared" ca="1" si="633"/>
        <v>1990</v>
      </c>
      <c r="E6466">
        <f t="shared" ca="1" si="633"/>
        <v>2</v>
      </c>
      <c r="F6466">
        <f t="shared" ca="1" si="633"/>
        <v>2</v>
      </c>
      <c r="G6466">
        <f t="shared" ca="1" si="633"/>
        <v>1</v>
      </c>
      <c r="I6466" t="str">
        <f t="shared" ca="1" si="629"/>
        <v>Male</v>
      </c>
      <c r="J6466" t="str">
        <f t="shared" ca="1" si="630"/>
        <v>Medicare</v>
      </c>
      <c r="K6466" t="str">
        <f t="shared" ca="1" si="631"/>
        <v>Discharged</v>
      </c>
      <c r="L6466" s="1">
        <f t="shared" ca="1" si="632"/>
        <v>33071</v>
      </c>
    </row>
    <row r="6467" spans="2:12" x14ac:dyDescent="0.25">
      <c r="B6467">
        <f t="shared" ca="1" si="628"/>
        <v>4</v>
      </c>
      <c r="C6467">
        <f t="shared" ca="1" si="633"/>
        <v>4</v>
      </c>
      <c r="D6467">
        <f t="shared" ca="1" si="633"/>
        <v>1931</v>
      </c>
      <c r="E6467">
        <f t="shared" ca="1" si="633"/>
        <v>1</v>
      </c>
      <c r="F6467">
        <f t="shared" ca="1" si="633"/>
        <v>5</v>
      </c>
      <c r="G6467">
        <f t="shared" ca="1" si="633"/>
        <v>2</v>
      </c>
      <c r="I6467" t="str">
        <f t="shared" ca="1" si="629"/>
        <v>Female</v>
      </c>
      <c r="J6467" t="str">
        <f t="shared" ca="1" si="630"/>
        <v>Blue Cross</v>
      </c>
      <c r="K6467" t="str">
        <f t="shared" ca="1" si="631"/>
        <v>Admitted</v>
      </c>
      <c r="L6467" s="1">
        <f t="shared" ca="1" si="632"/>
        <v>11417</v>
      </c>
    </row>
    <row r="6468" spans="2:12" x14ac:dyDescent="0.25">
      <c r="B6468">
        <f t="shared" ca="1" si="628"/>
        <v>25</v>
      </c>
      <c r="C6468">
        <f t="shared" ca="1" si="633"/>
        <v>6</v>
      </c>
      <c r="D6468">
        <f t="shared" ca="1" si="633"/>
        <v>1939</v>
      </c>
      <c r="E6468">
        <f t="shared" ca="1" si="633"/>
        <v>1</v>
      </c>
      <c r="F6468">
        <f t="shared" ca="1" si="633"/>
        <v>1</v>
      </c>
      <c r="G6468">
        <f t="shared" ca="1" si="633"/>
        <v>3</v>
      </c>
      <c r="I6468" t="str">
        <f t="shared" ca="1" si="629"/>
        <v>Female</v>
      </c>
      <c r="J6468" t="str">
        <f t="shared" ca="1" si="630"/>
        <v>Aetna</v>
      </c>
      <c r="K6468" t="str">
        <f t="shared" ca="1" si="631"/>
        <v>Transferred</v>
      </c>
      <c r="L6468" s="1">
        <f t="shared" ca="1" si="632"/>
        <v>14421</v>
      </c>
    </row>
    <row r="6469" spans="2:12" x14ac:dyDescent="0.25">
      <c r="B6469">
        <f t="shared" ref="B6469:B6532" ca="1" si="634">RANDBETWEEN(B$4,B$5)</f>
        <v>16</v>
      </c>
      <c r="C6469">
        <f t="shared" ca="1" si="633"/>
        <v>7</v>
      </c>
      <c r="D6469">
        <f t="shared" ca="1" si="633"/>
        <v>1952</v>
      </c>
      <c r="E6469">
        <f t="shared" ca="1" si="633"/>
        <v>2</v>
      </c>
      <c r="F6469">
        <f t="shared" ca="1" si="633"/>
        <v>5</v>
      </c>
      <c r="G6469">
        <f t="shared" ca="1" si="633"/>
        <v>2</v>
      </c>
      <c r="I6469" t="str">
        <f t="shared" ca="1" si="629"/>
        <v>Male</v>
      </c>
      <c r="J6469" t="str">
        <f t="shared" ca="1" si="630"/>
        <v>Blue Cross</v>
      </c>
      <c r="K6469" t="str">
        <f t="shared" ca="1" si="631"/>
        <v>Admitted</v>
      </c>
      <c r="L6469" s="1">
        <f t="shared" ca="1" si="632"/>
        <v>19191</v>
      </c>
    </row>
    <row r="6470" spans="2:12" x14ac:dyDescent="0.25">
      <c r="B6470">
        <f t="shared" ca="1" si="634"/>
        <v>29</v>
      </c>
      <c r="C6470">
        <f t="shared" ca="1" si="633"/>
        <v>11</v>
      </c>
      <c r="D6470">
        <f t="shared" ca="1" si="633"/>
        <v>1968</v>
      </c>
      <c r="E6470">
        <f t="shared" ca="1" si="633"/>
        <v>1</v>
      </c>
      <c r="F6470">
        <f t="shared" ca="1" si="633"/>
        <v>5</v>
      </c>
      <c r="G6470">
        <f t="shared" ca="1" si="633"/>
        <v>2</v>
      </c>
      <c r="I6470" t="str">
        <f t="shared" ca="1" si="629"/>
        <v>Female</v>
      </c>
      <c r="J6470" t="str">
        <f t="shared" ca="1" si="630"/>
        <v>Blue Cross</v>
      </c>
      <c r="K6470" t="str">
        <f t="shared" ca="1" si="631"/>
        <v>Admitted</v>
      </c>
      <c r="L6470" s="1">
        <f t="shared" ca="1" si="632"/>
        <v>25171</v>
      </c>
    </row>
    <row r="6471" spans="2:12" x14ac:dyDescent="0.25">
      <c r="B6471">
        <f t="shared" ca="1" si="634"/>
        <v>5</v>
      </c>
      <c r="C6471">
        <f t="shared" ca="1" si="633"/>
        <v>8</v>
      </c>
      <c r="D6471">
        <f t="shared" ca="1" si="633"/>
        <v>1981</v>
      </c>
      <c r="E6471">
        <f t="shared" ca="1" si="633"/>
        <v>1</v>
      </c>
      <c r="F6471">
        <f t="shared" ca="1" si="633"/>
        <v>3</v>
      </c>
      <c r="G6471">
        <f t="shared" ca="1" si="633"/>
        <v>3</v>
      </c>
      <c r="I6471" t="str">
        <f t="shared" ca="1" si="629"/>
        <v>Female</v>
      </c>
      <c r="J6471" t="str">
        <f t="shared" ca="1" si="630"/>
        <v>Medicaid</v>
      </c>
      <c r="K6471" t="str">
        <f t="shared" ca="1" si="631"/>
        <v>Transferred</v>
      </c>
      <c r="L6471" s="1">
        <f t="shared" ca="1" si="632"/>
        <v>29803</v>
      </c>
    </row>
    <row r="6472" spans="2:12" x14ac:dyDescent="0.25">
      <c r="B6472">
        <f t="shared" ca="1" si="634"/>
        <v>13</v>
      </c>
      <c r="C6472">
        <f t="shared" ca="1" si="633"/>
        <v>10</v>
      </c>
      <c r="D6472">
        <f t="shared" ca="1" si="633"/>
        <v>1922</v>
      </c>
      <c r="E6472">
        <f t="shared" ca="1" si="633"/>
        <v>1</v>
      </c>
      <c r="F6472">
        <f t="shared" ca="1" si="633"/>
        <v>2</v>
      </c>
      <c r="G6472">
        <f t="shared" ca="1" si="633"/>
        <v>1</v>
      </c>
      <c r="I6472" t="str">
        <f t="shared" ca="1" si="629"/>
        <v>Female</v>
      </c>
      <c r="J6472" t="str">
        <f t="shared" ca="1" si="630"/>
        <v>Medicare</v>
      </c>
      <c r="K6472" t="str">
        <f t="shared" ca="1" si="631"/>
        <v>Discharged</v>
      </c>
      <c r="L6472" s="1">
        <f t="shared" ca="1" si="632"/>
        <v>8322</v>
      </c>
    </row>
    <row r="6473" spans="2:12" x14ac:dyDescent="0.25">
      <c r="B6473">
        <f t="shared" ca="1" si="634"/>
        <v>8</v>
      </c>
      <c r="C6473">
        <f t="shared" ca="1" si="633"/>
        <v>3</v>
      </c>
      <c r="D6473">
        <f t="shared" ca="1" si="633"/>
        <v>1922</v>
      </c>
      <c r="E6473">
        <f t="shared" ca="1" si="633"/>
        <v>2</v>
      </c>
      <c r="F6473">
        <f t="shared" ca="1" si="633"/>
        <v>5</v>
      </c>
      <c r="G6473">
        <f t="shared" ca="1" si="633"/>
        <v>3</v>
      </c>
      <c r="I6473" t="str">
        <f t="shared" ref="I6473:I6536" ca="1" si="635">VLOOKUP(E6473,GenderNum_to_GenderLabel,2,FALSE)</f>
        <v>Male</v>
      </c>
      <c r="J6473" t="str">
        <f t="shared" ref="J6473:J6536" ca="1" si="636">VLOOKUP(F6473,InsuranceNum_to_InsuranceCompany,2,FALSE)</f>
        <v>Blue Cross</v>
      </c>
      <c r="K6473" t="str">
        <f t="shared" ref="K6473:K6536" ca="1" si="637">VLOOKUP(G6473,DispositionNum_to_DispositionLabel,2,FALSE)</f>
        <v>Transferred</v>
      </c>
      <c r="L6473" s="1">
        <f t="shared" ca="1" si="632"/>
        <v>8103</v>
      </c>
    </row>
    <row r="6474" spans="2:12" x14ac:dyDescent="0.25">
      <c r="B6474">
        <f t="shared" ca="1" si="634"/>
        <v>12</v>
      </c>
      <c r="C6474">
        <f t="shared" ca="1" si="633"/>
        <v>12</v>
      </c>
      <c r="D6474">
        <f t="shared" ca="1" si="633"/>
        <v>1991</v>
      </c>
      <c r="E6474">
        <f t="shared" ca="1" si="633"/>
        <v>1</v>
      </c>
      <c r="F6474">
        <f t="shared" ca="1" si="633"/>
        <v>1</v>
      </c>
      <c r="G6474">
        <f t="shared" ca="1" si="633"/>
        <v>3</v>
      </c>
      <c r="I6474" t="str">
        <f t="shared" ca="1" si="635"/>
        <v>Female</v>
      </c>
      <c r="J6474" t="str">
        <f t="shared" ca="1" si="636"/>
        <v>Aetna</v>
      </c>
      <c r="K6474" t="str">
        <f t="shared" ca="1" si="637"/>
        <v>Transferred</v>
      </c>
      <c r="L6474" s="1">
        <f t="shared" ca="1" si="632"/>
        <v>33584</v>
      </c>
    </row>
    <row r="6475" spans="2:12" x14ac:dyDescent="0.25">
      <c r="B6475">
        <f t="shared" ca="1" si="634"/>
        <v>5</v>
      </c>
      <c r="C6475">
        <f t="shared" ca="1" si="633"/>
        <v>10</v>
      </c>
      <c r="D6475">
        <f t="shared" ca="1" si="633"/>
        <v>2000</v>
      </c>
      <c r="E6475">
        <f t="shared" ca="1" si="633"/>
        <v>1</v>
      </c>
      <c r="F6475">
        <f t="shared" ca="1" si="633"/>
        <v>5</v>
      </c>
      <c r="G6475">
        <f t="shared" ca="1" si="633"/>
        <v>2</v>
      </c>
      <c r="I6475" t="str">
        <f t="shared" ca="1" si="635"/>
        <v>Female</v>
      </c>
      <c r="J6475" t="str">
        <f t="shared" ca="1" si="636"/>
        <v>Blue Cross</v>
      </c>
      <c r="K6475" t="str">
        <f t="shared" ca="1" si="637"/>
        <v>Admitted</v>
      </c>
      <c r="L6475" s="1">
        <f t="shared" ca="1" si="632"/>
        <v>36804</v>
      </c>
    </row>
    <row r="6476" spans="2:12" x14ac:dyDescent="0.25">
      <c r="B6476">
        <f t="shared" ca="1" si="634"/>
        <v>3</v>
      </c>
      <c r="C6476">
        <f t="shared" ca="1" si="633"/>
        <v>8</v>
      </c>
      <c r="D6476">
        <f t="shared" ca="1" si="633"/>
        <v>1926</v>
      </c>
      <c r="E6476">
        <f t="shared" ca="1" si="633"/>
        <v>2</v>
      </c>
      <c r="F6476">
        <f t="shared" ca="1" si="633"/>
        <v>3</v>
      </c>
      <c r="G6476">
        <f t="shared" ca="1" si="633"/>
        <v>2</v>
      </c>
      <c r="I6476" t="str">
        <f t="shared" ca="1" si="635"/>
        <v>Male</v>
      </c>
      <c r="J6476" t="str">
        <f t="shared" ca="1" si="636"/>
        <v>Medicaid</v>
      </c>
      <c r="K6476" t="str">
        <f t="shared" ca="1" si="637"/>
        <v>Admitted</v>
      </c>
      <c r="L6476" s="1">
        <f t="shared" ca="1" si="632"/>
        <v>9712</v>
      </c>
    </row>
    <row r="6477" spans="2:12" x14ac:dyDescent="0.25">
      <c r="B6477">
        <f t="shared" ca="1" si="634"/>
        <v>25</v>
      </c>
      <c r="C6477">
        <f t="shared" ca="1" si="633"/>
        <v>1</v>
      </c>
      <c r="D6477">
        <f t="shared" ca="1" si="633"/>
        <v>1957</v>
      </c>
      <c r="E6477">
        <f t="shared" ca="1" si="633"/>
        <v>1</v>
      </c>
      <c r="F6477">
        <f t="shared" ca="1" si="633"/>
        <v>2</v>
      </c>
      <c r="G6477">
        <f t="shared" ca="1" si="633"/>
        <v>1</v>
      </c>
      <c r="I6477" t="str">
        <f t="shared" ca="1" si="635"/>
        <v>Female</v>
      </c>
      <c r="J6477" t="str">
        <f t="shared" ca="1" si="636"/>
        <v>Medicare</v>
      </c>
      <c r="K6477" t="str">
        <f t="shared" ca="1" si="637"/>
        <v>Discharged</v>
      </c>
      <c r="L6477" s="1">
        <f t="shared" ca="1" si="632"/>
        <v>20845</v>
      </c>
    </row>
    <row r="6478" spans="2:12" x14ac:dyDescent="0.25">
      <c r="B6478">
        <f t="shared" ca="1" si="634"/>
        <v>8</v>
      </c>
      <c r="C6478">
        <f t="shared" ca="1" si="633"/>
        <v>5</v>
      </c>
      <c r="D6478">
        <f t="shared" ca="1" si="633"/>
        <v>1941</v>
      </c>
      <c r="E6478">
        <f t="shared" ca="1" si="633"/>
        <v>2</v>
      </c>
      <c r="F6478">
        <f t="shared" ca="1" si="633"/>
        <v>3</v>
      </c>
      <c r="G6478">
        <f t="shared" ca="1" si="633"/>
        <v>3</v>
      </c>
      <c r="I6478" t="str">
        <f t="shared" ca="1" si="635"/>
        <v>Male</v>
      </c>
      <c r="J6478" t="str">
        <f t="shared" ca="1" si="636"/>
        <v>Medicaid</v>
      </c>
      <c r="K6478" t="str">
        <f t="shared" ca="1" si="637"/>
        <v>Transferred</v>
      </c>
      <c r="L6478" s="1">
        <f t="shared" ca="1" si="632"/>
        <v>15104</v>
      </c>
    </row>
    <row r="6479" spans="2:12" x14ac:dyDescent="0.25">
      <c r="B6479">
        <f t="shared" ca="1" si="634"/>
        <v>20</v>
      </c>
      <c r="C6479">
        <f t="shared" ca="1" si="633"/>
        <v>6</v>
      </c>
      <c r="D6479">
        <f t="shared" ca="1" si="633"/>
        <v>1941</v>
      </c>
      <c r="E6479">
        <f t="shared" ca="1" si="633"/>
        <v>1</v>
      </c>
      <c r="F6479">
        <f t="shared" ca="1" si="633"/>
        <v>3</v>
      </c>
      <c r="G6479">
        <f t="shared" ca="1" si="633"/>
        <v>3</v>
      </c>
      <c r="I6479" t="str">
        <f t="shared" ca="1" si="635"/>
        <v>Female</v>
      </c>
      <c r="J6479" t="str">
        <f t="shared" ca="1" si="636"/>
        <v>Medicaid</v>
      </c>
      <c r="K6479" t="str">
        <f t="shared" ca="1" si="637"/>
        <v>Transferred</v>
      </c>
      <c r="L6479" s="1">
        <f t="shared" ca="1" si="632"/>
        <v>15147</v>
      </c>
    </row>
    <row r="6480" spans="2:12" x14ac:dyDescent="0.25">
      <c r="B6480">
        <f t="shared" ca="1" si="634"/>
        <v>28</v>
      </c>
      <c r="C6480">
        <f t="shared" ca="1" si="633"/>
        <v>11</v>
      </c>
      <c r="D6480">
        <f t="shared" ca="1" si="633"/>
        <v>1937</v>
      </c>
      <c r="E6480">
        <f t="shared" ca="1" si="633"/>
        <v>2</v>
      </c>
      <c r="F6480">
        <f t="shared" ca="1" si="633"/>
        <v>1</v>
      </c>
      <c r="G6480">
        <f t="shared" ca="1" si="633"/>
        <v>4</v>
      </c>
      <c r="I6480" t="str">
        <f t="shared" ca="1" si="635"/>
        <v>Male</v>
      </c>
      <c r="J6480" t="str">
        <f t="shared" ca="1" si="636"/>
        <v>Aetna</v>
      </c>
      <c r="K6480" t="str">
        <f t="shared" ca="1" si="637"/>
        <v>Left without being seen</v>
      </c>
      <c r="L6480" s="1">
        <f t="shared" ca="1" si="632"/>
        <v>13847</v>
      </c>
    </row>
    <row r="6481" spans="2:12" x14ac:dyDescent="0.25">
      <c r="B6481">
        <f t="shared" ca="1" si="634"/>
        <v>22</v>
      </c>
      <c r="C6481">
        <f t="shared" ca="1" si="633"/>
        <v>5</v>
      </c>
      <c r="D6481">
        <f t="shared" ca="1" si="633"/>
        <v>1917</v>
      </c>
      <c r="E6481">
        <f t="shared" ca="1" si="633"/>
        <v>1</v>
      </c>
      <c r="F6481">
        <f t="shared" ca="1" si="633"/>
        <v>5</v>
      </c>
      <c r="G6481">
        <f t="shared" ca="1" si="633"/>
        <v>3</v>
      </c>
      <c r="I6481" t="str">
        <f t="shared" ca="1" si="635"/>
        <v>Female</v>
      </c>
      <c r="J6481" t="str">
        <f t="shared" ca="1" si="636"/>
        <v>Blue Cross</v>
      </c>
      <c r="K6481" t="str">
        <f t="shared" ca="1" si="637"/>
        <v>Transferred</v>
      </c>
      <c r="L6481" s="1">
        <f t="shared" ca="1" si="632"/>
        <v>6352</v>
      </c>
    </row>
    <row r="6482" spans="2:12" x14ac:dyDescent="0.25">
      <c r="B6482">
        <f t="shared" ca="1" si="634"/>
        <v>26</v>
      </c>
      <c r="C6482">
        <f t="shared" ca="1" si="633"/>
        <v>2</v>
      </c>
      <c r="D6482">
        <f t="shared" ca="1" si="633"/>
        <v>1964</v>
      </c>
      <c r="E6482">
        <f t="shared" ca="1" si="633"/>
        <v>1</v>
      </c>
      <c r="F6482">
        <f t="shared" ca="1" si="633"/>
        <v>5</v>
      </c>
      <c r="G6482">
        <f t="shared" ca="1" si="633"/>
        <v>4</v>
      </c>
      <c r="I6482" t="str">
        <f t="shared" ca="1" si="635"/>
        <v>Female</v>
      </c>
      <c r="J6482" t="str">
        <f t="shared" ca="1" si="636"/>
        <v>Blue Cross</v>
      </c>
      <c r="K6482" t="str">
        <f t="shared" ca="1" si="637"/>
        <v>Left without being seen</v>
      </c>
      <c r="L6482" s="1">
        <f t="shared" ca="1" si="632"/>
        <v>23433</v>
      </c>
    </row>
    <row r="6483" spans="2:12" x14ac:dyDescent="0.25">
      <c r="B6483">
        <f t="shared" ca="1" si="634"/>
        <v>12</v>
      </c>
      <c r="C6483">
        <f t="shared" ca="1" si="633"/>
        <v>2</v>
      </c>
      <c r="D6483">
        <f t="shared" ca="1" si="633"/>
        <v>1993</v>
      </c>
      <c r="E6483">
        <f t="shared" ca="1" si="633"/>
        <v>2</v>
      </c>
      <c r="F6483">
        <f t="shared" ca="1" si="633"/>
        <v>4</v>
      </c>
      <c r="G6483">
        <f t="shared" ca="1" si="633"/>
        <v>1</v>
      </c>
      <c r="I6483" t="str">
        <f t="shared" ca="1" si="635"/>
        <v>Male</v>
      </c>
      <c r="J6483" t="str">
        <f t="shared" ca="1" si="636"/>
        <v>Self-pay</v>
      </c>
      <c r="K6483" t="str">
        <f t="shared" ca="1" si="637"/>
        <v>Discharged</v>
      </c>
      <c r="L6483" s="1">
        <f t="shared" ca="1" si="632"/>
        <v>34012</v>
      </c>
    </row>
    <row r="6484" spans="2:12" x14ac:dyDescent="0.25">
      <c r="B6484">
        <f t="shared" ca="1" si="634"/>
        <v>19</v>
      </c>
      <c r="C6484">
        <f t="shared" ca="1" si="633"/>
        <v>2</v>
      </c>
      <c r="D6484">
        <f t="shared" ca="1" si="633"/>
        <v>2000</v>
      </c>
      <c r="E6484">
        <f t="shared" ca="1" si="633"/>
        <v>1</v>
      </c>
      <c r="F6484">
        <f t="shared" ca="1" si="633"/>
        <v>4</v>
      </c>
      <c r="G6484">
        <f t="shared" ca="1" si="633"/>
        <v>4</v>
      </c>
      <c r="I6484" t="str">
        <f t="shared" ca="1" si="635"/>
        <v>Female</v>
      </c>
      <c r="J6484" t="str">
        <f t="shared" ca="1" si="636"/>
        <v>Self-pay</v>
      </c>
      <c r="K6484" t="str">
        <f t="shared" ca="1" si="637"/>
        <v>Left without being seen</v>
      </c>
      <c r="L6484" s="1">
        <f t="shared" ref="L6484:L6547" ca="1" si="638">DATE(D6484,C6484,B6484)</f>
        <v>36575</v>
      </c>
    </row>
    <row r="6485" spans="2:12" x14ac:dyDescent="0.25">
      <c r="B6485">
        <f t="shared" ca="1" si="634"/>
        <v>23</v>
      </c>
      <c r="C6485">
        <f t="shared" ca="1" si="633"/>
        <v>6</v>
      </c>
      <c r="D6485">
        <f t="shared" ca="1" si="633"/>
        <v>1952</v>
      </c>
      <c r="E6485">
        <f t="shared" ca="1" si="633"/>
        <v>2</v>
      </c>
      <c r="F6485">
        <f t="shared" ca="1" si="633"/>
        <v>4</v>
      </c>
      <c r="G6485">
        <f t="shared" ca="1" si="633"/>
        <v>2</v>
      </c>
      <c r="I6485" t="str">
        <f t="shared" ca="1" si="635"/>
        <v>Male</v>
      </c>
      <c r="J6485" t="str">
        <f t="shared" ca="1" si="636"/>
        <v>Self-pay</v>
      </c>
      <c r="K6485" t="str">
        <f t="shared" ca="1" si="637"/>
        <v>Admitted</v>
      </c>
      <c r="L6485" s="1">
        <f t="shared" ca="1" si="638"/>
        <v>19168</v>
      </c>
    </row>
    <row r="6486" spans="2:12" x14ac:dyDescent="0.25">
      <c r="B6486">
        <f t="shared" ca="1" si="634"/>
        <v>29</v>
      </c>
      <c r="C6486">
        <f t="shared" ca="1" si="633"/>
        <v>2</v>
      </c>
      <c r="D6486">
        <f t="shared" ca="1" si="633"/>
        <v>1963</v>
      </c>
      <c r="E6486">
        <f t="shared" ca="1" si="633"/>
        <v>1</v>
      </c>
      <c r="F6486">
        <f t="shared" ca="1" si="633"/>
        <v>5</v>
      </c>
      <c r="G6486">
        <f t="shared" ca="1" si="633"/>
        <v>4</v>
      </c>
      <c r="I6486" t="str">
        <f t="shared" ca="1" si="635"/>
        <v>Female</v>
      </c>
      <c r="J6486" t="str">
        <f t="shared" ca="1" si="636"/>
        <v>Blue Cross</v>
      </c>
      <c r="K6486" t="str">
        <f t="shared" ca="1" si="637"/>
        <v>Left without being seen</v>
      </c>
      <c r="L6486" s="1">
        <f t="shared" ca="1" si="638"/>
        <v>23071</v>
      </c>
    </row>
    <row r="6487" spans="2:12" x14ac:dyDescent="0.25">
      <c r="B6487">
        <f t="shared" ca="1" si="634"/>
        <v>3</v>
      </c>
      <c r="C6487">
        <f t="shared" ca="1" si="633"/>
        <v>4</v>
      </c>
      <c r="D6487">
        <f t="shared" ca="1" si="633"/>
        <v>1942</v>
      </c>
      <c r="E6487">
        <f t="shared" ca="1" si="633"/>
        <v>1</v>
      </c>
      <c r="F6487">
        <f t="shared" ca="1" si="633"/>
        <v>5</v>
      </c>
      <c r="G6487">
        <f t="shared" ca="1" si="633"/>
        <v>3</v>
      </c>
      <c r="I6487" t="str">
        <f t="shared" ca="1" si="635"/>
        <v>Female</v>
      </c>
      <c r="J6487" t="str">
        <f t="shared" ca="1" si="636"/>
        <v>Blue Cross</v>
      </c>
      <c r="K6487" t="str">
        <f t="shared" ca="1" si="637"/>
        <v>Transferred</v>
      </c>
      <c r="L6487" s="1">
        <f t="shared" ca="1" si="638"/>
        <v>15434</v>
      </c>
    </row>
    <row r="6488" spans="2:12" x14ac:dyDescent="0.25">
      <c r="B6488">
        <f t="shared" ca="1" si="634"/>
        <v>2</v>
      </c>
      <c r="C6488">
        <f t="shared" ca="1" si="633"/>
        <v>10</v>
      </c>
      <c r="D6488">
        <f t="shared" ca="1" si="633"/>
        <v>1925</v>
      </c>
      <c r="E6488">
        <f t="shared" ca="1" si="633"/>
        <v>1</v>
      </c>
      <c r="F6488">
        <f t="shared" ca="1" si="633"/>
        <v>4</v>
      </c>
      <c r="G6488">
        <f t="shared" ca="1" si="633"/>
        <v>3</v>
      </c>
      <c r="I6488" t="str">
        <f t="shared" ca="1" si="635"/>
        <v>Female</v>
      </c>
      <c r="J6488" t="str">
        <f t="shared" ca="1" si="636"/>
        <v>Self-pay</v>
      </c>
      <c r="K6488" t="str">
        <f t="shared" ca="1" si="637"/>
        <v>Transferred</v>
      </c>
      <c r="L6488" s="1">
        <f t="shared" ca="1" si="638"/>
        <v>9407</v>
      </c>
    </row>
    <row r="6489" spans="2:12" x14ac:dyDescent="0.25">
      <c r="B6489">
        <f t="shared" ca="1" si="634"/>
        <v>3</v>
      </c>
      <c r="C6489">
        <f t="shared" ca="1" si="633"/>
        <v>9</v>
      </c>
      <c r="D6489">
        <f t="shared" ca="1" si="633"/>
        <v>1931</v>
      </c>
      <c r="E6489">
        <f t="shared" ca="1" si="633"/>
        <v>2</v>
      </c>
      <c r="F6489">
        <f t="shared" ca="1" si="633"/>
        <v>3</v>
      </c>
      <c r="G6489">
        <f t="shared" ca="1" si="633"/>
        <v>2</v>
      </c>
      <c r="I6489" t="str">
        <f t="shared" ca="1" si="635"/>
        <v>Male</v>
      </c>
      <c r="J6489" t="str">
        <f t="shared" ca="1" si="636"/>
        <v>Medicaid</v>
      </c>
      <c r="K6489" t="str">
        <f t="shared" ca="1" si="637"/>
        <v>Admitted</v>
      </c>
      <c r="L6489" s="1">
        <f t="shared" ca="1" si="638"/>
        <v>11569</v>
      </c>
    </row>
    <row r="6490" spans="2:12" x14ac:dyDescent="0.25">
      <c r="B6490">
        <f t="shared" ca="1" si="634"/>
        <v>30</v>
      </c>
      <c r="C6490">
        <f t="shared" ca="1" si="633"/>
        <v>3</v>
      </c>
      <c r="D6490">
        <f t="shared" ca="1" si="633"/>
        <v>1931</v>
      </c>
      <c r="E6490">
        <f t="shared" ca="1" si="633"/>
        <v>1</v>
      </c>
      <c r="F6490">
        <f t="shared" ca="1" si="633"/>
        <v>3</v>
      </c>
      <c r="G6490">
        <f t="shared" ca="1" si="633"/>
        <v>2</v>
      </c>
      <c r="I6490" t="str">
        <f t="shared" ca="1" si="635"/>
        <v>Female</v>
      </c>
      <c r="J6490" t="str">
        <f t="shared" ca="1" si="636"/>
        <v>Medicaid</v>
      </c>
      <c r="K6490" t="str">
        <f t="shared" ca="1" si="637"/>
        <v>Admitted</v>
      </c>
      <c r="L6490" s="1">
        <f t="shared" ca="1" si="638"/>
        <v>11412</v>
      </c>
    </row>
    <row r="6491" spans="2:12" x14ac:dyDescent="0.25">
      <c r="B6491">
        <f t="shared" ca="1" si="634"/>
        <v>16</v>
      </c>
      <c r="C6491">
        <f t="shared" ca="1" si="633"/>
        <v>12</v>
      </c>
      <c r="D6491">
        <f t="shared" ca="1" si="633"/>
        <v>1995</v>
      </c>
      <c r="E6491">
        <f t="shared" ca="1" si="633"/>
        <v>2</v>
      </c>
      <c r="F6491">
        <f t="shared" ca="1" si="633"/>
        <v>1</v>
      </c>
      <c r="G6491">
        <f t="shared" ca="1" si="633"/>
        <v>2</v>
      </c>
      <c r="I6491" t="str">
        <f t="shared" ca="1" si="635"/>
        <v>Male</v>
      </c>
      <c r="J6491" t="str">
        <f t="shared" ca="1" si="636"/>
        <v>Aetna</v>
      </c>
      <c r="K6491" t="str">
        <f t="shared" ca="1" si="637"/>
        <v>Admitted</v>
      </c>
      <c r="L6491" s="1">
        <f t="shared" ca="1" si="638"/>
        <v>35049</v>
      </c>
    </row>
    <row r="6492" spans="2:12" x14ac:dyDescent="0.25">
      <c r="B6492">
        <f t="shared" ca="1" si="634"/>
        <v>14</v>
      </c>
      <c r="C6492">
        <f t="shared" ca="1" si="633"/>
        <v>1</v>
      </c>
      <c r="D6492">
        <f t="shared" ca="1" si="633"/>
        <v>1997</v>
      </c>
      <c r="E6492">
        <f t="shared" ca="1" si="633"/>
        <v>1</v>
      </c>
      <c r="F6492">
        <f t="shared" ca="1" si="633"/>
        <v>1</v>
      </c>
      <c r="G6492">
        <f t="shared" ca="1" si="633"/>
        <v>4</v>
      </c>
      <c r="I6492" t="str">
        <f t="shared" ca="1" si="635"/>
        <v>Female</v>
      </c>
      <c r="J6492" t="str">
        <f t="shared" ca="1" si="636"/>
        <v>Aetna</v>
      </c>
      <c r="K6492" t="str">
        <f t="shared" ca="1" si="637"/>
        <v>Left without being seen</v>
      </c>
      <c r="L6492" s="1">
        <f t="shared" ca="1" si="638"/>
        <v>35444</v>
      </c>
    </row>
    <row r="6493" spans="2:12" x14ac:dyDescent="0.25">
      <c r="B6493">
        <f t="shared" ca="1" si="634"/>
        <v>20</v>
      </c>
      <c r="C6493">
        <f t="shared" ca="1" si="633"/>
        <v>2</v>
      </c>
      <c r="D6493">
        <f t="shared" ca="1" si="633"/>
        <v>1916</v>
      </c>
      <c r="E6493">
        <f t="shared" ca="1" si="633"/>
        <v>1</v>
      </c>
      <c r="F6493">
        <f t="shared" ca="1" si="633"/>
        <v>2</v>
      </c>
      <c r="G6493">
        <f t="shared" ca="1" si="633"/>
        <v>3</v>
      </c>
      <c r="I6493" t="str">
        <f t="shared" ca="1" si="635"/>
        <v>Female</v>
      </c>
      <c r="J6493" t="str">
        <f t="shared" ca="1" si="636"/>
        <v>Medicare</v>
      </c>
      <c r="K6493" t="str">
        <f t="shared" ca="1" si="637"/>
        <v>Transferred</v>
      </c>
      <c r="L6493" s="1">
        <f t="shared" ca="1" si="638"/>
        <v>5895</v>
      </c>
    </row>
    <row r="6494" spans="2:12" x14ac:dyDescent="0.25">
      <c r="B6494">
        <f t="shared" ca="1" si="634"/>
        <v>28</v>
      </c>
      <c r="C6494">
        <f t="shared" ca="1" si="633"/>
        <v>8</v>
      </c>
      <c r="D6494">
        <f t="shared" ca="1" si="633"/>
        <v>1975</v>
      </c>
      <c r="E6494">
        <f t="shared" ref="C6494:G6545" ca="1" si="639">RANDBETWEEN(E$4,E$5)</f>
        <v>1</v>
      </c>
      <c r="F6494">
        <f t="shared" ca="1" si="639"/>
        <v>5</v>
      </c>
      <c r="G6494">
        <f t="shared" ca="1" si="639"/>
        <v>4</v>
      </c>
      <c r="I6494" t="str">
        <f t="shared" ca="1" si="635"/>
        <v>Female</v>
      </c>
      <c r="J6494" t="str">
        <f t="shared" ca="1" si="636"/>
        <v>Blue Cross</v>
      </c>
      <c r="K6494" t="str">
        <f t="shared" ca="1" si="637"/>
        <v>Left without being seen</v>
      </c>
      <c r="L6494" s="1">
        <f t="shared" ca="1" si="638"/>
        <v>27634</v>
      </c>
    </row>
    <row r="6495" spans="2:12" x14ac:dyDescent="0.25">
      <c r="B6495">
        <f t="shared" ca="1" si="634"/>
        <v>6</v>
      </c>
      <c r="C6495">
        <f t="shared" ca="1" si="639"/>
        <v>5</v>
      </c>
      <c r="D6495">
        <f t="shared" ca="1" si="639"/>
        <v>1992</v>
      </c>
      <c r="E6495">
        <f t="shared" ca="1" si="639"/>
        <v>1</v>
      </c>
      <c r="F6495">
        <f t="shared" ca="1" si="639"/>
        <v>5</v>
      </c>
      <c r="G6495">
        <f t="shared" ca="1" si="639"/>
        <v>1</v>
      </c>
      <c r="I6495" t="str">
        <f t="shared" ca="1" si="635"/>
        <v>Female</v>
      </c>
      <c r="J6495" t="str">
        <f t="shared" ca="1" si="636"/>
        <v>Blue Cross</v>
      </c>
      <c r="K6495" t="str">
        <f t="shared" ca="1" si="637"/>
        <v>Discharged</v>
      </c>
      <c r="L6495" s="1">
        <f t="shared" ca="1" si="638"/>
        <v>33730</v>
      </c>
    </row>
    <row r="6496" spans="2:12" x14ac:dyDescent="0.25">
      <c r="B6496">
        <f t="shared" ca="1" si="634"/>
        <v>15</v>
      </c>
      <c r="C6496">
        <f t="shared" ca="1" si="639"/>
        <v>3</v>
      </c>
      <c r="D6496">
        <f t="shared" ca="1" si="639"/>
        <v>1992</v>
      </c>
      <c r="E6496">
        <f t="shared" ca="1" si="639"/>
        <v>1</v>
      </c>
      <c r="F6496">
        <f t="shared" ca="1" si="639"/>
        <v>1</v>
      </c>
      <c r="G6496">
        <f t="shared" ca="1" si="639"/>
        <v>1</v>
      </c>
      <c r="I6496" t="str">
        <f t="shared" ca="1" si="635"/>
        <v>Female</v>
      </c>
      <c r="J6496" t="str">
        <f t="shared" ca="1" si="636"/>
        <v>Aetna</v>
      </c>
      <c r="K6496" t="str">
        <f t="shared" ca="1" si="637"/>
        <v>Discharged</v>
      </c>
      <c r="L6496" s="1">
        <f t="shared" ca="1" si="638"/>
        <v>33678</v>
      </c>
    </row>
    <row r="6497" spans="2:12" x14ac:dyDescent="0.25">
      <c r="B6497">
        <f t="shared" ca="1" si="634"/>
        <v>23</v>
      </c>
      <c r="C6497">
        <f t="shared" ca="1" si="639"/>
        <v>5</v>
      </c>
      <c r="D6497">
        <f t="shared" ca="1" si="639"/>
        <v>1935</v>
      </c>
      <c r="E6497">
        <f t="shared" ca="1" si="639"/>
        <v>1</v>
      </c>
      <c r="F6497">
        <f t="shared" ca="1" si="639"/>
        <v>5</v>
      </c>
      <c r="G6497">
        <f t="shared" ca="1" si="639"/>
        <v>1</v>
      </c>
      <c r="I6497" t="str">
        <f t="shared" ca="1" si="635"/>
        <v>Female</v>
      </c>
      <c r="J6497" t="str">
        <f t="shared" ca="1" si="636"/>
        <v>Blue Cross</v>
      </c>
      <c r="K6497" t="str">
        <f t="shared" ca="1" si="637"/>
        <v>Discharged</v>
      </c>
      <c r="L6497" s="1">
        <f t="shared" ca="1" si="638"/>
        <v>12927</v>
      </c>
    </row>
    <row r="6498" spans="2:12" x14ac:dyDescent="0.25">
      <c r="B6498">
        <f t="shared" ca="1" si="634"/>
        <v>7</v>
      </c>
      <c r="C6498">
        <f t="shared" ca="1" si="639"/>
        <v>3</v>
      </c>
      <c r="D6498">
        <f t="shared" ca="1" si="639"/>
        <v>1948</v>
      </c>
      <c r="E6498">
        <f t="shared" ca="1" si="639"/>
        <v>2</v>
      </c>
      <c r="F6498">
        <f t="shared" ca="1" si="639"/>
        <v>3</v>
      </c>
      <c r="G6498">
        <f t="shared" ca="1" si="639"/>
        <v>3</v>
      </c>
      <c r="I6498" t="str">
        <f t="shared" ca="1" si="635"/>
        <v>Male</v>
      </c>
      <c r="J6498" t="str">
        <f t="shared" ca="1" si="636"/>
        <v>Medicaid</v>
      </c>
      <c r="K6498" t="str">
        <f t="shared" ca="1" si="637"/>
        <v>Transferred</v>
      </c>
      <c r="L6498" s="1">
        <f t="shared" ca="1" si="638"/>
        <v>17599</v>
      </c>
    </row>
    <row r="6499" spans="2:12" x14ac:dyDescent="0.25">
      <c r="B6499">
        <f t="shared" ca="1" si="634"/>
        <v>7</v>
      </c>
      <c r="C6499">
        <f t="shared" ca="1" si="639"/>
        <v>5</v>
      </c>
      <c r="D6499">
        <f t="shared" ca="1" si="639"/>
        <v>2010</v>
      </c>
      <c r="E6499">
        <f t="shared" ca="1" si="639"/>
        <v>2</v>
      </c>
      <c r="F6499">
        <f t="shared" ca="1" si="639"/>
        <v>4</v>
      </c>
      <c r="G6499">
        <f t="shared" ca="1" si="639"/>
        <v>3</v>
      </c>
      <c r="I6499" t="str">
        <f t="shared" ca="1" si="635"/>
        <v>Male</v>
      </c>
      <c r="J6499" t="str">
        <f t="shared" ca="1" si="636"/>
        <v>Self-pay</v>
      </c>
      <c r="K6499" t="str">
        <f t="shared" ca="1" si="637"/>
        <v>Transferred</v>
      </c>
      <c r="L6499" s="1">
        <f t="shared" ca="1" si="638"/>
        <v>40305</v>
      </c>
    </row>
    <row r="6500" spans="2:12" x14ac:dyDescent="0.25">
      <c r="B6500">
        <f t="shared" ca="1" si="634"/>
        <v>17</v>
      </c>
      <c r="C6500">
        <f t="shared" ca="1" si="639"/>
        <v>2</v>
      </c>
      <c r="D6500">
        <f t="shared" ca="1" si="639"/>
        <v>1960</v>
      </c>
      <c r="E6500">
        <f t="shared" ca="1" si="639"/>
        <v>2</v>
      </c>
      <c r="F6500">
        <f t="shared" ca="1" si="639"/>
        <v>5</v>
      </c>
      <c r="G6500">
        <f t="shared" ca="1" si="639"/>
        <v>2</v>
      </c>
      <c r="I6500" t="str">
        <f t="shared" ca="1" si="635"/>
        <v>Male</v>
      </c>
      <c r="J6500" t="str">
        <f t="shared" ca="1" si="636"/>
        <v>Blue Cross</v>
      </c>
      <c r="K6500" t="str">
        <f t="shared" ca="1" si="637"/>
        <v>Admitted</v>
      </c>
      <c r="L6500" s="1">
        <f t="shared" ca="1" si="638"/>
        <v>21963</v>
      </c>
    </row>
    <row r="6501" spans="2:12" x14ac:dyDescent="0.25">
      <c r="B6501">
        <f t="shared" ca="1" si="634"/>
        <v>27</v>
      </c>
      <c r="C6501">
        <f t="shared" ca="1" si="639"/>
        <v>12</v>
      </c>
      <c r="D6501">
        <f t="shared" ca="1" si="639"/>
        <v>1993</v>
      </c>
      <c r="E6501">
        <f t="shared" ca="1" si="639"/>
        <v>2</v>
      </c>
      <c r="F6501">
        <f t="shared" ca="1" si="639"/>
        <v>1</v>
      </c>
      <c r="G6501">
        <f t="shared" ca="1" si="639"/>
        <v>2</v>
      </c>
      <c r="I6501" t="str">
        <f t="shared" ca="1" si="635"/>
        <v>Male</v>
      </c>
      <c r="J6501" t="str">
        <f t="shared" ca="1" si="636"/>
        <v>Aetna</v>
      </c>
      <c r="K6501" t="str">
        <f t="shared" ca="1" si="637"/>
        <v>Admitted</v>
      </c>
      <c r="L6501" s="1">
        <f t="shared" ca="1" si="638"/>
        <v>34330</v>
      </c>
    </row>
    <row r="6502" spans="2:12" x14ac:dyDescent="0.25">
      <c r="B6502">
        <f t="shared" ca="1" si="634"/>
        <v>21</v>
      </c>
      <c r="C6502">
        <f t="shared" ca="1" si="639"/>
        <v>4</v>
      </c>
      <c r="D6502">
        <f t="shared" ca="1" si="639"/>
        <v>1984</v>
      </c>
      <c r="E6502">
        <f t="shared" ca="1" si="639"/>
        <v>1</v>
      </c>
      <c r="F6502">
        <f t="shared" ca="1" si="639"/>
        <v>4</v>
      </c>
      <c r="G6502">
        <f t="shared" ca="1" si="639"/>
        <v>4</v>
      </c>
      <c r="I6502" t="str">
        <f t="shared" ca="1" si="635"/>
        <v>Female</v>
      </c>
      <c r="J6502" t="str">
        <f t="shared" ca="1" si="636"/>
        <v>Self-pay</v>
      </c>
      <c r="K6502" t="str">
        <f t="shared" ca="1" si="637"/>
        <v>Left without being seen</v>
      </c>
      <c r="L6502" s="1">
        <f t="shared" ca="1" si="638"/>
        <v>30793</v>
      </c>
    </row>
    <row r="6503" spans="2:12" x14ac:dyDescent="0.25">
      <c r="B6503">
        <f t="shared" ca="1" si="634"/>
        <v>13</v>
      </c>
      <c r="C6503">
        <f t="shared" ca="1" si="639"/>
        <v>6</v>
      </c>
      <c r="D6503">
        <f t="shared" ca="1" si="639"/>
        <v>1947</v>
      </c>
      <c r="E6503">
        <f t="shared" ca="1" si="639"/>
        <v>1</v>
      </c>
      <c r="F6503">
        <f t="shared" ca="1" si="639"/>
        <v>1</v>
      </c>
      <c r="G6503">
        <f t="shared" ca="1" si="639"/>
        <v>4</v>
      </c>
      <c r="I6503" t="str">
        <f t="shared" ca="1" si="635"/>
        <v>Female</v>
      </c>
      <c r="J6503" t="str">
        <f t="shared" ca="1" si="636"/>
        <v>Aetna</v>
      </c>
      <c r="K6503" t="str">
        <f t="shared" ca="1" si="637"/>
        <v>Left without being seen</v>
      </c>
      <c r="L6503" s="1">
        <f t="shared" ca="1" si="638"/>
        <v>17331</v>
      </c>
    </row>
    <row r="6504" spans="2:12" x14ac:dyDescent="0.25">
      <c r="B6504">
        <f t="shared" ca="1" si="634"/>
        <v>4</v>
      </c>
      <c r="C6504">
        <f t="shared" ca="1" si="639"/>
        <v>2</v>
      </c>
      <c r="D6504">
        <f t="shared" ca="1" si="639"/>
        <v>1917</v>
      </c>
      <c r="E6504">
        <f t="shared" ca="1" si="639"/>
        <v>1</v>
      </c>
      <c r="F6504">
        <f t="shared" ca="1" si="639"/>
        <v>1</v>
      </c>
      <c r="G6504">
        <f t="shared" ca="1" si="639"/>
        <v>2</v>
      </c>
      <c r="I6504" t="str">
        <f t="shared" ca="1" si="635"/>
        <v>Female</v>
      </c>
      <c r="J6504" t="str">
        <f t="shared" ca="1" si="636"/>
        <v>Aetna</v>
      </c>
      <c r="K6504" t="str">
        <f t="shared" ca="1" si="637"/>
        <v>Admitted</v>
      </c>
      <c r="L6504" s="1">
        <f t="shared" ca="1" si="638"/>
        <v>6245</v>
      </c>
    </row>
    <row r="6505" spans="2:12" x14ac:dyDescent="0.25">
      <c r="B6505">
        <f t="shared" ca="1" si="634"/>
        <v>1</v>
      </c>
      <c r="C6505">
        <f t="shared" ca="1" si="639"/>
        <v>11</v>
      </c>
      <c r="D6505">
        <f t="shared" ca="1" si="639"/>
        <v>1943</v>
      </c>
      <c r="E6505">
        <f t="shared" ca="1" si="639"/>
        <v>2</v>
      </c>
      <c r="F6505">
        <f t="shared" ca="1" si="639"/>
        <v>3</v>
      </c>
      <c r="G6505">
        <f t="shared" ca="1" si="639"/>
        <v>2</v>
      </c>
      <c r="I6505" t="str">
        <f t="shared" ca="1" si="635"/>
        <v>Male</v>
      </c>
      <c r="J6505" t="str">
        <f t="shared" ca="1" si="636"/>
        <v>Medicaid</v>
      </c>
      <c r="K6505" t="str">
        <f t="shared" ca="1" si="637"/>
        <v>Admitted</v>
      </c>
      <c r="L6505" s="1">
        <f t="shared" ca="1" si="638"/>
        <v>16011</v>
      </c>
    </row>
    <row r="6506" spans="2:12" x14ac:dyDescent="0.25">
      <c r="B6506">
        <f t="shared" ca="1" si="634"/>
        <v>25</v>
      </c>
      <c r="C6506">
        <f t="shared" ca="1" si="639"/>
        <v>12</v>
      </c>
      <c r="D6506">
        <f t="shared" ca="1" si="639"/>
        <v>1924</v>
      </c>
      <c r="E6506">
        <f t="shared" ca="1" si="639"/>
        <v>1</v>
      </c>
      <c r="F6506">
        <f t="shared" ca="1" si="639"/>
        <v>2</v>
      </c>
      <c r="G6506">
        <f t="shared" ca="1" si="639"/>
        <v>4</v>
      </c>
      <c r="I6506" t="str">
        <f t="shared" ca="1" si="635"/>
        <v>Female</v>
      </c>
      <c r="J6506" t="str">
        <f t="shared" ca="1" si="636"/>
        <v>Medicare</v>
      </c>
      <c r="K6506" t="str">
        <f t="shared" ca="1" si="637"/>
        <v>Left without being seen</v>
      </c>
      <c r="L6506" s="1">
        <f t="shared" ca="1" si="638"/>
        <v>9126</v>
      </c>
    </row>
    <row r="6507" spans="2:12" x14ac:dyDescent="0.25">
      <c r="B6507">
        <f t="shared" ca="1" si="634"/>
        <v>6</v>
      </c>
      <c r="C6507">
        <f t="shared" ca="1" si="639"/>
        <v>8</v>
      </c>
      <c r="D6507">
        <f t="shared" ca="1" si="639"/>
        <v>1957</v>
      </c>
      <c r="E6507">
        <f t="shared" ca="1" si="639"/>
        <v>2</v>
      </c>
      <c r="F6507">
        <f t="shared" ca="1" si="639"/>
        <v>5</v>
      </c>
      <c r="G6507">
        <f t="shared" ca="1" si="639"/>
        <v>2</v>
      </c>
      <c r="I6507" t="str">
        <f t="shared" ca="1" si="635"/>
        <v>Male</v>
      </c>
      <c r="J6507" t="str">
        <f t="shared" ca="1" si="636"/>
        <v>Blue Cross</v>
      </c>
      <c r="K6507" t="str">
        <f t="shared" ca="1" si="637"/>
        <v>Admitted</v>
      </c>
      <c r="L6507" s="1">
        <f t="shared" ca="1" si="638"/>
        <v>21038</v>
      </c>
    </row>
    <row r="6508" spans="2:12" x14ac:dyDescent="0.25">
      <c r="B6508">
        <f t="shared" ca="1" si="634"/>
        <v>18</v>
      </c>
      <c r="C6508">
        <f t="shared" ca="1" si="639"/>
        <v>6</v>
      </c>
      <c r="D6508">
        <f t="shared" ca="1" si="639"/>
        <v>1966</v>
      </c>
      <c r="E6508">
        <f t="shared" ca="1" si="639"/>
        <v>1</v>
      </c>
      <c r="F6508">
        <f t="shared" ca="1" si="639"/>
        <v>4</v>
      </c>
      <c r="G6508">
        <f t="shared" ca="1" si="639"/>
        <v>3</v>
      </c>
      <c r="I6508" t="str">
        <f t="shared" ca="1" si="635"/>
        <v>Female</v>
      </c>
      <c r="J6508" t="str">
        <f t="shared" ca="1" si="636"/>
        <v>Self-pay</v>
      </c>
      <c r="K6508" t="str">
        <f t="shared" ca="1" si="637"/>
        <v>Transferred</v>
      </c>
      <c r="L6508" s="1">
        <f t="shared" ca="1" si="638"/>
        <v>24276</v>
      </c>
    </row>
    <row r="6509" spans="2:12" x14ac:dyDescent="0.25">
      <c r="B6509">
        <f t="shared" ca="1" si="634"/>
        <v>2</v>
      </c>
      <c r="C6509">
        <f t="shared" ca="1" si="639"/>
        <v>8</v>
      </c>
      <c r="D6509">
        <f t="shared" ca="1" si="639"/>
        <v>1922</v>
      </c>
      <c r="E6509">
        <f t="shared" ca="1" si="639"/>
        <v>1</v>
      </c>
      <c r="F6509">
        <f t="shared" ca="1" si="639"/>
        <v>5</v>
      </c>
      <c r="G6509">
        <f t="shared" ca="1" si="639"/>
        <v>3</v>
      </c>
      <c r="I6509" t="str">
        <f t="shared" ca="1" si="635"/>
        <v>Female</v>
      </c>
      <c r="J6509" t="str">
        <f t="shared" ca="1" si="636"/>
        <v>Blue Cross</v>
      </c>
      <c r="K6509" t="str">
        <f t="shared" ca="1" si="637"/>
        <v>Transferred</v>
      </c>
      <c r="L6509" s="1">
        <f t="shared" ca="1" si="638"/>
        <v>8250</v>
      </c>
    </row>
    <row r="6510" spans="2:12" x14ac:dyDescent="0.25">
      <c r="B6510">
        <f t="shared" ca="1" si="634"/>
        <v>13</v>
      </c>
      <c r="C6510">
        <f t="shared" ca="1" si="639"/>
        <v>10</v>
      </c>
      <c r="D6510">
        <f t="shared" ca="1" si="639"/>
        <v>1924</v>
      </c>
      <c r="E6510">
        <f t="shared" ca="1" si="639"/>
        <v>1</v>
      </c>
      <c r="F6510">
        <f t="shared" ca="1" si="639"/>
        <v>2</v>
      </c>
      <c r="G6510">
        <f t="shared" ca="1" si="639"/>
        <v>2</v>
      </c>
      <c r="I6510" t="str">
        <f t="shared" ca="1" si="635"/>
        <v>Female</v>
      </c>
      <c r="J6510" t="str">
        <f t="shared" ca="1" si="636"/>
        <v>Medicare</v>
      </c>
      <c r="K6510" t="str">
        <f t="shared" ca="1" si="637"/>
        <v>Admitted</v>
      </c>
      <c r="L6510" s="1">
        <f t="shared" ca="1" si="638"/>
        <v>9053</v>
      </c>
    </row>
    <row r="6511" spans="2:12" x14ac:dyDescent="0.25">
      <c r="B6511">
        <f t="shared" ca="1" si="634"/>
        <v>29</v>
      </c>
      <c r="C6511">
        <f t="shared" ca="1" si="639"/>
        <v>1</v>
      </c>
      <c r="D6511">
        <f t="shared" ca="1" si="639"/>
        <v>1998</v>
      </c>
      <c r="E6511">
        <f t="shared" ca="1" si="639"/>
        <v>1</v>
      </c>
      <c r="F6511">
        <f t="shared" ca="1" si="639"/>
        <v>1</v>
      </c>
      <c r="G6511">
        <f t="shared" ca="1" si="639"/>
        <v>3</v>
      </c>
      <c r="I6511" t="str">
        <f t="shared" ca="1" si="635"/>
        <v>Female</v>
      </c>
      <c r="J6511" t="str">
        <f t="shared" ca="1" si="636"/>
        <v>Aetna</v>
      </c>
      <c r="K6511" t="str">
        <f t="shared" ca="1" si="637"/>
        <v>Transferred</v>
      </c>
      <c r="L6511" s="1">
        <f t="shared" ca="1" si="638"/>
        <v>35824</v>
      </c>
    </row>
    <row r="6512" spans="2:12" x14ac:dyDescent="0.25">
      <c r="B6512">
        <f t="shared" ca="1" si="634"/>
        <v>7</v>
      </c>
      <c r="C6512">
        <f t="shared" ca="1" si="639"/>
        <v>1</v>
      </c>
      <c r="D6512">
        <f t="shared" ca="1" si="639"/>
        <v>1952</v>
      </c>
      <c r="E6512">
        <f t="shared" ca="1" si="639"/>
        <v>1</v>
      </c>
      <c r="F6512">
        <f t="shared" ca="1" si="639"/>
        <v>5</v>
      </c>
      <c r="G6512">
        <f t="shared" ca="1" si="639"/>
        <v>3</v>
      </c>
      <c r="I6512" t="str">
        <f t="shared" ca="1" si="635"/>
        <v>Female</v>
      </c>
      <c r="J6512" t="str">
        <f t="shared" ca="1" si="636"/>
        <v>Blue Cross</v>
      </c>
      <c r="K6512" t="str">
        <f t="shared" ca="1" si="637"/>
        <v>Transferred</v>
      </c>
      <c r="L6512" s="1">
        <f t="shared" ca="1" si="638"/>
        <v>19000</v>
      </c>
    </row>
    <row r="6513" spans="2:12" x14ac:dyDescent="0.25">
      <c r="B6513">
        <f t="shared" ca="1" si="634"/>
        <v>5</v>
      </c>
      <c r="C6513">
        <f t="shared" ca="1" si="639"/>
        <v>6</v>
      </c>
      <c r="D6513">
        <f t="shared" ca="1" si="639"/>
        <v>1929</v>
      </c>
      <c r="E6513">
        <f t="shared" ca="1" si="639"/>
        <v>1</v>
      </c>
      <c r="F6513">
        <f t="shared" ca="1" si="639"/>
        <v>1</v>
      </c>
      <c r="G6513">
        <f t="shared" ca="1" si="639"/>
        <v>4</v>
      </c>
      <c r="I6513" t="str">
        <f t="shared" ca="1" si="635"/>
        <v>Female</v>
      </c>
      <c r="J6513" t="str">
        <f t="shared" ca="1" si="636"/>
        <v>Aetna</v>
      </c>
      <c r="K6513" t="str">
        <f t="shared" ca="1" si="637"/>
        <v>Left without being seen</v>
      </c>
      <c r="L6513" s="1">
        <f t="shared" ca="1" si="638"/>
        <v>10749</v>
      </c>
    </row>
    <row r="6514" spans="2:12" x14ac:dyDescent="0.25">
      <c r="B6514">
        <f t="shared" ca="1" si="634"/>
        <v>27</v>
      </c>
      <c r="C6514">
        <f t="shared" ca="1" si="639"/>
        <v>9</v>
      </c>
      <c r="D6514">
        <f t="shared" ca="1" si="639"/>
        <v>1962</v>
      </c>
      <c r="E6514">
        <f t="shared" ca="1" si="639"/>
        <v>1</v>
      </c>
      <c r="F6514">
        <f t="shared" ca="1" si="639"/>
        <v>1</v>
      </c>
      <c r="G6514">
        <f t="shared" ca="1" si="639"/>
        <v>1</v>
      </c>
      <c r="I6514" t="str">
        <f t="shared" ca="1" si="635"/>
        <v>Female</v>
      </c>
      <c r="J6514" t="str">
        <f t="shared" ca="1" si="636"/>
        <v>Aetna</v>
      </c>
      <c r="K6514" t="str">
        <f t="shared" ca="1" si="637"/>
        <v>Discharged</v>
      </c>
      <c r="L6514" s="1">
        <f t="shared" ca="1" si="638"/>
        <v>22916</v>
      </c>
    </row>
    <row r="6515" spans="2:12" x14ac:dyDescent="0.25">
      <c r="B6515">
        <f t="shared" ca="1" si="634"/>
        <v>26</v>
      </c>
      <c r="C6515">
        <f t="shared" ca="1" si="639"/>
        <v>3</v>
      </c>
      <c r="D6515">
        <f t="shared" ca="1" si="639"/>
        <v>1915</v>
      </c>
      <c r="E6515">
        <f t="shared" ca="1" si="639"/>
        <v>1</v>
      </c>
      <c r="F6515">
        <f t="shared" ca="1" si="639"/>
        <v>3</v>
      </c>
      <c r="G6515">
        <f t="shared" ca="1" si="639"/>
        <v>2</v>
      </c>
      <c r="I6515" t="str">
        <f t="shared" ca="1" si="635"/>
        <v>Female</v>
      </c>
      <c r="J6515" t="str">
        <f t="shared" ca="1" si="636"/>
        <v>Medicaid</v>
      </c>
      <c r="K6515" t="str">
        <f t="shared" ca="1" si="637"/>
        <v>Admitted</v>
      </c>
      <c r="L6515" s="1">
        <f t="shared" ca="1" si="638"/>
        <v>5564</v>
      </c>
    </row>
    <row r="6516" spans="2:12" x14ac:dyDescent="0.25">
      <c r="B6516">
        <f t="shared" ca="1" si="634"/>
        <v>30</v>
      </c>
      <c r="C6516">
        <f t="shared" ca="1" si="639"/>
        <v>12</v>
      </c>
      <c r="D6516">
        <f t="shared" ca="1" si="639"/>
        <v>1936</v>
      </c>
      <c r="E6516">
        <f t="shared" ca="1" si="639"/>
        <v>1</v>
      </c>
      <c r="F6516">
        <f t="shared" ca="1" si="639"/>
        <v>5</v>
      </c>
      <c r="G6516">
        <f t="shared" ca="1" si="639"/>
        <v>1</v>
      </c>
      <c r="I6516" t="str">
        <f t="shared" ca="1" si="635"/>
        <v>Female</v>
      </c>
      <c r="J6516" t="str">
        <f t="shared" ca="1" si="636"/>
        <v>Blue Cross</v>
      </c>
      <c r="K6516" t="str">
        <f t="shared" ca="1" si="637"/>
        <v>Discharged</v>
      </c>
      <c r="L6516" s="1">
        <f t="shared" ca="1" si="638"/>
        <v>13514</v>
      </c>
    </row>
    <row r="6517" spans="2:12" x14ac:dyDescent="0.25">
      <c r="B6517">
        <f t="shared" ca="1" si="634"/>
        <v>6</v>
      </c>
      <c r="C6517">
        <f t="shared" ca="1" si="639"/>
        <v>8</v>
      </c>
      <c r="D6517">
        <f t="shared" ca="1" si="639"/>
        <v>1983</v>
      </c>
      <c r="E6517">
        <f t="shared" ca="1" si="639"/>
        <v>2</v>
      </c>
      <c r="F6517">
        <f t="shared" ca="1" si="639"/>
        <v>2</v>
      </c>
      <c r="G6517">
        <f t="shared" ca="1" si="639"/>
        <v>3</v>
      </c>
      <c r="I6517" t="str">
        <f t="shared" ca="1" si="635"/>
        <v>Male</v>
      </c>
      <c r="J6517" t="str">
        <f t="shared" ca="1" si="636"/>
        <v>Medicare</v>
      </c>
      <c r="K6517" t="str">
        <f t="shared" ca="1" si="637"/>
        <v>Transferred</v>
      </c>
      <c r="L6517" s="1">
        <f t="shared" ca="1" si="638"/>
        <v>30534</v>
      </c>
    </row>
    <row r="6518" spans="2:12" x14ac:dyDescent="0.25">
      <c r="B6518">
        <f t="shared" ca="1" si="634"/>
        <v>21</v>
      </c>
      <c r="C6518">
        <f t="shared" ca="1" si="639"/>
        <v>6</v>
      </c>
      <c r="D6518">
        <f t="shared" ca="1" si="639"/>
        <v>1929</v>
      </c>
      <c r="E6518">
        <f t="shared" ca="1" si="639"/>
        <v>1</v>
      </c>
      <c r="F6518">
        <f t="shared" ca="1" si="639"/>
        <v>4</v>
      </c>
      <c r="G6518">
        <f t="shared" ca="1" si="639"/>
        <v>3</v>
      </c>
      <c r="I6518" t="str">
        <f t="shared" ca="1" si="635"/>
        <v>Female</v>
      </c>
      <c r="J6518" t="str">
        <f t="shared" ca="1" si="636"/>
        <v>Self-pay</v>
      </c>
      <c r="K6518" t="str">
        <f t="shared" ca="1" si="637"/>
        <v>Transferred</v>
      </c>
      <c r="L6518" s="1">
        <f t="shared" ca="1" si="638"/>
        <v>10765</v>
      </c>
    </row>
    <row r="6519" spans="2:12" x14ac:dyDescent="0.25">
      <c r="B6519">
        <f t="shared" ca="1" si="634"/>
        <v>20</v>
      </c>
      <c r="C6519">
        <f t="shared" ca="1" si="639"/>
        <v>10</v>
      </c>
      <c r="D6519">
        <f t="shared" ca="1" si="639"/>
        <v>1924</v>
      </c>
      <c r="E6519">
        <f t="shared" ca="1" si="639"/>
        <v>2</v>
      </c>
      <c r="F6519">
        <f t="shared" ca="1" si="639"/>
        <v>2</v>
      </c>
      <c r="G6519">
        <f t="shared" ca="1" si="639"/>
        <v>4</v>
      </c>
      <c r="I6519" t="str">
        <f t="shared" ca="1" si="635"/>
        <v>Male</v>
      </c>
      <c r="J6519" t="str">
        <f t="shared" ca="1" si="636"/>
        <v>Medicare</v>
      </c>
      <c r="K6519" t="str">
        <f t="shared" ca="1" si="637"/>
        <v>Left without being seen</v>
      </c>
      <c r="L6519" s="1">
        <f t="shared" ca="1" si="638"/>
        <v>9060</v>
      </c>
    </row>
    <row r="6520" spans="2:12" x14ac:dyDescent="0.25">
      <c r="B6520">
        <f t="shared" ca="1" si="634"/>
        <v>3</v>
      </c>
      <c r="C6520">
        <f t="shared" ca="1" si="639"/>
        <v>10</v>
      </c>
      <c r="D6520">
        <f t="shared" ca="1" si="639"/>
        <v>1944</v>
      </c>
      <c r="E6520">
        <f t="shared" ca="1" si="639"/>
        <v>2</v>
      </c>
      <c r="F6520">
        <f t="shared" ca="1" si="639"/>
        <v>4</v>
      </c>
      <c r="G6520">
        <f t="shared" ca="1" si="639"/>
        <v>2</v>
      </c>
      <c r="I6520" t="str">
        <f t="shared" ca="1" si="635"/>
        <v>Male</v>
      </c>
      <c r="J6520" t="str">
        <f t="shared" ca="1" si="636"/>
        <v>Self-pay</v>
      </c>
      <c r="K6520" t="str">
        <f t="shared" ca="1" si="637"/>
        <v>Admitted</v>
      </c>
      <c r="L6520" s="1">
        <f t="shared" ca="1" si="638"/>
        <v>16348</v>
      </c>
    </row>
    <row r="6521" spans="2:12" x14ac:dyDescent="0.25">
      <c r="B6521">
        <f t="shared" ca="1" si="634"/>
        <v>25</v>
      </c>
      <c r="C6521">
        <f t="shared" ca="1" si="639"/>
        <v>1</v>
      </c>
      <c r="D6521">
        <f t="shared" ca="1" si="639"/>
        <v>1956</v>
      </c>
      <c r="E6521">
        <f t="shared" ca="1" si="639"/>
        <v>2</v>
      </c>
      <c r="F6521">
        <f t="shared" ca="1" si="639"/>
        <v>5</v>
      </c>
      <c r="G6521">
        <f t="shared" ca="1" si="639"/>
        <v>4</v>
      </c>
      <c r="I6521" t="str">
        <f t="shared" ca="1" si="635"/>
        <v>Male</v>
      </c>
      <c r="J6521" t="str">
        <f t="shared" ca="1" si="636"/>
        <v>Blue Cross</v>
      </c>
      <c r="K6521" t="str">
        <f t="shared" ca="1" si="637"/>
        <v>Left without being seen</v>
      </c>
      <c r="L6521" s="1">
        <f t="shared" ca="1" si="638"/>
        <v>20479</v>
      </c>
    </row>
    <row r="6522" spans="2:12" x14ac:dyDescent="0.25">
      <c r="B6522">
        <f t="shared" ca="1" si="634"/>
        <v>19</v>
      </c>
      <c r="C6522">
        <f t="shared" ca="1" si="639"/>
        <v>5</v>
      </c>
      <c r="D6522">
        <f t="shared" ca="1" si="639"/>
        <v>1999</v>
      </c>
      <c r="E6522">
        <f t="shared" ca="1" si="639"/>
        <v>1</v>
      </c>
      <c r="F6522">
        <f t="shared" ca="1" si="639"/>
        <v>3</v>
      </c>
      <c r="G6522">
        <f t="shared" ca="1" si="639"/>
        <v>4</v>
      </c>
      <c r="I6522" t="str">
        <f t="shared" ca="1" si="635"/>
        <v>Female</v>
      </c>
      <c r="J6522" t="str">
        <f t="shared" ca="1" si="636"/>
        <v>Medicaid</v>
      </c>
      <c r="K6522" t="str">
        <f t="shared" ca="1" si="637"/>
        <v>Left without being seen</v>
      </c>
      <c r="L6522" s="1">
        <f t="shared" ca="1" si="638"/>
        <v>36299</v>
      </c>
    </row>
    <row r="6523" spans="2:12" x14ac:dyDescent="0.25">
      <c r="B6523">
        <f t="shared" ca="1" si="634"/>
        <v>27</v>
      </c>
      <c r="C6523">
        <f t="shared" ca="1" si="639"/>
        <v>3</v>
      </c>
      <c r="D6523">
        <f t="shared" ca="1" si="639"/>
        <v>1970</v>
      </c>
      <c r="E6523">
        <f t="shared" ca="1" si="639"/>
        <v>1</v>
      </c>
      <c r="F6523">
        <f t="shared" ca="1" si="639"/>
        <v>1</v>
      </c>
      <c r="G6523">
        <f t="shared" ca="1" si="639"/>
        <v>2</v>
      </c>
      <c r="I6523" t="str">
        <f t="shared" ca="1" si="635"/>
        <v>Female</v>
      </c>
      <c r="J6523" t="str">
        <f t="shared" ca="1" si="636"/>
        <v>Aetna</v>
      </c>
      <c r="K6523" t="str">
        <f t="shared" ca="1" si="637"/>
        <v>Admitted</v>
      </c>
      <c r="L6523" s="1">
        <f t="shared" ca="1" si="638"/>
        <v>25654</v>
      </c>
    </row>
    <row r="6524" spans="2:12" x14ac:dyDescent="0.25">
      <c r="B6524">
        <f t="shared" ca="1" si="634"/>
        <v>14</v>
      </c>
      <c r="C6524">
        <f t="shared" ca="1" si="639"/>
        <v>1</v>
      </c>
      <c r="D6524">
        <f t="shared" ca="1" si="639"/>
        <v>1983</v>
      </c>
      <c r="E6524">
        <f t="shared" ca="1" si="639"/>
        <v>2</v>
      </c>
      <c r="F6524">
        <f t="shared" ca="1" si="639"/>
        <v>1</v>
      </c>
      <c r="G6524">
        <f t="shared" ca="1" si="639"/>
        <v>2</v>
      </c>
      <c r="I6524" t="str">
        <f t="shared" ca="1" si="635"/>
        <v>Male</v>
      </c>
      <c r="J6524" t="str">
        <f t="shared" ca="1" si="636"/>
        <v>Aetna</v>
      </c>
      <c r="K6524" t="str">
        <f t="shared" ca="1" si="637"/>
        <v>Admitted</v>
      </c>
      <c r="L6524" s="1">
        <f t="shared" ca="1" si="638"/>
        <v>30330</v>
      </c>
    </row>
    <row r="6525" spans="2:12" x14ac:dyDescent="0.25">
      <c r="B6525">
        <f t="shared" ca="1" si="634"/>
        <v>2</v>
      </c>
      <c r="C6525">
        <f t="shared" ca="1" si="639"/>
        <v>10</v>
      </c>
      <c r="D6525">
        <f t="shared" ca="1" si="639"/>
        <v>1937</v>
      </c>
      <c r="E6525">
        <f t="shared" ca="1" si="639"/>
        <v>1</v>
      </c>
      <c r="F6525">
        <f t="shared" ca="1" si="639"/>
        <v>3</v>
      </c>
      <c r="G6525">
        <f t="shared" ca="1" si="639"/>
        <v>4</v>
      </c>
      <c r="I6525" t="str">
        <f t="shared" ca="1" si="635"/>
        <v>Female</v>
      </c>
      <c r="J6525" t="str">
        <f t="shared" ca="1" si="636"/>
        <v>Medicaid</v>
      </c>
      <c r="K6525" t="str">
        <f t="shared" ca="1" si="637"/>
        <v>Left without being seen</v>
      </c>
      <c r="L6525" s="1">
        <f t="shared" ca="1" si="638"/>
        <v>13790</v>
      </c>
    </row>
    <row r="6526" spans="2:12" x14ac:dyDescent="0.25">
      <c r="B6526">
        <f t="shared" ca="1" si="634"/>
        <v>16</v>
      </c>
      <c r="C6526">
        <f t="shared" ca="1" si="639"/>
        <v>3</v>
      </c>
      <c r="D6526">
        <f t="shared" ca="1" si="639"/>
        <v>1960</v>
      </c>
      <c r="E6526">
        <f t="shared" ca="1" si="639"/>
        <v>1</v>
      </c>
      <c r="F6526">
        <f t="shared" ca="1" si="639"/>
        <v>3</v>
      </c>
      <c r="G6526">
        <f t="shared" ca="1" si="639"/>
        <v>1</v>
      </c>
      <c r="I6526" t="str">
        <f t="shared" ca="1" si="635"/>
        <v>Female</v>
      </c>
      <c r="J6526" t="str">
        <f t="shared" ca="1" si="636"/>
        <v>Medicaid</v>
      </c>
      <c r="K6526" t="str">
        <f t="shared" ca="1" si="637"/>
        <v>Discharged</v>
      </c>
      <c r="L6526" s="1">
        <f t="shared" ca="1" si="638"/>
        <v>21991</v>
      </c>
    </row>
    <row r="6527" spans="2:12" x14ac:dyDescent="0.25">
      <c r="B6527">
        <f t="shared" ca="1" si="634"/>
        <v>29</v>
      </c>
      <c r="C6527">
        <f t="shared" ca="1" si="639"/>
        <v>3</v>
      </c>
      <c r="D6527">
        <f t="shared" ca="1" si="639"/>
        <v>1921</v>
      </c>
      <c r="E6527">
        <f t="shared" ca="1" si="639"/>
        <v>1</v>
      </c>
      <c r="F6527">
        <f t="shared" ca="1" si="639"/>
        <v>3</v>
      </c>
      <c r="G6527">
        <f t="shared" ca="1" si="639"/>
        <v>4</v>
      </c>
      <c r="I6527" t="str">
        <f t="shared" ca="1" si="635"/>
        <v>Female</v>
      </c>
      <c r="J6527" t="str">
        <f t="shared" ca="1" si="636"/>
        <v>Medicaid</v>
      </c>
      <c r="K6527" t="str">
        <f t="shared" ca="1" si="637"/>
        <v>Left without being seen</v>
      </c>
      <c r="L6527" s="1">
        <f t="shared" ca="1" si="638"/>
        <v>7759</v>
      </c>
    </row>
    <row r="6528" spans="2:12" x14ac:dyDescent="0.25">
      <c r="B6528">
        <f t="shared" ca="1" si="634"/>
        <v>26</v>
      </c>
      <c r="C6528">
        <f t="shared" ca="1" si="639"/>
        <v>5</v>
      </c>
      <c r="D6528">
        <f t="shared" ca="1" si="639"/>
        <v>1940</v>
      </c>
      <c r="E6528">
        <f t="shared" ca="1" si="639"/>
        <v>2</v>
      </c>
      <c r="F6528">
        <f t="shared" ca="1" si="639"/>
        <v>3</v>
      </c>
      <c r="G6528">
        <f t="shared" ca="1" si="639"/>
        <v>2</v>
      </c>
      <c r="I6528" t="str">
        <f t="shared" ca="1" si="635"/>
        <v>Male</v>
      </c>
      <c r="J6528" t="str">
        <f t="shared" ca="1" si="636"/>
        <v>Medicaid</v>
      </c>
      <c r="K6528" t="str">
        <f t="shared" ca="1" si="637"/>
        <v>Admitted</v>
      </c>
      <c r="L6528" s="1">
        <f t="shared" ca="1" si="638"/>
        <v>14757</v>
      </c>
    </row>
    <row r="6529" spans="2:12" x14ac:dyDescent="0.25">
      <c r="B6529">
        <f t="shared" ca="1" si="634"/>
        <v>1</v>
      </c>
      <c r="C6529">
        <f t="shared" ca="1" si="639"/>
        <v>4</v>
      </c>
      <c r="D6529">
        <f t="shared" ca="1" si="639"/>
        <v>1923</v>
      </c>
      <c r="E6529">
        <f t="shared" ca="1" si="639"/>
        <v>2</v>
      </c>
      <c r="F6529">
        <f t="shared" ca="1" si="639"/>
        <v>1</v>
      </c>
      <c r="G6529">
        <f t="shared" ca="1" si="639"/>
        <v>4</v>
      </c>
      <c r="I6529" t="str">
        <f t="shared" ca="1" si="635"/>
        <v>Male</v>
      </c>
      <c r="J6529" t="str">
        <f t="shared" ca="1" si="636"/>
        <v>Aetna</v>
      </c>
      <c r="K6529" t="str">
        <f t="shared" ca="1" si="637"/>
        <v>Left without being seen</v>
      </c>
      <c r="L6529" s="1">
        <f t="shared" ca="1" si="638"/>
        <v>8492</v>
      </c>
    </row>
    <row r="6530" spans="2:12" x14ac:dyDescent="0.25">
      <c r="B6530">
        <f t="shared" ca="1" si="634"/>
        <v>26</v>
      </c>
      <c r="C6530">
        <f t="shared" ca="1" si="639"/>
        <v>3</v>
      </c>
      <c r="D6530">
        <f t="shared" ca="1" si="639"/>
        <v>2008</v>
      </c>
      <c r="E6530">
        <f t="shared" ca="1" si="639"/>
        <v>1</v>
      </c>
      <c r="F6530">
        <f t="shared" ca="1" si="639"/>
        <v>2</v>
      </c>
      <c r="G6530">
        <f t="shared" ca="1" si="639"/>
        <v>2</v>
      </c>
      <c r="I6530" t="str">
        <f t="shared" ca="1" si="635"/>
        <v>Female</v>
      </c>
      <c r="J6530" t="str">
        <f t="shared" ca="1" si="636"/>
        <v>Medicare</v>
      </c>
      <c r="K6530" t="str">
        <f t="shared" ca="1" si="637"/>
        <v>Admitted</v>
      </c>
      <c r="L6530" s="1">
        <f t="shared" ca="1" si="638"/>
        <v>39533</v>
      </c>
    </row>
    <row r="6531" spans="2:12" x14ac:dyDescent="0.25">
      <c r="B6531">
        <f t="shared" ca="1" si="634"/>
        <v>23</v>
      </c>
      <c r="C6531">
        <f t="shared" ca="1" si="639"/>
        <v>5</v>
      </c>
      <c r="D6531">
        <f t="shared" ca="1" si="639"/>
        <v>1979</v>
      </c>
      <c r="E6531">
        <f t="shared" ca="1" si="639"/>
        <v>2</v>
      </c>
      <c r="F6531">
        <f t="shared" ca="1" si="639"/>
        <v>5</v>
      </c>
      <c r="G6531">
        <f t="shared" ca="1" si="639"/>
        <v>1</v>
      </c>
      <c r="I6531" t="str">
        <f t="shared" ca="1" si="635"/>
        <v>Male</v>
      </c>
      <c r="J6531" t="str">
        <f t="shared" ca="1" si="636"/>
        <v>Blue Cross</v>
      </c>
      <c r="K6531" t="str">
        <f t="shared" ca="1" si="637"/>
        <v>Discharged</v>
      </c>
      <c r="L6531" s="1">
        <f t="shared" ca="1" si="638"/>
        <v>28998</v>
      </c>
    </row>
    <row r="6532" spans="2:12" x14ac:dyDescent="0.25">
      <c r="B6532">
        <f t="shared" ca="1" si="634"/>
        <v>2</v>
      </c>
      <c r="C6532">
        <f t="shared" ca="1" si="639"/>
        <v>9</v>
      </c>
      <c r="D6532">
        <f t="shared" ca="1" si="639"/>
        <v>1997</v>
      </c>
      <c r="E6532">
        <f t="shared" ca="1" si="639"/>
        <v>2</v>
      </c>
      <c r="F6532">
        <f t="shared" ca="1" si="639"/>
        <v>5</v>
      </c>
      <c r="G6532">
        <f t="shared" ca="1" si="639"/>
        <v>4</v>
      </c>
      <c r="I6532" t="str">
        <f t="shared" ca="1" si="635"/>
        <v>Male</v>
      </c>
      <c r="J6532" t="str">
        <f t="shared" ca="1" si="636"/>
        <v>Blue Cross</v>
      </c>
      <c r="K6532" t="str">
        <f t="shared" ca="1" si="637"/>
        <v>Left without being seen</v>
      </c>
      <c r="L6532" s="1">
        <f t="shared" ca="1" si="638"/>
        <v>35675</v>
      </c>
    </row>
    <row r="6533" spans="2:12" x14ac:dyDescent="0.25">
      <c r="B6533">
        <f t="shared" ref="B6533:B6596" ca="1" si="640">RANDBETWEEN(B$4,B$5)</f>
        <v>17</v>
      </c>
      <c r="C6533">
        <f t="shared" ca="1" si="639"/>
        <v>6</v>
      </c>
      <c r="D6533">
        <f t="shared" ca="1" si="639"/>
        <v>1958</v>
      </c>
      <c r="E6533">
        <f t="shared" ca="1" si="639"/>
        <v>2</v>
      </c>
      <c r="F6533">
        <f t="shared" ca="1" si="639"/>
        <v>1</v>
      </c>
      <c r="G6533">
        <f t="shared" ca="1" si="639"/>
        <v>4</v>
      </c>
      <c r="I6533" t="str">
        <f t="shared" ca="1" si="635"/>
        <v>Male</v>
      </c>
      <c r="J6533" t="str">
        <f t="shared" ca="1" si="636"/>
        <v>Aetna</v>
      </c>
      <c r="K6533" t="str">
        <f t="shared" ca="1" si="637"/>
        <v>Left without being seen</v>
      </c>
      <c r="L6533" s="1">
        <f t="shared" ca="1" si="638"/>
        <v>21353</v>
      </c>
    </row>
    <row r="6534" spans="2:12" x14ac:dyDescent="0.25">
      <c r="B6534">
        <f t="shared" ca="1" si="640"/>
        <v>2</v>
      </c>
      <c r="C6534">
        <f t="shared" ca="1" si="639"/>
        <v>5</v>
      </c>
      <c r="D6534">
        <f t="shared" ca="1" si="639"/>
        <v>1943</v>
      </c>
      <c r="E6534">
        <f t="shared" ca="1" si="639"/>
        <v>2</v>
      </c>
      <c r="F6534">
        <f t="shared" ca="1" si="639"/>
        <v>3</v>
      </c>
      <c r="G6534">
        <f t="shared" ca="1" si="639"/>
        <v>4</v>
      </c>
      <c r="I6534" t="str">
        <f t="shared" ca="1" si="635"/>
        <v>Male</v>
      </c>
      <c r="J6534" t="str">
        <f t="shared" ca="1" si="636"/>
        <v>Medicaid</v>
      </c>
      <c r="K6534" t="str">
        <f t="shared" ca="1" si="637"/>
        <v>Left without being seen</v>
      </c>
      <c r="L6534" s="1">
        <f t="shared" ca="1" si="638"/>
        <v>15828</v>
      </c>
    </row>
    <row r="6535" spans="2:12" x14ac:dyDescent="0.25">
      <c r="B6535">
        <f t="shared" ca="1" si="640"/>
        <v>10</v>
      </c>
      <c r="C6535">
        <f t="shared" ca="1" si="639"/>
        <v>8</v>
      </c>
      <c r="D6535">
        <f t="shared" ca="1" si="639"/>
        <v>1945</v>
      </c>
      <c r="E6535">
        <f t="shared" ca="1" si="639"/>
        <v>2</v>
      </c>
      <c r="F6535">
        <f t="shared" ca="1" si="639"/>
        <v>2</v>
      </c>
      <c r="G6535">
        <f t="shared" ca="1" si="639"/>
        <v>4</v>
      </c>
      <c r="I6535" t="str">
        <f t="shared" ca="1" si="635"/>
        <v>Male</v>
      </c>
      <c r="J6535" t="str">
        <f t="shared" ca="1" si="636"/>
        <v>Medicare</v>
      </c>
      <c r="K6535" t="str">
        <f t="shared" ca="1" si="637"/>
        <v>Left without being seen</v>
      </c>
      <c r="L6535" s="1">
        <f t="shared" ca="1" si="638"/>
        <v>16659</v>
      </c>
    </row>
    <row r="6536" spans="2:12" x14ac:dyDescent="0.25">
      <c r="B6536">
        <f t="shared" ca="1" si="640"/>
        <v>26</v>
      </c>
      <c r="C6536">
        <f t="shared" ca="1" si="639"/>
        <v>3</v>
      </c>
      <c r="D6536">
        <f t="shared" ca="1" si="639"/>
        <v>2012</v>
      </c>
      <c r="E6536">
        <f t="shared" ca="1" si="639"/>
        <v>2</v>
      </c>
      <c r="F6536">
        <f t="shared" ca="1" si="639"/>
        <v>1</v>
      </c>
      <c r="G6536">
        <f t="shared" ca="1" si="639"/>
        <v>3</v>
      </c>
      <c r="I6536" t="str">
        <f t="shared" ca="1" si="635"/>
        <v>Male</v>
      </c>
      <c r="J6536" t="str">
        <f t="shared" ca="1" si="636"/>
        <v>Aetna</v>
      </c>
      <c r="K6536" t="str">
        <f t="shared" ca="1" si="637"/>
        <v>Transferred</v>
      </c>
      <c r="L6536" s="1">
        <f t="shared" ca="1" si="638"/>
        <v>40994</v>
      </c>
    </row>
    <row r="6537" spans="2:12" x14ac:dyDescent="0.25">
      <c r="B6537">
        <f t="shared" ca="1" si="640"/>
        <v>14</v>
      </c>
      <c r="C6537">
        <f t="shared" ca="1" si="639"/>
        <v>1</v>
      </c>
      <c r="D6537">
        <f t="shared" ca="1" si="639"/>
        <v>1962</v>
      </c>
      <c r="E6537">
        <f t="shared" ca="1" si="639"/>
        <v>1</v>
      </c>
      <c r="F6537">
        <f t="shared" ca="1" si="639"/>
        <v>4</v>
      </c>
      <c r="G6537">
        <f t="shared" ca="1" si="639"/>
        <v>2</v>
      </c>
      <c r="I6537" t="str">
        <f t="shared" ref="I6537:I6600" ca="1" si="641">VLOOKUP(E6537,GenderNum_to_GenderLabel,2,FALSE)</f>
        <v>Female</v>
      </c>
      <c r="J6537" t="str">
        <f t="shared" ref="J6537:J6600" ca="1" si="642">VLOOKUP(F6537,InsuranceNum_to_InsuranceCompany,2,FALSE)</f>
        <v>Self-pay</v>
      </c>
      <c r="K6537" t="str">
        <f t="shared" ref="K6537:K6600" ca="1" si="643">VLOOKUP(G6537,DispositionNum_to_DispositionLabel,2,FALSE)</f>
        <v>Admitted</v>
      </c>
      <c r="L6537" s="1">
        <f t="shared" ca="1" si="638"/>
        <v>22660</v>
      </c>
    </row>
    <row r="6538" spans="2:12" x14ac:dyDescent="0.25">
      <c r="B6538">
        <f t="shared" ca="1" si="640"/>
        <v>14</v>
      </c>
      <c r="C6538">
        <f t="shared" ca="1" si="639"/>
        <v>8</v>
      </c>
      <c r="D6538">
        <f t="shared" ca="1" si="639"/>
        <v>2013</v>
      </c>
      <c r="E6538">
        <f t="shared" ca="1" si="639"/>
        <v>2</v>
      </c>
      <c r="F6538">
        <f t="shared" ca="1" si="639"/>
        <v>5</v>
      </c>
      <c r="G6538">
        <f t="shared" ca="1" si="639"/>
        <v>3</v>
      </c>
      <c r="I6538" t="str">
        <f t="shared" ca="1" si="641"/>
        <v>Male</v>
      </c>
      <c r="J6538" t="str">
        <f t="shared" ca="1" si="642"/>
        <v>Blue Cross</v>
      </c>
      <c r="K6538" t="str">
        <f t="shared" ca="1" si="643"/>
        <v>Transferred</v>
      </c>
      <c r="L6538" s="1">
        <f t="shared" ca="1" si="638"/>
        <v>41500</v>
      </c>
    </row>
    <row r="6539" spans="2:12" x14ac:dyDescent="0.25">
      <c r="B6539">
        <f t="shared" ca="1" si="640"/>
        <v>7</v>
      </c>
      <c r="C6539">
        <f t="shared" ca="1" si="639"/>
        <v>6</v>
      </c>
      <c r="D6539">
        <f t="shared" ca="1" si="639"/>
        <v>1968</v>
      </c>
      <c r="E6539">
        <f t="shared" ca="1" si="639"/>
        <v>1</v>
      </c>
      <c r="F6539">
        <f t="shared" ca="1" si="639"/>
        <v>4</v>
      </c>
      <c r="G6539">
        <f t="shared" ca="1" si="639"/>
        <v>2</v>
      </c>
      <c r="I6539" t="str">
        <f t="shared" ca="1" si="641"/>
        <v>Female</v>
      </c>
      <c r="J6539" t="str">
        <f t="shared" ca="1" si="642"/>
        <v>Self-pay</v>
      </c>
      <c r="K6539" t="str">
        <f t="shared" ca="1" si="643"/>
        <v>Admitted</v>
      </c>
      <c r="L6539" s="1">
        <f t="shared" ca="1" si="638"/>
        <v>24996</v>
      </c>
    </row>
    <row r="6540" spans="2:12" x14ac:dyDescent="0.25">
      <c r="B6540">
        <f t="shared" ca="1" si="640"/>
        <v>20</v>
      </c>
      <c r="C6540">
        <f t="shared" ca="1" si="639"/>
        <v>2</v>
      </c>
      <c r="D6540">
        <f t="shared" ca="1" si="639"/>
        <v>1920</v>
      </c>
      <c r="E6540">
        <f t="shared" ca="1" si="639"/>
        <v>1</v>
      </c>
      <c r="F6540">
        <f t="shared" ca="1" si="639"/>
        <v>1</v>
      </c>
      <c r="G6540">
        <f t="shared" ca="1" si="639"/>
        <v>4</v>
      </c>
      <c r="I6540" t="str">
        <f t="shared" ca="1" si="641"/>
        <v>Female</v>
      </c>
      <c r="J6540" t="str">
        <f t="shared" ca="1" si="642"/>
        <v>Aetna</v>
      </c>
      <c r="K6540" t="str">
        <f t="shared" ca="1" si="643"/>
        <v>Left without being seen</v>
      </c>
      <c r="L6540" s="1">
        <f t="shared" ca="1" si="638"/>
        <v>7356</v>
      </c>
    </row>
    <row r="6541" spans="2:12" x14ac:dyDescent="0.25">
      <c r="B6541">
        <f t="shared" ca="1" si="640"/>
        <v>2</v>
      </c>
      <c r="C6541">
        <f t="shared" ca="1" si="639"/>
        <v>1</v>
      </c>
      <c r="D6541">
        <f t="shared" ca="1" si="639"/>
        <v>2006</v>
      </c>
      <c r="E6541">
        <f t="shared" ca="1" si="639"/>
        <v>2</v>
      </c>
      <c r="F6541">
        <f t="shared" ca="1" si="639"/>
        <v>3</v>
      </c>
      <c r="G6541">
        <f t="shared" ca="1" si="639"/>
        <v>3</v>
      </c>
      <c r="I6541" t="str">
        <f t="shared" ca="1" si="641"/>
        <v>Male</v>
      </c>
      <c r="J6541" t="str">
        <f t="shared" ca="1" si="642"/>
        <v>Medicaid</v>
      </c>
      <c r="K6541" t="str">
        <f t="shared" ca="1" si="643"/>
        <v>Transferred</v>
      </c>
      <c r="L6541" s="1">
        <f t="shared" ca="1" si="638"/>
        <v>38719</v>
      </c>
    </row>
    <row r="6542" spans="2:12" x14ac:dyDescent="0.25">
      <c r="B6542">
        <f t="shared" ca="1" si="640"/>
        <v>14</v>
      </c>
      <c r="C6542">
        <f t="shared" ca="1" si="639"/>
        <v>9</v>
      </c>
      <c r="D6542">
        <f t="shared" ca="1" si="639"/>
        <v>1917</v>
      </c>
      <c r="E6542">
        <f t="shared" ca="1" si="639"/>
        <v>2</v>
      </c>
      <c r="F6542">
        <f t="shared" ca="1" si="639"/>
        <v>2</v>
      </c>
      <c r="G6542">
        <f t="shared" ca="1" si="639"/>
        <v>2</v>
      </c>
      <c r="I6542" t="str">
        <f t="shared" ca="1" si="641"/>
        <v>Male</v>
      </c>
      <c r="J6542" t="str">
        <f t="shared" ca="1" si="642"/>
        <v>Medicare</v>
      </c>
      <c r="K6542" t="str">
        <f t="shared" ca="1" si="643"/>
        <v>Admitted</v>
      </c>
      <c r="L6542" s="1">
        <f t="shared" ca="1" si="638"/>
        <v>6467</v>
      </c>
    </row>
    <row r="6543" spans="2:12" x14ac:dyDescent="0.25">
      <c r="B6543">
        <f t="shared" ca="1" si="640"/>
        <v>2</v>
      </c>
      <c r="C6543">
        <f t="shared" ca="1" si="639"/>
        <v>10</v>
      </c>
      <c r="D6543">
        <f t="shared" ca="1" si="639"/>
        <v>2009</v>
      </c>
      <c r="E6543">
        <f t="shared" ca="1" si="639"/>
        <v>2</v>
      </c>
      <c r="F6543">
        <f t="shared" ca="1" si="639"/>
        <v>4</v>
      </c>
      <c r="G6543">
        <f t="shared" ca="1" si="639"/>
        <v>1</v>
      </c>
      <c r="I6543" t="str">
        <f t="shared" ca="1" si="641"/>
        <v>Male</v>
      </c>
      <c r="J6543" t="str">
        <f t="shared" ca="1" si="642"/>
        <v>Self-pay</v>
      </c>
      <c r="K6543" t="str">
        <f t="shared" ca="1" si="643"/>
        <v>Discharged</v>
      </c>
      <c r="L6543" s="1">
        <f t="shared" ca="1" si="638"/>
        <v>40088</v>
      </c>
    </row>
    <row r="6544" spans="2:12" x14ac:dyDescent="0.25">
      <c r="B6544">
        <f t="shared" ca="1" si="640"/>
        <v>12</v>
      </c>
      <c r="C6544">
        <f t="shared" ca="1" si="639"/>
        <v>1</v>
      </c>
      <c r="D6544">
        <f t="shared" ca="1" si="639"/>
        <v>1958</v>
      </c>
      <c r="E6544">
        <f t="shared" ca="1" si="639"/>
        <v>1</v>
      </c>
      <c r="F6544">
        <f t="shared" ca="1" si="639"/>
        <v>2</v>
      </c>
      <c r="G6544">
        <f t="shared" ca="1" si="639"/>
        <v>1</v>
      </c>
      <c r="I6544" t="str">
        <f t="shared" ca="1" si="641"/>
        <v>Female</v>
      </c>
      <c r="J6544" t="str">
        <f t="shared" ca="1" si="642"/>
        <v>Medicare</v>
      </c>
      <c r="K6544" t="str">
        <f t="shared" ca="1" si="643"/>
        <v>Discharged</v>
      </c>
      <c r="L6544" s="1">
        <f t="shared" ca="1" si="638"/>
        <v>21197</v>
      </c>
    </row>
    <row r="6545" spans="2:12" x14ac:dyDescent="0.25">
      <c r="B6545">
        <f t="shared" ca="1" si="640"/>
        <v>25</v>
      </c>
      <c r="C6545">
        <f t="shared" ca="1" si="639"/>
        <v>7</v>
      </c>
      <c r="D6545">
        <f t="shared" ca="1" si="639"/>
        <v>1968</v>
      </c>
      <c r="E6545">
        <f t="shared" ref="C6545:G6596" ca="1" si="644">RANDBETWEEN(E$4,E$5)</f>
        <v>1</v>
      </c>
      <c r="F6545">
        <f t="shared" ca="1" si="644"/>
        <v>3</v>
      </c>
      <c r="G6545">
        <f t="shared" ca="1" si="644"/>
        <v>3</v>
      </c>
      <c r="I6545" t="str">
        <f t="shared" ca="1" si="641"/>
        <v>Female</v>
      </c>
      <c r="J6545" t="str">
        <f t="shared" ca="1" si="642"/>
        <v>Medicaid</v>
      </c>
      <c r="K6545" t="str">
        <f t="shared" ca="1" si="643"/>
        <v>Transferred</v>
      </c>
      <c r="L6545" s="1">
        <f t="shared" ca="1" si="638"/>
        <v>25044</v>
      </c>
    </row>
    <row r="6546" spans="2:12" x14ac:dyDescent="0.25">
      <c r="B6546">
        <f t="shared" ca="1" si="640"/>
        <v>27</v>
      </c>
      <c r="C6546">
        <f t="shared" ca="1" si="644"/>
        <v>10</v>
      </c>
      <c r="D6546">
        <f t="shared" ca="1" si="644"/>
        <v>1998</v>
      </c>
      <c r="E6546">
        <f t="shared" ca="1" si="644"/>
        <v>1</v>
      </c>
      <c r="F6546">
        <f t="shared" ca="1" si="644"/>
        <v>4</v>
      </c>
      <c r="G6546">
        <f t="shared" ca="1" si="644"/>
        <v>2</v>
      </c>
      <c r="I6546" t="str">
        <f t="shared" ca="1" si="641"/>
        <v>Female</v>
      </c>
      <c r="J6546" t="str">
        <f t="shared" ca="1" si="642"/>
        <v>Self-pay</v>
      </c>
      <c r="K6546" t="str">
        <f t="shared" ca="1" si="643"/>
        <v>Admitted</v>
      </c>
      <c r="L6546" s="1">
        <f t="shared" ca="1" si="638"/>
        <v>36095</v>
      </c>
    </row>
    <row r="6547" spans="2:12" x14ac:dyDescent="0.25">
      <c r="B6547">
        <f t="shared" ca="1" si="640"/>
        <v>11</v>
      </c>
      <c r="C6547">
        <f t="shared" ca="1" si="644"/>
        <v>2</v>
      </c>
      <c r="D6547">
        <f t="shared" ca="1" si="644"/>
        <v>1970</v>
      </c>
      <c r="E6547">
        <f t="shared" ca="1" si="644"/>
        <v>2</v>
      </c>
      <c r="F6547">
        <f t="shared" ca="1" si="644"/>
        <v>3</v>
      </c>
      <c r="G6547">
        <f t="shared" ca="1" si="644"/>
        <v>2</v>
      </c>
      <c r="I6547" t="str">
        <f t="shared" ca="1" si="641"/>
        <v>Male</v>
      </c>
      <c r="J6547" t="str">
        <f t="shared" ca="1" si="642"/>
        <v>Medicaid</v>
      </c>
      <c r="K6547" t="str">
        <f t="shared" ca="1" si="643"/>
        <v>Admitted</v>
      </c>
      <c r="L6547" s="1">
        <f t="shared" ca="1" si="638"/>
        <v>25610</v>
      </c>
    </row>
    <row r="6548" spans="2:12" x14ac:dyDescent="0.25">
      <c r="B6548">
        <f t="shared" ca="1" si="640"/>
        <v>24</v>
      </c>
      <c r="C6548">
        <f t="shared" ca="1" si="644"/>
        <v>10</v>
      </c>
      <c r="D6548">
        <f t="shared" ca="1" si="644"/>
        <v>1988</v>
      </c>
      <c r="E6548">
        <f t="shared" ca="1" si="644"/>
        <v>1</v>
      </c>
      <c r="F6548">
        <f t="shared" ca="1" si="644"/>
        <v>4</v>
      </c>
      <c r="G6548">
        <f t="shared" ca="1" si="644"/>
        <v>1</v>
      </c>
      <c r="I6548" t="str">
        <f t="shared" ca="1" si="641"/>
        <v>Female</v>
      </c>
      <c r="J6548" t="str">
        <f t="shared" ca="1" si="642"/>
        <v>Self-pay</v>
      </c>
      <c r="K6548" t="str">
        <f t="shared" ca="1" si="643"/>
        <v>Discharged</v>
      </c>
      <c r="L6548" s="1">
        <f t="shared" ref="L6548:L6611" ca="1" si="645">DATE(D6548,C6548,B6548)</f>
        <v>32440</v>
      </c>
    </row>
    <row r="6549" spans="2:12" x14ac:dyDescent="0.25">
      <c r="B6549">
        <f t="shared" ca="1" si="640"/>
        <v>2</v>
      </c>
      <c r="C6549">
        <f t="shared" ca="1" si="644"/>
        <v>12</v>
      </c>
      <c r="D6549">
        <f t="shared" ca="1" si="644"/>
        <v>1928</v>
      </c>
      <c r="E6549">
        <f t="shared" ca="1" si="644"/>
        <v>2</v>
      </c>
      <c r="F6549">
        <f t="shared" ca="1" si="644"/>
        <v>2</v>
      </c>
      <c r="G6549">
        <f t="shared" ca="1" si="644"/>
        <v>1</v>
      </c>
      <c r="I6549" t="str">
        <f t="shared" ca="1" si="641"/>
        <v>Male</v>
      </c>
      <c r="J6549" t="str">
        <f t="shared" ca="1" si="642"/>
        <v>Medicare</v>
      </c>
      <c r="K6549" t="str">
        <f t="shared" ca="1" si="643"/>
        <v>Discharged</v>
      </c>
      <c r="L6549" s="1">
        <f t="shared" ca="1" si="645"/>
        <v>10564</v>
      </c>
    </row>
    <row r="6550" spans="2:12" x14ac:dyDescent="0.25">
      <c r="B6550">
        <f t="shared" ca="1" si="640"/>
        <v>2</v>
      </c>
      <c r="C6550">
        <f t="shared" ca="1" si="644"/>
        <v>6</v>
      </c>
      <c r="D6550">
        <f t="shared" ca="1" si="644"/>
        <v>1921</v>
      </c>
      <c r="E6550">
        <f t="shared" ca="1" si="644"/>
        <v>1</v>
      </c>
      <c r="F6550">
        <f t="shared" ca="1" si="644"/>
        <v>5</v>
      </c>
      <c r="G6550">
        <f t="shared" ca="1" si="644"/>
        <v>1</v>
      </c>
      <c r="I6550" t="str">
        <f t="shared" ca="1" si="641"/>
        <v>Female</v>
      </c>
      <c r="J6550" t="str">
        <f t="shared" ca="1" si="642"/>
        <v>Blue Cross</v>
      </c>
      <c r="K6550" t="str">
        <f t="shared" ca="1" si="643"/>
        <v>Discharged</v>
      </c>
      <c r="L6550" s="1">
        <f t="shared" ca="1" si="645"/>
        <v>7824</v>
      </c>
    </row>
    <row r="6551" spans="2:12" x14ac:dyDescent="0.25">
      <c r="B6551">
        <f t="shared" ca="1" si="640"/>
        <v>4</v>
      </c>
      <c r="C6551">
        <f t="shared" ca="1" si="644"/>
        <v>3</v>
      </c>
      <c r="D6551">
        <f t="shared" ca="1" si="644"/>
        <v>2001</v>
      </c>
      <c r="E6551">
        <f t="shared" ca="1" si="644"/>
        <v>1</v>
      </c>
      <c r="F6551">
        <f t="shared" ca="1" si="644"/>
        <v>3</v>
      </c>
      <c r="G6551">
        <f t="shared" ca="1" si="644"/>
        <v>4</v>
      </c>
      <c r="I6551" t="str">
        <f t="shared" ca="1" si="641"/>
        <v>Female</v>
      </c>
      <c r="J6551" t="str">
        <f t="shared" ca="1" si="642"/>
        <v>Medicaid</v>
      </c>
      <c r="K6551" t="str">
        <f t="shared" ca="1" si="643"/>
        <v>Left without being seen</v>
      </c>
      <c r="L6551" s="1">
        <f t="shared" ca="1" si="645"/>
        <v>36954</v>
      </c>
    </row>
    <row r="6552" spans="2:12" x14ac:dyDescent="0.25">
      <c r="B6552">
        <f t="shared" ca="1" si="640"/>
        <v>13</v>
      </c>
      <c r="C6552">
        <f t="shared" ca="1" si="644"/>
        <v>11</v>
      </c>
      <c r="D6552">
        <f t="shared" ca="1" si="644"/>
        <v>1941</v>
      </c>
      <c r="E6552">
        <f t="shared" ca="1" si="644"/>
        <v>2</v>
      </c>
      <c r="F6552">
        <f t="shared" ca="1" si="644"/>
        <v>1</v>
      </c>
      <c r="G6552">
        <f t="shared" ca="1" si="644"/>
        <v>1</v>
      </c>
      <c r="I6552" t="str">
        <f t="shared" ca="1" si="641"/>
        <v>Male</v>
      </c>
      <c r="J6552" t="str">
        <f t="shared" ca="1" si="642"/>
        <v>Aetna</v>
      </c>
      <c r="K6552" t="str">
        <f t="shared" ca="1" si="643"/>
        <v>Discharged</v>
      </c>
      <c r="L6552" s="1">
        <f t="shared" ca="1" si="645"/>
        <v>15293</v>
      </c>
    </row>
    <row r="6553" spans="2:12" x14ac:dyDescent="0.25">
      <c r="B6553">
        <f t="shared" ca="1" si="640"/>
        <v>1</v>
      </c>
      <c r="C6553">
        <f t="shared" ca="1" si="644"/>
        <v>1</v>
      </c>
      <c r="D6553">
        <f t="shared" ca="1" si="644"/>
        <v>1990</v>
      </c>
      <c r="E6553">
        <f t="shared" ca="1" si="644"/>
        <v>2</v>
      </c>
      <c r="F6553">
        <f t="shared" ca="1" si="644"/>
        <v>4</v>
      </c>
      <c r="G6553">
        <f t="shared" ca="1" si="644"/>
        <v>3</v>
      </c>
      <c r="I6553" t="str">
        <f t="shared" ca="1" si="641"/>
        <v>Male</v>
      </c>
      <c r="J6553" t="str">
        <f t="shared" ca="1" si="642"/>
        <v>Self-pay</v>
      </c>
      <c r="K6553" t="str">
        <f t="shared" ca="1" si="643"/>
        <v>Transferred</v>
      </c>
      <c r="L6553" s="1">
        <f t="shared" ca="1" si="645"/>
        <v>32874</v>
      </c>
    </row>
    <row r="6554" spans="2:12" x14ac:dyDescent="0.25">
      <c r="B6554">
        <f t="shared" ca="1" si="640"/>
        <v>6</v>
      </c>
      <c r="C6554">
        <f t="shared" ca="1" si="644"/>
        <v>3</v>
      </c>
      <c r="D6554">
        <f t="shared" ca="1" si="644"/>
        <v>1920</v>
      </c>
      <c r="E6554">
        <f t="shared" ca="1" si="644"/>
        <v>2</v>
      </c>
      <c r="F6554">
        <f t="shared" ca="1" si="644"/>
        <v>5</v>
      </c>
      <c r="G6554">
        <f t="shared" ca="1" si="644"/>
        <v>2</v>
      </c>
      <c r="I6554" t="str">
        <f t="shared" ca="1" si="641"/>
        <v>Male</v>
      </c>
      <c r="J6554" t="str">
        <f t="shared" ca="1" si="642"/>
        <v>Blue Cross</v>
      </c>
      <c r="K6554" t="str">
        <f t="shared" ca="1" si="643"/>
        <v>Admitted</v>
      </c>
      <c r="L6554" s="1">
        <f t="shared" ca="1" si="645"/>
        <v>7371</v>
      </c>
    </row>
    <row r="6555" spans="2:12" x14ac:dyDescent="0.25">
      <c r="B6555">
        <f t="shared" ca="1" si="640"/>
        <v>26</v>
      </c>
      <c r="C6555">
        <f t="shared" ca="1" si="644"/>
        <v>2</v>
      </c>
      <c r="D6555">
        <f t="shared" ca="1" si="644"/>
        <v>1971</v>
      </c>
      <c r="E6555">
        <f t="shared" ca="1" si="644"/>
        <v>2</v>
      </c>
      <c r="F6555">
        <f t="shared" ca="1" si="644"/>
        <v>3</v>
      </c>
      <c r="G6555">
        <f t="shared" ca="1" si="644"/>
        <v>1</v>
      </c>
      <c r="I6555" t="str">
        <f t="shared" ca="1" si="641"/>
        <v>Male</v>
      </c>
      <c r="J6555" t="str">
        <f t="shared" ca="1" si="642"/>
        <v>Medicaid</v>
      </c>
      <c r="K6555" t="str">
        <f t="shared" ca="1" si="643"/>
        <v>Discharged</v>
      </c>
      <c r="L6555" s="1">
        <f t="shared" ca="1" si="645"/>
        <v>25990</v>
      </c>
    </row>
    <row r="6556" spans="2:12" x14ac:dyDescent="0.25">
      <c r="B6556">
        <f t="shared" ca="1" si="640"/>
        <v>4</v>
      </c>
      <c r="C6556">
        <f t="shared" ca="1" si="644"/>
        <v>5</v>
      </c>
      <c r="D6556">
        <f t="shared" ca="1" si="644"/>
        <v>1984</v>
      </c>
      <c r="E6556">
        <f t="shared" ca="1" si="644"/>
        <v>2</v>
      </c>
      <c r="F6556">
        <f t="shared" ca="1" si="644"/>
        <v>2</v>
      </c>
      <c r="G6556">
        <f t="shared" ca="1" si="644"/>
        <v>3</v>
      </c>
      <c r="I6556" t="str">
        <f t="shared" ca="1" si="641"/>
        <v>Male</v>
      </c>
      <c r="J6556" t="str">
        <f t="shared" ca="1" si="642"/>
        <v>Medicare</v>
      </c>
      <c r="K6556" t="str">
        <f t="shared" ca="1" si="643"/>
        <v>Transferred</v>
      </c>
      <c r="L6556" s="1">
        <f t="shared" ca="1" si="645"/>
        <v>30806</v>
      </c>
    </row>
    <row r="6557" spans="2:12" x14ac:dyDescent="0.25">
      <c r="B6557">
        <f t="shared" ca="1" si="640"/>
        <v>9</v>
      </c>
      <c r="C6557">
        <f t="shared" ca="1" si="644"/>
        <v>1</v>
      </c>
      <c r="D6557">
        <f t="shared" ca="1" si="644"/>
        <v>1972</v>
      </c>
      <c r="E6557">
        <f t="shared" ca="1" si="644"/>
        <v>1</v>
      </c>
      <c r="F6557">
        <f t="shared" ca="1" si="644"/>
        <v>2</v>
      </c>
      <c r="G6557">
        <f t="shared" ca="1" si="644"/>
        <v>1</v>
      </c>
      <c r="I6557" t="str">
        <f t="shared" ca="1" si="641"/>
        <v>Female</v>
      </c>
      <c r="J6557" t="str">
        <f t="shared" ca="1" si="642"/>
        <v>Medicare</v>
      </c>
      <c r="K6557" t="str">
        <f t="shared" ca="1" si="643"/>
        <v>Discharged</v>
      </c>
      <c r="L6557" s="1">
        <f t="shared" ca="1" si="645"/>
        <v>26307</v>
      </c>
    </row>
    <row r="6558" spans="2:12" x14ac:dyDescent="0.25">
      <c r="B6558">
        <f t="shared" ca="1" si="640"/>
        <v>27</v>
      </c>
      <c r="C6558">
        <f t="shared" ca="1" si="644"/>
        <v>5</v>
      </c>
      <c r="D6558">
        <f t="shared" ca="1" si="644"/>
        <v>1922</v>
      </c>
      <c r="E6558">
        <f t="shared" ca="1" si="644"/>
        <v>2</v>
      </c>
      <c r="F6558">
        <f t="shared" ca="1" si="644"/>
        <v>5</v>
      </c>
      <c r="G6558">
        <f t="shared" ca="1" si="644"/>
        <v>2</v>
      </c>
      <c r="I6558" t="str">
        <f t="shared" ca="1" si="641"/>
        <v>Male</v>
      </c>
      <c r="J6558" t="str">
        <f t="shared" ca="1" si="642"/>
        <v>Blue Cross</v>
      </c>
      <c r="K6558" t="str">
        <f t="shared" ca="1" si="643"/>
        <v>Admitted</v>
      </c>
      <c r="L6558" s="1">
        <f t="shared" ca="1" si="645"/>
        <v>8183</v>
      </c>
    </row>
    <row r="6559" spans="2:12" x14ac:dyDescent="0.25">
      <c r="B6559">
        <f t="shared" ca="1" si="640"/>
        <v>6</v>
      </c>
      <c r="C6559">
        <f t="shared" ca="1" si="644"/>
        <v>8</v>
      </c>
      <c r="D6559">
        <f t="shared" ca="1" si="644"/>
        <v>1949</v>
      </c>
      <c r="E6559">
        <f t="shared" ca="1" si="644"/>
        <v>1</v>
      </c>
      <c r="F6559">
        <f t="shared" ca="1" si="644"/>
        <v>2</v>
      </c>
      <c r="G6559">
        <f t="shared" ca="1" si="644"/>
        <v>1</v>
      </c>
      <c r="I6559" t="str">
        <f t="shared" ca="1" si="641"/>
        <v>Female</v>
      </c>
      <c r="J6559" t="str">
        <f t="shared" ca="1" si="642"/>
        <v>Medicare</v>
      </c>
      <c r="K6559" t="str">
        <f t="shared" ca="1" si="643"/>
        <v>Discharged</v>
      </c>
      <c r="L6559" s="1">
        <f t="shared" ca="1" si="645"/>
        <v>18116</v>
      </c>
    </row>
    <row r="6560" spans="2:12" x14ac:dyDescent="0.25">
      <c r="B6560">
        <f t="shared" ca="1" si="640"/>
        <v>13</v>
      </c>
      <c r="C6560">
        <f t="shared" ca="1" si="644"/>
        <v>9</v>
      </c>
      <c r="D6560">
        <f t="shared" ca="1" si="644"/>
        <v>1976</v>
      </c>
      <c r="E6560">
        <f t="shared" ca="1" si="644"/>
        <v>2</v>
      </c>
      <c r="F6560">
        <f t="shared" ca="1" si="644"/>
        <v>5</v>
      </c>
      <c r="G6560">
        <f t="shared" ca="1" si="644"/>
        <v>3</v>
      </c>
      <c r="I6560" t="str">
        <f t="shared" ca="1" si="641"/>
        <v>Male</v>
      </c>
      <c r="J6560" t="str">
        <f t="shared" ca="1" si="642"/>
        <v>Blue Cross</v>
      </c>
      <c r="K6560" t="str">
        <f t="shared" ca="1" si="643"/>
        <v>Transferred</v>
      </c>
      <c r="L6560" s="1">
        <f t="shared" ca="1" si="645"/>
        <v>28016</v>
      </c>
    </row>
    <row r="6561" spans="2:12" x14ac:dyDescent="0.25">
      <c r="B6561">
        <f t="shared" ca="1" si="640"/>
        <v>12</v>
      </c>
      <c r="C6561">
        <f t="shared" ca="1" si="644"/>
        <v>1</v>
      </c>
      <c r="D6561">
        <f t="shared" ca="1" si="644"/>
        <v>1961</v>
      </c>
      <c r="E6561">
        <f t="shared" ca="1" si="644"/>
        <v>1</v>
      </c>
      <c r="F6561">
        <f t="shared" ca="1" si="644"/>
        <v>2</v>
      </c>
      <c r="G6561">
        <f t="shared" ca="1" si="644"/>
        <v>3</v>
      </c>
      <c r="I6561" t="str">
        <f t="shared" ca="1" si="641"/>
        <v>Female</v>
      </c>
      <c r="J6561" t="str">
        <f t="shared" ca="1" si="642"/>
        <v>Medicare</v>
      </c>
      <c r="K6561" t="str">
        <f t="shared" ca="1" si="643"/>
        <v>Transferred</v>
      </c>
      <c r="L6561" s="1">
        <f t="shared" ca="1" si="645"/>
        <v>22293</v>
      </c>
    </row>
    <row r="6562" spans="2:12" x14ac:dyDescent="0.25">
      <c r="B6562">
        <f t="shared" ca="1" si="640"/>
        <v>30</v>
      </c>
      <c r="C6562">
        <f t="shared" ca="1" si="644"/>
        <v>6</v>
      </c>
      <c r="D6562">
        <f t="shared" ca="1" si="644"/>
        <v>1983</v>
      </c>
      <c r="E6562">
        <f t="shared" ca="1" si="644"/>
        <v>2</v>
      </c>
      <c r="F6562">
        <f t="shared" ca="1" si="644"/>
        <v>4</v>
      </c>
      <c r="G6562">
        <f t="shared" ca="1" si="644"/>
        <v>1</v>
      </c>
      <c r="I6562" t="str">
        <f t="shared" ca="1" si="641"/>
        <v>Male</v>
      </c>
      <c r="J6562" t="str">
        <f t="shared" ca="1" si="642"/>
        <v>Self-pay</v>
      </c>
      <c r="K6562" t="str">
        <f t="shared" ca="1" si="643"/>
        <v>Discharged</v>
      </c>
      <c r="L6562" s="1">
        <f t="shared" ca="1" si="645"/>
        <v>30497</v>
      </c>
    </row>
    <row r="6563" spans="2:12" x14ac:dyDescent="0.25">
      <c r="B6563">
        <f t="shared" ca="1" si="640"/>
        <v>12</v>
      </c>
      <c r="C6563">
        <f t="shared" ca="1" si="644"/>
        <v>5</v>
      </c>
      <c r="D6563">
        <f t="shared" ca="1" si="644"/>
        <v>1971</v>
      </c>
      <c r="E6563">
        <f t="shared" ca="1" si="644"/>
        <v>2</v>
      </c>
      <c r="F6563">
        <f t="shared" ca="1" si="644"/>
        <v>2</v>
      </c>
      <c r="G6563">
        <f t="shared" ca="1" si="644"/>
        <v>2</v>
      </c>
      <c r="I6563" t="str">
        <f t="shared" ca="1" si="641"/>
        <v>Male</v>
      </c>
      <c r="J6563" t="str">
        <f t="shared" ca="1" si="642"/>
        <v>Medicare</v>
      </c>
      <c r="K6563" t="str">
        <f t="shared" ca="1" si="643"/>
        <v>Admitted</v>
      </c>
      <c r="L6563" s="1">
        <f t="shared" ca="1" si="645"/>
        <v>26065</v>
      </c>
    </row>
    <row r="6564" spans="2:12" x14ac:dyDescent="0.25">
      <c r="B6564">
        <f t="shared" ca="1" si="640"/>
        <v>25</v>
      </c>
      <c r="C6564">
        <f t="shared" ca="1" si="644"/>
        <v>1</v>
      </c>
      <c r="D6564">
        <f t="shared" ca="1" si="644"/>
        <v>1948</v>
      </c>
      <c r="E6564">
        <f t="shared" ca="1" si="644"/>
        <v>1</v>
      </c>
      <c r="F6564">
        <f t="shared" ca="1" si="644"/>
        <v>1</v>
      </c>
      <c r="G6564">
        <f t="shared" ca="1" si="644"/>
        <v>4</v>
      </c>
      <c r="I6564" t="str">
        <f t="shared" ca="1" si="641"/>
        <v>Female</v>
      </c>
      <c r="J6564" t="str">
        <f t="shared" ca="1" si="642"/>
        <v>Aetna</v>
      </c>
      <c r="K6564" t="str">
        <f t="shared" ca="1" si="643"/>
        <v>Left without being seen</v>
      </c>
      <c r="L6564" s="1">
        <f t="shared" ca="1" si="645"/>
        <v>17557</v>
      </c>
    </row>
    <row r="6565" spans="2:12" x14ac:dyDescent="0.25">
      <c r="B6565">
        <f t="shared" ca="1" si="640"/>
        <v>15</v>
      </c>
      <c r="C6565">
        <f t="shared" ca="1" si="644"/>
        <v>7</v>
      </c>
      <c r="D6565">
        <f t="shared" ca="1" si="644"/>
        <v>1985</v>
      </c>
      <c r="E6565">
        <f t="shared" ca="1" si="644"/>
        <v>2</v>
      </c>
      <c r="F6565">
        <f t="shared" ca="1" si="644"/>
        <v>2</v>
      </c>
      <c r="G6565">
        <f t="shared" ca="1" si="644"/>
        <v>4</v>
      </c>
      <c r="I6565" t="str">
        <f t="shared" ca="1" si="641"/>
        <v>Male</v>
      </c>
      <c r="J6565" t="str">
        <f t="shared" ca="1" si="642"/>
        <v>Medicare</v>
      </c>
      <c r="K6565" t="str">
        <f t="shared" ca="1" si="643"/>
        <v>Left without being seen</v>
      </c>
      <c r="L6565" s="1">
        <f t="shared" ca="1" si="645"/>
        <v>31243</v>
      </c>
    </row>
    <row r="6566" spans="2:12" x14ac:dyDescent="0.25">
      <c r="B6566">
        <f t="shared" ca="1" si="640"/>
        <v>5</v>
      </c>
      <c r="C6566">
        <f t="shared" ca="1" si="644"/>
        <v>3</v>
      </c>
      <c r="D6566">
        <f t="shared" ca="1" si="644"/>
        <v>1996</v>
      </c>
      <c r="E6566">
        <f t="shared" ca="1" si="644"/>
        <v>1</v>
      </c>
      <c r="F6566">
        <f t="shared" ca="1" si="644"/>
        <v>2</v>
      </c>
      <c r="G6566">
        <f t="shared" ca="1" si="644"/>
        <v>1</v>
      </c>
      <c r="I6566" t="str">
        <f t="shared" ca="1" si="641"/>
        <v>Female</v>
      </c>
      <c r="J6566" t="str">
        <f t="shared" ca="1" si="642"/>
        <v>Medicare</v>
      </c>
      <c r="K6566" t="str">
        <f t="shared" ca="1" si="643"/>
        <v>Discharged</v>
      </c>
      <c r="L6566" s="1">
        <f t="shared" ca="1" si="645"/>
        <v>35129</v>
      </c>
    </row>
    <row r="6567" spans="2:12" x14ac:dyDescent="0.25">
      <c r="B6567">
        <f t="shared" ca="1" si="640"/>
        <v>27</v>
      </c>
      <c r="C6567">
        <f t="shared" ca="1" si="644"/>
        <v>7</v>
      </c>
      <c r="D6567">
        <f t="shared" ca="1" si="644"/>
        <v>2008</v>
      </c>
      <c r="E6567">
        <f t="shared" ca="1" si="644"/>
        <v>1</v>
      </c>
      <c r="F6567">
        <f t="shared" ca="1" si="644"/>
        <v>5</v>
      </c>
      <c r="G6567">
        <f t="shared" ca="1" si="644"/>
        <v>2</v>
      </c>
      <c r="I6567" t="str">
        <f t="shared" ca="1" si="641"/>
        <v>Female</v>
      </c>
      <c r="J6567" t="str">
        <f t="shared" ca="1" si="642"/>
        <v>Blue Cross</v>
      </c>
      <c r="K6567" t="str">
        <f t="shared" ca="1" si="643"/>
        <v>Admitted</v>
      </c>
      <c r="L6567" s="1">
        <f t="shared" ca="1" si="645"/>
        <v>39656</v>
      </c>
    </row>
    <row r="6568" spans="2:12" x14ac:dyDescent="0.25">
      <c r="B6568">
        <f t="shared" ca="1" si="640"/>
        <v>5</v>
      </c>
      <c r="C6568">
        <f t="shared" ca="1" si="644"/>
        <v>9</v>
      </c>
      <c r="D6568">
        <f t="shared" ca="1" si="644"/>
        <v>2001</v>
      </c>
      <c r="E6568">
        <f t="shared" ca="1" si="644"/>
        <v>2</v>
      </c>
      <c r="F6568">
        <f t="shared" ca="1" si="644"/>
        <v>3</v>
      </c>
      <c r="G6568">
        <f t="shared" ca="1" si="644"/>
        <v>4</v>
      </c>
      <c r="I6568" t="str">
        <f t="shared" ca="1" si="641"/>
        <v>Male</v>
      </c>
      <c r="J6568" t="str">
        <f t="shared" ca="1" si="642"/>
        <v>Medicaid</v>
      </c>
      <c r="K6568" t="str">
        <f t="shared" ca="1" si="643"/>
        <v>Left without being seen</v>
      </c>
      <c r="L6568" s="1">
        <f t="shared" ca="1" si="645"/>
        <v>37139</v>
      </c>
    </row>
    <row r="6569" spans="2:12" x14ac:dyDescent="0.25">
      <c r="B6569">
        <f t="shared" ca="1" si="640"/>
        <v>20</v>
      </c>
      <c r="C6569">
        <f t="shared" ca="1" si="644"/>
        <v>5</v>
      </c>
      <c r="D6569">
        <f t="shared" ca="1" si="644"/>
        <v>1920</v>
      </c>
      <c r="E6569">
        <f t="shared" ca="1" si="644"/>
        <v>1</v>
      </c>
      <c r="F6569">
        <f t="shared" ca="1" si="644"/>
        <v>4</v>
      </c>
      <c r="G6569">
        <f t="shared" ca="1" si="644"/>
        <v>1</v>
      </c>
      <c r="I6569" t="str">
        <f t="shared" ca="1" si="641"/>
        <v>Female</v>
      </c>
      <c r="J6569" t="str">
        <f t="shared" ca="1" si="642"/>
        <v>Self-pay</v>
      </c>
      <c r="K6569" t="str">
        <f t="shared" ca="1" si="643"/>
        <v>Discharged</v>
      </c>
      <c r="L6569" s="1">
        <f t="shared" ca="1" si="645"/>
        <v>7446</v>
      </c>
    </row>
    <row r="6570" spans="2:12" x14ac:dyDescent="0.25">
      <c r="B6570">
        <f t="shared" ca="1" si="640"/>
        <v>8</v>
      </c>
      <c r="C6570">
        <f t="shared" ca="1" si="644"/>
        <v>6</v>
      </c>
      <c r="D6570">
        <f t="shared" ca="1" si="644"/>
        <v>1981</v>
      </c>
      <c r="E6570">
        <f t="shared" ca="1" si="644"/>
        <v>1</v>
      </c>
      <c r="F6570">
        <f t="shared" ca="1" si="644"/>
        <v>2</v>
      </c>
      <c r="G6570">
        <f t="shared" ca="1" si="644"/>
        <v>4</v>
      </c>
      <c r="I6570" t="str">
        <f t="shared" ca="1" si="641"/>
        <v>Female</v>
      </c>
      <c r="J6570" t="str">
        <f t="shared" ca="1" si="642"/>
        <v>Medicare</v>
      </c>
      <c r="K6570" t="str">
        <f t="shared" ca="1" si="643"/>
        <v>Left without being seen</v>
      </c>
      <c r="L6570" s="1">
        <f t="shared" ca="1" si="645"/>
        <v>29745</v>
      </c>
    </row>
    <row r="6571" spans="2:12" x14ac:dyDescent="0.25">
      <c r="B6571">
        <f t="shared" ca="1" si="640"/>
        <v>21</v>
      </c>
      <c r="C6571">
        <f t="shared" ca="1" si="644"/>
        <v>11</v>
      </c>
      <c r="D6571">
        <f t="shared" ca="1" si="644"/>
        <v>1995</v>
      </c>
      <c r="E6571">
        <f t="shared" ca="1" si="644"/>
        <v>1</v>
      </c>
      <c r="F6571">
        <f t="shared" ca="1" si="644"/>
        <v>4</v>
      </c>
      <c r="G6571">
        <f t="shared" ca="1" si="644"/>
        <v>3</v>
      </c>
      <c r="I6571" t="str">
        <f t="shared" ca="1" si="641"/>
        <v>Female</v>
      </c>
      <c r="J6571" t="str">
        <f t="shared" ca="1" si="642"/>
        <v>Self-pay</v>
      </c>
      <c r="K6571" t="str">
        <f t="shared" ca="1" si="643"/>
        <v>Transferred</v>
      </c>
      <c r="L6571" s="1">
        <f t="shared" ca="1" si="645"/>
        <v>35024</v>
      </c>
    </row>
    <row r="6572" spans="2:12" x14ac:dyDescent="0.25">
      <c r="B6572">
        <f t="shared" ca="1" si="640"/>
        <v>10</v>
      </c>
      <c r="C6572">
        <f t="shared" ca="1" si="644"/>
        <v>8</v>
      </c>
      <c r="D6572">
        <f t="shared" ca="1" si="644"/>
        <v>1959</v>
      </c>
      <c r="E6572">
        <f t="shared" ca="1" si="644"/>
        <v>2</v>
      </c>
      <c r="F6572">
        <f t="shared" ca="1" si="644"/>
        <v>3</v>
      </c>
      <c r="G6572">
        <f t="shared" ca="1" si="644"/>
        <v>1</v>
      </c>
      <c r="I6572" t="str">
        <f t="shared" ca="1" si="641"/>
        <v>Male</v>
      </c>
      <c r="J6572" t="str">
        <f t="shared" ca="1" si="642"/>
        <v>Medicaid</v>
      </c>
      <c r="K6572" t="str">
        <f t="shared" ca="1" si="643"/>
        <v>Discharged</v>
      </c>
      <c r="L6572" s="1">
        <f t="shared" ca="1" si="645"/>
        <v>21772</v>
      </c>
    </row>
    <row r="6573" spans="2:12" x14ac:dyDescent="0.25">
      <c r="B6573">
        <f t="shared" ca="1" si="640"/>
        <v>12</v>
      </c>
      <c r="C6573">
        <f t="shared" ca="1" si="644"/>
        <v>5</v>
      </c>
      <c r="D6573">
        <f t="shared" ca="1" si="644"/>
        <v>1974</v>
      </c>
      <c r="E6573">
        <f t="shared" ca="1" si="644"/>
        <v>2</v>
      </c>
      <c r="F6573">
        <f t="shared" ca="1" si="644"/>
        <v>5</v>
      </c>
      <c r="G6573">
        <f t="shared" ca="1" si="644"/>
        <v>3</v>
      </c>
      <c r="I6573" t="str">
        <f t="shared" ca="1" si="641"/>
        <v>Male</v>
      </c>
      <c r="J6573" t="str">
        <f t="shared" ca="1" si="642"/>
        <v>Blue Cross</v>
      </c>
      <c r="K6573" t="str">
        <f t="shared" ca="1" si="643"/>
        <v>Transferred</v>
      </c>
      <c r="L6573" s="1">
        <f t="shared" ca="1" si="645"/>
        <v>27161</v>
      </c>
    </row>
    <row r="6574" spans="2:12" x14ac:dyDescent="0.25">
      <c r="B6574">
        <f t="shared" ca="1" si="640"/>
        <v>12</v>
      </c>
      <c r="C6574">
        <f t="shared" ca="1" si="644"/>
        <v>5</v>
      </c>
      <c r="D6574">
        <f t="shared" ca="1" si="644"/>
        <v>1998</v>
      </c>
      <c r="E6574">
        <f t="shared" ca="1" si="644"/>
        <v>1</v>
      </c>
      <c r="F6574">
        <f t="shared" ca="1" si="644"/>
        <v>1</v>
      </c>
      <c r="G6574">
        <f t="shared" ca="1" si="644"/>
        <v>2</v>
      </c>
      <c r="I6574" t="str">
        <f t="shared" ca="1" si="641"/>
        <v>Female</v>
      </c>
      <c r="J6574" t="str">
        <f t="shared" ca="1" si="642"/>
        <v>Aetna</v>
      </c>
      <c r="K6574" t="str">
        <f t="shared" ca="1" si="643"/>
        <v>Admitted</v>
      </c>
      <c r="L6574" s="1">
        <f t="shared" ca="1" si="645"/>
        <v>35927</v>
      </c>
    </row>
    <row r="6575" spans="2:12" x14ac:dyDescent="0.25">
      <c r="B6575">
        <f t="shared" ca="1" si="640"/>
        <v>7</v>
      </c>
      <c r="C6575">
        <f t="shared" ca="1" si="644"/>
        <v>2</v>
      </c>
      <c r="D6575">
        <f t="shared" ca="1" si="644"/>
        <v>1994</v>
      </c>
      <c r="E6575">
        <f t="shared" ca="1" si="644"/>
        <v>1</v>
      </c>
      <c r="F6575">
        <f t="shared" ca="1" si="644"/>
        <v>5</v>
      </c>
      <c r="G6575">
        <f t="shared" ca="1" si="644"/>
        <v>1</v>
      </c>
      <c r="I6575" t="str">
        <f t="shared" ca="1" si="641"/>
        <v>Female</v>
      </c>
      <c r="J6575" t="str">
        <f t="shared" ca="1" si="642"/>
        <v>Blue Cross</v>
      </c>
      <c r="K6575" t="str">
        <f t="shared" ca="1" si="643"/>
        <v>Discharged</v>
      </c>
      <c r="L6575" s="1">
        <f t="shared" ca="1" si="645"/>
        <v>34372</v>
      </c>
    </row>
    <row r="6576" spans="2:12" x14ac:dyDescent="0.25">
      <c r="B6576">
        <f t="shared" ca="1" si="640"/>
        <v>6</v>
      </c>
      <c r="C6576">
        <f t="shared" ca="1" si="644"/>
        <v>5</v>
      </c>
      <c r="D6576">
        <f t="shared" ca="1" si="644"/>
        <v>1983</v>
      </c>
      <c r="E6576">
        <f t="shared" ca="1" si="644"/>
        <v>2</v>
      </c>
      <c r="F6576">
        <f t="shared" ca="1" si="644"/>
        <v>2</v>
      </c>
      <c r="G6576">
        <f t="shared" ca="1" si="644"/>
        <v>2</v>
      </c>
      <c r="I6576" t="str">
        <f t="shared" ca="1" si="641"/>
        <v>Male</v>
      </c>
      <c r="J6576" t="str">
        <f t="shared" ca="1" si="642"/>
        <v>Medicare</v>
      </c>
      <c r="K6576" t="str">
        <f t="shared" ca="1" si="643"/>
        <v>Admitted</v>
      </c>
      <c r="L6576" s="1">
        <f t="shared" ca="1" si="645"/>
        <v>30442</v>
      </c>
    </row>
    <row r="6577" spans="2:12" x14ac:dyDescent="0.25">
      <c r="B6577">
        <f t="shared" ca="1" si="640"/>
        <v>6</v>
      </c>
      <c r="C6577">
        <f t="shared" ca="1" si="644"/>
        <v>2</v>
      </c>
      <c r="D6577">
        <f t="shared" ca="1" si="644"/>
        <v>1968</v>
      </c>
      <c r="E6577">
        <f t="shared" ca="1" si="644"/>
        <v>1</v>
      </c>
      <c r="F6577">
        <f t="shared" ca="1" si="644"/>
        <v>2</v>
      </c>
      <c r="G6577">
        <f t="shared" ca="1" si="644"/>
        <v>4</v>
      </c>
      <c r="I6577" t="str">
        <f t="shared" ca="1" si="641"/>
        <v>Female</v>
      </c>
      <c r="J6577" t="str">
        <f t="shared" ca="1" si="642"/>
        <v>Medicare</v>
      </c>
      <c r="K6577" t="str">
        <f t="shared" ca="1" si="643"/>
        <v>Left without being seen</v>
      </c>
      <c r="L6577" s="1">
        <f t="shared" ca="1" si="645"/>
        <v>24874</v>
      </c>
    </row>
    <row r="6578" spans="2:12" x14ac:dyDescent="0.25">
      <c r="B6578">
        <f t="shared" ca="1" si="640"/>
        <v>15</v>
      </c>
      <c r="C6578">
        <f t="shared" ca="1" si="644"/>
        <v>8</v>
      </c>
      <c r="D6578">
        <f t="shared" ca="1" si="644"/>
        <v>1985</v>
      </c>
      <c r="E6578">
        <f t="shared" ca="1" si="644"/>
        <v>2</v>
      </c>
      <c r="F6578">
        <f t="shared" ca="1" si="644"/>
        <v>4</v>
      </c>
      <c r="G6578">
        <f t="shared" ca="1" si="644"/>
        <v>2</v>
      </c>
      <c r="I6578" t="str">
        <f t="shared" ca="1" si="641"/>
        <v>Male</v>
      </c>
      <c r="J6578" t="str">
        <f t="shared" ca="1" si="642"/>
        <v>Self-pay</v>
      </c>
      <c r="K6578" t="str">
        <f t="shared" ca="1" si="643"/>
        <v>Admitted</v>
      </c>
      <c r="L6578" s="1">
        <f t="shared" ca="1" si="645"/>
        <v>31274</v>
      </c>
    </row>
    <row r="6579" spans="2:12" x14ac:dyDescent="0.25">
      <c r="B6579">
        <f t="shared" ca="1" si="640"/>
        <v>18</v>
      </c>
      <c r="C6579">
        <f t="shared" ca="1" si="644"/>
        <v>1</v>
      </c>
      <c r="D6579">
        <f t="shared" ca="1" si="644"/>
        <v>1930</v>
      </c>
      <c r="E6579">
        <f t="shared" ca="1" si="644"/>
        <v>2</v>
      </c>
      <c r="F6579">
        <f t="shared" ca="1" si="644"/>
        <v>5</v>
      </c>
      <c r="G6579">
        <f t="shared" ca="1" si="644"/>
        <v>4</v>
      </c>
      <c r="I6579" t="str">
        <f t="shared" ca="1" si="641"/>
        <v>Male</v>
      </c>
      <c r="J6579" t="str">
        <f t="shared" ca="1" si="642"/>
        <v>Blue Cross</v>
      </c>
      <c r="K6579" t="str">
        <f t="shared" ca="1" si="643"/>
        <v>Left without being seen</v>
      </c>
      <c r="L6579" s="1">
        <f t="shared" ca="1" si="645"/>
        <v>10976</v>
      </c>
    </row>
    <row r="6580" spans="2:12" x14ac:dyDescent="0.25">
      <c r="B6580">
        <f t="shared" ca="1" si="640"/>
        <v>17</v>
      </c>
      <c r="C6580">
        <f t="shared" ca="1" si="644"/>
        <v>12</v>
      </c>
      <c r="D6580">
        <f t="shared" ca="1" si="644"/>
        <v>1983</v>
      </c>
      <c r="E6580">
        <f t="shared" ca="1" si="644"/>
        <v>1</v>
      </c>
      <c r="F6580">
        <f t="shared" ca="1" si="644"/>
        <v>1</v>
      </c>
      <c r="G6580">
        <f t="shared" ca="1" si="644"/>
        <v>4</v>
      </c>
      <c r="I6580" t="str">
        <f t="shared" ca="1" si="641"/>
        <v>Female</v>
      </c>
      <c r="J6580" t="str">
        <f t="shared" ca="1" si="642"/>
        <v>Aetna</v>
      </c>
      <c r="K6580" t="str">
        <f t="shared" ca="1" si="643"/>
        <v>Left without being seen</v>
      </c>
      <c r="L6580" s="1">
        <f t="shared" ca="1" si="645"/>
        <v>30667</v>
      </c>
    </row>
    <row r="6581" spans="2:12" x14ac:dyDescent="0.25">
      <c r="B6581">
        <f t="shared" ca="1" si="640"/>
        <v>20</v>
      </c>
      <c r="C6581">
        <f t="shared" ca="1" si="644"/>
        <v>3</v>
      </c>
      <c r="D6581">
        <f t="shared" ca="1" si="644"/>
        <v>2012</v>
      </c>
      <c r="E6581">
        <f t="shared" ca="1" si="644"/>
        <v>2</v>
      </c>
      <c r="F6581">
        <f t="shared" ca="1" si="644"/>
        <v>5</v>
      </c>
      <c r="G6581">
        <f t="shared" ca="1" si="644"/>
        <v>2</v>
      </c>
      <c r="I6581" t="str">
        <f t="shared" ca="1" si="641"/>
        <v>Male</v>
      </c>
      <c r="J6581" t="str">
        <f t="shared" ca="1" si="642"/>
        <v>Blue Cross</v>
      </c>
      <c r="K6581" t="str">
        <f t="shared" ca="1" si="643"/>
        <v>Admitted</v>
      </c>
      <c r="L6581" s="1">
        <f t="shared" ca="1" si="645"/>
        <v>40988</v>
      </c>
    </row>
    <row r="6582" spans="2:12" x14ac:dyDescent="0.25">
      <c r="B6582">
        <f t="shared" ca="1" si="640"/>
        <v>6</v>
      </c>
      <c r="C6582">
        <f t="shared" ca="1" si="644"/>
        <v>12</v>
      </c>
      <c r="D6582">
        <f t="shared" ca="1" si="644"/>
        <v>1942</v>
      </c>
      <c r="E6582">
        <f t="shared" ca="1" si="644"/>
        <v>1</v>
      </c>
      <c r="F6582">
        <f t="shared" ca="1" si="644"/>
        <v>2</v>
      </c>
      <c r="G6582">
        <f t="shared" ca="1" si="644"/>
        <v>3</v>
      </c>
      <c r="I6582" t="str">
        <f t="shared" ca="1" si="641"/>
        <v>Female</v>
      </c>
      <c r="J6582" t="str">
        <f t="shared" ca="1" si="642"/>
        <v>Medicare</v>
      </c>
      <c r="K6582" t="str">
        <f t="shared" ca="1" si="643"/>
        <v>Transferred</v>
      </c>
      <c r="L6582" s="1">
        <f t="shared" ca="1" si="645"/>
        <v>15681</v>
      </c>
    </row>
    <row r="6583" spans="2:12" x14ac:dyDescent="0.25">
      <c r="B6583">
        <f t="shared" ca="1" si="640"/>
        <v>14</v>
      </c>
      <c r="C6583">
        <f t="shared" ca="1" si="644"/>
        <v>3</v>
      </c>
      <c r="D6583">
        <f t="shared" ca="1" si="644"/>
        <v>1932</v>
      </c>
      <c r="E6583">
        <f t="shared" ca="1" si="644"/>
        <v>2</v>
      </c>
      <c r="F6583">
        <f t="shared" ca="1" si="644"/>
        <v>2</v>
      </c>
      <c r="G6583">
        <f t="shared" ca="1" si="644"/>
        <v>4</v>
      </c>
      <c r="I6583" t="str">
        <f t="shared" ca="1" si="641"/>
        <v>Male</v>
      </c>
      <c r="J6583" t="str">
        <f t="shared" ca="1" si="642"/>
        <v>Medicare</v>
      </c>
      <c r="K6583" t="str">
        <f t="shared" ca="1" si="643"/>
        <v>Left without being seen</v>
      </c>
      <c r="L6583" s="1">
        <f t="shared" ca="1" si="645"/>
        <v>11762</v>
      </c>
    </row>
    <row r="6584" spans="2:12" x14ac:dyDescent="0.25">
      <c r="B6584">
        <f t="shared" ca="1" si="640"/>
        <v>17</v>
      </c>
      <c r="C6584">
        <f t="shared" ca="1" si="644"/>
        <v>5</v>
      </c>
      <c r="D6584">
        <f t="shared" ca="1" si="644"/>
        <v>2011</v>
      </c>
      <c r="E6584">
        <f t="shared" ca="1" si="644"/>
        <v>1</v>
      </c>
      <c r="F6584">
        <f t="shared" ca="1" si="644"/>
        <v>2</v>
      </c>
      <c r="G6584">
        <f t="shared" ca="1" si="644"/>
        <v>3</v>
      </c>
      <c r="I6584" t="str">
        <f t="shared" ca="1" si="641"/>
        <v>Female</v>
      </c>
      <c r="J6584" t="str">
        <f t="shared" ca="1" si="642"/>
        <v>Medicare</v>
      </c>
      <c r="K6584" t="str">
        <f t="shared" ca="1" si="643"/>
        <v>Transferred</v>
      </c>
      <c r="L6584" s="1">
        <f t="shared" ca="1" si="645"/>
        <v>40680</v>
      </c>
    </row>
    <row r="6585" spans="2:12" x14ac:dyDescent="0.25">
      <c r="B6585">
        <f t="shared" ca="1" si="640"/>
        <v>9</v>
      </c>
      <c r="C6585">
        <f t="shared" ca="1" si="644"/>
        <v>11</v>
      </c>
      <c r="D6585">
        <f t="shared" ca="1" si="644"/>
        <v>1944</v>
      </c>
      <c r="E6585">
        <f t="shared" ca="1" si="644"/>
        <v>1</v>
      </c>
      <c r="F6585">
        <f t="shared" ca="1" si="644"/>
        <v>2</v>
      </c>
      <c r="G6585">
        <f t="shared" ca="1" si="644"/>
        <v>3</v>
      </c>
      <c r="I6585" t="str">
        <f t="shared" ca="1" si="641"/>
        <v>Female</v>
      </c>
      <c r="J6585" t="str">
        <f t="shared" ca="1" si="642"/>
        <v>Medicare</v>
      </c>
      <c r="K6585" t="str">
        <f t="shared" ca="1" si="643"/>
        <v>Transferred</v>
      </c>
      <c r="L6585" s="1">
        <f t="shared" ca="1" si="645"/>
        <v>16385</v>
      </c>
    </row>
    <row r="6586" spans="2:12" x14ac:dyDescent="0.25">
      <c r="B6586">
        <f t="shared" ca="1" si="640"/>
        <v>14</v>
      </c>
      <c r="C6586">
        <f t="shared" ca="1" si="644"/>
        <v>1</v>
      </c>
      <c r="D6586">
        <f t="shared" ca="1" si="644"/>
        <v>1937</v>
      </c>
      <c r="E6586">
        <f t="shared" ca="1" si="644"/>
        <v>2</v>
      </c>
      <c r="F6586">
        <f t="shared" ca="1" si="644"/>
        <v>5</v>
      </c>
      <c r="G6586">
        <f t="shared" ca="1" si="644"/>
        <v>2</v>
      </c>
      <c r="I6586" t="str">
        <f t="shared" ca="1" si="641"/>
        <v>Male</v>
      </c>
      <c r="J6586" t="str">
        <f t="shared" ca="1" si="642"/>
        <v>Blue Cross</v>
      </c>
      <c r="K6586" t="str">
        <f t="shared" ca="1" si="643"/>
        <v>Admitted</v>
      </c>
      <c r="L6586" s="1">
        <f t="shared" ca="1" si="645"/>
        <v>13529</v>
      </c>
    </row>
    <row r="6587" spans="2:12" x14ac:dyDescent="0.25">
      <c r="B6587">
        <f t="shared" ca="1" si="640"/>
        <v>2</v>
      </c>
      <c r="C6587">
        <f t="shared" ca="1" si="644"/>
        <v>12</v>
      </c>
      <c r="D6587">
        <f t="shared" ca="1" si="644"/>
        <v>1924</v>
      </c>
      <c r="E6587">
        <f t="shared" ca="1" si="644"/>
        <v>2</v>
      </c>
      <c r="F6587">
        <f t="shared" ca="1" si="644"/>
        <v>2</v>
      </c>
      <c r="G6587">
        <f t="shared" ca="1" si="644"/>
        <v>1</v>
      </c>
      <c r="I6587" t="str">
        <f t="shared" ca="1" si="641"/>
        <v>Male</v>
      </c>
      <c r="J6587" t="str">
        <f t="shared" ca="1" si="642"/>
        <v>Medicare</v>
      </c>
      <c r="K6587" t="str">
        <f t="shared" ca="1" si="643"/>
        <v>Discharged</v>
      </c>
      <c r="L6587" s="1">
        <f t="shared" ca="1" si="645"/>
        <v>9103</v>
      </c>
    </row>
    <row r="6588" spans="2:12" x14ac:dyDescent="0.25">
      <c r="B6588">
        <f t="shared" ca="1" si="640"/>
        <v>22</v>
      </c>
      <c r="C6588">
        <f t="shared" ca="1" si="644"/>
        <v>11</v>
      </c>
      <c r="D6588">
        <f t="shared" ca="1" si="644"/>
        <v>1977</v>
      </c>
      <c r="E6588">
        <f t="shared" ca="1" si="644"/>
        <v>1</v>
      </c>
      <c r="F6588">
        <f t="shared" ca="1" si="644"/>
        <v>5</v>
      </c>
      <c r="G6588">
        <f t="shared" ca="1" si="644"/>
        <v>1</v>
      </c>
      <c r="I6588" t="str">
        <f t="shared" ca="1" si="641"/>
        <v>Female</v>
      </c>
      <c r="J6588" t="str">
        <f t="shared" ca="1" si="642"/>
        <v>Blue Cross</v>
      </c>
      <c r="K6588" t="str">
        <f t="shared" ca="1" si="643"/>
        <v>Discharged</v>
      </c>
      <c r="L6588" s="1">
        <f t="shared" ca="1" si="645"/>
        <v>28451</v>
      </c>
    </row>
    <row r="6589" spans="2:12" x14ac:dyDescent="0.25">
      <c r="B6589">
        <f t="shared" ca="1" si="640"/>
        <v>24</v>
      </c>
      <c r="C6589">
        <f t="shared" ca="1" si="644"/>
        <v>2</v>
      </c>
      <c r="D6589">
        <f t="shared" ca="1" si="644"/>
        <v>1918</v>
      </c>
      <c r="E6589">
        <f t="shared" ca="1" si="644"/>
        <v>1</v>
      </c>
      <c r="F6589">
        <f t="shared" ca="1" si="644"/>
        <v>3</v>
      </c>
      <c r="G6589">
        <f t="shared" ca="1" si="644"/>
        <v>2</v>
      </c>
      <c r="I6589" t="str">
        <f t="shared" ca="1" si="641"/>
        <v>Female</v>
      </c>
      <c r="J6589" t="str">
        <f t="shared" ca="1" si="642"/>
        <v>Medicaid</v>
      </c>
      <c r="K6589" t="str">
        <f t="shared" ca="1" si="643"/>
        <v>Admitted</v>
      </c>
      <c r="L6589" s="1">
        <f t="shared" ca="1" si="645"/>
        <v>6630</v>
      </c>
    </row>
    <row r="6590" spans="2:12" x14ac:dyDescent="0.25">
      <c r="B6590">
        <f t="shared" ca="1" si="640"/>
        <v>9</v>
      </c>
      <c r="C6590">
        <f t="shared" ca="1" si="644"/>
        <v>2</v>
      </c>
      <c r="D6590">
        <f t="shared" ca="1" si="644"/>
        <v>1944</v>
      </c>
      <c r="E6590">
        <f t="shared" ca="1" si="644"/>
        <v>2</v>
      </c>
      <c r="F6590">
        <f t="shared" ca="1" si="644"/>
        <v>1</v>
      </c>
      <c r="G6590">
        <f t="shared" ca="1" si="644"/>
        <v>1</v>
      </c>
      <c r="I6590" t="str">
        <f t="shared" ca="1" si="641"/>
        <v>Male</v>
      </c>
      <c r="J6590" t="str">
        <f t="shared" ca="1" si="642"/>
        <v>Aetna</v>
      </c>
      <c r="K6590" t="str">
        <f t="shared" ca="1" si="643"/>
        <v>Discharged</v>
      </c>
      <c r="L6590" s="1">
        <f t="shared" ca="1" si="645"/>
        <v>16111</v>
      </c>
    </row>
    <row r="6591" spans="2:12" x14ac:dyDescent="0.25">
      <c r="B6591">
        <f t="shared" ca="1" si="640"/>
        <v>30</v>
      </c>
      <c r="C6591">
        <f t="shared" ca="1" si="644"/>
        <v>10</v>
      </c>
      <c r="D6591">
        <f t="shared" ca="1" si="644"/>
        <v>1932</v>
      </c>
      <c r="E6591">
        <f t="shared" ca="1" si="644"/>
        <v>2</v>
      </c>
      <c r="F6591">
        <f t="shared" ca="1" si="644"/>
        <v>3</v>
      </c>
      <c r="G6591">
        <f t="shared" ca="1" si="644"/>
        <v>1</v>
      </c>
      <c r="I6591" t="str">
        <f t="shared" ca="1" si="641"/>
        <v>Male</v>
      </c>
      <c r="J6591" t="str">
        <f t="shared" ca="1" si="642"/>
        <v>Medicaid</v>
      </c>
      <c r="K6591" t="str">
        <f t="shared" ca="1" si="643"/>
        <v>Discharged</v>
      </c>
      <c r="L6591" s="1">
        <f t="shared" ca="1" si="645"/>
        <v>11992</v>
      </c>
    </row>
    <row r="6592" spans="2:12" x14ac:dyDescent="0.25">
      <c r="B6592">
        <f t="shared" ca="1" si="640"/>
        <v>20</v>
      </c>
      <c r="C6592">
        <f t="shared" ca="1" si="644"/>
        <v>7</v>
      </c>
      <c r="D6592">
        <f t="shared" ca="1" si="644"/>
        <v>1989</v>
      </c>
      <c r="E6592">
        <f t="shared" ca="1" si="644"/>
        <v>2</v>
      </c>
      <c r="F6592">
        <f t="shared" ca="1" si="644"/>
        <v>4</v>
      </c>
      <c r="G6592">
        <f t="shared" ca="1" si="644"/>
        <v>4</v>
      </c>
      <c r="I6592" t="str">
        <f t="shared" ca="1" si="641"/>
        <v>Male</v>
      </c>
      <c r="J6592" t="str">
        <f t="shared" ca="1" si="642"/>
        <v>Self-pay</v>
      </c>
      <c r="K6592" t="str">
        <f t="shared" ca="1" si="643"/>
        <v>Left without being seen</v>
      </c>
      <c r="L6592" s="1">
        <f t="shared" ca="1" si="645"/>
        <v>32709</v>
      </c>
    </row>
    <row r="6593" spans="2:12" x14ac:dyDescent="0.25">
      <c r="B6593">
        <f t="shared" ca="1" si="640"/>
        <v>15</v>
      </c>
      <c r="C6593">
        <f t="shared" ca="1" si="644"/>
        <v>8</v>
      </c>
      <c r="D6593">
        <f t="shared" ca="1" si="644"/>
        <v>1919</v>
      </c>
      <c r="E6593">
        <f t="shared" ca="1" si="644"/>
        <v>2</v>
      </c>
      <c r="F6593">
        <f t="shared" ca="1" si="644"/>
        <v>2</v>
      </c>
      <c r="G6593">
        <f t="shared" ca="1" si="644"/>
        <v>1</v>
      </c>
      <c r="I6593" t="str">
        <f t="shared" ca="1" si="641"/>
        <v>Male</v>
      </c>
      <c r="J6593" t="str">
        <f t="shared" ca="1" si="642"/>
        <v>Medicare</v>
      </c>
      <c r="K6593" t="str">
        <f t="shared" ca="1" si="643"/>
        <v>Discharged</v>
      </c>
      <c r="L6593" s="1">
        <f t="shared" ca="1" si="645"/>
        <v>7167</v>
      </c>
    </row>
    <row r="6594" spans="2:12" x14ac:dyDescent="0.25">
      <c r="B6594">
        <f t="shared" ca="1" si="640"/>
        <v>7</v>
      </c>
      <c r="C6594">
        <f t="shared" ca="1" si="644"/>
        <v>8</v>
      </c>
      <c r="D6594">
        <f t="shared" ca="1" si="644"/>
        <v>1949</v>
      </c>
      <c r="E6594">
        <f t="shared" ca="1" si="644"/>
        <v>2</v>
      </c>
      <c r="F6594">
        <f t="shared" ca="1" si="644"/>
        <v>5</v>
      </c>
      <c r="G6594">
        <f t="shared" ca="1" si="644"/>
        <v>2</v>
      </c>
      <c r="I6594" t="str">
        <f t="shared" ca="1" si="641"/>
        <v>Male</v>
      </c>
      <c r="J6594" t="str">
        <f t="shared" ca="1" si="642"/>
        <v>Blue Cross</v>
      </c>
      <c r="K6594" t="str">
        <f t="shared" ca="1" si="643"/>
        <v>Admitted</v>
      </c>
      <c r="L6594" s="1">
        <f t="shared" ca="1" si="645"/>
        <v>18117</v>
      </c>
    </row>
    <row r="6595" spans="2:12" x14ac:dyDescent="0.25">
      <c r="B6595">
        <f t="shared" ca="1" si="640"/>
        <v>15</v>
      </c>
      <c r="C6595">
        <f t="shared" ca="1" si="644"/>
        <v>3</v>
      </c>
      <c r="D6595">
        <f t="shared" ca="1" si="644"/>
        <v>1980</v>
      </c>
      <c r="E6595">
        <f t="shared" ca="1" si="644"/>
        <v>1</v>
      </c>
      <c r="F6595">
        <f t="shared" ca="1" si="644"/>
        <v>2</v>
      </c>
      <c r="G6595">
        <f t="shared" ca="1" si="644"/>
        <v>1</v>
      </c>
      <c r="I6595" t="str">
        <f t="shared" ca="1" si="641"/>
        <v>Female</v>
      </c>
      <c r="J6595" t="str">
        <f t="shared" ca="1" si="642"/>
        <v>Medicare</v>
      </c>
      <c r="K6595" t="str">
        <f t="shared" ca="1" si="643"/>
        <v>Discharged</v>
      </c>
      <c r="L6595" s="1">
        <f t="shared" ca="1" si="645"/>
        <v>29295</v>
      </c>
    </row>
    <row r="6596" spans="2:12" x14ac:dyDescent="0.25">
      <c r="B6596">
        <f t="shared" ca="1" si="640"/>
        <v>11</v>
      </c>
      <c r="C6596">
        <f t="shared" ca="1" si="644"/>
        <v>8</v>
      </c>
      <c r="D6596">
        <f t="shared" ca="1" si="644"/>
        <v>1985</v>
      </c>
      <c r="E6596">
        <f t="shared" ref="C6596:G6647" ca="1" si="646">RANDBETWEEN(E$4,E$5)</f>
        <v>2</v>
      </c>
      <c r="F6596">
        <f t="shared" ca="1" si="646"/>
        <v>3</v>
      </c>
      <c r="G6596">
        <f t="shared" ca="1" si="646"/>
        <v>2</v>
      </c>
      <c r="I6596" t="str">
        <f t="shared" ca="1" si="641"/>
        <v>Male</v>
      </c>
      <c r="J6596" t="str">
        <f t="shared" ca="1" si="642"/>
        <v>Medicaid</v>
      </c>
      <c r="K6596" t="str">
        <f t="shared" ca="1" si="643"/>
        <v>Admitted</v>
      </c>
      <c r="L6596" s="1">
        <f t="shared" ca="1" si="645"/>
        <v>31270</v>
      </c>
    </row>
    <row r="6597" spans="2:12" x14ac:dyDescent="0.25">
      <c r="B6597">
        <f t="shared" ref="B6597:B6660" ca="1" si="647">RANDBETWEEN(B$4,B$5)</f>
        <v>23</v>
      </c>
      <c r="C6597">
        <f t="shared" ca="1" si="646"/>
        <v>5</v>
      </c>
      <c r="D6597">
        <f t="shared" ca="1" si="646"/>
        <v>1973</v>
      </c>
      <c r="E6597">
        <f t="shared" ca="1" si="646"/>
        <v>1</v>
      </c>
      <c r="F6597">
        <f t="shared" ca="1" si="646"/>
        <v>2</v>
      </c>
      <c r="G6597">
        <f t="shared" ca="1" si="646"/>
        <v>4</v>
      </c>
      <c r="I6597" t="str">
        <f t="shared" ca="1" si="641"/>
        <v>Female</v>
      </c>
      <c r="J6597" t="str">
        <f t="shared" ca="1" si="642"/>
        <v>Medicare</v>
      </c>
      <c r="K6597" t="str">
        <f t="shared" ca="1" si="643"/>
        <v>Left without being seen</v>
      </c>
      <c r="L6597" s="1">
        <f t="shared" ca="1" si="645"/>
        <v>26807</v>
      </c>
    </row>
    <row r="6598" spans="2:12" x14ac:dyDescent="0.25">
      <c r="B6598">
        <f t="shared" ca="1" si="647"/>
        <v>15</v>
      </c>
      <c r="C6598">
        <f t="shared" ca="1" si="646"/>
        <v>11</v>
      </c>
      <c r="D6598">
        <f t="shared" ca="1" si="646"/>
        <v>1978</v>
      </c>
      <c r="E6598">
        <f t="shared" ca="1" si="646"/>
        <v>2</v>
      </c>
      <c r="F6598">
        <f t="shared" ca="1" si="646"/>
        <v>1</v>
      </c>
      <c r="G6598">
        <f t="shared" ca="1" si="646"/>
        <v>2</v>
      </c>
      <c r="I6598" t="str">
        <f t="shared" ca="1" si="641"/>
        <v>Male</v>
      </c>
      <c r="J6598" t="str">
        <f t="shared" ca="1" si="642"/>
        <v>Aetna</v>
      </c>
      <c r="K6598" t="str">
        <f t="shared" ca="1" si="643"/>
        <v>Admitted</v>
      </c>
      <c r="L6598" s="1">
        <f t="shared" ca="1" si="645"/>
        <v>28809</v>
      </c>
    </row>
    <row r="6599" spans="2:12" x14ac:dyDescent="0.25">
      <c r="B6599">
        <f t="shared" ca="1" si="647"/>
        <v>25</v>
      </c>
      <c r="C6599">
        <f t="shared" ca="1" si="646"/>
        <v>12</v>
      </c>
      <c r="D6599">
        <f t="shared" ca="1" si="646"/>
        <v>1984</v>
      </c>
      <c r="E6599">
        <f t="shared" ca="1" si="646"/>
        <v>1</v>
      </c>
      <c r="F6599">
        <f t="shared" ca="1" si="646"/>
        <v>3</v>
      </c>
      <c r="G6599">
        <f t="shared" ca="1" si="646"/>
        <v>3</v>
      </c>
      <c r="I6599" t="str">
        <f t="shared" ca="1" si="641"/>
        <v>Female</v>
      </c>
      <c r="J6599" t="str">
        <f t="shared" ca="1" si="642"/>
        <v>Medicaid</v>
      </c>
      <c r="K6599" t="str">
        <f t="shared" ca="1" si="643"/>
        <v>Transferred</v>
      </c>
      <c r="L6599" s="1">
        <f t="shared" ca="1" si="645"/>
        <v>31041</v>
      </c>
    </row>
    <row r="6600" spans="2:12" x14ac:dyDescent="0.25">
      <c r="B6600">
        <f t="shared" ca="1" si="647"/>
        <v>1</v>
      </c>
      <c r="C6600">
        <f t="shared" ca="1" si="646"/>
        <v>4</v>
      </c>
      <c r="D6600">
        <f t="shared" ca="1" si="646"/>
        <v>2003</v>
      </c>
      <c r="E6600">
        <f t="shared" ca="1" si="646"/>
        <v>2</v>
      </c>
      <c r="F6600">
        <f t="shared" ca="1" si="646"/>
        <v>2</v>
      </c>
      <c r="G6600">
        <f t="shared" ca="1" si="646"/>
        <v>2</v>
      </c>
      <c r="I6600" t="str">
        <f t="shared" ca="1" si="641"/>
        <v>Male</v>
      </c>
      <c r="J6600" t="str">
        <f t="shared" ca="1" si="642"/>
        <v>Medicare</v>
      </c>
      <c r="K6600" t="str">
        <f t="shared" ca="1" si="643"/>
        <v>Admitted</v>
      </c>
      <c r="L6600" s="1">
        <f t="shared" ca="1" si="645"/>
        <v>37712</v>
      </c>
    </row>
    <row r="6601" spans="2:12" x14ac:dyDescent="0.25">
      <c r="B6601">
        <f t="shared" ca="1" si="647"/>
        <v>26</v>
      </c>
      <c r="C6601">
        <f t="shared" ca="1" si="646"/>
        <v>3</v>
      </c>
      <c r="D6601">
        <f t="shared" ca="1" si="646"/>
        <v>1924</v>
      </c>
      <c r="E6601">
        <f t="shared" ca="1" si="646"/>
        <v>1</v>
      </c>
      <c r="F6601">
        <f t="shared" ca="1" si="646"/>
        <v>5</v>
      </c>
      <c r="G6601">
        <f t="shared" ca="1" si="646"/>
        <v>4</v>
      </c>
      <c r="I6601" t="str">
        <f t="shared" ref="I6601:I6664" ca="1" si="648">VLOOKUP(E6601,GenderNum_to_GenderLabel,2,FALSE)</f>
        <v>Female</v>
      </c>
      <c r="J6601" t="str">
        <f t="shared" ref="J6601:J6664" ca="1" si="649">VLOOKUP(F6601,InsuranceNum_to_InsuranceCompany,2,FALSE)</f>
        <v>Blue Cross</v>
      </c>
      <c r="K6601" t="str">
        <f t="shared" ref="K6601:K6664" ca="1" si="650">VLOOKUP(G6601,DispositionNum_to_DispositionLabel,2,FALSE)</f>
        <v>Left without being seen</v>
      </c>
      <c r="L6601" s="1">
        <f t="shared" ca="1" si="645"/>
        <v>8852</v>
      </c>
    </row>
    <row r="6602" spans="2:12" x14ac:dyDescent="0.25">
      <c r="B6602">
        <f t="shared" ca="1" si="647"/>
        <v>12</v>
      </c>
      <c r="C6602">
        <f t="shared" ca="1" si="646"/>
        <v>10</v>
      </c>
      <c r="D6602">
        <f t="shared" ca="1" si="646"/>
        <v>1984</v>
      </c>
      <c r="E6602">
        <f t="shared" ca="1" si="646"/>
        <v>1</v>
      </c>
      <c r="F6602">
        <f t="shared" ca="1" si="646"/>
        <v>3</v>
      </c>
      <c r="G6602">
        <f t="shared" ca="1" si="646"/>
        <v>1</v>
      </c>
      <c r="I6602" t="str">
        <f t="shared" ca="1" si="648"/>
        <v>Female</v>
      </c>
      <c r="J6602" t="str">
        <f t="shared" ca="1" si="649"/>
        <v>Medicaid</v>
      </c>
      <c r="K6602" t="str">
        <f t="shared" ca="1" si="650"/>
        <v>Discharged</v>
      </c>
      <c r="L6602" s="1">
        <f t="shared" ca="1" si="645"/>
        <v>30967</v>
      </c>
    </row>
    <row r="6603" spans="2:12" x14ac:dyDescent="0.25">
      <c r="B6603">
        <f t="shared" ca="1" si="647"/>
        <v>13</v>
      </c>
      <c r="C6603">
        <f t="shared" ca="1" si="646"/>
        <v>11</v>
      </c>
      <c r="D6603">
        <f t="shared" ca="1" si="646"/>
        <v>1956</v>
      </c>
      <c r="E6603">
        <f t="shared" ca="1" si="646"/>
        <v>2</v>
      </c>
      <c r="F6603">
        <f t="shared" ca="1" si="646"/>
        <v>1</v>
      </c>
      <c r="G6603">
        <f t="shared" ca="1" si="646"/>
        <v>3</v>
      </c>
      <c r="I6603" t="str">
        <f t="shared" ca="1" si="648"/>
        <v>Male</v>
      </c>
      <c r="J6603" t="str">
        <f t="shared" ca="1" si="649"/>
        <v>Aetna</v>
      </c>
      <c r="K6603" t="str">
        <f t="shared" ca="1" si="650"/>
        <v>Transferred</v>
      </c>
      <c r="L6603" s="1">
        <f t="shared" ca="1" si="645"/>
        <v>20772</v>
      </c>
    </row>
    <row r="6604" spans="2:12" x14ac:dyDescent="0.25">
      <c r="B6604">
        <f t="shared" ca="1" si="647"/>
        <v>15</v>
      </c>
      <c r="C6604">
        <f t="shared" ca="1" si="646"/>
        <v>12</v>
      </c>
      <c r="D6604">
        <f t="shared" ca="1" si="646"/>
        <v>2011</v>
      </c>
      <c r="E6604">
        <f t="shared" ca="1" si="646"/>
        <v>2</v>
      </c>
      <c r="F6604">
        <f t="shared" ca="1" si="646"/>
        <v>1</v>
      </c>
      <c r="G6604">
        <f t="shared" ca="1" si="646"/>
        <v>3</v>
      </c>
      <c r="I6604" t="str">
        <f t="shared" ca="1" si="648"/>
        <v>Male</v>
      </c>
      <c r="J6604" t="str">
        <f t="shared" ca="1" si="649"/>
        <v>Aetna</v>
      </c>
      <c r="K6604" t="str">
        <f t="shared" ca="1" si="650"/>
        <v>Transferred</v>
      </c>
      <c r="L6604" s="1">
        <f t="shared" ca="1" si="645"/>
        <v>40892</v>
      </c>
    </row>
    <row r="6605" spans="2:12" x14ac:dyDescent="0.25">
      <c r="B6605">
        <f t="shared" ca="1" si="647"/>
        <v>18</v>
      </c>
      <c r="C6605">
        <f t="shared" ca="1" si="646"/>
        <v>6</v>
      </c>
      <c r="D6605">
        <f t="shared" ca="1" si="646"/>
        <v>1985</v>
      </c>
      <c r="E6605">
        <f t="shared" ca="1" si="646"/>
        <v>1</v>
      </c>
      <c r="F6605">
        <f t="shared" ca="1" si="646"/>
        <v>4</v>
      </c>
      <c r="G6605">
        <f t="shared" ca="1" si="646"/>
        <v>2</v>
      </c>
      <c r="I6605" t="str">
        <f t="shared" ca="1" si="648"/>
        <v>Female</v>
      </c>
      <c r="J6605" t="str">
        <f t="shared" ca="1" si="649"/>
        <v>Self-pay</v>
      </c>
      <c r="K6605" t="str">
        <f t="shared" ca="1" si="650"/>
        <v>Admitted</v>
      </c>
      <c r="L6605" s="1">
        <f t="shared" ca="1" si="645"/>
        <v>31216</v>
      </c>
    </row>
    <row r="6606" spans="2:12" x14ac:dyDescent="0.25">
      <c r="B6606">
        <f t="shared" ca="1" si="647"/>
        <v>5</v>
      </c>
      <c r="C6606">
        <f t="shared" ca="1" si="646"/>
        <v>7</v>
      </c>
      <c r="D6606">
        <f t="shared" ca="1" si="646"/>
        <v>1927</v>
      </c>
      <c r="E6606">
        <f t="shared" ca="1" si="646"/>
        <v>2</v>
      </c>
      <c r="F6606">
        <f t="shared" ca="1" si="646"/>
        <v>3</v>
      </c>
      <c r="G6606">
        <f t="shared" ca="1" si="646"/>
        <v>3</v>
      </c>
      <c r="I6606" t="str">
        <f t="shared" ca="1" si="648"/>
        <v>Male</v>
      </c>
      <c r="J6606" t="str">
        <f t="shared" ca="1" si="649"/>
        <v>Medicaid</v>
      </c>
      <c r="K6606" t="str">
        <f t="shared" ca="1" si="650"/>
        <v>Transferred</v>
      </c>
      <c r="L6606" s="1">
        <f t="shared" ca="1" si="645"/>
        <v>10048</v>
      </c>
    </row>
    <row r="6607" spans="2:12" x14ac:dyDescent="0.25">
      <c r="B6607">
        <f t="shared" ca="1" si="647"/>
        <v>22</v>
      </c>
      <c r="C6607">
        <f t="shared" ca="1" si="646"/>
        <v>1</v>
      </c>
      <c r="D6607">
        <f t="shared" ca="1" si="646"/>
        <v>1958</v>
      </c>
      <c r="E6607">
        <f t="shared" ca="1" si="646"/>
        <v>1</v>
      </c>
      <c r="F6607">
        <f t="shared" ca="1" si="646"/>
        <v>3</v>
      </c>
      <c r="G6607">
        <f t="shared" ca="1" si="646"/>
        <v>4</v>
      </c>
      <c r="I6607" t="str">
        <f t="shared" ca="1" si="648"/>
        <v>Female</v>
      </c>
      <c r="J6607" t="str">
        <f t="shared" ca="1" si="649"/>
        <v>Medicaid</v>
      </c>
      <c r="K6607" t="str">
        <f t="shared" ca="1" si="650"/>
        <v>Left without being seen</v>
      </c>
      <c r="L6607" s="1">
        <f t="shared" ca="1" si="645"/>
        <v>21207</v>
      </c>
    </row>
    <row r="6608" spans="2:12" x14ac:dyDescent="0.25">
      <c r="B6608">
        <f t="shared" ca="1" si="647"/>
        <v>9</v>
      </c>
      <c r="C6608">
        <f t="shared" ca="1" si="646"/>
        <v>4</v>
      </c>
      <c r="D6608">
        <f t="shared" ca="1" si="646"/>
        <v>1921</v>
      </c>
      <c r="E6608">
        <f t="shared" ca="1" si="646"/>
        <v>2</v>
      </c>
      <c r="F6608">
        <f t="shared" ca="1" si="646"/>
        <v>4</v>
      </c>
      <c r="G6608">
        <f t="shared" ca="1" si="646"/>
        <v>1</v>
      </c>
      <c r="I6608" t="str">
        <f t="shared" ca="1" si="648"/>
        <v>Male</v>
      </c>
      <c r="J6608" t="str">
        <f t="shared" ca="1" si="649"/>
        <v>Self-pay</v>
      </c>
      <c r="K6608" t="str">
        <f t="shared" ca="1" si="650"/>
        <v>Discharged</v>
      </c>
      <c r="L6608" s="1">
        <f t="shared" ca="1" si="645"/>
        <v>7770</v>
      </c>
    </row>
    <row r="6609" spans="2:12" x14ac:dyDescent="0.25">
      <c r="B6609">
        <f t="shared" ca="1" si="647"/>
        <v>10</v>
      </c>
      <c r="C6609">
        <f t="shared" ca="1" si="646"/>
        <v>12</v>
      </c>
      <c r="D6609">
        <f t="shared" ca="1" si="646"/>
        <v>1997</v>
      </c>
      <c r="E6609">
        <f t="shared" ca="1" si="646"/>
        <v>1</v>
      </c>
      <c r="F6609">
        <f t="shared" ca="1" si="646"/>
        <v>2</v>
      </c>
      <c r="G6609">
        <f t="shared" ca="1" si="646"/>
        <v>4</v>
      </c>
      <c r="I6609" t="str">
        <f t="shared" ca="1" si="648"/>
        <v>Female</v>
      </c>
      <c r="J6609" t="str">
        <f t="shared" ca="1" si="649"/>
        <v>Medicare</v>
      </c>
      <c r="K6609" t="str">
        <f t="shared" ca="1" si="650"/>
        <v>Left without being seen</v>
      </c>
      <c r="L6609" s="1">
        <f t="shared" ca="1" si="645"/>
        <v>35774</v>
      </c>
    </row>
    <row r="6610" spans="2:12" x14ac:dyDescent="0.25">
      <c r="B6610">
        <f t="shared" ca="1" si="647"/>
        <v>6</v>
      </c>
      <c r="C6610">
        <f t="shared" ca="1" si="646"/>
        <v>9</v>
      </c>
      <c r="D6610">
        <f t="shared" ca="1" si="646"/>
        <v>1980</v>
      </c>
      <c r="E6610">
        <f t="shared" ca="1" si="646"/>
        <v>2</v>
      </c>
      <c r="F6610">
        <f t="shared" ca="1" si="646"/>
        <v>2</v>
      </c>
      <c r="G6610">
        <f t="shared" ca="1" si="646"/>
        <v>3</v>
      </c>
      <c r="I6610" t="str">
        <f t="shared" ca="1" si="648"/>
        <v>Male</v>
      </c>
      <c r="J6610" t="str">
        <f t="shared" ca="1" si="649"/>
        <v>Medicare</v>
      </c>
      <c r="K6610" t="str">
        <f t="shared" ca="1" si="650"/>
        <v>Transferred</v>
      </c>
      <c r="L6610" s="1">
        <f t="shared" ca="1" si="645"/>
        <v>29470</v>
      </c>
    </row>
    <row r="6611" spans="2:12" x14ac:dyDescent="0.25">
      <c r="B6611">
        <f t="shared" ca="1" si="647"/>
        <v>21</v>
      </c>
      <c r="C6611">
        <f t="shared" ca="1" si="646"/>
        <v>2</v>
      </c>
      <c r="D6611">
        <f t="shared" ca="1" si="646"/>
        <v>1950</v>
      </c>
      <c r="E6611">
        <f t="shared" ca="1" si="646"/>
        <v>2</v>
      </c>
      <c r="F6611">
        <f t="shared" ca="1" si="646"/>
        <v>4</v>
      </c>
      <c r="G6611">
        <f t="shared" ca="1" si="646"/>
        <v>1</v>
      </c>
      <c r="I6611" t="str">
        <f t="shared" ca="1" si="648"/>
        <v>Male</v>
      </c>
      <c r="J6611" t="str">
        <f t="shared" ca="1" si="649"/>
        <v>Self-pay</v>
      </c>
      <c r="K6611" t="str">
        <f t="shared" ca="1" si="650"/>
        <v>Discharged</v>
      </c>
      <c r="L6611" s="1">
        <f t="shared" ca="1" si="645"/>
        <v>18315</v>
      </c>
    </row>
    <row r="6612" spans="2:12" x14ac:dyDescent="0.25">
      <c r="B6612">
        <f t="shared" ca="1" si="647"/>
        <v>10</v>
      </c>
      <c r="C6612">
        <f t="shared" ca="1" si="646"/>
        <v>7</v>
      </c>
      <c r="D6612">
        <f t="shared" ca="1" si="646"/>
        <v>2009</v>
      </c>
      <c r="E6612">
        <f t="shared" ca="1" si="646"/>
        <v>2</v>
      </c>
      <c r="F6612">
        <f t="shared" ca="1" si="646"/>
        <v>3</v>
      </c>
      <c r="G6612">
        <f t="shared" ca="1" si="646"/>
        <v>2</v>
      </c>
      <c r="I6612" t="str">
        <f t="shared" ca="1" si="648"/>
        <v>Male</v>
      </c>
      <c r="J6612" t="str">
        <f t="shared" ca="1" si="649"/>
        <v>Medicaid</v>
      </c>
      <c r="K6612" t="str">
        <f t="shared" ca="1" si="650"/>
        <v>Admitted</v>
      </c>
      <c r="L6612" s="1">
        <f t="shared" ref="L6612:L6675" ca="1" si="651">DATE(D6612,C6612,B6612)</f>
        <v>40004</v>
      </c>
    </row>
    <row r="6613" spans="2:12" x14ac:dyDescent="0.25">
      <c r="B6613">
        <f t="shared" ca="1" si="647"/>
        <v>29</v>
      </c>
      <c r="C6613">
        <f t="shared" ca="1" si="646"/>
        <v>3</v>
      </c>
      <c r="D6613">
        <f t="shared" ca="1" si="646"/>
        <v>1973</v>
      </c>
      <c r="E6613">
        <f t="shared" ca="1" si="646"/>
        <v>1</v>
      </c>
      <c r="F6613">
        <f t="shared" ca="1" si="646"/>
        <v>3</v>
      </c>
      <c r="G6613">
        <f t="shared" ca="1" si="646"/>
        <v>3</v>
      </c>
      <c r="I6613" t="str">
        <f t="shared" ca="1" si="648"/>
        <v>Female</v>
      </c>
      <c r="J6613" t="str">
        <f t="shared" ca="1" si="649"/>
        <v>Medicaid</v>
      </c>
      <c r="K6613" t="str">
        <f t="shared" ca="1" si="650"/>
        <v>Transferred</v>
      </c>
      <c r="L6613" s="1">
        <f t="shared" ca="1" si="651"/>
        <v>26752</v>
      </c>
    </row>
    <row r="6614" spans="2:12" x14ac:dyDescent="0.25">
      <c r="B6614">
        <f t="shared" ca="1" si="647"/>
        <v>20</v>
      </c>
      <c r="C6614">
        <f t="shared" ca="1" si="646"/>
        <v>9</v>
      </c>
      <c r="D6614">
        <f t="shared" ca="1" si="646"/>
        <v>1938</v>
      </c>
      <c r="E6614">
        <f t="shared" ca="1" si="646"/>
        <v>2</v>
      </c>
      <c r="F6614">
        <f t="shared" ca="1" si="646"/>
        <v>4</v>
      </c>
      <c r="G6614">
        <f t="shared" ca="1" si="646"/>
        <v>2</v>
      </c>
      <c r="I6614" t="str">
        <f t="shared" ca="1" si="648"/>
        <v>Male</v>
      </c>
      <c r="J6614" t="str">
        <f t="shared" ca="1" si="649"/>
        <v>Self-pay</v>
      </c>
      <c r="K6614" t="str">
        <f t="shared" ca="1" si="650"/>
        <v>Admitted</v>
      </c>
      <c r="L6614" s="1">
        <f t="shared" ca="1" si="651"/>
        <v>14143</v>
      </c>
    </row>
    <row r="6615" spans="2:12" x14ac:dyDescent="0.25">
      <c r="B6615">
        <f t="shared" ca="1" si="647"/>
        <v>6</v>
      </c>
      <c r="C6615">
        <f t="shared" ca="1" si="646"/>
        <v>6</v>
      </c>
      <c r="D6615">
        <f t="shared" ca="1" si="646"/>
        <v>1917</v>
      </c>
      <c r="E6615">
        <f t="shared" ca="1" si="646"/>
        <v>2</v>
      </c>
      <c r="F6615">
        <f t="shared" ca="1" si="646"/>
        <v>4</v>
      </c>
      <c r="G6615">
        <f t="shared" ca="1" si="646"/>
        <v>1</v>
      </c>
      <c r="I6615" t="str">
        <f t="shared" ca="1" si="648"/>
        <v>Male</v>
      </c>
      <c r="J6615" t="str">
        <f t="shared" ca="1" si="649"/>
        <v>Self-pay</v>
      </c>
      <c r="K6615" t="str">
        <f t="shared" ca="1" si="650"/>
        <v>Discharged</v>
      </c>
      <c r="L6615" s="1">
        <f t="shared" ca="1" si="651"/>
        <v>6367</v>
      </c>
    </row>
    <row r="6616" spans="2:12" x14ac:dyDescent="0.25">
      <c r="B6616">
        <f t="shared" ca="1" si="647"/>
        <v>29</v>
      </c>
      <c r="C6616">
        <f t="shared" ca="1" si="646"/>
        <v>6</v>
      </c>
      <c r="D6616">
        <f t="shared" ca="1" si="646"/>
        <v>1964</v>
      </c>
      <c r="E6616">
        <f t="shared" ca="1" si="646"/>
        <v>1</v>
      </c>
      <c r="F6616">
        <f t="shared" ca="1" si="646"/>
        <v>5</v>
      </c>
      <c r="G6616">
        <f t="shared" ca="1" si="646"/>
        <v>1</v>
      </c>
      <c r="I6616" t="str">
        <f t="shared" ca="1" si="648"/>
        <v>Female</v>
      </c>
      <c r="J6616" t="str">
        <f t="shared" ca="1" si="649"/>
        <v>Blue Cross</v>
      </c>
      <c r="K6616" t="str">
        <f t="shared" ca="1" si="650"/>
        <v>Discharged</v>
      </c>
      <c r="L6616" s="1">
        <f t="shared" ca="1" si="651"/>
        <v>23557</v>
      </c>
    </row>
    <row r="6617" spans="2:12" x14ac:dyDescent="0.25">
      <c r="B6617">
        <f t="shared" ca="1" si="647"/>
        <v>30</v>
      </c>
      <c r="C6617">
        <f t="shared" ca="1" si="646"/>
        <v>3</v>
      </c>
      <c r="D6617">
        <f t="shared" ca="1" si="646"/>
        <v>1959</v>
      </c>
      <c r="E6617">
        <f t="shared" ca="1" si="646"/>
        <v>2</v>
      </c>
      <c r="F6617">
        <f t="shared" ca="1" si="646"/>
        <v>2</v>
      </c>
      <c r="G6617">
        <f t="shared" ca="1" si="646"/>
        <v>2</v>
      </c>
      <c r="I6617" t="str">
        <f t="shared" ca="1" si="648"/>
        <v>Male</v>
      </c>
      <c r="J6617" t="str">
        <f t="shared" ca="1" si="649"/>
        <v>Medicare</v>
      </c>
      <c r="K6617" t="str">
        <f t="shared" ca="1" si="650"/>
        <v>Admitted</v>
      </c>
      <c r="L6617" s="1">
        <f t="shared" ca="1" si="651"/>
        <v>21639</v>
      </c>
    </row>
    <row r="6618" spans="2:12" x14ac:dyDescent="0.25">
      <c r="B6618">
        <f t="shared" ca="1" si="647"/>
        <v>1</v>
      </c>
      <c r="C6618">
        <f t="shared" ca="1" si="646"/>
        <v>11</v>
      </c>
      <c r="D6618">
        <f t="shared" ca="1" si="646"/>
        <v>1963</v>
      </c>
      <c r="E6618">
        <f t="shared" ca="1" si="646"/>
        <v>1</v>
      </c>
      <c r="F6618">
        <f t="shared" ca="1" si="646"/>
        <v>1</v>
      </c>
      <c r="G6618">
        <f t="shared" ca="1" si="646"/>
        <v>3</v>
      </c>
      <c r="I6618" t="str">
        <f t="shared" ca="1" si="648"/>
        <v>Female</v>
      </c>
      <c r="J6618" t="str">
        <f t="shared" ca="1" si="649"/>
        <v>Aetna</v>
      </c>
      <c r="K6618" t="str">
        <f t="shared" ca="1" si="650"/>
        <v>Transferred</v>
      </c>
      <c r="L6618" s="1">
        <f t="shared" ca="1" si="651"/>
        <v>23316</v>
      </c>
    </row>
    <row r="6619" spans="2:12" x14ac:dyDescent="0.25">
      <c r="B6619">
        <f t="shared" ca="1" si="647"/>
        <v>10</v>
      </c>
      <c r="C6619">
        <f t="shared" ca="1" si="646"/>
        <v>7</v>
      </c>
      <c r="D6619">
        <f t="shared" ca="1" si="646"/>
        <v>1925</v>
      </c>
      <c r="E6619">
        <f t="shared" ca="1" si="646"/>
        <v>2</v>
      </c>
      <c r="F6619">
        <f t="shared" ca="1" si="646"/>
        <v>2</v>
      </c>
      <c r="G6619">
        <f t="shared" ca="1" si="646"/>
        <v>3</v>
      </c>
      <c r="I6619" t="str">
        <f t="shared" ca="1" si="648"/>
        <v>Male</v>
      </c>
      <c r="J6619" t="str">
        <f t="shared" ca="1" si="649"/>
        <v>Medicare</v>
      </c>
      <c r="K6619" t="str">
        <f t="shared" ca="1" si="650"/>
        <v>Transferred</v>
      </c>
      <c r="L6619" s="1">
        <f t="shared" ca="1" si="651"/>
        <v>9323</v>
      </c>
    </row>
    <row r="6620" spans="2:12" x14ac:dyDescent="0.25">
      <c r="B6620">
        <f t="shared" ca="1" si="647"/>
        <v>26</v>
      </c>
      <c r="C6620">
        <f t="shared" ca="1" si="646"/>
        <v>7</v>
      </c>
      <c r="D6620">
        <f t="shared" ca="1" si="646"/>
        <v>1946</v>
      </c>
      <c r="E6620">
        <f t="shared" ca="1" si="646"/>
        <v>1</v>
      </c>
      <c r="F6620">
        <f t="shared" ca="1" si="646"/>
        <v>2</v>
      </c>
      <c r="G6620">
        <f t="shared" ca="1" si="646"/>
        <v>2</v>
      </c>
      <c r="I6620" t="str">
        <f t="shared" ca="1" si="648"/>
        <v>Female</v>
      </c>
      <c r="J6620" t="str">
        <f t="shared" ca="1" si="649"/>
        <v>Medicare</v>
      </c>
      <c r="K6620" t="str">
        <f t="shared" ca="1" si="650"/>
        <v>Admitted</v>
      </c>
      <c r="L6620" s="1">
        <f t="shared" ca="1" si="651"/>
        <v>17009</v>
      </c>
    </row>
    <row r="6621" spans="2:12" x14ac:dyDescent="0.25">
      <c r="B6621">
        <f t="shared" ca="1" si="647"/>
        <v>6</v>
      </c>
      <c r="C6621">
        <f t="shared" ca="1" si="646"/>
        <v>9</v>
      </c>
      <c r="D6621">
        <f t="shared" ca="1" si="646"/>
        <v>1958</v>
      </c>
      <c r="E6621">
        <f t="shared" ca="1" si="646"/>
        <v>2</v>
      </c>
      <c r="F6621">
        <f t="shared" ca="1" si="646"/>
        <v>4</v>
      </c>
      <c r="G6621">
        <f t="shared" ca="1" si="646"/>
        <v>4</v>
      </c>
      <c r="I6621" t="str">
        <f t="shared" ca="1" si="648"/>
        <v>Male</v>
      </c>
      <c r="J6621" t="str">
        <f t="shared" ca="1" si="649"/>
        <v>Self-pay</v>
      </c>
      <c r="K6621" t="str">
        <f t="shared" ca="1" si="650"/>
        <v>Left without being seen</v>
      </c>
      <c r="L6621" s="1">
        <f t="shared" ca="1" si="651"/>
        <v>21434</v>
      </c>
    </row>
    <row r="6622" spans="2:12" x14ac:dyDescent="0.25">
      <c r="B6622">
        <f t="shared" ca="1" si="647"/>
        <v>3</v>
      </c>
      <c r="C6622">
        <f t="shared" ca="1" si="646"/>
        <v>12</v>
      </c>
      <c r="D6622">
        <f t="shared" ca="1" si="646"/>
        <v>1938</v>
      </c>
      <c r="E6622">
        <f t="shared" ca="1" si="646"/>
        <v>2</v>
      </c>
      <c r="F6622">
        <f t="shared" ca="1" si="646"/>
        <v>4</v>
      </c>
      <c r="G6622">
        <f t="shared" ca="1" si="646"/>
        <v>4</v>
      </c>
      <c r="I6622" t="str">
        <f t="shared" ca="1" si="648"/>
        <v>Male</v>
      </c>
      <c r="J6622" t="str">
        <f t="shared" ca="1" si="649"/>
        <v>Self-pay</v>
      </c>
      <c r="K6622" t="str">
        <f t="shared" ca="1" si="650"/>
        <v>Left without being seen</v>
      </c>
      <c r="L6622" s="1">
        <f t="shared" ca="1" si="651"/>
        <v>14217</v>
      </c>
    </row>
    <row r="6623" spans="2:12" x14ac:dyDescent="0.25">
      <c r="B6623">
        <f t="shared" ca="1" si="647"/>
        <v>23</v>
      </c>
      <c r="C6623">
        <f t="shared" ca="1" si="646"/>
        <v>3</v>
      </c>
      <c r="D6623">
        <f t="shared" ca="1" si="646"/>
        <v>1989</v>
      </c>
      <c r="E6623">
        <f t="shared" ca="1" si="646"/>
        <v>1</v>
      </c>
      <c r="F6623">
        <f t="shared" ca="1" si="646"/>
        <v>5</v>
      </c>
      <c r="G6623">
        <f t="shared" ca="1" si="646"/>
        <v>4</v>
      </c>
      <c r="I6623" t="str">
        <f t="shared" ca="1" si="648"/>
        <v>Female</v>
      </c>
      <c r="J6623" t="str">
        <f t="shared" ca="1" si="649"/>
        <v>Blue Cross</v>
      </c>
      <c r="K6623" t="str">
        <f t="shared" ca="1" si="650"/>
        <v>Left without being seen</v>
      </c>
      <c r="L6623" s="1">
        <f t="shared" ca="1" si="651"/>
        <v>32590</v>
      </c>
    </row>
    <row r="6624" spans="2:12" x14ac:dyDescent="0.25">
      <c r="B6624">
        <f t="shared" ca="1" si="647"/>
        <v>17</v>
      </c>
      <c r="C6624">
        <f t="shared" ca="1" si="646"/>
        <v>1</v>
      </c>
      <c r="D6624">
        <f t="shared" ca="1" si="646"/>
        <v>1925</v>
      </c>
      <c r="E6624">
        <f t="shared" ca="1" si="646"/>
        <v>2</v>
      </c>
      <c r="F6624">
        <f t="shared" ca="1" si="646"/>
        <v>3</v>
      </c>
      <c r="G6624">
        <f t="shared" ca="1" si="646"/>
        <v>4</v>
      </c>
      <c r="I6624" t="str">
        <f t="shared" ca="1" si="648"/>
        <v>Male</v>
      </c>
      <c r="J6624" t="str">
        <f t="shared" ca="1" si="649"/>
        <v>Medicaid</v>
      </c>
      <c r="K6624" t="str">
        <f t="shared" ca="1" si="650"/>
        <v>Left without being seen</v>
      </c>
      <c r="L6624" s="1">
        <f t="shared" ca="1" si="651"/>
        <v>9149</v>
      </c>
    </row>
    <row r="6625" spans="2:12" x14ac:dyDescent="0.25">
      <c r="B6625">
        <f t="shared" ca="1" si="647"/>
        <v>30</v>
      </c>
      <c r="C6625">
        <f t="shared" ca="1" si="646"/>
        <v>2</v>
      </c>
      <c r="D6625">
        <f t="shared" ca="1" si="646"/>
        <v>1961</v>
      </c>
      <c r="E6625">
        <f t="shared" ca="1" si="646"/>
        <v>2</v>
      </c>
      <c r="F6625">
        <f t="shared" ca="1" si="646"/>
        <v>5</v>
      </c>
      <c r="G6625">
        <f t="shared" ca="1" si="646"/>
        <v>3</v>
      </c>
      <c r="I6625" t="str">
        <f t="shared" ca="1" si="648"/>
        <v>Male</v>
      </c>
      <c r="J6625" t="str">
        <f t="shared" ca="1" si="649"/>
        <v>Blue Cross</v>
      </c>
      <c r="K6625" t="str">
        <f t="shared" ca="1" si="650"/>
        <v>Transferred</v>
      </c>
      <c r="L6625" s="1">
        <f t="shared" ca="1" si="651"/>
        <v>22342</v>
      </c>
    </row>
    <row r="6626" spans="2:12" x14ac:dyDescent="0.25">
      <c r="B6626">
        <f t="shared" ca="1" si="647"/>
        <v>7</v>
      </c>
      <c r="C6626">
        <f t="shared" ca="1" si="646"/>
        <v>7</v>
      </c>
      <c r="D6626">
        <f t="shared" ca="1" si="646"/>
        <v>1977</v>
      </c>
      <c r="E6626">
        <f t="shared" ca="1" si="646"/>
        <v>1</v>
      </c>
      <c r="F6626">
        <f t="shared" ca="1" si="646"/>
        <v>3</v>
      </c>
      <c r="G6626">
        <f t="shared" ca="1" si="646"/>
        <v>1</v>
      </c>
      <c r="I6626" t="str">
        <f t="shared" ca="1" si="648"/>
        <v>Female</v>
      </c>
      <c r="J6626" t="str">
        <f t="shared" ca="1" si="649"/>
        <v>Medicaid</v>
      </c>
      <c r="K6626" t="str">
        <f t="shared" ca="1" si="650"/>
        <v>Discharged</v>
      </c>
      <c r="L6626" s="1">
        <f t="shared" ca="1" si="651"/>
        <v>28313</v>
      </c>
    </row>
    <row r="6627" spans="2:12" x14ac:dyDescent="0.25">
      <c r="B6627">
        <f t="shared" ca="1" si="647"/>
        <v>10</v>
      </c>
      <c r="C6627">
        <f t="shared" ca="1" si="646"/>
        <v>9</v>
      </c>
      <c r="D6627">
        <f t="shared" ca="1" si="646"/>
        <v>2010</v>
      </c>
      <c r="E6627">
        <f t="shared" ca="1" si="646"/>
        <v>1</v>
      </c>
      <c r="F6627">
        <f t="shared" ca="1" si="646"/>
        <v>5</v>
      </c>
      <c r="G6627">
        <f t="shared" ca="1" si="646"/>
        <v>3</v>
      </c>
      <c r="I6627" t="str">
        <f t="shared" ca="1" si="648"/>
        <v>Female</v>
      </c>
      <c r="J6627" t="str">
        <f t="shared" ca="1" si="649"/>
        <v>Blue Cross</v>
      </c>
      <c r="K6627" t="str">
        <f t="shared" ca="1" si="650"/>
        <v>Transferred</v>
      </c>
      <c r="L6627" s="1">
        <f t="shared" ca="1" si="651"/>
        <v>40431</v>
      </c>
    </row>
    <row r="6628" spans="2:12" x14ac:dyDescent="0.25">
      <c r="B6628">
        <f t="shared" ca="1" si="647"/>
        <v>13</v>
      </c>
      <c r="C6628">
        <f t="shared" ca="1" si="646"/>
        <v>2</v>
      </c>
      <c r="D6628">
        <f t="shared" ca="1" si="646"/>
        <v>1930</v>
      </c>
      <c r="E6628">
        <f t="shared" ca="1" si="646"/>
        <v>2</v>
      </c>
      <c r="F6628">
        <f t="shared" ca="1" si="646"/>
        <v>2</v>
      </c>
      <c r="G6628">
        <f t="shared" ca="1" si="646"/>
        <v>3</v>
      </c>
      <c r="I6628" t="str">
        <f t="shared" ca="1" si="648"/>
        <v>Male</v>
      </c>
      <c r="J6628" t="str">
        <f t="shared" ca="1" si="649"/>
        <v>Medicare</v>
      </c>
      <c r="K6628" t="str">
        <f t="shared" ca="1" si="650"/>
        <v>Transferred</v>
      </c>
      <c r="L6628" s="1">
        <f t="shared" ca="1" si="651"/>
        <v>11002</v>
      </c>
    </row>
    <row r="6629" spans="2:12" x14ac:dyDescent="0.25">
      <c r="B6629">
        <f t="shared" ca="1" si="647"/>
        <v>12</v>
      </c>
      <c r="C6629">
        <f t="shared" ca="1" si="646"/>
        <v>10</v>
      </c>
      <c r="D6629">
        <f t="shared" ca="1" si="646"/>
        <v>1979</v>
      </c>
      <c r="E6629">
        <f t="shared" ca="1" si="646"/>
        <v>2</v>
      </c>
      <c r="F6629">
        <f t="shared" ca="1" si="646"/>
        <v>3</v>
      </c>
      <c r="G6629">
        <f t="shared" ca="1" si="646"/>
        <v>2</v>
      </c>
      <c r="I6629" t="str">
        <f t="shared" ca="1" si="648"/>
        <v>Male</v>
      </c>
      <c r="J6629" t="str">
        <f t="shared" ca="1" si="649"/>
        <v>Medicaid</v>
      </c>
      <c r="K6629" t="str">
        <f t="shared" ca="1" si="650"/>
        <v>Admitted</v>
      </c>
      <c r="L6629" s="1">
        <f t="shared" ca="1" si="651"/>
        <v>29140</v>
      </c>
    </row>
    <row r="6630" spans="2:12" x14ac:dyDescent="0.25">
      <c r="B6630">
        <f t="shared" ca="1" si="647"/>
        <v>23</v>
      </c>
      <c r="C6630">
        <f t="shared" ca="1" si="646"/>
        <v>4</v>
      </c>
      <c r="D6630">
        <f t="shared" ca="1" si="646"/>
        <v>1951</v>
      </c>
      <c r="E6630">
        <f t="shared" ca="1" si="646"/>
        <v>2</v>
      </c>
      <c r="F6630">
        <f t="shared" ca="1" si="646"/>
        <v>5</v>
      </c>
      <c r="G6630">
        <f t="shared" ca="1" si="646"/>
        <v>3</v>
      </c>
      <c r="I6630" t="str">
        <f t="shared" ca="1" si="648"/>
        <v>Male</v>
      </c>
      <c r="J6630" t="str">
        <f t="shared" ca="1" si="649"/>
        <v>Blue Cross</v>
      </c>
      <c r="K6630" t="str">
        <f t="shared" ca="1" si="650"/>
        <v>Transferred</v>
      </c>
      <c r="L6630" s="1">
        <f t="shared" ca="1" si="651"/>
        <v>18741</v>
      </c>
    </row>
    <row r="6631" spans="2:12" x14ac:dyDescent="0.25">
      <c r="B6631">
        <f t="shared" ca="1" si="647"/>
        <v>22</v>
      </c>
      <c r="C6631">
        <f t="shared" ca="1" si="646"/>
        <v>5</v>
      </c>
      <c r="D6631">
        <f t="shared" ca="1" si="646"/>
        <v>1935</v>
      </c>
      <c r="E6631">
        <f t="shared" ca="1" si="646"/>
        <v>2</v>
      </c>
      <c r="F6631">
        <f t="shared" ca="1" si="646"/>
        <v>2</v>
      </c>
      <c r="G6631">
        <f t="shared" ca="1" si="646"/>
        <v>3</v>
      </c>
      <c r="I6631" t="str">
        <f t="shared" ca="1" si="648"/>
        <v>Male</v>
      </c>
      <c r="J6631" t="str">
        <f t="shared" ca="1" si="649"/>
        <v>Medicare</v>
      </c>
      <c r="K6631" t="str">
        <f t="shared" ca="1" si="650"/>
        <v>Transferred</v>
      </c>
      <c r="L6631" s="1">
        <f t="shared" ca="1" si="651"/>
        <v>12926</v>
      </c>
    </row>
    <row r="6632" spans="2:12" x14ac:dyDescent="0.25">
      <c r="B6632">
        <f t="shared" ca="1" si="647"/>
        <v>9</v>
      </c>
      <c r="C6632">
        <f t="shared" ca="1" si="646"/>
        <v>1</v>
      </c>
      <c r="D6632">
        <f t="shared" ca="1" si="646"/>
        <v>1925</v>
      </c>
      <c r="E6632">
        <f t="shared" ca="1" si="646"/>
        <v>2</v>
      </c>
      <c r="F6632">
        <f t="shared" ca="1" si="646"/>
        <v>3</v>
      </c>
      <c r="G6632">
        <f t="shared" ca="1" si="646"/>
        <v>1</v>
      </c>
      <c r="I6632" t="str">
        <f t="shared" ca="1" si="648"/>
        <v>Male</v>
      </c>
      <c r="J6632" t="str">
        <f t="shared" ca="1" si="649"/>
        <v>Medicaid</v>
      </c>
      <c r="K6632" t="str">
        <f t="shared" ca="1" si="650"/>
        <v>Discharged</v>
      </c>
      <c r="L6632" s="1">
        <f t="shared" ca="1" si="651"/>
        <v>9141</v>
      </c>
    </row>
    <row r="6633" spans="2:12" x14ac:dyDescent="0.25">
      <c r="B6633">
        <f t="shared" ca="1" si="647"/>
        <v>21</v>
      </c>
      <c r="C6633">
        <f t="shared" ca="1" si="646"/>
        <v>1</v>
      </c>
      <c r="D6633">
        <f t="shared" ca="1" si="646"/>
        <v>1948</v>
      </c>
      <c r="E6633">
        <f t="shared" ca="1" si="646"/>
        <v>1</v>
      </c>
      <c r="F6633">
        <f t="shared" ca="1" si="646"/>
        <v>5</v>
      </c>
      <c r="G6633">
        <f t="shared" ca="1" si="646"/>
        <v>2</v>
      </c>
      <c r="I6633" t="str">
        <f t="shared" ca="1" si="648"/>
        <v>Female</v>
      </c>
      <c r="J6633" t="str">
        <f t="shared" ca="1" si="649"/>
        <v>Blue Cross</v>
      </c>
      <c r="K6633" t="str">
        <f t="shared" ca="1" si="650"/>
        <v>Admitted</v>
      </c>
      <c r="L6633" s="1">
        <f t="shared" ca="1" si="651"/>
        <v>17553</v>
      </c>
    </row>
    <row r="6634" spans="2:12" x14ac:dyDescent="0.25">
      <c r="B6634">
        <f t="shared" ca="1" si="647"/>
        <v>5</v>
      </c>
      <c r="C6634">
        <f t="shared" ca="1" si="646"/>
        <v>12</v>
      </c>
      <c r="D6634">
        <f t="shared" ca="1" si="646"/>
        <v>1915</v>
      </c>
      <c r="E6634">
        <f t="shared" ca="1" si="646"/>
        <v>2</v>
      </c>
      <c r="F6634">
        <f t="shared" ca="1" si="646"/>
        <v>1</v>
      </c>
      <c r="G6634">
        <f t="shared" ca="1" si="646"/>
        <v>3</v>
      </c>
      <c r="I6634" t="str">
        <f t="shared" ca="1" si="648"/>
        <v>Male</v>
      </c>
      <c r="J6634" t="str">
        <f t="shared" ca="1" si="649"/>
        <v>Aetna</v>
      </c>
      <c r="K6634" t="str">
        <f t="shared" ca="1" si="650"/>
        <v>Transferred</v>
      </c>
      <c r="L6634" s="1">
        <f t="shared" ca="1" si="651"/>
        <v>5818</v>
      </c>
    </row>
    <row r="6635" spans="2:12" x14ac:dyDescent="0.25">
      <c r="B6635">
        <f t="shared" ca="1" si="647"/>
        <v>13</v>
      </c>
      <c r="C6635">
        <f t="shared" ca="1" si="646"/>
        <v>2</v>
      </c>
      <c r="D6635">
        <f t="shared" ca="1" si="646"/>
        <v>2003</v>
      </c>
      <c r="E6635">
        <f t="shared" ca="1" si="646"/>
        <v>1</v>
      </c>
      <c r="F6635">
        <f t="shared" ca="1" si="646"/>
        <v>2</v>
      </c>
      <c r="G6635">
        <f t="shared" ca="1" si="646"/>
        <v>3</v>
      </c>
      <c r="I6635" t="str">
        <f t="shared" ca="1" si="648"/>
        <v>Female</v>
      </c>
      <c r="J6635" t="str">
        <f t="shared" ca="1" si="649"/>
        <v>Medicare</v>
      </c>
      <c r="K6635" t="str">
        <f t="shared" ca="1" si="650"/>
        <v>Transferred</v>
      </c>
      <c r="L6635" s="1">
        <f t="shared" ca="1" si="651"/>
        <v>37665</v>
      </c>
    </row>
    <row r="6636" spans="2:12" x14ac:dyDescent="0.25">
      <c r="B6636">
        <f t="shared" ca="1" si="647"/>
        <v>27</v>
      </c>
      <c r="C6636">
        <f t="shared" ca="1" si="646"/>
        <v>3</v>
      </c>
      <c r="D6636">
        <f t="shared" ca="1" si="646"/>
        <v>2006</v>
      </c>
      <c r="E6636">
        <f t="shared" ca="1" si="646"/>
        <v>2</v>
      </c>
      <c r="F6636">
        <f t="shared" ca="1" si="646"/>
        <v>5</v>
      </c>
      <c r="G6636">
        <f t="shared" ca="1" si="646"/>
        <v>1</v>
      </c>
      <c r="I6636" t="str">
        <f t="shared" ca="1" si="648"/>
        <v>Male</v>
      </c>
      <c r="J6636" t="str">
        <f t="shared" ca="1" si="649"/>
        <v>Blue Cross</v>
      </c>
      <c r="K6636" t="str">
        <f t="shared" ca="1" si="650"/>
        <v>Discharged</v>
      </c>
      <c r="L6636" s="1">
        <f t="shared" ca="1" si="651"/>
        <v>38803</v>
      </c>
    </row>
    <row r="6637" spans="2:12" x14ac:dyDescent="0.25">
      <c r="B6637">
        <f t="shared" ca="1" si="647"/>
        <v>30</v>
      </c>
      <c r="C6637">
        <f t="shared" ca="1" si="646"/>
        <v>6</v>
      </c>
      <c r="D6637">
        <f t="shared" ca="1" si="646"/>
        <v>2008</v>
      </c>
      <c r="E6637">
        <f t="shared" ca="1" si="646"/>
        <v>2</v>
      </c>
      <c r="F6637">
        <f t="shared" ca="1" si="646"/>
        <v>3</v>
      </c>
      <c r="G6637">
        <f t="shared" ca="1" si="646"/>
        <v>3</v>
      </c>
      <c r="I6637" t="str">
        <f t="shared" ca="1" si="648"/>
        <v>Male</v>
      </c>
      <c r="J6637" t="str">
        <f t="shared" ca="1" si="649"/>
        <v>Medicaid</v>
      </c>
      <c r="K6637" t="str">
        <f t="shared" ca="1" si="650"/>
        <v>Transferred</v>
      </c>
      <c r="L6637" s="1">
        <f t="shared" ca="1" si="651"/>
        <v>39629</v>
      </c>
    </row>
    <row r="6638" spans="2:12" x14ac:dyDescent="0.25">
      <c r="B6638">
        <f t="shared" ca="1" si="647"/>
        <v>19</v>
      </c>
      <c r="C6638">
        <f t="shared" ca="1" si="646"/>
        <v>11</v>
      </c>
      <c r="D6638">
        <f t="shared" ca="1" si="646"/>
        <v>1978</v>
      </c>
      <c r="E6638">
        <f t="shared" ca="1" si="646"/>
        <v>2</v>
      </c>
      <c r="F6638">
        <f t="shared" ca="1" si="646"/>
        <v>3</v>
      </c>
      <c r="G6638">
        <f t="shared" ca="1" si="646"/>
        <v>4</v>
      </c>
      <c r="I6638" t="str">
        <f t="shared" ca="1" si="648"/>
        <v>Male</v>
      </c>
      <c r="J6638" t="str">
        <f t="shared" ca="1" si="649"/>
        <v>Medicaid</v>
      </c>
      <c r="K6638" t="str">
        <f t="shared" ca="1" si="650"/>
        <v>Left without being seen</v>
      </c>
      <c r="L6638" s="1">
        <f t="shared" ca="1" si="651"/>
        <v>28813</v>
      </c>
    </row>
    <row r="6639" spans="2:12" x14ac:dyDescent="0.25">
      <c r="B6639">
        <f t="shared" ca="1" si="647"/>
        <v>2</v>
      </c>
      <c r="C6639">
        <f t="shared" ca="1" si="646"/>
        <v>12</v>
      </c>
      <c r="D6639">
        <f t="shared" ca="1" si="646"/>
        <v>1941</v>
      </c>
      <c r="E6639">
        <f t="shared" ca="1" si="646"/>
        <v>2</v>
      </c>
      <c r="F6639">
        <f t="shared" ca="1" si="646"/>
        <v>5</v>
      </c>
      <c r="G6639">
        <f t="shared" ca="1" si="646"/>
        <v>1</v>
      </c>
      <c r="I6639" t="str">
        <f t="shared" ca="1" si="648"/>
        <v>Male</v>
      </c>
      <c r="J6639" t="str">
        <f t="shared" ca="1" si="649"/>
        <v>Blue Cross</v>
      </c>
      <c r="K6639" t="str">
        <f t="shared" ca="1" si="650"/>
        <v>Discharged</v>
      </c>
      <c r="L6639" s="1">
        <f t="shared" ca="1" si="651"/>
        <v>15312</v>
      </c>
    </row>
    <row r="6640" spans="2:12" x14ac:dyDescent="0.25">
      <c r="B6640">
        <f t="shared" ca="1" si="647"/>
        <v>9</v>
      </c>
      <c r="C6640">
        <f t="shared" ca="1" si="646"/>
        <v>6</v>
      </c>
      <c r="D6640">
        <f t="shared" ca="1" si="646"/>
        <v>1962</v>
      </c>
      <c r="E6640">
        <f t="shared" ca="1" si="646"/>
        <v>1</v>
      </c>
      <c r="F6640">
        <f t="shared" ca="1" si="646"/>
        <v>2</v>
      </c>
      <c r="G6640">
        <f t="shared" ca="1" si="646"/>
        <v>4</v>
      </c>
      <c r="I6640" t="str">
        <f t="shared" ca="1" si="648"/>
        <v>Female</v>
      </c>
      <c r="J6640" t="str">
        <f t="shared" ca="1" si="649"/>
        <v>Medicare</v>
      </c>
      <c r="K6640" t="str">
        <f t="shared" ca="1" si="650"/>
        <v>Left without being seen</v>
      </c>
      <c r="L6640" s="1">
        <f t="shared" ca="1" si="651"/>
        <v>22806</v>
      </c>
    </row>
    <row r="6641" spans="2:12" x14ac:dyDescent="0.25">
      <c r="B6641">
        <f t="shared" ca="1" si="647"/>
        <v>19</v>
      </c>
      <c r="C6641">
        <f t="shared" ca="1" si="646"/>
        <v>11</v>
      </c>
      <c r="D6641">
        <f t="shared" ca="1" si="646"/>
        <v>1941</v>
      </c>
      <c r="E6641">
        <f t="shared" ca="1" si="646"/>
        <v>1</v>
      </c>
      <c r="F6641">
        <f t="shared" ca="1" si="646"/>
        <v>3</v>
      </c>
      <c r="G6641">
        <f t="shared" ca="1" si="646"/>
        <v>4</v>
      </c>
      <c r="I6641" t="str">
        <f t="shared" ca="1" si="648"/>
        <v>Female</v>
      </c>
      <c r="J6641" t="str">
        <f t="shared" ca="1" si="649"/>
        <v>Medicaid</v>
      </c>
      <c r="K6641" t="str">
        <f t="shared" ca="1" si="650"/>
        <v>Left without being seen</v>
      </c>
      <c r="L6641" s="1">
        <f t="shared" ca="1" si="651"/>
        <v>15299</v>
      </c>
    </row>
    <row r="6642" spans="2:12" x14ac:dyDescent="0.25">
      <c r="B6642">
        <f t="shared" ca="1" si="647"/>
        <v>6</v>
      </c>
      <c r="C6642">
        <f t="shared" ca="1" si="646"/>
        <v>10</v>
      </c>
      <c r="D6642">
        <f t="shared" ca="1" si="646"/>
        <v>1958</v>
      </c>
      <c r="E6642">
        <f t="shared" ca="1" si="646"/>
        <v>2</v>
      </c>
      <c r="F6642">
        <f t="shared" ca="1" si="646"/>
        <v>2</v>
      </c>
      <c r="G6642">
        <f t="shared" ca="1" si="646"/>
        <v>1</v>
      </c>
      <c r="I6642" t="str">
        <f t="shared" ca="1" si="648"/>
        <v>Male</v>
      </c>
      <c r="J6642" t="str">
        <f t="shared" ca="1" si="649"/>
        <v>Medicare</v>
      </c>
      <c r="K6642" t="str">
        <f t="shared" ca="1" si="650"/>
        <v>Discharged</v>
      </c>
      <c r="L6642" s="1">
        <f t="shared" ca="1" si="651"/>
        <v>21464</v>
      </c>
    </row>
    <row r="6643" spans="2:12" x14ac:dyDescent="0.25">
      <c r="B6643">
        <f t="shared" ca="1" si="647"/>
        <v>6</v>
      </c>
      <c r="C6643">
        <f t="shared" ca="1" si="646"/>
        <v>8</v>
      </c>
      <c r="D6643">
        <f t="shared" ca="1" si="646"/>
        <v>1954</v>
      </c>
      <c r="E6643">
        <f t="shared" ca="1" si="646"/>
        <v>2</v>
      </c>
      <c r="F6643">
        <f t="shared" ca="1" si="646"/>
        <v>3</v>
      </c>
      <c r="G6643">
        <f t="shared" ca="1" si="646"/>
        <v>4</v>
      </c>
      <c r="I6643" t="str">
        <f t="shared" ca="1" si="648"/>
        <v>Male</v>
      </c>
      <c r="J6643" t="str">
        <f t="shared" ca="1" si="649"/>
        <v>Medicaid</v>
      </c>
      <c r="K6643" t="str">
        <f t="shared" ca="1" si="650"/>
        <v>Left without being seen</v>
      </c>
      <c r="L6643" s="1">
        <f t="shared" ca="1" si="651"/>
        <v>19942</v>
      </c>
    </row>
    <row r="6644" spans="2:12" x14ac:dyDescent="0.25">
      <c r="B6644">
        <f t="shared" ca="1" si="647"/>
        <v>9</v>
      </c>
      <c r="C6644">
        <f t="shared" ca="1" si="646"/>
        <v>7</v>
      </c>
      <c r="D6644">
        <f t="shared" ca="1" si="646"/>
        <v>1933</v>
      </c>
      <c r="E6644">
        <f t="shared" ca="1" si="646"/>
        <v>1</v>
      </c>
      <c r="F6644">
        <f t="shared" ca="1" si="646"/>
        <v>2</v>
      </c>
      <c r="G6644">
        <f t="shared" ca="1" si="646"/>
        <v>2</v>
      </c>
      <c r="I6644" t="str">
        <f t="shared" ca="1" si="648"/>
        <v>Female</v>
      </c>
      <c r="J6644" t="str">
        <f t="shared" ca="1" si="649"/>
        <v>Medicare</v>
      </c>
      <c r="K6644" t="str">
        <f t="shared" ca="1" si="650"/>
        <v>Admitted</v>
      </c>
      <c r="L6644" s="1">
        <f t="shared" ca="1" si="651"/>
        <v>12244</v>
      </c>
    </row>
    <row r="6645" spans="2:12" x14ac:dyDescent="0.25">
      <c r="B6645">
        <f t="shared" ca="1" si="647"/>
        <v>19</v>
      </c>
      <c r="C6645">
        <f t="shared" ca="1" si="646"/>
        <v>8</v>
      </c>
      <c r="D6645">
        <f t="shared" ca="1" si="646"/>
        <v>2011</v>
      </c>
      <c r="E6645">
        <f t="shared" ca="1" si="646"/>
        <v>2</v>
      </c>
      <c r="F6645">
        <f t="shared" ca="1" si="646"/>
        <v>5</v>
      </c>
      <c r="G6645">
        <f t="shared" ca="1" si="646"/>
        <v>1</v>
      </c>
      <c r="I6645" t="str">
        <f t="shared" ca="1" si="648"/>
        <v>Male</v>
      </c>
      <c r="J6645" t="str">
        <f t="shared" ca="1" si="649"/>
        <v>Blue Cross</v>
      </c>
      <c r="K6645" t="str">
        <f t="shared" ca="1" si="650"/>
        <v>Discharged</v>
      </c>
      <c r="L6645" s="1">
        <f t="shared" ca="1" si="651"/>
        <v>40774</v>
      </c>
    </row>
    <row r="6646" spans="2:12" x14ac:dyDescent="0.25">
      <c r="B6646">
        <f t="shared" ca="1" si="647"/>
        <v>24</v>
      </c>
      <c r="C6646">
        <f t="shared" ca="1" si="646"/>
        <v>11</v>
      </c>
      <c r="D6646">
        <f t="shared" ca="1" si="646"/>
        <v>1938</v>
      </c>
      <c r="E6646">
        <f t="shared" ca="1" si="646"/>
        <v>2</v>
      </c>
      <c r="F6646">
        <f t="shared" ca="1" si="646"/>
        <v>5</v>
      </c>
      <c r="G6646">
        <f t="shared" ca="1" si="646"/>
        <v>2</v>
      </c>
      <c r="I6646" t="str">
        <f t="shared" ca="1" si="648"/>
        <v>Male</v>
      </c>
      <c r="J6646" t="str">
        <f t="shared" ca="1" si="649"/>
        <v>Blue Cross</v>
      </c>
      <c r="K6646" t="str">
        <f t="shared" ca="1" si="650"/>
        <v>Admitted</v>
      </c>
      <c r="L6646" s="1">
        <f t="shared" ca="1" si="651"/>
        <v>14208</v>
      </c>
    </row>
    <row r="6647" spans="2:12" x14ac:dyDescent="0.25">
      <c r="B6647">
        <f t="shared" ca="1" si="647"/>
        <v>9</v>
      </c>
      <c r="C6647">
        <f t="shared" ca="1" si="646"/>
        <v>8</v>
      </c>
      <c r="D6647">
        <f t="shared" ca="1" si="646"/>
        <v>2010</v>
      </c>
      <c r="E6647">
        <f t="shared" ref="C6647:G6698" ca="1" si="652">RANDBETWEEN(E$4,E$5)</f>
        <v>2</v>
      </c>
      <c r="F6647">
        <f t="shared" ca="1" si="652"/>
        <v>1</v>
      </c>
      <c r="G6647">
        <f t="shared" ca="1" si="652"/>
        <v>3</v>
      </c>
      <c r="I6647" t="str">
        <f t="shared" ca="1" si="648"/>
        <v>Male</v>
      </c>
      <c r="J6647" t="str">
        <f t="shared" ca="1" si="649"/>
        <v>Aetna</v>
      </c>
      <c r="K6647" t="str">
        <f t="shared" ca="1" si="650"/>
        <v>Transferred</v>
      </c>
      <c r="L6647" s="1">
        <f t="shared" ca="1" si="651"/>
        <v>40399</v>
      </c>
    </row>
    <row r="6648" spans="2:12" x14ac:dyDescent="0.25">
      <c r="B6648">
        <f t="shared" ca="1" si="647"/>
        <v>5</v>
      </c>
      <c r="C6648">
        <f t="shared" ca="1" si="652"/>
        <v>12</v>
      </c>
      <c r="D6648">
        <f t="shared" ca="1" si="652"/>
        <v>1924</v>
      </c>
      <c r="E6648">
        <f t="shared" ca="1" si="652"/>
        <v>1</v>
      </c>
      <c r="F6648">
        <f t="shared" ca="1" si="652"/>
        <v>5</v>
      </c>
      <c r="G6648">
        <f t="shared" ca="1" si="652"/>
        <v>3</v>
      </c>
      <c r="I6648" t="str">
        <f t="shared" ca="1" si="648"/>
        <v>Female</v>
      </c>
      <c r="J6648" t="str">
        <f t="shared" ca="1" si="649"/>
        <v>Blue Cross</v>
      </c>
      <c r="K6648" t="str">
        <f t="shared" ca="1" si="650"/>
        <v>Transferred</v>
      </c>
      <c r="L6648" s="1">
        <f t="shared" ca="1" si="651"/>
        <v>9106</v>
      </c>
    </row>
    <row r="6649" spans="2:12" x14ac:dyDescent="0.25">
      <c r="B6649">
        <f t="shared" ca="1" si="647"/>
        <v>2</v>
      </c>
      <c r="C6649">
        <f t="shared" ca="1" si="652"/>
        <v>7</v>
      </c>
      <c r="D6649">
        <f t="shared" ca="1" si="652"/>
        <v>1958</v>
      </c>
      <c r="E6649">
        <f t="shared" ca="1" si="652"/>
        <v>2</v>
      </c>
      <c r="F6649">
        <f t="shared" ca="1" si="652"/>
        <v>5</v>
      </c>
      <c r="G6649">
        <f t="shared" ca="1" si="652"/>
        <v>1</v>
      </c>
      <c r="I6649" t="str">
        <f t="shared" ca="1" si="648"/>
        <v>Male</v>
      </c>
      <c r="J6649" t="str">
        <f t="shared" ca="1" si="649"/>
        <v>Blue Cross</v>
      </c>
      <c r="K6649" t="str">
        <f t="shared" ca="1" si="650"/>
        <v>Discharged</v>
      </c>
      <c r="L6649" s="1">
        <f t="shared" ca="1" si="651"/>
        <v>21368</v>
      </c>
    </row>
    <row r="6650" spans="2:12" x14ac:dyDescent="0.25">
      <c r="B6650">
        <f t="shared" ca="1" si="647"/>
        <v>7</v>
      </c>
      <c r="C6650">
        <f t="shared" ca="1" si="652"/>
        <v>6</v>
      </c>
      <c r="D6650">
        <f t="shared" ca="1" si="652"/>
        <v>1984</v>
      </c>
      <c r="E6650">
        <f t="shared" ca="1" si="652"/>
        <v>1</v>
      </c>
      <c r="F6650">
        <f t="shared" ca="1" si="652"/>
        <v>5</v>
      </c>
      <c r="G6650">
        <f t="shared" ca="1" si="652"/>
        <v>4</v>
      </c>
      <c r="I6650" t="str">
        <f t="shared" ca="1" si="648"/>
        <v>Female</v>
      </c>
      <c r="J6650" t="str">
        <f t="shared" ca="1" si="649"/>
        <v>Blue Cross</v>
      </c>
      <c r="K6650" t="str">
        <f t="shared" ca="1" si="650"/>
        <v>Left without being seen</v>
      </c>
      <c r="L6650" s="1">
        <f t="shared" ca="1" si="651"/>
        <v>30840</v>
      </c>
    </row>
    <row r="6651" spans="2:12" x14ac:dyDescent="0.25">
      <c r="B6651">
        <f t="shared" ca="1" si="647"/>
        <v>16</v>
      </c>
      <c r="C6651">
        <f t="shared" ca="1" si="652"/>
        <v>2</v>
      </c>
      <c r="D6651">
        <f t="shared" ca="1" si="652"/>
        <v>1932</v>
      </c>
      <c r="E6651">
        <f t="shared" ca="1" si="652"/>
        <v>2</v>
      </c>
      <c r="F6651">
        <f t="shared" ca="1" si="652"/>
        <v>4</v>
      </c>
      <c r="G6651">
        <f t="shared" ca="1" si="652"/>
        <v>2</v>
      </c>
      <c r="I6651" t="str">
        <f t="shared" ca="1" si="648"/>
        <v>Male</v>
      </c>
      <c r="J6651" t="str">
        <f t="shared" ca="1" si="649"/>
        <v>Self-pay</v>
      </c>
      <c r="K6651" t="str">
        <f t="shared" ca="1" si="650"/>
        <v>Admitted</v>
      </c>
      <c r="L6651" s="1">
        <f t="shared" ca="1" si="651"/>
        <v>11735</v>
      </c>
    </row>
    <row r="6652" spans="2:12" x14ac:dyDescent="0.25">
      <c r="B6652">
        <f t="shared" ca="1" si="647"/>
        <v>21</v>
      </c>
      <c r="C6652">
        <f t="shared" ca="1" si="652"/>
        <v>5</v>
      </c>
      <c r="D6652">
        <f t="shared" ca="1" si="652"/>
        <v>1976</v>
      </c>
      <c r="E6652">
        <f t="shared" ca="1" si="652"/>
        <v>2</v>
      </c>
      <c r="F6652">
        <f t="shared" ca="1" si="652"/>
        <v>2</v>
      </c>
      <c r="G6652">
        <f t="shared" ca="1" si="652"/>
        <v>3</v>
      </c>
      <c r="I6652" t="str">
        <f t="shared" ca="1" si="648"/>
        <v>Male</v>
      </c>
      <c r="J6652" t="str">
        <f t="shared" ca="1" si="649"/>
        <v>Medicare</v>
      </c>
      <c r="K6652" t="str">
        <f t="shared" ca="1" si="650"/>
        <v>Transferred</v>
      </c>
      <c r="L6652" s="1">
        <f t="shared" ca="1" si="651"/>
        <v>27901</v>
      </c>
    </row>
    <row r="6653" spans="2:12" x14ac:dyDescent="0.25">
      <c r="B6653">
        <f t="shared" ca="1" si="647"/>
        <v>4</v>
      </c>
      <c r="C6653">
        <f t="shared" ca="1" si="652"/>
        <v>1</v>
      </c>
      <c r="D6653">
        <f t="shared" ca="1" si="652"/>
        <v>1944</v>
      </c>
      <c r="E6653">
        <f t="shared" ca="1" si="652"/>
        <v>2</v>
      </c>
      <c r="F6653">
        <f t="shared" ca="1" si="652"/>
        <v>4</v>
      </c>
      <c r="G6653">
        <f t="shared" ca="1" si="652"/>
        <v>3</v>
      </c>
      <c r="I6653" t="str">
        <f t="shared" ca="1" si="648"/>
        <v>Male</v>
      </c>
      <c r="J6653" t="str">
        <f t="shared" ca="1" si="649"/>
        <v>Self-pay</v>
      </c>
      <c r="K6653" t="str">
        <f t="shared" ca="1" si="650"/>
        <v>Transferred</v>
      </c>
      <c r="L6653" s="1">
        <f t="shared" ca="1" si="651"/>
        <v>16075</v>
      </c>
    </row>
    <row r="6654" spans="2:12" x14ac:dyDescent="0.25">
      <c r="B6654">
        <f t="shared" ca="1" si="647"/>
        <v>10</v>
      </c>
      <c r="C6654">
        <f t="shared" ca="1" si="652"/>
        <v>9</v>
      </c>
      <c r="D6654">
        <f t="shared" ca="1" si="652"/>
        <v>1972</v>
      </c>
      <c r="E6654">
        <f t="shared" ca="1" si="652"/>
        <v>2</v>
      </c>
      <c r="F6654">
        <f t="shared" ca="1" si="652"/>
        <v>5</v>
      </c>
      <c r="G6654">
        <f t="shared" ca="1" si="652"/>
        <v>4</v>
      </c>
      <c r="I6654" t="str">
        <f t="shared" ca="1" si="648"/>
        <v>Male</v>
      </c>
      <c r="J6654" t="str">
        <f t="shared" ca="1" si="649"/>
        <v>Blue Cross</v>
      </c>
      <c r="K6654" t="str">
        <f t="shared" ca="1" si="650"/>
        <v>Left without being seen</v>
      </c>
      <c r="L6654" s="1">
        <f t="shared" ca="1" si="651"/>
        <v>26552</v>
      </c>
    </row>
    <row r="6655" spans="2:12" x14ac:dyDescent="0.25">
      <c r="B6655">
        <f t="shared" ca="1" si="647"/>
        <v>3</v>
      </c>
      <c r="C6655">
        <f t="shared" ca="1" si="652"/>
        <v>5</v>
      </c>
      <c r="D6655">
        <f t="shared" ca="1" si="652"/>
        <v>1996</v>
      </c>
      <c r="E6655">
        <f t="shared" ca="1" si="652"/>
        <v>1</v>
      </c>
      <c r="F6655">
        <f t="shared" ca="1" si="652"/>
        <v>4</v>
      </c>
      <c r="G6655">
        <f t="shared" ca="1" si="652"/>
        <v>4</v>
      </c>
      <c r="I6655" t="str">
        <f t="shared" ca="1" si="648"/>
        <v>Female</v>
      </c>
      <c r="J6655" t="str">
        <f t="shared" ca="1" si="649"/>
        <v>Self-pay</v>
      </c>
      <c r="K6655" t="str">
        <f t="shared" ca="1" si="650"/>
        <v>Left without being seen</v>
      </c>
      <c r="L6655" s="1">
        <f t="shared" ca="1" si="651"/>
        <v>35188</v>
      </c>
    </row>
    <row r="6656" spans="2:12" x14ac:dyDescent="0.25">
      <c r="B6656">
        <f t="shared" ca="1" si="647"/>
        <v>9</v>
      </c>
      <c r="C6656">
        <f t="shared" ca="1" si="652"/>
        <v>5</v>
      </c>
      <c r="D6656">
        <f t="shared" ca="1" si="652"/>
        <v>1985</v>
      </c>
      <c r="E6656">
        <f t="shared" ca="1" si="652"/>
        <v>1</v>
      </c>
      <c r="F6656">
        <f t="shared" ca="1" si="652"/>
        <v>3</v>
      </c>
      <c r="G6656">
        <f t="shared" ca="1" si="652"/>
        <v>2</v>
      </c>
      <c r="I6656" t="str">
        <f t="shared" ca="1" si="648"/>
        <v>Female</v>
      </c>
      <c r="J6656" t="str">
        <f t="shared" ca="1" si="649"/>
        <v>Medicaid</v>
      </c>
      <c r="K6656" t="str">
        <f t="shared" ca="1" si="650"/>
        <v>Admitted</v>
      </c>
      <c r="L6656" s="1">
        <f t="shared" ca="1" si="651"/>
        <v>31176</v>
      </c>
    </row>
    <row r="6657" spans="2:12" x14ac:dyDescent="0.25">
      <c r="B6657">
        <f t="shared" ca="1" si="647"/>
        <v>12</v>
      </c>
      <c r="C6657">
        <f t="shared" ca="1" si="652"/>
        <v>3</v>
      </c>
      <c r="D6657">
        <f t="shared" ca="1" si="652"/>
        <v>1946</v>
      </c>
      <c r="E6657">
        <f t="shared" ca="1" si="652"/>
        <v>1</v>
      </c>
      <c r="F6657">
        <f t="shared" ca="1" si="652"/>
        <v>2</v>
      </c>
      <c r="G6657">
        <f t="shared" ca="1" si="652"/>
        <v>1</v>
      </c>
      <c r="I6657" t="str">
        <f t="shared" ca="1" si="648"/>
        <v>Female</v>
      </c>
      <c r="J6657" t="str">
        <f t="shared" ca="1" si="649"/>
        <v>Medicare</v>
      </c>
      <c r="K6657" t="str">
        <f t="shared" ca="1" si="650"/>
        <v>Discharged</v>
      </c>
      <c r="L6657" s="1">
        <f t="shared" ca="1" si="651"/>
        <v>16873</v>
      </c>
    </row>
    <row r="6658" spans="2:12" x14ac:dyDescent="0.25">
      <c r="B6658">
        <f t="shared" ca="1" si="647"/>
        <v>7</v>
      </c>
      <c r="C6658">
        <f t="shared" ca="1" si="652"/>
        <v>10</v>
      </c>
      <c r="D6658">
        <f t="shared" ca="1" si="652"/>
        <v>2007</v>
      </c>
      <c r="E6658">
        <f t="shared" ca="1" si="652"/>
        <v>1</v>
      </c>
      <c r="F6658">
        <f t="shared" ca="1" si="652"/>
        <v>2</v>
      </c>
      <c r="G6658">
        <f t="shared" ca="1" si="652"/>
        <v>3</v>
      </c>
      <c r="I6658" t="str">
        <f t="shared" ca="1" si="648"/>
        <v>Female</v>
      </c>
      <c r="J6658" t="str">
        <f t="shared" ca="1" si="649"/>
        <v>Medicare</v>
      </c>
      <c r="K6658" t="str">
        <f t="shared" ca="1" si="650"/>
        <v>Transferred</v>
      </c>
      <c r="L6658" s="1">
        <f t="shared" ca="1" si="651"/>
        <v>39362</v>
      </c>
    </row>
    <row r="6659" spans="2:12" x14ac:dyDescent="0.25">
      <c r="B6659">
        <f t="shared" ca="1" si="647"/>
        <v>18</v>
      </c>
      <c r="C6659">
        <f t="shared" ca="1" si="652"/>
        <v>2</v>
      </c>
      <c r="D6659">
        <f t="shared" ca="1" si="652"/>
        <v>1969</v>
      </c>
      <c r="E6659">
        <f t="shared" ca="1" si="652"/>
        <v>1</v>
      </c>
      <c r="F6659">
        <f t="shared" ca="1" si="652"/>
        <v>4</v>
      </c>
      <c r="G6659">
        <f t="shared" ca="1" si="652"/>
        <v>1</v>
      </c>
      <c r="I6659" t="str">
        <f t="shared" ca="1" si="648"/>
        <v>Female</v>
      </c>
      <c r="J6659" t="str">
        <f t="shared" ca="1" si="649"/>
        <v>Self-pay</v>
      </c>
      <c r="K6659" t="str">
        <f t="shared" ca="1" si="650"/>
        <v>Discharged</v>
      </c>
      <c r="L6659" s="1">
        <f t="shared" ca="1" si="651"/>
        <v>25252</v>
      </c>
    </row>
    <row r="6660" spans="2:12" x14ac:dyDescent="0.25">
      <c r="B6660">
        <f t="shared" ca="1" si="647"/>
        <v>4</v>
      </c>
      <c r="C6660">
        <f t="shared" ca="1" si="652"/>
        <v>7</v>
      </c>
      <c r="D6660">
        <f t="shared" ca="1" si="652"/>
        <v>1919</v>
      </c>
      <c r="E6660">
        <f t="shared" ca="1" si="652"/>
        <v>2</v>
      </c>
      <c r="F6660">
        <f t="shared" ca="1" si="652"/>
        <v>3</v>
      </c>
      <c r="G6660">
        <f t="shared" ca="1" si="652"/>
        <v>1</v>
      </c>
      <c r="I6660" t="str">
        <f t="shared" ca="1" si="648"/>
        <v>Male</v>
      </c>
      <c r="J6660" t="str">
        <f t="shared" ca="1" si="649"/>
        <v>Medicaid</v>
      </c>
      <c r="K6660" t="str">
        <f t="shared" ca="1" si="650"/>
        <v>Discharged</v>
      </c>
      <c r="L6660" s="1">
        <f t="shared" ca="1" si="651"/>
        <v>7125</v>
      </c>
    </row>
    <row r="6661" spans="2:12" x14ac:dyDescent="0.25">
      <c r="B6661">
        <f t="shared" ref="B6661:B6724" ca="1" si="653">RANDBETWEEN(B$4,B$5)</f>
        <v>10</v>
      </c>
      <c r="C6661">
        <f t="shared" ca="1" si="652"/>
        <v>2</v>
      </c>
      <c r="D6661">
        <f t="shared" ca="1" si="652"/>
        <v>1980</v>
      </c>
      <c r="E6661">
        <f t="shared" ca="1" si="652"/>
        <v>1</v>
      </c>
      <c r="F6661">
        <f t="shared" ca="1" si="652"/>
        <v>4</v>
      </c>
      <c r="G6661">
        <f t="shared" ca="1" si="652"/>
        <v>3</v>
      </c>
      <c r="I6661" t="str">
        <f t="shared" ca="1" si="648"/>
        <v>Female</v>
      </c>
      <c r="J6661" t="str">
        <f t="shared" ca="1" si="649"/>
        <v>Self-pay</v>
      </c>
      <c r="K6661" t="str">
        <f t="shared" ca="1" si="650"/>
        <v>Transferred</v>
      </c>
      <c r="L6661" s="1">
        <f t="shared" ca="1" si="651"/>
        <v>29261</v>
      </c>
    </row>
    <row r="6662" spans="2:12" x14ac:dyDescent="0.25">
      <c r="B6662">
        <f t="shared" ca="1" si="653"/>
        <v>20</v>
      </c>
      <c r="C6662">
        <f t="shared" ca="1" si="652"/>
        <v>12</v>
      </c>
      <c r="D6662">
        <f t="shared" ca="1" si="652"/>
        <v>2000</v>
      </c>
      <c r="E6662">
        <f t="shared" ca="1" si="652"/>
        <v>2</v>
      </c>
      <c r="F6662">
        <f t="shared" ca="1" si="652"/>
        <v>5</v>
      </c>
      <c r="G6662">
        <f t="shared" ca="1" si="652"/>
        <v>4</v>
      </c>
      <c r="I6662" t="str">
        <f t="shared" ca="1" si="648"/>
        <v>Male</v>
      </c>
      <c r="J6662" t="str">
        <f t="shared" ca="1" si="649"/>
        <v>Blue Cross</v>
      </c>
      <c r="K6662" t="str">
        <f t="shared" ca="1" si="650"/>
        <v>Left without being seen</v>
      </c>
      <c r="L6662" s="1">
        <f t="shared" ca="1" si="651"/>
        <v>36880</v>
      </c>
    </row>
    <row r="6663" spans="2:12" x14ac:dyDescent="0.25">
      <c r="B6663">
        <f t="shared" ca="1" si="653"/>
        <v>6</v>
      </c>
      <c r="C6663">
        <f t="shared" ca="1" si="652"/>
        <v>1</v>
      </c>
      <c r="D6663">
        <f t="shared" ca="1" si="652"/>
        <v>1999</v>
      </c>
      <c r="E6663">
        <f t="shared" ca="1" si="652"/>
        <v>2</v>
      </c>
      <c r="F6663">
        <f t="shared" ca="1" si="652"/>
        <v>5</v>
      </c>
      <c r="G6663">
        <f t="shared" ca="1" si="652"/>
        <v>2</v>
      </c>
      <c r="I6663" t="str">
        <f t="shared" ca="1" si="648"/>
        <v>Male</v>
      </c>
      <c r="J6663" t="str">
        <f t="shared" ca="1" si="649"/>
        <v>Blue Cross</v>
      </c>
      <c r="K6663" t="str">
        <f t="shared" ca="1" si="650"/>
        <v>Admitted</v>
      </c>
      <c r="L6663" s="1">
        <f t="shared" ca="1" si="651"/>
        <v>36166</v>
      </c>
    </row>
    <row r="6664" spans="2:12" x14ac:dyDescent="0.25">
      <c r="B6664">
        <f t="shared" ca="1" si="653"/>
        <v>8</v>
      </c>
      <c r="C6664">
        <f t="shared" ca="1" si="652"/>
        <v>7</v>
      </c>
      <c r="D6664">
        <f t="shared" ca="1" si="652"/>
        <v>2009</v>
      </c>
      <c r="E6664">
        <f t="shared" ca="1" si="652"/>
        <v>1</v>
      </c>
      <c r="F6664">
        <f t="shared" ca="1" si="652"/>
        <v>1</v>
      </c>
      <c r="G6664">
        <f t="shared" ca="1" si="652"/>
        <v>1</v>
      </c>
      <c r="I6664" t="str">
        <f t="shared" ca="1" si="648"/>
        <v>Female</v>
      </c>
      <c r="J6664" t="str">
        <f t="shared" ca="1" si="649"/>
        <v>Aetna</v>
      </c>
      <c r="K6664" t="str">
        <f t="shared" ca="1" si="650"/>
        <v>Discharged</v>
      </c>
      <c r="L6664" s="1">
        <f t="shared" ca="1" si="651"/>
        <v>40002</v>
      </c>
    </row>
    <row r="6665" spans="2:12" x14ac:dyDescent="0.25">
      <c r="B6665">
        <f t="shared" ca="1" si="653"/>
        <v>20</v>
      </c>
      <c r="C6665">
        <f t="shared" ca="1" si="652"/>
        <v>7</v>
      </c>
      <c r="D6665">
        <f t="shared" ca="1" si="652"/>
        <v>2001</v>
      </c>
      <c r="E6665">
        <f t="shared" ca="1" si="652"/>
        <v>2</v>
      </c>
      <c r="F6665">
        <f t="shared" ca="1" si="652"/>
        <v>2</v>
      </c>
      <c r="G6665">
        <f t="shared" ca="1" si="652"/>
        <v>2</v>
      </c>
      <c r="I6665" t="str">
        <f t="shared" ref="I6665:I6728" ca="1" si="654">VLOOKUP(E6665,GenderNum_to_GenderLabel,2,FALSE)</f>
        <v>Male</v>
      </c>
      <c r="J6665" t="str">
        <f t="shared" ref="J6665:J6728" ca="1" si="655">VLOOKUP(F6665,InsuranceNum_to_InsuranceCompany,2,FALSE)</f>
        <v>Medicare</v>
      </c>
      <c r="K6665" t="str">
        <f t="shared" ref="K6665:K6728" ca="1" si="656">VLOOKUP(G6665,DispositionNum_to_DispositionLabel,2,FALSE)</f>
        <v>Admitted</v>
      </c>
      <c r="L6665" s="1">
        <f t="shared" ca="1" si="651"/>
        <v>37092</v>
      </c>
    </row>
    <row r="6666" spans="2:12" x14ac:dyDescent="0.25">
      <c r="B6666">
        <f t="shared" ca="1" si="653"/>
        <v>1</v>
      </c>
      <c r="C6666">
        <f t="shared" ca="1" si="652"/>
        <v>3</v>
      </c>
      <c r="D6666">
        <f t="shared" ca="1" si="652"/>
        <v>1918</v>
      </c>
      <c r="E6666">
        <f t="shared" ca="1" si="652"/>
        <v>1</v>
      </c>
      <c r="F6666">
        <f t="shared" ca="1" si="652"/>
        <v>5</v>
      </c>
      <c r="G6666">
        <f t="shared" ca="1" si="652"/>
        <v>2</v>
      </c>
      <c r="I6666" t="str">
        <f t="shared" ca="1" si="654"/>
        <v>Female</v>
      </c>
      <c r="J6666" t="str">
        <f t="shared" ca="1" si="655"/>
        <v>Blue Cross</v>
      </c>
      <c r="K6666" t="str">
        <f t="shared" ca="1" si="656"/>
        <v>Admitted</v>
      </c>
      <c r="L6666" s="1">
        <f t="shared" ca="1" si="651"/>
        <v>6635</v>
      </c>
    </row>
    <row r="6667" spans="2:12" x14ac:dyDescent="0.25">
      <c r="B6667">
        <f t="shared" ca="1" si="653"/>
        <v>23</v>
      </c>
      <c r="C6667">
        <f t="shared" ca="1" si="652"/>
        <v>3</v>
      </c>
      <c r="D6667">
        <f t="shared" ca="1" si="652"/>
        <v>1962</v>
      </c>
      <c r="E6667">
        <f t="shared" ca="1" si="652"/>
        <v>2</v>
      </c>
      <c r="F6667">
        <f t="shared" ca="1" si="652"/>
        <v>5</v>
      </c>
      <c r="G6667">
        <f t="shared" ca="1" si="652"/>
        <v>2</v>
      </c>
      <c r="I6667" t="str">
        <f t="shared" ca="1" si="654"/>
        <v>Male</v>
      </c>
      <c r="J6667" t="str">
        <f t="shared" ca="1" si="655"/>
        <v>Blue Cross</v>
      </c>
      <c r="K6667" t="str">
        <f t="shared" ca="1" si="656"/>
        <v>Admitted</v>
      </c>
      <c r="L6667" s="1">
        <f t="shared" ca="1" si="651"/>
        <v>22728</v>
      </c>
    </row>
    <row r="6668" spans="2:12" x14ac:dyDescent="0.25">
      <c r="B6668">
        <f t="shared" ca="1" si="653"/>
        <v>18</v>
      </c>
      <c r="C6668">
        <f t="shared" ca="1" si="652"/>
        <v>12</v>
      </c>
      <c r="D6668">
        <f t="shared" ca="1" si="652"/>
        <v>1945</v>
      </c>
      <c r="E6668">
        <f t="shared" ca="1" si="652"/>
        <v>2</v>
      </c>
      <c r="F6668">
        <f t="shared" ca="1" si="652"/>
        <v>3</v>
      </c>
      <c r="G6668">
        <f t="shared" ca="1" si="652"/>
        <v>3</v>
      </c>
      <c r="I6668" t="str">
        <f t="shared" ca="1" si="654"/>
        <v>Male</v>
      </c>
      <c r="J6668" t="str">
        <f t="shared" ca="1" si="655"/>
        <v>Medicaid</v>
      </c>
      <c r="K6668" t="str">
        <f t="shared" ca="1" si="656"/>
        <v>Transferred</v>
      </c>
      <c r="L6668" s="1">
        <f t="shared" ca="1" si="651"/>
        <v>16789</v>
      </c>
    </row>
    <row r="6669" spans="2:12" x14ac:dyDescent="0.25">
      <c r="B6669">
        <f t="shared" ca="1" si="653"/>
        <v>10</v>
      </c>
      <c r="C6669">
        <f t="shared" ca="1" si="652"/>
        <v>2</v>
      </c>
      <c r="D6669">
        <f t="shared" ca="1" si="652"/>
        <v>1962</v>
      </c>
      <c r="E6669">
        <f t="shared" ca="1" si="652"/>
        <v>1</v>
      </c>
      <c r="F6669">
        <f t="shared" ca="1" si="652"/>
        <v>1</v>
      </c>
      <c r="G6669">
        <f t="shared" ca="1" si="652"/>
        <v>4</v>
      </c>
      <c r="I6669" t="str">
        <f t="shared" ca="1" si="654"/>
        <v>Female</v>
      </c>
      <c r="J6669" t="str">
        <f t="shared" ca="1" si="655"/>
        <v>Aetna</v>
      </c>
      <c r="K6669" t="str">
        <f t="shared" ca="1" si="656"/>
        <v>Left without being seen</v>
      </c>
      <c r="L6669" s="1">
        <f t="shared" ca="1" si="651"/>
        <v>22687</v>
      </c>
    </row>
    <row r="6670" spans="2:12" x14ac:dyDescent="0.25">
      <c r="B6670">
        <f t="shared" ca="1" si="653"/>
        <v>10</v>
      </c>
      <c r="C6670">
        <f t="shared" ca="1" si="652"/>
        <v>10</v>
      </c>
      <c r="D6670">
        <f t="shared" ca="1" si="652"/>
        <v>1919</v>
      </c>
      <c r="E6670">
        <f t="shared" ca="1" si="652"/>
        <v>1</v>
      </c>
      <c r="F6670">
        <f t="shared" ca="1" si="652"/>
        <v>5</v>
      </c>
      <c r="G6670">
        <f t="shared" ca="1" si="652"/>
        <v>4</v>
      </c>
      <c r="I6670" t="str">
        <f t="shared" ca="1" si="654"/>
        <v>Female</v>
      </c>
      <c r="J6670" t="str">
        <f t="shared" ca="1" si="655"/>
        <v>Blue Cross</v>
      </c>
      <c r="K6670" t="str">
        <f t="shared" ca="1" si="656"/>
        <v>Left without being seen</v>
      </c>
      <c r="L6670" s="1">
        <f t="shared" ca="1" si="651"/>
        <v>7223</v>
      </c>
    </row>
    <row r="6671" spans="2:12" x14ac:dyDescent="0.25">
      <c r="B6671">
        <f t="shared" ca="1" si="653"/>
        <v>20</v>
      </c>
      <c r="C6671">
        <f t="shared" ca="1" si="652"/>
        <v>5</v>
      </c>
      <c r="D6671">
        <f t="shared" ca="1" si="652"/>
        <v>2011</v>
      </c>
      <c r="E6671">
        <f t="shared" ca="1" si="652"/>
        <v>2</v>
      </c>
      <c r="F6671">
        <f t="shared" ca="1" si="652"/>
        <v>2</v>
      </c>
      <c r="G6671">
        <f t="shared" ca="1" si="652"/>
        <v>1</v>
      </c>
      <c r="I6671" t="str">
        <f t="shared" ca="1" si="654"/>
        <v>Male</v>
      </c>
      <c r="J6671" t="str">
        <f t="shared" ca="1" si="655"/>
        <v>Medicare</v>
      </c>
      <c r="K6671" t="str">
        <f t="shared" ca="1" si="656"/>
        <v>Discharged</v>
      </c>
      <c r="L6671" s="1">
        <f t="shared" ca="1" si="651"/>
        <v>40683</v>
      </c>
    </row>
    <row r="6672" spans="2:12" x14ac:dyDescent="0.25">
      <c r="B6672">
        <f t="shared" ca="1" si="653"/>
        <v>23</v>
      </c>
      <c r="C6672">
        <f t="shared" ca="1" si="652"/>
        <v>5</v>
      </c>
      <c r="D6672">
        <f t="shared" ca="1" si="652"/>
        <v>1964</v>
      </c>
      <c r="E6672">
        <f t="shared" ca="1" si="652"/>
        <v>2</v>
      </c>
      <c r="F6672">
        <f t="shared" ca="1" si="652"/>
        <v>3</v>
      </c>
      <c r="G6672">
        <f t="shared" ca="1" si="652"/>
        <v>4</v>
      </c>
      <c r="I6672" t="str">
        <f t="shared" ca="1" si="654"/>
        <v>Male</v>
      </c>
      <c r="J6672" t="str">
        <f t="shared" ca="1" si="655"/>
        <v>Medicaid</v>
      </c>
      <c r="K6672" t="str">
        <f t="shared" ca="1" si="656"/>
        <v>Left without being seen</v>
      </c>
      <c r="L6672" s="1">
        <f t="shared" ca="1" si="651"/>
        <v>23520</v>
      </c>
    </row>
    <row r="6673" spans="2:12" x14ac:dyDescent="0.25">
      <c r="B6673">
        <f t="shared" ca="1" si="653"/>
        <v>14</v>
      </c>
      <c r="C6673">
        <f t="shared" ca="1" si="652"/>
        <v>9</v>
      </c>
      <c r="D6673">
        <f t="shared" ca="1" si="652"/>
        <v>1956</v>
      </c>
      <c r="E6673">
        <f t="shared" ca="1" si="652"/>
        <v>1</v>
      </c>
      <c r="F6673">
        <f t="shared" ca="1" si="652"/>
        <v>3</v>
      </c>
      <c r="G6673">
        <f t="shared" ca="1" si="652"/>
        <v>3</v>
      </c>
      <c r="I6673" t="str">
        <f t="shared" ca="1" si="654"/>
        <v>Female</v>
      </c>
      <c r="J6673" t="str">
        <f t="shared" ca="1" si="655"/>
        <v>Medicaid</v>
      </c>
      <c r="K6673" t="str">
        <f t="shared" ca="1" si="656"/>
        <v>Transferred</v>
      </c>
      <c r="L6673" s="1">
        <f t="shared" ca="1" si="651"/>
        <v>20712</v>
      </c>
    </row>
    <row r="6674" spans="2:12" x14ac:dyDescent="0.25">
      <c r="B6674">
        <f t="shared" ca="1" si="653"/>
        <v>19</v>
      </c>
      <c r="C6674">
        <f t="shared" ca="1" si="652"/>
        <v>6</v>
      </c>
      <c r="D6674">
        <f t="shared" ca="1" si="652"/>
        <v>1950</v>
      </c>
      <c r="E6674">
        <f t="shared" ca="1" si="652"/>
        <v>1</v>
      </c>
      <c r="F6674">
        <f t="shared" ca="1" si="652"/>
        <v>5</v>
      </c>
      <c r="G6674">
        <f t="shared" ca="1" si="652"/>
        <v>1</v>
      </c>
      <c r="I6674" t="str">
        <f t="shared" ca="1" si="654"/>
        <v>Female</v>
      </c>
      <c r="J6674" t="str">
        <f t="shared" ca="1" si="655"/>
        <v>Blue Cross</v>
      </c>
      <c r="K6674" t="str">
        <f t="shared" ca="1" si="656"/>
        <v>Discharged</v>
      </c>
      <c r="L6674" s="1">
        <f t="shared" ca="1" si="651"/>
        <v>18433</v>
      </c>
    </row>
    <row r="6675" spans="2:12" x14ac:dyDescent="0.25">
      <c r="B6675">
        <f t="shared" ca="1" si="653"/>
        <v>16</v>
      </c>
      <c r="C6675">
        <f t="shared" ca="1" si="652"/>
        <v>8</v>
      </c>
      <c r="D6675">
        <f t="shared" ca="1" si="652"/>
        <v>1944</v>
      </c>
      <c r="E6675">
        <f t="shared" ca="1" si="652"/>
        <v>1</v>
      </c>
      <c r="F6675">
        <f t="shared" ca="1" si="652"/>
        <v>4</v>
      </c>
      <c r="G6675">
        <f t="shared" ca="1" si="652"/>
        <v>3</v>
      </c>
      <c r="I6675" t="str">
        <f t="shared" ca="1" si="654"/>
        <v>Female</v>
      </c>
      <c r="J6675" t="str">
        <f t="shared" ca="1" si="655"/>
        <v>Self-pay</v>
      </c>
      <c r="K6675" t="str">
        <f t="shared" ca="1" si="656"/>
        <v>Transferred</v>
      </c>
      <c r="L6675" s="1">
        <f t="shared" ca="1" si="651"/>
        <v>16300</v>
      </c>
    </row>
    <row r="6676" spans="2:12" x14ac:dyDescent="0.25">
      <c r="B6676">
        <f t="shared" ca="1" si="653"/>
        <v>23</v>
      </c>
      <c r="C6676">
        <f t="shared" ca="1" si="652"/>
        <v>6</v>
      </c>
      <c r="D6676">
        <f t="shared" ca="1" si="652"/>
        <v>1960</v>
      </c>
      <c r="E6676">
        <f t="shared" ca="1" si="652"/>
        <v>1</v>
      </c>
      <c r="F6676">
        <f t="shared" ca="1" si="652"/>
        <v>1</v>
      </c>
      <c r="G6676">
        <f t="shared" ca="1" si="652"/>
        <v>1</v>
      </c>
      <c r="I6676" t="str">
        <f t="shared" ca="1" si="654"/>
        <v>Female</v>
      </c>
      <c r="J6676" t="str">
        <f t="shared" ca="1" si="655"/>
        <v>Aetna</v>
      </c>
      <c r="K6676" t="str">
        <f t="shared" ca="1" si="656"/>
        <v>Discharged</v>
      </c>
      <c r="L6676" s="1">
        <f t="shared" ref="L6676:L6739" ca="1" si="657">DATE(D6676,C6676,B6676)</f>
        <v>22090</v>
      </c>
    </row>
    <row r="6677" spans="2:12" x14ac:dyDescent="0.25">
      <c r="B6677">
        <f t="shared" ca="1" si="653"/>
        <v>18</v>
      </c>
      <c r="C6677">
        <f t="shared" ca="1" si="652"/>
        <v>5</v>
      </c>
      <c r="D6677">
        <f t="shared" ca="1" si="652"/>
        <v>1991</v>
      </c>
      <c r="E6677">
        <f t="shared" ca="1" si="652"/>
        <v>2</v>
      </c>
      <c r="F6677">
        <f t="shared" ca="1" si="652"/>
        <v>3</v>
      </c>
      <c r="G6677">
        <f t="shared" ca="1" si="652"/>
        <v>3</v>
      </c>
      <c r="I6677" t="str">
        <f t="shared" ca="1" si="654"/>
        <v>Male</v>
      </c>
      <c r="J6677" t="str">
        <f t="shared" ca="1" si="655"/>
        <v>Medicaid</v>
      </c>
      <c r="K6677" t="str">
        <f t="shared" ca="1" si="656"/>
        <v>Transferred</v>
      </c>
      <c r="L6677" s="1">
        <f t="shared" ca="1" si="657"/>
        <v>33376</v>
      </c>
    </row>
    <row r="6678" spans="2:12" x14ac:dyDescent="0.25">
      <c r="B6678">
        <f t="shared" ca="1" si="653"/>
        <v>24</v>
      </c>
      <c r="C6678">
        <f t="shared" ca="1" si="652"/>
        <v>1</v>
      </c>
      <c r="D6678">
        <f t="shared" ca="1" si="652"/>
        <v>1972</v>
      </c>
      <c r="E6678">
        <f t="shared" ca="1" si="652"/>
        <v>1</v>
      </c>
      <c r="F6678">
        <f t="shared" ca="1" si="652"/>
        <v>2</v>
      </c>
      <c r="G6678">
        <f t="shared" ca="1" si="652"/>
        <v>4</v>
      </c>
      <c r="I6678" t="str">
        <f t="shared" ca="1" si="654"/>
        <v>Female</v>
      </c>
      <c r="J6678" t="str">
        <f t="shared" ca="1" si="655"/>
        <v>Medicare</v>
      </c>
      <c r="K6678" t="str">
        <f t="shared" ca="1" si="656"/>
        <v>Left without being seen</v>
      </c>
      <c r="L6678" s="1">
        <f t="shared" ca="1" si="657"/>
        <v>26322</v>
      </c>
    </row>
    <row r="6679" spans="2:12" x14ac:dyDescent="0.25">
      <c r="B6679">
        <f t="shared" ca="1" si="653"/>
        <v>26</v>
      </c>
      <c r="C6679">
        <f t="shared" ca="1" si="652"/>
        <v>3</v>
      </c>
      <c r="D6679">
        <f t="shared" ca="1" si="652"/>
        <v>1945</v>
      </c>
      <c r="E6679">
        <f t="shared" ca="1" si="652"/>
        <v>1</v>
      </c>
      <c r="F6679">
        <f t="shared" ca="1" si="652"/>
        <v>1</v>
      </c>
      <c r="G6679">
        <f t="shared" ca="1" si="652"/>
        <v>2</v>
      </c>
      <c r="I6679" t="str">
        <f t="shared" ca="1" si="654"/>
        <v>Female</v>
      </c>
      <c r="J6679" t="str">
        <f t="shared" ca="1" si="655"/>
        <v>Aetna</v>
      </c>
      <c r="K6679" t="str">
        <f t="shared" ca="1" si="656"/>
        <v>Admitted</v>
      </c>
      <c r="L6679" s="1">
        <f t="shared" ca="1" si="657"/>
        <v>16522</v>
      </c>
    </row>
    <row r="6680" spans="2:12" x14ac:dyDescent="0.25">
      <c r="B6680">
        <f t="shared" ca="1" si="653"/>
        <v>21</v>
      </c>
      <c r="C6680">
        <f t="shared" ca="1" si="652"/>
        <v>1</v>
      </c>
      <c r="D6680">
        <f t="shared" ca="1" si="652"/>
        <v>1988</v>
      </c>
      <c r="E6680">
        <f t="shared" ca="1" si="652"/>
        <v>1</v>
      </c>
      <c r="F6680">
        <f t="shared" ca="1" si="652"/>
        <v>3</v>
      </c>
      <c r="G6680">
        <f t="shared" ca="1" si="652"/>
        <v>2</v>
      </c>
      <c r="I6680" t="str">
        <f t="shared" ca="1" si="654"/>
        <v>Female</v>
      </c>
      <c r="J6680" t="str">
        <f t="shared" ca="1" si="655"/>
        <v>Medicaid</v>
      </c>
      <c r="K6680" t="str">
        <f t="shared" ca="1" si="656"/>
        <v>Admitted</v>
      </c>
      <c r="L6680" s="1">
        <f t="shared" ca="1" si="657"/>
        <v>32163</v>
      </c>
    </row>
    <row r="6681" spans="2:12" x14ac:dyDescent="0.25">
      <c r="B6681">
        <f t="shared" ca="1" si="653"/>
        <v>21</v>
      </c>
      <c r="C6681">
        <f t="shared" ca="1" si="652"/>
        <v>6</v>
      </c>
      <c r="D6681">
        <f t="shared" ca="1" si="652"/>
        <v>1968</v>
      </c>
      <c r="E6681">
        <f t="shared" ca="1" si="652"/>
        <v>2</v>
      </c>
      <c r="F6681">
        <f t="shared" ca="1" si="652"/>
        <v>5</v>
      </c>
      <c r="G6681">
        <f t="shared" ca="1" si="652"/>
        <v>1</v>
      </c>
      <c r="I6681" t="str">
        <f t="shared" ca="1" si="654"/>
        <v>Male</v>
      </c>
      <c r="J6681" t="str">
        <f t="shared" ca="1" si="655"/>
        <v>Blue Cross</v>
      </c>
      <c r="K6681" t="str">
        <f t="shared" ca="1" si="656"/>
        <v>Discharged</v>
      </c>
      <c r="L6681" s="1">
        <f t="shared" ca="1" si="657"/>
        <v>25010</v>
      </c>
    </row>
    <row r="6682" spans="2:12" x14ac:dyDescent="0.25">
      <c r="B6682">
        <f t="shared" ca="1" si="653"/>
        <v>29</v>
      </c>
      <c r="C6682">
        <f t="shared" ca="1" si="652"/>
        <v>6</v>
      </c>
      <c r="D6682">
        <f t="shared" ca="1" si="652"/>
        <v>1945</v>
      </c>
      <c r="E6682">
        <f t="shared" ca="1" si="652"/>
        <v>2</v>
      </c>
      <c r="F6682">
        <f t="shared" ca="1" si="652"/>
        <v>4</v>
      </c>
      <c r="G6682">
        <f t="shared" ca="1" si="652"/>
        <v>1</v>
      </c>
      <c r="I6682" t="str">
        <f t="shared" ca="1" si="654"/>
        <v>Male</v>
      </c>
      <c r="J6682" t="str">
        <f t="shared" ca="1" si="655"/>
        <v>Self-pay</v>
      </c>
      <c r="K6682" t="str">
        <f t="shared" ca="1" si="656"/>
        <v>Discharged</v>
      </c>
      <c r="L6682" s="1">
        <f t="shared" ca="1" si="657"/>
        <v>16617</v>
      </c>
    </row>
    <row r="6683" spans="2:12" x14ac:dyDescent="0.25">
      <c r="B6683">
        <f t="shared" ca="1" si="653"/>
        <v>3</v>
      </c>
      <c r="C6683">
        <f t="shared" ca="1" si="652"/>
        <v>2</v>
      </c>
      <c r="D6683">
        <f t="shared" ca="1" si="652"/>
        <v>2003</v>
      </c>
      <c r="E6683">
        <f t="shared" ca="1" si="652"/>
        <v>2</v>
      </c>
      <c r="F6683">
        <f t="shared" ca="1" si="652"/>
        <v>4</v>
      </c>
      <c r="G6683">
        <f t="shared" ca="1" si="652"/>
        <v>1</v>
      </c>
      <c r="I6683" t="str">
        <f t="shared" ca="1" si="654"/>
        <v>Male</v>
      </c>
      <c r="J6683" t="str">
        <f t="shared" ca="1" si="655"/>
        <v>Self-pay</v>
      </c>
      <c r="K6683" t="str">
        <f t="shared" ca="1" si="656"/>
        <v>Discharged</v>
      </c>
      <c r="L6683" s="1">
        <f t="shared" ca="1" si="657"/>
        <v>37655</v>
      </c>
    </row>
    <row r="6684" spans="2:12" x14ac:dyDescent="0.25">
      <c r="B6684">
        <f t="shared" ca="1" si="653"/>
        <v>4</v>
      </c>
      <c r="C6684">
        <f t="shared" ca="1" si="652"/>
        <v>9</v>
      </c>
      <c r="D6684">
        <f t="shared" ca="1" si="652"/>
        <v>2000</v>
      </c>
      <c r="E6684">
        <f t="shared" ca="1" si="652"/>
        <v>2</v>
      </c>
      <c r="F6684">
        <f t="shared" ca="1" si="652"/>
        <v>1</v>
      </c>
      <c r="G6684">
        <f t="shared" ca="1" si="652"/>
        <v>3</v>
      </c>
      <c r="I6684" t="str">
        <f t="shared" ca="1" si="654"/>
        <v>Male</v>
      </c>
      <c r="J6684" t="str">
        <f t="shared" ca="1" si="655"/>
        <v>Aetna</v>
      </c>
      <c r="K6684" t="str">
        <f t="shared" ca="1" si="656"/>
        <v>Transferred</v>
      </c>
      <c r="L6684" s="1">
        <f t="shared" ca="1" si="657"/>
        <v>36773</v>
      </c>
    </row>
    <row r="6685" spans="2:12" x14ac:dyDescent="0.25">
      <c r="B6685">
        <f t="shared" ca="1" si="653"/>
        <v>28</v>
      </c>
      <c r="C6685">
        <f t="shared" ca="1" si="652"/>
        <v>10</v>
      </c>
      <c r="D6685">
        <f t="shared" ca="1" si="652"/>
        <v>1927</v>
      </c>
      <c r="E6685">
        <f t="shared" ca="1" si="652"/>
        <v>1</v>
      </c>
      <c r="F6685">
        <f t="shared" ca="1" si="652"/>
        <v>1</v>
      </c>
      <c r="G6685">
        <f t="shared" ca="1" si="652"/>
        <v>3</v>
      </c>
      <c r="I6685" t="str">
        <f t="shared" ca="1" si="654"/>
        <v>Female</v>
      </c>
      <c r="J6685" t="str">
        <f t="shared" ca="1" si="655"/>
        <v>Aetna</v>
      </c>
      <c r="K6685" t="str">
        <f t="shared" ca="1" si="656"/>
        <v>Transferred</v>
      </c>
      <c r="L6685" s="1">
        <f t="shared" ca="1" si="657"/>
        <v>10163</v>
      </c>
    </row>
    <row r="6686" spans="2:12" x14ac:dyDescent="0.25">
      <c r="B6686">
        <f t="shared" ca="1" si="653"/>
        <v>7</v>
      </c>
      <c r="C6686">
        <f t="shared" ca="1" si="652"/>
        <v>6</v>
      </c>
      <c r="D6686">
        <f t="shared" ca="1" si="652"/>
        <v>1929</v>
      </c>
      <c r="E6686">
        <f t="shared" ca="1" si="652"/>
        <v>1</v>
      </c>
      <c r="F6686">
        <f t="shared" ca="1" si="652"/>
        <v>5</v>
      </c>
      <c r="G6686">
        <f t="shared" ca="1" si="652"/>
        <v>1</v>
      </c>
      <c r="I6686" t="str">
        <f t="shared" ca="1" si="654"/>
        <v>Female</v>
      </c>
      <c r="J6686" t="str">
        <f t="shared" ca="1" si="655"/>
        <v>Blue Cross</v>
      </c>
      <c r="K6686" t="str">
        <f t="shared" ca="1" si="656"/>
        <v>Discharged</v>
      </c>
      <c r="L6686" s="1">
        <f t="shared" ca="1" si="657"/>
        <v>10751</v>
      </c>
    </row>
    <row r="6687" spans="2:12" x14ac:dyDescent="0.25">
      <c r="B6687">
        <f t="shared" ca="1" si="653"/>
        <v>17</v>
      </c>
      <c r="C6687">
        <f t="shared" ca="1" si="652"/>
        <v>4</v>
      </c>
      <c r="D6687">
        <f t="shared" ca="1" si="652"/>
        <v>1996</v>
      </c>
      <c r="E6687">
        <f t="shared" ca="1" si="652"/>
        <v>2</v>
      </c>
      <c r="F6687">
        <f t="shared" ca="1" si="652"/>
        <v>3</v>
      </c>
      <c r="G6687">
        <f t="shared" ca="1" si="652"/>
        <v>1</v>
      </c>
      <c r="I6687" t="str">
        <f t="shared" ca="1" si="654"/>
        <v>Male</v>
      </c>
      <c r="J6687" t="str">
        <f t="shared" ca="1" si="655"/>
        <v>Medicaid</v>
      </c>
      <c r="K6687" t="str">
        <f t="shared" ca="1" si="656"/>
        <v>Discharged</v>
      </c>
      <c r="L6687" s="1">
        <f t="shared" ca="1" si="657"/>
        <v>35172</v>
      </c>
    </row>
    <row r="6688" spans="2:12" x14ac:dyDescent="0.25">
      <c r="B6688">
        <f t="shared" ca="1" si="653"/>
        <v>11</v>
      </c>
      <c r="C6688">
        <f t="shared" ca="1" si="652"/>
        <v>3</v>
      </c>
      <c r="D6688">
        <f t="shared" ca="1" si="652"/>
        <v>1946</v>
      </c>
      <c r="E6688">
        <f t="shared" ca="1" si="652"/>
        <v>2</v>
      </c>
      <c r="F6688">
        <f t="shared" ca="1" si="652"/>
        <v>4</v>
      </c>
      <c r="G6688">
        <f t="shared" ca="1" si="652"/>
        <v>2</v>
      </c>
      <c r="I6688" t="str">
        <f t="shared" ca="1" si="654"/>
        <v>Male</v>
      </c>
      <c r="J6688" t="str">
        <f t="shared" ca="1" si="655"/>
        <v>Self-pay</v>
      </c>
      <c r="K6688" t="str">
        <f t="shared" ca="1" si="656"/>
        <v>Admitted</v>
      </c>
      <c r="L6688" s="1">
        <f t="shared" ca="1" si="657"/>
        <v>16872</v>
      </c>
    </row>
    <row r="6689" spans="2:12" x14ac:dyDescent="0.25">
      <c r="B6689">
        <f t="shared" ca="1" si="653"/>
        <v>28</v>
      </c>
      <c r="C6689">
        <f t="shared" ca="1" si="652"/>
        <v>3</v>
      </c>
      <c r="D6689">
        <f t="shared" ca="1" si="652"/>
        <v>1926</v>
      </c>
      <c r="E6689">
        <f t="shared" ca="1" si="652"/>
        <v>1</v>
      </c>
      <c r="F6689">
        <f t="shared" ca="1" si="652"/>
        <v>5</v>
      </c>
      <c r="G6689">
        <f t="shared" ca="1" si="652"/>
        <v>2</v>
      </c>
      <c r="I6689" t="str">
        <f t="shared" ca="1" si="654"/>
        <v>Female</v>
      </c>
      <c r="J6689" t="str">
        <f t="shared" ca="1" si="655"/>
        <v>Blue Cross</v>
      </c>
      <c r="K6689" t="str">
        <f t="shared" ca="1" si="656"/>
        <v>Admitted</v>
      </c>
      <c r="L6689" s="1">
        <f t="shared" ca="1" si="657"/>
        <v>9584</v>
      </c>
    </row>
    <row r="6690" spans="2:12" x14ac:dyDescent="0.25">
      <c r="B6690">
        <f t="shared" ca="1" si="653"/>
        <v>11</v>
      </c>
      <c r="C6690">
        <f t="shared" ca="1" si="652"/>
        <v>8</v>
      </c>
      <c r="D6690">
        <f t="shared" ca="1" si="652"/>
        <v>1949</v>
      </c>
      <c r="E6690">
        <f t="shared" ca="1" si="652"/>
        <v>1</v>
      </c>
      <c r="F6690">
        <f t="shared" ca="1" si="652"/>
        <v>3</v>
      </c>
      <c r="G6690">
        <f t="shared" ca="1" si="652"/>
        <v>3</v>
      </c>
      <c r="I6690" t="str">
        <f t="shared" ca="1" si="654"/>
        <v>Female</v>
      </c>
      <c r="J6690" t="str">
        <f t="shared" ca="1" si="655"/>
        <v>Medicaid</v>
      </c>
      <c r="K6690" t="str">
        <f t="shared" ca="1" si="656"/>
        <v>Transferred</v>
      </c>
      <c r="L6690" s="1">
        <f t="shared" ca="1" si="657"/>
        <v>18121</v>
      </c>
    </row>
    <row r="6691" spans="2:12" x14ac:dyDescent="0.25">
      <c r="B6691">
        <f t="shared" ca="1" si="653"/>
        <v>22</v>
      </c>
      <c r="C6691">
        <f t="shared" ca="1" si="652"/>
        <v>3</v>
      </c>
      <c r="D6691">
        <f t="shared" ca="1" si="652"/>
        <v>1924</v>
      </c>
      <c r="E6691">
        <f t="shared" ca="1" si="652"/>
        <v>2</v>
      </c>
      <c r="F6691">
        <f t="shared" ca="1" si="652"/>
        <v>3</v>
      </c>
      <c r="G6691">
        <f t="shared" ca="1" si="652"/>
        <v>2</v>
      </c>
      <c r="I6691" t="str">
        <f t="shared" ca="1" si="654"/>
        <v>Male</v>
      </c>
      <c r="J6691" t="str">
        <f t="shared" ca="1" si="655"/>
        <v>Medicaid</v>
      </c>
      <c r="K6691" t="str">
        <f t="shared" ca="1" si="656"/>
        <v>Admitted</v>
      </c>
      <c r="L6691" s="1">
        <f t="shared" ca="1" si="657"/>
        <v>8848</v>
      </c>
    </row>
    <row r="6692" spans="2:12" x14ac:dyDescent="0.25">
      <c r="B6692">
        <f t="shared" ca="1" si="653"/>
        <v>8</v>
      </c>
      <c r="C6692">
        <f t="shared" ca="1" si="652"/>
        <v>3</v>
      </c>
      <c r="D6692">
        <f t="shared" ca="1" si="652"/>
        <v>1974</v>
      </c>
      <c r="E6692">
        <f t="shared" ca="1" si="652"/>
        <v>1</v>
      </c>
      <c r="F6692">
        <f t="shared" ca="1" si="652"/>
        <v>5</v>
      </c>
      <c r="G6692">
        <f t="shared" ca="1" si="652"/>
        <v>1</v>
      </c>
      <c r="I6692" t="str">
        <f t="shared" ca="1" si="654"/>
        <v>Female</v>
      </c>
      <c r="J6692" t="str">
        <f t="shared" ca="1" si="655"/>
        <v>Blue Cross</v>
      </c>
      <c r="K6692" t="str">
        <f t="shared" ca="1" si="656"/>
        <v>Discharged</v>
      </c>
      <c r="L6692" s="1">
        <f t="shared" ca="1" si="657"/>
        <v>27096</v>
      </c>
    </row>
    <row r="6693" spans="2:12" x14ac:dyDescent="0.25">
      <c r="B6693">
        <f t="shared" ca="1" si="653"/>
        <v>15</v>
      </c>
      <c r="C6693">
        <f t="shared" ca="1" si="652"/>
        <v>12</v>
      </c>
      <c r="D6693">
        <f t="shared" ca="1" si="652"/>
        <v>1936</v>
      </c>
      <c r="E6693">
        <f t="shared" ca="1" si="652"/>
        <v>1</v>
      </c>
      <c r="F6693">
        <f t="shared" ca="1" si="652"/>
        <v>1</v>
      </c>
      <c r="G6693">
        <f t="shared" ca="1" si="652"/>
        <v>3</v>
      </c>
      <c r="I6693" t="str">
        <f t="shared" ca="1" si="654"/>
        <v>Female</v>
      </c>
      <c r="J6693" t="str">
        <f t="shared" ca="1" si="655"/>
        <v>Aetna</v>
      </c>
      <c r="K6693" t="str">
        <f t="shared" ca="1" si="656"/>
        <v>Transferred</v>
      </c>
      <c r="L6693" s="1">
        <f t="shared" ca="1" si="657"/>
        <v>13499</v>
      </c>
    </row>
    <row r="6694" spans="2:12" x14ac:dyDescent="0.25">
      <c r="B6694">
        <f t="shared" ca="1" si="653"/>
        <v>17</v>
      </c>
      <c r="C6694">
        <f t="shared" ca="1" si="652"/>
        <v>6</v>
      </c>
      <c r="D6694">
        <f t="shared" ca="1" si="652"/>
        <v>1977</v>
      </c>
      <c r="E6694">
        <f t="shared" ca="1" si="652"/>
        <v>2</v>
      </c>
      <c r="F6694">
        <f t="shared" ca="1" si="652"/>
        <v>5</v>
      </c>
      <c r="G6694">
        <f t="shared" ca="1" si="652"/>
        <v>4</v>
      </c>
      <c r="I6694" t="str">
        <f t="shared" ca="1" si="654"/>
        <v>Male</v>
      </c>
      <c r="J6694" t="str">
        <f t="shared" ca="1" si="655"/>
        <v>Blue Cross</v>
      </c>
      <c r="K6694" t="str">
        <f t="shared" ca="1" si="656"/>
        <v>Left without being seen</v>
      </c>
      <c r="L6694" s="1">
        <f t="shared" ca="1" si="657"/>
        <v>28293</v>
      </c>
    </row>
    <row r="6695" spans="2:12" x14ac:dyDescent="0.25">
      <c r="B6695">
        <f t="shared" ca="1" si="653"/>
        <v>26</v>
      </c>
      <c r="C6695">
        <f t="shared" ca="1" si="652"/>
        <v>2</v>
      </c>
      <c r="D6695">
        <f t="shared" ca="1" si="652"/>
        <v>2000</v>
      </c>
      <c r="E6695">
        <f t="shared" ca="1" si="652"/>
        <v>1</v>
      </c>
      <c r="F6695">
        <f t="shared" ca="1" si="652"/>
        <v>2</v>
      </c>
      <c r="G6695">
        <f t="shared" ca="1" si="652"/>
        <v>2</v>
      </c>
      <c r="I6695" t="str">
        <f t="shared" ca="1" si="654"/>
        <v>Female</v>
      </c>
      <c r="J6695" t="str">
        <f t="shared" ca="1" si="655"/>
        <v>Medicare</v>
      </c>
      <c r="K6695" t="str">
        <f t="shared" ca="1" si="656"/>
        <v>Admitted</v>
      </c>
      <c r="L6695" s="1">
        <f t="shared" ca="1" si="657"/>
        <v>36582</v>
      </c>
    </row>
    <row r="6696" spans="2:12" x14ac:dyDescent="0.25">
      <c r="B6696">
        <f t="shared" ca="1" si="653"/>
        <v>19</v>
      </c>
      <c r="C6696">
        <f t="shared" ca="1" si="652"/>
        <v>10</v>
      </c>
      <c r="D6696">
        <f t="shared" ca="1" si="652"/>
        <v>1924</v>
      </c>
      <c r="E6696">
        <f t="shared" ca="1" si="652"/>
        <v>2</v>
      </c>
      <c r="F6696">
        <f t="shared" ca="1" si="652"/>
        <v>2</v>
      </c>
      <c r="G6696">
        <f t="shared" ca="1" si="652"/>
        <v>1</v>
      </c>
      <c r="I6696" t="str">
        <f t="shared" ca="1" si="654"/>
        <v>Male</v>
      </c>
      <c r="J6696" t="str">
        <f t="shared" ca="1" si="655"/>
        <v>Medicare</v>
      </c>
      <c r="K6696" t="str">
        <f t="shared" ca="1" si="656"/>
        <v>Discharged</v>
      </c>
      <c r="L6696" s="1">
        <f t="shared" ca="1" si="657"/>
        <v>9059</v>
      </c>
    </row>
    <row r="6697" spans="2:12" x14ac:dyDescent="0.25">
      <c r="B6697">
        <f t="shared" ca="1" si="653"/>
        <v>24</v>
      </c>
      <c r="C6697">
        <f t="shared" ca="1" si="652"/>
        <v>4</v>
      </c>
      <c r="D6697">
        <f t="shared" ca="1" si="652"/>
        <v>1987</v>
      </c>
      <c r="E6697">
        <f t="shared" ca="1" si="652"/>
        <v>2</v>
      </c>
      <c r="F6697">
        <f t="shared" ca="1" si="652"/>
        <v>3</v>
      </c>
      <c r="G6697">
        <f t="shared" ca="1" si="652"/>
        <v>1</v>
      </c>
      <c r="I6697" t="str">
        <f t="shared" ca="1" si="654"/>
        <v>Male</v>
      </c>
      <c r="J6697" t="str">
        <f t="shared" ca="1" si="655"/>
        <v>Medicaid</v>
      </c>
      <c r="K6697" t="str">
        <f t="shared" ca="1" si="656"/>
        <v>Discharged</v>
      </c>
      <c r="L6697" s="1">
        <f t="shared" ca="1" si="657"/>
        <v>31891</v>
      </c>
    </row>
    <row r="6698" spans="2:12" x14ac:dyDescent="0.25">
      <c r="B6698">
        <f t="shared" ca="1" si="653"/>
        <v>17</v>
      </c>
      <c r="C6698">
        <f t="shared" ca="1" si="652"/>
        <v>12</v>
      </c>
      <c r="D6698">
        <f t="shared" ca="1" si="652"/>
        <v>1926</v>
      </c>
      <c r="E6698">
        <f t="shared" ref="C6698:G6749" ca="1" si="658">RANDBETWEEN(E$4,E$5)</f>
        <v>1</v>
      </c>
      <c r="F6698">
        <f t="shared" ca="1" si="658"/>
        <v>2</v>
      </c>
      <c r="G6698">
        <f t="shared" ca="1" si="658"/>
        <v>2</v>
      </c>
      <c r="I6698" t="str">
        <f t="shared" ca="1" si="654"/>
        <v>Female</v>
      </c>
      <c r="J6698" t="str">
        <f t="shared" ca="1" si="655"/>
        <v>Medicare</v>
      </c>
      <c r="K6698" t="str">
        <f t="shared" ca="1" si="656"/>
        <v>Admitted</v>
      </c>
      <c r="L6698" s="1">
        <f t="shared" ca="1" si="657"/>
        <v>9848</v>
      </c>
    </row>
    <row r="6699" spans="2:12" x14ac:dyDescent="0.25">
      <c r="B6699">
        <f t="shared" ca="1" si="653"/>
        <v>3</v>
      </c>
      <c r="C6699">
        <f t="shared" ca="1" si="658"/>
        <v>3</v>
      </c>
      <c r="D6699">
        <f t="shared" ca="1" si="658"/>
        <v>1940</v>
      </c>
      <c r="E6699">
        <f t="shared" ca="1" si="658"/>
        <v>1</v>
      </c>
      <c r="F6699">
        <f t="shared" ca="1" si="658"/>
        <v>1</v>
      </c>
      <c r="G6699">
        <f t="shared" ca="1" si="658"/>
        <v>1</v>
      </c>
      <c r="I6699" t="str">
        <f t="shared" ca="1" si="654"/>
        <v>Female</v>
      </c>
      <c r="J6699" t="str">
        <f t="shared" ca="1" si="655"/>
        <v>Aetna</v>
      </c>
      <c r="K6699" t="str">
        <f t="shared" ca="1" si="656"/>
        <v>Discharged</v>
      </c>
      <c r="L6699" s="1">
        <f t="shared" ca="1" si="657"/>
        <v>14673</v>
      </c>
    </row>
    <row r="6700" spans="2:12" x14ac:dyDescent="0.25">
      <c r="B6700">
        <f t="shared" ca="1" si="653"/>
        <v>22</v>
      </c>
      <c r="C6700">
        <f t="shared" ca="1" si="658"/>
        <v>1</v>
      </c>
      <c r="D6700">
        <f t="shared" ca="1" si="658"/>
        <v>1975</v>
      </c>
      <c r="E6700">
        <f t="shared" ca="1" si="658"/>
        <v>2</v>
      </c>
      <c r="F6700">
        <f t="shared" ca="1" si="658"/>
        <v>2</v>
      </c>
      <c r="G6700">
        <f t="shared" ca="1" si="658"/>
        <v>3</v>
      </c>
      <c r="I6700" t="str">
        <f t="shared" ca="1" si="654"/>
        <v>Male</v>
      </c>
      <c r="J6700" t="str">
        <f t="shared" ca="1" si="655"/>
        <v>Medicare</v>
      </c>
      <c r="K6700" t="str">
        <f t="shared" ca="1" si="656"/>
        <v>Transferred</v>
      </c>
      <c r="L6700" s="1">
        <f t="shared" ca="1" si="657"/>
        <v>27416</v>
      </c>
    </row>
    <row r="6701" spans="2:12" x14ac:dyDescent="0.25">
      <c r="B6701">
        <f t="shared" ca="1" si="653"/>
        <v>22</v>
      </c>
      <c r="C6701">
        <f t="shared" ca="1" si="658"/>
        <v>9</v>
      </c>
      <c r="D6701">
        <f t="shared" ca="1" si="658"/>
        <v>1961</v>
      </c>
      <c r="E6701">
        <f t="shared" ca="1" si="658"/>
        <v>2</v>
      </c>
      <c r="F6701">
        <f t="shared" ca="1" si="658"/>
        <v>1</v>
      </c>
      <c r="G6701">
        <f t="shared" ca="1" si="658"/>
        <v>1</v>
      </c>
      <c r="I6701" t="str">
        <f t="shared" ca="1" si="654"/>
        <v>Male</v>
      </c>
      <c r="J6701" t="str">
        <f t="shared" ca="1" si="655"/>
        <v>Aetna</v>
      </c>
      <c r="K6701" t="str">
        <f t="shared" ca="1" si="656"/>
        <v>Discharged</v>
      </c>
      <c r="L6701" s="1">
        <f t="shared" ca="1" si="657"/>
        <v>22546</v>
      </c>
    </row>
    <row r="6702" spans="2:12" x14ac:dyDescent="0.25">
      <c r="B6702">
        <f t="shared" ca="1" si="653"/>
        <v>5</v>
      </c>
      <c r="C6702">
        <f t="shared" ca="1" si="658"/>
        <v>8</v>
      </c>
      <c r="D6702">
        <f t="shared" ca="1" si="658"/>
        <v>1922</v>
      </c>
      <c r="E6702">
        <f t="shared" ca="1" si="658"/>
        <v>2</v>
      </c>
      <c r="F6702">
        <f t="shared" ca="1" si="658"/>
        <v>5</v>
      </c>
      <c r="G6702">
        <f t="shared" ca="1" si="658"/>
        <v>3</v>
      </c>
      <c r="I6702" t="str">
        <f t="shared" ca="1" si="654"/>
        <v>Male</v>
      </c>
      <c r="J6702" t="str">
        <f t="shared" ca="1" si="655"/>
        <v>Blue Cross</v>
      </c>
      <c r="K6702" t="str">
        <f t="shared" ca="1" si="656"/>
        <v>Transferred</v>
      </c>
      <c r="L6702" s="1">
        <f t="shared" ca="1" si="657"/>
        <v>8253</v>
      </c>
    </row>
    <row r="6703" spans="2:12" x14ac:dyDescent="0.25">
      <c r="B6703">
        <f t="shared" ca="1" si="653"/>
        <v>11</v>
      </c>
      <c r="C6703">
        <f t="shared" ca="1" si="658"/>
        <v>9</v>
      </c>
      <c r="D6703">
        <f t="shared" ca="1" si="658"/>
        <v>1944</v>
      </c>
      <c r="E6703">
        <f t="shared" ca="1" si="658"/>
        <v>2</v>
      </c>
      <c r="F6703">
        <f t="shared" ca="1" si="658"/>
        <v>4</v>
      </c>
      <c r="G6703">
        <f t="shared" ca="1" si="658"/>
        <v>4</v>
      </c>
      <c r="I6703" t="str">
        <f t="shared" ca="1" si="654"/>
        <v>Male</v>
      </c>
      <c r="J6703" t="str">
        <f t="shared" ca="1" si="655"/>
        <v>Self-pay</v>
      </c>
      <c r="K6703" t="str">
        <f t="shared" ca="1" si="656"/>
        <v>Left without being seen</v>
      </c>
      <c r="L6703" s="1">
        <f t="shared" ca="1" si="657"/>
        <v>16326</v>
      </c>
    </row>
    <row r="6704" spans="2:12" x14ac:dyDescent="0.25">
      <c r="B6704">
        <f t="shared" ca="1" si="653"/>
        <v>15</v>
      </c>
      <c r="C6704">
        <f t="shared" ca="1" si="658"/>
        <v>12</v>
      </c>
      <c r="D6704">
        <f t="shared" ca="1" si="658"/>
        <v>1924</v>
      </c>
      <c r="E6704">
        <f t="shared" ca="1" si="658"/>
        <v>1</v>
      </c>
      <c r="F6704">
        <f t="shared" ca="1" si="658"/>
        <v>1</v>
      </c>
      <c r="G6704">
        <f t="shared" ca="1" si="658"/>
        <v>4</v>
      </c>
      <c r="I6704" t="str">
        <f t="shared" ca="1" si="654"/>
        <v>Female</v>
      </c>
      <c r="J6704" t="str">
        <f t="shared" ca="1" si="655"/>
        <v>Aetna</v>
      </c>
      <c r="K6704" t="str">
        <f t="shared" ca="1" si="656"/>
        <v>Left without being seen</v>
      </c>
      <c r="L6704" s="1">
        <f t="shared" ca="1" si="657"/>
        <v>9116</v>
      </c>
    </row>
    <row r="6705" spans="2:12" x14ac:dyDescent="0.25">
      <c r="B6705">
        <f t="shared" ca="1" si="653"/>
        <v>6</v>
      </c>
      <c r="C6705">
        <f t="shared" ca="1" si="658"/>
        <v>12</v>
      </c>
      <c r="D6705">
        <f t="shared" ca="1" si="658"/>
        <v>2006</v>
      </c>
      <c r="E6705">
        <f t="shared" ca="1" si="658"/>
        <v>1</v>
      </c>
      <c r="F6705">
        <f t="shared" ca="1" si="658"/>
        <v>4</v>
      </c>
      <c r="G6705">
        <f t="shared" ca="1" si="658"/>
        <v>2</v>
      </c>
      <c r="I6705" t="str">
        <f t="shared" ca="1" si="654"/>
        <v>Female</v>
      </c>
      <c r="J6705" t="str">
        <f t="shared" ca="1" si="655"/>
        <v>Self-pay</v>
      </c>
      <c r="K6705" t="str">
        <f t="shared" ca="1" si="656"/>
        <v>Admitted</v>
      </c>
      <c r="L6705" s="1">
        <f t="shared" ca="1" si="657"/>
        <v>39057</v>
      </c>
    </row>
    <row r="6706" spans="2:12" x14ac:dyDescent="0.25">
      <c r="B6706">
        <f t="shared" ca="1" si="653"/>
        <v>16</v>
      </c>
      <c r="C6706">
        <f t="shared" ca="1" si="658"/>
        <v>12</v>
      </c>
      <c r="D6706">
        <f t="shared" ca="1" si="658"/>
        <v>2008</v>
      </c>
      <c r="E6706">
        <f t="shared" ca="1" si="658"/>
        <v>1</v>
      </c>
      <c r="F6706">
        <f t="shared" ca="1" si="658"/>
        <v>2</v>
      </c>
      <c r="G6706">
        <f t="shared" ca="1" si="658"/>
        <v>1</v>
      </c>
      <c r="I6706" t="str">
        <f t="shared" ca="1" si="654"/>
        <v>Female</v>
      </c>
      <c r="J6706" t="str">
        <f t="shared" ca="1" si="655"/>
        <v>Medicare</v>
      </c>
      <c r="K6706" t="str">
        <f t="shared" ca="1" si="656"/>
        <v>Discharged</v>
      </c>
      <c r="L6706" s="1">
        <f t="shared" ca="1" si="657"/>
        <v>39798</v>
      </c>
    </row>
    <row r="6707" spans="2:12" x14ac:dyDescent="0.25">
      <c r="B6707">
        <f t="shared" ca="1" si="653"/>
        <v>14</v>
      </c>
      <c r="C6707">
        <f t="shared" ca="1" si="658"/>
        <v>12</v>
      </c>
      <c r="D6707">
        <f t="shared" ca="1" si="658"/>
        <v>1972</v>
      </c>
      <c r="E6707">
        <f t="shared" ca="1" si="658"/>
        <v>2</v>
      </c>
      <c r="F6707">
        <f t="shared" ca="1" si="658"/>
        <v>2</v>
      </c>
      <c r="G6707">
        <f t="shared" ca="1" si="658"/>
        <v>2</v>
      </c>
      <c r="I6707" t="str">
        <f t="shared" ca="1" si="654"/>
        <v>Male</v>
      </c>
      <c r="J6707" t="str">
        <f t="shared" ca="1" si="655"/>
        <v>Medicare</v>
      </c>
      <c r="K6707" t="str">
        <f t="shared" ca="1" si="656"/>
        <v>Admitted</v>
      </c>
      <c r="L6707" s="1">
        <f t="shared" ca="1" si="657"/>
        <v>26647</v>
      </c>
    </row>
    <row r="6708" spans="2:12" x14ac:dyDescent="0.25">
      <c r="B6708">
        <f t="shared" ca="1" si="653"/>
        <v>28</v>
      </c>
      <c r="C6708">
        <f t="shared" ca="1" si="658"/>
        <v>1</v>
      </c>
      <c r="D6708">
        <f t="shared" ca="1" si="658"/>
        <v>1986</v>
      </c>
      <c r="E6708">
        <f t="shared" ca="1" si="658"/>
        <v>1</v>
      </c>
      <c r="F6708">
        <f t="shared" ca="1" si="658"/>
        <v>2</v>
      </c>
      <c r="G6708">
        <f t="shared" ca="1" si="658"/>
        <v>1</v>
      </c>
      <c r="I6708" t="str">
        <f t="shared" ca="1" si="654"/>
        <v>Female</v>
      </c>
      <c r="J6708" t="str">
        <f t="shared" ca="1" si="655"/>
        <v>Medicare</v>
      </c>
      <c r="K6708" t="str">
        <f t="shared" ca="1" si="656"/>
        <v>Discharged</v>
      </c>
      <c r="L6708" s="1">
        <f t="shared" ca="1" si="657"/>
        <v>31440</v>
      </c>
    </row>
    <row r="6709" spans="2:12" x14ac:dyDescent="0.25">
      <c r="B6709">
        <f t="shared" ca="1" si="653"/>
        <v>6</v>
      </c>
      <c r="C6709">
        <f t="shared" ca="1" si="658"/>
        <v>7</v>
      </c>
      <c r="D6709">
        <f t="shared" ca="1" si="658"/>
        <v>2013</v>
      </c>
      <c r="E6709">
        <f t="shared" ca="1" si="658"/>
        <v>2</v>
      </c>
      <c r="F6709">
        <f t="shared" ca="1" si="658"/>
        <v>1</v>
      </c>
      <c r="G6709">
        <f t="shared" ca="1" si="658"/>
        <v>2</v>
      </c>
      <c r="I6709" t="str">
        <f t="shared" ca="1" si="654"/>
        <v>Male</v>
      </c>
      <c r="J6709" t="str">
        <f t="shared" ca="1" si="655"/>
        <v>Aetna</v>
      </c>
      <c r="K6709" t="str">
        <f t="shared" ca="1" si="656"/>
        <v>Admitted</v>
      </c>
      <c r="L6709" s="1">
        <f t="shared" ca="1" si="657"/>
        <v>41461</v>
      </c>
    </row>
    <row r="6710" spans="2:12" x14ac:dyDescent="0.25">
      <c r="B6710">
        <f t="shared" ca="1" si="653"/>
        <v>16</v>
      </c>
      <c r="C6710">
        <f t="shared" ca="1" si="658"/>
        <v>2</v>
      </c>
      <c r="D6710">
        <f t="shared" ca="1" si="658"/>
        <v>1931</v>
      </c>
      <c r="E6710">
        <f t="shared" ca="1" si="658"/>
        <v>2</v>
      </c>
      <c r="F6710">
        <f t="shared" ca="1" si="658"/>
        <v>5</v>
      </c>
      <c r="G6710">
        <f t="shared" ca="1" si="658"/>
        <v>4</v>
      </c>
      <c r="I6710" t="str">
        <f t="shared" ca="1" si="654"/>
        <v>Male</v>
      </c>
      <c r="J6710" t="str">
        <f t="shared" ca="1" si="655"/>
        <v>Blue Cross</v>
      </c>
      <c r="K6710" t="str">
        <f t="shared" ca="1" si="656"/>
        <v>Left without being seen</v>
      </c>
      <c r="L6710" s="1">
        <f t="shared" ca="1" si="657"/>
        <v>11370</v>
      </c>
    </row>
    <row r="6711" spans="2:12" x14ac:dyDescent="0.25">
      <c r="B6711">
        <f t="shared" ca="1" si="653"/>
        <v>5</v>
      </c>
      <c r="C6711">
        <f t="shared" ca="1" si="658"/>
        <v>1</v>
      </c>
      <c r="D6711">
        <f t="shared" ca="1" si="658"/>
        <v>1987</v>
      </c>
      <c r="E6711">
        <f t="shared" ca="1" si="658"/>
        <v>2</v>
      </c>
      <c r="F6711">
        <f t="shared" ca="1" si="658"/>
        <v>1</v>
      </c>
      <c r="G6711">
        <f t="shared" ca="1" si="658"/>
        <v>2</v>
      </c>
      <c r="I6711" t="str">
        <f t="shared" ca="1" si="654"/>
        <v>Male</v>
      </c>
      <c r="J6711" t="str">
        <f t="shared" ca="1" si="655"/>
        <v>Aetna</v>
      </c>
      <c r="K6711" t="str">
        <f t="shared" ca="1" si="656"/>
        <v>Admitted</v>
      </c>
      <c r="L6711" s="1">
        <f t="shared" ca="1" si="657"/>
        <v>31782</v>
      </c>
    </row>
    <row r="6712" spans="2:12" x14ac:dyDescent="0.25">
      <c r="B6712">
        <f t="shared" ca="1" si="653"/>
        <v>23</v>
      </c>
      <c r="C6712">
        <f t="shared" ca="1" si="658"/>
        <v>2</v>
      </c>
      <c r="D6712">
        <f t="shared" ca="1" si="658"/>
        <v>1944</v>
      </c>
      <c r="E6712">
        <f t="shared" ca="1" si="658"/>
        <v>2</v>
      </c>
      <c r="F6712">
        <f t="shared" ca="1" si="658"/>
        <v>1</v>
      </c>
      <c r="G6712">
        <f t="shared" ca="1" si="658"/>
        <v>1</v>
      </c>
      <c r="I6712" t="str">
        <f t="shared" ca="1" si="654"/>
        <v>Male</v>
      </c>
      <c r="J6712" t="str">
        <f t="shared" ca="1" si="655"/>
        <v>Aetna</v>
      </c>
      <c r="K6712" t="str">
        <f t="shared" ca="1" si="656"/>
        <v>Discharged</v>
      </c>
      <c r="L6712" s="1">
        <f t="shared" ca="1" si="657"/>
        <v>16125</v>
      </c>
    </row>
    <row r="6713" spans="2:12" x14ac:dyDescent="0.25">
      <c r="B6713">
        <f t="shared" ca="1" si="653"/>
        <v>22</v>
      </c>
      <c r="C6713">
        <f t="shared" ca="1" si="658"/>
        <v>10</v>
      </c>
      <c r="D6713">
        <f t="shared" ca="1" si="658"/>
        <v>1929</v>
      </c>
      <c r="E6713">
        <f t="shared" ca="1" si="658"/>
        <v>2</v>
      </c>
      <c r="F6713">
        <f t="shared" ca="1" si="658"/>
        <v>4</v>
      </c>
      <c r="G6713">
        <f t="shared" ca="1" si="658"/>
        <v>1</v>
      </c>
      <c r="I6713" t="str">
        <f t="shared" ca="1" si="654"/>
        <v>Male</v>
      </c>
      <c r="J6713" t="str">
        <f t="shared" ca="1" si="655"/>
        <v>Self-pay</v>
      </c>
      <c r="K6713" t="str">
        <f t="shared" ca="1" si="656"/>
        <v>Discharged</v>
      </c>
      <c r="L6713" s="1">
        <f t="shared" ca="1" si="657"/>
        <v>10888</v>
      </c>
    </row>
    <row r="6714" spans="2:12" x14ac:dyDescent="0.25">
      <c r="B6714">
        <f t="shared" ca="1" si="653"/>
        <v>5</v>
      </c>
      <c r="C6714">
        <f t="shared" ca="1" si="658"/>
        <v>7</v>
      </c>
      <c r="D6714">
        <f t="shared" ca="1" si="658"/>
        <v>1994</v>
      </c>
      <c r="E6714">
        <f t="shared" ca="1" si="658"/>
        <v>1</v>
      </c>
      <c r="F6714">
        <f t="shared" ca="1" si="658"/>
        <v>5</v>
      </c>
      <c r="G6714">
        <f t="shared" ca="1" si="658"/>
        <v>4</v>
      </c>
      <c r="I6714" t="str">
        <f t="shared" ca="1" si="654"/>
        <v>Female</v>
      </c>
      <c r="J6714" t="str">
        <f t="shared" ca="1" si="655"/>
        <v>Blue Cross</v>
      </c>
      <c r="K6714" t="str">
        <f t="shared" ca="1" si="656"/>
        <v>Left without being seen</v>
      </c>
      <c r="L6714" s="1">
        <f t="shared" ca="1" si="657"/>
        <v>34520</v>
      </c>
    </row>
    <row r="6715" spans="2:12" x14ac:dyDescent="0.25">
      <c r="B6715">
        <f t="shared" ca="1" si="653"/>
        <v>24</v>
      </c>
      <c r="C6715">
        <f t="shared" ca="1" si="658"/>
        <v>3</v>
      </c>
      <c r="D6715">
        <f t="shared" ca="1" si="658"/>
        <v>1982</v>
      </c>
      <c r="E6715">
        <f t="shared" ca="1" si="658"/>
        <v>2</v>
      </c>
      <c r="F6715">
        <f t="shared" ca="1" si="658"/>
        <v>2</v>
      </c>
      <c r="G6715">
        <f t="shared" ca="1" si="658"/>
        <v>3</v>
      </c>
      <c r="I6715" t="str">
        <f t="shared" ca="1" si="654"/>
        <v>Male</v>
      </c>
      <c r="J6715" t="str">
        <f t="shared" ca="1" si="655"/>
        <v>Medicare</v>
      </c>
      <c r="K6715" t="str">
        <f t="shared" ca="1" si="656"/>
        <v>Transferred</v>
      </c>
      <c r="L6715" s="1">
        <f t="shared" ca="1" si="657"/>
        <v>30034</v>
      </c>
    </row>
    <row r="6716" spans="2:12" x14ac:dyDescent="0.25">
      <c r="B6716">
        <f t="shared" ca="1" si="653"/>
        <v>15</v>
      </c>
      <c r="C6716">
        <f t="shared" ca="1" si="658"/>
        <v>5</v>
      </c>
      <c r="D6716">
        <f t="shared" ca="1" si="658"/>
        <v>1993</v>
      </c>
      <c r="E6716">
        <f t="shared" ca="1" si="658"/>
        <v>1</v>
      </c>
      <c r="F6716">
        <f t="shared" ca="1" si="658"/>
        <v>2</v>
      </c>
      <c r="G6716">
        <f t="shared" ca="1" si="658"/>
        <v>3</v>
      </c>
      <c r="I6716" t="str">
        <f t="shared" ca="1" si="654"/>
        <v>Female</v>
      </c>
      <c r="J6716" t="str">
        <f t="shared" ca="1" si="655"/>
        <v>Medicare</v>
      </c>
      <c r="K6716" t="str">
        <f t="shared" ca="1" si="656"/>
        <v>Transferred</v>
      </c>
      <c r="L6716" s="1">
        <f t="shared" ca="1" si="657"/>
        <v>34104</v>
      </c>
    </row>
    <row r="6717" spans="2:12" x14ac:dyDescent="0.25">
      <c r="B6717">
        <f t="shared" ca="1" si="653"/>
        <v>21</v>
      </c>
      <c r="C6717">
        <f t="shared" ca="1" si="658"/>
        <v>2</v>
      </c>
      <c r="D6717">
        <f t="shared" ca="1" si="658"/>
        <v>1924</v>
      </c>
      <c r="E6717">
        <f t="shared" ca="1" si="658"/>
        <v>2</v>
      </c>
      <c r="F6717">
        <f t="shared" ca="1" si="658"/>
        <v>2</v>
      </c>
      <c r="G6717">
        <f t="shared" ca="1" si="658"/>
        <v>1</v>
      </c>
      <c r="I6717" t="str">
        <f t="shared" ca="1" si="654"/>
        <v>Male</v>
      </c>
      <c r="J6717" t="str">
        <f t="shared" ca="1" si="655"/>
        <v>Medicare</v>
      </c>
      <c r="K6717" t="str">
        <f t="shared" ca="1" si="656"/>
        <v>Discharged</v>
      </c>
      <c r="L6717" s="1">
        <f t="shared" ca="1" si="657"/>
        <v>8818</v>
      </c>
    </row>
    <row r="6718" spans="2:12" x14ac:dyDescent="0.25">
      <c r="B6718">
        <f t="shared" ca="1" si="653"/>
        <v>18</v>
      </c>
      <c r="C6718">
        <f t="shared" ca="1" si="658"/>
        <v>1</v>
      </c>
      <c r="D6718">
        <f t="shared" ca="1" si="658"/>
        <v>1933</v>
      </c>
      <c r="E6718">
        <f t="shared" ca="1" si="658"/>
        <v>2</v>
      </c>
      <c r="F6718">
        <f t="shared" ca="1" si="658"/>
        <v>3</v>
      </c>
      <c r="G6718">
        <f t="shared" ca="1" si="658"/>
        <v>1</v>
      </c>
      <c r="I6718" t="str">
        <f t="shared" ca="1" si="654"/>
        <v>Male</v>
      </c>
      <c r="J6718" t="str">
        <f t="shared" ca="1" si="655"/>
        <v>Medicaid</v>
      </c>
      <c r="K6718" t="str">
        <f t="shared" ca="1" si="656"/>
        <v>Discharged</v>
      </c>
      <c r="L6718" s="1">
        <f t="shared" ca="1" si="657"/>
        <v>12072</v>
      </c>
    </row>
    <row r="6719" spans="2:12" x14ac:dyDescent="0.25">
      <c r="B6719">
        <f t="shared" ca="1" si="653"/>
        <v>21</v>
      </c>
      <c r="C6719">
        <f t="shared" ca="1" si="658"/>
        <v>11</v>
      </c>
      <c r="D6719">
        <f t="shared" ca="1" si="658"/>
        <v>1951</v>
      </c>
      <c r="E6719">
        <f t="shared" ca="1" si="658"/>
        <v>2</v>
      </c>
      <c r="F6719">
        <f t="shared" ca="1" si="658"/>
        <v>3</v>
      </c>
      <c r="G6719">
        <f t="shared" ca="1" si="658"/>
        <v>4</v>
      </c>
      <c r="I6719" t="str">
        <f t="shared" ca="1" si="654"/>
        <v>Male</v>
      </c>
      <c r="J6719" t="str">
        <f t="shared" ca="1" si="655"/>
        <v>Medicaid</v>
      </c>
      <c r="K6719" t="str">
        <f t="shared" ca="1" si="656"/>
        <v>Left without being seen</v>
      </c>
      <c r="L6719" s="1">
        <f t="shared" ca="1" si="657"/>
        <v>18953</v>
      </c>
    </row>
    <row r="6720" spans="2:12" x14ac:dyDescent="0.25">
      <c r="B6720">
        <f t="shared" ca="1" si="653"/>
        <v>11</v>
      </c>
      <c r="C6720">
        <f t="shared" ca="1" si="658"/>
        <v>2</v>
      </c>
      <c r="D6720">
        <f t="shared" ca="1" si="658"/>
        <v>1951</v>
      </c>
      <c r="E6720">
        <f t="shared" ca="1" si="658"/>
        <v>2</v>
      </c>
      <c r="F6720">
        <f t="shared" ca="1" si="658"/>
        <v>3</v>
      </c>
      <c r="G6720">
        <f t="shared" ca="1" si="658"/>
        <v>2</v>
      </c>
      <c r="I6720" t="str">
        <f t="shared" ca="1" si="654"/>
        <v>Male</v>
      </c>
      <c r="J6720" t="str">
        <f t="shared" ca="1" si="655"/>
        <v>Medicaid</v>
      </c>
      <c r="K6720" t="str">
        <f t="shared" ca="1" si="656"/>
        <v>Admitted</v>
      </c>
      <c r="L6720" s="1">
        <f t="shared" ca="1" si="657"/>
        <v>18670</v>
      </c>
    </row>
    <row r="6721" spans="2:12" x14ac:dyDescent="0.25">
      <c r="B6721">
        <f t="shared" ca="1" si="653"/>
        <v>15</v>
      </c>
      <c r="C6721">
        <f t="shared" ca="1" si="658"/>
        <v>1</v>
      </c>
      <c r="D6721">
        <f t="shared" ca="1" si="658"/>
        <v>1959</v>
      </c>
      <c r="E6721">
        <f t="shared" ca="1" si="658"/>
        <v>2</v>
      </c>
      <c r="F6721">
        <f t="shared" ca="1" si="658"/>
        <v>3</v>
      </c>
      <c r="G6721">
        <f t="shared" ca="1" si="658"/>
        <v>3</v>
      </c>
      <c r="I6721" t="str">
        <f t="shared" ca="1" si="654"/>
        <v>Male</v>
      </c>
      <c r="J6721" t="str">
        <f t="shared" ca="1" si="655"/>
        <v>Medicaid</v>
      </c>
      <c r="K6721" t="str">
        <f t="shared" ca="1" si="656"/>
        <v>Transferred</v>
      </c>
      <c r="L6721" s="1">
        <f t="shared" ca="1" si="657"/>
        <v>21565</v>
      </c>
    </row>
    <row r="6722" spans="2:12" x14ac:dyDescent="0.25">
      <c r="B6722">
        <f t="shared" ca="1" si="653"/>
        <v>8</v>
      </c>
      <c r="C6722">
        <f t="shared" ca="1" si="658"/>
        <v>11</v>
      </c>
      <c r="D6722">
        <f t="shared" ca="1" si="658"/>
        <v>1980</v>
      </c>
      <c r="E6722">
        <f t="shared" ca="1" si="658"/>
        <v>1</v>
      </c>
      <c r="F6722">
        <f t="shared" ca="1" si="658"/>
        <v>4</v>
      </c>
      <c r="G6722">
        <f t="shared" ca="1" si="658"/>
        <v>3</v>
      </c>
      <c r="I6722" t="str">
        <f t="shared" ca="1" si="654"/>
        <v>Female</v>
      </c>
      <c r="J6722" t="str">
        <f t="shared" ca="1" si="655"/>
        <v>Self-pay</v>
      </c>
      <c r="K6722" t="str">
        <f t="shared" ca="1" si="656"/>
        <v>Transferred</v>
      </c>
      <c r="L6722" s="1">
        <f t="shared" ca="1" si="657"/>
        <v>29533</v>
      </c>
    </row>
    <row r="6723" spans="2:12" x14ac:dyDescent="0.25">
      <c r="B6723">
        <f t="shared" ca="1" si="653"/>
        <v>14</v>
      </c>
      <c r="C6723">
        <f t="shared" ca="1" si="658"/>
        <v>6</v>
      </c>
      <c r="D6723">
        <f t="shared" ca="1" si="658"/>
        <v>2005</v>
      </c>
      <c r="E6723">
        <f t="shared" ca="1" si="658"/>
        <v>2</v>
      </c>
      <c r="F6723">
        <f t="shared" ca="1" si="658"/>
        <v>3</v>
      </c>
      <c r="G6723">
        <f t="shared" ca="1" si="658"/>
        <v>3</v>
      </c>
      <c r="I6723" t="str">
        <f t="shared" ca="1" si="654"/>
        <v>Male</v>
      </c>
      <c r="J6723" t="str">
        <f t="shared" ca="1" si="655"/>
        <v>Medicaid</v>
      </c>
      <c r="K6723" t="str">
        <f t="shared" ca="1" si="656"/>
        <v>Transferred</v>
      </c>
      <c r="L6723" s="1">
        <f t="shared" ca="1" si="657"/>
        <v>38517</v>
      </c>
    </row>
    <row r="6724" spans="2:12" x14ac:dyDescent="0.25">
      <c r="B6724">
        <f t="shared" ca="1" si="653"/>
        <v>20</v>
      </c>
      <c r="C6724">
        <f t="shared" ca="1" si="658"/>
        <v>8</v>
      </c>
      <c r="D6724">
        <f t="shared" ca="1" si="658"/>
        <v>1962</v>
      </c>
      <c r="E6724">
        <f t="shared" ca="1" si="658"/>
        <v>1</v>
      </c>
      <c r="F6724">
        <f t="shared" ca="1" si="658"/>
        <v>2</v>
      </c>
      <c r="G6724">
        <f t="shared" ca="1" si="658"/>
        <v>1</v>
      </c>
      <c r="I6724" t="str">
        <f t="shared" ca="1" si="654"/>
        <v>Female</v>
      </c>
      <c r="J6724" t="str">
        <f t="shared" ca="1" si="655"/>
        <v>Medicare</v>
      </c>
      <c r="K6724" t="str">
        <f t="shared" ca="1" si="656"/>
        <v>Discharged</v>
      </c>
      <c r="L6724" s="1">
        <f t="shared" ca="1" si="657"/>
        <v>22878</v>
      </c>
    </row>
    <row r="6725" spans="2:12" x14ac:dyDescent="0.25">
      <c r="B6725">
        <f t="shared" ref="B6725:B6788" ca="1" si="659">RANDBETWEEN(B$4,B$5)</f>
        <v>28</v>
      </c>
      <c r="C6725">
        <f t="shared" ca="1" si="658"/>
        <v>8</v>
      </c>
      <c r="D6725">
        <f t="shared" ca="1" si="658"/>
        <v>1915</v>
      </c>
      <c r="E6725">
        <f t="shared" ca="1" si="658"/>
        <v>1</v>
      </c>
      <c r="F6725">
        <f t="shared" ca="1" si="658"/>
        <v>3</v>
      </c>
      <c r="G6725">
        <f t="shared" ca="1" si="658"/>
        <v>1</v>
      </c>
      <c r="I6725" t="str">
        <f t="shared" ca="1" si="654"/>
        <v>Female</v>
      </c>
      <c r="J6725" t="str">
        <f t="shared" ca="1" si="655"/>
        <v>Medicaid</v>
      </c>
      <c r="K6725" t="str">
        <f t="shared" ca="1" si="656"/>
        <v>Discharged</v>
      </c>
      <c r="L6725" s="1">
        <f t="shared" ca="1" si="657"/>
        <v>5719</v>
      </c>
    </row>
    <row r="6726" spans="2:12" x14ac:dyDescent="0.25">
      <c r="B6726">
        <f t="shared" ca="1" si="659"/>
        <v>20</v>
      </c>
      <c r="C6726">
        <f t="shared" ca="1" si="658"/>
        <v>7</v>
      </c>
      <c r="D6726">
        <f t="shared" ca="1" si="658"/>
        <v>1950</v>
      </c>
      <c r="E6726">
        <f t="shared" ca="1" si="658"/>
        <v>2</v>
      </c>
      <c r="F6726">
        <f t="shared" ca="1" si="658"/>
        <v>5</v>
      </c>
      <c r="G6726">
        <f t="shared" ca="1" si="658"/>
        <v>2</v>
      </c>
      <c r="I6726" t="str">
        <f t="shared" ca="1" si="654"/>
        <v>Male</v>
      </c>
      <c r="J6726" t="str">
        <f t="shared" ca="1" si="655"/>
        <v>Blue Cross</v>
      </c>
      <c r="K6726" t="str">
        <f t="shared" ca="1" si="656"/>
        <v>Admitted</v>
      </c>
      <c r="L6726" s="1">
        <f t="shared" ca="1" si="657"/>
        <v>18464</v>
      </c>
    </row>
    <row r="6727" spans="2:12" x14ac:dyDescent="0.25">
      <c r="B6727">
        <f t="shared" ca="1" si="659"/>
        <v>25</v>
      </c>
      <c r="C6727">
        <f t="shared" ca="1" si="658"/>
        <v>8</v>
      </c>
      <c r="D6727">
        <f t="shared" ca="1" si="658"/>
        <v>1947</v>
      </c>
      <c r="E6727">
        <f t="shared" ca="1" si="658"/>
        <v>1</v>
      </c>
      <c r="F6727">
        <f t="shared" ca="1" si="658"/>
        <v>2</v>
      </c>
      <c r="G6727">
        <f t="shared" ca="1" si="658"/>
        <v>2</v>
      </c>
      <c r="I6727" t="str">
        <f t="shared" ca="1" si="654"/>
        <v>Female</v>
      </c>
      <c r="J6727" t="str">
        <f t="shared" ca="1" si="655"/>
        <v>Medicare</v>
      </c>
      <c r="K6727" t="str">
        <f t="shared" ca="1" si="656"/>
        <v>Admitted</v>
      </c>
      <c r="L6727" s="1">
        <f t="shared" ca="1" si="657"/>
        <v>17404</v>
      </c>
    </row>
    <row r="6728" spans="2:12" x14ac:dyDescent="0.25">
      <c r="B6728">
        <f t="shared" ca="1" si="659"/>
        <v>7</v>
      </c>
      <c r="C6728">
        <f t="shared" ca="1" si="658"/>
        <v>5</v>
      </c>
      <c r="D6728">
        <f t="shared" ca="1" si="658"/>
        <v>1917</v>
      </c>
      <c r="E6728">
        <f t="shared" ca="1" si="658"/>
        <v>1</v>
      </c>
      <c r="F6728">
        <f t="shared" ca="1" si="658"/>
        <v>3</v>
      </c>
      <c r="G6728">
        <f t="shared" ca="1" si="658"/>
        <v>3</v>
      </c>
      <c r="I6728" t="str">
        <f t="shared" ca="1" si="654"/>
        <v>Female</v>
      </c>
      <c r="J6728" t="str">
        <f t="shared" ca="1" si="655"/>
        <v>Medicaid</v>
      </c>
      <c r="K6728" t="str">
        <f t="shared" ca="1" si="656"/>
        <v>Transferred</v>
      </c>
      <c r="L6728" s="1">
        <f t="shared" ca="1" si="657"/>
        <v>6337</v>
      </c>
    </row>
    <row r="6729" spans="2:12" x14ac:dyDescent="0.25">
      <c r="B6729">
        <f t="shared" ca="1" si="659"/>
        <v>26</v>
      </c>
      <c r="C6729">
        <f t="shared" ca="1" si="658"/>
        <v>2</v>
      </c>
      <c r="D6729">
        <f t="shared" ca="1" si="658"/>
        <v>1991</v>
      </c>
      <c r="E6729">
        <f t="shared" ca="1" si="658"/>
        <v>2</v>
      </c>
      <c r="F6729">
        <f t="shared" ca="1" si="658"/>
        <v>5</v>
      </c>
      <c r="G6729">
        <f t="shared" ca="1" si="658"/>
        <v>1</v>
      </c>
      <c r="I6729" t="str">
        <f t="shared" ref="I6729:I6792" ca="1" si="660">VLOOKUP(E6729,GenderNum_to_GenderLabel,2,FALSE)</f>
        <v>Male</v>
      </c>
      <c r="J6729" t="str">
        <f t="shared" ref="J6729:J6792" ca="1" si="661">VLOOKUP(F6729,InsuranceNum_to_InsuranceCompany,2,FALSE)</f>
        <v>Blue Cross</v>
      </c>
      <c r="K6729" t="str">
        <f t="shared" ref="K6729:K6792" ca="1" si="662">VLOOKUP(G6729,DispositionNum_to_DispositionLabel,2,FALSE)</f>
        <v>Discharged</v>
      </c>
      <c r="L6729" s="1">
        <f t="shared" ca="1" si="657"/>
        <v>33295</v>
      </c>
    </row>
    <row r="6730" spans="2:12" x14ac:dyDescent="0.25">
      <c r="B6730">
        <f t="shared" ca="1" si="659"/>
        <v>11</v>
      </c>
      <c r="C6730">
        <f t="shared" ca="1" si="658"/>
        <v>7</v>
      </c>
      <c r="D6730">
        <f t="shared" ca="1" si="658"/>
        <v>1950</v>
      </c>
      <c r="E6730">
        <f t="shared" ca="1" si="658"/>
        <v>1</v>
      </c>
      <c r="F6730">
        <f t="shared" ca="1" si="658"/>
        <v>1</v>
      </c>
      <c r="G6730">
        <f t="shared" ca="1" si="658"/>
        <v>2</v>
      </c>
      <c r="I6730" t="str">
        <f t="shared" ca="1" si="660"/>
        <v>Female</v>
      </c>
      <c r="J6730" t="str">
        <f t="shared" ca="1" si="661"/>
        <v>Aetna</v>
      </c>
      <c r="K6730" t="str">
        <f t="shared" ca="1" si="662"/>
        <v>Admitted</v>
      </c>
      <c r="L6730" s="1">
        <f t="shared" ca="1" si="657"/>
        <v>18455</v>
      </c>
    </row>
    <row r="6731" spans="2:12" x14ac:dyDescent="0.25">
      <c r="B6731">
        <f t="shared" ca="1" si="659"/>
        <v>5</v>
      </c>
      <c r="C6731">
        <f t="shared" ca="1" si="658"/>
        <v>4</v>
      </c>
      <c r="D6731">
        <f t="shared" ca="1" si="658"/>
        <v>1917</v>
      </c>
      <c r="E6731">
        <f t="shared" ca="1" si="658"/>
        <v>2</v>
      </c>
      <c r="F6731">
        <f t="shared" ca="1" si="658"/>
        <v>1</v>
      </c>
      <c r="G6731">
        <f t="shared" ca="1" si="658"/>
        <v>3</v>
      </c>
      <c r="I6731" t="str">
        <f t="shared" ca="1" si="660"/>
        <v>Male</v>
      </c>
      <c r="J6731" t="str">
        <f t="shared" ca="1" si="661"/>
        <v>Aetna</v>
      </c>
      <c r="K6731" t="str">
        <f t="shared" ca="1" si="662"/>
        <v>Transferred</v>
      </c>
      <c r="L6731" s="1">
        <f t="shared" ca="1" si="657"/>
        <v>6305</v>
      </c>
    </row>
    <row r="6732" spans="2:12" x14ac:dyDescent="0.25">
      <c r="B6732">
        <f t="shared" ca="1" si="659"/>
        <v>12</v>
      </c>
      <c r="C6732">
        <f t="shared" ca="1" si="658"/>
        <v>10</v>
      </c>
      <c r="D6732">
        <f t="shared" ca="1" si="658"/>
        <v>1922</v>
      </c>
      <c r="E6732">
        <f t="shared" ca="1" si="658"/>
        <v>1</v>
      </c>
      <c r="F6732">
        <f t="shared" ca="1" si="658"/>
        <v>3</v>
      </c>
      <c r="G6732">
        <f t="shared" ca="1" si="658"/>
        <v>2</v>
      </c>
      <c r="I6732" t="str">
        <f t="shared" ca="1" si="660"/>
        <v>Female</v>
      </c>
      <c r="J6732" t="str">
        <f t="shared" ca="1" si="661"/>
        <v>Medicaid</v>
      </c>
      <c r="K6732" t="str">
        <f t="shared" ca="1" si="662"/>
        <v>Admitted</v>
      </c>
      <c r="L6732" s="1">
        <f t="shared" ca="1" si="657"/>
        <v>8321</v>
      </c>
    </row>
    <row r="6733" spans="2:12" x14ac:dyDescent="0.25">
      <c r="B6733">
        <f t="shared" ca="1" si="659"/>
        <v>10</v>
      </c>
      <c r="C6733">
        <f t="shared" ca="1" si="658"/>
        <v>6</v>
      </c>
      <c r="D6733">
        <f t="shared" ca="1" si="658"/>
        <v>1987</v>
      </c>
      <c r="E6733">
        <f t="shared" ca="1" si="658"/>
        <v>2</v>
      </c>
      <c r="F6733">
        <f t="shared" ca="1" si="658"/>
        <v>3</v>
      </c>
      <c r="G6733">
        <f t="shared" ca="1" si="658"/>
        <v>1</v>
      </c>
      <c r="I6733" t="str">
        <f t="shared" ca="1" si="660"/>
        <v>Male</v>
      </c>
      <c r="J6733" t="str">
        <f t="shared" ca="1" si="661"/>
        <v>Medicaid</v>
      </c>
      <c r="K6733" t="str">
        <f t="shared" ca="1" si="662"/>
        <v>Discharged</v>
      </c>
      <c r="L6733" s="1">
        <f t="shared" ca="1" si="657"/>
        <v>31938</v>
      </c>
    </row>
    <row r="6734" spans="2:12" x14ac:dyDescent="0.25">
      <c r="B6734">
        <f t="shared" ca="1" si="659"/>
        <v>21</v>
      </c>
      <c r="C6734">
        <f t="shared" ca="1" si="658"/>
        <v>6</v>
      </c>
      <c r="D6734">
        <f t="shared" ca="1" si="658"/>
        <v>1938</v>
      </c>
      <c r="E6734">
        <f t="shared" ca="1" si="658"/>
        <v>1</v>
      </c>
      <c r="F6734">
        <f t="shared" ca="1" si="658"/>
        <v>2</v>
      </c>
      <c r="G6734">
        <f t="shared" ca="1" si="658"/>
        <v>2</v>
      </c>
      <c r="I6734" t="str">
        <f t="shared" ca="1" si="660"/>
        <v>Female</v>
      </c>
      <c r="J6734" t="str">
        <f t="shared" ca="1" si="661"/>
        <v>Medicare</v>
      </c>
      <c r="K6734" t="str">
        <f t="shared" ca="1" si="662"/>
        <v>Admitted</v>
      </c>
      <c r="L6734" s="1">
        <f t="shared" ca="1" si="657"/>
        <v>14052</v>
      </c>
    </row>
    <row r="6735" spans="2:12" x14ac:dyDescent="0.25">
      <c r="B6735">
        <f t="shared" ca="1" si="659"/>
        <v>27</v>
      </c>
      <c r="C6735">
        <f t="shared" ca="1" si="658"/>
        <v>1</v>
      </c>
      <c r="D6735">
        <f t="shared" ca="1" si="658"/>
        <v>1979</v>
      </c>
      <c r="E6735">
        <f t="shared" ca="1" si="658"/>
        <v>2</v>
      </c>
      <c r="F6735">
        <f t="shared" ca="1" si="658"/>
        <v>3</v>
      </c>
      <c r="G6735">
        <f t="shared" ca="1" si="658"/>
        <v>1</v>
      </c>
      <c r="I6735" t="str">
        <f t="shared" ca="1" si="660"/>
        <v>Male</v>
      </c>
      <c r="J6735" t="str">
        <f t="shared" ca="1" si="661"/>
        <v>Medicaid</v>
      </c>
      <c r="K6735" t="str">
        <f t="shared" ca="1" si="662"/>
        <v>Discharged</v>
      </c>
      <c r="L6735" s="1">
        <f t="shared" ca="1" si="657"/>
        <v>28882</v>
      </c>
    </row>
    <row r="6736" spans="2:12" x14ac:dyDescent="0.25">
      <c r="B6736">
        <f t="shared" ca="1" si="659"/>
        <v>21</v>
      </c>
      <c r="C6736">
        <f t="shared" ca="1" si="658"/>
        <v>8</v>
      </c>
      <c r="D6736">
        <f t="shared" ca="1" si="658"/>
        <v>1983</v>
      </c>
      <c r="E6736">
        <f t="shared" ca="1" si="658"/>
        <v>1</v>
      </c>
      <c r="F6736">
        <f t="shared" ca="1" si="658"/>
        <v>4</v>
      </c>
      <c r="G6736">
        <f t="shared" ca="1" si="658"/>
        <v>3</v>
      </c>
      <c r="I6736" t="str">
        <f t="shared" ca="1" si="660"/>
        <v>Female</v>
      </c>
      <c r="J6736" t="str">
        <f t="shared" ca="1" si="661"/>
        <v>Self-pay</v>
      </c>
      <c r="K6736" t="str">
        <f t="shared" ca="1" si="662"/>
        <v>Transferred</v>
      </c>
      <c r="L6736" s="1">
        <f t="shared" ca="1" si="657"/>
        <v>30549</v>
      </c>
    </row>
    <row r="6737" spans="2:12" x14ac:dyDescent="0.25">
      <c r="B6737">
        <f t="shared" ca="1" si="659"/>
        <v>10</v>
      </c>
      <c r="C6737">
        <f t="shared" ca="1" si="658"/>
        <v>10</v>
      </c>
      <c r="D6737">
        <f t="shared" ca="1" si="658"/>
        <v>1943</v>
      </c>
      <c r="E6737">
        <f t="shared" ca="1" si="658"/>
        <v>2</v>
      </c>
      <c r="F6737">
        <f t="shared" ca="1" si="658"/>
        <v>2</v>
      </c>
      <c r="G6737">
        <f t="shared" ca="1" si="658"/>
        <v>3</v>
      </c>
      <c r="I6737" t="str">
        <f t="shared" ca="1" si="660"/>
        <v>Male</v>
      </c>
      <c r="J6737" t="str">
        <f t="shared" ca="1" si="661"/>
        <v>Medicare</v>
      </c>
      <c r="K6737" t="str">
        <f t="shared" ca="1" si="662"/>
        <v>Transferred</v>
      </c>
      <c r="L6737" s="1">
        <f t="shared" ca="1" si="657"/>
        <v>15989</v>
      </c>
    </row>
    <row r="6738" spans="2:12" x14ac:dyDescent="0.25">
      <c r="B6738">
        <f t="shared" ca="1" si="659"/>
        <v>3</v>
      </c>
      <c r="C6738">
        <f t="shared" ca="1" si="658"/>
        <v>3</v>
      </c>
      <c r="D6738">
        <f t="shared" ca="1" si="658"/>
        <v>1922</v>
      </c>
      <c r="E6738">
        <f t="shared" ca="1" si="658"/>
        <v>1</v>
      </c>
      <c r="F6738">
        <f t="shared" ca="1" si="658"/>
        <v>3</v>
      </c>
      <c r="G6738">
        <f t="shared" ca="1" si="658"/>
        <v>4</v>
      </c>
      <c r="I6738" t="str">
        <f t="shared" ca="1" si="660"/>
        <v>Female</v>
      </c>
      <c r="J6738" t="str">
        <f t="shared" ca="1" si="661"/>
        <v>Medicaid</v>
      </c>
      <c r="K6738" t="str">
        <f t="shared" ca="1" si="662"/>
        <v>Left without being seen</v>
      </c>
      <c r="L6738" s="1">
        <f t="shared" ca="1" si="657"/>
        <v>8098</v>
      </c>
    </row>
    <row r="6739" spans="2:12" x14ac:dyDescent="0.25">
      <c r="B6739">
        <f t="shared" ca="1" si="659"/>
        <v>19</v>
      </c>
      <c r="C6739">
        <f t="shared" ca="1" si="658"/>
        <v>10</v>
      </c>
      <c r="D6739">
        <f t="shared" ca="1" si="658"/>
        <v>1925</v>
      </c>
      <c r="E6739">
        <f t="shared" ca="1" si="658"/>
        <v>2</v>
      </c>
      <c r="F6739">
        <f t="shared" ca="1" si="658"/>
        <v>3</v>
      </c>
      <c r="G6739">
        <f t="shared" ca="1" si="658"/>
        <v>2</v>
      </c>
      <c r="I6739" t="str">
        <f t="shared" ca="1" si="660"/>
        <v>Male</v>
      </c>
      <c r="J6739" t="str">
        <f t="shared" ca="1" si="661"/>
        <v>Medicaid</v>
      </c>
      <c r="K6739" t="str">
        <f t="shared" ca="1" si="662"/>
        <v>Admitted</v>
      </c>
      <c r="L6739" s="1">
        <f t="shared" ca="1" si="657"/>
        <v>9424</v>
      </c>
    </row>
    <row r="6740" spans="2:12" x14ac:dyDescent="0.25">
      <c r="B6740">
        <f t="shared" ca="1" si="659"/>
        <v>22</v>
      </c>
      <c r="C6740">
        <f t="shared" ca="1" si="658"/>
        <v>1</v>
      </c>
      <c r="D6740">
        <f t="shared" ca="1" si="658"/>
        <v>1954</v>
      </c>
      <c r="E6740">
        <f t="shared" ca="1" si="658"/>
        <v>1</v>
      </c>
      <c r="F6740">
        <f t="shared" ca="1" si="658"/>
        <v>1</v>
      </c>
      <c r="G6740">
        <f t="shared" ca="1" si="658"/>
        <v>2</v>
      </c>
      <c r="I6740" t="str">
        <f t="shared" ca="1" si="660"/>
        <v>Female</v>
      </c>
      <c r="J6740" t="str">
        <f t="shared" ca="1" si="661"/>
        <v>Aetna</v>
      </c>
      <c r="K6740" t="str">
        <f t="shared" ca="1" si="662"/>
        <v>Admitted</v>
      </c>
      <c r="L6740" s="1">
        <f t="shared" ref="L6740:L6803" ca="1" si="663">DATE(D6740,C6740,B6740)</f>
        <v>19746</v>
      </c>
    </row>
    <row r="6741" spans="2:12" x14ac:dyDescent="0.25">
      <c r="B6741">
        <f t="shared" ca="1" si="659"/>
        <v>30</v>
      </c>
      <c r="C6741">
        <f t="shared" ca="1" si="658"/>
        <v>11</v>
      </c>
      <c r="D6741">
        <f t="shared" ca="1" si="658"/>
        <v>2003</v>
      </c>
      <c r="E6741">
        <f t="shared" ca="1" si="658"/>
        <v>1</v>
      </c>
      <c r="F6741">
        <f t="shared" ca="1" si="658"/>
        <v>3</v>
      </c>
      <c r="G6741">
        <f t="shared" ca="1" si="658"/>
        <v>2</v>
      </c>
      <c r="I6741" t="str">
        <f t="shared" ca="1" si="660"/>
        <v>Female</v>
      </c>
      <c r="J6741" t="str">
        <f t="shared" ca="1" si="661"/>
        <v>Medicaid</v>
      </c>
      <c r="K6741" t="str">
        <f t="shared" ca="1" si="662"/>
        <v>Admitted</v>
      </c>
      <c r="L6741" s="1">
        <f t="shared" ca="1" si="663"/>
        <v>37955</v>
      </c>
    </row>
    <row r="6742" spans="2:12" x14ac:dyDescent="0.25">
      <c r="B6742">
        <f t="shared" ca="1" si="659"/>
        <v>1</v>
      </c>
      <c r="C6742">
        <f t="shared" ca="1" si="658"/>
        <v>2</v>
      </c>
      <c r="D6742">
        <f t="shared" ca="1" si="658"/>
        <v>1984</v>
      </c>
      <c r="E6742">
        <f t="shared" ca="1" si="658"/>
        <v>2</v>
      </c>
      <c r="F6742">
        <f t="shared" ca="1" si="658"/>
        <v>5</v>
      </c>
      <c r="G6742">
        <f t="shared" ca="1" si="658"/>
        <v>3</v>
      </c>
      <c r="I6742" t="str">
        <f t="shared" ca="1" si="660"/>
        <v>Male</v>
      </c>
      <c r="J6742" t="str">
        <f t="shared" ca="1" si="661"/>
        <v>Blue Cross</v>
      </c>
      <c r="K6742" t="str">
        <f t="shared" ca="1" si="662"/>
        <v>Transferred</v>
      </c>
      <c r="L6742" s="1">
        <f t="shared" ca="1" si="663"/>
        <v>30713</v>
      </c>
    </row>
    <row r="6743" spans="2:12" x14ac:dyDescent="0.25">
      <c r="B6743">
        <f t="shared" ca="1" si="659"/>
        <v>25</v>
      </c>
      <c r="C6743">
        <f t="shared" ca="1" si="658"/>
        <v>7</v>
      </c>
      <c r="D6743">
        <f t="shared" ca="1" si="658"/>
        <v>1923</v>
      </c>
      <c r="E6743">
        <f t="shared" ca="1" si="658"/>
        <v>2</v>
      </c>
      <c r="F6743">
        <f t="shared" ca="1" si="658"/>
        <v>1</v>
      </c>
      <c r="G6743">
        <f t="shared" ca="1" si="658"/>
        <v>3</v>
      </c>
      <c r="I6743" t="str">
        <f t="shared" ca="1" si="660"/>
        <v>Male</v>
      </c>
      <c r="J6743" t="str">
        <f t="shared" ca="1" si="661"/>
        <v>Aetna</v>
      </c>
      <c r="K6743" t="str">
        <f t="shared" ca="1" si="662"/>
        <v>Transferred</v>
      </c>
      <c r="L6743" s="1">
        <f t="shared" ca="1" si="663"/>
        <v>8607</v>
      </c>
    </row>
    <row r="6744" spans="2:12" x14ac:dyDescent="0.25">
      <c r="B6744">
        <f t="shared" ca="1" si="659"/>
        <v>1</v>
      </c>
      <c r="C6744">
        <f t="shared" ca="1" si="658"/>
        <v>2</v>
      </c>
      <c r="D6744">
        <f t="shared" ca="1" si="658"/>
        <v>1964</v>
      </c>
      <c r="E6744">
        <f t="shared" ca="1" si="658"/>
        <v>1</v>
      </c>
      <c r="F6744">
        <f t="shared" ca="1" si="658"/>
        <v>1</v>
      </c>
      <c r="G6744">
        <f t="shared" ca="1" si="658"/>
        <v>2</v>
      </c>
      <c r="I6744" t="str">
        <f t="shared" ca="1" si="660"/>
        <v>Female</v>
      </c>
      <c r="J6744" t="str">
        <f t="shared" ca="1" si="661"/>
        <v>Aetna</v>
      </c>
      <c r="K6744" t="str">
        <f t="shared" ca="1" si="662"/>
        <v>Admitted</v>
      </c>
      <c r="L6744" s="1">
        <f t="shared" ca="1" si="663"/>
        <v>23408</v>
      </c>
    </row>
    <row r="6745" spans="2:12" x14ac:dyDescent="0.25">
      <c r="B6745">
        <f t="shared" ca="1" si="659"/>
        <v>5</v>
      </c>
      <c r="C6745">
        <f t="shared" ca="1" si="658"/>
        <v>6</v>
      </c>
      <c r="D6745">
        <f t="shared" ca="1" si="658"/>
        <v>1998</v>
      </c>
      <c r="E6745">
        <f t="shared" ca="1" si="658"/>
        <v>1</v>
      </c>
      <c r="F6745">
        <f t="shared" ca="1" si="658"/>
        <v>5</v>
      </c>
      <c r="G6745">
        <f t="shared" ca="1" si="658"/>
        <v>3</v>
      </c>
      <c r="I6745" t="str">
        <f t="shared" ca="1" si="660"/>
        <v>Female</v>
      </c>
      <c r="J6745" t="str">
        <f t="shared" ca="1" si="661"/>
        <v>Blue Cross</v>
      </c>
      <c r="K6745" t="str">
        <f t="shared" ca="1" si="662"/>
        <v>Transferred</v>
      </c>
      <c r="L6745" s="1">
        <f t="shared" ca="1" si="663"/>
        <v>35951</v>
      </c>
    </row>
    <row r="6746" spans="2:12" x14ac:dyDescent="0.25">
      <c r="B6746">
        <f t="shared" ca="1" si="659"/>
        <v>19</v>
      </c>
      <c r="C6746">
        <f t="shared" ca="1" si="658"/>
        <v>3</v>
      </c>
      <c r="D6746">
        <f t="shared" ca="1" si="658"/>
        <v>1972</v>
      </c>
      <c r="E6746">
        <f t="shared" ca="1" si="658"/>
        <v>1</v>
      </c>
      <c r="F6746">
        <f t="shared" ca="1" si="658"/>
        <v>5</v>
      </c>
      <c r="G6746">
        <f t="shared" ca="1" si="658"/>
        <v>2</v>
      </c>
      <c r="I6746" t="str">
        <f t="shared" ca="1" si="660"/>
        <v>Female</v>
      </c>
      <c r="J6746" t="str">
        <f t="shared" ca="1" si="661"/>
        <v>Blue Cross</v>
      </c>
      <c r="K6746" t="str">
        <f t="shared" ca="1" si="662"/>
        <v>Admitted</v>
      </c>
      <c r="L6746" s="1">
        <f t="shared" ca="1" si="663"/>
        <v>26377</v>
      </c>
    </row>
    <row r="6747" spans="2:12" x14ac:dyDescent="0.25">
      <c r="B6747">
        <f t="shared" ca="1" si="659"/>
        <v>26</v>
      </c>
      <c r="C6747">
        <f t="shared" ca="1" si="658"/>
        <v>5</v>
      </c>
      <c r="D6747">
        <f t="shared" ca="1" si="658"/>
        <v>1929</v>
      </c>
      <c r="E6747">
        <f t="shared" ca="1" si="658"/>
        <v>2</v>
      </c>
      <c r="F6747">
        <f t="shared" ca="1" si="658"/>
        <v>5</v>
      </c>
      <c r="G6747">
        <f t="shared" ca="1" si="658"/>
        <v>4</v>
      </c>
      <c r="I6747" t="str">
        <f t="shared" ca="1" si="660"/>
        <v>Male</v>
      </c>
      <c r="J6747" t="str">
        <f t="shared" ca="1" si="661"/>
        <v>Blue Cross</v>
      </c>
      <c r="K6747" t="str">
        <f t="shared" ca="1" si="662"/>
        <v>Left without being seen</v>
      </c>
      <c r="L6747" s="1">
        <f t="shared" ca="1" si="663"/>
        <v>10739</v>
      </c>
    </row>
    <row r="6748" spans="2:12" x14ac:dyDescent="0.25">
      <c r="B6748">
        <f t="shared" ca="1" si="659"/>
        <v>29</v>
      </c>
      <c r="C6748">
        <f t="shared" ca="1" si="658"/>
        <v>11</v>
      </c>
      <c r="D6748">
        <f t="shared" ca="1" si="658"/>
        <v>1965</v>
      </c>
      <c r="E6748">
        <f t="shared" ca="1" si="658"/>
        <v>2</v>
      </c>
      <c r="F6748">
        <f t="shared" ca="1" si="658"/>
        <v>3</v>
      </c>
      <c r="G6748">
        <f t="shared" ca="1" si="658"/>
        <v>4</v>
      </c>
      <c r="I6748" t="str">
        <f t="shared" ca="1" si="660"/>
        <v>Male</v>
      </c>
      <c r="J6748" t="str">
        <f t="shared" ca="1" si="661"/>
        <v>Medicaid</v>
      </c>
      <c r="K6748" t="str">
        <f t="shared" ca="1" si="662"/>
        <v>Left without being seen</v>
      </c>
      <c r="L6748" s="1">
        <f t="shared" ca="1" si="663"/>
        <v>24075</v>
      </c>
    </row>
    <row r="6749" spans="2:12" x14ac:dyDescent="0.25">
      <c r="B6749">
        <f t="shared" ca="1" si="659"/>
        <v>23</v>
      </c>
      <c r="C6749">
        <f t="shared" ca="1" si="658"/>
        <v>3</v>
      </c>
      <c r="D6749">
        <f t="shared" ca="1" si="658"/>
        <v>1923</v>
      </c>
      <c r="E6749">
        <f t="shared" ref="C6749:G6800" ca="1" si="664">RANDBETWEEN(E$4,E$5)</f>
        <v>1</v>
      </c>
      <c r="F6749">
        <f t="shared" ca="1" si="664"/>
        <v>4</v>
      </c>
      <c r="G6749">
        <f t="shared" ca="1" si="664"/>
        <v>4</v>
      </c>
      <c r="I6749" t="str">
        <f t="shared" ca="1" si="660"/>
        <v>Female</v>
      </c>
      <c r="J6749" t="str">
        <f t="shared" ca="1" si="661"/>
        <v>Self-pay</v>
      </c>
      <c r="K6749" t="str">
        <f t="shared" ca="1" si="662"/>
        <v>Left without being seen</v>
      </c>
      <c r="L6749" s="1">
        <f t="shared" ca="1" si="663"/>
        <v>8483</v>
      </c>
    </row>
    <row r="6750" spans="2:12" x14ac:dyDescent="0.25">
      <c r="B6750">
        <f t="shared" ca="1" si="659"/>
        <v>20</v>
      </c>
      <c r="C6750">
        <f t="shared" ca="1" si="664"/>
        <v>4</v>
      </c>
      <c r="D6750">
        <f t="shared" ca="1" si="664"/>
        <v>1984</v>
      </c>
      <c r="E6750">
        <f t="shared" ca="1" si="664"/>
        <v>2</v>
      </c>
      <c r="F6750">
        <f t="shared" ca="1" si="664"/>
        <v>1</v>
      </c>
      <c r="G6750">
        <f t="shared" ca="1" si="664"/>
        <v>1</v>
      </c>
      <c r="I6750" t="str">
        <f t="shared" ca="1" si="660"/>
        <v>Male</v>
      </c>
      <c r="J6750" t="str">
        <f t="shared" ca="1" si="661"/>
        <v>Aetna</v>
      </c>
      <c r="K6750" t="str">
        <f t="shared" ca="1" si="662"/>
        <v>Discharged</v>
      </c>
      <c r="L6750" s="1">
        <f t="shared" ca="1" si="663"/>
        <v>30792</v>
      </c>
    </row>
    <row r="6751" spans="2:12" x14ac:dyDescent="0.25">
      <c r="B6751">
        <f t="shared" ca="1" si="659"/>
        <v>16</v>
      </c>
      <c r="C6751">
        <f t="shared" ca="1" si="664"/>
        <v>5</v>
      </c>
      <c r="D6751">
        <f t="shared" ca="1" si="664"/>
        <v>1983</v>
      </c>
      <c r="E6751">
        <f t="shared" ca="1" si="664"/>
        <v>1</v>
      </c>
      <c r="F6751">
        <f t="shared" ca="1" si="664"/>
        <v>3</v>
      </c>
      <c r="G6751">
        <f t="shared" ca="1" si="664"/>
        <v>3</v>
      </c>
      <c r="I6751" t="str">
        <f t="shared" ca="1" si="660"/>
        <v>Female</v>
      </c>
      <c r="J6751" t="str">
        <f t="shared" ca="1" si="661"/>
        <v>Medicaid</v>
      </c>
      <c r="K6751" t="str">
        <f t="shared" ca="1" si="662"/>
        <v>Transferred</v>
      </c>
      <c r="L6751" s="1">
        <f t="shared" ca="1" si="663"/>
        <v>30452</v>
      </c>
    </row>
    <row r="6752" spans="2:12" x14ac:dyDescent="0.25">
      <c r="B6752">
        <f t="shared" ca="1" si="659"/>
        <v>13</v>
      </c>
      <c r="C6752">
        <f t="shared" ca="1" si="664"/>
        <v>7</v>
      </c>
      <c r="D6752">
        <f t="shared" ca="1" si="664"/>
        <v>1952</v>
      </c>
      <c r="E6752">
        <f t="shared" ca="1" si="664"/>
        <v>2</v>
      </c>
      <c r="F6752">
        <f t="shared" ca="1" si="664"/>
        <v>5</v>
      </c>
      <c r="G6752">
        <f t="shared" ca="1" si="664"/>
        <v>3</v>
      </c>
      <c r="I6752" t="str">
        <f t="shared" ca="1" si="660"/>
        <v>Male</v>
      </c>
      <c r="J6752" t="str">
        <f t="shared" ca="1" si="661"/>
        <v>Blue Cross</v>
      </c>
      <c r="K6752" t="str">
        <f t="shared" ca="1" si="662"/>
        <v>Transferred</v>
      </c>
      <c r="L6752" s="1">
        <f t="shared" ca="1" si="663"/>
        <v>19188</v>
      </c>
    </row>
    <row r="6753" spans="2:12" x14ac:dyDescent="0.25">
      <c r="B6753">
        <f t="shared" ca="1" si="659"/>
        <v>22</v>
      </c>
      <c r="C6753">
        <f t="shared" ca="1" si="664"/>
        <v>2</v>
      </c>
      <c r="D6753">
        <f t="shared" ca="1" si="664"/>
        <v>1935</v>
      </c>
      <c r="E6753">
        <f t="shared" ca="1" si="664"/>
        <v>2</v>
      </c>
      <c r="F6753">
        <f t="shared" ca="1" si="664"/>
        <v>3</v>
      </c>
      <c r="G6753">
        <f t="shared" ca="1" si="664"/>
        <v>4</v>
      </c>
      <c r="I6753" t="str">
        <f t="shared" ca="1" si="660"/>
        <v>Male</v>
      </c>
      <c r="J6753" t="str">
        <f t="shared" ca="1" si="661"/>
        <v>Medicaid</v>
      </c>
      <c r="K6753" t="str">
        <f t="shared" ca="1" si="662"/>
        <v>Left without being seen</v>
      </c>
      <c r="L6753" s="1">
        <f t="shared" ca="1" si="663"/>
        <v>12837</v>
      </c>
    </row>
    <row r="6754" spans="2:12" x14ac:dyDescent="0.25">
      <c r="B6754">
        <f t="shared" ca="1" si="659"/>
        <v>27</v>
      </c>
      <c r="C6754">
        <f t="shared" ca="1" si="664"/>
        <v>7</v>
      </c>
      <c r="D6754">
        <f t="shared" ca="1" si="664"/>
        <v>1983</v>
      </c>
      <c r="E6754">
        <f t="shared" ca="1" si="664"/>
        <v>2</v>
      </c>
      <c r="F6754">
        <f t="shared" ca="1" si="664"/>
        <v>5</v>
      </c>
      <c r="G6754">
        <f t="shared" ca="1" si="664"/>
        <v>1</v>
      </c>
      <c r="I6754" t="str">
        <f t="shared" ca="1" si="660"/>
        <v>Male</v>
      </c>
      <c r="J6754" t="str">
        <f t="shared" ca="1" si="661"/>
        <v>Blue Cross</v>
      </c>
      <c r="K6754" t="str">
        <f t="shared" ca="1" si="662"/>
        <v>Discharged</v>
      </c>
      <c r="L6754" s="1">
        <f t="shared" ca="1" si="663"/>
        <v>30524</v>
      </c>
    </row>
    <row r="6755" spans="2:12" x14ac:dyDescent="0.25">
      <c r="B6755">
        <f t="shared" ca="1" si="659"/>
        <v>28</v>
      </c>
      <c r="C6755">
        <f t="shared" ca="1" si="664"/>
        <v>5</v>
      </c>
      <c r="D6755">
        <f t="shared" ca="1" si="664"/>
        <v>1988</v>
      </c>
      <c r="E6755">
        <f t="shared" ca="1" si="664"/>
        <v>2</v>
      </c>
      <c r="F6755">
        <f t="shared" ca="1" si="664"/>
        <v>4</v>
      </c>
      <c r="G6755">
        <f t="shared" ca="1" si="664"/>
        <v>3</v>
      </c>
      <c r="I6755" t="str">
        <f t="shared" ca="1" si="660"/>
        <v>Male</v>
      </c>
      <c r="J6755" t="str">
        <f t="shared" ca="1" si="661"/>
        <v>Self-pay</v>
      </c>
      <c r="K6755" t="str">
        <f t="shared" ca="1" si="662"/>
        <v>Transferred</v>
      </c>
      <c r="L6755" s="1">
        <f t="shared" ca="1" si="663"/>
        <v>32291</v>
      </c>
    </row>
    <row r="6756" spans="2:12" x14ac:dyDescent="0.25">
      <c r="B6756">
        <f t="shared" ca="1" si="659"/>
        <v>19</v>
      </c>
      <c r="C6756">
        <f t="shared" ca="1" si="664"/>
        <v>3</v>
      </c>
      <c r="D6756">
        <f t="shared" ca="1" si="664"/>
        <v>1972</v>
      </c>
      <c r="E6756">
        <f t="shared" ca="1" si="664"/>
        <v>1</v>
      </c>
      <c r="F6756">
        <f t="shared" ca="1" si="664"/>
        <v>1</v>
      </c>
      <c r="G6756">
        <f t="shared" ca="1" si="664"/>
        <v>3</v>
      </c>
      <c r="I6756" t="str">
        <f t="shared" ca="1" si="660"/>
        <v>Female</v>
      </c>
      <c r="J6756" t="str">
        <f t="shared" ca="1" si="661"/>
        <v>Aetna</v>
      </c>
      <c r="K6756" t="str">
        <f t="shared" ca="1" si="662"/>
        <v>Transferred</v>
      </c>
      <c r="L6756" s="1">
        <f t="shared" ca="1" si="663"/>
        <v>26377</v>
      </c>
    </row>
    <row r="6757" spans="2:12" x14ac:dyDescent="0.25">
      <c r="B6757">
        <f t="shared" ca="1" si="659"/>
        <v>6</v>
      </c>
      <c r="C6757">
        <f t="shared" ca="1" si="664"/>
        <v>8</v>
      </c>
      <c r="D6757">
        <f t="shared" ca="1" si="664"/>
        <v>1958</v>
      </c>
      <c r="E6757">
        <f t="shared" ca="1" si="664"/>
        <v>2</v>
      </c>
      <c r="F6757">
        <f t="shared" ca="1" si="664"/>
        <v>3</v>
      </c>
      <c r="G6757">
        <f t="shared" ca="1" si="664"/>
        <v>4</v>
      </c>
      <c r="I6757" t="str">
        <f t="shared" ca="1" si="660"/>
        <v>Male</v>
      </c>
      <c r="J6757" t="str">
        <f t="shared" ca="1" si="661"/>
        <v>Medicaid</v>
      </c>
      <c r="K6757" t="str">
        <f t="shared" ca="1" si="662"/>
        <v>Left without being seen</v>
      </c>
      <c r="L6757" s="1">
        <f t="shared" ca="1" si="663"/>
        <v>21403</v>
      </c>
    </row>
    <row r="6758" spans="2:12" x14ac:dyDescent="0.25">
      <c r="B6758">
        <f t="shared" ca="1" si="659"/>
        <v>30</v>
      </c>
      <c r="C6758">
        <f t="shared" ca="1" si="664"/>
        <v>11</v>
      </c>
      <c r="D6758">
        <f t="shared" ca="1" si="664"/>
        <v>1946</v>
      </c>
      <c r="E6758">
        <f t="shared" ca="1" si="664"/>
        <v>2</v>
      </c>
      <c r="F6758">
        <f t="shared" ca="1" si="664"/>
        <v>5</v>
      </c>
      <c r="G6758">
        <f t="shared" ca="1" si="664"/>
        <v>2</v>
      </c>
      <c r="I6758" t="str">
        <f t="shared" ca="1" si="660"/>
        <v>Male</v>
      </c>
      <c r="J6758" t="str">
        <f t="shared" ca="1" si="661"/>
        <v>Blue Cross</v>
      </c>
      <c r="K6758" t="str">
        <f t="shared" ca="1" si="662"/>
        <v>Admitted</v>
      </c>
      <c r="L6758" s="1">
        <f t="shared" ca="1" si="663"/>
        <v>17136</v>
      </c>
    </row>
    <row r="6759" spans="2:12" x14ac:dyDescent="0.25">
      <c r="B6759">
        <f t="shared" ca="1" si="659"/>
        <v>2</v>
      </c>
      <c r="C6759">
        <f t="shared" ca="1" si="664"/>
        <v>12</v>
      </c>
      <c r="D6759">
        <f t="shared" ca="1" si="664"/>
        <v>1984</v>
      </c>
      <c r="E6759">
        <f t="shared" ca="1" si="664"/>
        <v>1</v>
      </c>
      <c r="F6759">
        <f t="shared" ca="1" si="664"/>
        <v>1</v>
      </c>
      <c r="G6759">
        <f t="shared" ca="1" si="664"/>
        <v>4</v>
      </c>
      <c r="I6759" t="str">
        <f t="shared" ca="1" si="660"/>
        <v>Female</v>
      </c>
      <c r="J6759" t="str">
        <f t="shared" ca="1" si="661"/>
        <v>Aetna</v>
      </c>
      <c r="K6759" t="str">
        <f t="shared" ca="1" si="662"/>
        <v>Left without being seen</v>
      </c>
      <c r="L6759" s="1">
        <f t="shared" ca="1" si="663"/>
        <v>31018</v>
      </c>
    </row>
    <row r="6760" spans="2:12" x14ac:dyDescent="0.25">
      <c r="B6760">
        <f t="shared" ca="1" si="659"/>
        <v>29</v>
      </c>
      <c r="C6760">
        <f t="shared" ca="1" si="664"/>
        <v>11</v>
      </c>
      <c r="D6760">
        <f t="shared" ca="1" si="664"/>
        <v>1974</v>
      </c>
      <c r="E6760">
        <f t="shared" ca="1" si="664"/>
        <v>1</v>
      </c>
      <c r="F6760">
        <f t="shared" ca="1" si="664"/>
        <v>5</v>
      </c>
      <c r="G6760">
        <f t="shared" ca="1" si="664"/>
        <v>2</v>
      </c>
      <c r="I6760" t="str">
        <f t="shared" ca="1" si="660"/>
        <v>Female</v>
      </c>
      <c r="J6760" t="str">
        <f t="shared" ca="1" si="661"/>
        <v>Blue Cross</v>
      </c>
      <c r="K6760" t="str">
        <f t="shared" ca="1" si="662"/>
        <v>Admitted</v>
      </c>
      <c r="L6760" s="1">
        <f t="shared" ca="1" si="663"/>
        <v>27362</v>
      </c>
    </row>
    <row r="6761" spans="2:12" x14ac:dyDescent="0.25">
      <c r="B6761">
        <f t="shared" ca="1" si="659"/>
        <v>7</v>
      </c>
      <c r="C6761">
        <f t="shared" ca="1" si="664"/>
        <v>1</v>
      </c>
      <c r="D6761">
        <f t="shared" ca="1" si="664"/>
        <v>1958</v>
      </c>
      <c r="E6761">
        <f t="shared" ca="1" si="664"/>
        <v>2</v>
      </c>
      <c r="F6761">
        <f t="shared" ca="1" si="664"/>
        <v>1</v>
      </c>
      <c r="G6761">
        <f t="shared" ca="1" si="664"/>
        <v>2</v>
      </c>
      <c r="I6761" t="str">
        <f t="shared" ca="1" si="660"/>
        <v>Male</v>
      </c>
      <c r="J6761" t="str">
        <f t="shared" ca="1" si="661"/>
        <v>Aetna</v>
      </c>
      <c r="K6761" t="str">
        <f t="shared" ca="1" si="662"/>
        <v>Admitted</v>
      </c>
      <c r="L6761" s="1">
        <f t="shared" ca="1" si="663"/>
        <v>21192</v>
      </c>
    </row>
    <row r="6762" spans="2:12" x14ac:dyDescent="0.25">
      <c r="B6762">
        <f t="shared" ca="1" si="659"/>
        <v>8</v>
      </c>
      <c r="C6762">
        <f t="shared" ca="1" si="664"/>
        <v>9</v>
      </c>
      <c r="D6762">
        <f t="shared" ca="1" si="664"/>
        <v>1921</v>
      </c>
      <c r="E6762">
        <f t="shared" ca="1" si="664"/>
        <v>2</v>
      </c>
      <c r="F6762">
        <f t="shared" ca="1" si="664"/>
        <v>1</v>
      </c>
      <c r="G6762">
        <f t="shared" ca="1" si="664"/>
        <v>3</v>
      </c>
      <c r="I6762" t="str">
        <f t="shared" ca="1" si="660"/>
        <v>Male</v>
      </c>
      <c r="J6762" t="str">
        <f t="shared" ca="1" si="661"/>
        <v>Aetna</v>
      </c>
      <c r="K6762" t="str">
        <f t="shared" ca="1" si="662"/>
        <v>Transferred</v>
      </c>
      <c r="L6762" s="1">
        <f t="shared" ca="1" si="663"/>
        <v>7922</v>
      </c>
    </row>
    <row r="6763" spans="2:12" x14ac:dyDescent="0.25">
      <c r="B6763">
        <f t="shared" ca="1" si="659"/>
        <v>4</v>
      </c>
      <c r="C6763">
        <f t="shared" ca="1" si="664"/>
        <v>6</v>
      </c>
      <c r="D6763">
        <f t="shared" ca="1" si="664"/>
        <v>1992</v>
      </c>
      <c r="E6763">
        <f t="shared" ca="1" si="664"/>
        <v>2</v>
      </c>
      <c r="F6763">
        <f t="shared" ca="1" si="664"/>
        <v>3</v>
      </c>
      <c r="G6763">
        <f t="shared" ca="1" si="664"/>
        <v>3</v>
      </c>
      <c r="I6763" t="str">
        <f t="shared" ca="1" si="660"/>
        <v>Male</v>
      </c>
      <c r="J6763" t="str">
        <f t="shared" ca="1" si="661"/>
        <v>Medicaid</v>
      </c>
      <c r="K6763" t="str">
        <f t="shared" ca="1" si="662"/>
        <v>Transferred</v>
      </c>
      <c r="L6763" s="1">
        <f t="shared" ca="1" si="663"/>
        <v>33759</v>
      </c>
    </row>
    <row r="6764" spans="2:12" x14ac:dyDescent="0.25">
      <c r="B6764">
        <f t="shared" ca="1" si="659"/>
        <v>2</v>
      </c>
      <c r="C6764">
        <f t="shared" ca="1" si="664"/>
        <v>11</v>
      </c>
      <c r="D6764">
        <f t="shared" ca="1" si="664"/>
        <v>1954</v>
      </c>
      <c r="E6764">
        <f t="shared" ca="1" si="664"/>
        <v>1</v>
      </c>
      <c r="F6764">
        <f t="shared" ca="1" si="664"/>
        <v>4</v>
      </c>
      <c r="G6764">
        <f t="shared" ca="1" si="664"/>
        <v>3</v>
      </c>
      <c r="I6764" t="str">
        <f t="shared" ca="1" si="660"/>
        <v>Female</v>
      </c>
      <c r="J6764" t="str">
        <f t="shared" ca="1" si="661"/>
        <v>Self-pay</v>
      </c>
      <c r="K6764" t="str">
        <f t="shared" ca="1" si="662"/>
        <v>Transferred</v>
      </c>
      <c r="L6764" s="1">
        <f t="shared" ca="1" si="663"/>
        <v>20030</v>
      </c>
    </row>
    <row r="6765" spans="2:12" x14ac:dyDescent="0.25">
      <c r="B6765">
        <f t="shared" ca="1" si="659"/>
        <v>11</v>
      </c>
      <c r="C6765">
        <f t="shared" ca="1" si="664"/>
        <v>6</v>
      </c>
      <c r="D6765">
        <f t="shared" ca="1" si="664"/>
        <v>1984</v>
      </c>
      <c r="E6765">
        <f t="shared" ca="1" si="664"/>
        <v>1</v>
      </c>
      <c r="F6765">
        <f t="shared" ca="1" si="664"/>
        <v>1</v>
      </c>
      <c r="G6765">
        <f t="shared" ca="1" si="664"/>
        <v>3</v>
      </c>
      <c r="I6765" t="str">
        <f t="shared" ca="1" si="660"/>
        <v>Female</v>
      </c>
      <c r="J6765" t="str">
        <f t="shared" ca="1" si="661"/>
        <v>Aetna</v>
      </c>
      <c r="K6765" t="str">
        <f t="shared" ca="1" si="662"/>
        <v>Transferred</v>
      </c>
      <c r="L6765" s="1">
        <f t="shared" ca="1" si="663"/>
        <v>30844</v>
      </c>
    </row>
    <row r="6766" spans="2:12" x14ac:dyDescent="0.25">
      <c r="B6766">
        <f t="shared" ca="1" si="659"/>
        <v>5</v>
      </c>
      <c r="C6766">
        <f t="shared" ca="1" si="664"/>
        <v>6</v>
      </c>
      <c r="D6766">
        <f t="shared" ca="1" si="664"/>
        <v>1995</v>
      </c>
      <c r="E6766">
        <f t="shared" ca="1" si="664"/>
        <v>1</v>
      </c>
      <c r="F6766">
        <f t="shared" ca="1" si="664"/>
        <v>1</v>
      </c>
      <c r="G6766">
        <f t="shared" ca="1" si="664"/>
        <v>4</v>
      </c>
      <c r="I6766" t="str">
        <f t="shared" ca="1" si="660"/>
        <v>Female</v>
      </c>
      <c r="J6766" t="str">
        <f t="shared" ca="1" si="661"/>
        <v>Aetna</v>
      </c>
      <c r="K6766" t="str">
        <f t="shared" ca="1" si="662"/>
        <v>Left without being seen</v>
      </c>
      <c r="L6766" s="1">
        <f t="shared" ca="1" si="663"/>
        <v>34855</v>
      </c>
    </row>
    <row r="6767" spans="2:12" x14ac:dyDescent="0.25">
      <c r="B6767">
        <f t="shared" ca="1" si="659"/>
        <v>5</v>
      </c>
      <c r="C6767">
        <f t="shared" ca="1" si="664"/>
        <v>6</v>
      </c>
      <c r="D6767">
        <f t="shared" ca="1" si="664"/>
        <v>1968</v>
      </c>
      <c r="E6767">
        <f t="shared" ca="1" si="664"/>
        <v>1</v>
      </c>
      <c r="F6767">
        <f t="shared" ca="1" si="664"/>
        <v>5</v>
      </c>
      <c r="G6767">
        <f t="shared" ca="1" si="664"/>
        <v>4</v>
      </c>
      <c r="I6767" t="str">
        <f t="shared" ca="1" si="660"/>
        <v>Female</v>
      </c>
      <c r="J6767" t="str">
        <f t="shared" ca="1" si="661"/>
        <v>Blue Cross</v>
      </c>
      <c r="K6767" t="str">
        <f t="shared" ca="1" si="662"/>
        <v>Left without being seen</v>
      </c>
      <c r="L6767" s="1">
        <f t="shared" ca="1" si="663"/>
        <v>24994</v>
      </c>
    </row>
    <row r="6768" spans="2:12" x14ac:dyDescent="0.25">
      <c r="B6768">
        <f t="shared" ca="1" si="659"/>
        <v>22</v>
      </c>
      <c r="C6768">
        <f t="shared" ca="1" si="664"/>
        <v>12</v>
      </c>
      <c r="D6768">
        <f t="shared" ca="1" si="664"/>
        <v>1992</v>
      </c>
      <c r="E6768">
        <f t="shared" ca="1" si="664"/>
        <v>2</v>
      </c>
      <c r="F6768">
        <f t="shared" ca="1" si="664"/>
        <v>2</v>
      </c>
      <c r="G6768">
        <f t="shared" ca="1" si="664"/>
        <v>4</v>
      </c>
      <c r="I6768" t="str">
        <f t="shared" ca="1" si="660"/>
        <v>Male</v>
      </c>
      <c r="J6768" t="str">
        <f t="shared" ca="1" si="661"/>
        <v>Medicare</v>
      </c>
      <c r="K6768" t="str">
        <f t="shared" ca="1" si="662"/>
        <v>Left without being seen</v>
      </c>
      <c r="L6768" s="1">
        <f t="shared" ca="1" si="663"/>
        <v>33960</v>
      </c>
    </row>
    <row r="6769" spans="2:12" x14ac:dyDescent="0.25">
      <c r="B6769">
        <f t="shared" ca="1" si="659"/>
        <v>15</v>
      </c>
      <c r="C6769">
        <f t="shared" ca="1" si="664"/>
        <v>6</v>
      </c>
      <c r="D6769">
        <f t="shared" ca="1" si="664"/>
        <v>1979</v>
      </c>
      <c r="E6769">
        <f t="shared" ca="1" si="664"/>
        <v>1</v>
      </c>
      <c r="F6769">
        <f t="shared" ca="1" si="664"/>
        <v>5</v>
      </c>
      <c r="G6769">
        <f t="shared" ca="1" si="664"/>
        <v>2</v>
      </c>
      <c r="I6769" t="str">
        <f t="shared" ca="1" si="660"/>
        <v>Female</v>
      </c>
      <c r="J6769" t="str">
        <f t="shared" ca="1" si="661"/>
        <v>Blue Cross</v>
      </c>
      <c r="K6769" t="str">
        <f t="shared" ca="1" si="662"/>
        <v>Admitted</v>
      </c>
      <c r="L6769" s="1">
        <f t="shared" ca="1" si="663"/>
        <v>29021</v>
      </c>
    </row>
    <row r="6770" spans="2:12" x14ac:dyDescent="0.25">
      <c r="B6770">
        <f t="shared" ca="1" si="659"/>
        <v>21</v>
      </c>
      <c r="C6770">
        <f t="shared" ca="1" si="664"/>
        <v>2</v>
      </c>
      <c r="D6770">
        <f t="shared" ca="1" si="664"/>
        <v>1921</v>
      </c>
      <c r="E6770">
        <f t="shared" ca="1" si="664"/>
        <v>2</v>
      </c>
      <c r="F6770">
        <f t="shared" ca="1" si="664"/>
        <v>3</v>
      </c>
      <c r="G6770">
        <f t="shared" ca="1" si="664"/>
        <v>1</v>
      </c>
      <c r="I6770" t="str">
        <f t="shared" ca="1" si="660"/>
        <v>Male</v>
      </c>
      <c r="J6770" t="str">
        <f t="shared" ca="1" si="661"/>
        <v>Medicaid</v>
      </c>
      <c r="K6770" t="str">
        <f t="shared" ca="1" si="662"/>
        <v>Discharged</v>
      </c>
      <c r="L6770" s="1">
        <f t="shared" ca="1" si="663"/>
        <v>7723</v>
      </c>
    </row>
    <row r="6771" spans="2:12" x14ac:dyDescent="0.25">
      <c r="B6771">
        <f t="shared" ca="1" si="659"/>
        <v>4</v>
      </c>
      <c r="C6771">
        <f t="shared" ca="1" si="664"/>
        <v>1</v>
      </c>
      <c r="D6771">
        <f t="shared" ca="1" si="664"/>
        <v>1979</v>
      </c>
      <c r="E6771">
        <f t="shared" ca="1" si="664"/>
        <v>1</v>
      </c>
      <c r="F6771">
        <f t="shared" ca="1" si="664"/>
        <v>5</v>
      </c>
      <c r="G6771">
        <f t="shared" ca="1" si="664"/>
        <v>1</v>
      </c>
      <c r="I6771" t="str">
        <f t="shared" ca="1" si="660"/>
        <v>Female</v>
      </c>
      <c r="J6771" t="str">
        <f t="shared" ca="1" si="661"/>
        <v>Blue Cross</v>
      </c>
      <c r="K6771" t="str">
        <f t="shared" ca="1" si="662"/>
        <v>Discharged</v>
      </c>
      <c r="L6771" s="1">
        <f t="shared" ca="1" si="663"/>
        <v>28859</v>
      </c>
    </row>
    <row r="6772" spans="2:12" x14ac:dyDescent="0.25">
      <c r="B6772">
        <f t="shared" ca="1" si="659"/>
        <v>5</v>
      </c>
      <c r="C6772">
        <f t="shared" ca="1" si="664"/>
        <v>9</v>
      </c>
      <c r="D6772">
        <f t="shared" ca="1" si="664"/>
        <v>2013</v>
      </c>
      <c r="E6772">
        <f t="shared" ca="1" si="664"/>
        <v>1</v>
      </c>
      <c r="F6772">
        <f t="shared" ca="1" si="664"/>
        <v>1</v>
      </c>
      <c r="G6772">
        <f t="shared" ca="1" si="664"/>
        <v>4</v>
      </c>
      <c r="I6772" t="str">
        <f t="shared" ca="1" si="660"/>
        <v>Female</v>
      </c>
      <c r="J6772" t="str">
        <f t="shared" ca="1" si="661"/>
        <v>Aetna</v>
      </c>
      <c r="K6772" t="str">
        <f t="shared" ca="1" si="662"/>
        <v>Left without being seen</v>
      </c>
      <c r="L6772" s="1">
        <f t="shared" ca="1" si="663"/>
        <v>41522</v>
      </c>
    </row>
    <row r="6773" spans="2:12" x14ac:dyDescent="0.25">
      <c r="B6773">
        <f t="shared" ca="1" si="659"/>
        <v>22</v>
      </c>
      <c r="C6773">
        <f t="shared" ca="1" si="664"/>
        <v>1</v>
      </c>
      <c r="D6773">
        <f t="shared" ca="1" si="664"/>
        <v>1935</v>
      </c>
      <c r="E6773">
        <f t="shared" ca="1" si="664"/>
        <v>2</v>
      </c>
      <c r="F6773">
        <f t="shared" ca="1" si="664"/>
        <v>2</v>
      </c>
      <c r="G6773">
        <f t="shared" ca="1" si="664"/>
        <v>3</v>
      </c>
      <c r="I6773" t="str">
        <f t="shared" ca="1" si="660"/>
        <v>Male</v>
      </c>
      <c r="J6773" t="str">
        <f t="shared" ca="1" si="661"/>
        <v>Medicare</v>
      </c>
      <c r="K6773" t="str">
        <f t="shared" ca="1" si="662"/>
        <v>Transferred</v>
      </c>
      <c r="L6773" s="1">
        <f t="shared" ca="1" si="663"/>
        <v>12806</v>
      </c>
    </row>
    <row r="6774" spans="2:12" x14ac:dyDescent="0.25">
      <c r="B6774">
        <f t="shared" ca="1" si="659"/>
        <v>24</v>
      </c>
      <c r="C6774">
        <f t="shared" ca="1" si="664"/>
        <v>11</v>
      </c>
      <c r="D6774">
        <f t="shared" ca="1" si="664"/>
        <v>1917</v>
      </c>
      <c r="E6774">
        <f t="shared" ca="1" si="664"/>
        <v>2</v>
      </c>
      <c r="F6774">
        <f t="shared" ca="1" si="664"/>
        <v>1</v>
      </c>
      <c r="G6774">
        <f t="shared" ca="1" si="664"/>
        <v>3</v>
      </c>
      <c r="I6774" t="str">
        <f t="shared" ca="1" si="660"/>
        <v>Male</v>
      </c>
      <c r="J6774" t="str">
        <f t="shared" ca="1" si="661"/>
        <v>Aetna</v>
      </c>
      <c r="K6774" t="str">
        <f t="shared" ca="1" si="662"/>
        <v>Transferred</v>
      </c>
      <c r="L6774" s="1">
        <f t="shared" ca="1" si="663"/>
        <v>6538</v>
      </c>
    </row>
    <row r="6775" spans="2:12" x14ac:dyDescent="0.25">
      <c r="B6775">
        <f t="shared" ca="1" si="659"/>
        <v>15</v>
      </c>
      <c r="C6775">
        <f t="shared" ca="1" si="664"/>
        <v>7</v>
      </c>
      <c r="D6775">
        <f t="shared" ca="1" si="664"/>
        <v>1948</v>
      </c>
      <c r="E6775">
        <f t="shared" ca="1" si="664"/>
        <v>2</v>
      </c>
      <c r="F6775">
        <f t="shared" ca="1" si="664"/>
        <v>1</v>
      </c>
      <c r="G6775">
        <f t="shared" ca="1" si="664"/>
        <v>1</v>
      </c>
      <c r="I6775" t="str">
        <f t="shared" ca="1" si="660"/>
        <v>Male</v>
      </c>
      <c r="J6775" t="str">
        <f t="shared" ca="1" si="661"/>
        <v>Aetna</v>
      </c>
      <c r="K6775" t="str">
        <f t="shared" ca="1" si="662"/>
        <v>Discharged</v>
      </c>
      <c r="L6775" s="1">
        <f t="shared" ca="1" si="663"/>
        <v>17729</v>
      </c>
    </row>
    <row r="6776" spans="2:12" x14ac:dyDescent="0.25">
      <c r="B6776">
        <f t="shared" ca="1" si="659"/>
        <v>29</v>
      </c>
      <c r="C6776">
        <f t="shared" ca="1" si="664"/>
        <v>8</v>
      </c>
      <c r="D6776">
        <f t="shared" ca="1" si="664"/>
        <v>1925</v>
      </c>
      <c r="E6776">
        <f t="shared" ca="1" si="664"/>
        <v>1</v>
      </c>
      <c r="F6776">
        <f t="shared" ca="1" si="664"/>
        <v>3</v>
      </c>
      <c r="G6776">
        <f t="shared" ca="1" si="664"/>
        <v>1</v>
      </c>
      <c r="I6776" t="str">
        <f t="shared" ca="1" si="660"/>
        <v>Female</v>
      </c>
      <c r="J6776" t="str">
        <f t="shared" ca="1" si="661"/>
        <v>Medicaid</v>
      </c>
      <c r="K6776" t="str">
        <f t="shared" ca="1" si="662"/>
        <v>Discharged</v>
      </c>
      <c r="L6776" s="1">
        <f t="shared" ca="1" si="663"/>
        <v>9373</v>
      </c>
    </row>
    <row r="6777" spans="2:12" x14ac:dyDescent="0.25">
      <c r="B6777">
        <f t="shared" ca="1" si="659"/>
        <v>6</v>
      </c>
      <c r="C6777">
        <f t="shared" ca="1" si="664"/>
        <v>2</v>
      </c>
      <c r="D6777">
        <f t="shared" ca="1" si="664"/>
        <v>1927</v>
      </c>
      <c r="E6777">
        <f t="shared" ca="1" si="664"/>
        <v>1</v>
      </c>
      <c r="F6777">
        <f t="shared" ca="1" si="664"/>
        <v>5</v>
      </c>
      <c r="G6777">
        <f t="shared" ca="1" si="664"/>
        <v>4</v>
      </c>
      <c r="I6777" t="str">
        <f t="shared" ca="1" si="660"/>
        <v>Female</v>
      </c>
      <c r="J6777" t="str">
        <f t="shared" ca="1" si="661"/>
        <v>Blue Cross</v>
      </c>
      <c r="K6777" t="str">
        <f t="shared" ca="1" si="662"/>
        <v>Left without being seen</v>
      </c>
      <c r="L6777" s="1">
        <f t="shared" ca="1" si="663"/>
        <v>9899</v>
      </c>
    </row>
    <row r="6778" spans="2:12" x14ac:dyDescent="0.25">
      <c r="B6778">
        <f t="shared" ca="1" si="659"/>
        <v>5</v>
      </c>
      <c r="C6778">
        <f t="shared" ca="1" si="664"/>
        <v>6</v>
      </c>
      <c r="D6778">
        <f t="shared" ca="1" si="664"/>
        <v>1919</v>
      </c>
      <c r="E6778">
        <f t="shared" ca="1" si="664"/>
        <v>2</v>
      </c>
      <c r="F6778">
        <f t="shared" ca="1" si="664"/>
        <v>2</v>
      </c>
      <c r="G6778">
        <f t="shared" ca="1" si="664"/>
        <v>3</v>
      </c>
      <c r="I6778" t="str">
        <f t="shared" ca="1" si="660"/>
        <v>Male</v>
      </c>
      <c r="J6778" t="str">
        <f t="shared" ca="1" si="661"/>
        <v>Medicare</v>
      </c>
      <c r="K6778" t="str">
        <f t="shared" ca="1" si="662"/>
        <v>Transferred</v>
      </c>
      <c r="L6778" s="1">
        <f t="shared" ca="1" si="663"/>
        <v>7096</v>
      </c>
    </row>
    <row r="6779" spans="2:12" x14ac:dyDescent="0.25">
      <c r="B6779">
        <f t="shared" ca="1" si="659"/>
        <v>18</v>
      </c>
      <c r="C6779">
        <f t="shared" ca="1" si="664"/>
        <v>3</v>
      </c>
      <c r="D6779">
        <f t="shared" ca="1" si="664"/>
        <v>1949</v>
      </c>
      <c r="E6779">
        <f t="shared" ca="1" si="664"/>
        <v>2</v>
      </c>
      <c r="F6779">
        <f t="shared" ca="1" si="664"/>
        <v>5</v>
      </c>
      <c r="G6779">
        <f t="shared" ca="1" si="664"/>
        <v>4</v>
      </c>
      <c r="I6779" t="str">
        <f t="shared" ca="1" si="660"/>
        <v>Male</v>
      </c>
      <c r="J6779" t="str">
        <f t="shared" ca="1" si="661"/>
        <v>Blue Cross</v>
      </c>
      <c r="K6779" t="str">
        <f t="shared" ca="1" si="662"/>
        <v>Left without being seen</v>
      </c>
      <c r="L6779" s="1">
        <f t="shared" ca="1" si="663"/>
        <v>17975</v>
      </c>
    </row>
    <row r="6780" spans="2:12" x14ac:dyDescent="0.25">
      <c r="B6780">
        <f t="shared" ca="1" si="659"/>
        <v>12</v>
      </c>
      <c r="C6780">
        <f t="shared" ca="1" si="664"/>
        <v>10</v>
      </c>
      <c r="D6780">
        <f t="shared" ca="1" si="664"/>
        <v>1930</v>
      </c>
      <c r="E6780">
        <f t="shared" ca="1" si="664"/>
        <v>2</v>
      </c>
      <c r="F6780">
        <f t="shared" ca="1" si="664"/>
        <v>5</v>
      </c>
      <c r="G6780">
        <f t="shared" ca="1" si="664"/>
        <v>2</v>
      </c>
      <c r="I6780" t="str">
        <f t="shared" ca="1" si="660"/>
        <v>Male</v>
      </c>
      <c r="J6780" t="str">
        <f t="shared" ca="1" si="661"/>
        <v>Blue Cross</v>
      </c>
      <c r="K6780" t="str">
        <f t="shared" ca="1" si="662"/>
        <v>Admitted</v>
      </c>
      <c r="L6780" s="1">
        <f t="shared" ca="1" si="663"/>
        <v>11243</v>
      </c>
    </row>
    <row r="6781" spans="2:12" x14ac:dyDescent="0.25">
      <c r="B6781">
        <f t="shared" ca="1" si="659"/>
        <v>30</v>
      </c>
      <c r="C6781">
        <f t="shared" ca="1" si="664"/>
        <v>7</v>
      </c>
      <c r="D6781">
        <f t="shared" ca="1" si="664"/>
        <v>1974</v>
      </c>
      <c r="E6781">
        <f t="shared" ca="1" si="664"/>
        <v>2</v>
      </c>
      <c r="F6781">
        <f t="shared" ca="1" si="664"/>
        <v>1</v>
      </c>
      <c r="G6781">
        <f t="shared" ca="1" si="664"/>
        <v>3</v>
      </c>
      <c r="I6781" t="str">
        <f t="shared" ca="1" si="660"/>
        <v>Male</v>
      </c>
      <c r="J6781" t="str">
        <f t="shared" ca="1" si="661"/>
        <v>Aetna</v>
      </c>
      <c r="K6781" t="str">
        <f t="shared" ca="1" si="662"/>
        <v>Transferred</v>
      </c>
      <c r="L6781" s="1">
        <f t="shared" ca="1" si="663"/>
        <v>27240</v>
      </c>
    </row>
    <row r="6782" spans="2:12" x14ac:dyDescent="0.25">
      <c r="B6782">
        <f t="shared" ca="1" si="659"/>
        <v>20</v>
      </c>
      <c r="C6782">
        <f t="shared" ca="1" si="664"/>
        <v>11</v>
      </c>
      <c r="D6782">
        <f t="shared" ca="1" si="664"/>
        <v>2010</v>
      </c>
      <c r="E6782">
        <f t="shared" ca="1" si="664"/>
        <v>1</v>
      </c>
      <c r="F6782">
        <f t="shared" ca="1" si="664"/>
        <v>5</v>
      </c>
      <c r="G6782">
        <f t="shared" ca="1" si="664"/>
        <v>2</v>
      </c>
      <c r="I6782" t="str">
        <f t="shared" ca="1" si="660"/>
        <v>Female</v>
      </c>
      <c r="J6782" t="str">
        <f t="shared" ca="1" si="661"/>
        <v>Blue Cross</v>
      </c>
      <c r="K6782" t="str">
        <f t="shared" ca="1" si="662"/>
        <v>Admitted</v>
      </c>
      <c r="L6782" s="1">
        <f t="shared" ca="1" si="663"/>
        <v>40502</v>
      </c>
    </row>
    <row r="6783" spans="2:12" x14ac:dyDescent="0.25">
      <c r="B6783">
        <f t="shared" ca="1" si="659"/>
        <v>6</v>
      </c>
      <c r="C6783">
        <f t="shared" ca="1" si="664"/>
        <v>4</v>
      </c>
      <c r="D6783">
        <f t="shared" ca="1" si="664"/>
        <v>1971</v>
      </c>
      <c r="E6783">
        <f t="shared" ca="1" si="664"/>
        <v>2</v>
      </c>
      <c r="F6783">
        <f t="shared" ca="1" si="664"/>
        <v>3</v>
      </c>
      <c r="G6783">
        <f t="shared" ca="1" si="664"/>
        <v>1</v>
      </c>
      <c r="I6783" t="str">
        <f t="shared" ca="1" si="660"/>
        <v>Male</v>
      </c>
      <c r="J6783" t="str">
        <f t="shared" ca="1" si="661"/>
        <v>Medicaid</v>
      </c>
      <c r="K6783" t="str">
        <f t="shared" ca="1" si="662"/>
        <v>Discharged</v>
      </c>
      <c r="L6783" s="1">
        <f t="shared" ca="1" si="663"/>
        <v>26029</v>
      </c>
    </row>
    <row r="6784" spans="2:12" x14ac:dyDescent="0.25">
      <c r="B6784">
        <f t="shared" ca="1" si="659"/>
        <v>23</v>
      </c>
      <c r="C6784">
        <f t="shared" ca="1" si="664"/>
        <v>9</v>
      </c>
      <c r="D6784">
        <f t="shared" ca="1" si="664"/>
        <v>1991</v>
      </c>
      <c r="E6784">
        <f t="shared" ca="1" si="664"/>
        <v>1</v>
      </c>
      <c r="F6784">
        <f t="shared" ca="1" si="664"/>
        <v>2</v>
      </c>
      <c r="G6784">
        <f t="shared" ca="1" si="664"/>
        <v>3</v>
      </c>
      <c r="I6784" t="str">
        <f t="shared" ca="1" si="660"/>
        <v>Female</v>
      </c>
      <c r="J6784" t="str">
        <f t="shared" ca="1" si="661"/>
        <v>Medicare</v>
      </c>
      <c r="K6784" t="str">
        <f t="shared" ca="1" si="662"/>
        <v>Transferred</v>
      </c>
      <c r="L6784" s="1">
        <f t="shared" ca="1" si="663"/>
        <v>33504</v>
      </c>
    </row>
    <row r="6785" spans="2:12" x14ac:dyDescent="0.25">
      <c r="B6785">
        <f t="shared" ca="1" si="659"/>
        <v>21</v>
      </c>
      <c r="C6785">
        <f t="shared" ca="1" si="664"/>
        <v>9</v>
      </c>
      <c r="D6785">
        <f t="shared" ca="1" si="664"/>
        <v>1968</v>
      </c>
      <c r="E6785">
        <f t="shared" ca="1" si="664"/>
        <v>1</v>
      </c>
      <c r="F6785">
        <f t="shared" ca="1" si="664"/>
        <v>4</v>
      </c>
      <c r="G6785">
        <f t="shared" ca="1" si="664"/>
        <v>4</v>
      </c>
      <c r="I6785" t="str">
        <f t="shared" ca="1" si="660"/>
        <v>Female</v>
      </c>
      <c r="J6785" t="str">
        <f t="shared" ca="1" si="661"/>
        <v>Self-pay</v>
      </c>
      <c r="K6785" t="str">
        <f t="shared" ca="1" si="662"/>
        <v>Left without being seen</v>
      </c>
      <c r="L6785" s="1">
        <f t="shared" ca="1" si="663"/>
        <v>25102</v>
      </c>
    </row>
    <row r="6786" spans="2:12" x14ac:dyDescent="0.25">
      <c r="B6786">
        <f t="shared" ca="1" si="659"/>
        <v>26</v>
      </c>
      <c r="C6786">
        <f t="shared" ca="1" si="664"/>
        <v>10</v>
      </c>
      <c r="D6786">
        <f t="shared" ca="1" si="664"/>
        <v>1942</v>
      </c>
      <c r="E6786">
        <f t="shared" ca="1" si="664"/>
        <v>2</v>
      </c>
      <c r="F6786">
        <f t="shared" ca="1" si="664"/>
        <v>4</v>
      </c>
      <c r="G6786">
        <f t="shared" ca="1" si="664"/>
        <v>4</v>
      </c>
      <c r="I6786" t="str">
        <f t="shared" ca="1" si="660"/>
        <v>Male</v>
      </c>
      <c r="J6786" t="str">
        <f t="shared" ca="1" si="661"/>
        <v>Self-pay</v>
      </c>
      <c r="K6786" t="str">
        <f t="shared" ca="1" si="662"/>
        <v>Left without being seen</v>
      </c>
      <c r="L6786" s="1">
        <f t="shared" ca="1" si="663"/>
        <v>15640</v>
      </c>
    </row>
    <row r="6787" spans="2:12" x14ac:dyDescent="0.25">
      <c r="B6787">
        <f t="shared" ca="1" si="659"/>
        <v>7</v>
      </c>
      <c r="C6787">
        <f t="shared" ca="1" si="664"/>
        <v>3</v>
      </c>
      <c r="D6787">
        <f t="shared" ca="1" si="664"/>
        <v>1920</v>
      </c>
      <c r="E6787">
        <f t="shared" ca="1" si="664"/>
        <v>1</v>
      </c>
      <c r="F6787">
        <f t="shared" ca="1" si="664"/>
        <v>1</v>
      </c>
      <c r="G6787">
        <f t="shared" ca="1" si="664"/>
        <v>1</v>
      </c>
      <c r="I6787" t="str">
        <f t="shared" ca="1" si="660"/>
        <v>Female</v>
      </c>
      <c r="J6787" t="str">
        <f t="shared" ca="1" si="661"/>
        <v>Aetna</v>
      </c>
      <c r="K6787" t="str">
        <f t="shared" ca="1" si="662"/>
        <v>Discharged</v>
      </c>
      <c r="L6787" s="1">
        <f t="shared" ca="1" si="663"/>
        <v>7372</v>
      </c>
    </row>
    <row r="6788" spans="2:12" x14ac:dyDescent="0.25">
      <c r="B6788">
        <f t="shared" ca="1" si="659"/>
        <v>23</v>
      </c>
      <c r="C6788">
        <f t="shared" ca="1" si="664"/>
        <v>10</v>
      </c>
      <c r="D6788">
        <f t="shared" ca="1" si="664"/>
        <v>1966</v>
      </c>
      <c r="E6788">
        <f t="shared" ca="1" si="664"/>
        <v>2</v>
      </c>
      <c r="F6788">
        <f t="shared" ca="1" si="664"/>
        <v>1</v>
      </c>
      <c r="G6788">
        <f t="shared" ca="1" si="664"/>
        <v>3</v>
      </c>
      <c r="I6788" t="str">
        <f t="shared" ca="1" si="660"/>
        <v>Male</v>
      </c>
      <c r="J6788" t="str">
        <f t="shared" ca="1" si="661"/>
        <v>Aetna</v>
      </c>
      <c r="K6788" t="str">
        <f t="shared" ca="1" si="662"/>
        <v>Transferred</v>
      </c>
      <c r="L6788" s="1">
        <f t="shared" ca="1" si="663"/>
        <v>24403</v>
      </c>
    </row>
    <row r="6789" spans="2:12" x14ac:dyDescent="0.25">
      <c r="B6789">
        <f t="shared" ref="B6789:B6852" ca="1" si="665">RANDBETWEEN(B$4,B$5)</f>
        <v>26</v>
      </c>
      <c r="C6789">
        <f t="shared" ca="1" si="664"/>
        <v>1</v>
      </c>
      <c r="D6789">
        <f t="shared" ca="1" si="664"/>
        <v>1941</v>
      </c>
      <c r="E6789">
        <f t="shared" ca="1" si="664"/>
        <v>2</v>
      </c>
      <c r="F6789">
        <f t="shared" ca="1" si="664"/>
        <v>2</v>
      </c>
      <c r="G6789">
        <f t="shared" ca="1" si="664"/>
        <v>3</v>
      </c>
      <c r="I6789" t="str">
        <f t="shared" ca="1" si="660"/>
        <v>Male</v>
      </c>
      <c r="J6789" t="str">
        <f t="shared" ca="1" si="661"/>
        <v>Medicare</v>
      </c>
      <c r="K6789" t="str">
        <f t="shared" ca="1" si="662"/>
        <v>Transferred</v>
      </c>
      <c r="L6789" s="1">
        <f t="shared" ca="1" si="663"/>
        <v>15002</v>
      </c>
    </row>
    <row r="6790" spans="2:12" x14ac:dyDescent="0.25">
      <c r="B6790">
        <f t="shared" ca="1" si="665"/>
        <v>8</v>
      </c>
      <c r="C6790">
        <f t="shared" ca="1" si="664"/>
        <v>6</v>
      </c>
      <c r="D6790">
        <f t="shared" ca="1" si="664"/>
        <v>1920</v>
      </c>
      <c r="E6790">
        <f t="shared" ca="1" si="664"/>
        <v>1</v>
      </c>
      <c r="F6790">
        <f t="shared" ca="1" si="664"/>
        <v>1</v>
      </c>
      <c r="G6790">
        <f t="shared" ca="1" si="664"/>
        <v>2</v>
      </c>
      <c r="I6790" t="str">
        <f t="shared" ca="1" si="660"/>
        <v>Female</v>
      </c>
      <c r="J6790" t="str">
        <f t="shared" ca="1" si="661"/>
        <v>Aetna</v>
      </c>
      <c r="K6790" t="str">
        <f t="shared" ca="1" si="662"/>
        <v>Admitted</v>
      </c>
      <c r="L6790" s="1">
        <f t="shared" ca="1" si="663"/>
        <v>7465</v>
      </c>
    </row>
    <row r="6791" spans="2:12" x14ac:dyDescent="0.25">
      <c r="B6791">
        <f t="shared" ca="1" si="665"/>
        <v>11</v>
      </c>
      <c r="C6791">
        <f t="shared" ca="1" si="664"/>
        <v>8</v>
      </c>
      <c r="D6791">
        <f t="shared" ca="1" si="664"/>
        <v>1980</v>
      </c>
      <c r="E6791">
        <f t="shared" ca="1" si="664"/>
        <v>1</v>
      </c>
      <c r="F6791">
        <f t="shared" ca="1" si="664"/>
        <v>5</v>
      </c>
      <c r="G6791">
        <f t="shared" ca="1" si="664"/>
        <v>4</v>
      </c>
      <c r="I6791" t="str">
        <f t="shared" ca="1" si="660"/>
        <v>Female</v>
      </c>
      <c r="J6791" t="str">
        <f t="shared" ca="1" si="661"/>
        <v>Blue Cross</v>
      </c>
      <c r="K6791" t="str">
        <f t="shared" ca="1" si="662"/>
        <v>Left without being seen</v>
      </c>
      <c r="L6791" s="1">
        <f t="shared" ca="1" si="663"/>
        <v>29444</v>
      </c>
    </row>
    <row r="6792" spans="2:12" x14ac:dyDescent="0.25">
      <c r="B6792">
        <f t="shared" ca="1" si="665"/>
        <v>17</v>
      </c>
      <c r="C6792">
        <f t="shared" ca="1" si="664"/>
        <v>5</v>
      </c>
      <c r="D6792">
        <f t="shared" ca="1" si="664"/>
        <v>1943</v>
      </c>
      <c r="E6792">
        <f t="shared" ca="1" si="664"/>
        <v>1</v>
      </c>
      <c r="F6792">
        <f t="shared" ca="1" si="664"/>
        <v>4</v>
      </c>
      <c r="G6792">
        <f t="shared" ca="1" si="664"/>
        <v>1</v>
      </c>
      <c r="I6792" t="str">
        <f t="shared" ca="1" si="660"/>
        <v>Female</v>
      </c>
      <c r="J6792" t="str">
        <f t="shared" ca="1" si="661"/>
        <v>Self-pay</v>
      </c>
      <c r="K6792" t="str">
        <f t="shared" ca="1" si="662"/>
        <v>Discharged</v>
      </c>
      <c r="L6792" s="1">
        <f t="shared" ca="1" si="663"/>
        <v>15843</v>
      </c>
    </row>
    <row r="6793" spans="2:12" x14ac:dyDescent="0.25">
      <c r="B6793">
        <f t="shared" ca="1" si="665"/>
        <v>29</v>
      </c>
      <c r="C6793">
        <f t="shared" ca="1" si="664"/>
        <v>6</v>
      </c>
      <c r="D6793">
        <f t="shared" ca="1" si="664"/>
        <v>2004</v>
      </c>
      <c r="E6793">
        <f t="shared" ca="1" si="664"/>
        <v>1</v>
      </c>
      <c r="F6793">
        <f t="shared" ca="1" si="664"/>
        <v>5</v>
      </c>
      <c r="G6793">
        <f t="shared" ca="1" si="664"/>
        <v>4</v>
      </c>
      <c r="I6793" t="str">
        <f t="shared" ref="I6793:I6856" ca="1" si="666">VLOOKUP(E6793,GenderNum_to_GenderLabel,2,FALSE)</f>
        <v>Female</v>
      </c>
      <c r="J6793" t="str">
        <f t="shared" ref="J6793:J6856" ca="1" si="667">VLOOKUP(F6793,InsuranceNum_to_InsuranceCompany,2,FALSE)</f>
        <v>Blue Cross</v>
      </c>
      <c r="K6793" t="str">
        <f t="shared" ref="K6793:K6856" ca="1" si="668">VLOOKUP(G6793,DispositionNum_to_DispositionLabel,2,FALSE)</f>
        <v>Left without being seen</v>
      </c>
      <c r="L6793" s="1">
        <f t="shared" ca="1" si="663"/>
        <v>38167</v>
      </c>
    </row>
    <row r="6794" spans="2:12" x14ac:dyDescent="0.25">
      <c r="B6794">
        <f t="shared" ca="1" si="665"/>
        <v>26</v>
      </c>
      <c r="C6794">
        <f t="shared" ca="1" si="664"/>
        <v>4</v>
      </c>
      <c r="D6794">
        <f t="shared" ca="1" si="664"/>
        <v>2011</v>
      </c>
      <c r="E6794">
        <f t="shared" ca="1" si="664"/>
        <v>2</v>
      </c>
      <c r="F6794">
        <f t="shared" ca="1" si="664"/>
        <v>1</v>
      </c>
      <c r="G6794">
        <f t="shared" ca="1" si="664"/>
        <v>2</v>
      </c>
      <c r="I6794" t="str">
        <f t="shared" ca="1" si="666"/>
        <v>Male</v>
      </c>
      <c r="J6794" t="str">
        <f t="shared" ca="1" si="667"/>
        <v>Aetna</v>
      </c>
      <c r="K6794" t="str">
        <f t="shared" ca="1" si="668"/>
        <v>Admitted</v>
      </c>
      <c r="L6794" s="1">
        <f t="shared" ca="1" si="663"/>
        <v>40659</v>
      </c>
    </row>
    <row r="6795" spans="2:12" x14ac:dyDescent="0.25">
      <c r="B6795">
        <f t="shared" ca="1" si="665"/>
        <v>20</v>
      </c>
      <c r="C6795">
        <f t="shared" ca="1" si="664"/>
        <v>5</v>
      </c>
      <c r="D6795">
        <f t="shared" ca="1" si="664"/>
        <v>1949</v>
      </c>
      <c r="E6795">
        <f t="shared" ca="1" si="664"/>
        <v>1</v>
      </c>
      <c r="F6795">
        <f t="shared" ca="1" si="664"/>
        <v>5</v>
      </c>
      <c r="G6795">
        <f t="shared" ca="1" si="664"/>
        <v>3</v>
      </c>
      <c r="I6795" t="str">
        <f t="shared" ca="1" si="666"/>
        <v>Female</v>
      </c>
      <c r="J6795" t="str">
        <f t="shared" ca="1" si="667"/>
        <v>Blue Cross</v>
      </c>
      <c r="K6795" t="str">
        <f t="shared" ca="1" si="668"/>
        <v>Transferred</v>
      </c>
      <c r="L6795" s="1">
        <f t="shared" ca="1" si="663"/>
        <v>18038</v>
      </c>
    </row>
    <row r="6796" spans="2:12" x14ac:dyDescent="0.25">
      <c r="B6796">
        <f t="shared" ca="1" si="665"/>
        <v>17</v>
      </c>
      <c r="C6796">
        <f t="shared" ca="1" si="664"/>
        <v>7</v>
      </c>
      <c r="D6796">
        <f t="shared" ca="1" si="664"/>
        <v>1947</v>
      </c>
      <c r="E6796">
        <f t="shared" ca="1" si="664"/>
        <v>2</v>
      </c>
      <c r="F6796">
        <f t="shared" ca="1" si="664"/>
        <v>5</v>
      </c>
      <c r="G6796">
        <f t="shared" ca="1" si="664"/>
        <v>3</v>
      </c>
      <c r="I6796" t="str">
        <f t="shared" ca="1" si="666"/>
        <v>Male</v>
      </c>
      <c r="J6796" t="str">
        <f t="shared" ca="1" si="667"/>
        <v>Blue Cross</v>
      </c>
      <c r="K6796" t="str">
        <f t="shared" ca="1" si="668"/>
        <v>Transferred</v>
      </c>
      <c r="L6796" s="1">
        <f t="shared" ca="1" si="663"/>
        <v>17365</v>
      </c>
    </row>
    <row r="6797" spans="2:12" x14ac:dyDescent="0.25">
      <c r="B6797">
        <f t="shared" ca="1" si="665"/>
        <v>8</v>
      </c>
      <c r="C6797">
        <f t="shared" ca="1" si="664"/>
        <v>7</v>
      </c>
      <c r="D6797">
        <f t="shared" ca="1" si="664"/>
        <v>1996</v>
      </c>
      <c r="E6797">
        <f t="shared" ca="1" si="664"/>
        <v>2</v>
      </c>
      <c r="F6797">
        <f t="shared" ca="1" si="664"/>
        <v>4</v>
      </c>
      <c r="G6797">
        <f t="shared" ca="1" si="664"/>
        <v>3</v>
      </c>
      <c r="I6797" t="str">
        <f t="shared" ca="1" si="666"/>
        <v>Male</v>
      </c>
      <c r="J6797" t="str">
        <f t="shared" ca="1" si="667"/>
        <v>Self-pay</v>
      </c>
      <c r="K6797" t="str">
        <f t="shared" ca="1" si="668"/>
        <v>Transferred</v>
      </c>
      <c r="L6797" s="1">
        <f t="shared" ca="1" si="663"/>
        <v>35254</v>
      </c>
    </row>
    <row r="6798" spans="2:12" x14ac:dyDescent="0.25">
      <c r="B6798">
        <f t="shared" ca="1" si="665"/>
        <v>4</v>
      </c>
      <c r="C6798">
        <f t="shared" ca="1" si="664"/>
        <v>12</v>
      </c>
      <c r="D6798">
        <f t="shared" ca="1" si="664"/>
        <v>1942</v>
      </c>
      <c r="E6798">
        <f t="shared" ca="1" si="664"/>
        <v>2</v>
      </c>
      <c r="F6798">
        <f t="shared" ca="1" si="664"/>
        <v>5</v>
      </c>
      <c r="G6798">
        <f t="shared" ca="1" si="664"/>
        <v>1</v>
      </c>
      <c r="I6798" t="str">
        <f t="shared" ca="1" si="666"/>
        <v>Male</v>
      </c>
      <c r="J6798" t="str">
        <f t="shared" ca="1" si="667"/>
        <v>Blue Cross</v>
      </c>
      <c r="K6798" t="str">
        <f t="shared" ca="1" si="668"/>
        <v>Discharged</v>
      </c>
      <c r="L6798" s="1">
        <f t="shared" ca="1" si="663"/>
        <v>15679</v>
      </c>
    </row>
    <row r="6799" spans="2:12" x14ac:dyDescent="0.25">
      <c r="B6799">
        <f t="shared" ca="1" si="665"/>
        <v>15</v>
      </c>
      <c r="C6799">
        <f t="shared" ca="1" si="664"/>
        <v>9</v>
      </c>
      <c r="D6799">
        <f t="shared" ca="1" si="664"/>
        <v>1961</v>
      </c>
      <c r="E6799">
        <f t="shared" ca="1" si="664"/>
        <v>1</v>
      </c>
      <c r="F6799">
        <f t="shared" ca="1" si="664"/>
        <v>5</v>
      </c>
      <c r="G6799">
        <f t="shared" ca="1" si="664"/>
        <v>1</v>
      </c>
      <c r="I6799" t="str">
        <f t="shared" ca="1" si="666"/>
        <v>Female</v>
      </c>
      <c r="J6799" t="str">
        <f t="shared" ca="1" si="667"/>
        <v>Blue Cross</v>
      </c>
      <c r="K6799" t="str">
        <f t="shared" ca="1" si="668"/>
        <v>Discharged</v>
      </c>
      <c r="L6799" s="1">
        <f t="shared" ca="1" si="663"/>
        <v>22539</v>
      </c>
    </row>
    <row r="6800" spans="2:12" x14ac:dyDescent="0.25">
      <c r="B6800">
        <f t="shared" ca="1" si="665"/>
        <v>2</v>
      </c>
      <c r="C6800">
        <f t="shared" ca="1" si="664"/>
        <v>9</v>
      </c>
      <c r="D6800">
        <f t="shared" ca="1" si="664"/>
        <v>2002</v>
      </c>
      <c r="E6800">
        <f t="shared" ref="C6800:G6851" ca="1" si="669">RANDBETWEEN(E$4,E$5)</f>
        <v>2</v>
      </c>
      <c r="F6800">
        <f t="shared" ca="1" si="669"/>
        <v>3</v>
      </c>
      <c r="G6800">
        <f t="shared" ca="1" si="669"/>
        <v>3</v>
      </c>
      <c r="I6800" t="str">
        <f t="shared" ca="1" si="666"/>
        <v>Male</v>
      </c>
      <c r="J6800" t="str">
        <f t="shared" ca="1" si="667"/>
        <v>Medicaid</v>
      </c>
      <c r="K6800" t="str">
        <f t="shared" ca="1" si="668"/>
        <v>Transferred</v>
      </c>
      <c r="L6800" s="1">
        <f t="shared" ca="1" si="663"/>
        <v>37501</v>
      </c>
    </row>
    <row r="6801" spans="2:12" x14ac:dyDescent="0.25">
      <c r="B6801">
        <f t="shared" ca="1" si="665"/>
        <v>30</v>
      </c>
      <c r="C6801">
        <f t="shared" ca="1" si="669"/>
        <v>1</v>
      </c>
      <c r="D6801">
        <f t="shared" ca="1" si="669"/>
        <v>1937</v>
      </c>
      <c r="E6801">
        <f t="shared" ca="1" si="669"/>
        <v>2</v>
      </c>
      <c r="F6801">
        <f t="shared" ca="1" si="669"/>
        <v>4</v>
      </c>
      <c r="G6801">
        <f t="shared" ca="1" si="669"/>
        <v>1</v>
      </c>
      <c r="I6801" t="str">
        <f t="shared" ca="1" si="666"/>
        <v>Male</v>
      </c>
      <c r="J6801" t="str">
        <f t="shared" ca="1" si="667"/>
        <v>Self-pay</v>
      </c>
      <c r="K6801" t="str">
        <f t="shared" ca="1" si="668"/>
        <v>Discharged</v>
      </c>
      <c r="L6801" s="1">
        <f t="shared" ca="1" si="663"/>
        <v>13545</v>
      </c>
    </row>
    <row r="6802" spans="2:12" x14ac:dyDescent="0.25">
      <c r="B6802">
        <f t="shared" ca="1" si="665"/>
        <v>28</v>
      </c>
      <c r="C6802">
        <f t="shared" ca="1" si="669"/>
        <v>6</v>
      </c>
      <c r="D6802">
        <f t="shared" ca="1" si="669"/>
        <v>1943</v>
      </c>
      <c r="E6802">
        <f t="shared" ca="1" si="669"/>
        <v>1</v>
      </c>
      <c r="F6802">
        <f t="shared" ca="1" si="669"/>
        <v>1</v>
      </c>
      <c r="G6802">
        <f t="shared" ca="1" si="669"/>
        <v>2</v>
      </c>
      <c r="I6802" t="str">
        <f t="shared" ca="1" si="666"/>
        <v>Female</v>
      </c>
      <c r="J6802" t="str">
        <f t="shared" ca="1" si="667"/>
        <v>Aetna</v>
      </c>
      <c r="K6802" t="str">
        <f t="shared" ca="1" si="668"/>
        <v>Admitted</v>
      </c>
      <c r="L6802" s="1">
        <f t="shared" ca="1" si="663"/>
        <v>15885</v>
      </c>
    </row>
    <row r="6803" spans="2:12" x14ac:dyDescent="0.25">
      <c r="B6803">
        <f t="shared" ca="1" si="665"/>
        <v>8</v>
      </c>
      <c r="C6803">
        <f t="shared" ca="1" si="669"/>
        <v>9</v>
      </c>
      <c r="D6803">
        <f t="shared" ca="1" si="669"/>
        <v>2004</v>
      </c>
      <c r="E6803">
        <f t="shared" ca="1" si="669"/>
        <v>1</v>
      </c>
      <c r="F6803">
        <f t="shared" ca="1" si="669"/>
        <v>3</v>
      </c>
      <c r="G6803">
        <f t="shared" ca="1" si="669"/>
        <v>4</v>
      </c>
      <c r="I6803" t="str">
        <f t="shared" ca="1" si="666"/>
        <v>Female</v>
      </c>
      <c r="J6803" t="str">
        <f t="shared" ca="1" si="667"/>
        <v>Medicaid</v>
      </c>
      <c r="K6803" t="str">
        <f t="shared" ca="1" si="668"/>
        <v>Left without being seen</v>
      </c>
      <c r="L6803" s="1">
        <f t="shared" ca="1" si="663"/>
        <v>38238</v>
      </c>
    </row>
    <row r="6804" spans="2:12" x14ac:dyDescent="0.25">
      <c r="B6804">
        <f t="shared" ca="1" si="665"/>
        <v>11</v>
      </c>
      <c r="C6804">
        <f t="shared" ca="1" si="669"/>
        <v>5</v>
      </c>
      <c r="D6804">
        <f t="shared" ca="1" si="669"/>
        <v>2008</v>
      </c>
      <c r="E6804">
        <f t="shared" ca="1" si="669"/>
        <v>1</v>
      </c>
      <c r="F6804">
        <f t="shared" ca="1" si="669"/>
        <v>3</v>
      </c>
      <c r="G6804">
        <f t="shared" ca="1" si="669"/>
        <v>1</v>
      </c>
      <c r="I6804" t="str">
        <f t="shared" ca="1" si="666"/>
        <v>Female</v>
      </c>
      <c r="J6804" t="str">
        <f t="shared" ca="1" si="667"/>
        <v>Medicaid</v>
      </c>
      <c r="K6804" t="str">
        <f t="shared" ca="1" si="668"/>
        <v>Discharged</v>
      </c>
      <c r="L6804" s="1">
        <f t="shared" ref="L6804:L6867" ca="1" si="670">DATE(D6804,C6804,B6804)</f>
        <v>39579</v>
      </c>
    </row>
    <row r="6805" spans="2:12" x14ac:dyDescent="0.25">
      <c r="B6805">
        <f t="shared" ca="1" si="665"/>
        <v>18</v>
      </c>
      <c r="C6805">
        <f t="shared" ca="1" si="669"/>
        <v>1</v>
      </c>
      <c r="D6805">
        <f t="shared" ca="1" si="669"/>
        <v>1938</v>
      </c>
      <c r="E6805">
        <f t="shared" ca="1" si="669"/>
        <v>1</v>
      </c>
      <c r="F6805">
        <f t="shared" ca="1" si="669"/>
        <v>3</v>
      </c>
      <c r="G6805">
        <f t="shared" ca="1" si="669"/>
        <v>1</v>
      </c>
      <c r="I6805" t="str">
        <f t="shared" ca="1" si="666"/>
        <v>Female</v>
      </c>
      <c r="J6805" t="str">
        <f t="shared" ca="1" si="667"/>
        <v>Medicaid</v>
      </c>
      <c r="K6805" t="str">
        <f t="shared" ca="1" si="668"/>
        <v>Discharged</v>
      </c>
      <c r="L6805" s="1">
        <f t="shared" ca="1" si="670"/>
        <v>13898</v>
      </c>
    </row>
    <row r="6806" spans="2:12" x14ac:dyDescent="0.25">
      <c r="B6806">
        <f t="shared" ca="1" si="665"/>
        <v>2</v>
      </c>
      <c r="C6806">
        <f t="shared" ca="1" si="669"/>
        <v>10</v>
      </c>
      <c r="D6806">
        <f t="shared" ca="1" si="669"/>
        <v>2006</v>
      </c>
      <c r="E6806">
        <f t="shared" ca="1" si="669"/>
        <v>1</v>
      </c>
      <c r="F6806">
        <f t="shared" ca="1" si="669"/>
        <v>4</v>
      </c>
      <c r="G6806">
        <f t="shared" ca="1" si="669"/>
        <v>1</v>
      </c>
      <c r="I6806" t="str">
        <f t="shared" ca="1" si="666"/>
        <v>Female</v>
      </c>
      <c r="J6806" t="str">
        <f t="shared" ca="1" si="667"/>
        <v>Self-pay</v>
      </c>
      <c r="K6806" t="str">
        <f t="shared" ca="1" si="668"/>
        <v>Discharged</v>
      </c>
      <c r="L6806" s="1">
        <f t="shared" ca="1" si="670"/>
        <v>38992</v>
      </c>
    </row>
    <row r="6807" spans="2:12" x14ac:dyDescent="0.25">
      <c r="B6807">
        <f t="shared" ca="1" si="665"/>
        <v>15</v>
      </c>
      <c r="C6807">
        <f t="shared" ca="1" si="669"/>
        <v>4</v>
      </c>
      <c r="D6807">
        <f t="shared" ca="1" si="669"/>
        <v>1915</v>
      </c>
      <c r="E6807">
        <f t="shared" ca="1" si="669"/>
        <v>2</v>
      </c>
      <c r="F6807">
        <f t="shared" ca="1" si="669"/>
        <v>1</v>
      </c>
      <c r="G6807">
        <f t="shared" ca="1" si="669"/>
        <v>2</v>
      </c>
      <c r="I6807" t="str">
        <f t="shared" ca="1" si="666"/>
        <v>Male</v>
      </c>
      <c r="J6807" t="str">
        <f t="shared" ca="1" si="667"/>
        <v>Aetna</v>
      </c>
      <c r="K6807" t="str">
        <f t="shared" ca="1" si="668"/>
        <v>Admitted</v>
      </c>
      <c r="L6807" s="1">
        <f t="shared" ca="1" si="670"/>
        <v>5584</v>
      </c>
    </row>
    <row r="6808" spans="2:12" x14ac:dyDescent="0.25">
      <c r="B6808">
        <f t="shared" ca="1" si="665"/>
        <v>18</v>
      </c>
      <c r="C6808">
        <f t="shared" ca="1" si="669"/>
        <v>5</v>
      </c>
      <c r="D6808">
        <f t="shared" ca="1" si="669"/>
        <v>1934</v>
      </c>
      <c r="E6808">
        <f t="shared" ca="1" si="669"/>
        <v>1</v>
      </c>
      <c r="F6808">
        <f t="shared" ca="1" si="669"/>
        <v>3</v>
      </c>
      <c r="G6808">
        <f t="shared" ca="1" si="669"/>
        <v>1</v>
      </c>
      <c r="I6808" t="str">
        <f t="shared" ca="1" si="666"/>
        <v>Female</v>
      </c>
      <c r="J6808" t="str">
        <f t="shared" ca="1" si="667"/>
        <v>Medicaid</v>
      </c>
      <c r="K6808" t="str">
        <f t="shared" ca="1" si="668"/>
        <v>Discharged</v>
      </c>
      <c r="L6808" s="1">
        <f t="shared" ca="1" si="670"/>
        <v>12557</v>
      </c>
    </row>
    <row r="6809" spans="2:12" x14ac:dyDescent="0.25">
      <c r="B6809">
        <f t="shared" ca="1" si="665"/>
        <v>28</v>
      </c>
      <c r="C6809">
        <f t="shared" ca="1" si="669"/>
        <v>11</v>
      </c>
      <c r="D6809">
        <f t="shared" ca="1" si="669"/>
        <v>1970</v>
      </c>
      <c r="E6809">
        <f t="shared" ca="1" si="669"/>
        <v>1</v>
      </c>
      <c r="F6809">
        <f t="shared" ca="1" si="669"/>
        <v>4</v>
      </c>
      <c r="G6809">
        <f t="shared" ca="1" si="669"/>
        <v>4</v>
      </c>
      <c r="I6809" t="str">
        <f t="shared" ca="1" si="666"/>
        <v>Female</v>
      </c>
      <c r="J6809" t="str">
        <f t="shared" ca="1" si="667"/>
        <v>Self-pay</v>
      </c>
      <c r="K6809" t="str">
        <f t="shared" ca="1" si="668"/>
        <v>Left without being seen</v>
      </c>
      <c r="L6809" s="1">
        <f t="shared" ca="1" si="670"/>
        <v>25900</v>
      </c>
    </row>
    <row r="6810" spans="2:12" x14ac:dyDescent="0.25">
      <c r="B6810">
        <f t="shared" ca="1" si="665"/>
        <v>5</v>
      </c>
      <c r="C6810">
        <f t="shared" ca="1" si="669"/>
        <v>12</v>
      </c>
      <c r="D6810">
        <f t="shared" ca="1" si="669"/>
        <v>1972</v>
      </c>
      <c r="E6810">
        <f t="shared" ca="1" si="669"/>
        <v>2</v>
      </c>
      <c r="F6810">
        <f t="shared" ca="1" si="669"/>
        <v>2</v>
      </c>
      <c r="G6810">
        <f t="shared" ca="1" si="669"/>
        <v>4</v>
      </c>
      <c r="I6810" t="str">
        <f t="shared" ca="1" si="666"/>
        <v>Male</v>
      </c>
      <c r="J6810" t="str">
        <f t="shared" ca="1" si="667"/>
        <v>Medicare</v>
      </c>
      <c r="K6810" t="str">
        <f t="shared" ca="1" si="668"/>
        <v>Left without being seen</v>
      </c>
      <c r="L6810" s="1">
        <f t="shared" ca="1" si="670"/>
        <v>26638</v>
      </c>
    </row>
    <row r="6811" spans="2:12" x14ac:dyDescent="0.25">
      <c r="B6811">
        <f t="shared" ca="1" si="665"/>
        <v>29</v>
      </c>
      <c r="C6811">
        <f t="shared" ca="1" si="669"/>
        <v>6</v>
      </c>
      <c r="D6811">
        <f t="shared" ca="1" si="669"/>
        <v>1941</v>
      </c>
      <c r="E6811">
        <f t="shared" ca="1" si="669"/>
        <v>2</v>
      </c>
      <c r="F6811">
        <f t="shared" ca="1" si="669"/>
        <v>5</v>
      </c>
      <c r="G6811">
        <f t="shared" ca="1" si="669"/>
        <v>3</v>
      </c>
      <c r="I6811" t="str">
        <f t="shared" ca="1" si="666"/>
        <v>Male</v>
      </c>
      <c r="J6811" t="str">
        <f t="shared" ca="1" si="667"/>
        <v>Blue Cross</v>
      </c>
      <c r="K6811" t="str">
        <f t="shared" ca="1" si="668"/>
        <v>Transferred</v>
      </c>
      <c r="L6811" s="1">
        <f t="shared" ca="1" si="670"/>
        <v>15156</v>
      </c>
    </row>
    <row r="6812" spans="2:12" x14ac:dyDescent="0.25">
      <c r="B6812">
        <f t="shared" ca="1" si="665"/>
        <v>8</v>
      </c>
      <c r="C6812">
        <f t="shared" ca="1" si="669"/>
        <v>10</v>
      </c>
      <c r="D6812">
        <f t="shared" ca="1" si="669"/>
        <v>1970</v>
      </c>
      <c r="E6812">
        <f t="shared" ca="1" si="669"/>
        <v>1</v>
      </c>
      <c r="F6812">
        <f t="shared" ca="1" si="669"/>
        <v>1</v>
      </c>
      <c r="G6812">
        <f t="shared" ca="1" si="669"/>
        <v>2</v>
      </c>
      <c r="I6812" t="str">
        <f t="shared" ca="1" si="666"/>
        <v>Female</v>
      </c>
      <c r="J6812" t="str">
        <f t="shared" ca="1" si="667"/>
        <v>Aetna</v>
      </c>
      <c r="K6812" t="str">
        <f t="shared" ca="1" si="668"/>
        <v>Admitted</v>
      </c>
      <c r="L6812" s="1">
        <f t="shared" ca="1" si="670"/>
        <v>25849</v>
      </c>
    </row>
    <row r="6813" spans="2:12" x14ac:dyDescent="0.25">
      <c r="B6813">
        <f t="shared" ca="1" si="665"/>
        <v>7</v>
      </c>
      <c r="C6813">
        <f t="shared" ca="1" si="669"/>
        <v>12</v>
      </c>
      <c r="D6813">
        <f t="shared" ca="1" si="669"/>
        <v>1976</v>
      </c>
      <c r="E6813">
        <f t="shared" ca="1" si="669"/>
        <v>1</v>
      </c>
      <c r="F6813">
        <f t="shared" ca="1" si="669"/>
        <v>1</v>
      </c>
      <c r="G6813">
        <f t="shared" ca="1" si="669"/>
        <v>4</v>
      </c>
      <c r="I6813" t="str">
        <f t="shared" ca="1" si="666"/>
        <v>Female</v>
      </c>
      <c r="J6813" t="str">
        <f t="shared" ca="1" si="667"/>
        <v>Aetna</v>
      </c>
      <c r="K6813" t="str">
        <f t="shared" ca="1" si="668"/>
        <v>Left without being seen</v>
      </c>
      <c r="L6813" s="1">
        <f t="shared" ca="1" si="670"/>
        <v>28101</v>
      </c>
    </row>
    <row r="6814" spans="2:12" x14ac:dyDescent="0.25">
      <c r="B6814">
        <f t="shared" ca="1" si="665"/>
        <v>17</v>
      </c>
      <c r="C6814">
        <f t="shared" ca="1" si="669"/>
        <v>12</v>
      </c>
      <c r="D6814">
        <f t="shared" ca="1" si="669"/>
        <v>1961</v>
      </c>
      <c r="E6814">
        <f t="shared" ca="1" si="669"/>
        <v>1</v>
      </c>
      <c r="F6814">
        <f t="shared" ca="1" si="669"/>
        <v>5</v>
      </c>
      <c r="G6814">
        <f t="shared" ca="1" si="669"/>
        <v>4</v>
      </c>
      <c r="I6814" t="str">
        <f t="shared" ca="1" si="666"/>
        <v>Female</v>
      </c>
      <c r="J6814" t="str">
        <f t="shared" ca="1" si="667"/>
        <v>Blue Cross</v>
      </c>
      <c r="K6814" t="str">
        <f t="shared" ca="1" si="668"/>
        <v>Left without being seen</v>
      </c>
      <c r="L6814" s="1">
        <f t="shared" ca="1" si="670"/>
        <v>22632</v>
      </c>
    </row>
    <row r="6815" spans="2:12" x14ac:dyDescent="0.25">
      <c r="B6815">
        <f t="shared" ca="1" si="665"/>
        <v>22</v>
      </c>
      <c r="C6815">
        <f t="shared" ca="1" si="669"/>
        <v>3</v>
      </c>
      <c r="D6815">
        <f t="shared" ca="1" si="669"/>
        <v>1982</v>
      </c>
      <c r="E6815">
        <f t="shared" ca="1" si="669"/>
        <v>1</v>
      </c>
      <c r="F6815">
        <f t="shared" ca="1" si="669"/>
        <v>3</v>
      </c>
      <c r="G6815">
        <f t="shared" ca="1" si="669"/>
        <v>1</v>
      </c>
      <c r="I6815" t="str">
        <f t="shared" ca="1" si="666"/>
        <v>Female</v>
      </c>
      <c r="J6815" t="str">
        <f t="shared" ca="1" si="667"/>
        <v>Medicaid</v>
      </c>
      <c r="K6815" t="str">
        <f t="shared" ca="1" si="668"/>
        <v>Discharged</v>
      </c>
      <c r="L6815" s="1">
        <f t="shared" ca="1" si="670"/>
        <v>30032</v>
      </c>
    </row>
    <row r="6816" spans="2:12" x14ac:dyDescent="0.25">
      <c r="B6816">
        <f t="shared" ca="1" si="665"/>
        <v>17</v>
      </c>
      <c r="C6816">
        <f t="shared" ca="1" si="669"/>
        <v>9</v>
      </c>
      <c r="D6816">
        <f t="shared" ca="1" si="669"/>
        <v>1972</v>
      </c>
      <c r="E6816">
        <f t="shared" ca="1" si="669"/>
        <v>2</v>
      </c>
      <c r="F6816">
        <f t="shared" ca="1" si="669"/>
        <v>1</v>
      </c>
      <c r="G6816">
        <f t="shared" ca="1" si="669"/>
        <v>1</v>
      </c>
      <c r="I6816" t="str">
        <f t="shared" ca="1" si="666"/>
        <v>Male</v>
      </c>
      <c r="J6816" t="str">
        <f t="shared" ca="1" si="667"/>
        <v>Aetna</v>
      </c>
      <c r="K6816" t="str">
        <f t="shared" ca="1" si="668"/>
        <v>Discharged</v>
      </c>
      <c r="L6816" s="1">
        <f t="shared" ca="1" si="670"/>
        <v>26559</v>
      </c>
    </row>
    <row r="6817" spans="2:12" x14ac:dyDescent="0.25">
      <c r="B6817">
        <f t="shared" ca="1" si="665"/>
        <v>3</v>
      </c>
      <c r="C6817">
        <f t="shared" ca="1" si="669"/>
        <v>10</v>
      </c>
      <c r="D6817">
        <f t="shared" ca="1" si="669"/>
        <v>1981</v>
      </c>
      <c r="E6817">
        <f t="shared" ca="1" si="669"/>
        <v>2</v>
      </c>
      <c r="F6817">
        <f t="shared" ca="1" si="669"/>
        <v>4</v>
      </c>
      <c r="G6817">
        <f t="shared" ca="1" si="669"/>
        <v>3</v>
      </c>
      <c r="I6817" t="str">
        <f t="shared" ca="1" si="666"/>
        <v>Male</v>
      </c>
      <c r="J6817" t="str">
        <f t="shared" ca="1" si="667"/>
        <v>Self-pay</v>
      </c>
      <c r="K6817" t="str">
        <f t="shared" ca="1" si="668"/>
        <v>Transferred</v>
      </c>
      <c r="L6817" s="1">
        <f t="shared" ca="1" si="670"/>
        <v>29862</v>
      </c>
    </row>
    <row r="6818" spans="2:12" x14ac:dyDescent="0.25">
      <c r="B6818">
        <f t="shared" ca="1" si="665"/>
        <v>30</v>
      </c>
      <c r="C6818">
        <f t="shared" ca="1" si="669"/>
        <v>8</v>
      </c>
      <c r="D6818">
        <f t="shared" ca="1" si="669"/>
        <v>2012</v>
      </c>
      <c r="E6818">
        <f t="shared" ca="1" si="669"/>
        <v>2</v>
      </c>
      <c r="F6818">
        <f t="shared" ca="1" si="669"/>
        <v>1</v>
      </c>
      <c r="G6818">
        <f t="shared" ca="1" si="669"/>
        <v>2</v>
      </c>
      <c r="I6818" t="str">
        <f t="shared" ca="1" si="666"/>
        <v>Male</v>
      </c>
      <c r="J6818" t="str">
        <f t="shared" ca="1" si="667"/>
        <v>Aetna</v>
      </c>
      <c r="K6818" t="str">
        <f t="shared" ca="1" si="668"/>
        <v>Admitted</v>
      </c>
      <c r="L6818" s="1">
        <f t="shared" ca="1" si="670"/>
        <v>41151</v>
      </c>
    </row>
    <row r="6819" spans="2:12" x14ac:dyDescent="0.25">
      <c r="B6819">
        <f t="shared" ca="1" si="665"/>
        <v>22</v>
      </c>
      <c r="C6819">
        <f t="shared" ca="1" si="669"/>
        <v>8</v>
      </c>
      <c r="D6819">
        <f t="shared" ca="1" si="669"/>
        <v>1918</v>
      </c>
      <c r="E6819">
        <f t="shared" ca="1" si="669"/>
        <v>1</v>
      </c>
      <c r="F6819">
        <f t="shared" ca="1" si="669"/>
        <v>4</v>
      </c>
      <c r="G6819">
        <f t="shared" ca="1" si="669"/>
        <v>2</v>
      </c>
      <c r="I6819" t="str">
        <f t="shared" ca="1" si="666"/>
        <v>Female</v>
      </c>
      <c r="J6819" t="str">
        <f t="shared" ca="1" si="667"/>
        <v>Self-pay</v>
      </c>
      <c r="K6819" t="str">
        <f t="shared" ca="1" si="668"/>
        <v>Admitted</v>
      </c>
      <c r="L6819" s="1">
        <f t="shared" ca="1" si="670"/>
        <v>6809</v>
      </c>
    </row>
    <row r="6820" spans="2:12" x14ac:dyDescent="0.25">
      <c r="B6820">
        <f t="shared" ca="1" si="665"/>
        <v>5</v>
      </c>
      <c r="C6820">
        <f t="shared" ca="1" si="669"/>
        <v>11</v>
      </c>
      <c r="D6820">
        <f t="shared" ca="1" si="669"/>
        <v>1923</v>
      </c>
      <c r="E6820">
        <f t="shared" ca="1" si="669"/>
        <v>1</v>
      </c>
      <c r="F6820">
        <f t="shared" ca="1" si="669"/>
        <v>1</v>
      </c>
      <c r="G6820">
        <f t="shared" ca="1" si="669"/>
        <v>2</v>
      </c>
      <c r="I6820" t="str">
        <f t="shared" ca="1" si="666"/>
        <v>Female</v>
      </c>
      <c r="J6820" t="str">
        <f t="shared" ca="1" si="667"/>
        <v>Aetna</v>
      </c>
      <c r="K6820" t="str">
        <f t="shared" ca="1" si="668"/>
        <v>Admitted</v>
      </c>
      <c r="L6820" s="1">
        <f t="shared" ca="1" si="670"/>
        <v>8710</v>
      </c>
    </row>
    <row r="6821" spans="2:12" x14ac:dyDescent="0.25">
      <c r="B6821">
        <f t="shared" ca="1" si="665"/>
        <v>12</v>
      </c>
      <c r="C6821">
        <f t="shared" ca="1" si="669"/>
        <v>2</v>
      </c>
      <c r="D6821">
        <f t="shared" ca="1" si="669"/>
        <v>1991</v>
      </c>
      <c r="E6821">
        <f t="shared" ca="1" si="669"/>
        <v>1</v>
      </c>
      <c r="F6821">
        <f t="shared" ca="1" si="669"/>
        <v>4</v>
      </c>
      <c r="G6821">
        <f t="shared" ca="1" si="669"/>
        <v>1</v>
      </c>
      <c r="I6821" t="str">
        <f t="shared" ca="1" si="666"/>
        <v>Female</v>
      </c>
      <c r="J6821" t="str">
        <f t="shared" ca="1" si="667"/>
        <v>Self-pay</v>
      </c>
      <c r="K6821" t="str">
        <f t="shared" ca="1" si="668"/>
        <v>Discharged</v>
      </c>
      <c r="L6821" s="1">
        <f t="shared" ca="1" si="670"/>
        <v>33281</v>
      </c>
    </row>
    <row r="6822" spans="2:12" x14ac:dyDescent="0.25">
      <c r="B6822">
        <f t="shared" ca="1" si="665"/>
        <v>10</v>
      </c>
      <c r="C6822">
        <f t="shared" ca="1" si="669"/>
        <v>3</v>
      </c>
      <c r="D6822">
        <f t="shared" ca="1" si="669"/>
        <v>1959</v>
      </c>
      <c r="E6822">
        <f t="shared" ca="1" si="669"/>
        <v>1</v>
      </c>
      <c r="F6822">
        <f t="shared" ca="1" si="669"/>
        <v>1</v>
      </c>
      <c r="G6822">
        <f t="shared" ca="1" si="669"/>
        <v>4</v>
      </c>
      <c r="I6822" t="str">
        <f t="shared" ca="1" si="666"/>
        <v>Female</v>
      </c>
      <c r="J6822" t="str">
        <f t="shared" ca="1" si="667"/>
        <v>Aetna</v>
      </c>
      <c r="K6822" t="str">
        <f t="shared" ca="1" si="668"/>
        <v>Left without being seen</v>
      </c>
      <c r="L6822" s="1">
        <f t="shared" ca="1" si="670"/>
        <v>21619</v>
      </c>
    </row>
    <row r="6823" spans="2:12" x14ac:dyDescent="0.25">
      <c r="B6823">
        <f t="shared" ca="1" si="665"/>
        <v>23</v>
      </c>
      <c r="C6823">
        <f t="shared" ca="1" si="669"/>
        <v>7</v>
      </c>
      <c r="D6823">
        <f t="shared" ca="1" si="669"/>
        <v>1960</v>
      </c>
      <c r="E6823">
        <f t="shared" ca="1" si="669"/>
        <v>1</v>
      </c>
      <c r="F6823">
        <f t="shared" ca="1" si="669"/>
        <v>3</v>
      </c>
      <c r="G6823">
        <f t="shared" ca="1" si="669"/>
        <v>2</v>
      </c>
      <c r="I6823" t="str">
        <f t="shared" ca="1" si="666"/>
        <v>Female</v>
      </c>
      <c r="J6823" t="str">
        <f t="shared" ca="1" si="667"/>
        <v>Medicaid</v>
      </c>
      <c r="K6823" t="str">
        <f t="shared" ca="1" si="668"/>
        <v>Admitted</v>
      </c>
      <c r="L6823" s="1">
        <f t="shared" ca="1" si="670"/>
        <v>22120</v>
      </c>
    </row>
    <row r="6824" spans="2:12" x14ac:dyDescent="0.25">
      <c r="B6824">
        <f t="shared" ca="1" si="665"/>
        <v>27</v>
      </c>
      <c r="C6824">
        <f t="shared" ca="1" si="669"/>
        <v>7</v>
      </c>
      <c r="D6824">
        <f t="shared" ca="1" si="669"/>
        <v>1970</v>
      </c>
      <c r="E6824">
        <f t="shared" ca="1" si="669"/>
        <v>2</v>
      </c>
      <c r="F6824">
        <f t="shared" ca="1" si="669"/>
        <v>1</v>
      </c>
      <c r="G6824">
        <f t="shared" ca="1" si="669"/>
        <v>1</v>
      </c>
      <c r="I6824" t="str">
        <f t="shared" ca="1" si="666"/>
        <v>Male</v>
      </c>
      <c r="J6824" t="str">
        <f t="shared" ca="1" si="667"/>
        <v>Aetna</v>
      </c>
      <c r="K6824" t="str">
        <f t="shared" ca="1" si="668"/>
        <v>Discharged</v>
      </c>
      <c r="L6824" s="1">
        <f t="shared" ca="1" si="670"/>
        <v>25776</v>
      </c>
    </row>
    <row r="6825" spans="2:12" x14ac:dyDescent="0.25">
      <c r="B6825">
        <f t="shared" ca="1" si="665"/>
        <v>30</v>
      </c>
      <c r="C6825">
        <f t="shared" ca="1" si="669"/>
        <v>5</v>
      </c>
      <c r="D6825">
        <f t="shared" ca="1" si="669"/>
        <v>1973</v>
      </c>
      <c r="E6825">
        <f t="shared" ca="1" si="669"/>
        <v>2</v>
      </c>
      <c r="F6825">
        <f t="shared" ca="1" si="669"/>
        <v>2</v>
      </c>
      <c r="G6825">
        <f t="shared" ca="1" si="669"/>
        <v>1</v>
      </c>
      <c r="I6825" t="str">
        <f t="shared" ca="1" si="666"/>
        <v>Male</v>
      </c>
      <c r="J6825" t="str">
        <f t="shared" ca="1" si="667"/>
        <v>Medicare</v>
      </c>
      <c r="K6825" t="str">
        <f t="shared" ca="1" si="668"/>
        <v>Discharged</v>
      </c>
      <c r="L6825" s="1">
        <f t="shared" ca="1" si="670"/>
        <v>26814</v>
      </c>
    </row>
    <row r="6826" spans="2:12" x14ac:dyDescent="0.25">
      <c r="B6826">
        <f t="shared" ca="1" si="665"/>
        <v>17</v>
      </c>
      <c r="C6826">
        <f t="shared" ca="1" si="669"/>
        <v>12</v>
      </c>
      <c r="D6826">
        <f t="shared" ca="1" si="669"/>
        <v>1981</v>
      </c>
      <c r="E6826">
        <f t="shared" ca="1" si="669"/>
        <v>1</v>
      </c>
      <c r="F6826">
        <f t="shared" ca="1" si="669"/>
        <v>2</v>
      </c>
      <c r="G6826">
        <f t="shared" ca="1" si="669"/>
        <v>3</v>
      </c>
      <c r="I6826" t="str">
        <f t="shared" ca="1" si="666"/>
        <v>Female</v>
      </c>
      <c r="J6826" t="str">
        <f t="shared" ca="1" si="667"/>
        <v>Medicare</v>
      </c>
      <c r="K6826" t="str">
        <f t="shared" ca="1" si="668"/>
        <v>Transferred</v>
      </c>
      <c r="L6826" s="1">
        <f t="shared" ca="1" si="670"/>
        <v>29937</v>
      </c>
    </row>
    <row r="6827" spans="2:12" x14ac:dyDescent="0.25">
      <c r="B6827">
        <f t="shared" ca="1" si="665"/>
        <v>24</v>
      </c>
      <c r="C6827">
        <f t="shared" ca="1" si="669"/>
        <v>3</v>
      </c>
      <c r="D6827">
        <f t="shared" ca="1" si="669"/>
        <v>1994</v>
      </c>
      <c r="E6827">
        <f t="shared" ca="1" si="669"/>
        <v>2</v>
      </c>
      <c r="F6827">
        <f t="shared" ca="1" si="669"/>
        <v>3</v>
      </c>
      <c r="G6827">
        <f t="shared" ca="1" si="669"/>
        <v>3</v>
      </c>
      <c r="I6827" t="str">
        <f t="shared" ca="1" si="666"/>
        <v>Male</v>
      </c>
      <c r="J6827" t="str">
        <f t="shared" ca="1" si="667"/>
        <v>Medicaid</v>
      </c>
      <c r="K6827" t="str">
        <f t="shared" ca="1" si="668"/>
        <v>Transferred</v>
      </c>
      <c r="L6827" s="1">
        <f t="shared" ca="1" si="670"/>
        <v>34417</v>
      </c>
    </row>
    <row r="6828" spans="2:12" x14ac:dyDescent="0.25">
      <c r="B6828">
        <f t="shared" ca="1" si="665"/>
        <v>25</v>
      </c>
      <c r="C6828">
        <f t="shared" ca="1" si="669"/>
        <v>11</v>
      </c>
      <c r="D6828">
        <f t="shared" ca="1" si="669"/>
        <v>1947</v>
      </c>
      <c r="E6828">
        <f t="shared" ca="1" si="669"/>
        <v>1</v>
      </c>
      <c r="F6828">
        <f t="shared" ca="1" si="669"/>
        <v>4</v>
      </c>
      <c r="G6828">
        <f t="shared" ca="1" si="669"/>
        <v>1</v>
      </c>
      <c r="I6828" t="str">
        <f t="shared" ca="1" si="666"/>
        <v>Female</v>
      </c>
      <c r="J6828" t="str">
        <f t="shared" ca="1" si="667"/>
        <v>Self-pay</v>
      </c>
      <c r="K6828" t="str">
        <f t="shared" ca="1" si="668"/>
        <v>Discharged</v>
      </c>
      <c r="L6828" s="1">
        <f t="shared" ca="1" si="670"/>
        <v>17496</v>
      </c>
    </row>
    <row r="6829" spans="2:12" x14ac:dyDescent="0.25">
      <c r="B6829">
        <f t="shared" ca="1" si="665"/>
        <v>28</v>
      </c>
      <c r="C6829">
        <f t="shared" ca="1" si="669"/>
        <v>6</v>
      </c>
      <c r="D6829">
        <f t="shared" ca="1" si="669"/>
        <v>1958</v>
      </c>
      <c r="E6829">
        <f t="shared" ca="1" si="669"/>
        <v>2</v>
      </c>
      <c r="F6829">
        <f t="shared" ca="1" si="669"/>
        <v>1</v>
      </c>
      <c r="G6829">
        <f t="shared" ca="1" si="669"/>
        <v>1</v>
      </c>
      <c r="I6829" t="str">
        <f t="shared" ca="1" si="666"/>
        <v>Male</v>
      </c>
      <c r="J6829" t="str">
        <f t="shared" ca="1" si="667"/>
        <v>Aetna</v>
      </c>
      <c r="K6829" t="str">
        <f t="shared" ca="1" si="668"/>
        <v>Discharged</v>
      </c>
      <c r="L6829" s="1">
        <f t="shared" ca="1" si="670"/>
        <v>21364</v>
      </c>
    </row>
    <row r="6830" spans="2:12" x14ac:dyDescent="0.25">
      <c r="B6830">
        <f t="shared" ca="1" si="665"/>
        <v>6</v>
      </c>
      <c r="C6830">
        <f t="shared" ca="1" si="669"/>
        <v>2</v>
      </c>
      <c r="D6830">
        <f t="shared" ca="1" si="669"/>
        <v>1975</v>
      </c>
      <c r="E6830">
        <f t="shared" ca="1" si="669"/>
        <v>1</v>
      </c>
      <c r="F6830">
        <f t="shared" ca="1" si="669"/>
        <v>5</v>
      </c>
      <c r="G6830">
        <f t="shared" ca="1" si="669"/>
        <v>4</v>
      </c>
      <c r="I6830" t="str">
        <f t="shared" ca="1" si="666"/>
        <v>Female</v>
      </c>
      <c r="J6830" t="str">
        <f t="shared" ca="1" si="667"/>
        <v>Blue Cross</v>
      </c>
      <c r="K6830" t="str">
        <f t="shared" ca="1" si="668"/>
        <v>Left without being seen</v>
      </c>
      <c r="L6830" s="1">
        <f t="shared" ca="1" si="670"/>
        <v>27431</v>
      </c>
    </row>
    <row r="6831" spans="2:12" x14ac:dyDescent="0.25">
      <c r="B6831">
        <f t="shared" ca="1" si="665"/>
        <v>1</v>
      </c>
      <c r="C6831">
        <f t="shared" ca="1" si="669"/>
        <v>8</v>
      </c>
      <c r="D6831">
        <f t="shared" ca="1" si="669"/>
        <v>1924</v>
      </c>
      <c r="E6831">
        <f t="shared" ca="1" si="669"/>
        <v>1</v>
      </c>
      <c r="F6831">
        <f t="shared" ca="1" si="669"/>
        <v>3</v>
      </c>
      <c r="G6831">
        <f t="shared" ca="1" si="669"/>
        <v>2</v>
      </c>
      <c r="I6831" t="str">
        <f t="shared" ca="1" si="666"/>
        <v>Female</v>
      </c>
      <c r="J6831" t="str">
        <f t="shared" ca="1" si="667"/>
        <v>Medicaid</v>
      </c>
      <c r="K6831" t="str">
        <f t="shared" ca="1" si="668"/>
        <v>Admitted</v>
      </c>
      <c r="L6831" s="1">
        <f t="shared" ca="1" si="670"/>
        <v>8980</v>
      </c>
    </row>
    <row r="6832" spans="2:12" x14ac:dyDescent="0.25">
      <c r="B6832">
        <f t="shared" ca="1" si="665"/>
        <v>15</v>
      </c>
      <c r="C6832">
        <f t="shared" ca="1" si="669"/>
        <v>2</v>
      </c>
      <c r="D6832">
        <f t="shared" ca="1" si="669"/>
        <v>1924</v>
      </c>
      <c r="E6832">
        <f t="shared" ca="1" si="669"/>
        <v>2</v>
      </c>
      <c r="F6832">
        <f t="shared" ca="1" si="669"/>
        <v>1</v>
      </c>
      <c r="G6832">
        <f t="shared" ca="1" si="669"/>
        <v>2</v>
      </c>
      <c r="I6832" t="str">
        <f t="shared" ca="1" si="666"/>
        <v>Male</v>
      </c>
      <c r="J6832" t="str">
        <f t="shared" ca="1" si="667"/>
        <v>Aetna</v>
      </c>
      <c r="K6832" t="str">
        <f t="shared" ca="1" si="668"/>
        <v>Admitted</v>
      </c>
      <c r="L6832" s="1">
        <f t="shared" ca="1" si="670"/>
        <v>8812</v>
      </c>
    </row>
    <row r="6833" spans="2:12" x14ac:dyDescent="0.25">
      <c r="B6833">
        <f t="shared" ca="1" si="665"/>
        <v>26</v>
      </c>
      <c r="C6833">
        <f t="shared" ca="1" si="669"/>
        <v>2</v>
      </c>
      <c r="D6833">
        <f t="shared" ca="1" si="669"/>
        <v>1926</v>
      </c>
      <c r="E6833">
        <f t="shared" ca="1" si="669"/>
        <v>1</v>
      </c>
      <c r="F6833">
        <f t="shared" ca="1" si="669"/>
        <v>1</v>
      </c>
      <c r="G6833">
        <f t="shared" ca="1" si="669"/>
        <v>4</v>
      </c>
      <c r="I6833" t="str">
        <f t="shared" ca="1" si="666"/>
        <v>Female</v>
      </c>
      <c r="J6833" t="str">
        <f t="shared" ca="1" si="667"/>
        <v>Aetna</v>
      </c>
      <c r="K6833" t="str">
        <f t="shared" ca="1" si="668"/>
        <v>Left without being seen</v>
      </c>
      <c r="L6833" s="1">
        <f t="shared" ca="1" si="670"/>
        <v>9554</v>
      </c>
    </row>
    <row r="6834" spans="2:12" x14ac:dyDescent="0.25">
      <c r="B6834">
        <f t="shared" ca="1" si="665"/>
        <v>10</v>
      </c>
      <c r="C6834">
        <f t="shared" ca="1" si="669"/>
        <v>1</v>
      </c>
      <c r="D6834">
        <f t="shared" ca="1" si="669"/>
        <v>2003</v>
      </c>
      <c r="E6834">
        <f t="shared" ca="1" si="669"/>
        <v>1</v>
      </c>
      <c r="F6834">
        <f t="shared" ca="1" si="669"/>
        <v>4</v>
      </c>
      <c r="G6834">
        <f t="shared" ca="1" si="669"/>
        <v>4</v>
      </c>
      <c r="I6834" t="str">
        <f t="shared" ca="1" si="666"/>
        <v>Female</v>
      </c>
      <c r="J6834" t="str">
        <f t="shared" ca="1" si="667"/>
        <v>Self-pay</v>
      </c>
      <c r="K6834" t="str">
        <f t="shared" ca="1" si="668"/>
        <v>Left without being seen</v>
      </c>
      <c r="L6834" s="1">
        <f t="shared" ca="1" si="670"/>
        <v>37631</v>
      </c>
    </row>
    <row r="6835" spans="2:12" x14ac:dyDescent="0.25">
      <c r="B6835">
        <f t="shared" ca="1" si="665"/>
        <v>27</v>
      </c>
      <c r="C6835">
        <f t="shared" ca="1" si="669"/>
        <v>3</v>
      </c>
      <c r="D6835">
        <f t="shared" ca="1" si="669"/>
        <v>1927</v>
      </c>
      <c r="E6835">
        <f t="shared" ca="1" si="669"/>
        <v>1</v>
      </c>
      <c r="F6835">
        <f t="shared" ca="1" si="669"/>
        <v>5</v>
      </c>
      <c r="G6835">
        <f t="shared" ca="1" si="669"/>
        <v>3</v>
      </c>
      <c r="I6835" t="str">
        <f t="shared" ca="1" si="666"/>
        <v>Female</v>
      </c>
      <c r="J6835" t="str">
        <f t="shared" ca="1" si="667"/>
        <v>Blue Cross</v>
      </c>
      <c r="K6835" t="str">
        <f t="shared" ca="1" si="668"/>
        <v>Transferred</v>
      </c>
      <c r="L6835" s="1">
        <f t="shared" ca="1" si="670"/>
        <v>9948</v>
      </c>
    </row>
    <row r="6836" spans="2:12" x14ac:dyDescent="0.25">
      <c r="B6836">
        <f t="shared" ca="1" si="665"/>
        <v>27</v>
      </c>
      <c r="C6836">
        <f t="shared" ca="1" si="669"/>
        <v>9</v>
      </c>
      <c r="D6836">
        <f t="shared" ca="1" si="669"/>
        <v>1977</v>
      </c>
      <c r="E6836">
        <f t="shared" ca="1" si="669"/>
        <v>2</v>
      </c>
      <c r="F6836">
        <f t="shared" ca="1" si="669"/>
        <v>5</v>
      </c>
      <c r="G6836">
        <f t="shared" ca="1" si="669"/>
        <v>4</v>
      </c>
      <c r="I6836" t="str">
        <f t="shared" ca="1" si="666"/>
        <v>Male</v>
      </c>
      <c r="J6836" t="str">
        <f t="shared" ca="1" si="667"/>
        <v>Blue Cross</v>
      </c>
      <c r="K6836" t="str">
        <f t="shared" ca="1" si="668"/>
        <v>Left without being seen</v>
      </c>
      <c r="L6836" s="1">
        <f t="shared" ca="1" si="670"/>
        <v>28395</v>
      </c>
    </row>
    <row r="6837" spans="2:12" x14ac:dyDescent="0.25">
      <c r="B6837">
        <f t="shared" ca="1" si="665"/>
        <v>26</v>
      </c>
      <c r="C6837">
        <f t="shared" ca="1" si="669"/>
        <v>5</v>
      </c>
      <c r="D6837">
        <f t="shared" ca="1" si="669"/>
        <v>1998</v>
      </c>
      <c r="E6837">
        <f t="shared" ca="1" si="669"/>
        <v>1</v>
      </c>
      <c r="F6837">
        <f t="shared" ca="1" si="669"/>
        <v>3</v>
      </c>
      <c r="G6837">
        <f t="shared" ca="1" si="669"/>
        <v>2</v>
      </c>
      <c r="I6837" t="str">
        <f t="shared" ca="1" si="666"/>
        <v>Female</v>
      </c>
      <c r="J6837" t="str">
        <f t="shared" ca="1" si="667"/>
        <v>Medicaid</v>
      </c>
      <c r="K6837" t="str">
        <f t="shared" ca="1" si="668"/>
        <v>Admitted</v>
      </c>
      <c r="L6837" s="1">
        <f t="shared" ca="1" si="670"/>
        <v>35941</v>
      </c>
    </row>
    <row r="6838" spans="2:12" x14ac:dyDescent="0.25">
      <c r="B6838">
        <f t="shared" ca="1" si="665"/>
        <v>29</v>
      </c>
      <c r="C6838">
        <f t="shared" ca="1" si="669"/>
        <v>8</v>
      </c>
      <c r="D6838">
        <f t="shared" ca="1" si="669"/>
        <v>1916</v>
      </c>
      <c r="E6838">
        <f t="shared" ca="1" si="669"/>
        <v>1</v>
      </c>
      <c r="F6838">
        <f t="shared" ca="1" si="669"/>
        <v>3</v>
      </c>
      <c r="G6838">
        <f t="shared" ca="1" si="669"/>
        <v>2</v>
      </c>
      <c r="I6838" t="str">
        <f t="shared" ca="1" si="666"/>
        <v>Female</v>
      </c>
      <c r="J6838" t="str">
        <f t="shared" ca="1" si="667"/>
        <v>Medicaid</v>
      </c>
      <c r="K6838" t="str">
        <f t="shared" ca="1" si="668"/>
        <v>Admitted</v>
      </c>
      <c r="L6838" s="1">
        <f t="shared" ca="1" si="670"/>
        <v>6086</v>
      </c>
    </row>
    <row r="6839" spans="2:12" x14ac:dyDescent="0.25">
      <c r="B6839">
        <f t="shared" ca="1" si="665"/>
        <v>2</v>
      </c>
      <c r="C6839">
        <f t="shared" ca="1" si="669"/>
        <v>9</v>
      </c>
      <c r="D6839">
        <f t="shared" ca="1" si="669"/>
        <v>1918</v>
      </c>
      <c r="E6839">
        <f t="shared" ca="1" si="669"/>
        <v>1</v>
      </c>
      <c r="F6839">
        <f t="shared" ca="1" si="669"/>
        <v>2</v>
      </c>
      <c r="G6839">
        <f t="shared" ca="1" si="669"/>
        <v>2</v>
      </c>
      <c r="I6839" t="str">
        <f t="shared" ca="1" si="666"/>
        <v>Female</v>
      </c>
      <c r="J6839" t="str">
        <f t="shared" ca="1" si="667"/>
        <v>Medicare</v>
      </c>
      <c r="K6839" t="str">
        <f t="shared" ca="1" si="668"/>
        <v>Admitted</v>
      </c>
      <c r="L6839" s="1">
        <f t="shared" ca="1" si="670"/>
        <v>6820</v>
      </c>
    </row>
    <row r="6840" spans="2:12" x14ac:dyDescent="0.25">
      <c r="B6840">
        <f t="shared" ca="1" si="665"/>
        <v>7</v>
      </c>
      <c r="C6840">
        <f t="shared" ca="1" si="669"/>
        <v>9</v>
      </c>
      <c r="D6840">
        <f t="shared" ca="1" si="669"/>
        <v>1979</v>
      </c>
      <c r="E6840">
        <f t="shared" ca="1" si="669"/>
        <v>2</v>
      </c>
      <c r="F6840">
        <f t="shared" ca="1" si="669"/>
        <v>1</v>
      </c>
      <c r="G6840">
        <f t="shared" ca="1" si="669"/>
        <v>2</v>
      </c>
      <c r="I6840" t="str">
        <f t="shared" ca="1" si="666"/>
        <v>Male</v>
      </c>
      <c r="J6840" t="str">
        <f t="shared" ca="1" si="667"/>
        <v>Aetna</v>
      </c>
      <c r="K6840" t="str">
        <f t="shared" ca="1" si="668"/>
        <v>Admitted</v>
      </c>
      <c r="L6840" s="1">
        <f t="shared" ca="1" si="670"/>
        <v>29105</v>
      </c>
    </row>
    <row r="6841" spans="2:12" x14ac:dyDescent="0.25">
      <c r="B6841">
        <f t="shared" ca="1" si="665"/>
        <v>22</v>
      </c>
      <c r="C6841">
        <f t="shared" ca="1" si="669"/>
        <v>10</v>
      </c>
      <c r="D6841">
        <f t="shared" ca="1" si="669"/>
        <v>1925</v>
      </c>
      <c r="E6841">
        <f t="shared" ca="1" si="669"/>
        <v>1</v>
      </c>
      <c r="F6841">
        <f t="shared" ca="1" si="669"/>
        <v>4</v>
      </c>
      <c r="G6841">
        <f t="shared" ca="1" si="669"/>
        <v>1</v>
      </c>
      <c r="I6841" t="str">
        <f t="shared" ca="1" si="666"/>
        <v>Female</v>
      </c>
      <c r="J6841" t="str">
        <f t="shared" ca="1" si="667"/>
        <v>Self-pay</v>
      </c>
      <c r="K6841" t="str">
        <f t="shared" ca="1" si="668"/>
        <v>Discharged</v>
      </c>
      <c r="L6841" s="1">
        <f t="shared" ca="1" si="670"/>
        <v>9427</v>
      </c>
    </row>
    <row r="6842" spans="2:12" x14ac:dyDescent="0.25">
      <c r="B6842">
        <f t="shared" ca="1" si="665"/>
        <v>4</v>
      </c>
      <c r="C6842">
        <f t="shared" ca="1" si="669"/>
        <v>6</v>
      </c>
      <c r="D6842">
        <f t="shared" ca="1" si="669"/>
        <v>1917</v>
      </c>
      <c r="E6842">
        <f t="shared" ca="1" si="669"/>
        <v>2</v>
      </c>
      <c r="F6842">
        <f t="shared" ca="1" si="669"/>
        <v>5</v>
      </c>
      <c r="G6842">
        <f t="shared" ca="1" si="669"/>
        <v>4</v>
      </c>
      <c r="I6842" t="str">
        <f t="shared" ca="1" si="666"/>
        <v>Male</v>
      </c>
      <c r="J6842" t="str">
        <f t="shared" ca="1" si="667"/>
        <v>Blue Cross</v>
      </c>
      <c r="K6842" t="str">
        <f t="shared" ca="1" si="668"/>
        <v>Left without being seen</v>
      </c>
      <c r="L6842" s="1">
        <f t="shared" ca="1" si="670"/>
        <v>6365</v>
      </c>
    </row>
    <row r="6843" spans="2:12" x14ac:dyDescent="0.25">
      <c r="B6843">
        <f t="shared" ca="1" si="665"/>
        <v>7</v>
      </c>
      <c r="C6843">
        <f t="shared" ca="1" si="669"/>
        <v>7</v>
      </c>
      <c r="D6843">
        <f t="shared" ca="1" si="669"/>
        <v>1980</v>
      </c>
      <c r="E6843">
        <f t="shared" ca="1" si="669"/>
        <v>2</v>
      </c>
      <c r="F6843">
        <f t="shared" ca="1" si="669"/>
        <v>1</v>
      </c>
      <c r="G6843">
        <f t="shared" ca="1" si="669"/>
        <v>1</v>
      </c>
      <c r="I6843" t="str">
        <f t="shared" ca="1" si="666"/>
        <v>Male</v>
      </c>
      <c r="J6843" t="str">
        <f t="shared" ca="1" si="667"/>
        <v>Aetna</v>
      </c>
      <c r="K6843" t="str">
        <f t="shared" ca="1" si="668"/>
        <v>Discharged</v>
      </c>
      <c r="L6843" s="1">
        <f t="shared" ca="1" si="670"/>
        <v>29409</v>
      </c>
    </row>
    <row r="6844" spans="2:12" x14ac:dyDescent="0.25">
      <c r="B6844">
        <f t="shared" ca="1" si="665"/>
        <v>5</v>
      </c>
      <c r="C6844">
        <f t="shared" ca="1" si="669"/>
        <v>2</v>
      </c>
      <c r="D6844">
        <f t="shared" ca="1" si="669"/>
        <v>1973</v>
      </c>
      <c r="E6844">
        <f t="shared" ca="1" si="669"/>
        <v>1</v>
      </c>
      <c r="F6844">
        <f t="shared" ca="1" si="669"/>
        <v>4</v>
      </c>
      <c r="G6844">
        <f t="shared" ca="1" si="669"/>
        <v>2</v>
      </c>
      <c r="I6844" t="str">
        <f t="shared" ca="1" si="666"/>
        <v>Female</v>
      </c>
      <c r="J6844" t="str">
        <f t="shared" ca="1" si="667"/>
        <v>Self-pay</v>
      </c>
      <c r="K6844" t="str">
        <f t="shared" ca="1" si="668"/>
        <v>Admitted</v>
      </c>
      <c r="L6844" s="1">
        <f t="shared" ca="1" si="670"/>
        <v>26700</v>
      </c>
    </row>
    <row r="6845" spans="2:12" x14ac:dyDescent="0.25">
      <c r="B6845">
        <f t="shared" ca="1" si="665"/>
        <v>30</v>
      </c>
      <c r="C6845">
        <f t="shared" ca="1" si="669"/>
        <v>11</v>
      </c>
      <c r="D6845">
        <f t="shared" ca="1" si="669"/>
        <v>1933</v>
      </c>
      <c r="E6845">
        <f t="shared" ca="1" si="669"/>
        <v>2</v>
      </c>
      <c r="F6845">
        <f t="shared" ca="1" si="669"/>
        <v>4</v>
      </c>
      <c r="G6845">
        <f t="shared" ca="1" si="669"/>
        <v>2</v>
      </c>
      <c r="I6845" t="str">
        <f t="shared" ca="1" si="666"/>
        <v>Male</v>
      </c>
      <c r="J6845" t="str">
        <f t="shared" ca="1" si="667"/>
        <v>Self-pay</v>
      </c>
      <c r="K6845" t="str">
        <f t="shared" ca="1" si="668"/>
        <v>Admitted</v>
      </c>
      <c r="L6845" s="1">
        <f t="shared" ca="1" si="670"/>
        <v>12388</v>
      </c>
    </row>
    <row r="6846" spans="2:12" x14ac:dyDescent="0.25">
      <c r="B6846">
        <f t="shared" ca="1" si="665"/>
        <v>4</v>
      </c>
      <c r="C6846">
        <f t="shared" ca="1" si="669"/>
        <v>3</v>
      </c>
      <c r="D6846">
        <f t="shared" ca="1" si="669"/>
        <v>1985</v>
      </c>
      <c r="E6846">
        <f t="shared" ca="1" si="669"/>
        <v>1</v>
      </c>
      <c r="F6846">
        <f t="shared" ca="1" si="669"/>
        <v>1</v>
      </c>
      <c r="G6846">
        <f t="shared" ca="1" si="669"/>
        <v>4</v>
      </c>
      <c r="I6846" t="str">
        <f t="shared" ca="1" si="666"/>
        <v>Female</v>
      </c>
      <c r="J6846" t="str">
        <f t="shared" ca="1" si="667"/>
        <v>Aetna</v>
      </c>
      <c r="K6846" t="str">
        <f t="shared" ca="1" si="668"/>
        <v>Left without being seen</v>
      </c>
      <c r="L6846" s="1">
        <f t="shared" ca="1" si="670"/>
        <v>31110</v>
      </c>
    </row>
    <row r="6847" spans="2:12" x14ac:dyDescent="0.25">
      <c r="B6847">
        <f t="shared" ca="1" si="665"/>
        <v>13</v>
      </c>
      <c r="C6847">
        <f t="shared" ca="1" si="669"/>
        <v>7</v>
      </c>
      <c r="D6847">
        <f t="shared" ca="1" si="669"/>
        <v>1931</v>
      </c>
      <c r="E6847">
        <f t="shared" ca="1" si="669"/>
        <v>1</v>
      </c>
      <c r="F6847">
        <f t="shared" ca="1" si="669"/>
        <v>4</v>
      </c>
      <c r="G6847">
        <f t="shared" ca="1" si="669"/>
        <v>2</v>
      </c>
      <c r="I6847" t="str">
        <f t="shared" ca="1" si="666"/>
        <v>Female</v>
      </c>
      <c r="J6847" t="str">
        <f t="shared" ca="1" si="667"/>
        <v>Self-pay</v>
      </c>
      <c r="K6847" t="str">
        <f t="shared" ca="1" si="668"/>
        <v>Admitted</v>
      </c>
      <c r="L6847" s="1">
        <f t="shared" ca="1" si="670"/>
        <v>11517</v>
      </c>
    </row>
    <row r="6848" spans="2:12" x14ac:dyDescent="0.25">
      <c r="B6848">
        <f t="shared" ca="1" si="665"/>
        <v>6</v>
      </c>
      <c r="C6848">
        <f t="shared" ca="1" si="669"/>
        <v>3</v>
      </c>
      <c r="D6848">
        <f t="shared" ca="1" si="669"/>
        <v>1990</v>
      </c>
      <c r="E6848">
        <f t="shared" ca="1" si="669"/>
        <v>2</v>
      </c>
      <c r="F6848">
        <f t="shared" ca="1" si="669"/>
        <v>1</v>
      </c>
      <c r="G6848">
        <f t="shared" ca="1" si="669"/>
        <v>3</v>
      </c>
      <c r="I6848" t="str">
        <f t="shared" ca="1" si="666"/>
        <v>Male</v>
      </c>
      <c r="J6848" t="str">
        <f t="shared" ca="1" si="667"/>
        <v>Aetna</v>
      </c>
      <c r="K6848" t="str">
        <f t="shared" ca="1" si="668"/>
        <v>Transferred</v>
      </c>
      <c r="L6848" s="1">
        <f t="shared" ca="1" si="670"/>
        <v>32938</v>
      </c>
    </row>
    <row r="6849" spans="2:12" x14ac:dyDescent="0.25">
      <c r="B6849">
        <f t="shared" ca="1" si="665"/>
        <v>9</v>
      </c>
      <c r="C6849">
        <f t="shared" ca="1" si="669"/>
        <v>7</v>
      </c>
      <c r="D6849">
        <f t="shared" ca="1" si="669"/>
        <v>1940</v>
      </c>
      <c r="E6849">
        <f t="shared" ca="1" si="669"/>
        <v>2</v>
      </c>
      <c r="F6849">
        <f t="shared" ca="1" si="669"/>
        <v>1</v>
      </c>
      <c r="G6849">
        <f t="shared" ca="1" si="669"/>
        <v>1</v>
      </c>
      <c r="I6849" t="str">
        <f t="shared" ca="1" si="666"/>
        <v>Male</v>
      </c>
      <c r="J6849" t="str">
        <f t="shared" ca="1" si="667"/>
        <v>Aetna</v>
      </c>
      <c r="K6849" t="str">
        <f t="shared" ca="1" si="668"/>
        <v>Discharged</v>
      </c>
      <c r="L6849" s="1">
        <f t="shared" ca="1" si="670"/>
        <v>14801</v>
      </c>
    </row>
    <row r="6850" spans="2:12" x14ac:dyDescent="0.25">
      <c r="B6850">
        <f t="shared" ca="1" si="665"/>
        <v>15</v>
      </c>
      <c r="C6850">
        <f t="shared" ca="1" si="669"/>
        <v>6</v>
      </c>
      <c r="D6850">
        <f t="shared" ca="1" si="669"/>
        <v>1964</v>
      </c>
      <c r="E6850">
        <f t="shared" ca="1" si="669"/>
        <v>1</v>
      </c>
      <c r="F6850">
        <f t="shared" ca="1" si="669"/>
        <v>2</v>
      </c>
      <c r="G6850">
        <f t="shared" ca="1" si="669"/>
        <v>4</v>
      </c>
      <c r="I6850" t="str">
        <f t="shared" ca="1" si="666"/>
        <v>Female</v>
      </c>
      <c r="J6850" t="str">
        <f t="shared" ca="1" si="667"/>
        <v>Medicare</v>
      </c>
      <c r="K6850" t="str">
        <f t="shared" ca="1" si="668"/>
        <v>Left without being seen</v>
      </c>
      <c r="L6850" s="1">
        <f t="shared" ca="1" si="670"/>
        <v>23543</v>
      </c>
    </row>
    <row r="6851" spans="2:12" x14ac:dyDescent="0.25">
      <c r="B6851">
        <f t="shared" ca="1" si="665"/>
        <v>19</v>
      </c>
      <c r="C6851">
        <f t="shared" ca="1" si="669"/>
        <v>5</v>
      </c>
      <c r="D6851">
        <f t="shared" ca="1" si="669"/>
        <v>1976</v>
      </c>
      <c r="E6851">
        <f t="shared" ref="C6851:G6902" ca="1" si="671">RANDBETWEEN(E$4,E$5)</f>
        <v>1</v>
      </c>
      <c r="F6851">
        <f t="shared" ca="1" si="671"/>
        <v>4</v>
      </c>
      <c r="G6851">
        <f t="shared" ca="1" si="671"/>
        <v>1</v>
      </c>
      <c r="I6851" t="str">
        <f t="shared" ca="1" si="666"/>
        <v>Female</v>
      </c>
      <c r="J6851" t="str">
        <f t="shared" ca="1" si="667"/>
        <v>Self-pay</v>
      </c>
      <c r="K6851" t="str">
        <f t="shared" ca="1" si="668"/>
        <v>Discharged</v>
      </c>
      <c r="L6851" s="1">
        <f t="shared" ca="1" si="670"/>
        <v>27899</v>
      </c>
    </row>
    <row r="6852" spans="2:12" x14ac:dyDescent="0.25">
      <c r="B6852">
        <f t="shared" ca="1" si="665"/>
        <v>12</v>
      </c>
      <c r="C6852">
        <f t="shared" ca="1" si="671"/>
        <v>12</v>
      </c>
      <c r="D6852">
        <f t="shared" ca="1" si="671"/>
        <v>1999</v>
      </c>
      <c r="E6852">
        <f t="shared" ca="1" si="671"/>
        <v>1</v>
      </c>
      <c r="F6852">
        <f t="shared" ca="1" si="671"/>
        <v>2</v>
      </c>
      <c r="G6852">
        <f t="shared" ca="1" si="671"/>
        <v>1</v>
      </c>
      <c r="I6852" t="str">
        <f t="shared" ca="1" si="666"/>
        <v>Female</v>
      </c>
      <c r="J6852" t="str">
        <f t="shared" ca="1" si="667"/>
        <v>Medicare</v>
      </c>
      <c r="K6852" t="str">
        <f t="shared" ca="1" si="668"/>
        <v>Discharged</v>
      </c>
      <c r="L6852" s="1">
        <f t="shared" ca="1" si="670"/>
        <v>36506</v>
      </c>
    </row>
    <row r="6853" spans="2:12" x14ac:dyDescent="0.25">
      <c r="B6853">
        <f t="shared" ref="B6853:B6916" ca="1" si="672">RANDBETWEEN(B$4,B$5)</f>
        <v>1</v>
      </c>
      <c r="C6853">
        <f t="shared" ca="1" si="671"/>
        <v>3</v>
      </c>
      <c r="D6853">
        <f t="shared" ca="1" si="671"/>
        <v>2000</v>
      </c>
      <c r="E6853">
        <f t="shared" ca="1" si="671"/>
        <v>2</v>
      </c>
      <c r="F6853">
        <f t="shared" ca="1" si="671"/>
        <v>3</v>
      </c>
      <c r="G6853">
        <f t="shared" ca="1" si="671"/>
        <v>3</v>
      </c>
      <c r="I6853" t="str">
        <f t="shared" ca="1" si="666"/>
        <v>Male</v>
      </c>
      <c r="J6853" t="str">
        <f t="shared" ca="1" si="667"/>
        <v>Medicaid</v>
      </c>
      <c r="K6853" t="str">
        <f t="shared" ca="1" si="668"/>
        <v>Transferred</v>
      </c>
      <c r="L6853" s="1">
        <f t="shared" ca="1" si="670"/>
        <v>36586</v>
      </c>
    </row>
    <row r="6854" spans="2:12" x14ac:dyDescent="0.25">
      <c r="B6854">
        <f t="shared" ca="1" si="672"/>
        <v>26</v>
      </c>
      <c r="C6854">
        <f t="shared" ca="1" si="671"/>
        <v>6</v>
      </c>
      <c r="D6854">
        <f t="shared" ca="1" si="671"/>
        <v>1985</v>
      </c>
      <c r="E6854">
        <f t="shared" ca="1" si="671"/>
        <v>1</v>
      </c>
      <c r="F6854">
        <f t="shared" ca="1" si="671"/>
        <v>3</v>
      </c>
      <c r="G6854">
        <f t="shared" ca="1" si="671"/>
        <v>1</v>
      </c>
      <c r="I6854" t="str">
        <f t="shared" ca="1" si="666"/>
        <v>Female</v>
      </c>
      <c r="J6854" t="str">
        <f t="shared" ca="1" si="667"/>
        <v>Medicaid</v>
      </c>
      <c r="K6854" t="str">
        <f t="shared" ca="1" si="668"/>
        <v>Discharged</v>
      </c>
      <c r="L6854" s="1">
        <f t="shared" ca="1" si="670"/>
        <v>31224</v>
      </c>
    </row>
    <row r="6855" spans="2:12" x14ac:dyDescent="0.25">
      <c r="B6855">
        <f t="shared" ca="1" si="672"/>
        <v>2</v>
      </c>
      <c r="C6855">
        <f t="shared" ca="1" si="671"/>
        <v>8</v>
      </c>
      <c r="D6855">
        <f t="shared" ca="1" si="671"/>
        <v>1954</v>
      </c>
      <c r="E6855">
        <f t="shared" ca="1" si="671"/>
        <v>2</v>
      </c>
      <c r="F6855">
        <f t="shared" ca="1" si="671"/>
        <v>2</v>
      </c>
      <c r="G6855">
        <f t="shared" ca="1" si="671"/>
        <v>2</v>
      </c>
      <c r="I6855" t="str">
        <f t="shared" ca="1" si="666"/>
        <v>Male</v>
      </c>
      <c r="J6855" t="str">
        <f t="shared" ca="1" si="667"/>
        <v>Medicare</v>
      </c>
      <c r="K6855" t="str">
        <f t="shared" ca="1" si="668"/>
        <v>Admitted</v>
      </c>
      <c r="L6855" s="1">
        <f t="shared" ca="1" si="670"/>
        <v>19938</v>
      </c>
    </row>
    <row r="6856" spans="2:12" x14ac:dyDescent="0.25">
      <c r="B6856">
        <f t="shared" ca="1" si="672"/>
        <v>19</v>
      </c>
      <c r="C6856">
        <f t="shared" ca="1" si="671"/>
        <v>3</v>
      </c>
      <c r="D6856">
        <f t="shared" ca="1" si="671"/>
        <v>1917</v>
      </c>
      <c r="E6856">
        <f t="shared" ca="1" si="671"/>
        <v>1</v>
      </c>
      <c r="F6856">
        <f t="shared" ca="1" si="671"/>
        <v>5</v>
      </c>
      <c r="G6856">
        <f t="shared" ca="1" si="671"/>
        <v>1</v>
      </c>
      <c r="I6856" t="str">
        <f t="shared" ca="1" si="666"/>
        <v>Female</v>
      </c>
      <c r="J6856" t="str">
        <f t="shared" ca="1" si="667"/>
        <v>Blue Cross</v>
      </c>
      <c r="K6856" t="str">
        <f t="shared" ca="1" si="668"/>
        <v>Discharged</v>
      </c>
      <c r="L6856" s="1">
        <f t="shared" ca="1" si="670"/>
        <v>6288</v>
      </c>
    </row>
    <row r="6857" spans="2:12" x14ac:dyDescent="0.25">
      <c r="B6857">
        <f t="shared" ca="1" si="672"/>
        <v>20</v>
      </c>
      <c r="C6857">
        <f t="shared" ca="1" si="671"/>
        <v>1</v>
      </c>
      <c r="D6857">
        <f t="shared" ca="1" si="671"/>
        <v>1977</v>
      </c>
      <c r="E6857">
        <f t="shared" ca="1" si="671"/>
        <v>1</v>
      </c>
      <c r="F6857">
        <f t="shared" ca="1" si="671"/>
        <v>3</v>
      </c>
      <c r="G6857">
        <f t="shared" ca="1" si="671"/>
        <v>2</v>
      </c>
      <c r="I6857" t="str">
        <f t="shared" ref="I6857:I6920" ca="1" si="673">VLOOKUP(E6857,GenderNum_to_GenderLabel,2,FALSE)</f>
        <v>Female</v>
      </c>
      <c r="J6857" t="str">
        <f t="shared" ref="J6857:J6920" ca="1" si="674">VLOOKUP(F6857,InsuranceNum_to_InsuranceCompany,2,FALSE)</f>
        <v>Medicaid</v>
      </c>
      <c r="K6857" t="str">
        <f t="shared" ref="K6857:K6920" ca="1" si="675">VLOOKUP(G6857,DispositionNum_to_DispositionLabel,2,FALSE)</f>
        <v>Admitted</v>
      </c>
      <c r="L6857" s="1">
        <f t="shared" ca="1" si="670"/>
        <v>28145</v>
      </c>
    </row>
    <row r="6858" spans="2:12" x14ac:dyDescent="0.25">
      <c r="B6858">
        <f t="shared" ca="1" si="672"/>
        <v>12</v>
      </c>
      <c r="C6858">
        <f t="shared" ca="1" si="671"/>
        <v>9</v>
      </c>
      <c r="D6858">
        <f t="shared" ca="1" si="671"/>
        <v>2009</v>
      </c>
      <c r="E6858">
        <f t="shared" ca="1" si="671"/>
        <v>1</v>
      </c>
      <c r="F6858">
        <f t="shared" ca="1" si="671"/>
        <v>4</v>
      </c>
      <c r="G6858">
        <f t="shared" ca="1" si="671"/>
        <v>4</v>
      </c>
      <c r="I6858" t="str">
        <f t="shared" ca="1" si="673"/>
        <v>Female</v>
      </c>
      <c r="J6858" t="str">
        <f t="shared" ca="1" si="674"/>
        <v>Self-pay</v>
      </c>
      <c r="K6858" t="str">
        <f t="shared" ca="1" si="675"/>
        <v>Left without being seen</v>
      </c>
      <c r="L6858" s="1">
        <f t="shared" ca="1" si="670"/>
        <v>40068</v>
      </c>
    </row>
    <row r="6859" spans="2:12" x14ac:dyDescent="0.25">
      <c r="B6859">
        <f t="shared" ca="1" si="672"/>
        <v>17</v>
      </c>
      <c r="C6859">
        <f t="shared" ca="1" si="671"/>
        <v>10</v>
      </c>
      <c r="D6859">
        <f t="shared" ca="1" si="671"/>
        <v>1944</v>
      </c>
      <c r="E6859">
        <f t="shared" ca="1" si="671"/>
        <v>1</v>
      </c>
      <c r="F6859">
        <f t="shared" ca="1" si="671"/>
        <v>4</v>
      </c>
      <c r="G6859">
        <f t="shared" ca="1" si="671"/>
        <v>2</v>
      </c>
      <c r="I6859" t="str">
        <f t="shared" ca="1" si="673"/>
        <v>Female</v>
      </c>
      <c r="J6859" t="str">
        <f t="shared" ca="1" si="674"/>
        <v>Self-pay</v>
      </c>
      <c r="K6859" t="str">
        <f t="shared" ca="1" si="675"/>
        <v>Admitted</v>
      </c>
      <c r="L6859" s="1">
        <f t="shared" ca="1" si="670"/>
        <v>16362</v>
      </c>
    </row>
    <row r="6860" spans="2:12" x14ac:dyDescent="0.25">
      <c r="B6860">
        <f t="shared" ca="1" si="672"/>
        <v>3</v>
      </c>
      <c r="C6860">
        <f t="shared" ca="1" si="671"/>
        <v>6</v>
      </c>
      <c r="D6860">
        <f t="shared" ca="1" si="671"/>
        <v>1936</v>
      </c>
      <c r="E6860">
        <f t="shared" ca="1" si="671"/>
        <v>2</v>
      </c>
      <c r="F6860">
        <f t="shared" ca="1" si="671"/>
        <v>3</v>
      </c>
      <c r="G6860">
        <f t="shared" ca="1" si="671"/>
        <v>4</v>
      </c>
      <c r="I6860" t="str">
        <f t="shared" ca="1" si="673"/>
        <v>Male</v>
      </c>
      <c r="J6860" t="str">
        <f t="shared" ca="1" si="674"/>
        <v>Medicaid</v>
      </c>
      <c r="K6860" t="str">
        <f t="shared" ca="1" si="675"/>
        <v>Left without being seen</v>
      </c>
      <c r="L6860" s="1">
        <f t="shared" ca="1" si="670"/>
        <v>13304</v>
      </c>
    </row>
    <row r="6861" spans="2:12" x14ac:dyDescent="0.25">
      <c r="B6861">
        <f t="shared" ca="1" si="672"/>
        <v>10</v>
      </c>
      <c r="C6861">
        <f t="shared" ca="1" si="671"/>
        <v>8</v>
      </c>
      <c r="D6861">
        <f t="shared" ca="1" si="671"/>
        <v>2011</v>
      </c>
      <c r="E6861">
        <f t="shared" ca="1" si="671"/>
        <v>2</v>
      </c>
      <c r="F6861">
        <f t="shared" ca="1" si="671"/>
        <v>5</v>
      </c>
      <c r="G6861">
        <f t="shared" ca="1" si="671"/>
        <v>3</v>
      </c>
      <c r="I6861" t="str">
        <f t="shared" ca="1" si="673"/>
        <v>Male</v>
      </c>
      <c r="J6861" t="str">
        <f t="shared" ca="1" si="674"/>
        <v>Blue Cross</v>
      </c>
      <c r="K6861" t="str">
        <f t="shared" ca="1" si="675"/>
        <v>Transferred</v>
      </c>
      <c r="L6861" s="1">
        <f t="shared" ca="1" si="670"/>
        <v>40765</v>
      </c>
    </row>
    <row r="6862" spans="2:12" x14ac:dyDescent="0.25">
      <c r="B6862">
        <f t="shared" ca="1" si="672"/>
        <v>30</v>
      </c>
      <c r="C6862">
        <f t="shared" ca="1" si="671"/>
        <v>4</v>
      </c>
      <c r="D6862">
        <f t="shared" ca="1" si="671"/>
        <v>1967</v>
      </c>
      <c r="E6862">
        <f t="shared" ca="1" si="671"/>
        <v>2</v>
      </c>
      <c r="F6862">
        <f t="shared" ca="1" si="671"/>
        <v>5</v>
      </c>
      <c r="G6862">
        <f t="shared" ca="1" si="671"/>
        <v>1</v>
      </c>
      <c r="I6862" t="str">
        <f t="shared" ca="1" si="673"/>
        <v>Male</v>
      </c>
      <c r="J6862" t="str">
        <f t="shared" ca="1" si="674"/>
        <v>Blue Cross</v>
      </c>
      <c r="K6862" t="str">
        <f t="shared" ca="1" si="675"/>
        <v>Discharged</v>
      </c>
      <c r="L6862" s="1">
        <f t="shared" ca="1" si="670"/>
        <v>24592</v>
      </c>
    </row>
    <row r="6863" spans="2:12" x14ac:dyDescent="0.25">
      <c r="B6863">
        <f t="shared" ca="1" si="672"/>
        <v>1</v>
      </c>
      <c r="C6863">
        <f t="shared" ca="1" si="671"/>
        <v>2</v>
      </c>
      <c r="D6863">
        <f t="shared" ca="1" si="671"/>
        <v>1953</v>
      </c>
      <c r="E6863">
        <f t="shared" ca="1" si="671"/>
        <v>2</v>
      </c>
      <c r="F6863">
        <f t="shared" ca="1" si="671"/>
        <v>4</v>
      </c>
      <c r="G6863">
        <f t="shared" ca="1" si="671"/>
        <v>4</v>
      </c>
      <c r="I6863" t="str">
        <f t="shared" ca="1" si="673"/>
        <v>Male</v>
      </c>
      <c r="J6863" t="str">
        <f t="shared" ca="1" si="674"/>
        <v>Self-pay</v>
      </c>
      <c r="K6863" t="str">
        <f t="shared" ca="1" si="675"/>
        <v>Left without being seen</v>
      </c>
      <c r="L6863" s="1">
        <f t="shared" ca="1" si="670"/>
        <v>19391</v>
      </c>
    </row>
    <row r="6864" spans="2:12" x14ac:dyDescent="0.25">
      <c r="B6864">
        <f t="shared" ca="1" si="672"/>
        <v>16</v>
      </c>
      <c r="C6864">
        <f t="shared" ca="1" si="671"/>
        <v>9</v>
      </c>
      <c r="D6864">
        <f t="shared" ca="1" si="671"/>
        <v>1946</v>
      </c>
      <c r="E6864">
        <f t="shared" ca="1" si="671"/>
        <v>1</v>
      </c>
      <c r="F6864">
        <f t="shared" ca="1" si="671"/>
        <v>2</v>
      </c>
      <c r="G6864">
        <f t="shared" ca="1" si="671"/>
        <v>3</v>
      </c>
      <c r="I6864" t="str">
        <f t="shared" ca="1" si="673"/>
        <v>Female</v>
      </c>
      <c r="J6864" t="str">
        <f t="shared" ca="1" si="674"/>
        <v>Medicare</v>
      </c>
      <c r="K6864" t="str">
        <f t="shared" ca="1" si="675"/>
        <v>Transferred</v>
      </c>
      <c r="L6864" s="1">
        <f t="shared" ca="1" si="670"/>
        <v>17061</v>
      </c>
    </row>
    <row r="6865" spans="2:12" x14ac:dyDescent="0.25">
      <c r="B6865">
        <f t="shared" ca="1" si="672"/>
        <v>15</v>
      </c>
      <c r="C6865">
        <f t="shared" ca="1" si="671"/>
        <v>1</v>
      </c>
      <c r="D6865">
        <f t="shared" ca="1" si="671"/>
        <v>1924</v>
      </c>
      <c r="E6865">
        <f t="shared" ca="1" si="671"/>
        <v>1</v>
      </c>
      <c r="F6865">
        <f t="shared" ca="1" si="671"/>
        <v>4</v>
      </c>
      <c r="G6865">
        <f t="shared" ca="1" si="671"/>
        <v>1</v>
      </c>
      <c r="I6865" t="str">
        <f t="shared" ca="1" si="673"/>
        <v>Female</v>
      </c>
      <c r="J6865" t="str">
        <f t="shared" ca="1" si="674"/>
        <v>Self-pay</v>
      </c>
      <c r="K6865" t="str">
        <f t="shared" ca="1" si="675"/>
        <v>Discharged</v>
      </c>
      <c r="L6865" s="1">
        <f t="shared" ca="1" si="670"/>
        <v>8781</v>
      </c>
    </row>
    <row r="6866" spans="2:12" x14ac:dyDescent="0.25">
      <c r="B6866">
        <f t="shared" ca="1" si="672"/>
        <v>21</v>
      </c>
      <c r="C6866">
        <f t="shared" ca="1" si="671"/>
        <v>8</v>
      </c>
      <c r="D6866">
        <f t="shared" ca="1" si="671"/>
        <v>1986</v>
      </c>
      <c r="E6866">
        <f t="shared" ca="1" si="671"/>
        <v>2</v>
      </c>
      <c r="F6866">
        <f t="shared" ca="1" si="671"/>
        <v>4</v>
      </c>
      <c r="G6866">
        <f t="shared" ca="1" si="671"/>
        <v>2</v>
      </c>
      <c r="I6866" t="str">
        <f t="shared" ca="1" si="673"/>
        <v>Male</v>
      </c>
      <c r="J6866" t="str">
        <f t="shared" ca="1" si="674"/>
        <v>Self-pay</v>
      </c>
      <c r="K6866" t="str">
        <f t="shared" ca="1" si="675"/>
        <v>Admitted</v>
      </c>
      <c r="L6866" s="1">
        <f t="shared" ca="1" si="670"/>
        <v>31645</v>
      </c>
    </row>
    <row r="6867" spans="2:12" x14ac:dyDescent="0.25">
      <c r="B6867">
        <f t="shared" ca="1" si="672"/>
        <v>29</v>
      </c>
      <c r="C6867">
        <f t="shared" ca="1" si="671"/>
        <v>7</v>
      </c>
      <c r="D6867">
        <f t="shared" ca="1" si="671"/>
        <v>2005</v>
      </c>
      <c r="E6867">
        <f t="shared" ca="1" si="671"/>
        <v>1</v>
      </c>
      <c r="F6867">
        <f t="shared" ca="1" si="671"/>
        <v>2</v>
      </c>
      <c r="G6867">
        <f t="shared" ca="1" si="671"/>
        <v>2</v>
      </c>
      <c r="I6867" t="str">
        <f t="shared" ca="1" si="673"/>
        <v>Female</v>
      </c>
      <c r="J6867" t="str">
        <f t="shared" ca="1" si="674"/>
        <v>Medicare</v>
      </c>
      <c r="K6867" t="str">
        <f t="shared" ca="1" si="675"/>
        <v>Admitted</v>
      </c>
      <c r="L6867" s="1">
        <f t="shared" ca="1" si="670"/>
        <v>38562</v>
      </c>
    </row>
    <row r="6868" spans="2:12" x14ac:dyDescent="0.25">
      <c r="B6868">
        <f t="shared" ca="1" si="672"/>
        <v>10</v>
      </c>
      <c r="C6868">
        <f t="shared" ca="1" si="671"/>
        <v>1</v>
      </c>
      <c r="D6868">
        <f t="shared" ca="1" si="671"/>
        <v>2000</v>
      </c>
      <c r="E6868">
        <f t="shared" ca="1" si="671"/>
        <v>2</v>
      </c>
      <c r="F6868">
        <f t="shared" ca="1" si="671"/>
        <v>3</v>
      </c>
      <c r="G6868">
        <f t="shared" ca="1" si="671"/>
        <v>4</v>
      </c>
      <c r="I6868" t="str">
        <f t="shared" ca="1" si="673"/>
        <v>Male</v>
      </c>
      <c r="J6868" t="str">
        <f t="shared" ca="1" si="674"/>
        <v>Medicaid</v>
      </c>
      <c r="K6868" t="str">
        <f t="shared" ca="1" si="675"/>
        <v>Left without being seen</v>
      </c>
      <c r="L6868" s="1">
        <f t="shared" ref="L6868:L6931" ca="1" si="676">DATE(D6868,C6868,B6868)</f>
        <v>36535</v>
      </c>
    </row>
    <row r="6869" spans="2:12" x14ac:dyDescent="0.25">
      <c r="B6869">
        <f t="shared" ca="1" si="672"/>
        <v>19</v>
      </c>
      <c r="C6869">
        <f t="shared" ca="1" si="671"/>
        <v>1</v>
      </c>
      <c r="D6869">
        <f t="shared" ca="1" si="671"/>
        <v>1929</v>
      </c>
      <c r="E6869">
        <f t="shared" ca="1" si="671"/>
        <v>2</v>
      </c>
      <c r="F6869">
        <f t="shared" ca="1" si="671"/>
        <v>1</v>
      </c>
      <c r="G6869">
        <f t="shared" ca="1" si="671"/>
        <v>4</v>
      </c>
      <c r="I6869" t="str">
        <f t="shared" ca="1" si="673"/>
        <v>Male</v>
      </c>
      <c r="J6869" t="str">
        <f t="shared" ca="1" si="674"/>
        <v>Aetna</v>
      </c>
      <c r="K6869" t="str">
        <f t="shared" ca="1" si="675"/>
        <v>Left without being seen</v>
      </c>
      <c r="L6869" s="1">
        <f t="shared" ca="1" si="676"/>
        <v>10612</v>
      </c>
    </row>
    <row r="6870" spans="2:12" x14ac:dyDescent="0.25">
      <c r="B6870">
        <f t="shared" ca="1" si="672"/>
        <v>20</v>
      </c>
      <c r="C6870">
        <f t="shared" ca="1" si="671"/>
        <v>3</v>
      </c>
      <c r="D6870">
        <f t="shared" ca="1" si="671"/>
        <v>2006</v>
      </c>
      <c r="E6870">
        <f t="shared" ca="1" si="671"/>
        <v>1</v>
      </c>
      <c r="F6870">
        <f t="shared" ca="1" si="671"/>
        <v>3</v>
      </c>
      <c r="G6870">
        <f t="shared" ca="1" si="671"/>
        <v>3</v>
      </c>
      <c r="I6870" t="str">
        <f t="shared" ca="1" si="673"/>
        <v>Female</v>
      </c>
      <c r="J6870" t="str">
        <f t="shared" ca="1" si="674"/>
        <v>Medicaid</v>
      </c>
      <c r="K6870" t="str">
        <f t="shared" ca="1" si="675"/>
        <v>Transferred</v>
      </c>
      <c r="L6870" s="1">
        <f t="shared" ca="1" si="676"/>
        <v>38796</v>
      </c>
    </row>
    <row r="6871" spans="2:12" x14ac:dyDescent="0.25">
      <c r="B6871">
        <f t="shared" ca="1" si="672"/>
        <v>1</v>
      </c>
      <c r="C6871">
        <f t="shared" ca="1" si="671"/>
        <v>5</v>
      </c>
      <c r="D6871">
        <f t="shared" ca="1" si="671"/>
        <v>1962</v>
      </c>
      <c r="E6871">
        <f t="shared" ca="1" si="671"/>
        <v>1</v>
      </c>
      <c r="F6871">
        <f t="shared" ca="1" si="671"/>
        <v>3</v>
      </c>
      <c r="G6871">
        <f t="shared" ca="1" si="671"/>
        <v>3</v>
      </c>
      <c r="I6871" t="str">
        <f t="shared" ca="1" si="673"/>
        <v>Female</v>
      </c>
      <c r="J6871" t="str">
        <f t="shared" ca="1" si="674"/>
        <v>Medicaid</v>
      </c>
      <c r="K6871" t="str">
        <f t="shared" ca="1" si="675"/>
        <v>Transferred</v>
      </c>
      <c r="L6871" s="1">
        <f t="shared" ca="1" si="676"/>
        <v>22767</v>
      </c>
    </row>
    <row r="6872" spans="2:12" x14ac:dyDescent="0.25">
      <c r="B6872">
        <f t="shared" ca="1" si="672"/>
        <v>27</v>
      </c>
      <c r="C6872">
        <f t="shared" ca="1" si="671"/>
        <v>7</v>
      </c>
      <c r="D6872">
        <f t="shared" ca="1" si="671"/>
        <v>2002</v>
      </c>
      <c r="E6872">
        <f t="shared" ca="1" si="671"/>
        <v>1</v>
      </c>
      <c r="F6872">
        <f t="shared" ca="1" si="671"/>
        <v>1</v>
      </c>
      <c r="G6872">
        <f t="shared" ca="1" si="671"/>
        <v>3</v>
      </c>
      <c r="I6872" t="str">
        <f t="shared" ca="1" si="673"/>
        <v>Female</v>
      </c>
      <c r="J6872" t="str">
        <f t="shared" ca="1" si="674"/>
        <v>Aetna</v>
      </c>
      <c r="K6872" t="str">
        <f t="shared" ca="1" si="675"/>
        <v>Transferred</v>
      </c>
      <c r="L6872" s="1">
        <f t="shared" ca="1" si="676"/>
        <v>37464</v>
      </c>
    </row>
    <row r="6873" spans="2:12" x14ac:dyDescent="0.25">
      <c r="B6873">
        <f t="shared" ca="1" si="672"/>
        <v>3</v>
      </c>
      <c r="C6873">
        <f t="shared" ca="1" si="671"/>
        <v>12</v>
      </c>
      <c r="D6873">
        <f t="shared" ca="1" si="671"/>
        <v>1952</v>
      </c>
      <c r="E6873">
        <f t="shared" ca="1" si="671"/>
        <v>2</v>
      </c>
      <c r="F6873">
        <f t="shared" ca="1" si="671"/>
        <v>1</v>
      </c>
      <c r="G6873">
        <f t="shared" ca="1" si="671"/>
        <v>2</v>
      </c>
      <c r="I6873" t="str">
        <f t="shared" ca="1" si="673"/>
        <v>Male</v>
      </c>
      <c r="J6873" t="str">
        <f t="shared" ca="1" si="674"/>
        <v>Aetna</v>
      </c>
      <c r="K6873" t="str">
        <f t="shared" ca="1" si="675"/>
        <v>Admitted</v>
      </c>
      <c r="L6873" s="1">
        <f t="shared" ca="1" si="676"/>
        <v>19331</v>
      </c>
    </row>
    <row r="6874" spans="2:12" x14ac:dyDescent="0.25">
      <c r="B6874">
        <f t="shared" ca="1" si="672"/>
        <v>7</v>
      </c>
      <c r="C6874">
        <f t="shared" ca="1" si="671"/>
        <v>3</v>
      </c>
      <c r="D6874">
        <f t="shared" ca="1" si="671"/>
        <v>2009</v>
      </c>
      <c r="E6874">
        <f t="shared" ca="1" si="671"/>
        <v>2</v>
      </c>
      <c r="F6874">
        <f t="shared" ca="1" si="671"/>
        <v>2</v>
      </c>
      <c r="G6874">
        <f t="shared" ca="1" si="671"/>
        <v>4</v>
      </c>
      <c r="I6874" t="str">
        <f t="shared" ca="1" si="673"/>
        <v>Male</v>
      </c>
      <c r="J6874" t="str">
        <f t="shared" ca="1" si="674"/>
        <v>Medicare</v>
      </c>
      <c r="K6874" t="str">
        <f t="shared" ca="1" si="675"/>
        <v>Left without being seen</v>
      </c>
      <c r="L6874" s="1">
        <f t="shared" ca="1" si="676"/>
        <v>39879</v>
      </c>
    </row>
    <row r="6875" spans="2:12" x14ac:dyDescent="0.25">
      <c r="B6875">
        <f t="shared" ca="1" si="672"/>
        <v>14</v>
      </c>
      <c r="C6875">
        <f t="shared" ca="1" si="671"/>
        <v>6</v>
      </c>
      <c r="D6875">
        <f t="shared" ca="1" si="671"/>
        <v>1943</v>
      </c>
      <c r="E6875">
        <f t="shared" ca="1" si="671"/>
        <v>1</v>
      </c>
      <c r="F6875">
        <f t="shared" ca="1" si="671"/>
        <v>1</v>
      </c>
      <c r="G6875">
        <f t="shared" ca="1" si="671"/>
        <v>2</v>
      </c>
      <c r="I6875" t="str">
        <f t="shared" ca="1" si="673"/>
        <v>Female</v>
      </c>
      <c r="J6875" t="str">
        <f t="shared" ca="1" si="674"/>
        <v>Aetna</v>
      </c>
      <c r="K6875" t="str">
        <f t="shared" ca="1" si="675"/>
        <v>Admitted</v>
      </c>
      <c r="L6875" s="1">
        <f t="shared" ca="1" si="676"/>
        <v>15871</v>
      </c>
    </row>
    <row r="6876" spans="2:12" x14ac:dyDescent="0.25">
      <c r="B6876">
        <f t="shared" ca="1" si="672"/>
        <v>3</v>
      </c>
      <c r="C6876">
        <f t="shared" ca="1" si="671"/>
        <v>5</v>
      </c>
      <c r="D6876">
        <f t="shared" ca="1" si="671"/>
        <v>1921</v>
      </c>
      <c r="E6876">
        <f t="shared" ca="1" si="671"/>
        <v>2</v>
      </c>
      <c r="F6876">
        <f t="shared" ca="1" si="671"/>
        <v>3</v>
      </c>
      <c r="G6876">
        <f t="shared" ca="1" si="671"/>
        <v>3</v>
      </c>
      <c r="I6876" t="str">
        <f t="shared" ca="1" si="673"/>
        <v>Male</v>
      </c>
      <c r="J6876" t="str">
        <f t="shared" ca="1" si="674"/>
        <v>Medicaid</v>
      </c>
      <c r="K6876" t="str">
        <f t="shared" ca="1" si="675"/>
        <v>Transferred</v>
      </c>
      <c r="L6876" s="1">
        <f t="shared" ca="1" si="676"/>
        <v>7794</v>
      </c>
    </row>
    <row r="6877" spans="2:12" x14ac:dyDescent="0.25">
      <c r="B6877">
        <f t="shared" ca="1" si="672"/>
        <v>4</v>
      </c>
      <c r="C6877">
        <f t="shared" ca="1" si="671"/>
        <v>3</v>
      </c>
      <c r="D6877">
        <f t="shared" ca="1" si="671"/>
        <v>1928</v>
      </c>
      <c r="E6877">
        <f t="shared" ca="1" si="671"/>
        <v>1</v>
      </c>
      <c r="F6877">
        <f t="shared" ca="1" si="671"/>
        <v>3</v>
      </c>
      <c r="G6877">
        <f t="shared" ca="1" si="671"/>
        <v>4</v>
      </c>
      <c r="I6877" t="str">
        <f t="shared" ca="1" si="673"/>
        <v>Female</v>
      </c>
      <c r="J6877" t="str">
        <f t="shared" ca="1" si="674"/>
        <v>Medicaid</v>
      </c>
      <c r="K6877" t="str">
        <f t="shared" ca="1" si="675"/>
        <v>Left without being seen</v>
      </c>
      <c r="L6877" s="1">
        <f t="shared" ca="1" si="676"/>
        <v>10291</v>
      </c>
    </row>
    <row r="6878" spans="2:12" x14ac:dyDescent="0.25">
      <c r="B6878">
        <f t="shared" ca="1" si="672"/>
        <v>10</v>
      </c>
      <c r="C6878">
        <f t="shared" ca="1" si="671"/>
        <v>3</v>
      </c>
      <c r="D6878">
        <f t="shared" ca="1" si="671"/>
        <v>1941</v>
      </c>
      <c r="E6878">
        <f t="shared" ca="1" si="671"/>
        <v>1</v>
      </c>
      <c r="F6878">
        <f t="shared" ca="1" si="671"/>
        <v>1</v>
      </c>
      <c r="G6878">
        <f t="shared" ca="1" si="671"/>
        <v>4</v>
      </c>
      <c r="I6878" t="str">
        <f t="shared" ca="1" si="673"/>
        <v>Female</v>
      </c>
      <c r="J6878" t="str">
        <f t="shared" ca="1" si="674"/>
        <v>Aetna</v>
      </c>
      <c r="K6878" t="str">
        <f t="shared" ca="1" si="675"/>
        <v>Left without being seen</v>
      </c>
      <c r="L6878" s="1">
        <f t="shared" ca="1" si="676"/>
        <v>15045</v>
      </c>
    </row>
    <row r="6879" spans="2:12" x14ac:dyDescent="0.25">
      <c r="B6879">
        <f t="shared" ca="1" si="672"/>
        <v>9</v>
      </c>
      <c r="C6879">
        <f t="shared" ca="1" si="671"/>
        <v>12</v>
      </c>
      <c r="D6879">
        <f t="shared" ca="1" si="671"/>
        <v>1941</v>
      </c>
      <c r="E6879">
        <f t="shared" ca="1" si="671"/>
        <v>1</v>
      </c>
      <c r="F6879">
        <f t="shared" ca="1" si="671"/>
        <v>1</v>
      </c>
      <c r="G6879">
        <f t="shared" ca="1" si="671"/>
        <v>3</v>
      </c>
      <c r="I6879" t="str">
        <f t="shared" ca="1" si="673"/>
        <v>Female</v>
      </c>
      <c r="J6879" t="str">
        <f t="shared" ca="1" si="674"/>
        <v>Aetna</v>
      </c>
      <c r="K6879" t="str">
        <f t="shared" ca="1" si="675"/>
        <v>Transferred</v>
      </c>
      <c r="L6879" s="1">
        <f t="shared" ca="1" si="676"/>
        <v>15319</v>
      </c>
    </row>
    <row r="6880" spans="2:12" x14ac:dyDescent="0.25">
      <c r="B6880">
        <f t="shared" ca="1" si="672"/>
        <v>12</v>
      </c>
      <c r="C6880">
        <f t="shared" ca="1" si="671"/>
        <v>11</v>
      </c>
      <c r="D6880">
        <f t="shared" ca="1" si="671"/>
        <v>1987</v>
      </c>
      <c r="E6880">
        <f t="shared" ca="1" si="671"/>
        <v>2</v>
      </c>
      <c r="F6880">
        <f t="shared" ca="1" si="671"/>
        <v>5</v>
      </c>
      <c r="G6880">
        <f t="shared" ca="1" si="671"/>
        <v>1</v>
      </c>
      <c r="I6880" t="str">
        <f t="shared" ca="1" si="673"/>
        <v>Male</v>
      </c>
      <c r="J6880" t="str">
        <f t="shared" ca="1" si="674"/>
        <v>Blue Cross</v>
      </c>
      <c r="K6880" t="str">
        <f t="shared" ca="1" si="675"/>
        <v>Discharged</v>
      </c>
      <c r="L6880" s="1">
        <f t="shared" ca="1" si="676"/>
        <v>32093</v>
      </c>
    </row>
    <row r="6881" spans="2:12" x14ac:dyDescent="0.25">
      <c r="B6881">
        <f t="shared" ca="1" si="672"/>
        <v>19</v>
      </c>
      <c r="C6881">
        <f t="shared" ca="1" si="671"/>
        <v>2</v>
      </c>
      <c r="D6881">
        <f t="shared" ca="1" si="671"/>
        <v>1974</v>
      </c>
      <c r="E6881">
        <f t="shared" ca="1" si="671"/>
        <v>2</v>
      </c>
      <c r="F6881">
        <f t="shared" ca="1" si="671"/>
        <v>3</v>
      </c>
      <c r="G6881">
        <f t="shared" ca="1" si="671"/>
        <v>2</v>
      </c>
      <c r="I6881" t="str">
        <f t="shared" ca="1" si="673"/>
        <v>Male</v>
      </c>
      <c r="J6881" t="str">
        <f t="shared" ca="1" si="674"/>
        <v>Medicaid</v>
      </c>
      <c r="K6881" t="str">
        <f t="shared" ca="1" si="675"/>
        <v>Admitted</v>
      </c>
      <c r="L6881" s="1">
        <f t="shared" ca="1" si="676"/>
        <v>27079</v>
      </c>
    </row>
    <row r="6882" spans="2:12" x14ac:dyDescent="0.25">
      <c r="B6882">
        <f t="shared" ca="1" si="672"/>
        <v>10</v>
      </c>
      <c r="C6882">
        <f t="shared" ca="1" si="671"/>
        <v>8</v>
      </c>
      <c r="D6882">
        <f t="shared" ca="1" si="671"/>
        <v>1976</v>
      </c>
      <c r="E6882">
        <f t="shared" ca="1" si="671"/>
        <v>1</v>
      </c>
      <c r="F6882">
        <f t="shared" ca="1" si="671"/>
        <v>1</v>
      </c>
      <c r="G6882">
        <f t="shared" ca="1" si="671"/>
        <v>3</v>
      </c>
      <c r="I6882" t="str">
        <f t="shared" ca="1" si="673"/>
        <v>Female</v>
      </c>
      <c r="J6882" t="str">
        <f t="shared" ca="1" si="674"/>
        <v>Aetna</v>
      </c>
      <c r="K6882" t="str">
        <f t="shared" ca="1" si="675"/>
        <v>Transferred</v>
      </c>
      <c r="L6882" s="1">
        <f t="shared" ca="1" si="676"/>
        <v>27982</v>
      </c>
    </row>
    <row r="6883" spans="2:12" x14ac:dyDescent="0.25">
      <c r="B6883">
        <f t="shared" ca="1" si="672"/>
        <v>25</v>
      </c>
      <c r="C6883">
        <f t="shared" ca="1" si="671"/>
        <v>3</v>
      </c>
      <c r="D6883">
        <f t="shared" ca="1" si="671"/>
        <v>1954</v>
      </c>
      <c r="E6883">
        <f t="shared" ca="1" si="671"/>
        <v>1</v>
      </c>
      <c r="F6883">
        <f t="shared" ca="1" si="671"/>
        <v>5</v>
      </c>
      <c r="G6883">
        <f t="shared" ca="1" si="671"/>
        <v>4</v>
      </c>
      <c r="I6883" t="str">
        <f t="shared" ca="1" si="673"/>
        <v>Female</v>
      </c>
      <c r="J6883" t="str">
        <f t="shared" ca="1" si="674"/>
        <v>Blue Cross</v>
      </c>
      <c r="K6883" t="str">
        <f t="shared" ca="1" si="675"/>
        <v>Left without being seen</v>
      </c>
      <c r="L6883" s="1">
        <f t="shared" ca="1" si="676"/>
        <v>19808</v>
      </c>
    </row>
    <row r="6884" spans="2:12" x14ac:dyDescent="0.25">
      <c r="B6884">
        <f t="shared" ca="1" si="672"/>
        <v>3</v>
      </c>
      <c r="C6884">
        <f t="shared" ca="1" si="671"/>
        <v>4</v>
      </c>
      <c r="D6884">
        <f t="shared" ca="1" si="671"/>
        <v>1982</v>
      </c>
      <c r="E6884">
        <f t="shared" ca="1" si="671"/>
        <v>2</v>
      </c>
      <c r="F6884">
        <f t="shared" ca="1" si="671"/>
        <v>3</v>
      </c>
      <c r="G6884">
        <f t="shared" ca="1" si="671"/>
        <v>3</v>
      </c>
      <c r="I6884" t="str">
        <f t="shared" ca="1" si="673"/>
        <v>Male</v>
      </c>
      <c r="J6884" t="str">
        <f t="shared" ca="1" si="674"/>
        <v>Medicaid</v>
      </c>
      <c r="K6884" t="str">
        <f t="shared" ca="1" si="675"/>
        <v>Transferred</v>
      </c>
      <c r="L6884" s="1">
        <f t="shared" ca="1" si="676"/>
        <v>30044</v>
      </c>
    </row>
    <row r="6885" spans="2:12" x14ac:dyDescent="0.25">
      <c r="B6885">
        <f t="shared" ca="1" si="672"/>
        <v>10</v>
      </c>
      <c r="C6885">
        <f t="shared" ca="1" si="671"/>
        <v>3</v>
      </c>
      <c r="D6885">
        <f t="shared" ca="1" si="671"/>
        <v>1927</v>
      </c>
      <c r="E6885">
        <f t="shared" ca="1" si="671"/>
        <v>2</v>
      </c>
      <c r="F6885">
        <f t="shared" ca="1" si="671"/>
        <v>5</v>
      </c>
      <c r="G6885">
        <f t="shared" ca="1" si="671"/>
        <v>4</v>
      </c>
      <c r="I6885" t="str">
        <f t="shared" ca="1" si="673"/>
        <v>Male</v>
      </c>
      <c r="J6885" t="str">
        <f t="shared" ca="1" si="674"/>
        <v>Blue Cross</v>
      </c>
      <c r="K6885" t="str">
        <f t="shared" ca="1" si="675"/>
        <v>Left without being seen</v>
      </c>
      <c r="L6885" s="1">
        <f t="shared" ca="1" si="676"/>
        <v>9931</v>
      </c>
    </row>
    <row r="6886" spans="2:12" x14ac:dyDescent="0.25">
      <c r="B6886">
        <f t="shared" ca="1" si="672"/>
        <v>20</v>
      </c>
      <c r="C6886">
        <f t="shared" ca="1" si="671"/>
        <v>5</v>
      </c>
      <c r="D6886">
        <f t="shared" ca="1" si="671"/>
        <v>2011</v>
      </c>
      <c r="E6886">
        <f t="shared" ca="1" si="671"/>
        <v>2</v>
      </c>
      <c r="F6886">
        <f t="shared" ca="1" si="671"/>
        <v>1</v>
      </c>
      <c r="G6886">
        <f t="shared" ca="1" si="671"/>
        <v>2</v>
      </c>
      <c r="I6886" t="str">
        <f t="shared" ca="1" si="673"/>
        <v>Male</v>
      </c>
      <c r="J6886" t="str">
        <f t="shared" ca="1" si="674"/>
        <v>Aetna</v>
      </c>
      <c r="K6886" t="str">
        <f t="shared" ca="1" si="675"/>
        <v>Admitted</v>
      </c>
      <c r="L6886" s="1">
        <f t="shared" ca="1" si="676"/>
        <v>40683</v>
      </c>
    </row>
    <row r="6887" spans="2:12" x14ac:dyDescent="0.25">
      <c r="B6887">
        <f t="shared" ca="1" si="672"/>
        <v>21</v>
      </c>
      <c r="C6887">
        <f t="shared" ca="1" si="671"/>
        <v>9</v>
      </c>
      <c r="D6887">
        <f t="shared" ca="1" si="671"/>
        <v>1945</v>
      </c>
      <c r="E6887">
        <f t="shared" ca="1" si="671"/>
        <v>1</v>
      </c>
      <c r="F6887">
        <f t="shared" ca="1" si="671"/>
        <v>4</v>
      </c>
      <c r="G6887">
        <f t="shared" ca="1" si="671"/>
        <v>3</v>
      </c>
      <c r="I6887" t="str">
        <f t="shared" ca="1" si="673"/>
        <v>Female</v>
      </c>
      <c r="J6887" t="str">
        <f t="shared" ca="1" si="674"/>
        <v>Self-pay</v>
      </c>
      <c r="K6887" t="str">
        <f t="shared" ca="1" si="675"/>
        <v>Transferred</v>
      </c>
      <c r="L6887" s="1">
        <f t="shared" ca="1" si="676"/>
        <v>16701</v>
      </c>
    </row>
    <row r="6888" spans="2:12" x14ac:dyDescent="0.25">
      <c r="B6888">
        <f t="shared" ca="1" si="672"/>
        <v>18</v>
      </c>
      <c r="C6888">
        <f t="shared" ca="1" si="671"/>
        <v>5</v>
      </c>
      <c r="D6888">
        <f t="shared" ca="1" si="671"/>
        <v>1923</v>
      </c>
      <c r="E6888">
        <f t="shared" ca="1" si="671"/>
        <v>1</v>
      </c>
      <c r="F6888">
        <f t="shared" ca="1" si="671"/>
        <v>5</v>
      </c>
      <c r="G6888">
        <f t="shared" ca="1" si="671"/>
        <v>4</v>
      </c>
      <c r="I6888" t="str">
        <f t="shared" ca="1" si="673"/>
        <v>Female</v>
      </c>
      <c r="J6888" t="str">
        <f t="shared" ca="1" si="674"/>
        <v>Blue Cross</v>
      </c>
      <c r="K6888" t="str">
        <f t="shared" ca="1" si="675"/>
        <v>Left without being seen</v>
      </c>
      <c r="L6888" s="1">
        <f t="shared" ca="1" si="676"/>
        <v>8539</v>
      </c>
    </row>
    <row r="6889" spans="2:12" x14ac:dyDescent="0.25">
      <c r="B6889">
        <f t="shared" ca="1" si="672"/>
        <v>30</v>
      </c>
      <c r="C6889">
        <f t="shared" ca="1" si="671"/>
        <v>9</v>
      </c>
      <c r="D6889">
        <f t="shared" ca="1" si="671"/>
        <v>1999</v>
      </c>
      <c r="E6889">
        <f t="shared" ca="1" si="671"/>
        <v>2</v>
      </c>
      <c r="F6889">
        <f t="shared" ca="1" si="671"/>
        <v>4</v>
      </c>
      <c r="G6889">
        <f t="shared" ca="1" si="671"/>
        <v>4</v>
      </c>
      <c r="I6889" t="str">
        <f t="shared" ca="1" si="673"/>
        <v>Male</v>
      </c>
      <c r="J6889" t="str">
        <f t="shared" ca="1" si="674"/>
        <v>Self-pay</v>
      </c>
      <c r="K6889" t="str">
        <f t="shared" ca="1" si="675"/>
        <v>Left without being seen</v>
      </c>
      <c r="L6889" s="1">
        <f t="shared" ca="1" si="676"/>
        <v>36433</v>
      </c>
    </row>
    <row r="6890" spans="2:12" x14ac:dyDescent="0.25">
      <c r="B6890">
        <f t="shared" ca="1" si="672"/>
        <v>17</v>
      </c>
      <c r="C6890">
        <f t="shared" ca="1" si="671"/>
        <v>1</v>
      </c>
      <c r="D6890">
        <f t="shared" ca="1" si="671"/>
        <v>1949</v>
      </c>
      <c r="E6890">
        <f t="shared" ca="1" si="671"/>
        <v>2</v>
      </c>
      <c r="F6890">
        <f t="shared" ca="1" si="671"/>
        <v>3</v>
      </c>
      <c r="G6890">
        <f t="shared" ca="1" si="671"/>
        <v>4</v>
      </c>
      <c r="I6890" t="str">
        <f t="shared" ca="1" si="673"/>
        <v>Male</v>
      </c>
      <c r="J6890" t="str">
        <f t="shared" ca="1" si="674"/>
        <v>Medicaid</v>
      </c>
      <c r="K6890" t="str">
        <f t="shared" ca="1" si="675"/>
        <v>Left without being seen</v>
      </c>
      <c r="L6890" s="1">
        <f t="shared" ca="1" si="676"/>
        <v>17915</v>
      </c>
    </row>
    <row r="6891" spans="2:12" x14ac:dyDescent="0.25">
      <c r="B6891">
        <f t="shared" ca="1" si="672"/>
        <v>4</v>
      </c>
      <c r="C6891">
        <f t="shared" ca="1" si="671"/>
        <v>8</v>
      </c>
      <c r="D6891">
        <f t="shared" ca="1" si="671"/>
        <v>2003</v>
      </c>
      <c r="E6891">
        <f t="shared" ca="1" si="671"/>
        <v>2</v>
      </c>
      <c r="F6891">
        <f t="shared" ca="1" si="671"/>
        <v>2</v>
      </c>
      <c r="G6891">
        <f t="shared" ca="1" si="671"/>
        <v>4</v>
      </c>
      <c r="I6891" t="str">
        <f t="shared" ca="1" si="673"/>
        <v>Male</v>
      </c>
      <c r="J6891" t="str">
        <f t="shared" ca="1" si="674"/>
        <v>Medicare</v>
      </c>
      <c r="K6891" t="str">
        <f t="shared" ca="1" si="675"/>
        <v>Left without being seen</v>
      </c>
      <c r="L6891" s="1">
        <f t="shared" ca="1" si="676"/>
        <v>37837</v>
      </c>
    </row>
    <row r="6892" spans="2:12" x14ac:dyDescent="0.25">
      <c r="B6892">
        <f t="shared" ca="1" si="672"/>
        <v>4</v>
      </c>
      <c r="C6892">
        <f t="shared" ca="1" si="671"/>
        <v>1</v>
      </c>
      <c r="D6892">
        <f t="shared" ca="1" si="671"/>
        <v>2004</v>
      </c>
      <c r="E6892">
        <f t="shared" ca="1" si="671"/>
        <v>2</v>
      </c>
      <c r="F6892">
        <f t="shared" ca="1" si="671"/>
        <v>5</v>
      </c>
      <c r="G6892">
        <f t="shared" ca="1" si="671"/>
        <v>4</v>
      </c>
      <c r="I6892" t="str">
        <f t="shared" ca="1" si="673"/>
        <v>Male</v>
      </c>
      <c r="J6892" t="str">
        <f t="shared" ca="1" si="674"/>
        <v>Blue Cross</v>
      </c>
      <c r="K6892" t="str">
        <f t="shared" ca="1" si="675"/>
        <v>Left without being seen</v>
      </c>
      <c r="L6892" s="1">
        <f t="shared" ca="1" si="676"/>
        <v>37990</v>
      </c>
    </row>
    <row r="6893" spans="2:12" x14ac:dyDescent="0.25">
      <c r="B6893">
        <f t="shared" ca="1" si="672"/>
        <v>28</v>
      </c>
      <c r="C6893">
        <f t="shared" ca="1" si="671"/>
        <v>6</v>
      </c>
      <c r="D6893">
        <f t="shared" ca="1" si="671"/>
        <v>1957</v>
      </c>
      <c r="E6893">
        <f t="shared" ca="1" si="671"/>
        <v>2</v>
      </c>
      <c r="F6893">
        <f t="shared" ca="1" si="671"/>
        <v>2</v>
      </c>
      <c r="G6893">
        <f t="shared" ca="1" si="671"/>
        <v>2</v>
      </c>
      <c r="I6893" t="str">
        <f t="shared" ca="1" si="673"/>
        <v>Male</v>
      </c>
      <c r="J6893" t="str">
        <f t="shared" ca="1" si="674"/>
        <v>Medicare</v>
      </c>
      <c r="K6893" t="str">
        <f t="shared" ca="1" si="675"/>
        <v>Admitted</v>
      </c>
      <c r="L6893" s="1">
        <f t="shared" ca="1" si="676"/>
        <v>20999</v>
      </c>
    </row>
    <row r="6894" spans="2:12" x14ac:dyDescent="0.25">
      <c r="B6894">
        <f t="shared" ca="1" si="672"/>
        <v>15</v>
      </c>
      <c r="C6894">
        <f t="shared" ca="1" si="671"/>
        <v>4</v>
      </c>
      <c r="D6894">
        <f t="shared" ca="1" si="671"/>
        <v>1917</v>
      </c>
      <c r="E6894">
        <f t="shared" ca="1" si="671"/>
        <v>2</v>
      </c>
      <c r="F6894">
        <f t="shared" ca="1" si="671"/>
        <v>1</v>
      </c>
      <c r="G6894">
        <f t="shared" ca="1" si="671"/>
        <v>1</v>
      </c>
      <c r="I6894" t="str">
        <f t="shared" ca="1" si="673"/>
        <v>Male</v>
      </c>
      <c r="J6894" t="str">
        <f t="shared" ca="1" si="674"/>
        <v>Aetna</v>
      </c>
      <c r="K6894" t="str">
        <f t="shared" ca="1" si="675"/>
        <v>Discharged</v>
      </c>
      <c r="L6894" s="1">
        <f t="shared" ca="1" si="676"/>
        <v>6315</v>
      </c>
    </row>
    <row r="6895" spans="2:12" x14ac:dyDescent="0.25">
      <c r="B6895">
        <f t="shared" ca="1" si="672"/>
        <v>9</v>
      </c>
      <c r="C6895">
        <f t="shared" ca="1" si="671"/>
        <v>4</v>
      </c>
      <c r="D6895">
        <f t="shared" ca="1" si="671"/>
        <v>1944</v>
      </c>
      <c r="E6895">
        <f t="shared" ca="1" si="671"/>
        <v>2</v>
      </c>
      <c r="F6895">
        <f t="shared" ca="1" si="671"/>
        <v>5</v>
      </c>
      <c r="G6895">
        <f t="shared" ca="1" si="671"/>
        <v>4</v>
      </c>
      <c r="I6895" t="str">
        <f t="shared" ca="1" si="673"/>
        <v>Male</v>
      </c>
      <c r="J6895" t="str">
        <f t="shared" ca="1" si="674"/>
        <v>Blue Cross</v>
      </c>
      <c r="K6895" t="str">
        <f t="shared" ca="1" si="675"/>
        <v>Left without being seen</v>
      </c>
      <c r="L6895" s="1">
        <f t="shared" ca="1" si="676"/>
        <v>16171</v>
      </c>
    </row>
    <row r="6896" spans="2:12" x14ac:dyDescent="0.25">
      <c r="B6896">
        <f t="shared" ca="1" si="672"/>
        <v>5</v>
      </c>
      <c r="C6896">
        <f t="shared" ca="1" si="671"/>
        <v>4</v>
      </c>
      <c r="D6896">
        <f t="shared" ca="1" si="671"/>
        <v>1925</v>
      </c>
      <c r="E6896">
        <f t="shared" ca="1" si="671"/>
        <v>1</v>
      </c>
      <c r="F6896">
        <f t="shared" ca="1" si="671"/>
        <v>2</v>
      </c>
      <c r="G6896">
        <f t="shared" ca="1" si="671"/>
        <v>3</v>
      </c>
      <c r="I6896" t="str">
        <f t="shared" ca="1" si="673"/>
        <v>Female</v>
      </c>
      <c r="J6896" t="str">
        <f t="shared" ca="1" si="674"/>
        <v>Medicare</v>
      </c>
      <c r="K6896" t="str">
        <f t="shared" ca="1" si="675"/>
        <v>Transferred</v>
      </c>
      <c r="L6896" s="1">
        <f t="shared" ca="1" si="676"/>
        <v>9227</v>
      </c>
    </row>
    <row r="6897" spans="2:12" x14ac:dyDescent="0.25">
      <c r="B6897">
        <f t="shared" ca="1" si="672"/>
        <v>15</v>
      </c>
      <c r="C6897">
        <f t="shared" ca="1" si="671"/>
        <v>12</v>
      </c>
      <c r="D6897">
        <f t="shared" ca="1" si="671"/>
        <v>1965</v>
      </c>
      <c r="E6897">
        <f t="shared" ca="1" si="671"/>
        <v>1</v>
      </c>
      <c r="F6897">
        <f t="shared" ca="1" si="671"/>
        <v>2</v>
      </c>
      <c r="G6897">
        <f t="shared" ca="1" si="671"/>
        <v>3</v>
      </c>
      <c r="I6897" t="str">
        <f t="shared" ca="1" si="673"/>
        <v>Female</v>
      </c>
      <c r="J6897" t="str">
        <f t="shared" ca="1" si="674"/>
        <v>Medicare</v>
      </c>
      <c r="K6897" t="str">
        <f t="shared" ca="1" si="675"/>
        <v>Transferred</v>
      </c>
      <c r="L6897" s="1">
        <f t="shared" ca="1" si="676"/>
        <v>24091</v>
      </c>
    </row>
    <row r="6898" spans="2:12" x14ac:dyDescent="0.25">
      <c r="B6898">
        <f t="shared" ca="1" si="672"/>
        <v>12</v>
      </c>
      <c r="C6898">
        <f t="shared" ca="1" si="671"/>
        <v>11</v>
      </c>
      <c r="D6898">
        <f t="shared" ca="1" si="671"/>
        <v>1978</v>
      </c>
      <c r="E6898">
        <f t="shared" ca="1" si="671"/>
        <v>2</v>
      </c>
      <c r="F6898">
        <f t="shared" ca="1" si="671"/>
        <v>3</v>
      </c>
      <c r="G6898">
        <f t="shared" ca="1" si="671"/>
        <v>3</v>
      </c>
      <c r="I6898" t="str">
        <f t="shared" ca="1" si="673"/>
        <v>Male</v>
      </c>
      <c r="J6898" t="str">
        <f t="shared" ca="1" si="674"/>
        <v>Medicaid</v>
      </c>
      <c r="K6898" t="str">
        <f t="shared" ca="1" si="675"/>
        <v>Transferred</v>
      </c>
      <c r="L6898" s="1">
        <f t="shared" ca="1" si="676"/>
        <v>28806</v>
      </c>
    </row>
    <row r="6899" spans="2:12" x14ac:dyDescent="0.25">
      <c r="B6899">
        <f t="shared" ca="1" si="672"/>
        <v>9</v>
      </c>
      <c r="C6899">
        <f t="shared" ca="1" si="671"/>
        <v>2</v>
      </c>
      <c r="D6899">
        <f t="shared" ca="1" si="671"/>
        <v>1969</v>
      </c>
      <c r="E6899">
        <f t="shared" ca="1" si="671"/>
        <v>1</v>
      </c>
      <c r="F6899">
        <f t="shared" ca="1" si="671"/>
        <v>1</v>
      </c>
      <c r="G6899">
        <f t="shared" ca="1" si="671"/>
        <v>3</v>
      </c>
      <c r="I6899" t="str">
        <f t="shared" ca="1" si="673"/>
        <v>Female</v>
      </c>
      <c r="J6899" t="str">
        <f t="shared" ca="1" si="674"/>
        <v>Aetna</v>
      </c>
      <c r="K6899" t="str">
        <f t="shared" ca="1" si="675"/>
        <v>Transferred</v>
      </c>
      <c r="L6899" s="1">
        <f t="shared" ca="1" si="676"/>
        <v>25243</v>
      </c>
    </row>
    <row r="6900" spans="2:12" x14ac:dyDescent="0.25">
      <c r="B6900">
        <f t="shared" ca="1" si="672"/>
        <v>6</v>
      </c>
      <c r="C6900">
        <f t="shared" ca="1" si="671"/>
        <v>9</v>
      </c>
      <c r="D6900">
        <f t="shared" ca="1" si="671"/>
        <v>1936</v>
      </c>
      <c r="E6900">
        <f t="shared" ca="1" si="671"/>
        <v>2</v>
      </c>
      <c r="F6900">
        <f t="shared" ca="1" si="671"/>
        <v>5</v>
      </c>
      <c r="G6900">
        <f t="shared" ca="1" si="671"/>
        <v>2</v>
      </c>
      <c r="I6900" t="str">
        <f t="shared" ca="1" si="673"/>
        <v>Male</v>
      </c>
      <c r="J6900" t="str">
        <f t="shared" ca="1" si="674"/>
        <v>Blue Cross</v>
      </c>
      <c r="K6900" t="str">
        <f t="shared" ca="1" si="675"/>
        <v>Admitted</v>
      </c>
      <c r="L6900" s="1">
        <f t="shared" ca="1" si="676"/>
        <v>13399</v>
      </c>
    </row>
    <row r="6901" spans="2:12" x14ac:dyDescent="0.25">
      <c r="B6901">
        <f t="shared" ca="1" si="672"/>
        <v>24</v>
      </c>
      <c r="C6901">
        <f t="shared" ca="1" si="671"/>
        <v>7</v>
      </c>
      <c r="D6901">
        <f t="shared" ca="1" si="671"/>
        <v>1998</v>
      </c>
      <c r="E6901">
        <f t="shared" ca="1" si="671"/>
        <v>2</v>
      </c>
      <c r="F6901">
        <f t="shared" ca="1" si="671"/>
        <v>2</v>
      </c>
      <c r="G6901">
        <f t="shared" ca="1" si="671"/>
        <v>3</v>
      </c>
      <c r="I6901" t="str">
        <f t="shared" ca="1" si="673"/>
        <v>Male</v>
      </c>
      <c r="J6901" t="str">
        <f t="shared" ca="1" si="674"/>
        <v>Medicare</v>
      </c>
      <c r="K6901" t="str">
        <f t="shared" ca="1" si="675"/>
        <v>Transferred</v>
      </c>
      <c r="L6901" s="1">
        <f t="shared" ca="1" si="676"/>
        <v>36000</v>
      </c>
    </row>
    <row r="6902" spans="2:12" x14ac:dyDescent="0.25">
      <c r="B6902">
        <f t="shared" ca="1" si="672"/>
        <v>26</v>
      </c>
      <c r="C6902">
        <f t="shared" ca="1" si="671"/>
        <v>7</v>
      </c>
      <c r="D6902">
        <f t="shared" ca="1" si="671"/>
        <v>1955</v>
      </c>
      <c r="E6902">
        <f t="shared" ref="C6902:G6953" ca="1" si="677">RANDBETWEEN(E$4,E$5)</f>
        <v>2</v>
      </c>
      <c r="F6902">
        <f t="shared" ca="1" si="677"/>
        <v>2</v>
      </c>
      <c r="G6902">
        <f t="shared" ca="1" si="677"/>
        <v>1</v>
      </c>
      <c r="I6902" t="str">
        <f t="shared" ca="1" si="673"/>
        <v>Male</v>
      </c>
      <c r="J6902" t="str">
        <f t="shared" ca="1" si="674"/>
        <v>Medicare</v>
      </c>
      <c r="K6902" t="str">
        <f t="shared" ca="1" si="675"/>
        <v>Discharged</v>
      </c>
      <c r="L6902" s="1">
        <f t="shared" ca="1" si="676"/>
        <v>20296</v>
      </c>
    </row>
    <row r="6903" spans="2:12" x14ac:dyDescent="0.25">
      <c r="B6903">
        <f t="shared" ca="1" si="672"/>
        <v>16</v>
      </c>
      <c r="C6903">
        <f t="shared" ca="1" si="677"/>
        <v>8</v>
      </c>
      <c r="D6903">
        <f t="shared" ca="1" si="677"/>
        <v>1966</v>
      </c>
      <c r="E6903">
        <f t="shared" ca="1" si="677"/>
        <v>2</v>
      </c>
      <c r="F6903">
        <f t="shared" ca="1" si="677"/>
        <v>1</v>
      </c>
      <c r="G6903">
        <f t="shared" ca="1" si="677"/>
        <v>4</v>
      </c>
      <c r="I6903" t="str">
        <f t="shared" ca="1" si="673"/>
        <v>Male</v>
      </c>
      <c r="J6903" t="str">
        <f t="shared" ca="1" si="674"/>
        <v>Aetna</v>
      </c>
      <c r="K6903" t="str">
        <f t="shared" ca="1" si="675"/>
        <v>Left without being seen</v>
      </c>
      <c r="L6903" s="1">
        <f t="shared" ca="1" si="676"/>
        <v>24335</v>
      </c>
    </row>
    <row r="6904" spans="2:12" x14ac:dyDescent="0.25">
      <c r="B6904">
        <f t="shared" ca="1" si="672"/>
        <v>29</v>
      </c>
      <c r="C6904">
        <f t="shared" ca="1" si="677"/>
        <v>3</v>
      </c>
      <c r="D6904">
        <f t="shared" ca="1" si="677"/>
        <v>1927</v>
      </c>
      <c r="E6904">
        <f t="shared" ca="1" si="677"/>
        <v>1</v>
      </c>
      <c r="F6904">
        <f t="shared" ca="1" si="677"/>
        <v>1</v>
      </c>
      <c r="G6904">
        <f t="shared" ca="1" si="677"/>
        <v>4</v>
      </c>
      <c r="I6904" t="str">
        <f t="shared" ca="1" si="673"/>
        <v>Female</v>
      </c>
      <c r="J6904" t="str">
        <f t="shared" ca="1" si="674"/>
        <v>Aetna</v>
      </c>
      <c r="K6904" t="str">
        <f t="shared" ca="1" si="675"/>
        <v>Left without being seen</v>
      </c>
      <c r="L6904" s="1">
        <f t="shared" ca="1" si="676"/>
        <v>9950</v>
      </c>
    </row>
    <row r="6905" spans="2:12" x14ac:dyDescent="0.25">
      <c r="B6905">
        <f t="shared" ca="1" si="672"/>
        <v>2</v>
      </c>
      <c r="C6905">
        <f t="shared" ca="1" si="677"/>
        <v>3</v>
      </c>
      <c r="D6905">
        <f t="shared" ca="1" si="677"/>
        <v>1915</v>
      </c>
      <c r="E6905">
        <f t="shared" ca="1" si="677"/>
        <v>1</v>
      </c>
      <c r="F6905">
        <f t="shared" ca="1" si="677"/>
        <v>2</v>
      </c>
      <c r="G6905">
        <f t="shared" ca="1" si="677"/>
        <v>1</v>
      </c>
      <c r="I6905" t="str">
        <f t="shared" ca="1" si="673"/>
        <v>Female</v>
      </c>
      <c r="J6905" t="str">
        <f t="shared" ca="1" si="674"/>
        <v>Medicare</v>
      </c>
      <c r="K6905" t="str">
        <f t="shared" ca="1" si="675"/>
        <v>Discharged</v>
      </c>
      <c r="L6905" s="1">
        <f t="shared" ca="1" si="676"/>
        <v>5540</v>
      </c>
    </row>
    <row r="6906" spans="2:12" x14ac:dyDescent="0.25">
      <c r="B6906">
        <f t="shared" ca="1" si="672"/>
        <v>30</v>
      </c>
      <c r="C6906">
        <f t="shared" ca="1" si="677"/>
        <v>10</v>
      </c>
      <c r="D6906">
        <f t="shared" ca="1" si="677"/>
        <v>1929</v>
      </c>
      <c r="E6906">
        <f t="shared" ca="1" si="677"/>
        <v>1</v>
      </c>
      <c r="F6906">
        <f t="shared" ca="1" si="677"/>
        <v>4</v>
      </c>
      <c r="G6906">
        <f t="shared" ca="1" si="677"/>
        <v>2</v>
      </c>
      <c r="I6906" t="str">
        <f t="shared" ca="1" si="673"/>
        <v>Female</v>
      </c>
      <c r="J6906" t="str">
        <f t="shared" ca="1" si="674"/>
        <v>Self-pay</v>
      </c>
      <c r="K6906" t="str">
        <f t="shared" ca="1" si="675"/>
        <v>Admitted</v>
      </c>
      <c r="L6906" s="1">
        <f t="shared" ca="1" si="676"/>
        <v>10896</v>
      </c>
    </row>
    <row r="6907" spans="2:12" x14ac:dyDescent="0.25">
      <c r="B6907">
        <f t="shared" ca="1" si="672"/>
        <v>21</v>
      </c>
      <c r="C6907">
        <f t="shared" ca="1" si="677"/>
        <v>4</v>
      </c>
      <c r="D6907">
        <f t="shared" ca="1" si="677"/>
        <v>1946</v>
      </c>
      <c r="E6907">
        <f t="shared" ca="1" si="677"/>
        <v>2</v>
      </c>
      <c r="F6907">
        <f t="shared" ca="1" si="677"/>
        <v>2</v>
      </c>
      <c r="G6907">
        <f t="shared" ca="1" si="677"/>
        <v>4</v>
      </c>
      <c r="I6907" t="str">
        <f t="shared" ca="1" si="673"/>
        <v>Male</v>
      </c>
      <c r="J6907" t="str">
        <f t="shared" ca="1" si="674"/>
        <v>Medicare</v>
      </c>
      <c r="K6907" t="str">
        <f t="shared" ca="1" si="675"/>
        <v>Left without being seen</v>
      </c>
      <c r="L6907" s="1">
        <f t="shared" ca="1" si="676"/>
        <v>16913</v>
      </c>
    </row>
    <row r="6908" spans="2:12" x14ac:dyDescent="0.25">
      <c r="B6908">
        <f t="shared" ca="1" si="672"/>
        <v>5</v>
      </c>
      <c r="C6908">
        <f t="shared" ca="1" si="677"/>
        <v>7</v>
      </c>
      <c r="D6908">
        <f t="shared" ca="1" si="677"/>
        <v>1939</v>
      </c>
      <c r="E6908">
        <f t="shared" ca="1" si="677"/>
        <v>2</v>
      </c>
      <c r="F6908">
        <f t="shared" ca="1" si="677"/>
        <v>1</v>
      </c>
      <c r="G6908">
        <f t="shared" ca="1" si="677"/>
        <v>1</v>
      </c>
      <c r="I6908" t="str">
        <f t="shared" ca="1" si="673"/>
        <v>Male</v>
      </c>
      <c r="J6908" t="str">
        <f t="shared" ca="1" si="674"/>
        <v>Aetna</v>
      </c>
      <c r="K6908" t="str">
        <f t="shared" ca="1" si="675"/>
        <v>Discharged</v>
      </c>
      <c r="L6908" s="1">
        <f t="shared" ca="1" si="676"/>
        <v>14431</v>
      </c>
    </row>
    <row r="6909" spans="2:12" x14ac:dyDescent="0.25">
      <c r="B6909">
        <f t="shared" ca="1" si="672"/>
        <v>3</v>
      </c>
      <c r="C6909">
        <f t="shared" ca="1" si="677"/>
        <v>9</v>
      </c>
      <c r="D6909">
        <f t="shared" ca="1" si="677"/>
        <v>1985</v>
      </c>
      <c r="E6909">
        <f t="shared" ca="1" si="677"/>
        <v>1</v>
      </c>
      <c r="F6909">
        <f t="shared" ca="1" si="677"/>
        <v>1</v>
      </c>
      <c r="G6909">
        <f t="shared" ca="1" si="677"/>
        <v>4</v>
      </c>
      <c r="I6909" t="str">
        <f t="shared" ca="1" si="673"/>
        <v>Female</v>
      </c>
      <c r="J6909" t="str">
        <f t="shared" ca="1" si="674"/>
        <v>Aetna</v>
      </c>
      <c r="K6909" t="str">
        <f t="shared" ca="1" si="675"/>
        <v>Left without being seen</v>
      </c>
      <c r="L6909" s="1">
        <f t="shared" ca="1" si="676"/>
        <v>31293</v>
      </c>
    </row>
    <row r="6910" spans="2:12" x14ac:dyDescent="0.25">
      <c r="B6910">
        <f t="shared" ca="1" si="672"/>
        <v>24</v>
      </c>
      <c r="C6910">
        <f t="shared" ca="1" si="677"/>
        <v>12</v>
      </c>
      <c r="D6910">
        <f t="shared" ca="1" si="677"/>
        <v>1935</v>
      </c>
      <c r="E6910">
        <f t="shared" ca="1" si="677"/>
        <v>1</v>
      </c>
      <c r="F6910">
        <f t="shared" ca="1" si="677"/>
        <v>3</v>
      </c>
      <c r="G6910">
        <f t="shared" ca="1" si="677"/>
        <v>1</v>
      </c>
      <c r="I6910" t="str">
        <f t="shared" ca="1" si="673"/>
        <v>Female</v>
      </c>
      <c r="J6910" t="str">
        <f t="shared" ca="1" si="674"/>
        <v>Medicaid</v>
      </c>
      <c r="K6910" t="str">
        <f t="shared" ca="1" si="675"/>
        <v>Discharged</v>
      </c>
      <c r="L6910" s="1">
        <f t="shared" ca="1" si="676"/>
        <v>13142</v>
      </c>
    </row>
    <row r="6911" spans="2:12" x14ac:dyDescent="0.25">
      <c r="B6911">
        <f t="shared" ca="1" si="672"/>
        <v>1</v>
      </c>
      <c r="C6911">
        <f t="shared" ca="1" si="677"/>
        <v>9</v>
      </c>
      <c r="D6911">
        <f t="shared" ca="1" si="677"/>
        <v>1950</v>
      </c>
      <c r="E6911">
        <f t="shared" ca="1" si="677"/>
        <v>2</v>
      </c>
      <c r="F6911">
        <f t="shared" ca="1" si="677"/>
        <v>2</v>
      </c>
      <c r="G6911">
        <f t="shared" ca="1" si="677"/>
        <v>3</v>
      </c>
      <c r="I6911" t="str">
        <f t="shared" ca="1" si="673"/>
        <v>Male</v>
      </c>
      <c r="J6911" t="str">
        <f t="shared" ca="1" si="674"/>
        <v>Medicare</v>
      </c>
      <c r="K6911" t="str">
        <f t="shared" ca="1" si="675"/>
        <v>Transferred</v>
      </c>
      <c r="L6911" s="1">
        <f t="shared" ca="1" si="676"/>
        <v>18507</v>
      </c>
    </row>
    <row r="6912" spans="2:12" x14ac:dyDescent="0.25">
      <c r="B6912">
        <f t="shared" ca="1" si="672"/>
        <v>11</v>
      </c>
      <c r="C6912">
        <f t="shared" ca="1" si="677"/>
        <v>5</v>
      </c>
      <c r="D6912">
        <f t="shared" ca="1" si="677"/>
        <v>1939</v>
      </c>
      <c r="E6912">
        <f t="shared" ca="1" si="677"/>
        <v>2</v>
      </c>
      <c r="F6912">
        <f t="shared" ca="1" si="677"/>
        <v>4</v>
      </c>
      <c r="G6912">
        <f t="shared" ca="1" si="677"/>
        <v>4</v>
      </c>
      <c r="I6912" t="str">
        <f t="shared" ca="1" si="673"/>
        <v>Male</v>
      </c>
      <c r="J6912" t="str">
        <f t="shared" ca="1" si="674"/>
        <v>Self-pay</v>
      </c>
      <c r="K6912" t="str">
        <f t="shared" ca="1" si="675"/>
        <v>Left without being seen</v>
      </c>
      <c r="L6912" s="1">
        <f t="shared" ca="1" si="676"/>
        <v>14376</v>
      </c>
    </row>
    <row r="6913" spans="2:12" x14ac:dyDescent="0.25">
      <c r="B6913">
        <f t="shared" ca="1" si="672"/>
        <v>1</v>
      </c>
      <c r="C6913">
        <f t="shared" ca="1" si="677"/>
        <v>10</v>
      </c>
      <c r="D6913">
        <f t="shared" ca="1" si="677"/>
        <v>2008</v>
      </c>
      <c r="E6913">
        <f t="shared" ca="1" si="677"/>
        <v>2</v>
      </c>
      <c r="F6913">
        <f t="shared" ca="1" si="677"/>
        <v>5</v>
      </c>
      <c r="G6913">
        <f t="shared" ca="1" si="677"/>
        <v>4</v>
      </c>
      <c r="I6913" t="str">
        <f t="shared" ca="1" si="673"/>
        <v>Male</v>
      </c>
      <c r="J6913" t="str">
        <f t="shared" ca="1" si="674"/>
        <v>Blue Cross</v>
      </c>
      <c r="K6913" t="str">
        <f t="shared" ca="1" si="675"/>
        <v>Left without being seen</v>
      </c>
      <c r="L6913" s="1">
        <f t="shared" ca="1" si="676"/>
        <v>39722</v>
      </c>
    </row>
    <row r="6914" spans="2:12" x14ac:dyDescent="0.25">
      <c r="B6914">
        <f t="shared" ca="1" si="672"/>
        <v>8</v>
      </c>
      <c r="C6914">
        <f t="shared" ca="1" si="677"/>
        <v>12</v>
      </c>
      <c r="D6914">
        <f t="shared" ca="1" si="677"/>
        <v>1965</v>
      </c>
      <c r="E6914">
        <f t="shared" ca="1" si="677"/>
        <v>1</v>
      </c>
      <c r="F6914">
        <f t="shared" ca="1" si="677"/>
        <v>1</v>
      </c>
      <c r="G6914">
        <f t="shared" ca="1" si="677"/>
        <v>1</v>
      </c>
      <c r="I6914" t="str">
        <f t="shared" ca="1" si="673"/>
        <v>Female</v>
      </c>
      <c r="J6914" t="str">
        <f t="shared" ca="1" si="674"/>
        <v>Aetna</v>
      </c>
      <c r="K6914" t="str">
        <f t="shared" ca="1" si="675"/>
        <v>Discharged</v>
      </c>
      <c r="L6914" s="1">
        <f t="shared" ca="1" si="676"/>
        <v>24084</v>
      </c>
    </row>
    <row r="6915" spans="2:12" x14ac:dyDescent="0.25">
      <c r="B6915">
        <f t="shared" ca="1" si="672"/>
        <v>3</v>
      </c>
      <c r="C6915">
        <f t="shared" ca="1" si="677"/>
        <v>2</v>
      </c>
      <c r="D6915">
        <f t="shared" ca="1" si="677"/>
        <v>2004</v>
      </c>
      <c r="E6915">
        <f t="shared" ca="1" si="677"/>
        <v>2</v>
      </c>
      <c r="F6915">
        <f t="shared" ca="1" si="677"/>
        <v>2</v>
      </c>
      <c r="G6915">
        <f t="shared" ca="1" si="677"/>
        <v>1</v>
      </c>
      <c r="I6915" t="str">
        <f t="shared" ca="1" si="673"/>
        <v>Male</v>
      </c>
      <c r="J6915" t="str">
        <f t="shared" ca="1" si="674"/>
        <v>Medicare</v>
      </c>
      <c r="K6915" t="str">
        <f t="shared" ca="1" si="675"/>
        <v>Discharged</v>
      </c>
      <c r="L6915" s="1">
        <f t="shared" ca="1" si="676"/>
        <v>38020</v>
      </c>
    </row>
    <row r="6916" spans="2:12" x14ac:dyDescent="0.25">
      <c r="B6916">
        <f t="shared" ca="1" si="672"/>
        <v>26</v>
      </c>
      <c r="C6916">
        <f t="shared" ca="1" si="677"/>
        <v>3</v>
      </c>
      <c r="D6916">
        <f t="shared" ca="1" si="677"/>
        <v>2006</v>
      </c>
      <c r="E6916">
        <f t="shared" ca="1" si="677"/>
        <v>2</v>
      </c>
      <c r="F6916">
        <f t="shared" ca="1" si="677"/>
        <v>2</v>
      </c>
      <c r="G6916">
        <f t="shared" ca="1" si="677"/>
        <v>4</v>
      </c>
      <c r="I6916" t="str">
        <f t="shared" ca="1" si="673"/>
        <v>Male</v>
      </c>
      <c r="J6916" t="str">
        <f t="shared" ca="1" si="674"/>
        <v>Medicare</v>
      </c>
      <c r="K6916" t="str">
        <f t="shared" ca="1" si="675"/>
        <v>Left without being seen</v>
      </c>
      <c r="L6916" s="1">
        <f t="shared" ca="1" si="676"/>
        <v>38802</v>
      </c>
    </row>
    <row r="6917" spans="2:12" x14ac:dyDescent="0.25">
      <c r="B6917">
        <f t="shared" ref="B6917:B6980" ca="1" si="678">RANDBETWEEN(B$4,B$5)</f>
        <v>12</v>
      </c>
      <c r="C6917">
        <f t="shared" ca="1" si="677"/>
        <v>1</v>
      </c>
      <c r="D6917">
        <f t="shared" ca="1" si="677"/>
        <v>1962</v>
      </c>
      <c r="E6917">
        <f t="shared" ca="1" si="677"/>
        <v>2</v>
      </c>
      <c r="F6917">
        <f t="shared" ca="1" si="677"/>
        <v>5</v>
      </c>
      <c r="G6917">
        <f t="shared" ca="1" si="677"/>
        <v>3</v>
      </c>
      <c r="I6917" t="str">
        <f t="shared" ca="1" si="673"/>
        <v>Male</v>
      </c>
      <c r="J6917" t="str">
        <f t="shared" ca="1" si="674"/>
        <v>Blue Cross</v>
      </c>
      <c r="K6917" t="str">
        <f t="shared" ca="1" si="675"/>
        <v>Transferred</v>
      </c>
      <c r="L6917" s="1">
        <f t="shared" ca="1" si="676"/>
        <v>22658</v>
      </c>
    </row>
    <row r="6918" spans="2:12" x14ac:dyDescent="0.25">
      <c r="B6918">
        <f t="shared" ca="1" si="678"/>
        <v>5</v>
      </c>
      <c r="C6918">
        <f t="shared" ca="1" si="677"/>
        <v>1</v>
      </c>
      <c r="D6918">
        <f t="shared" ca="1" si="677"/>
        <v>1978</v>
      </c>
      <c r="E6918">
        <f t="shared" ca="1" si="677"/>
        <v>1</v>
      </c>
      <c r="F6918">
        <f t="shared" ca="1" si="677"/>
        <v>3</v>
      </c>
      <c r="G6918">
        <f t="shared" ca="1" si="677"/>
        <v>3</v>
      </c>
      <c r="I6918" t="str">
        <f t="shared" ca="1" si="673"/>
        <v>Female</v>
      </c>
      <c r="J6918" t="str">
        <f t="shared" ca="1" si="674"/>
        <v>Medicaid</v>
      </c>
      <c r="K6918" t="str">
        <f t="shared" ca="1" si="675"/>
        <v>Transferred</v>
      </c>
      <c r="L6918" s="1">
        <f t="shared" ca="1" si="676"/>
        <v>28495</v>
      </c>
    </row>
    <row r="6919" spans="2:12" x14ac:dyDescent="0.25">
      <c r="B6919">
        <f t="shared" ca="1" si="678"/>
        <v>23</v>
      </c>
      <c r="C6919">
        <f t="shared" ca="1" si="677"/>
        <v>4</v>
      </c>
      <c r="D6919">
        <f t="shared" ca="1" si="677"/>
        <v>1936</v>
      </c>
      <c r="E6919">
        <f t="shared" ca="1" si="677"/>
        <v>1</v>
      </c>
      <c r="F6919">
        <f t="shared" ca="1" si="677"/>
        <v>2</v>
      </c>
      <c r="G6919">
        <f t="shared" ca="1" si="677"/>
        <v>4</v>
      </c>
      <c r="I6919" t="str">
        <f t="shared" ca="1" si="673"/>
        <v>Female</v>
      </c>
      <c r="J6919" t="str">
        <f t="shared" ca="1" si="674"/>
        <v>Medicare</v>
      </c>
      <c r="K6919" t="str">
        <f t="shared" ca="1" si="675"/>
        <v>Left without being seen</v>
      </c>
      <c r="L6919" s="1">
        <f t="shared" ca="1" si="676"/>
        <v>13263</v>
      </c>
    </row>
    <row r="6920" spans="2:12" x14ac:dyDescent="0.25">
      <c r="B6920">
        <f t="shared" ca="1" si="678"/>
        <v>23</v>
      </c>
      <c r="C6920">
        <f t="shared" ca="1" si="677"/>
        <v>7</v>
      </c>
      <c r="D6920">
        <f t="shared" ca="1" si="677"/>
        <v>1961</v>
      </c>
      <c r="E6920">
        <f t="shared" ca="1" si="677"/>
        <v>1</v>
      </c>
      <c r="F6920">
        <f t="shared" ca="1" si="677"/>
        <v>3</v>
      </c>
      <c r="G6920">
        <f t="shared" ca="1" si="677"/>
        <v>1</v>
      </c>
      <c r="I6920" t="str">
        <f t="shared" ca="1" si="673"/>
        <v>Female</v>
      </c>
      <c r="J6920" t="str">
        <f t="shared" ca="1" si="674"/>
        <v>Medicaid</v>
      </c>
      <c r="K6920" t="str">
        <f t="shared" ca="1" si="675"/>
        <v>Discharged</v>
      </c>
      <c r="L6920" s="1">
        <f t="shared" ca="1" si="676"/>
        <v>22485</v>
      </c>
    </row>
    <row r="6921" spans="2:12" x14ac:dyDescent="0.25">
      <c r="B6921">
        <f t="shared" ca="1" si="678"/>
        <v>21</v>
      </c>
      <c r="C6921">
        <f t="shared" ca="1" si="677"/>
        <v>11</v>
      </c>
      <c r="D6921">
        <f t="shared" ca="1" si="677"/>
        <v>1975</v>
      </c>
      <c r="E6921">
        <f t="shared" ca="1" si="677"/>
        <v>2</v>
      </c>
      <c r="F6921">
        <f t="shared" ca="1" si="677"/>
        <v>5</v>
      </c>
      <c r="G6921">
        <f t="shared" ca="1" si="677"/>
        <v>1</v>
      </c>
      <c r="I6921" t="str">
        <f t="shared" ref="I6921:I6984" ca="1" si="679">VLOOKUP(E6921,GenderNum_to_GenderLabel,2,FALSE)</f>
        <v>Male</v>
      </c>
      <c r="J6921" t="str">
        <f t="shared" ref="J6921:J6984" ca="1" si="680">VLOOKUP(F6921,InsuranceNum_to_InsuranceCompany,2,FALSE)</f>
        <v>Blue Cross</v>
      </c>
      <c r="K6921" t="str">
        <f t="shared" ref="K6921:K6984" ca="1" si="681">VLOOKUP(G6921,DispositionNum_to_DispositionLabel,2,FALSE)</f>
        <v>Discharged</v>
      </c>
      <c r="L6921" s="1">
        <f t="shared" ca="1" si="676"/>
        <v>27719</v>
      </c>
    </row>
    <row r="6922" spans="2:12" x14ac:dyDescent="0.25">
      <c r="B6922">
        <f t="shared" ca="1" si="678"/>
        <v>2</v>
      </c>
      <c r="C6922">
        <f t="shared" ca="1" si="677"/>
        <v>10</v>
      </c>
      <c r="D6922">
        <f t="shared" ca="1" si="677"/>
        <v>1961</v>
      </c>
      <c r="E6922">
        <f t="shared" ca="1" si="677"/>
        <v>1</v>
      </c>
      <c r="F6922">
        <f t="shared" ca="1" si="677"/>
        <v>4</v>
      </c>
      <c r="G6922">
        <f t="shared" ca="1" si="677"/>
        <v>3</v>
      </c>
      <c r="I6922" t="str">
        <f t="shared" ca="1" si="679"/>
        <v>Female</v>
      </c>
      <c r="J6922" t="str">
        <f t="shared" ca="1" si="680"/>
        <v>Self-pay</v>
      </c>
      <c r="K6922" t="str">
        <f t="shared" ca="1" si="681"/>
        <v>Transferred</v>
      </c>
      <c r="L6922" s="1">
        <f t="shared" ca="1" si="676"/>
        <v>22556</v>
      </c>
    </row>
    <row r="6923" spans="2:12" x14ac:dyDescent="0.25">
      <c r="B6923">
        <f t="shared" ca="1" si="678"/>
        <v>18</v>
      </c>
      <c r="C6923">
        <f t="shared" ca="1" si="677"/>
        <v>3</v>
      </c>
      <c r="D6923">
        <f t="shared" ca="1" si="677"/>
        <v>1940</v>
      </c>
      <c r="E6923">
        <f t="shared" ca="1" si="677"/>
        <v>2</v>
      </c>
      <c r="F6923">
        <f t="shared" ca="1" si="677"/>
        <v>1</v>
      </c>
      <c r="G6923">
        <f t="shared" ca="1" si="677"/>
        <v>1</v>
      </c>
      <c r="I6923" t="str">
        <f t="shared" ca="1" si="679"/>
        <v>Male</v>
      </c>
      <c r="J6923" t="str">
        <f t="shared" ca="1" si="680"/>
        <v>Aetna</v>
      </c>
      <c r="K6923" t="str">
        <f t="shared" ca="1" si="681"/>
        <v>Discharged</v>
      </c>
      <c r="L6923" s="1">
        <f t="shared" ca="1" si="676"/>
        <v>14688</v>
      </c>
    </row>
    <row r="6924" spans="2:12" x14ac:dyDescent="0.25">
      <c r="B6924">
        <f t="shared" ca="1" si="678"/>
        <v>16</v>
      </c>
      <c r="C6924">
        <f t="shared" ca="1" si="677"/>
        <v>11</v>
      </c>
      <c r="D6924">
        <f t="shared" ca="1" si="677"/>
        <v>1937</v>
      </c>
      <c r="E6924">
        <f t="shared" ca="1" si="677"/>
        <v>2</v>
      </c>
      <c r="F6924">
        <f t="shared" ca="1" si="677"/>
        <v>2</v>
      </c>
      <c r="G6924">
        <f t="shared" ca="1" si="677"/>
        <v>2</v>
      </c>
      <c r="I6924" t="str">
        <f t="shared" ca="1" si="679"/>
        <v>Male</v>
      </c>
      <c r="J6924" t="str">
        <f t="shared" ca="1" si="680"/>
        <v>Medicare</v>
      </c>
      <c r="K6924" t="str">
        <f t="shared" ca="1" si="681"/>
        <v>Admitted</v>
      </c>
      <c r="L6924" s="1">
        <f t="shared" ca="1" si="676"/>
        <v>13835</v>
      </c>
    </row>
    <row r="6925" spans="2:12" x14ac:dyDescent="0.25">
      <c r="B6925">
        <f t="shared" ca="1" si="678"/>
        <v>19</v>
      </c>
      <c r="C6925">
        <f t="shared" ca="1" si="677"/>
        <v>5</v>
      </c>
      <c r="D6925">
        <f t="shared" ca="1" si="677"/>
        <v>1917</v>
      </c>
      <c r="E6925">
        <f t="shared" ca="1" si="677"/>
        <v>1</v>
      </c>
      <c r="F6925">
        <f t="shared" ca="1" si="677"/>
        <v>2</v>
      </c>
      <c r="G6925">
        <f t="shared" ca="1" si="677"/>
        <v>1</v>
      </c>
      <c r="I6925" t="str">
        <f t="shared" ca="1" si="679"/>
        <v>Female</v>
      </c>
      <c r="J6925" t="str">
        <f t="shared" ca="1" si="680"/>
        <v>Medicare</v>
      </c>
      <c r="K6925" t="str">
        <f t="shared" ca="1" si="681"/>
        <v>Discharged</v>
      </c>
      <c r="L6925" s="1">
        <f t="shared" ca="1" si="676"/>
        <v>6349</v>
      </c>
    </row>
    <row r="6926" spans="2:12" x14ac:dyDescent="0.25">
      <c r="B6926">
        <f t="shared" ca="1" si="678"/>
        <v>22</v>
      </c>
      <c r="C6926">
        <f t="shared" ca="1" si="677"/>
        <v>11</v>
      </c>
      <c r="D6926">
        <f t="shared" ca="1" si="677"/>
        <v>1941</v>
      </c>
      <c r="E6926">
        <f t="shared" ca="1" si="677"/>
        <v>1</v>
      </c>
      <c r="F6926">
        <f t="shared" ca="1" si="677"/>
        <v>3</v>
      </c>
      <c r="G6926">
        <f t="shared" ca="1" si="677"/>
        <v>3</v>
      </c>
      <c r="I6926" t="str">
        <f t="shared" ca="1" si="679"/>
        <v>Female</v>
      </c>
      <c r="J6926" t="str">
        <f t="shared" ca="1" si="680"/>
        <v>Medicaid</v>
      </c>
      <c r="K6926" t="str">
        <f t="shared" ca="1" si="681"/>
        <v>Transferred</v>
      </c>
      <c r="L6926" s="1">
        <f t="shared" ca="1" si="676"/>
        <v>15302</v>
      </c>
    </row>
    <row r="6927" spans="2:12" x14ac:dyDescent="0.25">
      <c r="B6927">
        <f t="shared" ca="1" si="678"/>
        <v>24</v>
      </c>
      <c r="C6927">
        <f t="shared" ca="1" si="677"/>
        <v>1</v>
      </c>
      <c r="D6927">
        <f t="shared" ca="1" si="677"/>
        <v>1922</v>
      </c>
      <c r="E6927">
        <f t="shared" ca="1" si="677"/>
        <v>2</v>
      </c>
      <c r="F6927">
        <f t="shared" ca="1" si="677"/>
        <v>2</v>
      </c>
      <c r="G6927">
        <f t="shared" ca="1" si="677"/>
        <v>2</v>
      </c>
      <c r="I6927" t="str">
        <f t="shared" ca="1" si="679"/>
        <v>Male</v>
      </c>
      <c r="J6927" t="str">
        <f t="shared" ca="1" si="680"/>
        <v>Medicare</v>
      </c>
      <c r="K6927" t="str">
        <f t="shared" ca="1" si="681"/>
        <v>Admitted</v>
      </c>
      <c r="L6927" s="1">
        <f t="shared" ca="1" si="676"/>
        <v>8060</v>
      </c>
    </row>
    <row r="6928" spans="2:12" x14ac:dyDescent="0.25">
      <c r="B6928">
        <f t="shared" ca="1" si="678"/>
        <v>6</v>
      </c>
      <c r="C6928">
        <f t="shared" ca="1" si="677"/>
        <v>9</v>
      </c>
      <c r="D6928">
        <f t="shared" ca="1" si="677"/>
        <v>1970</v>
      </c>
      <c r="E6928">
        <f t="shared" ca="1" si="677"/>
        <v>1</v>
      </c>
      <c r="F6928">
        <f t="shared" ca="1" si="677"/>
        <v>1</v>
      </c>
      <c r="G6928">
        <f t="shared" ca="1" si="677"/>
        <v>1</v>
      </c>
      <c r="I6928" t="str">
        <f t="shared" ca="1" si="679"/>
        <v>Female</v>
      </c>
      <c r="J6928" t="str">
        <f t="shared" ca="1" si="680"/>
        <v>Aetna</v>
      </c>
      <c r="K6928" t="str">
        <f t="shared" ca="1" si="681"/>
        <v>Discharged</v>
      </c>
      <c r="L6928" s="1">
        <f t="shared" ca="1" si="676"/>
        <v>25817</v>
      </c>
    </row>
    <row r="6929" spans="2:12" x14ac:dyDescent="0.25">
      <c r="B6929">
        <f t="shared" ca="1" si="678"/>
        <v>4</v>
      </c>
      <c r="C6929">
        <f t="shared" ca="1" si="677"/>
        <v>4</v>
      </c>
      <c r="D6929">
        <f t="shared" ca="1" si="677"/>
        <v>1942</v>
      </c>
      <c r="E6929">
        <f t="shared" ca="1" si="677"/>
        <v>2</v>
      </c>
      <c r="F6929">
        <f t="shared" ca="1" si="677"/>
        <v>1</v>
      </c>
      <c r="G6929">
        <f t="shared" ca="1" si="677"/>
        <v>1</v>
      </c>
      <c r="I6929" t="str">
        <f t="shared" ca="1" si="679"/>
        <v>Male</v>
      </c>
      <c r="J6929" t="str">
        <f t="shared" ca="1" si="680"/>
        <v>Aetna</v>
      </c>
      <c r="K6929" t="str">
        <f t="shared" ca="1" si="681"/>
        <v>Discharged</v>
      </c>
      <c r="L6929" s="1">
        <f t="shared" ca="1" si="676"/>
        <v>15435</v>
      </c>
    </row>
    <row r="6930" spans="2:12" x14ac:dyDescent="0.25">
      <c r="B6930">
        <f t="shared" ca="1" si="678"/>
        <v>7</v>
      </c>
      <c r="C6930">
        <f t="shared" ca="1" si="677"/>
        <v>8</v>
      </c>
      <c r="D6930">
        <f t="shared" ca="1" si="677"/>
        <v>1968</v>
      </c>
      <c r="E6930">
        <f t="shared" ca="1" si="677"/>
        <v>2</v>
      </c>
      <c r="F6930">
        <f t="shared" ca="1" si="677"/>
        <v>5</v>
      </c>
      <c r="G6930">
        <f t="shared" ca="1" si="677"/>
        <v>4</v>
      </c>
      <c r="I6930" t="str">
        <f t="shared" ca="1" si="679"/>
        <v>Male</v>
      </c>
      <c r="J6930" t="str">
        <f t="shared" ca="1" si="680"/>
        <v>Blue Cross</v>
      </c>
      <c r="K6930" t="str">
        <f t="shared" ca="1" si="681"/>
        <v>Left without being seen</v>
      </c>
      <c r="L6930" s="1">
        <f t="shared" ca="1" si="676"/>
        <v>25057</v>
      </c>
    </row>
    <row r="6931" spans="2:12" x14ac:dyDescent="0.25">
      <c r="B6931">
        <f t="shared" ca="1" si="678"/>
        <v>10</v>
      </c>
      <c r="C6931">
        <f t="shared" ca="1" si="677"/>
        <v>8</v>
      </c>
      <c r="D6931">
        <f t="shared" ca="1" si="677"/>
        <v>1977</v>
      </c>
      <c r="E6931">
        <f t="shared" ca="1" si="677"/>
        <v>1</v>
      </c>
      <c r="F6931">
        <f t="shared" ca="1" si="677"/>
        <v>2</v>
      </c>
      <c r="G6931">
        <f t="shared" ca="1" si="677"/>
        <v>4</v>
      </c>
      <c r="I6931" t="str">
        <f t="shared" ca="1" si="679"/>
        <v>Female</v>
      </c>
      <c r="J6931" t="str">
        <f t="shared" ca="1" si="680"/>
        <v>Medicare</v>
      </c>
      <c r="K6931" t="str">
        <f t="shared" ca="1" si="681"/>
        <v>Left without being seen</v>
      </c>
      <c r="L6931" s="1">
        <f t="shared" ca="1" si="676"/>
        <v>28347</v>
      </c>
    </row>
    <row r="6932" spans="2:12" x14ac:dyDescent="0.25">
      <c r="B6932">
        <f t="shared" ca="1" si="678"/>
        <v>20</v>
      </c>
      <c r="C6932">
        <f t="shared" ca="1" si="677"/>
        <v>1</v>
      </c>
      <c r="D6932">
        <f t="shared" ca="1" si="677"/>
        <v>1964</v>
      </c>
      <c r="E6932">
        <f t="shared" ca="1" si="677"/>
        <v>2</v>
      </c>
      <c r="F6932">
        <f t="shared" ca="1" si="677"/>
        <v>5</v>
      </c>
      <c r="G6932">
        <f t="shared" ca="1" si="677"/>
        <v>1</v>
      </c>
      <c r="I6932" t="str">
        <f t="shared" ca="1" si="679"/>
        <v>Male</v>
      </c>
      <c r="J6932" t="str">
        <f t="shared" ca="1" si="680"/>
        <v>Blue Cross</v>
      </c>
      <c r="K6932" t="str">
        <f t="shared" ca="1" si="681"/>
        <v>Discharged</v>
      </c>
      <c r="L6932" s="1">
        <f t="shared" ref="L6932:L6995" ca="1" si="682">DATE(D6932,C6932,B6932)</f>
        <v>23396</v>
      </c>
    </row>
    <row r="6933" spans="2:12" x14ac:dyDescent="0.25">
      <c r="B6933">
        <f t="shared" ca="1" si="678"/>
        <v>22</v>
      </c>
      <c r="C6933">
        <f t="shared" ca="1" si="677"/>
        <v>10</v>
      </c>
      <c r="D6933">
        <f t="shared" ca="1" si="677"/>
        <v>1943</v>
      </c>
      <c r="E6933">
        <f t="shared" ca="1" si="677"/>
        <v>2</v>
      </c>
      <c r="F6933">
        <f t="shared" ca="1" si="677"/>
        <v>3</v>
      </c>
      <c r="G6933">
        <f t="shared" ca="1" si="677"/>
        <v>1</v>
      </c>
      <c r="I6933" t="str">
        <f t="shared" ca="1" si="679"/>
        <v>Male</v>
      </c>
      <c r="J6933" t="str">
        <f t="shared" ca="1" si="680"/>
        <v>Medicaid</v>
      </c>
      <c r="K6933" t="str">
        <f t="shared" ca="1" si="681"/>
        <v>Discharged</v>
      </c>
      <c r="L6933" s="1">
        <f t="shared" ca="1" si="682"/>
        <v>16001</v>
      </c>
    </row>
    <row r="6934" spans="2:12" x14ac:dyDescent="0.25">
      <c r="B6934">
        <f t="shared" ca="1" si="678"/>
        <v>13</v>
      </c>
      <c r="C6934">
        <f t="shared" ca="1" si="677"/>
        <v>1</v>
      </c>
      <c r="D6934">
        <f t="shared" ca="1" si="677"/>
        <v>1944</v>
      </c>
      <c r="E6934">
        <f t="shared" ca="1" si="677"/>
        <v>1</v>
      </c>
      <c r="F6934">
        <f t="shared" ca="1" si="677"/>
        <v>1</v>
      </c>
      <c r="G6934">
        <f t="shared" ca="1" si="677"/>
        <v>4</v>
      </c>
      <c r="I6934" t="str">
        <f t="shared" ca="1" si="679"/>
        <v>Female</v>
      </c>
      <c r="J6934" t="str">
        <f t="shared" ca="1" si="680"/>
        <v>Aetna</v>
      </c>
      <c r="K6934" t="str">
        <f t="shared" ca="1" si="681"/>
        <v>Left without being seen</v>
      </c>
      <c r="L6934" s="1">
        <f t="shared" ca="1" si="682"/>
        <v>16084</v>
      </c>
    </row>
    <row r="6935" spans="2:12" x14ac:dyDescent="0.25">
      <c r="B6935">
        <f t="shared" ca="1" si="678"/>
        <v>6</v>
      </c>
      <c r="C6935">
        <f t="shared" ca="1" si="677"/>
        <v>10</v>
      </c>
      <c r="D6935">
        <f t="shared" ca="1" si="677"/>
        <v>1927</v>
      </c>
      <c r="E6935">
        <f t="shared" ca="1" si="677"/>
        <v>2</v>
      </c>
      <c r="F6935">
        <f t="shared" ca="1" si="677"/>
        <v>3</v>
      </c>
      <c r="G6935">
        <f t="shared" ca="1" si="677"/>
        <v>4</v>
      </c>
      <c r="I6935" t="str">
        <f t="shared" ca="1" si="679"/>
        <v>Male</v>
      </c>
      <c r="J6935" t="str">
        <f t="shared" ca="1" si="680"/>
        <v>Medicaid</v>
      </c>
      <c r="K6935" t="str">
        <f t="shared" ca="1" si="681"/>
        <v>Left without being seen</v>
      </c>
      <c r="L6935" s="1">
        <f t="shared" ca="1" si="682"/>
        <v>10141</v>
      </c>
    </row>
    <row r="6936" spans="2:12" x14ac:dyDescent="0.25">
      <c r="B6936">
        <f t="shared" ca="1" si="678"/>
        <v>5</v>
      </c>
      <c r="C6936">
        <f t="shared" ca="1" si="677"/>
        <v>9</v>
      </c>
      <c r="D6936">
        <f t="shared" ca="1" si="677"/>
        <v>1967</v>
      </c>
      <c r="E6936">
        <f t="shared" ca="1" si="677"/>
        <v>1</v>
      </c>
      <c r="F6936">
        <f t="shared" ca="1" si="677"/>
        <v>4</v>
      </c>
      <c r="G6936">
        <f t="shared" ca="1" si="677"/>
        <v>4</v>
      </c>
      <c r="I6936" t="str">
        <f t="shared" ca="1" si="679"/>
        <v>Female</v>
      </c>
      <c r="J6936" t="str">
        <f t="shared" ca="1" si="680"/>
        <v>Self-pay</v>
      </c>
      <c r="K6936" t="str">
        <f t="shared" ca="1" si="681"/>
        <v>Left without being seen</v>
      </c>
      <c r="L6936" s="1">
        <f t="shared" ca="1" si="682"/>
        <v>24720</v>
      </c>
    </row>
    <row r="6937" spans="2:12" x14ac:dyDescent="0.25">
      <c r="B6937">
        <f t="shared" ca="1" si="678"/>
        <v>4</v>
      </c>
      <c r="C6937">
        <f t="shared" ca="1" si="677"/>
        <v>2</v>
      </c>
      <c r="D6937">
        <f t="shared" ca="1" si="677"/>
        <v>1989</v>
      </c>
      <c r="E6937">
        <f t="shared" ca="1" si="677"/>
        <v>1</v>
      </c>
      <c r="F6937">
        <f t="shared" ca="1" si="677"/>
        <v>5</v>
      </c>
      <c r="G6937">
        <f t="shared" ca="1" si="677"/>
        <v>4</v>
      </c>
      <c r="I6937" t="str">
        <f t="shared" ca="1" si="679"/>
        <v>Female</v>
      </c>
      <c r="J6937" t="str">
        <f t="shared" ca="1" si="680"/>
        <v>Blue Cross</v>
      </c>
      <c r="K6937" t="str">
        <f t="shared" ca="1" si="681"/>
        <v>Left without being seen</v>
      </c>
      <c r="L6937" s="1">
        <f t="shared" ca="1" si="682"/>
        <v>32543</v>
      </c>
    </row>
    <row r="6938" spans="2:12" x14ac:dyDescent="0.25">
      <c r="B6938">
        <f t="shared" ca="1" si="678"/>
        <v>18</v>
      </c>
      <c r="C6938">
        <f t="shared" ca="1" si="677"/>
        <v>8</v>
      </c>
      <c r="D6938">
        <f t="shared" ca="1" si="677"/>
        <v>2007</v>
      </c>
      <c r="E6938">
        <f t="shared" ca="1" si="677"/>
        <v>2</v>
      </c>
      <c r="F6938">
        <f t="shared" ca="1" si="677"/>
        <v>2</v>
      </c>
      <c r="G6938">
        <f t="shared" ca="1" si="677"/>
        <v>1</v>
      </c>
      <c r="I6938" t="str">
        <f t="shared" ca="1" si="679"/>
        <v>Male</v>
      </c>
      <c r="J6938" t="str">
        <f t="shared" ca="1" si="680"/>
        <v>Medicare</v>
      </c>
      <c r="K6938" t="str">
        <f t="shared" ca="1" si="681"/>
        <v>Discharged</v>
      </c>
      <c r="L6938" s="1">
        <f t="shared" ca="1" si="682"/>
        <v>39312</v>
      </c>
    </row>
    <row r="6939" spans="2:12" x14ac:dyDescent="0.25">
      <c r="B6939">
        <f t="shared" ca="1" si="678"/>
        <v>4</v>
      </c>
      <c r="C6939">
        <f t="shared" ca="1" si="677"/>
        <v>2</v>
      </c>
      <c r="D6939">
        <f t="shared" ca="1" si="677"/>
        <v>1952</v>
      </c>
      <c r="E6939">
        <f t="shared" ca="1" si="677"/>
        <v>1</v>
      </c>
      <c r="F6939">
        <f t="shared" ca="1" si="677"/>
        <v>5</v>
      </c>
      <c r="G6939">
        <f t="shared" ca="1" si="677"/>
        <v>1</v>
      </c>
      <c r="I6939" t="str">
        <f t="shared" ca="1" si="679"/>
        <v>Female</v>
      </c>
      <c r="J6939" t="str">
        <f t="shared" ca="1" si="680"/>
        <v>Blue Cross</v>
      </c>
      <c r="K6939" t="str">
        <f t="shared" ca="1" si="681"/>
        <v>Discharged</v>
      </c>
      <c r="L6939" s="1">
        <f t="shared" ca="1" si="682"/>
        <v>19028</v>
      </c>
    </row>
    <row r="6940" spans="2:12" x14ac:dyDescent="0.25">
      <c r="B6940">
        <f t="shared" ca="1" si="678"/>
        <v>6</v>
      </c>
      <c r="C6940">
        <f t="shared" ca="1" si="677"/>
        <v>6</v>
      </c>
      <c r="D6940">
        <f t="shared" ca="1" si="677"/>
        <v>1975</v>
      </c>
      <c r="E6940">
        <f t="shared" ca="1" si="677"/>
        <v>2</v>
      </c>
      <c r="F6940">
        <f t="shared" ca="1" si="677"/>
        <v>1</v>
      </c>
      <c r="G6940">
        <f t="shared" ca="1" si="677"/>
        <v>2</v>
      </c>
      <c r="I6940" t="str">
        <f t="shared" ca="1" si="679"/>
        <v>Male</v>
      </c>
      <c r="J6940" t="str">
        <f t="shared" ca="1" si="680"/>
        <v>Aetna</v>
      </c>
      <c r="K6940" t="str">
        <f t="shared" ca="1" si="681"/>
        <v>Admitted</v>
      </c>
      <c r="L6940" s="1">
        <f t="shared" ca="1" si="682"/>
        <v>27551</v>
      </c>
    </row>
    <row r="6941" spans="2:12" x14ac:dyDescent="0.25">
      <c r="B6941">
        <f t="shared" ca="1" si="678"/>
        <v>12</v>
      </c>
      <c r="C6941">
        <f t="shared" ca="1" si="677"/>
        <v>4</v>
      </c>
      <c r="D6941">
        <f t="shared" ca="1" si="677"/>
        <v>1984</v>
      </c>
      <c r="E6941">
        <f t="shared" ca="1" si="677"/>
        <v>2</v>
      </c>
      <c r="F6941">
        <f t="shared" ca="1" si="677"/>
        <v>4</v>
      </c>
      <c r="G6941">
        <f t="shared" ca="1" si="677"/>
        <v>2</v>
      </c>
      <c r="I6941" t="str">
        <f t="shared" ca="1" si="679"/>
        <v>Male</v>
      </c>
      <c r="J6941" t="str">
        <f t="shared" ca="1" si="680"/>
        <v>Self-pay</v>
      </c>
      <c r="K6941" t="str">
        <f t="shared" ca="1" si="681"/>
        <v>Admitted</v>
      </c>
      <c r="L6941" s="1">
        <f t="shared" ca="1" si="682"/>
        <v>30784</v>
      </c>
    </row>
    <row r="6942" spans="2:12" x14ac:dyDescent="0.25">
      <c r="B6942">
        <f t="shared" ca="1" si="678"/>
        <v>27</v>
      </c>
      <c r="C6942">
        <f t="shared" ca="1" si="677"/>
        <v>9</v>
      </c>
      <c r="D6942">
        <f t="shared" ca="1" si="677"/>
        <v>1994</v>
      </c>
      <c r="E6942">
        <f t="shared" ca="1" si="677"/>
        <v>1</v>
      </c>
      <c r="F6942">
        <f t="shared" ca="1" si="677"/>
        <v>1</v>
      </c>
      <c r="G6942">
        <f t="shared" ca="1" si="677"/>
        <v>2</v>
      </c>
      <c r="I6942" t="str">
        <f t="shared" ca="1" si="679"/>
        <v>Female</v>
      </c>
      <c r="J6942" t="str">
        <f t="shared" ca="1" si="680"/>
        <v>Aetna</v>
      </c>
      <c r="K6942" t="str">
        <f t="shared" ca="1" si="681"/>
        <v>Admitted</v>
      </c>
      <c r="L6942" s="1">
        <f t="shared" ca="1" si="682"/>
        <v>34604</v>
      </c>
    </row>
    <row r="6943" spans="2:12" x14ac:dyDescent="0.25">
      <c r="B6943">
        <f t="shared" ca="1" si="678"/>
        <v>10</v>
      </c>
      <c r="C6943">
        <f t="shared" ca="1" si="677"/>
        <v>11</v>
      </c>
      <c r="D6943">
        <f t="shared" ca="1" si="677"/>
        <v>1996</v>
      </c>
      <c r="E6943">
        <f t="shared" ca="1" si="677"/>
        <v>1</v>
      </c>
      <c r="F6943">
        <f t="shared" ca="1" si="677"/>
        <v>1</v>
      </c>
      <c r="G6943">
        <f t="shared" ca="1" si="677"/>
        <v>2</v>
      </c>
      <c r="I6943" t="str">
        <f t="shared" ca="1" si="679"/>
        <v>Female</v>
      </c>
      <c r="J6943" t="str">
        <f t="shared" ca="1" si="680"/>
        <v>Aetna</v>
      </c>
      <c r="K6943" t="str">
        <f t="shared" ca="1" si="681"/>
        <v>Admitted</v>
      </c>
      <c r="L6943" s="1">
        <f t="shared" ca="1" si="682"/>
        <v>35379</v>
      </c>
    </row>
    <row r="6944" spans="2:12" x14ac:dyDescent="0.25">
      <c r="B6944">
        <f t="shared" ca="1" si="678"/>
        <v>19</v>
      </c>
      <c r="C6944">
        <f t="shared" ca="1" si="677"/>
        <v>3</v>
      </c>
      <c r="D6944">
        <f t="shared" ca="1" si="677"/>
        <v>1957</v>
      </c>
      <c r="E6944">
        <f t="shared" ca="1" si="677"/>
        <v>1</v>
      </c>
      <c r="F6944">
        <f t="shared" ca="1" si="677"/>
        <v>1</v>
      </c>
      <c r="G6944">
        <f t="shared" ca="1" si="677"/>
        <v>3</v>
      </c>
      <c r="I6944" t="str">
        <f t="shared" ca="1" si="679"/>
        <v>Female</v>
      </c>
      <c r="J6944" t="str">
        <f t="shared" ca="1" si="680"/>
        <v>Aetna</v>
      </c>
      <c r="K6944" t="str">
        <f t="shared" ca="1" si="681"/>
        <v>Transferred</v>
      </c>
      <c r="L6944" s="1">
        <f t="shared" ca="1" si="682"/>
        <v>20898</v>
      </c>
    </row>
    <row r="6945" spans="2:12" x14ac:dyDescent="0.25">
      <c r="B6945">
        <f t="shared" ca="1" si="678"/>
        <v>27</v>
      </c>
      <c r="C6945">
        <f t="shared" ca="1" si="677"/>
        <v>12</v>
      </c>
      <c r="D6945">
        <f t="shared" ca="1" si="677"/>
        <v>2010</v>
      </c>
      <c r="E6945">
        <f t="shared" ca="1" si="677"/>
        <v>2</v>
      </c>
      <c r="F6945">
        <f t="shared" ca="1" si="677"/>
        <v>3</v>
      </c>
      <c r="G6945">
        <f t="shared" ca="1" si="677"/>
        <v>3</v>
      </c>
      <c r="I6945" t="str">
        <f t="shared" ca="1" si="679"/>
        <v>Male</v>
      </c>
      <c r="J6945" t="str">
        <f t="shared" ca="1" si="680"/>
        <v>Medicaid</v>
      </c>
      <c r="K6945" t="str">
        <f t="shared" ca="1" si="681"/>
        <v>Transferred</v>
      </c>
      <c r="L6945" s="1">
        <f t="shared" ca="1" si="682"/>
        <v>40539</v>
      </c>
    </row>
    <row r="6946" spans="2:12" x14ac:dyDescent="0.25">
      <c r="B6946">
        <f t="shared" ca="1" si="678"/>
        <v>12</v>
      </c>
      <c r="C6946">
        <f t="shared" ca="1" si="677"/>
        <v>11</v>
      </c>
      <c r="D6946">
        <f t="shared" ca="1" si="677"/>
        <v>1945</v>
      </c>
      <c r="E6946">
        <f t="shared" ca="1" si="677"/>
        <v>1</v>
      </c>
      <c r="F6946">
        <f t="shared" ca="1" si="677"/>
        <v>5</v>
      </c>
      <c r="G6946">
        <f t="shared" ca="1" si="677"/>
        <v>2</v>
      </c>
      <c r="I6946" t="str">
        <f t="shared" ca="1" si="679"/>
        <v>Female</v>
      </c>
      <c r="J6946" t="str">
        <f t="shared" ca="1" si="680"/>
        <v>Blue Cross</v>
      </c>
      <c r="K6946" t="str">
        <f t="shared" ca="1" si="681"/>
        <v>Admitted</v>
      </c>
      <c r="L6946" s="1">
        <f t="shared" ca="1" si="682"/>
        <v>16753</v>
      </c>
    </row>
    <row r="6947" spans="2:12" x14ac:dyDescent="0.25">
      <c r="B6947">
        <f t="shared" ca="1" si="678"/>
        <v>14</v>
      </c>
      <c r="C6947">
        <f t="shared" ca="1" si="677"/>
        <v>8</v>
      </c>
      <c r="D6947">
        <f t="shared" ca="1" si="677"/>
        <v>1988</v>
      </c>
      <c r="E6947">
        <f t="shared" ca="1" si="677"/>
        <v>1</v>
      </c>
      <c r="F6947">
        <f t="shared" ca="1" si="677"/>
        <v>3</v>
      </c>
      <c r="G6947">
        <f t="shared" ca="1" si="677"/>
        <v>4</v>
      </c>
      <c r="I6947" t="str">
        <f t="shared" ca="1" si="679"/>
        <v>Female</v>
      </c>
      <c r="J6947" t="str">
        <f t="shared" ca="1" si="680"/>
        <v>Medicaid</v>
      </c>
      <c r="K6947" t="str">
        <f t="shared" ca="1" si="681"/>
        <v>Left without being seen</v>
      </c>
      <c r="L6947" s="1">
        <f t="shared" ca="1" si="682"/>
        <v>32369</v>
      </c>
    </row>
    <row r="6948" spans="2:12" x14ac:dyDescent="0.25">
      <c r="B6948">
        <f t="shared" ca="1" si="678"/>
        <v>9</v>
      </c>
      <c r="C6948">
        <f t="shared" ca="1" si="677"/>
        <v>1</v>
      </c>
      <c r="D6948">
        <f t="shared" ca="1" si="677"/>
        <v>1945</v>
      </c>
      <c r="E6948">
        <f t="shared" ca="1" si="677"/>
        <v>1</v>
      </c>
      <c r="F6948">
        <f t="shared" ca="1" si="677"/>
        <v>3</v>
      </c>
      <c r="G6948">
        <f t="shared" ca="1" si="677"/>
        <v>3</v>
      </c>
      <c r="I6948" t="str">
        <f t="shared" ca="1" si="679"/>
        <v>Female</v>
      </c>
      <c r="J6948" t="str">
        <f t="shared" ca="1" si="680"/>
        <v>Medicaid</v>
      </c>
      <c r="K6948" t="str">
        <f t="shared" ca="1" si="681"/>
        <v>Transferred</v>
      </c>
      <c r="L6948" s="1">
        <f t="shared" ca="1" si="682"/>
        <v>16446</v>
      </c>
    </row>
    <row r="6949" spans="2:12" x14ac:dyDescent="0.25">
      <c r="B6949">
        <f t="shared" ca="1" si="678"/>
        <v>5</v>
      </c>
      <c r="C6949">
        <f t="shared" ca="1" si="677"/>
        <v>10</v>
      </c>
      <c r="D6949">
        <f t="shared" ca="1" si="677"/>
        <v>1977</v>
      </c>
      <c r="E6949">
        <f t="shared" ca="1" si="677"/>
        <v>1</v>
      </c>
      <c r="F6949">
        <f t="shared" ca="1" si="677"/>
        <v>5</v>
      </c>
      <c r="G6949">
        <f t="shared" ca="1" si="677"/>
        <v>1</v>
      </c>
      <c r="I6949" t="str">
        <f t="shared" ca="1" si="679"/>
        <v>Female</v>
      </c>
      <c r="J6949" t="str">
        <f t="shared" ca="1" si="680"/>
        <v>Blue Cross</v>
      </c>
      <c r="K6949" t="str">
        <f t="shared" ca="1" si="681"/>
        <v>Discharged</v>
      </c>
      <c r="L6949" s="1">
        <f t="shared" ca="1" si="682"/>
        <v>28403</v>
      </c>
    </row>
    <row r="6950" spans="2:12" x14ac:dyDescent="0.25">
      <c r="B6950">
        <f t="shared" ca="1" si="678"/>
        <v>20</v>
      </c>
      <c r="C6950">
        <f t="shared" ca="1" si="677"/>
        <v>12</v>
      </c>
      <c r="D6950">
        <f t="shared" ca="1" si="677"/>
        <v>2013</v>
      </c>
      <c r="E6950">
        <f t="shared" ca="1" si="677"/>
        <v>2</v>
      </c>
      <c r="F6950">
        <f t="shared" ca="1" si="677"/>
        <v>3</v>
      </c>
      <c r="G6950">
        <f t="shared" ca="1" si="677"/>
        <v>3</v>
      </c>
      <c r="I6950" t="str">
        <f t="shared" ca="1" si="679"/>
        <v>Male</v>
      </c>
      <c r="J6950" t="str">
        <f t="shared" ca="1" si="680"/>
        <v>Medicaid</v>
      </c>
      <c r="K6950" t="str">
        <f t="shared" ca="1" si="681"/>
        <v>Transferred</v>
      </c>
      <c r="L6950" s="1">
        <f t="shared" ca="1" si="682"/>
        <v>41628</v>
      </c>
    </row>
    <row r="6951" spans="2:12" x14ac:dyDescent="0.25">
      <c r="B6951">
        <f t="shared" ca="1" si="678"/>
        <v>9</v>
      </c>
      <c r="C6951">
        <f t="shared" ca="1" si="677"/>
        <v>5</v>
      </c>
      <c r="D6951">
        <f t="shared" ca="1" si="677"/>
        <v>1946</v>
      </c>
      <c r="E6951">
        <f t="shared" ca="1" si="677"/>
        <v>1</v>
      </c>
      <c r="F6951">
        <f t="shared" ca="1" si="677"/>
        <v>4</v>
      </c>
      <c r="G6951">
        <f t="shared" ca="1" si="677"/>
        <v>1</v>
      </c>
      <c r="I6951" t="str">
        <f t="shared" ca="1" si="679"/>
        <v>Female</v>
      </c>
      <c r="J6951" t="str">
        <f t="shared" ca="1" si="680"/>
        <v>Self-pay</v>
      </c>
      <c r="K6951" t="str">
        <f t="shared" ca="1" si="681"/>
        <v>Discharged</v>
      </c>
      <c r="L6951" s="1">
        <f t="shared" ca="1" si="682"/>
        <v>16931</v>
      </c>
    </row>
    <row r="6952" spans="2:12" x14ac:dyDescent="0.25">
      <c r="B6952">
        <f t="shared" ca="1" si="678"/>
        <v>15</v>
      </c>
      <c r="C6952">
        <f t="shared" ca="1" si="677"/>
        <v>8</v>
      </c>
      <c r="D6952">
        <f t="shared" ca="1" si="677"/>
        <v>1927</v>
      </c>
      <c r="E6952">
        <f t="shared" ca="1" si="677"/>
        <v>1</v>
      </c>
      <c r="F6952">
        <f t="shared" ca="1" si="677"/>
        <v>5</v>
      </c>
      <c r="G6952">
        <f t="shared" ca="1" si="677"/>
        <v>4</v>
      </c>
      <c r="I6952" t="str">
        <f t="shared" ca="1" si="679"/>
        <v>Female</v>
      </c>
      <c r="J6952" t="str">
        <f t="shared" ca="1" si="680"/>
        <v>Blue Cross</v>
      </c>
      <c r="K6952" t="str">
        <f t="shared" ca="1" si="681"/>
        <v>Left without being seen</v>
      </c>
      <c r="L6952" s="1">
        <f t="shared" ca="1" si="682"/>
        <v>10089</v>
      </c>
    </row>
    <row r="6953" spans="2:12" x14ac:dyDescent="0.25">
      <c r="B6953">
        <f t="shared" ca="1" si="678"/>
        <v>29</v>
      </c>
      <c r="C6953">
        <f t="shared" ca="1" si="677"/>
        <v>5</v>
      </c>
      <c r="D6953">
        <f t="shared" ca="1" si="677"/>
        <v>1965</v>
      </c>
      <c r="E6953">
        <f t="shared" ref="C6953:G7004" ca="1" si="683">RANDBETWEEN(E$4,E$5)</f>
        <v>2</v>
      </c>
      <c r="F6953">
        <f t="shared" ca="1" si="683"/>
        <v>3</v>
      </c>
      <c r="G6953">
        <f t="shared" ca="1" si="683"/>
        <v>2</v>
      </c>
      <c r="I6953" t="str">
        <f t="shared" ca="1" si="679"/>
        <v>Male</v>
      </c>
      <c r="J6953" t="str">
        <f t="shared" ca="1" si="680"/>
        <v>Medicaid</v>
      </c>
      <c r="K6953" t="str">
        <f t="shared" ca="1" si="681"/>
        <v>Admitted</v>
      </c>
      <c r="L6953" s="1">
        <f t="shared" ca="1" si="682"/>
        <v>23891</v>
      </c>
    </row>
    <row r="6954" spans="2:12" x14ac:dyDescent="0.25">
      <c r="B6954">
        <f t="shared" ca="1" si="678"/>
        <v>1</v>
      </c>
      <c r="C6954">
        <f t="shared" ca="1" si="683"/>
        <v>6</v>
      </c>
      <c r="D6954">
        <f t="shared" ca="1" si="683"/>
        <v>1945</v>
      </c>
      <c r="E6954">
        <f t="shared" ca="1" si="683"/>
        <v>1</v>
      </c>
      <c r="F6954">
        <f t="shared" ca="1" si="683"/>
        <v>3</v>
      </c>
      <c r="G6954">
        <f t="shared" ca="1" si="683"/>
        <v>3</v>
      </c>
      <c r="I6954" t="str">
        <f t="shared" ca="1" si="679"/>
        <v>Female</v>
      </c>
      <c r="J6954" t="str">
        <f t="shared" ca="1" si="680"/>
        <v>Medicaid</v>
      </c>
      <c r="K6954" t="str">
        <f t="shared" ca="1" si="681"/>
        <v>Transferred</v>
      </c>
      <c r="L6954" s="1">
        <f t="shared" ca="1" si="682"/>
        <v>16589</v>
      </c>
    </row>
    <row r="6955" spans="2:12" x14ac:dyDescent="0.25">
      <c r="B6955">
        <f t="shared" ca="1" si="678"/>
        <v>1</v>
      </c>
      <c r="C6955">
        <f t="shared" ca="1" si="683"/>
        <v>4</v>
      </c>
      <c r="D6955">
        <f t="shared" ca="1" si="683"/>
        <v>1939</v>
      </c>
      <c r="E6955">
        <f t="shared" ca="1" si="683"/>
        <v>2</v>
      </c>
      <c r="F6955">
        <f t="shared" ca="1" si="683"/>
        <v>3</v>
      </c>
      <c r="G6955">
        <f t="shared" ca="1" si="683"/>
        <v>2</v>
      </c>
      <c r="I6955" t="str">
        <f t="shared" ca="1" si="679"/>
        <v>Male</v>
      </c>
      <c r="J6955" t="str">
        <f t="shared" ca="1" si="680"/>
        <v>Medicaid</v>
      </c>
      <c r="K6955" t="str">
        <f t="shared" ca="1" si="681"/>
        <v>Admitted</v>
      </c>
      <c r="L6955" s="1">
        <f t="shared" ca="1" si="682"/>
        <v>14336</v>
      </c>
    </row>
    <row r="6956" spans="2:12" x14ac:dyDescent="0.25">
      <c r="B6956">
        <f t="shared" ca="1" si="678"/>
        <v>29</v>
      </c>
      <c r="C6956">
        <f t="shared" ca="1" si="683"/>
        <v>4</v>
      </c>
      <c r="D6956">
        <f t="shared" ca="1" si="683"/>
        <v>1950</v>
      </c>
      <c r="E6956">
        <f t="shared" ca="1" si="683"/>
        <v>2</v>
      </c>
      <c r="F6956">
        <f t="shared" ca="1" si="683"/>
        <v>1</v>
      </c>
      <c r="G6956">
        <f t="shared" ca="1" si="683"/>
        <v>4</v>
      </c>
      <c r="I6956" t="str">
        <f t="shared" ca="1" si="679"/>
        <v>Male</v>
      </c>
      <c r="J6956" t="str">
        <f t="shared" ca="1" si="680"/>
        <v>Aetna</v>
      </c>
      <c r="K6956" t="str">
        <f t="shared" ca="1" si="681"/>
        <v>Left without being seen</v>
      </c>
      <c r="L6956" s="1">
        <f t="shared" ca="1" si="682"/>
        <v>18382</v>
      </c>
    </row>
    <row r="6957" spans="2:12" x14ac:dyDescent="0.25">
      <c r="B6957">
        <f t="shared" ca="1" si="678"/>
        <v>24</v>
      </c>
      <c r="C6957">
        <f t="shared" ca="1" si="683"/>
        <v>1</v>
      </c>
      <c r="D6957">
        <f t="shared" ca="1" si="683"/>
        <v>1931</v>
      </c>
      <c r="E6957">
        <f t="shared" ca="1" si="683"/>
        <v>1</v>
      </c>
      <c r="F6957">
        <f t="shared" ca="1" si="683"/>
        <v>5</v>
      </c>
      <c r="G6957">
        <f t="shared" ca="1" si="683"/>
        <v>3</v>
      </c>
      <c r="I6957" t="str">
        <f t="shared" ca="1" si="679"/>
        <v>Female</v>
      </c>
      <c r="J6957" t="str">
        <f t="shared" ca="1" si="680"/>
        <v>Blue Cross</v>
      </c>
      <c r="K6957" t="str">
        <f t="shared" ca="1" si="681"/>
        <v>Transferred</v>
      </c>
      <c r="L6957" s="1">
        <f t="shared" ca="1" si="682"/>
        <v>11347</v>
      </c>
    </row>
    <row r="6958" spans="2:12" x14ac:dyDescent="0.25">
      <c r="B6958">
        <f t="shared" ca="1" si="678"/>
        <v>6</v>
      </c>
      <c r="C6958">
        <f t="shared" ca="1" si="683"/>
        <v>7</v>
      </c>
      <c r="D6958">
        <f t="shared" ca="1" si="683"/>
        <v>1996</v>
      </c>
      <c r="E6958">
        <f t="shared" ca="1" si="683"/>
        <v>2</v>
      </c>
      <c r="F6958">
        <f t="shared" ca="1" si="683"/>
        <v>5</v>
      </c>
      <c r="G6958">
        <f t="shared" ca="1" si="683"/>
        <v>2</v>
      </c>
      <c r="I6958" t="str">
        <f t="shared" ca="1" si="679"/>
        <v>Male</v>
      </c>
      <c r="J6958" t="str">
        <f t="shared" ca="1" si="680"/>
        <v>Blue Cross</v>
      </c>
      <c r="K6958" t="str">
        <f t="shared" ca="1" si="681"/>
        <v>Admitted</v>
      </c>
      <c r="L6958" s="1">
        <f t="shared" ca="1" si="682"/>
        <v>35252</v>
      </c>
    </row>
    <row r="6959" spans="2:12" x14ac:dyDescent="0.25">
      <c r="B6959">
        <f t="shared" ca="1" si="678"/>
        <v>26</v>
      </c>
      <c r="C6959">
        <f t="shared" ca="1" si="683"/>
        <v>11</v>
      </c>
      <c r="D6959">
        <f t="shared" ca="1" si="683"/>
        <v>1961</v>
      </c>
      <c r="E6959">
        <f t="shared" ca="1" si="683"/>
        <v>2</v>
      </c>
      <c r="F6959">
        <f t="shared" ca="1" si="683"/>
        <v>2</v>
      </c>
      <c r="G6959">
        <f t="shared" ca="1" si="683"/>
        <v>1</v>
      </c>
      <c r="I6959" t="str">
        <f t="shared" ca="1" si="679"/>
        <v>Male</v>
      </c>
      <c r="J6959" t="str">
        <f t="shared" ca="1" si="680"/>
        <v>Medicare</v>
      </c>
      <c r="K6959" t="str">
        <f t="shared" ca="1" si="681"/>
        <v>Discharged</v>
      </c>
      <c r="L6959" s="1">
        <f t="shared" ca="1" si="682"/>
        <v>22611</v>
      </c>
    </row>
    <row r="6960" spans="2:12" x14ac:dyDescent="0.25">
      <c r="B6960">
        <f t="shared" ca="1" si="678"/>
        <v>24</v>
      </c>
      <c r="C6960">
        <f t="shared" ca="1" si="683"/>
        <v>8</v>
      </c>
      <c r="D6960">
        <f t="shared" ca="1" si="683"/>
        <v>1953</v>
      </c>
      <c r="E6960">
        <f t="shared" ca="1" si="683"/>
        <v>2</v>
      </c>
      <c r="F6960">
        <f t="shared" ca="1" si="683"/>
        <v>2</v>
      </c>
      <c r="G6960">
        <f t="shared" ca="1" si="683"/>
        <v>2</v>
      </c>
      <c r="I6960" t="str">
        <f t="shared" ca="1" si="679"/>
        <v>Male</v>
      </c>
      <c r="J6960" t="str">
        <f t="shared" ca="1" si="680"/>
        <v>Medicare</v>
      </c>
      <c r="K6960" t="str">
        <f t="shared" ca="1" si="681"/>
        <v>Admitted</v>
      </c>
      <c r="L6960" s="1">
        <f t="shared" ca="1" si="682"/>
        <v>19595</v>
      </c>
    </row>
    <row r="6961" spans="2:12" x14ac:dyDescent="0.25">
      <c r="B6961">
        <f t="shared" ca="1" si="678"/>
        <v>4</v>
      </c>
      <c r="C6961">
        <f t="shared" ca="1" si="683"/>
        <v>11</v>
      </c>
      <c r="D6961">
        <f t="shared" ca="1" si="683"/>
        <v>1997</v>
      </c>
      <c r="E6961">
        <f t="shared" ca="1" si="683"/>
        <v>2</v>
      </c>
      <c r="F6961">
        <f t="shared" ca="1" si="683"/>
        <v>2</v>
      </c>
      <c r="G6961">
        <f t="shared" ca="1" si="683"/>
        <v>3</v>
      </c>
      <c r="I6961" t="str">
        <f t="shared" ca="1" si="679"/>
        <v>Male</v>
      </c>
      <c r="J6961" t="str">
        <f t="shared" ca="1" si="680"/>
        <v>Medicare</v>
      </c>
      <c r="K6961" t="str">
        <f t="shared" ca="1" si="681"/>
        <v>Transferred</v>
      </c>
      <c r="L6961" s="1">
        <f t="shared" ca="1" si="682"/>
        <v>35738</v>
      </c>
    </row>
    <row r="6962" spans="2:12" x14ac:dyDescent="0.25">
      <c r="B6962">
        <f t="shared" ca="1" si="678"/>
        <v>30</v>
      </c>
      <c r="C6962">
        <f t="shared" ca="1" si="683"/>
        <v>6</v>
      </c>
      <c r="D6962">
        <f t="shared" ca="1" si="683"/>
        <v>1924</v>
      </c>
      <c r="E6962">
        <f t="shared" ca="1" si="683"/>
        <v>2</v>
      </c>
      <c r="F6962">
        <f t="shared" ca="1" si="683"/>
        <v>3</v>
      </c>
      <c r="G6962">
        <f t="shared" ca="1" si="683"/>
        <v>1</v>
      </c>
      <c r="I6962" t="str">
        <f t="shared" ca="1" si="679"/>
        <v>Male</v>
      </c>
      <c r="J6962" t="str">
        <f t="shared" ca="1" si="680"/>
        <v>Medicaid</v>
      </c>
      <c r="K6962" t="str">
        <f t="shared" ca="1" si="681"/>
        <v>Discharged</v>
      </c>
      <c r="L6962" s="1">
        <f t="shared" ca="1" si="682"/>
        <v>8948</v>
      </c>
    </row>
    <row r="6963" spans="2:12" x14ac:dyDescent="0.25">
      <c r="B6963">
        <f t="shared" ca="1" si="678"/>
        <v>16</v>
      </c>
      <c r="C6963">
        <f t="shared" ca="1" si="683"/>
        <v>7</v>
      </c>
      <c r="D6963">
        <f t="shared" ca="1" si="683"/>
        <v>1943</v>
      </c>
      <c r="E6963">
        <f t="shared" ca="1" si="683"/>
        <v>1</v>
      </c>
      <c r="F6963">
        <f t="shared" ca="1" si="683"/>
        <v>1</v>
      </c>
      <c r="G6963">
        <f t="shared" ca="1" si="683"/>
        <v>4</v>
      </c>
      <c r="I6963" t="str">
        <f t="shared" ca="1" si="679"/>
        <v>Female</v>
      </c>
      <c r="J6963" t="str">
        <f t="shared" ca="1" si="680"/>
        <v>Aetna</v>
      </c>
      <c r="K6963" t="str">
        <f t="shared" ca="1" si="681"/>
        <v>Left without being seen</v>
      </c>
      <c r="L6963" s="1">
        <f t="shared" ca="1" si="682"/>
        <v>15903</v>
      </c>
    </row>
    <row r="6964" spans="2:12" x14ac:dyDescent="0.25">
      <c r="B6964">
        <f t="shared" ca="1" si="678"/>
        <v>20</v>
      </c>
      <c r="C6964">
        <f t="shared" ca="1" si="683"/>
        <v>5</v>
      </c>
      <c r="D6964">
        <f t="shared" ca="1" si="683"/>
        <v>1982</v>
      </c>
      <c r="E6964">
        <f t="shared" ca="1" si="683"/>
        <v>1</v>
      </c>
      <c r="F6964">
        <f t="shared" ca="1" si="683"/>
        <v>2</v>
      </c>
      <c r="G6964">
        <f t="shared" ca="1" si="683"/>
        <v>3</v>
      </c>
      <c r="I6964" t="str">
        <f t="shared" ca="1" si="679"/>
        <v>Female</v>
      </c>
      <c r="J6964" t="str">
        <f t="shared" ca="1" si="680"/>
        <v>Medicare</v>
      </c>
      <c r="K6964" t="str">
        <f t="shared" ca="1" si="681"/>
        <v>Transferred</v>
      </c>
      <c r="L6964" s="1">
        <f t="shared" ca="1" si="682"/>
        <v>30091</v>
      </c>
    </row>
    <row r="6965" spans="2:12" x14ac:dyDescent="0.25">
      <c r="B6965">
        <f t="shared" ca="1" si="678"/>
        <v>21</v>
      </c>
      <c r="C6965">
        <f t="shared" ca="1" si="683"/>
        <v>4</v>
      </c>
      <c r="D6965">
        <f t="shared" ca="1" si="683"/>
        <v>2010</v>
      </c>
      <c r="E6965">
        <f t="shared" ca="1" si="683"/>
        <v>1</v>
      </c>
      <c r="F6965">
        <f t="shared" ca="1" si="683"/>
        <v>2</v>
      </c>
      <c r="G6965">
        <f t="shared" ca="1" si="683"/>
        <v>1</v>
      </c>
      <c r="I6965" t="str">
        <f t="shared" ca="1" si="679"/>
        <v>Female</v>
      </c>
      <c r="J6965" t="str">
        <f t="shared" ca="1" si="680"/>
        <v>Medicare</v>
      </c>
      <c r="K6965" t="str">
        <f t="shared" ca="1" si="681"/>
        <v>Discharged</v>
      </c>
      <c r="L6965" s="1">
        <f t="shared" ca="1" si="682"/>
        <v>40289</v>
      </c>
    </row>
    <row r="6966" spans="2:12" x14ac:dyDescent="0.25">
      <c r="B6966">
        <f t="shared" ca="1" si="678"/>
        <v>29</v>
      </c>
      <c r="C6966">
        <f t="shared" ca="1" si="683"/>
        <v>11</v>
      </c>
      <c r="D6966">
        <f t="shared" ca="1" si="683"/>
        <v>1997</v>
      </c>
      <c r="E6966">
        <f t="shared" ca="1" si="683"/>
        <v>2</v>
      </c>
      <c r="F6966">
        <f t="shared" ca="1" si="683"/>
        <v>4</v>
      </c>
      <c r="G6966">
        <f t="shared" ca="1" si="683"/>
        <v>2</v>
      </c>
      <c r="I6966" t="str">
        <f t="shared" ca="1" si="679"/>
        <v>Male</v>
      </c>
      <c r="J6966" t="str">
        <f t="shared" ca="1" si="680"/>
        <v>Self-pay</v>
      </c>
      <c r="K6966" t="str">
        <f t="shared" ca="1" si="681"/>
        <v>Admitted</v>
      </c>
      <c r="L6966" s="1">
        <f t="shared" ca="1" si="682"/>
        <v>35763</v>
      </c>
    </row>
    <row r="6967" spans="2:12" x14ac:dyDescent="0.25">
      <c r="B6967">
        <f t="shared" ca="1" si="678"/>
        <v>22</v>
      </c>
      <c r="C6967">
        <f t="shared" ca="1" si="683"/>
        <v>7</v>
      </c>
      <c r="D6967">
        <f t="shared" ca="1" si="683"/>
        <v>1980</v>
      </c>
      <c r="E6967">
        <f t="shared" ca="1" si="683"/>
        <v>2</v>
      </c>
      <c r="F6967">
        <f t="shared" ca="1" si="683"/>
        <v>3</v>
      </c>
      <c r="G6967">
        <f t="shared" ca="1" si="683"/>
        <v>3</v>
      </c>
      <c r="I6967" t="str">
        <f t="shared" ca="1" si="679"/>
        <v>Male</v>
      </c>
      <c r="J6967" t="str">
        <f t="shared" ca="1" si="680"/>
        <v>Medicaid</v>
      </c>
      <c r="K6967" t="str">
        <f t="shared" ca="1" si="681"/>
        <v>Transferred</v>
      </c>
      <c r="L6967" s="1">
        <f t="shared" ca="1" si="682"/>
        <v>29424</v>
      </c>
    </row>
    <row r="6968" spans="2:12" x14ac:dyDescent="0.25">
      <c r="B6968">
        <f t="shared" ca="1" si="678"/>
        <v>2</v>
      </c>
      <c r="C6968">
        <f t="shared" ca="1" si="683"/>
        <v>8</v>
      </c>
      <c r="D6968">
        <f t="shared" ca="1" si="683"/>
        <v>1978</v>
      </c>
      <c r="E6968">
        <f t="shared" ca="1" si="683"/>
        <v>2</v>
      </c>
      <c r="F6968">
        <f t="shared" ca="1" si="683"/>
        <v>5</v>
      </c>
      <c r="G6968">
        <f t="shared" ca="1" si="683"/>
        <v>3</v>
      </c>
      <c r="I6968" t="str">
        <f t="shared" ca="1" si="679"/>
        <v>Male</v>
      </c>
      <c r="J6968" t="str">
        <f t="shared" ca="1" si="680"/>
        <v>Blue Cross</v>
      </c>
      <c r="K6968" t="str">
        <f t="shared" ca="1" si="681"/>
        <v>Transferred</v>
      </c>
      <c r="L6968" s="1">
        <f t="shared" ca="1" si="682"/>
        <v>28704</v>
      </c>
    </row>
    <row r="6969" spans="2:12" x14ac:dyDescent="0.25">
      <c r="B6969">
        <f t="shared" ca="1" si="678"/>
        <v>27</v>
      </c>
      <c r="C6969">
        <f t="shared" ca="1" si="683"/>
        <v>4</v>
      </c>
      <c r="D6969">
        <f t="shared" ca="1" si="683"/>
        <v>1923</v>
      </c>
      <c r="E6969">
        <f t="shared" ca="1" si="683"/>
        <v>2</v>
      </c>
      <c r="F6969">
        <f t="shared" ca="1" si="683"/>
        <v>1</v>
      </c>
      <c r="G6969">
        <f t="shared" ca="1" si="683"/>
        <v>3</v>
      </c>
      <c r="I6969" t="str">
        <f t="shared" ca="1" si="679"/>
        <v>Male</v>
      </c>
      <c r="J6969" t="str">
        <f t="shared" ca="1" si="680"/>
        <v>Aetna</v>
      </c>
      <c r="K6969" t="str">
        <f t="shared" ca="1" si="681"/>
        <v>Transferred</v>
      </c>
      <c r="L6969" s="1">
        <f t="shared" ca="1" si="682"/>
        <v>8518</v>
      </c>
    </row>
    <row r="6970" spans="2:12" x14ac:dyDescent="0.25">
      <c r="B6970">
        <f t="shared" ca="1" si="678"/>
        <v>2</v>
      </c>
      <c r="C6970">
        <f t="shared" ca="1" si="683"/>
        <v>10</v>
      </c>
      <c r="D6970">
        <f t="shared" ca="1" si="683"/>
        <v>1929</v>
      </c>
      <c r="E6970">
        <f t="shared" ca="1" si="683"/>
        <v>2</v>
      </c>
      <c r="F6970">
        <f t="shared" ca="1" si="683"/>
        <v>4</v>
      </c>
      <c r="G6970">
        <f t="shared" ca="1" si="683"/>
        <v>2</v>
      </c>
      <c r="I6970" t="str">
        <f t="shared" ca="1" si="679"/>
        <v>Male</v>
      </c>
      <c r="J6970" t="str">
        <f t="shared" ca="1" si="680"/>
        <v>Self-pay</v>
      </c>
      <c r="K6970" t="str">
        <f t="shared" ca="1" si="681"/>
        <v>Admitted</v>
      </c>
      <c r="L6970" s="1">
        <f t="shared" ca="1" si="682"/>
        <v>10868</v>
      </c>
    </row>
    <row r="6971" spans="2:12" x14ac:dyDescent="0.25">
      <c r="B6971">
        <f t="shared" ca="1" si="678"/>
        <v>12</v>
      </c>
      <c r="C6971">
        <f t="shared" ca="1" si="683"/>
        <v>3</v>
      </c>
      <c r="D6971">
        <f t="shared" ca="1" si="683"/>
        <v>1954</v>
      </c>
      <c r="E6971">
        <f t="shared" ca="1" si="683"/>
        <v>1</v>
      </c>
      <c r="F6971">
        <f t="shared" ca="1" si="683"/>
        <v>4</v>
      </c>
      <c r="G6971">
        <f t="shared" ca="1" si="683"/>
        <v>3</v>
      </c>
      <c r="I6971" t="str">
        <f t="shared" ca="1" si="679"/>
        <v>Female</v>
      </c>
      <c r="J6971" t="str">
        <f t="shared" ca="1" si="680"/>
        <v>Self-pay</v>
      </c>
      <c r="K6971" t="str">
        <f t="shared" ca="1" si="681"/>
        <v>Transferred</v>
      </c>
      <c r="L6971" s="1">
        <f t="shared" ca="1" si="682"/>
        <v>19795</v>
      </c>
    </row>
    <row r="6972" spans="2:12" x14ac:dyDescent="0.25">
      <c r="B6972">
        <f t="shared" ca="1" si="678"/>
        <v>16</v>
      </c>
      <c r="C6972">
        <f t="shared" ca="1" si="683"/>
        <v>6</v>
      </c>
      <c r="D6972">
        <f t="shared" ca="1" si="683"/>
        <v>1916</v>
      </c>
      <c r="E6972">
        <f t="shared" ca="1" si="683"/>
        <v>2</v>
      </c>
      <c r="F6972">
        <f t="shared" ca="1" si="683"/>
        <v>2</v>
      </c>
      <c r="G6972">
        <f t="shared" ca="1" si="683"/>
        <v>3</v>
      </c>
      <c r="I6972" t="str">
        <f t="shared" ca="1" si="679"/>
        <v>Male</v>
      </c>
      <c r="J6972" t="str">
        <f t="shared" ca="1" si="680"/>
        <v>Medicare</v>
      </c>
      <c r="K6972" t="str">
        <f t="shared" ca="1" si="681"/>
        <v>Transferred</v>
      </c>
      <c r="L6972" s="1">
        <f t="shared" ca="1" si="682"/>
        <v>6012</v>
      </c>
    </row>
    <row r="6973" spans="2:12" x14ac:dyDescent="0.25">
      <c r="B6973">
        <f t="shared" ca="1" si="678"/>
        <v>19</v>
      </c>
      <c r="C6973">
        <f t="shared" ca="1" si="683"/>
        <v>10</v>
      </c>
      <c r="D6973">
        <f t="shared" ca="1" si="683"/>
        <v>1956</v>
      </c>
      <c r="E6973">
        <f t="shared" ca="1" si="683"/>
        <v>1</v>
      </c>
      <c r="F6973">
        <f t="shared" ca="1" si="683"/>
        <v>1</v>
      </c>
      <c r="G6973">
        <f t="shared" ca="1" si="683"/>
        <v>3</v>
      </c>
      <c r="I6973" t="str">
        <f t="shared" ca="1" si="679"/>
        <v>Female</v>
      </c>
      <c r="J6973" t="str">
        <f t="shared" ca="1" si="680"/>
        <v>Aetna</v>
      </c>
      <c r="K6973" t="str">
        <f t="shared" ca="1" si="681"/>
        <v>Transferred</v>
      </c>
      <c r="L6973" s="1">
        <f t="shared" ca="1" si="682"/>
        <v>20747</v>
      </c>
    </row>
    <row r="6974" spans="2:12" x14ac:dyDescent="0.25">
      <c r="B6974">
        <f t="shared" ca="1" si="678"/>
        <v>15</v>
      </c>
      <c r="C6974">
        <f t="shared" ca="1" si="683"/>
        <v>8</v>
      </c>
      <c r="D6974">
        <f t="shared" ca="1" si="683"/>
        <v>1935</v>
      </c>
      <c r="E6974">
        <f t="shared" ca="1" si="683"/>
        <v>1</v>
      </c>
      <c r="F6974">
        <f t="shared" ca="1" si="683"/>
        <v>2</v>
      </c>
      <c r="G6974">
        <f t="shared" ca="1" si="683"/>
        <v>1</v>
      </c>
      <c r="I6974" t="str">
        <f t="shared" ca="1" si="679"/>
        <v>Female</v>
      </c>
      <c r="J6974" t="str">
        <f t="shared" ca="1" si="680"/>
        <v>Medicare</v>
      </c>
      <c r="K6974" t="str">
        <f t="shared" ca="1" si="681"/>
        <v>Discharged</v>
      </c>
      <c r="L6974" s="1">
        <f t="shared" ca="1" si="682"/>
        <v>13011</v>
      </c>
    </row>
    <row r="6975" spans="2:12" x14ac:dyDescent="0.25">
      <c r="B6975">
        <f t="shared" ca="1" si="678"/>
        <v>6</v>
      </c>
      <c r="C6975">
        <f t="shared" ca="1" si="683"/>
        <v>2</v>
      </c>
      <c r="D6975">
        <f t="shared" ca="1" si="683"/>
        <v>1985</v>
      </c>
      <c r="E6975">
        <f t="shared" ca="1" si="683"/>
        <v>2</v>
      </c>
      <c r="F6975">
        <f t="shared" ca="1" si="683"/>
        <v>1</v>
      </c>
      <c r="G6975">
        <f t="shared" ca="1" si="683"/>
        <v>1</v>
      </c>
      <c r="I6975" t="str">
        <f t="shared" ca="1" si="679"/>
        <v>Male</v>
      </c>
      <c r="J6975" t="str">
        <f t="shared" ca="1" si="680"/>
        <v>Aetna</v>
      </c>
      <c r="K6975" t="str">
        <f t="shared" ca="1" si="681"/>
        <v>Discharged</v>
      </c>
      <c r="L6975" s="1">
        <f t="shared" ca="1" si="682"/>
        <v>31084</v>
      </c>
    </row>
    <row r="6976" spans="2:12" x14ac:dyDescent="0.25">
      <c r="B6976">
        <f t="shared" ca="1" si="678"/>
        <v>28</v>
      </c>
      <c r="C6976">
        <f t="shared" ca="1" si="683"/>
        <v>4</v>
      </c>
      <c r="D6976">
        <f t="shared" ca="1" si="683"/>
        <v>1940</v>
      </c>
      <c r="E6976">
        <f t="shared" ca="1" si="683"/>
        <v>2</v>
      </c>
      <c r="F6976">
        <f t="shared" ca="1" si="683"/>
        <v>1</v>
      </c>
      <c r="G6976">
        <f t="shared" ca="1" si="683"/>
        <v>4</v>
      </c>
      <c r="I6976" t="str">
        <f t="shared" ca="1" si="679"/>
        <v>Male</v>
      </c>
      <c r="J6976" t="str">
        <f t="shared" ca="1" si="680"/>
        <v>Aetna</v>
      </c>
      <c r="K6976" t="str">
        <f t="shared" ca="1" si="681"/>
        <v>Left without being seen</v>
      </c>
      <c r="L6976" s="1">
        <f t="shared" ca="1" si="682"/>
        <v>14729</v>
      </c>
    </row>
    <row r="6977" spans="2:12" x14ac:dyDescent="0.25">
      <c r="B6977">
        <f t="shared" ca="1" si="678"/>
        <v>11</v>
      </c>
      <c r="C6977">
        <f t="shared" ca="1" si="683"/>
        <v>8</v>
      </c>
      <c r="D6977">
        <f t="shared" ca="1" si="683"/>
        <v>1995</v>
      </c>
      <c r="E6977">
        <f t="shared" ca="1" si="683"/>
        <v>2</v>
      </c>
      <c r="F6977">
        <f t="shared" ca="1" si="683"/>
        <v>4</v>
      </c>
      <c r="G6977">
        <f t="shared" ca="1" si="683"/>
        <v>1</v>
      </c>
      <c r="I6977" t="str">
        <f t="shared" ca="1" si="679"/>
        <v>Male</v>
      </c>
      <c r="J6977" t="str">
        <f t="shared" ca="1" si="680"/>
        <v>Self-pay</v>
      </c>
      <c r="K6977" t="str">
        <f t="shared" ca="1" si="681"/>
        <v>Discharged</v>
      </c>
      <c r="L6977" s="1">
        <f t="shared" ca="1" si="682"/>
        <v>34922</v>
      </c>
    </row>
    <row r="6978" spans="2:12" x14ac:dyDescent="0.25">
      <c r="B6978">
        <f t="shared" ca="1" si="678"/>
        <v>4</v>
      </c>
      <c r="C6978">
        <f t="shared" ca="1" si="683"/>
        <v>12</v>
      </c>
      <c r="D6978">
        <f t="shared" ca="1" si="683"/>
        <v>1937</v>
      </c>
      <c r="E6978">
        <f t="shared" ca="1" si="683"/>
        <v>2</v>
      </c>
      <c r="F6978">
        <f t="shared" ca="1" si="683"/>
        <v>3</v>
      </c>
      <c r="G6978">
        <f t="shared" ca="1" si="683"/>
        <v>3</v>
      </c>
      <c r="I6978" t="str">
        <f t="shared" ca="1" si="679"/>
        <v>Male</v>
      </c>
      <c r="J6978" t="str">
        <f t="shared" ca="1" si="680"/>
        <v>Medicaid</v>
      </c>
      <c r="K6978" t="str">
        <f t="shared" ca="1" si="681"/>
        <v>Transferred</v>
      </c>
      <c r="L6978" s="1">
        <f t="shared" ca="1" si="682"/>
        <v>13853</v>
      </c>
    </row>
    <row r="6979" spans="2:12" x14ac:dyDescent="0.25">
      <c r="B6979">
        <f t="shared" ca="1" si="678"/>
        <v>29</v>
      </c>
      <c r="C6979">
        <f t="shared" ca="1" si="683"/>
        <v>6</v>
      </c>
      <c r="D6979">
        <f t="shared" ca="1" si="683"/>
        <v>1977</v>
      </c>
      <c r="E6979">
        <f t="shared" ca="1" si="683"/>
        <v>2</v>
      </c>
      <c r="F6979">
        <f t="shared" ca="1" si="683"/>
        <v>5</v>
      </c>
      <c r="G6979">
        <f t="shared" ca="1" si="683"/>
        <v>1</v>
      </c>
      <c r="I6979" t="str">
        <f t="shared" ca="1" si="679"/>
        <v>Male</v>
      </c>
      <c r="J6979" t="str">
        <f t="shared" ca="1" si="680"/>
        <v>Blue Cross</v>
      </c>
      <c r="K6979" t="str">
        <f t="shared" ca="1" si="681"/>
        <v>Discharged</v>
      </c>
      <c r="L6979" s="1">
        <f t="shared" ca="1" si="682"/>
        <v>28305</v>
      </c>
    </row>
    <row r="6980" spans="2:12" x14ac:dyDescent="0.25">
      <c r="B6980">
        <f t="shared" ca="1" si="678"/>
        <v>18</v>
      </c>
      <c r="C6980">
        <f t="shared" ca="1" si="683"/>
        <v>3</v>
      </c>
      <c r="D6980">
        <f t="shared" ca="1" si="683"/>
        <v>2001</v>
      </c>
      <c r="E6980">
        <f t="shared" ca="1" si="683"/>
        <v>2</v>
      </c>
      <c r="F6980">
        <f t="shared" ca="1" si="683"/>
        <v>1</v>
      </c>
      <c r="G6980">
        <f t="shared" ca="1" si="683"/>
        <v>1</v>
      </c>
      <c r="I6980" t="str">
        <f t="shared" ca="1" si="679"/>
        <v>Male</v>
      </c>
      <c r="J6980" t="str">
        <f t="shared" ca="1" si="680"/>
        <v>Aetna</v>
      </c>
      <c r="K6980" t="str">
        <f t="shared" ca="1" si="681"/>
        <v>Discharged</v>
      </c>
      <c r="L6980" s="1">
        <f t="shared" ca="1" si="682"/>
        <v>36968</v>
      </c>
    </row>
    <row r="6981" spans="2:12" x14ac:dyDescent="0.25">
      <c r="B6981">
        <f t="shared" ref="B6981:B7044" ca="1" si="684">RANDBETWEEN(B$4,B$5)</f>
        <v>12</v>
      </c>
      <c r="C6981">
        <f t="shared" ca="1" si="683"/>
        <v>12</v>
      </c>
      <c r="D6981">
        <f t="shared" ca="1" si="683"/>
        <v>1977</v>
      </c>
      <c r="E6981">
        <f t="shared" ca="1" si="683"/>
        <v>1</v>
      </c>
      <c r="F6981">
        <f t="shared" ca="1" si="683"/>
        <v>5</v>
      </c>
      <c r="G6981">
        <f t="shared" ca="1" si="683"/>
        <v>4</v>
      </c>
      <c r="I6981" t="str">
        <f t="shared" ca="1" si="679"/>
        <v>Female</v>
      </c>
      <c r="J6981" t="str">
        <f t="shared" ca="1" si="680"/>
        <v>Blue Cross</v>
      </c>
      <c r="K6981" t="str">
        <f t="shared" ca="1" si="681"/>
        <v>Left without being seen</v>
      </c>
      <c r="L6981" s="1">
        <f t="shared" ca="1" si="682"/>
        <v>28471</v>
      </c>
    </row>
    <row r="6982" spans="2:12" x14ac:dyDescent="0.25">
      <c r="B6982">
        <f t="shared" ca="1" si="684"/>
        <v>1</v>
      </c>
      <c r="C6982">
        <f t="shared" ca="1" si="683"/>
        <v>3</v>
      </c>
      <c r="D6982">
        <f t="shared" ca="1" si="683"/>
        <v>1996</v>
      </c>
      <c r="E6982">
        <f t="shared" ca="1" si="683"/>
        <v>2</v>
      </c>
      <c r="F6982">
        <f t="shared" ca="1" si="683"/>
        <v>2</v>
      </c>
      <c r="G6982">
        <f t="shared" ca="1" si="683"/>
        <v>3</v>
      </c>
      <c r="I6982" t="str">
        <f t="shared" ca="1" si="679"/>
        <v>Male</v>
      </c>
      <c r="J6982" t="str">
        <f t="shared" ca="1" si="680"/>
        <v>Medicare</v>
      </c>
      <c r="K6982" t="str">
        <f t="shared" ca="1" si="681"/>
        <v>Transferred</v>
      </c>
      <c r="L6982" s="1">
        <f t="shared" ca="1" si="682"/>
        <v>35125</v>
      </c>
    </row>
    <row r="6983" spans="2:12" x14ac:dyDescent="0.25">
      <c r="B6983">
        <f t="shared" ca="1" si="684"/>
        <v>30</v>
      </c>
      <c r="C6983">
        <f t="shared" ca="1" si="683"/>
        <v>9</v>
      </c>
      <c r="D6983">
        <f t="shared" ca="1" si="683"/>
        <v>1924</v>
      </c>
      <c r="E6983">
        <f t="shared" ca="1" si="683"/>
        <v>2</v>
      </c>
      <c r="F6983">
        <f t="shared" ca="1" si="683"/>
        <v>3</v>
      </c>
      <c r="G6983">
        <f t="shared" ca="1" si="683"/>
        <v>3</v>
      </c>
      <c r="I6983" t="str">
        <f t="shared" ca="1" si="679"/>
        <v>Male</v>
      </c>
      <c r="J6983" t="str">
        <f t="shared" ca="1" si="680"/>
        <v>Medicaid</v>
      </c>
      <c r="K6983" t="str">
        <f t="shared" ca="1" si="681"/>
        <v>Transferred</v>
      </c>
      <c r="L6983" s="1">
        <f t="shared" ca="1" si="682"/>
        <v>9040</v>
      </c>
    </row>
    <row r="6984" spans="2:12" x14ac:dyDescent="0.25">
      <c r="B6984">
        <f t="shared" ca="1" si="684"/>
        <v>16</v>
      </c>
      <c r="C6984">
        <f t="shared" ca="1" si="683"/>
        <v>7</v>
      </c>
      <c r="D6984">
        <f t="shared" ca="1" si="683"/>
        <v>1990</v>
      </c>
      <c r="E6984">
        <f t="shared" ca="1" si="683"/>
        <v>1</v>
      </c>
      <c r="F6984">
        <f t="shared" ca="1" si="683"/>
        <v>1</v>
      </c>
      <c r="G6984">
        <f t="shared" ca="1" si="683"/>
        <v>2</v>
      </c>
      <c r="I6984" t="str">
        <f t="shared" ca="1" si="679"/>
        <v>Female</v>
      </c>
      <c r="J6984" t="str">
        <f t="shared" ca="1" si="680"/>
        <v>Aetna</v>
      </c>
      <c r="K6984" t="str">
        <f t="shared" ca="1" si="681"/>
        <v>Admitted</v>
      </c>
      <c r="L6984" s="1">
        <f t="shared" ca="1" si="682"/>
        <v>33070</v>
      </c>
    </row>
    <row r="6985" spans="2:12" x14ac:dyDescent="0.25">
      <c r="B6985">
        <f t="shared" ca="1" si="684"/>
        <v>8</v>
      </c>
      <c r="C6985">
        <f t="shared" ca="1" si="683"/>
        <v>11</v>
      </c>
      <c r="D6985">
        <f t="shared" ca="1" si="683"/>
        <v>1988</v>
      </c>
      <c r="E6985">
        <f t="shared" ca="1" si="683"/>
        <v>1</v>
      </c>
      <c r="F6985">
        <f t="shared" ca="1" si="683"/>
        <v>4</v>
      </c>
      <c r="G6985">
        <f t="shared" ca="1" si="683"/>
        <v>3</v>
      </c>
      <c r="I6985" t="str">
        <f t="shared" ref="I6985:I7048" ca="1" si="685">VLOOKUP(E6985,GenderNum_to_GenderLabel,2,FALSE)</f>
        <v>Female</v>
      </c>
      <c r="J6985" t="str">
        <f t="shared" ref="J6985:J7048" ca="1" si="686">VLOOKUP(F6985,InsuranceNum_to_InsuranceCompany,2,FALSE)</f>
        <v>Self-pay</v>
      </c>
      <c r="K6985" t="str">
        <f t="shared" ref="K6985:K7048" ca="1" si="687">VLOOKUP(G6985,DispositionNum_to_DispositionLabel,2,FALSE)</f>
        <v>Transferred</v>
      </c>
      <c r="L6985" s="1">
        <f t="shared" ca="1" si="682"/>
        <v>32455</v>
      </c>
    </row>
    <row r="6986" spans="2:12" x14ac:dyDescent="0.25">
      <c r="B6986">
        <f t="shared" ca="1" si="684"/>
        <v>11</v>
      </c>
      <c r="C6986">
        <f t="shared" ca="1" si="683"/>
        <v>7</v>
      </c>
      <c r="D6986">
        <f t="shared" ca="1" si="683"/>
        <v>2003</v>
      </c>
      <c r="E6986">
        <f t="shared" ca="1" si="683"/>
        <v>2</v>
      </c>
      <c r="F6986">
        <f t="shared" ca="1" si="683"/>
        <v>1</v>
      </c>
      <c r="G6986">
        <f t="shared" ca="1" si="683"/>
        <v>4</v>
      </c>
      <c r="I6986" t="str">
        <f t="shared" ca="1" si="685"/>
        <v>Male</v>
      </c>
      <c r="J6986" t="str">
        <f t="shared" ca="1" si="686"/>
        <v>Aetna</v>
      </c>
      <c r="K6986" t="str">
        <f t="shared" ca="1" si="687"/>
        <v>Left without being seen</v>
      </c>
      <c r="L6986" s="1">
        <f t="shared" ca="1" si="682"/>
        <v>37813</v>
      </c>
    </row>
    <row r="6987" spans="2:12" x14ac:dyDescent="0.25">
      <c r="B6987">
        <f t="shared" ca="1" si="684"/>
        <v>20</v>
      </c>
      <c r="C6987">
        <f t="shared" ca="1" si="683"/>
        <v>3</v>
      </c>
      <c r="D6987">
        <f t="shared" ca="1" si="683"/>
        <v>2002</v>
      </c>
      <c r="E6987">
        <f t="shared" ca="1" si="683"/>
        <v>1</v>
      </c>
      <c r="F6987">
        <f t="shared" ca="1" si="683"/>
        <v>2</v>
      </c>
      <c r="G6987">
        <f t="shared" ca="1" si="683"/>
        <v>2</v>
      </c>
      <c r="I6987" t="str">
        <f t="shared" ca="1" si="685"/>
        <v>Female</v>
      </c>
      <c r="J6987" t="str">
        <f t="shared" ca="1" si="686"/>
        <v>Medicare</v>
      </c>
      <c r="K6987" t="str">
        <f t="shared" ca="1" si="687"/>
        <v>Admitted</v>
      </c>
      <c r="L6987" s="1">
        <f t="shared" ca="1" si="682"/>
        <v>37335</v>
      </c>
    </row>
    <row r="6988" spans="2:12" x14ac:dyDescent="0.25">
      <c r="B6988">
        <f t="shared" ca="1" si="684"/>
        <v>22</v>
      </c>
      <c r="C6988">
        <f t="shared" ca="1" si="683"/>
        <v>6</v>
      </c>
      <c r="D6988">
        <f t="shared" ca="1" si="683"/>
        <v>1924</v>
      </c>
      <c r="E6988">
        <f t="shared" ca="1" si="683"/>
        <v>1</v>
      </c>
      <c r="F6988">
        <f t="shared" ca="1" si="683"/>
        <v>1</v>
      </c>
      <c r="G6988">
        <f t="shared" ca="1" si="683"/>
        <v>2</v>
      </c>
      <c r="I6988" t="str">
        <f t="shared" ca="1" si="685"/>
        <v>Female</v>
      </c>
      <c r="J6988" t="str">
        <f t="shared" ca="1" si="686"/>
        <v>Aetna</v>
      </c>
      <c r="K6988" t="str">
        <f t="shared" ca="1" si="687"/>
        <v>Admitted</v>
      </c>
      <c r="L6988" s="1">
        <f t="shared" ca="1" si="682"/>
        <v>8940</v>
      </c>
    </row>
    <row r="6989" spans="2:12" x14ac:dyDescent="0.25">
      <c r="B6989">
        <f t="shared" ca="1" si="684"/>
        <v>6</v>
      </c>
      <c r="C6989">
        <f t="shared" ca="1" si="683"/>
        <v>1</v>
      </c>
      <c r="D6989">
        <f t="shared" ca="1" si="683"/>
        <v>1994</v>
      </c>
      <c r="E6989">
        <f t="shared" ca="1" si="683"/>
        <v>1</v>
      </c>
      <c r="F6989">
        <f t="shared" ca="1" si="683"/>
        <v>1</v>
      </c>
      <c r="G6989">
        <f t="shared" ca="1" si="683"/>
        <v>4</v>
      </c>
      <c r="I6989" t="str">
        <f t="shared" ca="1" si="685"/>
        <v>Female</v>
      </c>
      <c r="J6989" t="str">
        <f t="shared" ca="1" si="686"/>
        <v>Aetna</v>
      </c>
      <c r="K6989" t="str">
        <f t="shared" ca="1" si="687"/>
        <v>Left without being seen</v>
      </c>
      <c r="L6989" s="1">
        <f t="shared" ca="1" si="682"/>
        <v>34340</v>
      </c>
    </row>
    <row r="6990" spans="2:12" x14ac:dyDescent="0.25">
      <c r="B6990">
        <f t="shared" ca="1" si="684"/>
        <v>29</v>
      </c>
      <c r="C6990">
        <f t="shared" ca="1" si="683"/>
        <v>8</v>
      </c>
      <c r="D6990">
        <f t="shared" ca="1" si="683"/>
        <v>2000</v>
      </c>
      <c r="E6990">
        <f t="shared" ca="1" si="683"/>
        <v>1</v>
      </c>
      <c r="F6990">
        <f t="shared" ca="1" si="683"/>
        <v>4</v>
      </c>
      <c r="G6990">
        <f t="shared" ca="1" si="683"/>
        <v>4</v>
      </c>
      <c r="I6990" t="str">
        <f t="shared" ca="1" si="685"/>
        <v>Female</v>
      </c>
      <c r="J6990" t="str">
        <f t="shared" ca="1" si="686"/>
        <v>Self-pay</v>
      </c>
      <c r="K6990" t="str">
        <f t="shared" ca="1" si="687"/>
        <v>Left without being seen</v>
      </c>
      <c r="L6990" s="1">
        <f t="shared" ca="1" si="682"/>
        <v>36767</v>
      </c>
    </row>
    <row r="6991" spans="2:12" x14ac:dyDescent="0.25">
      <c r="B6991">
        <f t="shared" ca="1" si="684"/>
        <v>27</v>
      </c>
      <c r="C6991">
        <f t="shared" ca="1" si="683"/>
        <v>4</v>
      </c>
      <c r="D6991">
        <f t="shared" ca="1" si="683"/>
        <v>1948</v>
      </c>
      <c r="E6991">
        <f t="shared" ca="1" si="683"/>
        <v>1</v>
      </c>
      <c r="F6991">
        <f t="shared" ca="1" si="683"/>
        <v>3</v>
      </c>
      <c r="G6991">
        <f t="shared" ca="1" si="683"/>
        <v>1</v>
      </c>
      <c r="I6991" t="str">
        <f t="shared" ca="1" si="685"/>
        <v>Female</v>
      </c>
      <c r="J6991" t="str">
        <f t="shared" ca="1" si="686"/>
        <v>Medicaid</v>
      </c>
      <c r="K6991" t="str">
        <f t="shared" ca="1" si="687"/>
        <v>Discharged</v>
      </c>
      <c r="L6991" s="1">
        <f t="shared" ca="1" si="682"/>
        <v>17650</v>
      </c>
    </row>
    <row r="6992" spans="2:12" x14ac:dyDescent="0.25">
      <c r="B6992">
        <f t="shared" ca="1" si="684"/>
        <v>2</v>
      </c>
      <c r="C6992">
        <f t="shared" ca="1" si="683"/>
        <v>7</v>
      </c>
      <c r="D6992">
        <f t="shared" ca="1" si="683"/>
        <v>2004</v>
      </c>
      <c r="E6992">
        <f t="shared" ca="1" si="683"/>
        <v>2</v>
      </c>
      <c r="F6992">
        <f t="shared" ca="1" si="683"/>
        <v>4</v>
      </c>
      <c r="G6992">
        <f t="shared" ca="1" si="683"/>
        <v>2</v>
      </c>
      <c r="I6992" t="str">
        <f t="shared" ca="1" si="685"/>
        <v>Male</v>
      </c>
      <c r="J6992" t="str">
        <f t="shared" ca="1" si="686"/>
        <v>Self-pay</v>
      </c>
      <c r="K6992" t="str">
        <f t="shared" ca="1" si="687"/>
        <v>Admitted</v>
      </c>
      <c r="L6992" s="1">
        <f t="shared" ca="1" si="682"/>
        <v>38170</v>
      </c>
    </row>
    <row r="6993" spans="2:12" x14ac:dyDescent="0.25">
      <c r="B6993">
        <f t="shared" ca="1" si="684"/>
        <v>16</v>
      </c>
      <c r="C6993">
        <f t="shared" ca="1" si="683"/>
        <v>6</v>
      </c>
      <c r="D6993">
        <f t="shared" ca="1" si="683"/>
        <v>2006</v>
      </c>
      <c r="E6993">
        <f t="shared" ca="1" si="683"/>
        <v>2</v>
      </c>
      <c r="F6993">
        <f t="shared" ca="1" si="683"/>
        <v>1</v>
      </c>
      <c r="G6993">
        <f t="shared" ca="1" si="683"/>
        <v>4</v>
      </c>
      <c r="I6993" t="str">
        <f t="shared" ca="1" si="685"/>
        <v>Male</v>
      </c>
      <c r="J6993" t="str">
        <f t="shared" ca="1" si="686"/>
        <v>Aetna</v>
      </c>
      <c r="K6993" t="str">
        <f t="shared" ca="1" si="687"/>
        <v>Left without being seen</v>
      </c>
      <c r="L6993" s="1">
        <f t="shared" ca="1" si="682"/>
        <v>38884</v>
      </c>
    </row>
    <row r="6994" spans="2:12" x14ac:dyDescent="0.25">
      <c r="B6994">
        <f t="shared" ca="1" si="684"/>
        <v>22</v>
      </c>
      <c r="C6994">
        <f t="shared" ca="1" si="683"/>
        <v>1</v>
      </c>
      <c r="D6994">
        <f t="shared" ca="1" si="683"/>
        <v>1928</v>
      </c>
      <c r="E6994">
        <f t="shared" ca="1" si="683"/>
        <v>2</v>
      </c>
      <c r="F6994">
        <f t="shared" ca="1" si="683"/>
        <v>1</v>
      </c>
      <c r="G6994">
        <f t="shared" ca="1" si="683"/>
        <v>3</v>
      </c>
      <c r="I6994" t="str">
        <f t="shared" ca="1" si="685"/>
        <v>Male</v>
      </c>
      <c r="J6994" t="str">
        <f t="shared" ca="1" si="686"/>
        <v>Aetna</v>
      </c>
      <c r="K6994" t="str">
        <f t="shared" ca="1" si="687"/>
        <v>Transferred</v>
      </c>
      <c r="L6994" s="1">
        <f t="shared" ca="1" si="682"/>
        <v>10249</v>
      </c>
    </row>
    <row r="6995" spans="2:12" x14ac:dyDescent="0.25">
      <c r="B6995">
        <f t="shared" ca="1" si="684"/>
        <v>27</v>
      </c>
      <c r="C6995">
        <f t="shared" ca="1" si="683"/>
        <v>3</v>
      </c>
      <c r="D6995">
        <f t="shared" ca="1" si="683"/>
        <v>1975</v>
      </c>
      <c r="E6995">
        <f t="shared" ca="1" si="683"/>
        <v>2</v>
      </c>
      <c r="F6995">
        <f t="shared" ca="1" si="683"/>
        <v>3</v>
      </c>
      <c r="G6995">
        <f t="shared" ca="1" si="683"/>
        <v>4</v>
      </c>
      <c r="I6995" t="str">
        <f t="shared" ca="1" si="685"/>
        <v>Male</v>
      </c>
      <c r="J6995" t="str">
        <f t="shared" ca="1" si="686"/>
        <v>Medicaid</v>
      </c>
      <c r="K6995" t="str">
        <f t="shared" ca="1" si="687"/>
        <v>Left without being seen</v>
      </c>
      <c r="L6995" s="1">
        <f t="shared" ca="1" si="682"/>
        <v>27480</v>
      </c>
    </row>
    <row r="6996" spans="2:12" x14ac:dyDescent="0.25">
      <c r="B6996">
        <f t="shared" ca="1" si="684"/>
        <v>27</v>
      </c>
      <c r="C6996">
        <f t="shared" ca="1" si="683"/>
        <v>4</v>
      </c>
      <c r="D6996">
        <f t="shared" ca="1" si="683"/>
        <v>1989</v>
      </c>
      <c r="E6996">
        <f t="shared" ca="1" si="683"/>
        <v>2</v>
      </c>
      <c r="F6996">
        <f t="shared" ca="1" si="683"/>
        <v>3</v>
      </c>
      <c r="G6996">
        <f t="shared" ca="1" si="683"/>
        <v>4</v>
      </c>
      <c r="I6996" t="str">
        <f t="shared" ca="1" si="685"/>
        <v>Male</v>
      </c>
      <c r="J6996" t="str">
        <f t="shared" ca="1" si="686"/>
        <v>Medicaid</v>
      </c>
      <c r="K6996" t="str">
        <f t="shared" ca="1" si="687"/>
        <v>Left without being seen</v>
      </c>
      <c r="L6996" s="1">
        <f t="shared" ref="L6996:L7059" ca="1" si="688">DATE(D6996,C6996,B6996)</f>
        <v>32625</v>
      </c>
    </row>
    <row r="6997" spans="2:12" x14ac:dyDescent="0.25">
      <c r="B6997">
        <f t="shared" ca="1" si="684"/>
        <v>9</v>
      </c>
      <c r="C6997">
        <f t="shared" ca="1" si="683"/>
        <v>8</v>
      </c>
      <c r="D6997">
        <f t="shared" ca="1" si="683"/>
        <v>1946</v>
      </c>
      <c r="E6997">
        <f t="shared" ca="1" si="683"/>
        <v>1</v>
      </c>
      <c r="F6997">
        <f t="shared" ca="1" si="683"/>
        <v>4</v>
      </c>
      <c r="G6997">
        <f t="shared" ca="1" si="683"/>
        <v>3</v>
      </c>
      <c r="I6997" t="str">
        <f t="shared" ca="1" si="685"/>
        <v>Female</v>
      </c>
      <c r="J6997" t="str">
        <f t="shared" ca="1" si="686"/>
        <v>Self-pay</v>
      </c>
      <c r="K6997" t="str">
        <f t="shared" ca="1" si="687"/>
        <v>Transferred</v>
      </c>
      <c r="L6997" s="1">
        <f t="shared" ca="1" si="688"/>
        <v>17023</v>
      </c>
    </row>
    <row r="6998" spans="2:12" x14ac:dyDescent="0.25">
      <c r="B6998">
        <f t="shared" ca="1" si="684"/>
        <v>10</v>
      </c>
      <c r="C6998">
        <f t="shared" ca="1" si="683"/>
        <v>11</v>
      </c>
      <c r="D6998">
        <f t="shared" ca="1" si="683"/>
        <v>1917</v>
      </c>
      <c r="E6998">
        <f t="shared" ca="1" si="683"/>
        <v>2</v>
      </c>
      <c r="F6998">
        <f t="shared" ca="1" si="683"/>
        <v>1</v>
      </c>
      <c r="G6998">
        <f t="shared" ca="1" si="683"/>
        <v>1</v>
      </c>
      <c r="I6998" t="str">
        <f t="shared" ca="1" si="685"/>
        <v>Male</v>
      </c>
      <c r="J6998" t="str">
        <f t="shared" ca="1" si="686"/>
        <v>Aetna</v>
      </c>
      <c r="K6998" t="str">
        <f t="shared" ca="1" si="687"/>
        <v>Discharged</v>
      </c>
      <c r="L6998" s="1">
        <f t="shared" ca="1" si="688"/>
        <v>6524</v>
      </c>
    </row>
    <row r="6999" spans="2:12" x14ac:dyDescent="0.25">
      <c r="B6999">
        <f t="shared" ca="1" si="684"/>
        <v>2</v>
      </c>
      <c r="C6999">
        <f t="shared" ca="1" si="683"/>
        <v>9</v>
      </c>
      <c r="D6999">
        <f t="shared" ca="1" si="683"/>
        <v>1926</v>
      </c>
      <c r="E6999">
        <f t="shared" ca="1" si="683"/>
        <v>1</v>
      </c>
      <c r="F6999">
        <f t="shared" ca="1" si="683"/>
        <v>3</v>
      </c>
      <c r="G6999">
        <f t="shared" ca="1" si="683"/>
        <v>3</v>
      </c>
      <c r="I6999" t="str">
        <f t="shared" ca="1" si="685"/>
        <v>Female</v>
      </c>
      <c r="J6999" t="str">
        <f t="shared" ca="1" si="686"/>
        <v>Medicaid</v>
      </c>
      <c r="K6999" t="str">
        <f t="shared" ca="1" si="687"/>
        <v>Transferred</v>
      </c>
      <c r="L6999" s="1">
        <f t="shared" ca="1" si="688"/>
        <v>9742</v>
      </c>
    </row>
    <row r="7000" spans="2:12" x14ac:dyDescent="0.25">
      <c r="B7000">
        <f t="shared" ca="1" si="684"/>
        <v>17</v>
      </c>
      <c r="C7000">
        <f t="shared" ca="1" si="683"/>
        <v>9</v>
      </c>
      <c r="D7000">
        <f t="shared" ca="1" si="683"/>
        <v>1940</v>
      </c>
      <c r="E7000">
        <f t="shared" ca="1" si="683"/>
        <v>1</v>
      </c>
      <c r="F7000">
        <f t="shared" ca="1" si="683"/>
        <v>5</v>
      </c>
      <c r="G7000">
        <f t="shared" ca="1" si="683"/>
        <v>1</v>
      </c>
      <c r="I7000" t="str">
        <f t="shared" ca="1" si="685"/>
        <v>Female</v>
      </c>
      <c r="J7000" t="str">
        <f t="shared" ca="1" si="686"/>
        <v>Blue Cross</v>
      </c>
      <c r="K7000" t="str">
        <f t="shared" ca="1" si="687"/>
        <v>Discharged</v>
      </c>
      <c r="L7000" s="1">
        <f t="shared" ca="1" si="688"/>
        <v>14871</v>
      </c>
    </row>
    <row r="7001" spans="2:12" x14ac:dyDescent="0.25">
      <c r="B7001">
        <f t="shared" ca="1" si="684"/>
        <v>26</v>
      </c>
      <c r="C7001">
        <f t="shared" ca="1" si="683"/>
        <v>9</v>
      </c>
      <c r="D7001">
        <f t="shared" ca="1" si="683"/>
        <v>1964</v>
      </c>
      <c r="E7001">
        <f t="shared" ca="1" si="683"/>
        <v>1</v>
      </c>
      <c r="F7001">
        <f t="shared" ca="1" si="683"/>
        <v>2</v>
      </c>
      <c r="G7001">
        <f t="shared" ca="1" si="683"/>
        <v>1</v>
      </c>
      <c r="I7001" t="str">
        <f t="shared" ca="1" si="685"/>
        <v>Female</v>
      </c>
      <c r="J7001" t="str">
        <f t="shared" ca="1" si="686"/>
        <v>Medicare</v>
      </c>
      <c r="K7001" t="str">
        <f t="shared" ca="1" si="687"/>
        <v>Discharged</v>
      </c>
      <c r="L7001" s="1">
        <f t="shared" ca="1" si="688"/>
        <v>23646</v>
      </c>
    </row>
    <row r="7002" spans="2:12" x14ac:dyDescent="0.25">
      <c r="B7002">
        <f t="shared" ca="1" si="684"/>
        <v>28</v>
      </c>
      <c r="C7002">
        <f t="shared" ca="1" si="683"/>
        <v>4</v>
      </c>
      <c r="D7002">
        <f t="shared" ca="1" si="683"/>
        <v>1987</v>
      </c>
      <c r="E7002">
        <f t="shared" ca="1" si="683"/>
        <v>2</v>
      </c>
      <c r="F7002">
        <f t="shared" ca="1" si="683"/>
        <v>2</v>
      </c>
      <c r="G7002">
        <f t="shared" ca="1" si="683"/>
        <v>2</v>
      </c>
      <c r="I7002" t="str">
        <f t="shared" ca="1" si="685"/>
        <v>Male</v>
      </c>
      <c r="J7002" t="str">
        <f t="shared" ca="1" si="686"/>
        <v>Medicare</v>
      </c>
      <c r="K7002" t="str">
        <f t="shared" ca="1" si="687"/>
        <v>Admitted</v>
      </c>
      <c r="L7002" s="1">
        <f t="shared" ca="1" si="688"/>
        <v>31895</v>
      </c>
    </row>
    <row r="7003" spans="2:12" x14ac:dyDescent="0.25">
      <c r="B7003">
        <f t="shared" ca="1" si="684"/>
        <v>3</v>
      </c>
      <c r="C7003">
        <f t="shared" ca="1" si="683"/>
        <v>3</v>
      </c>
      <c r="D7003">
        <f t="shared" ca="1" si="683"/>
        <v>2004</v>
      </c>
      <c r="E7003">
        <f t="shared" ca="1" si="683"/>
        <v>2</v>
      </c>
      <c r="F7003">
        <f t="shared" ca="1" si="683"/>
        <v>4</v>
      </c>
      <c r="G7003">
        <f t="shared" ca="1" si="683"/>
        <v>2</v>
      </c>
      <c r="I7003" t="str">
        <f t="shared" ca="1" si="685"/>
        <v>Male</v>
      </c>
      <c r="J7003" t="str">
        <f t="shared" ca="1" si="686"/>
        <v>Self-pay</v>
      </c>
      <c r="K7003" t="str">
        <f t="shared" ca="1" si="687"/>
        <v>Admitted</v>
      </c>
      <c r="L7003" s="1">
        <f t="shared" ca="1" si="688"/>
        <v>38049</v>
      </c>
    </row>
    <row r="7004" spans="2:12" x14ac:dyDescent="0.25">
      <c r="B7004">
        <f t="shared" ca="1" si="684"/>
        <v>11</v>
      </c>
      <c r="C7004">
        <f t="shared" ca="1" si="683"/>
        <v>10</v>
      </c>
      <c r="D7004">
        <f t="shared" ca="1" si="683"/>
        <v>2001</v>
      </c>
      <c r="E7004">
        <f t="shared" ref="C7004:G7055" ca="1" si="689">RANDBETWEEN(E$4,E$5)</f>
        <v>1</v>
      </c>
      <c r="F7004">
        <f t="shared" ca="1" si="689"/>
        <v>5</v>
      </c>
      <c r="G7004">
        <f t="shared" ca="1" si="689"/>
        <v>3</v>
      </c>
      <c r="I7004" t="str">
        <f t="shared" ca="1" si="685"/>
        <v>Female</v>
      </c>
      <c r="J7004" t="str">
        <f t="shared" ca="1" si="686"/>
        <v>Blue Cross</v>
      </c>
      <c r="K7004" t="str">
        <f t="shared" ca="1" si="687"/>
        <v>Transferred</v>
      </c>
      <c r="L7004" s="1">
        <f t="shared" ca="1" si="688"/>
        <v>37175</v>
      </c>
    </row>
    <row r="7005" spans="2:12" x14ac:dyDescent="0.25">
      <c r="B7005">
        <f t="shared" ca="1" si="684"/>
        <v>16</v>
      </c>
      <c r="C7005">
        <f t="shared" ca="1" si="689"/>
        <v>11</v>
      </c>
      <c r="D7005">
        <f t="shared" ca="1" si="689"/>
        <v>1965</v>
      </c>
      <c r="E7005">
        <f t="shared" ca="1" si="689"/>
        <v>2</v>
      </c>
      <c r="F7005">
        <f t="shared" ca="1" si="689"/>
        <v>4</v>
      </c>
      <c r="G7005">
        <f t="shared" ca="1" si="689"/>
        <v>4</v>
      </c>
      <c r="I7005" t="str">
        <f t="shared" ca="1" si="685"/>
        <v>Male</v>
      </c>
      <c r="J7005" t="str">
        <f t="shared" ca="1" si="686"/>
        <v>Self-pay</v>
      </c>
      <c r="K7005" t="str">
        <f t="shared" ca="1" si="687"/>
        <v>Left without being seen</v>
      </c>
      <c r="L7005" s="1">
        <f t="shared" ca="1" si="688"/>
        <v>24062</v>
      </c>
    </row>
    <row r="7006" spans="2:12" x14ac:dyDescent="0.25">
      <c r="B7006">
        <f t="shared" ca="1" si="684"/>
        <v>8</v>
      </c>
      <c r="C7006">
        <f t="shared" ca="1" si="689"/>
        <v>6</v>
      </c>
      <c r="D7006">
        <f t="shared" ca="1" si="689"/>
        <v>1926</v>
      </c>
      <c r="E7006">
        <f t="shared" ca="1" si="689"/>
        <v>2</v>
      </c>
      <c r="F7006">
        <f t="shared" ca="1" si="689"/>
        <v>5</v>
      </c>
      <c r="G7006">
        <f t="shared" ca="1" si="689"/>
        <v>1</v>
      </c>
      <c r="I7006" t="str">
        <f t="shared" ca="1" si="685"/>
        <v>Male</v>
      </c>
      <c r="J7006" t="str">
        <f t="shared" ca="1" si="686"/>
        <v>Blue Cross</v>
      </c>
      <c r="K7006" t="str">
        <f t="shared" ca="1" si="687"/>
        <v>Discharged</v>
      </c>
      <c r="L7006" s="1">
        <f t="shared" ca="1" si="688"/>
        <v>9656</v>
      </c>
    </row>
    <row r="7007" spans="2:12" x14ac:dyDescent="0.25">
      <c r="B7007">
        <f t="shared" ca="1" si="684"/>
        <v>5</v>
      </c>
      <c r="C7007">
        <f t="shared" ca="1" si="689"/>
        <v>3</v>
      </c>
      <c r="D7007">
        <f t="shared" ca="1" si="689"/>
        <v>1964</v>
      </c>
      <c r="E7007">
        <f t="shared" ca="1" si="689"/>
        <v>1</v>
      </c>
      <c r="F7007">
        <f t="shared" ca="1" si="689"/>
        <v>2</v>
      </c>
      <c r="G7007">
        <f t="shared" ca="1" si="689"/>
        <v>1</v>
      </c>
      <c r="I7007" t="str">
        <f t="shared" ca="1" si="685"/>
        <v>Female</v>
      </c>
      <c r="J7007" t="str">
        <f t="shared" ca="1" si="686"/>
        <v>Medicare</v>
      </c>
      <c r="K7007" t="str">
        <f t="shared" ca="1" si="687"/>
        <v>Discharged</v>
      </c>
      <c r="L7007" s="1">
        <f t="shared" ca="1" si="688"/>
        <v>23441</v>
      </c>
    </row>
    <row r="7008" spans="2:12" x14ac:dyDescent="0.25">
      <c r="B7008">
        <f t="shared" ca="1" si="684"/>
        <v>13</v>
      </c>
      <c r="C7008">
        <f t="shared" ca="1" si="689"/>
        <v>1</v>
      </c>
      <c r="D7008">
        <f t="shared" ca="1" si="689"/>
        <v>1949</v>
      </c>
      <c r="E7008">
        <f t="shared" ca="1" si="689"/>
        <v>1</v>
      </c>
      <c r="F7008">
        <f t="shared" ca="1" si="689"/>
        <v>5</v>
      </c>
      <c r="G7008">
        <f t="shared" ca="1" si="689"/>
        <v>2</v>
      </c>
      <c r="I7008" t="str">
        <f t="shared" ca="1" si="685"/>
        <v>Female</v>
      </c>
      <c r="J7008" t="str">
        <f t="shared" ca="1" si="686"/>
        <v>Blue Cross</v>
      </c>
      <c r="K7008" t="str">
        <f t="shared" ca="1" si="687"/>
        <v>Admitted</v>
      </c>
      <c r="L7008" s="1">
        <f t="shared" ca="1" si="688"/>
        <v>17911</v>
      </c>
    </row>
    <row r="7009" spans="2:12" x14ac:dyDescent="0.25">
      <c r="B7009">
        <f t="shared" ca="1" si="684"/>
        <v>13</v>
      </c>
      <c r="C7009">
        <f t="shared" ca="1" si="689"/>
        <v>7</v>
      </c>
      <c r="D7009">
        <f t="shared" ca="1" si="689"/>
        <v>1951</v>
      </c>
      <c r="E7009">
        <f t="shared" ca="1" si="689"/>
        <v>1</v>
      </c>
      <c r="F7009">
        <f t="shared" ca="1" si="689"/>
        <v>4</v>
      </c>
      <c r="G7009">
        <f t="shared" ca="1" si="689"/>
        <v>2</v>
      </c>
      <c r="I7009" t="str">
        <f t="shared" ca="1" si="685"/>
        <v>Female</v>
      </c>
      <c r="J7009" t="str">
        <f t="shared" ca="1" si="686"/>
        <v>Self-pay</v>
      </c>
      <c r="K7009" t="str">
        <f t="shared" ca="1" si="687"/>
        <v>Admitted</v>
      </c>
      <c r="L7009" s="1">
        <f t="shared" ca="1" si="688"/>
        <v>18822</v>
      </c>
    </row>
    <row r="7010" spans="2:12" x14ac:dyDescent="0.25">
      <c r="B7010">
        <f t="shared" ca="1" si="684"/>
        <v>24</v>
      </c>
      <c r="C7010">
        <f t="shared" ca="1" si="689"/>
        <v>6</v>
      </c>
      <c r="D7010">
        <f t="shared" ca="1" si="689"/>
        <v>1937</v>
      </c>
      <c r="E7010">
        <f t="shared" ca="1" si="689"/>
        <v>2</v>
      </c>
      <c r="F7010">
        <f t="shared" ca="1" si="689"/>
        <v>2</v>
      </c>
      <c r="G7010">
        <f t="shared" ca="1" si="689"/>
        <v>3</v>
      </c>
      <c r="I7010" t="str">
        <f t="shared" ca="1" si="685"/>
        <v>Male</v>
      </c>
      <c r="J7010" t="str">
        <f t="shared" ca="1" si="686"/>
        <v>Medicare</v>
      </c>
      <c r="K7010" t="str">
        <f t="shared" ca="1" si="687"/>
        <v>Transferred</v>
      </c>
      <c r="L7010" s="1">
        <f t="shared" ca="1" si="688"/>
        <v>13690</v>
      </c>
    </row>
    <row r="7011" spans="2:12" x14ac:dyDescent="0.25">
      <c r="B7011">
        <f t="shared" ca="1" si="684"/>
        <v>23</v>
      </c>
      <c r="C7011">
        <f t="shared" ca="1" si="689"/>
        <v>8</v>
      </c>
      <c r="D7011">
        <f t="shared" ca="1" si="689"/>
        <v>1931</v>
      </c>
      <c r="E7011">
        <f t="shared" ca="1" si="689"/>
        <v>1</v>
      </c>
      <c r="F7011">
        <f t="shared" ca="1" si="689"/>
        <v>2</v>
      </c>
      <c r="G7011">
        <f t="shared" ca="1" si="689"/>
        <v>3</v>
      </c>
      <c r="I7011" t="str">
        <f t="shared" ca="1" si="685"/>
        <v>Female</v>
      </c>
      <c r="J7011" t="str">
        <f t="shared" ca="1" si="686"/>
        <v>Medicare</v>
      </c>
      <c r="K7011" t="str">
        <f t="shared" ca="1" si="687"/>
        <v>Transferred</v>
      </c>
      <c r="L7011" s="1">
        <f t="shared" ca="1" si="688"/>
        <v>11558</v>
      </c>
    </row>
    <row r="7012" spans="2:12" x14ac:dyDescent="0.25">
      <c r="B7012">
        <f t="shared" ca="1" si="684"/>
        <v>18</v>
      </c>
      <c r="C7012">
        <f t="shared" ca="1" si="689"/>
        <v>5</v>
      </c>
      <c r="D7012">
        <f t="shared" ca="1" si="689"/>
        <v>1918</v>
      </c>
      <c r="E7012">
        <f t="shared" ca="1" si="689"/>
        <v>2</v>
      </c>
      <c r="F7012">
        <f t="shared" ca="1" si="689"/>
        <v>2</v>
      </c>
      <c r="G7012">
        <f t="shared" ca="1" si="689"/>
        <v>1</v>
      </c>
      <c r="I7012" t="str">
        <f t="shared" ca="1" si="685"/>
        <v>Male</v>
      </c>
      <c r="J7012" t="str">
        <f t="shared" ca="1" si="686"/>
        <v>Medicare</v>
      </c>
      <c r="K7012" t="str">
        <f t="shared" ca="1" si="687"/>
        <v>Discharged</v>
      </c>
      <c r="L7012" s="1">
        <f t="shared" ca="1" si="688"/>
        <v>6713</v>
      </c>
    </row>
    <row r="7013" spans="2:12" x14ac:dyDescent="0.25">
      <c r="B7013">
        <f t="shared" ca="1" si="684"/>
        <v>27</v>
      </c>
      <c r="C7013">
        <f t="shared" ca="1" si="689"/>
        <v>1</v>
      </c>
      <c r="D7013">
        <f t="shared" ca="1" si="689"/>
        <v>1994</v>
      </c>
      <c r="E7013">
        <f t="shared" ca="1" si="689"/>
        <v>1</v>
      </c>
      <c r="F7013">
        <f t="shared" ca="1" si="689"/>
        <v>4</v>
      </c>
      <c r="G7013">
        <f t="shared" ca="1" si="689"/>
        <v>3</v>
      </c>
      <c r="I7013" t="str">
        <f t="shared" ca="1" si="685"/>
        <v>Female</v>
      </c>
      <c r="J7013" t="str">
        <f t="shared" ca="1" si="686"/>
        <v>Self-pay</v>
      </c>
      <c r="K7013" t="str">
        <f t="shared" ca="1" si="687"/>
        <v>Transferred</v>
      </c>
      <c r="L7013" s="1">
        <f t="shared" ca="1" si="688"/>
        <v>34361</v>
      </c>
    </row>
    <row r="7014" spans="2:12" x14ac:dyDescent="0.25">
      <c r="B7014">
        <f t="shared" ca="1" si="684"/>
        <v>5</v>
      </c>
      <c r="C7014">
        <f t="shared" ca="1" si="689"/>
        <v>2</v>
      </c>
      <c r="D7014">
        <f t="shared" ca="1" si="689"/>
        <v>1941</v>
      </c>
      <c r="E7014">
        <f t="shared" ca="1" si="689"/>
        <v>2</v>
      </c>
      <c r="F7014">
        <f t="shared" ca="1" si="689"/>
        <v>1</v>
      </c>
      <c r="G7014">
        <f t="shared" ca="1" si="689"/>
        <v>2</v>
      </c>
      <c r="I7014" t="str">
        <f t="shared" ca="1" si="685"/>
        <v>Male</v>
      </c>
      <c r="J7014" t="str">
        <f t="shared" ca="1" si="686"/>
        <v>Aetna</v>
      </c>
      <c r="K7014" t="str">
        <f t="shared" ca="1" si="687"/>
        <v>Admitted</v>
      </c>
      <c r="L7014" s="1">
        <f t="shared" ca="1" si="688"/>
        <v>15012</v>
      </c>
    </row>
    <row r="7015" spans="2:12" x14ac:dyDescent="0.25">
      <c r="B7015">
        <f t="shared" ca="1" si="684"/>
        <v>21</v>
      </c>
      <c r="C7015">
        <f t="shared" ca="1" si="689"/>
        <v>8</v>
      </c>
      <c r="D7015">
        <f t="shared" ca="1" si="689"/>
        <v>1994</v>
      </c>
      <c r="E7015">
        <f t="shared" ca="1" si="689"/>
        <v>2</v>
      </c>
      <c r="F7015">
        <f t="shared" ca="1" si="689"/>
        <v>4</v>
      </c>
      <c r="G7015">
        <f t="shared" ca="1" si="689"/>
        <v>2</v>
      </c>
      <c r="I7015" t="str">
        <f t="shared" ca="1" si="685"/>
        <v>Male</v>
      </c>
      <c r="J7015" t="str">
        <f t="shared" ca="1" si="686"/>
        <v>Self-pay</v>
      </c>
      <c r="K7015" t="str">
        <f t="shared" ca="1" si="687"/>
        <v>Admitted</v>
      </c>
      <c r="L7015" s="1">
        <f t="shared" ca="1" si="688"/>
        <v>34567</v>
      </c>
    </row>
    <row r="7016" spans="2:12" x14ac:dyDescent="0.25">
      <c r="B7016">
        <f t="shared" ca="1" si="684"/>
        <v>3</v>
      </c>
      <c r="C7016">
        <f t="shared" ca="1" si="689"/>
        <v>8</v>
      </c>
      <c r="D7016">
        <f t="shared" ca="1" si="689"/>
        <v>1948</v>
      </c>
      <c r="E7016">
        <f t="shared" ca="1" si="689"/>
        <v>1</v>
      </c>
      <c r="F7016">
        <f t="shared" ca="1" si="689"/>
        <v>5</v>
      </c>
      <c r="G7016">
        <f t="shared" ca="1" si="689"/>
        <v>2</v>
      </c>
      <c r="I7016" t="str">
        <f t="shared" ca="1" si="685"/>
        <v>Female</v>
      </c>
      <c r="J7016" t="str">
        <f t="shared" ca="1" si="686"/>
        <v>Blue Cross</v>
      </c>
      <c r="K7016" t="str">
        <f t="shared" ca="1" si="687"/>
        <v>Admitted</v>
      </c>
      <c r="L7016" s="1">
        <f t="shared" ca="1" si="688"/>
        <v>17748</v>
      </c>
    </row>
    <row r="7017" spans="2:12" x14ac:dyDescent="0.25">
      <c r="B7017">
        <f t="shared" ca="1" si="684"/>
        <v>1</v>
      </c>
      <c r="C7017">
        <f t="shared" ca="1" si="689"/>
        <v>5</v>
      </c>
      <c r="D7017">
        <f t="shared" ca="1" si="689"/>
        <v>1960</v>
      </c>
      <c r="E7017">
        <f t="shared" ca="1" si="689"/>
        <v>2</v>
      </c>
      <c r="F7017">
        <f t="shared" ca="1" si="689"/>
        <v>3</v>
      </c>
      <c r="G7017">
        <f t="shared" ca="1" si="689"/>
        <v>3</v>
      </c>
      <c r="I7017" t="str">
        <f t="shared" ca="1" si="685"/>
        <v>Male</v>
      </c>
      <c r="J7017" t="str">
        <f t="shared" ca="1" si="686"/>
        <v>Medicaid</v>
      </c>
      <c r="K7017" t="str">
        <f t="shared" ca="1" si="687"/>
        <v>Transferred</v>
      </c>
      <c r="L7017" s="1">
        <f t="shared" ca="1" si="688"/>
        <v>22037</v>
      </c>
    </row>
    <row r="7018" spans="2:12" x14ac:dyDescent="0.25">
      <c r="B7018">
        <f t="shared" ca="1" si="684"/>
        <v>11</v>
      </c>
      <c r="C7018">
        <f t="shared" ca="1" si="689"/>
        <v>3</v>
      </c>
      <c r="D7018">
        <f t="shared" ca="1" si="689"/>
        <v>1966</v>
      </c>
      <c r="E7018">
        <f t="shared" ca="1" si="689"/>
        <v>1</v>
      </c>
      <c r="F7018">
        <f t="shared" ca="1" si="689"/>
        <v>4</v>
      </c>
      <c r="G7018">
        <f t="shared" ca="1" si="689"/>
        <v>2</v>
      </c>
      <c r="I7018" t="str">
        <f t="shared" ca="1" si="685"/>
        <v>Female</v>
      </c>
      <c r="J7018" t="str">
        <f t="shared" ca="1" si="686"/>
        <v>Self-pay</v>
      </c>
      <c r="K7018" t="str">
        <f t="shared" ca="1" si="687"/>
        <v>Admitted</v>
      </c>
      <c r="L7018" s="1">
        <f t="shared" ca="1" si="688"/>
        <v>24177</v>
      </c>
    </row>
    <row r="7019" spans="2:12" x14ac:dyDescent="0.25">
      <c r="B7019">
        <f t="shared" ca="1" si="684"/>
        <v>5</v>
      </c>
      <c r="C7019">
        <f t="shared" ca="1" si="689"/>
        <v>6</v>
      </c>
      <c r="D7019">
        <f t="shared" ca="1" si="689"/>
        <v>2013</v>
      </c>
      <c r="E7019">
        <f t="shared" ca="1" si="689"/>
        <v>2</v>
      </c>
      <c r="F7019">
        <f t="shared" ca="1" si="689"/>
        <v>1</v>
      </c>
      <c r="G7019">
        <f t="shared" ca="1" si="689"/>
        <v>4</v>
      </c>
      <c r="I7019" t="str">
        <f t="shared" ca="1" si="685"/>
        <v>Male</v>
      </c>
      <c r="J7019" t="str">
        <f t="shared" ca="1" si="686"/>
        <v>Aetna</v>
      </c>
      <c r="K7019" t="str">
        <f t="shared" ca="1" si="687"/>
        <v>Left without being seen</v>
      </c>
      <c r="L7019" s="1">
        <f t="shared" ca="1" si="688"/>
        <v>41430</v>
      </c>
    </row>
    <row r="7020" spans="2:12" x14ac:dyDescent="0.25">
      <c r="B7020">
        <f t="shared" ca="1" si="684"/>
        <v>1</v>
      </c>
      <c r="C7020">
        <f t="shared" ca="1" si="689"/>
        <v>5</v>
      </c>
      <c r="D7020">
        <f t="shared" ca="1" si="689"/>
        <v>1939</v>
      </c>
      <c r="E7020">
        <f t="shared" ca="1" si="689"/>
        <v>1</v>
      </c>
      <c r="F7020">
        <f t="shared" ca="1" si="689"/>
        <v>1</v>
      </c>
      <c r="G7020">
        <f t="shared" ca="1" si="689"/>
        <v>3</v>
      </c>
      <c r="I7020" t="str">
        <f t="shared" ca="1" si="685"/>
        <v>Female</v>
      </c>
      <c r="J7020" t="str">
        <f t="shared" ca="1" si="686"/>
        <v>Aetna</v>
      </c>
      <c r="K7020" t="str">
        <f t="shared" ca="1" si="687"/>
        <v>Transferred</v>
      </c>
      <c r="L7020" s="1">
        <f t="shared" ca="1" si="688"/>
        <v>14366</v>
      </c>
    </row>
    <row r="7021" spans="2:12" x14ac:dyDescent="0.25">
      <c r="B7021">
        <f t="shared" ca="1" si="684"/>
        <v>30</v>
      </c>
      <c r="C7021">
        <f t="shared" ca="1" si="689"/>
        <v>6</v>
      </c>
      <c r="D7021">
        <f t="shared" ca="1" si="689"/>
        <v>1978</v>
      </c>
      <c r="E7021">
        <f t="shared" ca="1" si="689"/>
        <v>2</v>
      </c>
      <c r="F7021">
        <f t="shared" ca="1" si="689"/>
        <v>3</v>
      </c>
      <c r="G7021">
        <f t="shared" ca="1" si="689"/>
        <v>1</v>
      </c>
      <c r="I7021" t="str">
        <f t="shared" ca="1" si="685"/>
        <v>Male</v>
      </c>
      <c r="J7021" t="str">
        <f t="shared" ca="1" si="686"/>
        <v>Medicaid</v>
      </c>
      <c r="K7021" t="str">
        <f t="shared" ca="1" si="687"/>
        <v>Discharged</v>
      </c>
      <c r="L7021" s="1">
        <f t="shared" ca="1" si="688"/>
        <v>28671</v>
      </c>
    </row>
    <row r="7022" spans="2:12" x14ac:dyDescent="0.25">
      <c r="B7022">
        <f t="shared" ca="1" si="684"/>
        <v>15</v>
      </c>
      <c r="C7022">
        <f t="shared" ca="1" si="689"/>
        <v>12</v>
      </c>
      <c r="D7022">
        <f t="shared" ca="1" si="689"/>
        <v>1979</v>
      </c>
      <c r="E7022">
        <f t="shared" ca="1" si="689"/>
        <v>1</v>
      </c>
      <c r="F7022">
        <f t="shared" ca="1" si="689"/>
        <v>3</v>
      </c>
      <c r="G7022">
        <f t="shared" ca="1" si="689"/>
        <v>1</v>
      </c>
      <c r="I7022" t="str">
        <f t="shared" ca="1" si="685"/>
        <v>Female</v>
      </c>
      <c r="J7022" t="str">
        <f t="shared" ca="1" si="686"/>
        <v>Medicaid</v>
      </c>
      <c r="K7022" t="str">
        <f t="shared" ca="1" si="687"/>
        <v>Discharged</v>
      </c>
      <c r="L7022" s="1">
        <f t="shared" ca="1" si="688"/>
        <v>29204</v>
      </c>
    </row>
    <row r="7023" spans="2:12" x14ac:dyDescent="0.25">
      <c r="B7023">
        <f t="shared" ca="1" si="684"/>
        <v>12</v>
      </c>
      <c r="C7023">
        <f t="shared" ca="1" si="689"/>
        <v>3</v>
      </c>
      <c r="D7023">
        <f t="shared" ca="1" si="689"/>
        <v>1965</v>
      </c>
      <c r="E7023">
        <f t="shared" ca="1" si="689"/>
        <v>1</v>
      </c>
      <c r="F7023">
        <f t="shared" ca="1" si="689"/>
        <v>2</v>
      </c>
      <c r="G7023">
        <f t="shared" ca="1" si="689"/>
        <v>1</v>
      </c>
      <c r="I7023" t="str">
        <f t="shared" ca="1" si="685"/>
        <v>Female</v>
      </c>
      <c r="J7023" t="str">
        <f t="shared" ca="1" si="686"/>
        <v>Medicare</v>
      </c>
      <c r="K7023" t="str">
        <f t="shared" ca="1" si="687"/>
        <v>Discharged</v>
      </c>
      <c r="L7023" s="1">
        <f t="shared" ca="1" si="688"/>
        <v>23813</v>
      </c>
    </row>
    <row r="7024" spans="2:12" x14ac:dyDescent="0.25">
      <c r="B7024">
        <f t="shared" ca="1" si="684"/>
        <v>12</v>
      </c>
      <c r="C7024">
        <f t="shared" ca="1" si="689"/>
        <v>2</v>
      </c>
      <c r="D7024">
        <f t="shared" ca="1" si="689"/>
        <v>1925</v>
      </c>
      <c r="E7024">
        <f t="shared" ca="1" si="689"/>
        <v>2</v>
      </c>
      <c r="F7024">
        <f t="shared" ca="1" si="689"/>
        <v>1</v>
      </c>
      <c r="G7024">
        <f t="shared" ca="1" si="689"/>
        <v>4</v>
      </c>
      <c r="I7024" t="str">
        <f t="shared" ca="1" si="685"/>
        <v>Male</v>
      </c>
      <c r="J7024" t="str">
        <f t="shared" ca="1" si="686"/>
        <v>Aetna</v>
      </c>
      <c r="K7024" t="str">
        <f t="shared" ca="1" si="687"/>
        <v>Left without being seen</v>
      </c>
      <c r="L7024" s="1">
        <f t="shared" ca="1" si="688"/>
        <v>9175</v>
      </c>
    </row>
    <row r="7025" spans="2:12" x14ac:dyDescent="0.25">
      <c r="B7025">
        <f t="shared" ca="1" si="684"/>
        <v>16</v>
      </c>
      <c r="C7025">
        <f t="shared" ca="1" si="689"/>
        <v>1</v>
      </c>
      <c r="D7025">
        <f t="shared" ca="1" si="689"/>
        <v>1961</v>
      </c>
      <c r="E7025">
        <f t="shared" ca="1" si="689"/>
        <v>1</v>
      </c>
      <c r="F7025">
        <f t="shared" ca="1" si="689"/>
        <v>2</v>
      </c>
      <c r="G7025">
        <f t="shared" ca="1" si="689"/>
        <v>4</v>
      </c>
      <c r="I7025" t="str">
        <f t="shared" ca="1" si="685"/>
        <v>Female</v>
      </c>
      <c r="J7025" t="str">
        <f t="shared" ca="1" si="686"/>
        <v>Medicare</v>
      </c>
      <c r="K7025" t="str">
        <f t="shared" ca="1" si="687"/>
        <v>Left without being seen</v>
      </c>
      <c r="L7025" s="1">
        <f t="shared" ca="1" si="688"/>
        <v>22297</v>
      </c>
    </row>
    <row r="7026" spans="2:12" x14ac:dyDescent="0.25">
      <c r="B7026">
        <f t="shared" ca="1" si="684"/>
        <v>12</v>
      </c>
      <c r="C7026">
        <f t="shared" ca="1" si="689"/>
        <v>11</v>
      </c>
      <c r="D7026">
        <f t="shared" ca="1" si="689"/>
        <v>1999</v>
      </c>
      <c r="E7026">
        <f t="shared" ca="1" si="689"/>
        <v>2</v>
      </c>
      <c r="F7026">
        <f t="shared" ca="1" si="689"/>
        <v>5</v>
      </c>
      <c r="G7026">
        <f t="shared" ca="1" si="689"/>
        <v>4</v>
      </c>
      <c r="I7026" t="str">
        <f t="shared" ca="1" si="685"/>
        <v>Male</v>
      </c>
      <c r="J7026" t="str">
        <f t="shared" ca="1" si="686"/>
        <v>Blue Cross</v>
      </c>
      <c r="K7026" t="str">
        <f t="shared" ca="1" si="687"/>
        <v>Left without being seen</v>
      </c>
      <c r="L7026" s="1">
        <f t="shared" ca="1" si="688"/>
        <v>36476</v>
      </c>
    </row>
    <row r="7027" spans="2:12" x14ac:dyDescent="0.25">
      <c r="B7027">
        <f t="shared" ca="1" si="684"/>
        <v>25</v>
      </c>
      <c r="C7027">
        <f t="shared" ca="1" si="689"/>
        <v>7</v>
      </c>
      <c r="D7027">
        <f t="shared" ca="1" si="689"/>
        <v>1974</v>
      </c>
      <c r="E7027">
        <f t="shared" ca="1" si="689"/>
        <v>1</v>
      </c>
      <c r="F7027">
        <f t="shared" ca="1" si="689"/>
        <v>4</v>
      </c>
      <c r="G7027">
        <f t="shared" ca="1" si="689"/>
        <v>4</v>
      </c>
      <c r="I7027" t="str">
        <f t="shared" ca="1" si="685"/>
        <v>Female</v>
      </c>
      <c r="J7027" t="str">
        <f t="shared" ca="1" si="686"/>
        <v>Self-pay</v>
      </c>
      <c r="K7027" t="str">
        <f t="shared" ca="1" si="687"/>
        <v>Left without being seen</v>
      </c>
      <c r="L7027" s="1">
        <f t="shared" ca="1" si="688"/>
        <v>27235</v>
      </c>
    </row>
    <row r="7028" spans="2:12" x14ac:dyDescent="0.25">
      <c r="B7028">
        <f t="shared" ca="1" si="684"/>
        <v>10</v>
      </c>
      <c r="C7028">
        <f t="shared" ca="1" si="689"/>
        <v>4</v>
      </c>
      <c r="D7028">
        <f t="shared" ca="1" si="689"/>
        <v>1915</v>
      </c>
      <c r="E7028">
        <f t="shared" ca="1" si="689"/>
        <v>2</v>
      </c>
      <c r="F7028">
        <f t="shared" ca="1" si="689"/>
        <v>4</v>
      </c>
      <c r="G7028">
        <f t="shared" ca="1" si="689"/>
        <v>1</v>
      </c>
      <c r="I7028" t="str">
        <f t="shared" ca="1" si="685"/>
        <v>Male</v>
      </c>
      <c r="J7028" t="str">
        <f t="shared" ca="1" si="686"/>
        <v>Self-pay</v>
      </c>
      <c r="K7028" t="str">
        <f t="shared" ca="1" si="687"/>
        <v>Discharged</v>
      </c>
      <c r="L7028" s="1">
        <f t="shared" ca="1" si="688"/>
        <v>5579</v>
      </c>
    </row>
    <row r="7029" spans="2:12" x14ac:dyDescent="0.25">
      <c r="B7029">
        <f t="shared" ca="1" si="684"/>
        <v>30</v>
      </c>
      <c r="C7029">
        <f t="shared" ca="1" si="689"/>
        <v>12</v>
      </c>
      <c r="D7029">
        <f t="shared" ca="1" si="689"/>
        <v>1988</v>
      </c>
      <c r="E7029">
        <f t="shared" ca="1" si="689"/>
        <v>2</v>
      </c>
      <c r="F7029">
        <f t="shared" ca="1" si="689"/>
        <v>5</v>
      </c>
      <c r="G7029">
        <f t="shared" ca="1" si="689"/>
        <v>1</v>
      </c>
      <c r="I7029" t="str">
        <f t="shared" ca="1" si="685"/>
        <v>Male</v>
      </c>
      <c r="J7029" t="str">
        <f t="shared" ca="1" si="686"/>
        <v>Blue Cross</v>
      </c>
      <c r="K7029" t="str">
        <f t="shared" ca="1" si="687"/>
        <v>Discharged</v>
      </c>
      <c r="L7029" s="1">
        <f t="shared" ca="1" si="688"/>
        <v>32507</v>
      </c>
    </row>
    <row r="7030" spans="2:12" x14ac:dyDescent="0.25">
      <c r="B7030">
        <f t="shared" ca="1" si="684"/>
        <v>28</v>
      </c>
      <c r="C7030">
        <f t="shared" ca="1" si="689"/>
        <v>7</v>
      </c>
      <c r="D7030">
        <f t="shared" ca="1" si="689"/>
        <v>1975</v>
      </c>
      <c r="E7030">
        <f t="shared" ca="1" si="689"/>
        <v>1</v>
      </c>
      <c r="F7030">
        <f t="shared" ca="1" si="689"/>
        <v>5</v>
      </c>
      <c r="G7030">
        <f t="shared" ca="1" si="689"/>
        <v>3</v>
      </c>
      <c r="I7030" t="str">
        <f t="shared" ca="1" si="685"/>
        <v>Female</v>
      </c>
      <c r="J7030" t="str">
        <f t="shared" ca="1" si="686"/>
        <v>Blue Cross</v>
      </c>
      <c r="K7030" t="str">
        <f t="shared" ca="1" si="687"/>
        <v>Transferred</v>
      </c>
      <c r="L7030" s="1">
        <f t="shared" ca="1" si="688"/>
        <v>27603</v>
      </c>
    </row>
    <row r="7031" spans="2:12" x14ac:dyDescent="0.25">
      <c r="B7031">
        <f t="shared" ca="1" si="684"/>
        <v>26</v>
      </c>
      <c r="C7031">
        <f t="shared" ca="1" si="689"/>
        <v>5</v>
      </c>
      <c r="D7031">
        <f t="shared" ca="1" si="689"/>
        <v>1980</v>
      </c>
      <c r="E7031">
        <f t="shared" ca="1" si="689"/>
        <v>1</v>
      </c>
      <c r="F7031">
        <f t="shared" ca="1" si="689"/>
        <v>5</v>
      </c>
      <c r="G7031">
        <f t="shared" ca="1" si="689"/>
        <v>3</v>
      </c>
      <c r="I7031" t="str">
        <f t="shared" ca="1" si="685"/>
        <v>Female</v>
      </c>
      <c r="J7031" t="str">
        <f t="shared" ca="1" si="686"/>
        <v>Blue Cross</v>
      </c>
      <c r="K7031" t="str">
        <f t="shared" ca="1" si="687"/>
        <v>Transferred</v>
      </c>
      <c r="L7031" s="1">
        <f t="shared" ca="1" si="688"/>
        <v>29367</v>
      </c>
    </row>
    <row r="7032" spans="2:12" x14ac:dyDescent="0.25">
      <c r="B7032">
        <f t="shared" ca="1" si="684"/>
        <v>3</v>
      </c>
      <c r="C7032">
        <f t="shared" ca="1" si="689"/>
        <v>12</v>
      </c>
      <c r="D7032">
        <f t="shared" ca="1" si="689"/>
        <v>1968</v>
      </c>
      <c r="E7032">
        <f t="shared" ca="1" si="689"/>
        <v>1</v>
      </c>
      <c r="F7032">
        <f t="shared" ca="1" si="689"/>
        <v>2</v>
      </c>
      <c r="G7032">
        <f t="shared" ca="1" si="689"/>
        <v>1</v>
      </c>
      <c r="I7032" t="str">
        <f t="shared" ca="1" si="685"/>
        <v>Female</v>
      </c>
      <c r="J7032" t="str">
        <f t="shared" ca="1" si="686"/>
        <v>Medicare</v>
      </c>
      <c r="K7032" t="str">
        <f t="shared" ca="1" si="687"/>
        <v>Discharged</v>
      </c>
      <c r="L7032" s="1">
        <f t="shared" ca="1" si="688"/>
        <v>25175</v>
      </c>
    </row>
    <row r="7033" spans="2:12" x14ac:dyDescent="0.25">
      <c r="B7033">
        <f t="shared" ca="1" si="684"/>
        <v>30</v>
      </c>
      <c r="C7033">
        <f t="shared" ca="1" si="689"/>
        <v>2</v>
      </c>
      <c r="D7033">
        <f t="shared" ca="1" si="689"/>
        <v>2010</v>
      </c>
      <c r="E7033">
        <f t="shared" ca="1" si="689"/>
        <v>1</v>
      </c>
      <c r="F7033">
        <f t="shared" ca="1" si="689"/>
        <v>4</v>
      </c>
      <c r="G7033">
        <f t="shared" ca="1" si="689"/>
        <v>2</v>
      </c>
      <c r="I7033" t="str">
        <f t="shared" ca="1" si="685"/>
        <v>Female</v>
      </c>
      <c r="J7033" t="str">
        <f t="shared" ca="1" si="686"/>
        <v>Self-pay</v>
      </c>
      <c r="K7033" t="str">
        <f t="shared" ca="1" si="687"/>
        <v>Admitted</v>
      </c>
      <c r="L7033" s="1">
        <f t="shared" ca="1" si="688"/>
        <v>40239</v>
      </c>
    </row>
    <row r="7034" spans="2:12" x14ac:dyDescent="0.25">
      <c r="B7034">
        <f t="shared" ca="1" si="684"/>
        <v>15</v>
      </c>
      <c r="C7034">
        <f t="shared" ca="1" si="689"/>
        <v>10</v>
      </c>
      <c r="D7034">
        <f t="shared" ca="1" si="689"/>
        <v>1963</v>
      </c>
      <c r="E7034">
        <f t="shared" ca="1" si="689"/>
        <v>1</v>
      </c>
      <c r="F7034">
        <f t="shared" ca="1" si="689"/>
        <v>1</v>
      </c>
      <c r="G7034">
        <f t="shared" ca="1" si="689"/>
        <v>4</v>
      </c>
      <c r="I7034" t="str">
        <f t="shared" ca="1" si="685"/>
        <v>Female</v>
      </c>
      <c r="J7034" t="str">
        <f t="shared" ca="1" si="686"/>
        <v>Aetna</v>
      </c>
      <c r="K7034" t="str">
        <f t="shared" ca="1" si="687"/>
        <v>Left without being seen</v>
      </c>
      <c r="L7034" s="1">
        <f t="shared" ca="1" si="688"/>
        <v>23299</v>
      </c>
    </row>
    <row r="7035" spans="2:12" x14ac:dyDescent="0.25">
      <c r="B7035">
        <f t="shared" ca="1" si="684"/>
        <v>22</v>
      </c>
      <c r="C7035">
        <f t="shared" ca="1" si="689"/>
        <v>9</v>
      </c>
      <c r="D7035">
        <f t="shared" ca="1" si="689"/>
        <v>2002</v>
      </c>
      <c r="E7035">
        <f t="shared" ca="1" si="689"/>
        <v>2</v>
      </c>
      <c r="F7035">
        <f t="shared" ca="1" si="689"/>
        <v>1</v>
      </c>
      <c r="G7035">
        <f t="shared" ca="1" si="689"/>
        <v>4</v>
      </c>
      <c r="I7035" t="str">
        <f t="shared" ca="1" si="685"/>
        <v>Male</v>
      </c>
      <c r="J7035" t="str">
        <f t="shared" ca="1" si="686"/>
        <v>Aetna</v>
      </c>
      <c r="K7035" t="str">
        <f t="shared" ca="1" si="687"/>
        <v>Left without being seen</v>
      </c>
      <c r="L7035" s="1">
        <f t="shared" ca="1" si="688"/>
        <v>37521</v>
      </c>
    </row>
    <row r="7036" spans="2:12" x14ac:dyDescent="0.25">
      <c r="B7036">
        <f t="shared" ca="1" si="684"/>
        <v>28</v>
      </c>
      <c r="C7036">
        <f t="shared" ca="1" si="689"/>
        <v>2</v>
      </c>
      <c r="D7036">
        <f t="shared" ca="1" si="689"/>
        <v>1975</v>
      </c>
      <c r="E7036">
        <f t="shared" ca="1" si="689"/>
        <v>1</v>
      </c>
      <c r="F7036">
        <f t="shared" ca="1" si="689"/>
        <v>1</v>
      </c>
      <c r="G7036">
        <f t="shared" ca="1" si="689"/>
        <v>1</v>
      </c>
      <c r="I7036" t="str">
        <f t="shared" ca="1" si="685"/>
        <v>Female</v>
      </c>
      <c r="J7036" t="str">
        <f t="shared" ca="1" si="686"/>
        <v>Aetna</v>
      </c>
      <c r="K7036" t="str">
        <f t="shared" ca="1" si="687"/>
        <v>Discharged</v>
      </c>
      <c r="L7036" s="1">
        <f t="shared" ca="1" si="688"/>
        <v>27453</v>
      </c>
    </row>
    <row r="7037" spans="2:12" x14ac:dyDescent="0.25">
      <c r="B7037">
        <f t="shared" ca="1" si="684"/>
        <v>11</v>
      </c>
      <c r="C7037">
        <f t="shared" ca="1" si="689"/>
        <v>4</v>
      </c>
      <c r="D7037">
        <f t="shared" ca="1" si="689"/>
        <v>1997</v>
      </c>
      <c r="E7037">
        <f t="shared" ca="1" si="689"/>
        <v>1</v>
      </c>
      <c r="F7037">
        <f t="shared" ca="1" si="689"/>
        <v>3</v>
      </c>
      <c r="G7037">
        <f t="shared" ca="1" si="689"/>
        <v>4</v>
      </c>
      <c r="I7037" t="str">
        <f t="shared" ca="1" si="685"/>
        <v>Female</v>
      </c>
      <c r="J7037" t="str">
        <f t="shared" ca="1" si="686"/>
        <v>Medicaid</v>
      </c>
      <c r="K7037" t="str">
        <f t="shared" ca="1" si="687"/>
        <v>Left without being seen</v>
      </c>
      <c r="L7037" s="1">
        <f t="shared" ca="1" si="688"/>
        <v>35531</v>
      </c>
    </row>
    <row r="7038" spans="2:12" x14ac:dyDescent="0.25">
      <c r="B7038">
        <f t="shared" ca="1" si="684"/>
        <v>5</v>
      </c>
      <c r="C7038">
        <f t="shared" ca="1" si="689"/>
        <v>10</v>
      </c>
      <c r="D7038">
        <f t="shared" ca="1" si="689"/>
        <v>1985</v>
      </c>
      <c r="E7038">
        <f t="shared" ca="1" si="689"/>
        <v>1</v>
      </c>
      <c r="F7038">
        <f t="shared" ca="1" si="689"/>
        <v>2</v>
      </c>
      <c r="G7038">
        <f t="shared" ca="1" si="689"/>
        <v>4</v>
      </c>
      <c r="I7038" t="str">
        <f t="shared" ca="1" si="685"/>
        <v>Female</v>
      </c>
      <c r="J7038" t="str">
        <f t="shared" ca="1" si="686"/>
        <v>Medicare</v>
      </c>
      <c r="K7038" t="str">
        <f t="shared" ca="1" si="687"/>
        <v>Left without being seen</v>
      </c>
      <c r="L7038" s="1">
        <f t="shared" ca="1" si="688"/>
        <v>31325</v>
      </c>
    </row>
    <row r="7039" spans="2:12" x14ac:dyDescent="0.25">
      <c r="B7039">
        <f t="shared" ca="1" si="684"/>
        <v>3</v>
      </c>
      <c r="C7039">
        <f t="shared" ca="1" si="689"/>
        <v>11</v>
      </c>
      <c r="D7039">
        <f t="shared" ca="1" si="689"/>
        <v>1936</v>
      </c>
      <c r="E7039">
        <f t="shared" ca="1" si="689"/>
        <v>1</v>
      </c>
      <c r="F7039">
        <f t="shared" ca="1" si="689"/>
        <v>1</v>
      </c>
      <c r="G7039">
        <f t="shared" ca="1" si="689"/>
        <v>4</v>
      </c>
      <c r="I7039" t="str">
        <f t="shared" ca="1" si="685"/>
        <v>Female</v>
      </c>
      <c r="J7039" t="str">
        <f t="shared" ca="1" si="686"/>
        <v>Aetna</v>
      </c>
      <c r="K7039" t="str">
        <f t="shared" ca="1" si="687"/>
        <v>Left without being seen</v>
      </c>
      <c r="L7039" s="1">
        <f t="shared" ca="1" si="688"/>
        <v>13457</v>
      </c>
    </row>
    <row r="7040" spans="2:12" x14ac:dyDescent="0.25">
      <c r="B7040">
        <f t="shared" ca="1" si="684"/>
        <v>14</v>
      </c>
      <c r="C7040">
        <f t="shared" ca="1" si="689"/>
        <v>9</v>
      </c>
      <c r="D7040">
        <f t="shared" ca="1" si="689"/>
        <v>2012</v>
      </c>
      <c r="E7040">
        <f t="shared" ca="1" si="689"/>
        <v>1</v>
      </c>
      <c r="F7040">
        <f t="shared" ca="1" si="689"/>
        <v>5</v>
      </c>
      <c r="G7040">
        <f t="shared" ca="1" si="689"/>
        <v>1</v>
      </c>
      <c r="I7040" t="str">
        <f t="shared" ca="1" si="685"/>
        <v>Female</v>
      </c>
      <c r="J7040" t="str">
        <f t="shared" ca="1" si="686"/>
        <v>Blue Cross</v>
      </c>
      <c r="K7040" t="str">
        <f t="shared" ca="1" si="687"/>
        <v>Discharged</v>
      </c>
      <c r="L7040" s="1">
        <f t="shared" ca="1" si="688"/>
        <v>41166</v>
      </c>
    </row>
    <row r="7041" spans="2:12" x14ac:dyDescent="0.25">
      <c r="B7041">
        <f t="shared" ca="1" si="684"/>
        <v>7</v>
      </c>
      <c r="C7041">
        <f t="shared" ca="1" si="689"/>
        <v>4</v>
      </c>
      <c r="D7041">
        <f t="shared" ca="1" si="689"/>
        <v>1923</v>
      </c>
      <c r="E7041">
        <f t="shared" ca="1" si="689"/>
        <v>2</v>
      </c>
      <c r="F7041">
        <f t="shared" ca="1" si="689"/>
        <v>4</v>
      </c>
      <c r="G7041">
        <f t="shared" ca="1" si="689"/>
        <v>4</v>
      </c>
      <c r="I7041" t="str">
        <f t="shared" ca="1" si="685"/>
        <v>Male</v>
      </c>
      <c r="J7041" t="str">
        <f t="shared" ca="1" si="686"/>
        <v>Self-pay</v>
      </c>
      <c r="K7041" t="str">
        <f t="shared" ca="1" si="687"/>
        <v>Left without being seen</v>
      </c>
      <c r="L7041" s="1">
        <f t="shared" ca="1" si="688"/>
        <v>8498</v>
      </c>
    </row>
    <row r="7042" spans="2:12" x14ac:dyDescent="0.25">
      <c r="B7042">
        <f t="shared" ca="1" si="684"/>
        <v>4</v>
      </c>
      <c r="C7042">
        <f t="shared" ca="1" si="689"/>
        <v>3</v>
      </c>
      <c r="D7042">
        <f t="shared" ca="1" si="689"/>
        <v>1970</v>
      </c>
      <c r="E7042">
        <f t="shared" ca="1" si="689"/>
        <v>2</v>
      </c>
      <c r="F7042">
        <f t="shared" ca="1" si="689"/>
        <v>3</v>
      </c>
      <c r="G7042">
        <f t="shared" ca="1" si="689"/>
        <v>4</v>
      </c>
      <c r="I7042" t="str">
        <f t="shared" ca="1" si="685"/>
        <v>Male</v>
      </c>
      <c r="J7042" t="str">
        <f t="shared" ca="1" si="686"/>
        <v>Medicaid</v>
      </c>
      <c r="K7042" t="str">
        <f t="shared" ca="1" si="687"/>
        <v>Left without being seen</v>
      </c>
      <c r="L7042" s="1">
        <f t="shared" ca="1" si="688"/>
        <v>25631</v>
      </c>
    </row>
    <row r="7043" spans="2:12" x14ac:dyDescent="0.25">
      <c r="B7043">
        <f t="shared" ca="1" si="684"/>
        <v>11</v>
      </c>
      <c r="C7043">
        <f t="shared" ca="1" si="689"/>
        <v>10</v>
      </c>
      <c r="D7043">
        <f t="shared" ca="1" si="689"/>
        <v>1989</v>
      </c>
      <c r="E7043">
        <f t="shared" ca="1" si="689"/>
        <v>2</v>
      </c>
      <c r="F7043">
        <f t="shared" ca="1" si="689"/>
        <v>4</v>
      </c>
      <c r="G7043">
        <f t="shared" ca="1" si="689"/>
        <v>4</v>
      </c>
      <c r="I7043" t="str">
        <f t="shared" ca="1" si="685"/>
        <v>Male</v>
      </c>
      <c r="J7043" t="str">
        <f t="shared" ca="1" si="686"/>
        <v>Self-pay</v>
      </c>
      <c r="K7043" t="str">
        <f t="shared" ca="1" si="687"/>
        <v>Left without being seen</v>
      </c>
      <c r="L7043" s="1">
        <f t="shared" ca="1" si="688"/>
        <v>32792</v>
      </c>
    </row>
    <row r="7044" spans="2:12" x14ac:dyDescent="0.25">
      <c r="B7044">
        <f t="shared" ca="1" si="684"/>
        <v>7</v>
      </c>
      <c r="C7044">
        <f t="shared" ca="1" si="689"/>
        <v>6</v>
      </c>
      <c r="D7044">
        <f t="shared" ca="1" si="689"/>
        <v>1946</v>
      </c>
      <c r="E7044">
        <f t="shared" ca="1" si="689"/>
        <v>1</v>
      </c>
      <c r="F7044">
        <f t="shared" ca="1" si="689"/>
        <v>5</v>
      </c>
      <c r="G7044">
        <f t="shared" ca="1" si="689"/>
        <v>1</v>
      </c>
      <c r="I7044" t="str">
        <f t="shared" ca="1" si="685"/>
        <v>Female</v>
      </c>
      <c r="J7044" t="str">
        <f t="shared" ca="1" si="686"/>
        <v>Blue Cross</v>
      </c>
      <c r="K7044" t="str">
        <f t="shared" ca="1" si="687"/>
        <v>Discharged</v>
      </c>
      <c r="L7044" s="1">
        <f t="shared" ca="1" si="688"/>
        <v>16960</v>
      </c>
    </row>
    <row r="7045" spans="2:12" x14ac:dyDescent="0.25">
      <c r="B7045">
        <f t="shared" ref="B7045:B7100" ca="1" si="690">RANDBETWEEN(B$4,B$5)</f>
        <v>10</v>
      </c>
      <c r="C7045">
        <f t="shared" ca="1" si="689"/>
        <v>10</v>
      </c>
      <c r="D7045">
        <f t="shared" ca="1" si="689"/>
        <v>1965</v>
      </c>
      <c r="E7045">
        <f t="shared" ca="1" si="689"/>
        <v>1</v>
      </c>
      <c r="F7045">
        <f t="shared" ca="1" si="689"/>
        <v>3</v>
      </c>
      <c r="G7045">
        <f t="shared" ca="1" si="689"/>
        <v>1</v>
      </c>
      <c r="I7045" t="str">
        <f t="shared" ca="1" si="685"/>
        <v>Female</v>
      </c>
      <c r="J7045" t="str">
        <f t="shared" ca="1" si="686"/>
        <v>Medicaid</v>
      </c>
      <c r="K7045" t="str">
        <f t="shared" ca="1" si="687"/>
        <v>Discharged</v>
      </c>
      <c r="L7045" s="1">
        <f t="shared" ca="1" si="688"/>
        <v>24025</v>
      </c>
    </row>
    <row r="7046" spans="2:12" x14ac:dyDescent="0.25">
      <c r="B7046">
        <f t="shared" ca="1" si="690"/>
        <v>23</v>
      </c>
      <c r="C7046">
        <f t="shared" ca="1" si="689"/>
        <v>2</v>
      </c>
      <c r="D7046">
        <f t="shared" ca="1" si="689"/>
        <v>1983</v>
      </c>
      <c r="E7046">
        <f t="shared" ca="1" si="689"/>
        <v>2</v>
      </c>
      <c r="F7046">
        <f t="shared" ca="1" si="689"/>
        <v>2</v>
      </c>
      <c r="G7046">
        <f t="shared" ca="1" si="689"/>
        <v>2</v>
      </c>
      <c r="I7046" t="str">
        <f t="shared" ca="1" si="685"/>
        <v>Male</v>
      </c>
      <c r="J7046" t="str">
        <f t="shared" ca="1" si="686"/>
        <v>Medicare</v>
      </c>
      <c r="K7046" t="str">
        <f t="shared" ca="1" si="687"/>
        <v>Admitted</v>
      </c>
      <c r="L7046" s="1">
        <f t="shared" ca="1" si="688"/>
        <v>30370</v>
      </c>
    </row>
    <row r="7047" spans="2:12" x14ac:dyDescent="0.25">
      <c r="B7047">
        <f t="shared" ca="1" si="690"/>
        <v>30</v>
      </c>
      <c r="C7047">
        <f t="shared" ca="1" si="689"/>
        <v>4</v>
      </c>
      <c r="D7047">
        <f t="shared" ca="1" si="689"/>
        <v>1921</v>
      </c>
      <c r="E7047">
        <f t="shared" ca="1" si="689"/>
        <v>2</v>
      </c>
      <c r="F7047">
        <f t="shared" ca="1" si="689"/>
        <v>2</v>
      </c>
      <c r="G7047">
        <f t="shared" ca="1" si="689"/>
        <v>2</v>
      </c>
      <c r="I7047" t="str">
        <f t="shared" ca="1" si="685"/>
        <v>Male</v>
      </c>
      <c r="J7047" t="str">
        <f t="shared" ca="1" si="686"/>
        <v>Medicare</v>
      </c>
      <c r="K7047" t="str">
        <f t="shared" ca="1" si="687"/>
        <v>Admitted</v>
      </c>
      <c r="L7047" s="1">
        <f t="shared" ca="1" si="688"/>
        <v>7791</v>
      </c>
    </row>
    <row r="7048" spans="2:12" x14ac:dyDescent="0.25">
      <c r="B7048">
        <f t="shared" ca="1" si="690"/>
        <v>5</v>
      </c>
      <c r="C7048">
        <f t="shared" ca="1" si="689"/>
        <v>4</v>
      </c>
      <c r="D7048">
        <f t="shared" ca="1" si="689"/>
        <v>1936</v>
      </c>
      <c r="E7048">
        <f t="shared" ca="1" si="689"/>
        <v>1</v>
      </c>
      <c r="F7048">
        <f t="shared" ca="1" si="689"/>
        <v>2</v>
      </c>
      <c r="G7048">
        <f t="shared" ca="1" si="689"/>
        <v>2</v>
      </c>
      <c r="I7048" t="str">
        <f t="shared" ca="1" si="685"/>
        <v>Female</v>
      </c>
      <c r="J7048" t="str">
        <f t="shared" ca="1" si="686"/>
        <v>Medicare</v>
      </c>
      <c r="K7048" t="str">
        <f t="shared" ca="1" si="687"/>
        <v>Admitted</v>
      </c>
      <c r="L7048" s="1">
        <f t="shared" ca="1" si="688"/>
        <v>13245</v>
      </c>
    </row>
    <row r="7049" spans="2:12" x14ac:dyDescent="0.25">
      <c r="B7049">
        <f t="shared" ca="1" si="690"/>
        <v>12</v>
      </c>
      <c r="C7049">
        <f t="shared" ca="1" si="689"/>
        <v>5</v>
      </c>
      <c r="D7049">
        <f t="shared" ca="1" si="689"/>
        <v>1997</v>
      </c>
      <c r="E7049">
        <f t="shared" ca="1" si="689"/>
        <v>2</v>
      </c>
      <c r="F7049">
        <f t="shared" ca="1" si="689"/>
        <v>2</v>
      </c>
      <c r="G7049">
        <f t="shared" ca="1" si="689"/>
        <v>3</v>
      </c>
      <c r="I7049" t="str">
        <f t="shared" ref="I7049:I7100" ca="1" si="691">VLOOKUP(E7049,GenderNum_to_GenderLabel,2,FALSE)</f>
        <v>Male</v>
      </c>
      <c r="J7049" t="str">
        <f t="shared" ref="J7049:J7100" ca="1" si="692">VLOOKUP(F7049,InsuranceNum_to_InsuranceCompany,2,FALSE)</f>
        <v>Medicare</v>
      </c>
      <c r="K7049" t="str">
        <f t="shared" ref="K7049:K7100" ca="1" si="693">VLOOKUP(G7049,DispositionNum_to_DispositionLabel,2,FALSE)</f>
        <v>Transferred</v>
      </c>
      <c r="L7049" s="1">
        <f t="shared" ca="1" si="688"/>
        <v>35562</v>
      </c>
    </row>
    <row r="7050" spans="2:12" x14ac:dyDescent="0.25">
      <c r="B7050">
        <f t="shared" ca="1" si="690"/>
        <v>6</v>
      </c>
      <c r="C7050">
        <f t="shared" ca="1" si="689"/>
        <v>8</v>
      </c>
      <c r="D7050">
        <f t="shared" ca="1" si="689"/>
        <v>1963</v>
      </c>
      <c r="E7050">
        <f t="shared" ca="1" si="689"/>
        <v>1</v>
      </c>
      <c r="F7050">
        <f t="shared" ca="1" si="689"/>
        <v>1</v>
      </c>
      <c r="G7050">
        <f t="shared" ca="1" si="689"/>
        <v>2</v>
      </c>
      <c r="I7050" t="str">
        <f t="shared" ca="1" si="691"/>
        <v>Female</v>
      </c>
      <c r="J7050" t="str">
        <f t="shared" ca="1" si="692"/>
        <v>Aetna</v>
      </c>
      <c r="K7050" t="str">
        <f t="shared" ca="1" si="693"/>
        <v>Admitted</v>
      </c>
      <c r="L7050" s="1">
        <f t="shared" ca="1" si="688"/>
        <v>23229</v>
      </c>
    </row>
    <row r="7051" spans="2:12" x14ac:dyDescent="0.25">
      <c r="B7051">
        <f t="shared" ca="1" si="690"/>
        <v>14</v>
      </c>
      <c r="C7051">
        <f t="shared" ca="1" si="689"/>
        <v>1</v>
      </c>
      <c r="D7051">
        <f t="shared" ca="1" si="689"/>
        <v>1949</v>
      </c>
      <c r="E7051">
        <f t="shared" ca="1" si="689"/>
        <v>2</v>
      </c>
      <c r="F7051">
        <f t="shared" ca="1" si="689"/>
        <v>5</v>
      </c>
      <c r="G7051">
        <f t="shared" ca="1" si="689"/>
        <v>3</v>
      </c>
      <c r="I7051" t="str">
        <f t="shared" ca="1" si="691"/>
        <v>Male</v>
      </c>
      <c r="J7051" t="str">
        <f t="shared" ca="1" si="692"/>
        <v>Blue Cross</v>
      </c>
      <c r="K7051" t="str">
        <f t="shared" ca="1" si="693"/>
        <v>Transferred</v>
      </c>
      <c r="L7051" s="1">
        <f t="shared" ca="1" si="688"/>
        <v>17912</v>
      </c>
    </row>
    <row r="7052" spans="2:12" x14ac:dyDescent="0.25">
      <c r="B7052">
        <f t="shared" ca="1" si="690"/>
        <v>14</v>
      </c>
      <c r="C7052">
        <f t="shared" ca="1" si="689"/>
        <v>3</v>
      </c>
      <c r="D7052">
        <f t="shared" ca="1" si="689"/>
        <v>1919</v>
      </c>
      <c r="E7052">
        <f t="shared" ca="1" si="689"/>
        <v>1</v>
      </c>
      <c r="F7052">
        <f t="shared" ca="1" si="689"/>
        <v>3</v>
      </c>
      <c r="G7052">
        <f t="shared" ca="1" si="689"/>
        <v>3</v>
      </c>
      <c r="I7052" t="str">
        <f t="shared" ca="1" si="691"/>
        <v>Female</v>
      </c>
      <c r="J7052" t="str">
        <f t="shared" ca="1" si="692"/>
        <v>Medicaid</v>
      </c>
      <c r="K7052" t="str">
        <f t="shared" ca="1" si="693"/>
        <v>Transferred</v>
      </c>
      <c r="L7052" s="1">
        <f t="shared" ca="1" si="688"/>
        <v>7013</v>
      </c>
    </row>
    <row r="7053" spans="2:12" x14ac:dyDescent="0.25">
      <c r="B7053">
        <f t="shared" ca="1" si="690"/>
        <v>16</v>
      </c>
      <c r="C7053">
        <f t="shared" ca="1" si="689"/>
        <v>6</v>
      </c>
      <c r="D7053">
        <f t="shared" ca="1" si="689"/>
        <v>1928</v>
      </c>
      <c r="E7053">
        <f t="shared" ca="1" si="689"/>
        <v>1</v>
      </c>
      <c r="F7053">
        <f t="shared" ca="1" si="689"/>
        <v>2</v>
      </c>
      <c r="G7053">
        <f t="shared" ca="1" si="689"/>
        <v>1</v>
      </c>
      <c r="I7053" t="str">
        <f t="shared" ca="1" si="691"/>
        <v>Female</v>
      </c>
      <c r="J7053" t="str">
        <f t="shared" ca="1" si="692"/>
        <v>Medicare</v>
      </c>
      <c r="K7053" t="str">
        <f t="shared" ca="1" si="693"/>
        <v>Discharged</v>
      </c>
      <c r="L7053" s="1">
        <f t="shared" ca="1" si="688"/>
        <v>10395</v>
      </c>
    </row>
    <row r="7054" spans="2:12" x14ac:dyDescent="0.25">
      <c r="B7054">
        <f t="shared" ca="1" si="690"/>
        <v>10</v>
      </c>
      <c r="C7054">
        <f t="shared" ca="1" si="689"/>
        <v>4</v>
      </c>
      <c r="D7054">
        <f t="shared" ca="1" si="689"/>
        <v>1934</v>
      </c>
      <c r="E7054">
        <f t="shared" ca="1" si="689"/>
        <v>2</v>
      </c>
      <c r="F7054">
        <f t="shared" ca="1" si="689"/>
        <v>4</v>
      </c>
      <c r="G7054">
        <f t="shared" ca="1" si="689"/>
        <v>4</v>
      </c>
      <c r="I7054" t="str">
        <f t="shared" ca="1" si="691"/>
        <v>Male</v>
      </c>
      <c r="J7054" t="str">
        <f t="shared" ca="1" si="692"/>
        <v>Self-pay</v>
      </c>
      <c r="K7054" t="str">
        <f t="shared" ca="1" si="693"/>
        <v>Left without being seen</v>
      </c>
      <c r="L7054" s="1">
        <f t="shared" ca="1" si="688"/>
        <v>12519</v>
      </c>
    </row>
    <row r="7055" spans="2:12" x14ac:dyDescent="0.25">
      <c r="B7055">
        <f t="shared" ca="1" si="690"/>
        <v>18</v>
      </c>
      <c r="C7055">
        <f t="shared" ca="1" si="689"/>
        <v>3</v>
      </c>
      <c r="D7055">
        <f t="shared" ca="1" si="689"/>
        <v>1999</v>
      </c>
      <c r="E7055">
        <f t="shared" ref="C7055:G7100" ca="1" si="694">RANDBETWEEN(E$4,E$5)</f>
        <v>1</v>
      </c>
      <c r="F7055">
        <f t="shared" ca="1" si="694"/>
        <v>4</v>
      </c>
      <c r="G7055">
        <f t="shared" ca="1" si="694"/>
        <v>2</v>
      </c>
      <c r="I7055" t="str">
        <f t="shared" ca="1" si="691"/>
        <v>Female</v>
      </c>
      <c r="J7055" t="str">
        <f t="shared" ca="1" si="692"/>
        <v>Self-pay</v>
      </c>
      <c r="K7055" t="str">
        <f t="shared" ca="1" si="693"/>
        <v>Admitted</v>
      </c>
      <c r="L7055" s="1">
        <f t="shared" ca="1" si="688"/>
        <v>36237</v>
      </c>
    </row>
    <row r="7056" spans="2:12" x14ac:dyDescent="0.25">
      <c r="B7056">
        <f t="shared" ca="1" si="690"/>
        <v>4</v>
      </c>
      <c r="C7056">
        <f t="shared" ca="1" si="694"/>
        <v>1</v>
      </c>
      <c r="D7056">
        <f t="shared" ca="1" si="694"/>
        <v>1971</v>
      </c>
      <c r="E7056">
        <f t="shared" ca="1" si="694"/>
        <v>2</v>
      </c>
      <c r="F7056">
        <f t="shared" ca="1" si="694"/>
        <v>5</v>
      </c>
      <c r="G7056">
        <f t="shared" ca="1" si="694"/>
        <v>2</v>
      </c>
      <c r="I7056" t="str">
        <f t="shared" ca="1" si="691"/>
        <v>Male</v>
      </c>
      <c r="J7056" t="str">
        <f t="shared" ca="1" si="692"/>
        <v>Blue Cross</v>
      </c>
      <c r="K7056" t="str">
        <f t="shared" ca="1" si="693"/>
        <v>Admitted</v>
      </c>
      <c r="L7056" s="1">
        <f t="shared" ca="1" si="688"/>
        <v>25937</v>
      </c>
    </row>
    <row r="7057" spans="2:12" x14ac:dyDescent="0.25">
      <c r="B7057">
        <f t="shared" ca="1" si="690"/>
        <v>21</v>
      </c>
      <c r="C7057">
        <f t="shared" ca="1" si="694"/>
        <v>8</v>
      </c>
      <c r="D7057">
        <f t="shared" ca="1" si="694"/>
        <v>1920</v>
      </c>
      <c r="E7057">
        <f t="shared" ca="1" si="694"/>
        <v>1</v>
      </c>
      <c r="F7057">
        <f t="shared" ca="1" si="694"/>
        <v>2</v>
      </c>
      <c r="G7057">
        <f t="shared" ca="1" si="694"/>
        <v>1</v>
      </c>
      <c r="I7057" t="str">
        <f t="shared" ca="1" si="691"/>
        <v>Female</v>
      </c>
      <c r="J7057" t="str">
        <f t="shared" ca="1" si="692"/>
        <v>Medicare</v>
      </c>
      <c r="K7057" t="str">
        <f t="shared" ca="1" si="693"/>
        <v>Discharged</v>
      </c>
      <c r="L7057" s="1">
        <f t="shared" ca="1" si="688"/>
        <v>7539</v>
      </c>
    </row>
    <row r="7058" spans="2:12" x14ac:dyDescent="0.25">
      <c r="B7058">
        <f t="shared" ca="1" si="690"/>
        <v>9</v>
      </c>
      <c r="C7058">
        <f t="shared" ca="1" si="694"/>
        <v>5</v>
      </c>
      <c r="D7058">
        <f t="shared" ca="1" si="694"/>
        <v>1967</v>
      </c>
      <c r="E7058">
        <f t="shared" ca="1" si="694"/>
        <v>2</v>
      </c>
      <c r="F7058">
        <f t="shared" ca="1" si="694"/>
        <v>3</v>
      </c>
      <c r="G7058">
        <f t="shared" ca="1" si="694"/>
        <v>4</v>
      </c>
      <c r="I7058" t="str">
        <f t="shared" ca="1" si="691"/>
        <v>Male</v>
      </c>
      <c r="J7058" t="str">
        <f t="shared" ca="1" si="692"/>
        <v>Medicaid</v>
      </c>
      <c r="K7058" t="str">
        <f t="shared" ca="1" si="693"/>
        <v>Left without being seen</v>
      </c>
      <c r="L7058" s="1">
        <f t="shared" ca="1" si="688"/>
        <v>24601</v>
      </c>
    </row>
    <row r="7059" spans="2:12" x14ac:dyDescent="0.25">
      <c r="B7059">
        <f t="shared" ca="1" si="690"/>
        <v>11</v>
      </c>
      <c r="C7059">
        <f t="shared" ca="1" si="694"/>
        <v>10</v>
      </c>
      <c r="D7059">
        <f t="shared" ca="1" si="694"/>
        <v>1975</v>
      </c>
      <c r="E7059">
        <f t="shared" ca="1" si="694"/>
        <v>2</v>
      </c>
      <c r="F7059">
        <f t="shared" ca="1" si="694"/>
        <v>2</v>
      </c>
      <c r="G7059">
        <f t="shared" ca="1" si="694"/>
        <v>3</v>
      </c>
      <c r="I7059" t="str">
        <f t="shared" ca="1" si="691"/>
        <v>Male</v>
      </c>
      <c r="J7059" t="str">
        <f t="shared" ca="1" si="692"/>
        <v>Medicare</v>
      </c>
      <c r="K7059" t="str">
        <f t="shared" ca="1" si="693"/>
        <v>Transferred</v>
      </c>
      <c r="L7059" s="1">
        <f t="shared" ca="1" si="688"/>
        <v>27678</v>
      </c>
    </row>
    <row r="7060" spans="2:12" x14ac:dyDescent="0.25">
      <c r="B7060">
        <f t="shared" ca="1" si="690"/>
        <v>17</v>
      </c>
      <c r="C7060">
        <f t="shared" ca="1" si="694"/>
        <v>1</v>
      </c>
      <c r="D7060">
        <f t="shared" ca="1" si="694"/>
        <v>1951</v>
      </c>
      <c r="E7060">
        <f t="shared" ca="1" si="694"/>
        <v>1</v>
      </c>
      <c r="F7060">
        <f t="shared" ca="1" si="694"/>
        <v>5</v>
      </c>
      <c r="G7060">
        <f t="shared" ca="1" si="694"/>
        <v>4</v>
      </c>
      <c r="I7060" t="str">
        <f t="shared" ca="1" si="691"/>
        <v>Female</v>
      </c>
      <c r="J7060" t="str">
        <f t="shared" ca="1" si="692"/>
        <v>Blue Cross</v>
      </c>
      <c r="K7060" t="str">
        <f t="shared" ca="1" si="693"/>
        <v>Left without being seen</v>
      </c>
      <c r="L7060" s="1">
        <f t="shared" ref="L7060:L7100" ca="1" si="695">DATE(D7060,C7060,B7060)</f>
        <v>18645</v>
      </c>
    </row>
    <row r="7061" spans="2:12" x14ac:dyDescent="0.25">
      <c r="B7061">
        <f t="shared" ca="1" si="690"/>
        <v>15</v>
      </c>
      <c r="C7061">
        <f t="shared" ca="1" si="694"/>
        <v>10</v>
      </c>
      <c r="D7061">
        <f t="shared" ca="1" si="694"/>
        <v>2009</v>
      </c>
      <c r="E7061">
        <f t="shared" ca="1" si="694"/>
        <v>1</v>
      </c>
      <c r="F7061">
        <f t="shared" ca="1" si="694"/>
        <v>1</v>
      </c>
      <c r="G7061">
        <f t="shared" ca="1" si="694"/>
        <v>2</v>
      </c>
      <c r="I7061" t="str">
        <f t="shared" ca="1" si="691"/>
        <v>Female</v>
      </c>
      <c r="J7061" t="str">
        <f t="shared" ca="1" si="692"/>
        <v>Aetna</v>
      </c>
      <c r="K7061" t="str">
        <f t="shared" ca="1" si="693"/>
        <v>Admitted</v>
      </c>
      <c r="L7061" s="1">
        <f t="shared" ca="1" si="695"/>
        <v>40101</v>
      </c>
    </row>
    <row r="7062" spans="2:12" x14ac:dyDescent="0.25">
      <c r="B7062">
        <f t="shared" ca="1" si="690"/>
        <v>30</v>
      </c>
      <c r="C7062">
        <f t="shared" ca="1" si="694"/>
        <v>4</v>
      </c>
      <c r="D7062">
        <f t="shared" ca="1" si="694"/>
        <v>1948</v>
      </c>
      <c r="E7062">
        <f t="shared" ca="1" si="694"/>
        <v>2</v>
      </c>
      <c r="F7062">
        <f t="shared" ca="1" si="694"/>
        <v>3</v>
      </c>
      <c r="G7062">
        <f t="shared" ca="1" si="694"/>
        <v>4</v>
      </c>
      <c r="I7062" t="str">
        <f t="shared" ca="1" si="691"/>
        <v>Male</v>
      </c>
      <c r="J7062" t="str">
        <f t="shared" ca="1" si="692"/>
        <v>Medicaid</v>
      </c>
      <c r="K7062" t="str">
        <f t="shared" ca="1" si="693"/>
        <v>Left without being seen</v>
      </c>
      <c r="L7062" s="1">
        <f t="shared" ca="1" si="695"/>
        <v>17653</v>
      </c>
    </row>
    <row r="7063" spans="2:12" x14ac:dyDescent="0.25">
      <c r="B7063">
        <f t="shared" ca="1" si="690"/>
        <v>15</v>
      </c>
      <c r="C7063">
        <f t="shared" ca="1" si="694"/>
        <v>8</v>
      </c>
      <c r="D7063">
        <f t="shared" ca="1" si="694"/>
        <v>1923</v>
      </c>
      <c r="E7063">
        <f t="shared" ca="1" si="694"/>
        <v>2</v>
      </c>
      <c r="F7063">
        <f t="shared" ca="1" si="694"/>
        <v>5</v>
      </c>
      <c r="G7063">
        <f t="shared" ca="1" si="694"/>
        <v>3</v>
      </c>
      <c r="I7063" t="str">
        <f t="shared" ca="1" si="691"/>
        <v>Male</v>
      </c>
      <c r="J7063" t="str">
        <f t="shared" ca="1" si="692"/>
        <v>Blue Cross</v>
      </c>
      <c r="K7063" t="str">
        <f t="shared" ca="1" si="693"/>
        <v>Transferred</v>
      </c>
      <c r="L7063" s="1">
        <f t="shared" ca="1" si="695"/>
        <v>8628</v>
      </c>
    </row>
    <row r="7064" spans="2:12" x14ac:dyDescent="0.25">
      <c r="B7064">
        <f t="shared" ca="1" si="690"/>
        <v>14</v>
      </c>
      <c r="C7064">
        <f t="shared" ca="1" si="694"/>
        <v>10</v>
      </c>
      <c r="D7064">
        <f t="shared" ca="1" si="694"/>
        <v>2009</v>
      </c>
      <c r="E7064">
        <f t="shared" ca="1" si="694"/>
        <v>2</v>
      </c>
      <c r="F7064">
        <f t="shared" ca="1" si="694"/>
        <v>4</v>
      </c>
      <c r="G7064">
        <f t="shared" ca="1" si="694"/>
        <v>3</v>
      </c>
      <c r="I7064" t="str">
        <f t="shared" ca="1" si="691"/>
        <v>Male</v>
      </c>
      <c r="J7064" t="str">
        <f t="shared" ca="1" si="692"/>
        <v>Self-pay</v>
      </c>
      <c r="K7064" t="str">
        <f t="shared" ca="1" si="693"/>
        <v>Transferred</v>
      </c>
      <c r="L7064" s="1">
        <f t="shared" ca="1" si="695"/>
        <v>40100</v>
      </c>
    </row>
    <row r="7065" spans="2:12" x14ac:dyDescent="0.25">
      <c r="B7065">
        <f t="shared" ca="1" si="690"/>
        <v>25</v>
      </c>
      <c r="C7065">
        <f t="shared" ca="1" si="694"/>
        <v>11</v>
      </c>
      <c r="D7065">
        <f t="shared" ca="1" si="694"/>
        <v>1988</v>
      </c>
      <c r="E7065">
        <f t="shared" ca="1" si="694"/>
        <v>1</v>
      </c>
      <c r="F7065">
        <f t="shared" ca="1" si="694"/>
        <v>2</v>
      </c>
      <c r="G7065">
        <f t="shared" ca="1" si="694"/>
        <v>3</v>
      </c>
      <c r="I7065" t="str">
        <f t="shared" ca="1" si="691"/>
        <v>Female</v>
      </c>
      <c r="J7065" t="str">
        <f t="shared" ca="1" si="692"/>
        <v>Medicare</v>
      </c>
      <c r="K7065" t="str">
        <f t="shared" ca="1" si="693"/>
        <v>Transferred</v>
      </c>
      <c r="L7065" s="1">
        <f t="shared" ca="1" si="695"/>
        <v>32472</v>
      </c>
    </row>
    <row r="7066" spans="2:12" x14ac:dyDescent="0.25">
      <c r="B7066">
        <f t="shared" ca="1" si="690"/>
        <v>8</v>
      </c>
      <c r="C7066">
        <f t="shared" ca="1" si="694"/>
        <v>6</v>
      </c>
      <c r="D7066">
        <f t="shared" ca="1" si="694"/>
        <v>1956</v>
      </c>
      <c r="E7066">
        <f t="shared" ca="1" si="694"/>
        <v>1</v>
      </c>
      <c r="F7066">
        <f t="shared" ca="1" si="694"/>
        <v>4</v>
      </c>
      <c r="G7066">
        <f t="shared" ca="1" si="694"/>
        <v>4</v>
      </c>
      <c r="I7066" t="str">
        <f t="shared" ca="1" si="691"/>
        <v>Female</v>
      </c>
      <c r="J7066" t="str">
        <f t="shared" ca="1" si="692"/>
        <v>Self-pay</v>
      </c>
      <c r="K7066" t="str">
        <f t="shared" ca="1" si="693"/>
        <v>Left without being seen</v>
      </c>
      <c r="L7066" s="1">
        <f t="shared" ca="1" si="695"/>
        <v>20614</v>
      </c>
    </row>
    <row r="7067" spans="2:12" x14ac:dyDescent="0.25">
      <c r="B7067">
        <f t="shared" ca="1" si="690"/>
        <v>4</v>
      </c>
      <c r="C7067">
        <f t="shared" ca="1" si="694"/>
        <v>4</v>
      </c>
      <c r="D7067">
        <f t="shared" ca="1" si="694"/>
        <v>1952</v>
      </c>
      <c r="E7067">
        <f t="shared" ca="1" si="694"/>
        <v>1</v>
      </c>
      <c r="F7067">
        <f t="shared" ca="1" si="694"/>
        <v>1</v>
      </c>
      <c r="G7067">
        <f t="shared" ca="1" si="694"/>
        <v>3</v>
      </c>
      <c r="I7067" t="str">
        <f t="shared" ca="1" si="691"/>
        <v>Female</v>
      </c>
      <c r="J7067" t="str">
        <f t="shared" ca="1" si="692"/>
        <v>Aetna</v>
      </c>
      <c r="K7067" t="str">
        <f t="shared" ca="1" si="693"/>
        <v>Transferred</v>
      </c>
      <c r="L7067" s="1">
        <f t="shared" ca="1" si="695"/>
        <v>19088</v>
      </c>
    </row>
    <row r="7068" spans="2:12" x14ac:dyDescent="0.25">
      <c r="B7068">
        <f t="shared" ca="1" si="690"/>
        <v>18</v>
      </c>
      <c r="C7068">
        <f t="shared" ca="1" si="694"/>
        <v>1</v>
      </c>
      <c r="D7068">
        <f t="shared" ca="1" si="694"/>
        <v>1955</v>
      </c>
      <c r="E7068">
        <f t="shared" ca="1" si="694"/>
        <v>2</v>
      </c>
      <c r="F7068">
        <f t="shared" ca="1" si="694"/>
        <v>5</v>
      </c>
      <c r="G7068">
        <f t="shared" ca="1" si="694"/>
        <v>2</v>
      </c>
      <c r="I7068" t="str">
        <f t="shared" ca="1" si="691"/>
        <v>Male</v>
      </c>
      <c r="J7068" t="str">
        <f t="shared" ca="1" si="692"/>
        <v>Blue Cross</v>
      </c>
      <c r="K7068" t="str">
        <f t="shared" ca="1" si="693"/>
        <v>Admitted</v>
      </c>
      <c r="L7068" s="1">
        <f t="shared" ca="1" si="695"/>
        <v>20107</v>
      </c>
    </row>
    <row r="7069" spans="2:12" x14ac:dyDescent="0.25">
      <c r="B7069">
        <f t="shared" ca="1" si="690"/>
        <v>12</v>
      </c>
      <c r="C7069">
        <f t="shared" ca="1" si="694"/>
        <v>5</v>
      </c>
      <c r="D7069">
        <f t="shared" ca="1" si="694"/>
        <v>2006</v>
      </c>
      <c r="E7069">
        <f t="shared" ca="1" si="694"/>
        <v>2</v>
      </c>
      <c r="F7069">
        <f t="shared" ca="1" si="694"/>
        <v>5</v>
      </c>
      <c r="G7069">
        <f t="shared" ca="1" si="694"/>
        <v>1</v>
      </c>
      <c r="I7069" t="str">
        <f t="shared" ca="1" si="691"/>
        <v>Male</v>
      </c>
      <c r="J7069" t="str">
        <f t="shared" ca="1" si="692"/>
        <v>Blue Cross</v>
      </c>
      <c r="K7069" t="str">
        <f t="shared" ca="1" si="693"/>
        <v>Discharged</v>
      </c>
      <c r="L7069" s="1">
        <f t="shared" ca="1" si="695"/>
        <v>38849</v>
      </c>
    </row>
    <row r="7070" spans="2:12" x14ac:dyDescent="0.25">
      <c r="B7070">
        <f t="shared" ca="1" si="690"/>
        <v>16</v>
      </c>
      <c r="C7070">
        <f t="shared" ca="1" si="694"/>
        <v>5</v>
      </c>
      <c r="D7070">
        <f t="shared" ca="1" si="694"/>
        <v>1936</v>
      </c>
      <c r="E7070">
        <f t="shared" ca="1" si="694"/>
        <v>2</v>
      </c>
      <c r="F7070">
        <f t="shared" ca="1" si="694"/>
        <v>5</v>
      </c>
      <c r="G7070">
        <f t="shared" ca="1" si="694"/>
        <v>3</v>
      </c>
      <c r="I7070" t="str">
        <f t="shared" ca="1" si="691"/>
        <v>Male</v>
      </c>
      <c r="J7070" t="str">
        <f t="shared" ca="1" si="692"/>
        <v>Blue Cross</v>
      </c>
      <c r="K7070" t="str">
        <f t="shared" ca="1" si="693"/>
        <v>Transferred</v>
      </c>
      <c r="L7070" s="1">
        <f t="shared" ca="1" si="695"/>
        <v>13286</v>
      </c>
    </row>
    <row r="7071" spans="2:12" x14ac:dyDescent="0.25">
      <c r="B7071">
        <f t="shared" ca="1" si="690"/>
        <v>29</v>
      </c>
      <c r="C7071">
        <f t="shared" ca="1" si="694"/>
        <v>12</v>
      </c>
      <c r="D7071">
        <f t="shared" ca="1" si="694"/>
        <v>1928</v>
      </c>
      <c r="E7071">
        <f t="shared" ca="1" si="694"/>
        <v>1</v>
      </c>
      <c r="F7071">
        <f t="shared" ca="1" si="694"/>
        <v>5</v>
      </c>
      <c r="G7071">
        <f t="shared" ca="1" si="694"/>
        <v>3</v>
      </c>
      <c r="I7071" t="str">
        <f t="shared" ca="1" si="691"/>
        <v>Female</v>
      </c>
      <c r="J7071" t="str">
        <f t="shared" ca="1" si="692"/>
        <v>Blue Cross</v>
      </c>
      <c r="K7071" t="str">
        <f t="shared" ca="1" si="693"/>
        <v>Transferred</v>
      </c>
      <c r="L7071" s="1">
        <f t="shared" ca="1" si="695"/>
        <v>10591</v>
      </c>
    </row>
    <row r="7072" spans="2:12" x14ac:dyDescent="0.25">
      <c r="B7072">
        <f t="shared" ca="1" si="690"/>
        <v>29</v>
      </c>
      <c r="C7072">
        <f t="shared" ca="1" si="694"/>
        <v>8</v>
      </c>
      <c r="D7072">
        <f t="shared" ca="1" si="694"/>
        <v>1981</v>
      </c>
      <c r="E7072">
        <f t="shared" ca="1" si="694"/>
        <v>2</v>
      </c>
      <c r="F7072">
        <f t="shared" ca="1" si="694"/>
        <v>3</v>
      </c>
      <c r="G7072">
        <f t="shared" ca="1" si="694"/>
        <v>3</v>
      </c>
      <c r="I7072" t="str">
        <f t="shared" ca="1" si="691"/>
        <v>Male</v>
      </c>
      <c r="J7072" t="str">
        <f t="shared" ca="1" si="692"/>
        <v>Medicaid</v>
      </c>
      <c r="K7072" t="str">
        <f t="shared" ca="1" si="693"/>
        <v>Transferred</v>
      </c>
      <c r="L7072" s="1">
        <f t="shared" ca="1" si="695"/>
        <v>29827</v>
      </c>
    </row>
    <row r="7073" spans="2:12" x14ac:dyDescent="0.25">
      <c r="B7073">
        <f t="shared" ca="1" si="690"/>
        <v>19</v>
      </c>
      <c r="C7073">
        <f t="shared" ca="1" si="694"/>
        <v>7</v>
      </c>
      <c r="D7073">
        <f t="shared" ca="1" si="694"/>
        <v>1968</v>
      </c>
      <c r="E7073">
        <f t="shared" ca="1" si="694"/>
        <v>2</v>
      </c>
      <c r="F7073">
        <f t="shared" ca="1" si="694"/>
        <v>4</v>
      </c>
      <c r="G7073">
        <f t="shared" ca="1" si="694"/>
        <v>4</v>
      </c>
      <c r="I7073" t="str">
        <f t="shared" ca="1" si="691"/>
        <v>Male</v>
      </c>
      <c r="J7073" t="str">
        <f t="shared" ca="1" si="692"/>
        <v>Self-pay</v>
      </c>
      <c r="K7073" t="str">
        <f t="shared" ca="1" si="693"/>
        <v>Left without being seen</v>
      </c>
      <c r="L7073" s="1">
        <f t="shared" ca="1" si="695"/>
        <v>25038</v>
      </c>
    </row>
    <row r="7074" spans="2:12" x14ac:dyDescent="0.25">
      <c r="B7074">
        <f t="shared" ca="1" si="690"/>
        <v>21</v>
      </c>
      <c r="C7074">
        <f t="shared" ca="1" si="694"/>
        <v>7</v>
      </c>
      <c r="D7074">
        <f t="shared" ca="1" si="694"/>
        <v>2001</v>
      </c>
      <c r="E7074">
        <f t="shared" ca="1" si="694"/>
        <v>1</v>
      </c>
      <c r="F7074">
        <f t="shared" ca="1" si="694"/>
        <v>4</v>
      </c>
      <c r="G7074">
        <f t="shared" ca="1" si="694"/>
        <v>1</v>
      </c>
      <c r="I7074" t="str">
        <f t="shared" ca="1" si="691"/>
        <v>Female</v>
      </c>
      <c r="J7074" t="str">
        <f t="shared" ca="1" si="692"/>
        <v>Self-pay</v>
      </c>
      <c r="K7074" t="str">
        <f t="shared" ca="1" si="693"/>
        <v>Discharged</v>
      </c>
      <c r="L7074" s="1">
        <f t="shared" ca="1" si="695"/>
        <v>37093</v>
      </c>
    </row>
    <row r="7075" spans="2:12" x14ac:dyDescent="0.25">
      <c r="B7075">
        <f t="shared" ca="1" si="690"/>
        <v>20</v>
      </c>
      <c r="C7075">
        <f t="shared" ca="1" si="694"/>
        <v>11</v>
      </c>
      <c r="D7075">
        <f t="shared" ca="1" si="694"/>
        <v>1942</v>
      </c>
      <c r="E7075">
        <f t="shared" ca="1" si="694"/>
        <v>2</v>
      </c>
      <c r="F7075">
        <f t="shared" ca="1" si="694"/>
        <v>4</v>
      </c>
      <c r="G7075">
        <f t="shared" ca="1" si="694"/>
        <v>4</v>
      </c>
      <c r="I7075" t="str">
        <f t="shared" ca="1" si="691"/>
        <v>Male</v>
      </c>
      <c r="J7075" t="str">
        <f t="shared" ca="1" si="692"/>
        <v>Self-pay</v>
      </c>
      <c r="K7075" t="str">
        <f t="shared" ca="1" si="693"/>
        <v>Left without being seen</v>
      </c>
      <c r="L7075" s="1">
        <f t="shared" ca="1" si="695"/>
        <v>15665</v>
      </c>
    </row>
    <row r="7076" spans="2:12" x14ac:dyDescent="0.25">
      <c r="B7076">
        <f t="shared" ca="1" si="690"/>
        <v>27</v>
      </c>
      <c r="C7076">
        <f t="shared" ca="1" si="694"/>
        <v>11</v>
      </c>
      <c r="D7076">
        <f t="shared" ca="1" si="694"/>
        <v>1947</v>
      </c>
      <c r="E7076">
        <f t="shared" ca="1" si="694"/>
        <v>1</v>
      </c>
      <c r="F7076">
        <f t="shared" ca="1" si="694"/>
        <v>5</v>
      </c>
      <c r="G7076">
        <f t="shared" ca="1" si="694"/>
        <v>4</v>
      </c>
      <c r="I7076" t="str">
        <f t="shared" ca="1" si="691"/>
        <v>Female</v>
      </c>
      <c r="J7076" t="str">
        <f t="shared" ca="1" si="692"/>
        <v>Blue Cross</v>
      </c>
      <c r="K7076" t="str">
        <f t="shared" ca="1" si="693"/>
        <v>Left without being seen</v>
      </c>
      <c r="L7076" s="1">
        <f t="shared" ca="1" si="695"/>
        <v>17498</v>
      </c>
    </row>
    <row r="7077" spans="2:12" x14ac:dyDescent="0.25">
      <c r="B7077">
        <f t="shared" ca="1" si="690"/>
        <v>6</v>
      </c>
      <c r="C7077">
        <f t="shared" ca="1" si="694"/>
        <v>6</v>
      </c>
      <c r="D7077">
        <f t="shared" ca="1" si="694"/>
        <v>1949</v>
      </c>
      <c r="E7077">
        <f t="shared" ca="1" si="694"/>
        <v>1</v>
      </c>
      <c r="F7077">
        <f t="shared" ca="1" si="694"/>
        <v>5</v>
      </c>
      <c r="G7077">
        <f t="shared" ca="1" si="694"/>
        <v>2</v>
      </c>
      <c r="I7077" t="str">
        <f t="shared" ca="1" si="691"/>
        <v>Female</v>
      </c>
      <c r="J7077" t="str">
        <f t="shared" ca="1" si="692"/>
        <v>Blue Cross</v>
      </c>
      <c r="K7077" t="str">
        <f t="shared" ca="1" si="693"/>
        <v>Admitted</v>
      </c>
      <c r="L7077" s="1">
        <f t="shared" ca="1" si="695"/>
        <v>18055</v>
      </c>
    </row>
    <row r="7078" spans="2:12" x14ac:dyDescent="0.25">
      <c r="B7078">
        <f t="shared" ca="1" si="690"/>
        <v>22</v>
      </c>
      <c r="C7078">
        <f t="shared" ca="1" si="694"/>
        <v>1</v>
      </c>
      <c r="D7078">
        <f t="shared" ca="1" si="694"/>
        <v>1924</v>
      </c>
      <c r="E7078">
        <f t="shared" ca="1" si="694"/>
        <v>2</v>
      </c>
      <c r="F7078">
        <f t="shared" ca="1" si="694"/>
        <v>3</v>
      </c>
      <c r="G7078">
        <f t="shared" ca="1" si="694"/>
        <v>4</v>
      </c>
      <c r="I7078" t="str">
        <f t="shared" ca="1" si="691"/>
        <v>Male</v>
      </c>
      <c r="J7078" t="str">
        <f t="shared" ca="1" si="692"/>
        <v>Medicaid</v>
      </c>
      <c r="K7078" t="str">
        <f t="shared" ca="1" si="693"/>
        <v>Left without being seen</v>
      </c>
      <c r="L7078" s="1">
        <f t="shared" ca="1" si="695"/>
        <v>8788</v>
      </c>
    </row>
    <row r="7079" spans="2:12" x14ac:dyDescent="0.25">
      <c r="B7079">
        <f t="shared" ca="1" si="690"/>
        <v>29</v>
      </c>
      <c r="C7079">
        <f t="shared" ca="1" si="694"/>
        <v>4</v>
      </c>
      <c r="D7079">
        <f t="shared" ca="1" si="694"/>
        <v>1973</v>
      </c>
      <c r="E7079">
        <f t="shared" ca="1" si="694"/>
        <v>1</v>
      </c>
      <c r="F7079">
        <f t="shared" ca="1" si="694"/>
        <v>3</v>
      </c>
      <c r="G7079">
        <f t="shared" ca="1" si="694"/>
        <v>2</v>
      </c>
      <c r="I7079" t="str">
        <f t="shared" ca="1" si="691"/>
        <v>Female</v>
      </c>
      <c r="J7079" t="str">
        <f t="shared" ca="1" si="692"/>
        <v>Medicaid</v>
      </c>
      <c r="K7079" t="str">
        <f t="shared" ca="1" si="693"/>
        <v>Admitted</v>
      </c>
      <c r="L7079" s="1">
        <f t="shared" ca="1" si="695"/>
        <v>26783</v>
      </c>
    </row>
    <row r="7080" spans="2:12" x14ac:dyDescent="0.25">
      <c r="B7080">
        <f t="shared" ca="1" si="690"/>
        <v>19</v>
      </c>
      <c r="C7080">
        <f t="shared" ca="1" si="694"/>
        <v>10</v>
      </c>
      <c r="D7080">
        <f t="shared" ca="1" si="694"/>
        <v>1954</v>
      </c>
      <c r="E7080">
        <f t="shared" ca="1" si="694"/>
        <v>2</v>
      </c>
      <c r="F7080">
        <f t="shared" ca="1" si="694"/>
        <v>5</v>
      </c>
      <c r="G7080">
        <f t="shared" ca="1" si="694"/>
        <v>4</v>
      </c>
      <c r="I7080" t="str">
        <f t="shared" ca="1" si="691"/>
        <v>Male</v>
      </c>
      <c r="J7080" t="str">
        <f t="shared" ca="1" si="692"/>
        <v>Blue Cross</v>
      </c>
      <c r="K7080" t="str">
        <f t="shared" ca="1" si="693"/>
        <v>Left without being seen</v>
      </c>
      <c r="L7080" s="1">
        <f t="shared" ca="1" si="695"/>
        <v>20016</v>
      </c>
    </row>
    <row r="7081" spans="2:12" x14ac:dyDescent="0.25">
      <c r="B7081">
        <f t="shared" ca="1" si="690"/>
        <v>5</v>
      </c>
      <c r="C7081">
        <f t="shared" ca="1" si="694"/>
        <v>1</v>
      </c>
      <c r="D7081">
        <f t="shared" ca="1" si="694"/>
        <v>1975</v>
      </c>
      <c r="E7081">
        <f t="shared" ca="1" si="694"/>
        <v>1</v>
      </c>
      <c r="F7081">
        <f t="shared" ca="1" si="694"/>
        <v>5</v>
      </c>
      <c r="G7081">
        <f t="shared" ca="1" si="694"/>
        <v>1</v>
      </c>
      <c r="I7081" t="str">
        <f t="shared" ca="1" si="691"/>
        <v>Female</v>
      </c>
      <c r="J7081" t="str">
        <f t="shared" ca="1" si="692"/>
        <v>Blue Cross</v>
      </c>
      <c r="K7081" t="str">
        <f t="shared" ca="1" si="693"/>
        <v>Discharged</v>
      </c>
      <c r="L7081" s="1">
        <f t="shared" ca="1" si="695"/>
        <v>27399</v>
      </c>
    </row>
    <row r="7082" spans="2:12" x14ac:dyDescent="0.25">
      <c r="B7082">
        <f t="shared" ca="1" si="690"/>
        <v>10</v>
      </c>
      <c r="C7082">
        <f t="shared" ca="1" si="694"/>
        <v>3</v>
      </c>
      <c r="D7082">
        <f t="shared" ca="1" si="694"/>
        <v>1963</v>
      </c>
      <c r="E7082">
        <f t="shared" ca="1" si="694"/>
        <v>1</v>
      </c>
      <c r="F7082">
        <f t="shared" ca="1" si="694"/>
        <v>3</v>
      </c>
      <c r="G7082">
        <f t="shared" ca="1" si="694"/>
        <v>2</v>
      </c>
      <c r="I7082" t="str">
        <f t="shared" ca="1" si="691"/>
        <v>Female</v>
      </c>
      <c r="J7082" t="str">
        <f t="shared" ca="1" si="692"/>
        <v>Medicaid</v>
      </c>
      <c r="K7082" t="str">
        <f t="shared" ca="1" si="693"/>
        <v>Admitted</v>
      </c>
      <c r="L7082" s="1">
        <f t="shared" ca="1" si="695"/>
        <v>23080</v>
      </c>
    </row>
    <row r="7083" spans="2:12" x14ac:dyDescent="0.25">
      <c r="B7083">
        <f t="shared" ca="1" si="690"/>
        <v>7</v>
      </c>
      <c r="C7083">
        <f t="shared" ca="1" si="694"/>
        <v>9</v>
      </c>
      <c r="D7083">
        <f t="shared" ca="1" si="694"/>
        <v>1987</v>
      </c>
      <c r="E7083">
        <f t="shared" ca="1" si="694"/>
        <v>2</v>
      </c>
      <c r="F7083">
        <f t="shared" ca="1" si="694"/>
        <v>3</v>
      </c>
      <c r="G7083">
        <f t="shared" ca="1" si="694"/>
        <v>3</v>
      </c>
      <c r="I7083" t="str">
        <f t="shared" ca="1" si="691"/>
        <v>Male</v>
      </c>
      <c r="J7083" t="str">
        <f t="shared" ca="1" si="692"/>
        <v>Medicaid</v>
      </c>
      <c r="K7083" t="str">
        <f t="shared" ca="1" si="693"/>
        <v>Transferred</v>
      </c>
      <c r="L7083" s="1">
        <f t="shared" ca="1" si="695"/>
        <v>32027</v>
      </c>
    </row>
    <row r="7084" spans="2:12" x14ac:dyDescent="0.25">
      <c r="B7084">
        <f t="shared" ca="1" si="690"/>
        <v>20</v>
      </c>
      <c r="C7084">
        <f t="shared" ca="1" si="694"/>
        <v>7</v>
      </c>
      <c r="D7084">
        <f t="shared" ca="1" si="694"/>
        <v>2012</v>
      </c>
      <c r="E7084">
        <f t="shared" ca="1" si="694"/>
        <v>2</v>
      </c>
      <c r="F7084">
        <f t="shared" ca="1" si="694"/>
        <v>2</v>
      </c>
      <c r="G7084">
        <f t="shared" ca="1" si="694"/>
        <v>3</v>
      </c>
      <c r="I7084" t="str">
        <f t="shared" ca="1" si="691"/>
        <v>Male</v>
      </c>
      <c r="J7084" t="str">
        <f t="shared" ca="1" si="692"/>
        <v>Medicare</v>
      </c>
      <c r="K7084" t="str">
        <f t="shared" ca="1" si="693"/>
        <v>Transferred</v>
      </c>
      <c r="L7084" s="1">
        <f t="shared" ca="1" si="695"/>
        <v>41110</v>
      </c>
    </row>
    <row r="7085" spans="2:12" x14ac:dyDescent="0.25">
      <c r="B7085">
        <f t="shared" ca="1" si="690"/>
        <v>23</v>
      </c>
      <c r="C7085">
        <f t="shared" ca="1" si="694"/>
        <v>4</v>
      </c>
      <c r="D7085">
        <f t="shared" ca="1" si="694"/>
        <v>1926</v>
      </c>
      <c r="E7085">
        <f t="shared" ca="1" si="694"/>
        <v>2</v>
      </c>
      <c r="F7085">
        <f t="shared" ca="1" si="694"/>
        <v>1</v>
      </c>
      <c r="G7085">
        <f t="shared" ca="1" si="694"/>
        <v>4</v>
      </c>
      <c r="I7085" t="str">
        <f t="shared" ca="1" si="691"/>
        <v>Male</v>
      </c>
      <c r="J7085" t="str">
        <f t="shared" ca="1" si="692"/>
        <v>Aetna</v>
      </c>
      <c r="K7085" t="str">
        <f t="shared" ca="1" si="693"/>
        <v>Left without being seen</v>
      </c>
      <c r="L7085" s="1">
        <f t="shared" ca="1" si="695"/>
        <v>9610</v>
      </c>
    </row>
    <row r="7086" spans="2:12" x14ac:dyDescent="0.25">
      <c r="B7086">
        <f t="shared" ca="1" si="690"/>
        <v>18</v>
      </c>
      <c r="C7086">
        <f t="shared" ca="1" si="694"/>
        <v>3</v>
      </c>
      <c r="D7086">
        <f t="shared" ca="1" si="694"/>
        <v>1923</v>
      </c>
      <c r="E7086">
        <f t="shared" ca="1" si="694"/>
        <v>1</v>
      </c>
      <c r="F7086">
        <f t="shared" ca="1" si="694"/>
        <v>2</v>
      </c>
      <c r="G7086">
        <f t="shared" ca="1" si="694"/>
        <v>4</v>
      </c>
      <c r="I7086" t="str">
        <f t="shared" ca="1" si="691"/>
        <v>Female</v>
      </c>
      <c r="J7086" t="str">
        <f t="shared" ca="1" si="692"/>
        <v>Medicare</v>
      </c>
      <c r="K7086" t="str">
        <f t="shared" ca="1" si="693"/>
        <v>Left without being seen</v>
      </c>
      <c r="L7086" s="1">
        <f t="shared" ca="1" si="695"/>
        <v>8478</v>
      </c>
    </row>
    <row r="7087" spans="2:12" x14ac:dyDescent="0.25">
      <c r="B7087">
        <f t="shared" ca="1" si="690"/>
        <v>19</v>
      </c>
      <c r="C7087">
        <f t="shared" ca="1" si="694"/>
        <v>8</v>
      </c>
      <c r="D7087">
        <f t="shared" ca="1" si="694"/>
        <v>1962</v>
      </c>
      <c r="E7087">
        <f t="shared" ca="1" si="694"/>
        <v>2</v>
      </c>
      <c r="F7087">
        <f t="shared" ca="1" si="694"/>
        <v>5</v>
      </c>
      <c r="G7087">
        <f t="shared" ca="1" si="694"/>
        <v>2</v>
      </c>
      <c r="I7087" t="str">
        <f t="shared" ca="1" si="691"/>
        <v>Male</v>
      </c>
      <c r="J7087" t="str">
        <f t="shared" ca="1" si="692"/>
        <v>Blue Cross</v>
      </c>
      <c r="K7087" t="str">
        <f t="shared" ca="1" si="693"/>
        <v>Admitted</v>
      </c>
      <c r="L7087" s="1">
        <f t="shared" ca="1" si="695"/>
        <v>22877</v>
      </c>
    </row>
    <row r="7088" spans="2:12" x14ac:dyDescent="0.25">
      <c r="B7088">
        <f t="shared" ca="1" si="690"/>
        <v>5</v>
      </c>
      <c r="C7088">
        <f t="shared" ca="1" si="694"/>
        <v>3</v>
      </c>
      <c r="D7088">
        <f t="shared" ca="1" si="694"/>
        <v>1955</v>
      </c>
      <c r="E7088">
        <f t="shared" ca="1" si="694"/>
        <v>1</v>
      </c>
      <c r="F7088">
        <f t="shared" ca="1" si="694"/>
        <v>3</v>
      </c>
      <c r="G7088">
        <f t="shared" ca="1" si="694"/>
        <v>1</v>
      </c>
      <c r="I7088" t="str">
        <f t="shared" ca="1" si="691"/>
        <v>Female</v>
      </c>
      <c r="J7088" t="str">
        <f t="shared" ca="1" si="692"/>
        <v>Medicaid</v>
      </c>
      <c r="K7088" t="str">
        <f t="shared" ca="1" si="693"/>
        <v>Discharged</v>
      </c>
      <c r="L7088" s="1">
        <f t="shared" ca="1" si="695"/>
        <v>20153</v>
      </c>
    </row>
    <row r="7089" spans="2:23" x14ac:dyDescent="0.25">
      <c r="B7089">
        <f t="shared" ca="1" si="690"/>
        <v>7</v>
      </c>
      <c r="C7089">
        <f t="shared" ca="1" si="694"/>
        <v>9</v>
      </c>
      <c r="D7089">
        <f t="shared" ca="1" si="694"/>
        <v>1958</v>
      </c>
      <c r="E7089">
        <f t="shared" ca="1" si="694"/>
        <v>2</v>
      </c>
      <c r="F7089">
        <f t="shared" ca="1" si="694"/>
        <v>2</v>
      </c>
      <c r="G7089">
        <f t="shared" ca="1" si="694"/>
        <v>1</v>
      </c>
      <c r="I7089" t="str">
        <f t="shared" ca="1" si="691"/>
        <v>Male</v>
      </c>
      <c r="J7089" t="str">
        <f t="shared" ca="1" si="692"/>
        <v>Medicare</v>
      </c>
      <c r="K7089" t="str">
        <f t="shared" ca="1" si="693"/>
        <v>Discharged</v>
      </c>
      <c r="L7089" s="1">
        <f t="shared" ca="1" si="695"/>
        <v>21435</v>
      </c>
    </row>
    <row r="7090" spans="2:23" x14ac:dyDescent="0.25">
      <c r="B7090">
        <f t="shared" ca="1" si="690"/>
        <v>1</v>
      </c>
      <c r="C7090">
        <f t="shared" ca="1" si="694"/>
        <v>6</v>
      </c>
      <c r="D7090">
        <f t="shared" ca="1" si="694"/>
        <v>1935</v>
      </c>
      <c r="E7090">
        <f t="shared" ca="1" si="694"/>
        <v>2</v>
      </c>
      <c r="F7090">
        <f t="shared" ca="1" si="694"/>
        <v>5</v>
      </c>
      <c r="G7090">
        <f t="shared" ca="1" si="694"/>
        <v>4</v>
      </c>
      <c r="I7090" t="str">
        <f t="shared" ca="1" si="691"/>
        <v>Male</v>
      </c>
      <c r="J7090" t="str">
        <f t="shared" ca="1" si="692"/>
        <v>Blue Cross</v>
      </c>
      <c r="K7090" t="str">
        <f t="shared" ca="1" si="693"/>
        <v>Left without being seen</v>
      </c>
      <c r="L7090" s="1">
        <f t="shared" ca="1" si="695"/>
        <v>12936</v>
      </c>
    </row>
    <row r="7091" spans="2:23" x14ac:dyDescent="0.25">
      <c r="B7091">
        <f t="shared" ca="1" si="690"/>
        <v>3</v>
      </c>
      <c r="C7091">
        <f t="shared" ca="1" si="694"/>
        <v>11</v>
      </c>
      <c r="D7091">
        <f t="shared" ca="1" si="694"/>
        <v>1916</v>
      </c>
      <c r="E7091">
        <f t="shared" ca="1" si="694"/>
        <v>1</v>
      </c>
      <c r="F7091">
        <f t="shared" ca="1" si="694"/>
        <v>3</v>
      </c>
      <c r="G7091">
        <f t="shared" ca="1" si="694"/>
        <v>2</v>
      </c>
      <c r="I7091" t="str">
        <f t="shared" ca="1" si="691"/>
        <v>Female</v>
      </c>
      <c r="J7091" t="str">
        <f t="shared" ca="1" si="692"/>
        <v>Medicaid</v>
      </c>
      <c r="K7091" t="str">
        <f t="shared" ca="1" si="693"/>
        <v>Admitted</v>
      </c>
      <c r="L7091" s="1">
        <f t="shared" ca="1" si="695"/>
        <v>6152</v>
      </c>
    </row>
    <row r="7092" spans="2:23" x14ac:dyDescent="0.25">
      <c r="B7092">
        <f t="shared" ca="1" si="690"/>
        <v>1</v>
      </c>
      <c r="C7092">
        <f t="shared" ca="1" si="694"/>
        <v>5</v>
      </c>
      <c r="D7092">
        <f t="shared" ca="1" si="694"/>
        <v>1964</v>
      </c>
      <c r="E7092">
        <f t="shared" ca="1" si="694"/>
        <v>2</v>
      </c>
      <c r="F7092">
        <f t="shared" ca="1" si="694"/>
        <v>5</v>
      </c>
      <c r="G7092">
        <f t="shared" ca="1" si="694"/>
        <v>4</v>
      </c>
      <c r="I7092" t="str">
        <f t="shared" ca="1" si="691"/>
        <v>Male</v>
      </c>
      <c r="J7092" t="str">
        <f t="shared" ca="1" si="692"/>
        <v>Blue Cross</v>
      </c>
      <c r="K7092" t="str">
        <f t="shared" ca="1" si="693"/>
        <v>Left without being seen</v>
      </c>
      <c r="L7092" s="1">
        <f t="shared" ca="1" si="695"/>
        <v>23498</v>
      </c>
    </row>
    <row r="7093" spans="2:23" x14ac:dyDescent="0.25">
      <c r="B7093">
        <f t="shared" ca="1" si="690"/>
        <v>12</v>
      </c>
      <c r="C7093">
        <f t="shared" ca="1" si="694"/>
        <v>2</v>
      </c>
      <c r="D7093">
        <f t="shared" ca="1" si="694"/>
        <v>1974</v>
      </c>
      <c r="E7093">
        <f t="shared" ca="1" si="694"/>
        <v>1</v>
      </c>
      <c r="F7093">
        <f t="shared" ca="1" si="694"/>
        <v>3</v>
      </c>
      <c r="G7093">
        <f t="shared" ca="1" si="694"/>
        <v>2</v>
      </c>
      <c r="I7093" t="str">
        <f t="shared" ca="1" si="691"/>
        <v>Female</v>
      </c>
      <c r="J7093" t="str">
        <f t="shared" ca="1" si="692"/>
        <v>Medicaid</v>
      </c>
      <c r="K7093" t="str">
        <f t="shared" ca="1" si="693"/>
        <v>Admitted</v>
      </c>
      <c r="L7093" s="1">
        <f t="shared" ca="1" si="695"/>
        <v>27072</v>
      </c>
    </row>
    <row r="7094" spans="2:23" x14ac:dyDescent="0.25">
      <c r="B7094">
        <f t="shared" ca="1" si="690"/>
        <v>5</v>
      </c>
      <c r="C7094">
        <f t="shared" ca="1" si="694"/>
        <v>6</v>
      </c>
      <c r="D7094">
        <f t="shared" ca="1" si="694"/>
        <v>2003</v>
      </c>
      <c r="E7094">
        <f t="shared" ca="1" si="694"/>
        <v>2</v>
      </c>
      <c r="F7094">
        <f t="shared" ca="1" si="694"/>
        <v>1</v>
      </c>
      <c r="G7094">
        <f t="shared" ca="1" si="694"/>
        <v>2</v>
      </c>
      <c r="I7094" t="str">
        <f t="shared" ca="1" si="691"/>
        <v>Male</v>
      </c>
      <c r="J7094" t="str">
        <f t="shared" ca="1" si="692"/>
        <v>Aetna</v>
      </c>
      <c r="K7094" t="str">
        <f t="shared" ca="1" si="693"/>
        <v>Admitted</v>
      </c>
      <c r="L7094" s="1">
        <f t="shared" ca="1" si="695"/>
        <v>37777</v>
      </c>
    </row>
    <row r="7095" spans="2:23" x14ac:dyDescent="0.25">
      <c r="B7095">
        <f t="shared" ca="1" si="690"/>
        <v>4</v>
      </c>
      <c r="C7095">
        <f t="shared" ca="1" si="694"/>
        <v>12</v>
      </c>
      <c r="D7095">
        <f t="shared" ca="1" si="694"/>
        <v>1922</v>
      </c>
      <c r="E7095">
        <f t="shared" ca="1" si="694"/>
        <v>1</v>
      </c>
      <c r="F7095">
        <f t="shared" ca="1" si="694"/>
        <v>4</v>
      </c>
      <c r="G7095">
        <f t="shared" ca="1" si="694"/>
        <v>4</v>
      </c>
      <c r="I7095" t="str">
        <f t="shared" ca="1" si="691"/>
        <v>Female</v>
      </c>
      <c r="J7095" t="str">
        <f t="shared" ca="1" si="692"/>
        <v>Self-pay</v>
      </c>
      <c r="K7095" t="str">
        <f t="shared" ca="1" si="693"/>
        <v>Left without being seen</v>
      </c>
      <c r="L7095" s="1">
        <f t="shared" ca="1" si="695"/>
        <v>8374</v>
      </c>
    </row>
    <row r="7096" spans="2:23" x14ac:dyDescent="0.25">
      <c r="B7096">
        <f t="shared" ca="1" si="690"/>
        <v>2</v>
      </c>
      <c r="C7096">
        <f t="shared" ca="1" si="694"/>
        <v>9</v>
      </c>
      <c r="D7096">
        <f t="shared" ca="1" si="694"/>
        <v>1985</v>
      </c>
      <c r="E7096">
        <f t="shared" ca="1" si="694"/>
        <v>1</v>
      </c>
      <c r="F7096">
        <f t="shared" ca="1" si="694"/>
        <v>4</v>
      </c>
      <c r="G7096">
        <f t="shared" ca="1" si="694"/>
        <v>1</v>
      </c>
      <c r="I7096" t="str">
        <f t="shared" ca="1" si="691"/>
        <v>Female</v>
      </c>
      <c r="J7096" t="str">
        <f t="shared" ca="1" si="692"/>
        <v>Self-pay</v>
      </c>
      <c r="K7096" t="str">
        <f t="shared" ca="1" si="693"/>
        <v>Discharged</v>
      </c>
      <c r="L7096" s="1">
        <f t="shared" ca="1" si="695"/>
        <v>31292</v>
      </c>
    </row>
    <row r="7097" spans="2:23" x14ac:dyDescent="0.25">
      <c r="B7097">
        <f t="shared" ca="1" si="690"/>
        <v>28</v>
      </c>
      <c r="C7097">
        <f t="shared" ca="1" si="694"/>
        <v>6</v>
      </c>
      <c r="D7097">
        <f t="shared" ca="1" si="694"/>
        <v>1930</v>
      </c>
      <c r="E7097">
        <f t="shared" ca="1" si="694"/>
        <v>1</v>
      </c>
      <c r="F7097">
        <f t="shared" ca="1" si="694"/>
        <v>2</v>
      </c>
      <c r="G7097">
        <f t="shared" ca="1" si="694"/>
        <v>1</v>
      </c>
      <c r="I7097" t="str">
        <f t="shared" ca="1" si="691"/>
        <v>Female</v>
      </c>
      <c r="J7097" t="str">
        <f t="shared" ca="1" si="692"/>
        <v>Medicare</v>
      </c>
      <c r="K7097" t="str">
        <f t="shared" ca="1" si="693"/>
        <v>Discharged</v>
      </c>
      <c r="L7097" s="1">
        <f t="shared" ca="1" si="695"/>
        <v>11137</v>
      </c>
    </row>
    <row r="7098" spans="2:23" x14ac:dyDescent="0.25">
      <c r="B7098">
        <f t="shared" ca="1" si="690"/>
        <v>6</v>
      </c>
      <c r="C7098">
        <f t="shared" ca="1" si="694"/>
        <v>11</v>
      </c>
      <c r="D7098">
        <f t="shared" ca="1" si="694"/>
        <v>1941</v>
      </c>
      <c r="E7098">
        <f t="shared" ca="1" si="694"/>
        <v>2</v>
      </c>
      <c r="F7098">
        <f t="shared" ca="1" si="694"/>
        <v>3</v>
      </c>
      <c r="G7098">
        <f t="shared" ca="1" si="694"/>
        <v>1</v>
      </c>
      <c r="I7098" t="str">
        <f t="shared" ca="1" si="691"/>
        <v>Male</v>
      </c>
      <c r="J7098" t="str">
        <f t="shared" ca="1" si="692"/>
        <v>Medicaid</v>
      </c>
      <c r="K7098" t="str">
        <f t="shared" ca="1" si="693"/>
        <v>Discharged</v>
      </c>
      <c r="L7098" s="1">
        <f t="shared" ca="1" si="695"/>
        <v>15286</v>
      </c>
    </row>
    <row r="7099" spans="2:23" x14ac:dyDescent="0.25">
      <c r="B7099">
        <f t="shared" ca="1" si="690"/>
        <v>21</v>
      </c>
      <c r="C7099">
        <f t="shared" ca="1" si="694"/>
        <v>3</v>
      </c>
      <c r="D7099">
        <f t="shared" ca="1" si="694"/>
        <v>1996</v>
      </c>
      <c r="E7099">
        <f t="shared" ca="1" si="694"/>
        <v>2</v>
      </c>
      <c r="F7099">
        <f t="shared" ca="1" si="694"/>
        <v>5</v>
      </c>
      <c r="G7099">
        <f t="shared" ca="1" si="694"/>
        <v>4</v>
      </c>
      <c r="I7099" t="str">
        <f t="shared" ca="1" si="691"/>
        <v>Male</v>
      </c>
      <c r="J7099" t="str">
        <f t="shared" ca="1" si="692"/>
        <v>Blue Cross</v>
      </c>
      <c r="K7099" t="str">
        <f t="shared" ca="1" si="693"/>
        <v>Left without being seen</v>
      </c>
      <c r="L7099" s="1">
        <f t="shared" ca="1" si="695"/>
        <v>35145</v>
      </c>
    </row>
    <row r="7100" spans="2:23" x14ac:dyDescent="0.25">
      <c r="B7100">
        <f t="shared" ca="1" si="690"/>
        <v>20</v>
      </c>
      <c r="C7100">
        <f t="shared" ca="1" si="694"/>
        <v>5</v>
      </c>
      <c r="D7100">
        <f t="shared" ca="1" si="694"/>
        <v>1937</v>
      </c>
      <c r="E7100">
        <f t="shared" ca="1" si="694"/>
        <v>1</v>
      </c>
      <c r="F7100">
        <f t="shared" ca="1" si="694"/>
        <v>5</v>
      </c>
      <c r="G7100">
        <f t="shared" ca="1" si="694"/>
        <v>3</v>
      </c>
      <c r="I7100" t="str">
        <f t="shared" ca="1" si="691"/>
        <v>Female</v>
      </c>
      <c r="J7100" t="str">
        <f t="shared" ca="1" si="692"/>
        <v>Blue Cross</v>
      </c>
      <c r="K7100" t="str">
        <f t="shared" ca="1" si="693"/>
        <v>Transferred</v>
      </c>
      <c r="L7100" s="1">
        <f t="shared" ca="1" si="695"/>
        <v>13655</v>
      </c>
    </row>
    <row r="7101" spans="2:23" x14ac:dyDescent="0.25">
      <c r="B7101" t="s">
        <v>34</v>
      </c>
      <c r="C7101" t="s">
        <v>34</v>
      </c>
      <c r="D7101" t="s">
        <v>34</v>
      </c>
      <c r="E7101" t="s">
        <v>34</v>
      </c>
      <c r="F7101" t="s">
        <v>34</v>
      </c>
      <c r="G7101" t="s">
        <v>34</v>
      </c>
      <c r="H7101" t="s">
        <v>34</v>
      </c>
      <c r="I7101" t="s">
        <v>34</v>
      </c>
      <c r="J7101" t="s">
        <v>34</v>
      </c>
      <c r="K7101" t="s">
        <v>34</v>
      </c>
      <c r="L7101" t="s">
        <v>34</v>
      </c>
      <c r="M7101" t="s">
        <v>34</v>
      </c>
      <c r="N7101" t="s">
        <v>34</v>
      </c>
      <c r="O7101" t="s">
        <v>34</v>
      </c>
      <c r="P7101" t="s">
        <v>34</v>
      </c>
      <c r="Q7101" t="s">
        <v>34</v>
      </c>
      <c r="R7101" t="s">
        <v>34</v>
      </c>
      <c r="S7101" t="s">
        <v>34</v>
      </c>
      <c r="T7101" t="s">
        <v>34</v>
      </c>
      <c r="U7101" t="s">
        <v>34</v>
      </c>
      <c r="V7101" t="s">
        <v>34</v>
      </c>
      <c r="W7101" t="s">
        <v>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39"/>
  <sheetViews>
    <sheetView workbookViewId="0">
      <selection activeCell="A3" sqref="A3:H7"/>
    </sheetView>
  </sheetViews>
  <sheetFormatPr defaultRowHeight="15" x14ac:dyDescent="0.25"/>
  <cols>
    <col min="8" max="8" width="10.7109375" bestFit="1" customWidth="1"/>
  </cols>
  <sheetData>
    <row r="3" spans="1:8" x14ac:dyDescent="0.25">
      <c r="B3" t="s">
        <v>0</v>
      </c>
      <c r="C3" t="s">
        <v>1</v>
      </c>
      <c r="D3" t="s">
        <v>2</v>
      </c>
      <c r="E3" t="s">
        <v>3</v>
      </c>
      <c r="F3" t="s">
        <v>4</v>
      </c>
      <c r="G3" t="s">
        <v>5</v>
      </c>
    </row>
    <row r="4" spans="1:8" x14ac:dyDescent="0.25">
      <c r="A4" t="s">
        <v>6</v>
      </c>
      <c r="B4">
        <v>1</v>
      </c>
      <c r="C4">
        <v>1</v>
      </c>
      <c r="D4">
        <v>1915</v>
      </c>
      <c r="E4">
        <v>1</v>
      </c>
      <c r="F4">
        <v>1</v>
      </c>
      <c r="G4">
        <v>1</v>
      </c>
    </row>
    <row r="5" spans="1:8" x14ac:dyDescent="0.25">
      <c r="A5" t="s">
        <v>7</v>
      </c>
      <c r="B5">
        <v>30</v>
      </c>
      <c r="C5">
        <v>12</v>
      </c>
      <c r="D5">
        <v>2013</v>
      </c>
      <c r="E5">
        <v>2</v>
      </c>
      <c r="F5">
        <v>5</v>
      </c>
      <c r="G5">
        <v>4</v>
      </c>
    </row>
    <row r="6" spans="1:8" x14ac:dyDescent="0.25">
      <c r="B6">
        <f ca="1">RANDBETWEEN(B4,B5)</f>
        <v>7</v>
      </c>
      <c r="C6">
        <f t="shared" ref="C6:G6" ca="1" si="0">RANDBETWEEN(C4,C5)</f>
        <v>1</v>
      </c>
      <c r="D6">
        <f t="shared" ca="1" si="0"/>
        <v>1999</v>
      </c>
      <c r="E6">
        <f t="shared" ca="1" si="0"/>
        <v>1</v>
      </c>
      <c r="F6">
        <f t="shared" ca="1" si="0"/>
        <v>2</v>
      </c>
      <c r="G6">
        <f t="shared" ca="1" si="0"/>
        <v>4</v>
      </c>
    </row>
    <row r="7" spans="1:8" x14ac:dyDescent="0.25">
      <c r="E7" t="str">
        <f ca="1">VLOOKUP(E6,GenderNum_to_GenderLabel,2,FALSE)</f>
        <v>Female</v>
      </c>
      <c r="F7" t="str">
        <f ca="1">VLOOKUP(F6,InsuranceNum_to_InsuranceCompany,2,FALSE)</f>
        <v>Medicare</v>
      </c>
      <c r="G7" t="str">
        <f ca="1">VLOOKUP(G6,DispositionNum_to_DispositionLabel,2,FALSE)</f>
        <v>Left without being seen</v>
      </c>
      <c r="H7" s="1">
        <f ca="1">DATE(D6,C6,B6)</f>
        <v>36167</v>
      </c>
    </row>
    <row r="8" spans="1:8" x14ac:dyDescent="0.25">
      <c r="A8" t="s">
        <v>8</v>
      </c>
    </row>
    <row r="9" spans="1:8" x14ac:dyDescent="0.25">
      <c r="A9" t="s">
        <v>9</v>
      </c>
    </row>
    <row r="10" spans="1:8" x14ac:dyDescent="0.25">
      <c r="A10">
        <v>1</v>
      </c>
      <c r="B10" t="s">
        <v>10</v>
      </c>
    </row>
    <row r="11" spans="1:8" x14ac:dyDescent="0.25">
      <c r="A11">
        <f>A10+1</f>
        <v>2</v>
      </c>
      <c r="B11" t="s">
        <v>11</v>
      </c>
    </row>
    <row r="12" spans="1:8" x14ac:dyDescent="0.25">
      <c r="A12">
        <f t="shared" ref="A12:A21" si="1">A11+1</f>
        <v>3</v>
      </c>
      <c r="B12" t="s">
        <v>12</v>
      </c>
    </row>
    <row r="13" spans="1:8" x14ac:dyDescent="0.25">
      <c r="A13">
        <f t="shared" si="1"/>
        <v>4</v>
      </c>
      <c r="B13" t="s">
        <v>13</v>
      </c>
    </row>
    <row r="14" spans="1:8" x14ac:dyDescent="0.25">
      <c r="A14">
        <f t="shared" si="1"/>
        <v>5</v>
      </c>
      <c r="B14" t="s">
        <v>14</v>
      </c>
    </row>
    <row r="15" spans="1:8" x14ac:dyDescent="0.25">
      <c r="A15">
        <f t="shared" si="1"/>
        <v>6</v>
      </c>
      <c r="B15" t="s">
        <v>15</v>
      </c>
    </row>
    <row r="16" spans="1:8" x14ac:dyDescent="0.25">
      <c r="A16">
        <f t="shared" si="1"/>
        <v>7</v>
      </c>
      <c r="B16" t="s">
        <v>16</v>
      </c>
    </row>
    <row r="17" spans="1:2" x14ac:dyDescent="0.25">
      <c r="A17">
        <f t="shared" si="1"/>
        <v>8</v>
      </c>
      <c r="B17" t="s">
        <v>17</v>
      </c>
    </row>
    <row r="18" spans="1:2" x14ac:dyDescent="0.25">
      <c r="A18">
        <f t="shared" si="1"/>
        <v>9</v>
      </c>
      <c r="B18" t="s">
        <v>18</v>
      </c>
    </row>
    <row r="19" spans="1:2" x14ac:dyDescent="0.25">
      <c r="A19">
        <f t="shared" si="1"/>
        <v>10</v>
      </c>
      <c r="B19" t="s">
        <v>19</v>
      </c>
    </row>
    <row r="20" spans="1:2" x14ac:dyDescent="0.25">
      <c r="A20">
        <f t="shared" si="1"/>
        <v>11</v>
      </c>
      <c r="B20" t="s">
        <v>20</v>
      </c>
    </row>
    <row r="21" spans="1:2" x14ac:dyDescent="0.25">
      <c r="A21">
        <f t="shared" si="1"/>
        <v>12</v>
      </c>
      <c r="B21" t="s">
        <v>21</v>
      </c>
    </row>
    <row r="23" spans="1:2" x14ac:dyDescent="0.25">
      <c r="A23" t="s">
        <v>3</v>
      </c>
    </row>
    <row r="24" spans="1:2" x14ac:dyDescent="0.25">
      <c r="A24">
        <v>1</v>
      </c>
      <c r="B24" t="s">
        <v>22</v>
      </c>
    </row>
    <row r="25" spans="1:2" x14ac:dyDescent="0.25">
      <c r="A25">
        <v>2</v>
      </c>
      <c r="B25" t="s">
        <v>23</v>
      </c>
    </row>
    <row r="27" spans="1:2" x14ac:dyDescent="0.25">
      <c r="A27" t="s">
        <v>4</v>
      </c>
    </row>
    <row r="28" spans="1:2" x14ac:dyDescent="0.25">
      <c r="A28">
        <v>1</v>
      </c>
      <c r="B28" t="s">
        <v>24</v>
      </c>
    </row>
    <row r="29" spans="1:2" x14ac:dyDescent="0.25">
      <c r="A29">
        <f>A28+1</f>
        <v>2</v>
      </c>
      <c r="B29" t="s">
        <v>25</v>
      </c>
    </row>
    <row r="30" spans="1:2" x14ac:dyDescent="0.25">
      <c r="A30">
        <f t="shared" ref="A30:A32" si="2">A29+1</f>
        <v>3</v>
      </c>
      <c r="B30" t="s">
        <v>26</v>
      </c>
    </row>
    <row r="31" spans="1:2" x14ac:dyDescent="0.25">
      <c r="A31">
        <f t="shared" si="2"/>
        <v>4</v>
      </c>
      <c r="B31" t="s">
        <v>27</v>
      </c>
    </row>
    <row r="32" spans="1:2" x14ac:dyDescent="0.25">
      <c r="A32">
        <f t="shared" si="2"/>
        <v>5</v>
      </c>
      <c r="B32" t="s">
        <v>28</v>
      </c>
    </row>
    <row r="35" spans="1:2" x14ac:dyDescent="0.25">
      <c r="A35" t="s">
        <v>5</v>
      </c>
    </row>
    <row r="36" spans="1:2" x14ac:dyDescent="0.25">
      <c r="A36">
        <v>1</v>
      </c>
      <c r="B36" t="s">
        <v>29</v>
      </c>
    </row>
    <row r="37" spans="1:2" x14ac:dyDescent="0.25">
      <c r="A37">
        <f>A36+1</f>
        <v>2</v>
      </c>
      <c r="B37" t="s">
        <v>30</v>
      </c>
    </row>
    <row r="38" spans="1:2" x14ac:dyDescent="0.25">
      <c r="A38">
        <f t="shared" ref="A38:A39" si="3">A37+1</f>
        <v>3</v>
      </c>
      <c r="B38" t="s">
        <v>31</v>
      </c>
    </row>
    <row r="39" spans="1:2" x14ac:dyDescent="0.25">
      <c r="A39">
        <f t="shared" si="3"/>
        <v>4</v>
      </c>
      <c r="B39" t="s">
        <v>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Customer Profitability Answers</vt:lpstr>
      <vt:lpstr>Sheet1</vt:lpstr>
      <vt:lpstr>Week 1.Healthcare Case</vt:lpstr>
      <vt:lpstr>Week 2.Amex Case</vt:lpstr>
      <vt:lpstr>Week 3.Subscriber Model</vt:lpstr>
      <vt:lpstr>Week 4.DCF</vt:lpstr>
      <vt:lpstr>4.0 DCF answers</vt:lpstr>
      <vt:lpstr>Customer Profitability</vt:lpstr>
      <vt:lpstr>random data generator</vt:lpstr>
      <vt:lpstr>named ranges</vt:lpstr>
      <vt:lpstr>Sheet2</vt:lpstr>
      <vt:lpstr>DispositionNum_to_DispositionLabel</vt:lpstr>
      <vt:lpstr>GenderNum_to_GenderLabel</vt:lpstr>
      <vt:lpstr>InsuranceNum_to_InsuranceCompany</vt:lpstr>
      <vt:lpstr>MonthNum_to_MonthName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spatel</dc:creator>
  <cp:lastModifiedBy>Tamer</cp:lastModifiedBy>
  <dcterms:created xsi:type="dcterms:W3CDTF">2014-02-24T01:01:32Z</dcterms:created>
  <dcterms:modified xsi:type="dcterms:W3CDTF">2015-05-19T20:34:01Z</dcterms:modified>
</cp:coreProperties>
</file>